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pinkston\Desktop\"/>
    </mc:Choice>
  </mc:AlternateContent>
  <bookViews>
    <workbookView xWindow="0" yWindow="0" windowWidth="12480" windowHeight="4785"/>
  </bookViews>
  <sheets>
    <sheet name="Form I" sheetId="1" r:id="rId1"/>
    <sheet name="Form II" sheetId="2" r:id="rId2"/>
    <sheet name="Form III" sheetId="5" r:id="rId3"/>
    <sheet name="Contact Information" sheetId="4" r:id="rId4"/>
    <sheet name="Self Insurance Worksheet" sheetId="8" r:id="rId5"/>
    <sheet name="Additional Information" sheetId="9" r:id="rId6"/>
    <sheet name="Verifications Page Print &amp; Sign" sheetId="6" r:id="rId7"/>
    <sheet name="CHINS TPR Cause Numbers" sheetId="11" state="hidden" r:id="rId8"/>
    <sheet name="Internal Audit " sheetId="10" state="hidden" r:id="rId9"/>
  </sheets>
  <definedNames>
    <definedName name="_xlnm.Print_Area" localSheetId="5">'Additional Information'!$A$1:$Q$29</definedName>
    <definedName name="_xlnm.Print_Area" localSheetId="3">'Contact Information'!$A$1:$C$41</definedName>
    <definedName name="_xlnm.Print_Area" localSheetId="0">'Form I'!$A$1:$D$87</definedName>
    <definedName name="_xlnm.Print_Area" localSheetId="1">'Form II'!$A$2:$R$213</definedName>
    <definedName name="_xlnm.Print_Area" localSheetId="2">'Form III'!$A$1:$AT$59</definedName>
    <definedName name="_xlnm.Print_Area" localSheetId="4">'Self Insurance Worksheet'!$A$1:$O$33</definedName>
    <definedName name="_xlnm.Print_Area" localSheetId="6">'Verifications Page Print &amp; Sign'!$A$1:$J$36</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153" i="2" l="1"/>
  <c r="D154" i="2" s="1"/>
  <c r="D156" i="2"/>
  <c r="D163" i="2"/>
  <c r="D164" i="2" s="1"/>
  <c r="D166" i="2"/>
  <c r="D173" i="2"/>
  <c r="D174" i="2" s="1"/>
  <c r="D176" i="2"/>
  <c r="D183" i="2"/>
  <c r="D184" i="2" s="1"/>
  <c r="D193" i="2"/>
  <c r="D194" i="2" s="1"/>
  <c r="D196" i="2"/>
  <c r="D203" i="2"/>
  <c r="D204" i="2" s="1"/>
  <c r="D206" i="2"/>
  <c r="D213" i="2"/>
  <c r="D214" i="2" s="1"/>
  <c r="D216" i="2"/>
  <c r="D223" i="2"/>
  <c r="D224" i="2" s="1"/>
  <c r="D226" i="2"/>
  <c r="D233" i="2"/>
  <c r="D234" i="2" s="1"/>
  <c r="D236" i="2"/>
  <c r="D243" i="2"/>
  <c r="D244" i="2" s="1"/>
  <c r="D246" i="2"/>
  <c r="D253" i="2"/>
  <c r="D254" i="2" s="1"/>
  <c r="D256" i="2"/>
  <c r="D263" i="2"/>
  <c r="D264" i="2" s="1"/>
  <c r="D266" i="2"/>
  <c r="D273" i="2"/>
  <c r="D274" i="2" s="1"/>
  <c r="D276" i="2"/>
  <c r="D283" i="2"/>
  <c r="D284" i="2" s="1"/>
  <c r="D286" i="2"/>
  <c r="D293" i="2"/>
  <c r="D294" i="2" s="1"/>
  <c r="D296" i="2"/>
  <c r="D303" i="2"/>
  <c r="D304" i="2" s="1"/>
  <c r="D306" i="2"/>
  <c r="D313" i="2"/>
  <c r="D314" i="2" s="1"/>
  <c r="D316" i="2"/>
  <c r="D323" i="2"/>
  <c r="D324" i="2" s="1"/>
  <c r="D326" i="2"/>
  <c r="D333" i="2"/>
  <c r="D334" i="2" s="1"/>
  <c r="D336" i="2"/>
  <c r="D343" i="2"/>
  <c r="D344" i="2" s="1"/>
  <c r="D346" i="2"/>
  <c r="D353" i="2"/>
  <c r="D354" i="2" s="1"/>
  <c r="D356" i="2"/>
  <c r="D363" i="2"/>
  <c r="D364" i="2" s="1"/>
  <c r="D366" i="2"/>
  <c r="D373" i="2"/>
  <c r="D374" i="2" s="1"/>
  <c r="D376" i="2"/>
  <c r="D383" i="2"/>
  <c r="D384" i="2" s="1"/>
  <c r="D386" i="2"/>
  <c r="D393" i="2"/>
  <c r="D394" i="2" s="1"/>
  <c r="D396" i="2"/>
  <c r="D403" i="2"/>
  <c r="D404" i="2" s="1"/>
  <c r="D406" i="2"/>
  <c r="D413" i="2"/>
  <c r="D414" i="2" s="1"/>
  <c r="D416" i="2"/>
  <c r="D423" i="2"/>
  <c r="D426" i="2"/>
  <c r="D433" i="2"/>
  <c r="D436" i="2" s="1"/>
  <c r="D443" i="2"/>
  <c r="D446" i="2"/>
  <c r="D453" i="2"/>
  <c r="D456" i="2" s="1"/>
  <c r="D463" i="2"/>
  <c r="D466" i="2"/>
  <c r="D473" i="2"/>
  <c r="D476" i="2" s="1"/>
  <c r="D483" i="2"/>
  <c r="D486" i="2" s="1"/>
  <c r="D493" i="2"/>
  <c r="D496" i="2" s="1"/>
  <c r="D503" i="2"/>
  <c r="D506" i="2"/>
  <c r="D513" i="2"/>
  <c r="D516" i="2" s="1"/>
  <c r="D523" i="2"/>
  <c r="D526" i="2"/>
  <c r="D533" i="2"/>
  <c r="D536" i="2" s="1"/>
  <c r="D543" i="2"/>
  <c r="D546" i="2"/>
  <c r="D553" i="2"/>
  <c r="D556" i="2" s="1"/>
  <c r="D563" i="2"/>
  <c r="D566" i="2" s="1"/>
  <c r="D573" i="2"/>
  <c r="D576" i="2" s="1"/>
  <c r="D583" i="2"/>
  <c r="D586" i="2"/>
  <c r="D593" i="2"/>
  <c r="D596" i="2" s="1"/>
  <c r="D603" i="2"/>
  <c r="D606" i="2"/>
  <c r="D613" i="2"/>
  <c r="D616" i="2" s="1"/>
  <c r="D623" i="2"/>
  <c r="D626" i="2"/>
  <c r="D633" i="2"/>
  <c r="D636" i="2" s="1"/>
  <c r="D643" i="2"/>
  <c r="D646" i="2" s="1"/>
  <c r="D653" i="2"/>
  <c r="D656" i="2" s="1"/>
  <c r="D663" i="2"/>
  <c r="D666" i="2"/>
  <c r="D673" i="2"/>
  <c r="D676" i="2" s="1"/>
  <c r="D683" i="2"/>
  <c r="D686" i="2"/>
  <c r="D693" i="2"/>
  <c r="D696" i="2" s="1"/>
  <c r="D703" i="2"/>
  <c r="D706" i="2"/>
  <c r="D713" i="2"/>
  <c r="D716" i="2" s="1"/>
  <c r="D723" i="2"/>
  <c r="D726" i="2" s="1"/>
  <c r="D733" i="2"/>
  <c r="D736" i="2" s="1"/>
  <c r="D743" i="2"/>
  <c r="D746" i="2"/>
  <c r="D753" i="2"/>
  <c r="D756" i="2" s="1"/>
  <c r="D763" i="2"/>
  <c r="D766" i="2"/>
  <c r="D773" i="2"/>
  <c r="D776" i="2" s="1"/>
  <c r="D783" i="2"/>
  <c r="D786" i="2"/>
  <c r="D793" i="2"/>
  <c r="D796" i="2" s="1"/>
  <c r="D803" i="2"/>
  <c r="D806" i="2" s="1"/>
  <c r="D813" i="2"/>
  <c r="D816" i="2" s="1"/>
  <c r="D823" i="2"/>
  <c r="D826" i="2"/>
  <c r="D833" i="2"/>
  <c r="D836" i="2" s="1"/>
  <c r="D843" i="2"/>
  <c r="D846" i="2"/>
  <c r="D853" i="2"/>
  <c r="D856" i="2" s="1"/>
  <c r="D863" i="2"/>
  <c r="D866" i="2"/>
  <c r="D873" i="2"/>
  <c r="D876" i="2" s="1"/>
  <c r="D883" i="2"/>
  <c r="D886" i="2" s="1"/>
  <c r="D893" i="2"/>
  <c r="D896" i="2" s="1"/>
  <c r="D903" i="2"/>
  <c r="D906" i="2"/>
  <c r="D913" i="2"/>
  <c r="D916" i="2" s="1"/>
  <c r="D923" i="2"/>
  <c r="D926" i="2"/>
  <c r="D933" i="2"/>
  <c r="D936" i="2" s="1"/>
  <c r="D943" i="2"/>
  <c r="D946" i="2"/>
  <c r="D953" i="2"/>
  <c r="D956" i="2" s="1"/>
  <c r="D963" i="2"/>
  <c r="D966" i="2" s="1"/>
  <c r="D973" i="2"/>
  <c r="D976" i="2" s="1"/>
  <c r="D983" i="2"/>
  <c r="D986" i="2"/>
  <c r="D993" i="2"/>
  <c r="D996" i="2" s="1"/>
  <c r="D1003" i="2"/>
  <c r="D1006" i="2" s="1"/>
  <c r="D1004" i="2"/>
  <c r="D1005" i="2"/>
  <c r="D1013" i="2"/>
  <c r="D1016" i="2" s="1"/>
  <c r="D1014" i="2"/>
  <c r="D1015" i="2"/>
  <c r="D1023" i="2"/>
  <c r="D1026" i="2" s="1"/>
  <c r="D1024" i="2"/>
  <c r="D1025" i="2"/>
  <c r="D1033" i="2"/>
  <c r="D1036" i="2" s="1"/>
  <c r="D1034" i="2"/>
  <c r="D1035" i="2"/>
  <c r="D1043" i="2"/>
  <c r="D1046" i="2" s="1"/>
  <c r="D1044" i="2"/>
  <c r="D1045" i="2"/>
  <c r="D1053" i="2"/>
  <c r="D1056" i="2" s="1"/>
  <c r="D1054" i="2"/>
  <c r="D1055" i="2"/>
  <c r="D1063" i="2"/>
  <c r="D1066" i="2" s="1"/>
  <c r="D1064" i="2"/>
  <c r="D1065" i="2"/>
  <c r="D1073" i="2"/>
  <c r="D1076" i="2" s="1"/>
  <c r="D1074" i="2"/>
  <c r="D1075" i="2"/>
  <c r="D1083" i="2"/>
  <c r="D1086" i="2" s="1"/>
  <c r="D1084" i="2"/>
  <c r="D1085" i="2"/>
  <c r="D1093" i="2"/>
  <c r="D1096" i="2" s="1"/>
  <c r="D1094" i="2"/>
  <c r="D1095" i="2"/>
  <c r="D1103" i="2"/>
  <c r="D1106" i="2" s="1"/>
  <c r="D1104" i="2"/>
  <c r="D1105" i="2"/>
  <c r="D1113" i="2"/>
  <c r="D1116" i="2" s="1"/>
  <c r="D1114" i="2"/>
  <c r="D1115" i="2"/>
  <c r="D1123" i="2"/>
  <c r="D1126" i="2" s="1"/>
  <c r="D1124" i="2"/>
  <c r="D1125" i="2"/>
  <c r="D1133" i="2"/>
  <c r="D1136" i="2" s="1"/>
  <c r="D1134" i="2"/>
  <c r="D1135" i="2"/>
  <c r="D1143" i="2"/>
  <c r="D1146" i="2" s="1"/>
  <c r="D1144" i="2"/>
  <c r="D1145" i="2"/>
  <c r="D1153" i="2"/>
  <c r="D1156" i="2" s="1"/>
  <c r="D1154" i="2"/>
  <c r="D1155" i="2"/>
  <c r="D1163" i="2"/>
  <c r="D1166" i="2" s="1"/>
  <c r="D1164" i="2"/>
  <c r="D1165" i="2"/>
  <c r="D1173" i="2"/>
  <c r="D1176" i="2" s="1"/>
  <c r="D1174" i="2"/>
  <c r="D1175" i="2"/>
  <c r="D1183" i="2"/>
  <c r="D1186" i="2" s="1"/>
  <c r="D1184" i="2"/>
  <c r="D1185" i="2"/>
  <c r="D1193" i="2"/>
  <c r="D1196" i="2" s="1"/>
  <c r="D1194" i="2"/>
  <c r="D1195" i="2"/>
  <c r="D1203" i="2"/>
  <c r="D1206" i="2" s="1"/>
  <c r="D1204" i="2"/>
  <c r="D1205" i="2"/>
  <c r="D1213" i="2"/>
  <c r="D1216" i="2" s="1"/>
  <c r="D1214" i="2"/>
  <c r="D1215" i="2"/>
  <c r="D1223" i="2"/>
  <c r="D1226" i="2" s="1"/>
  <c r="D1224" i="2"/>
  <c r="D1225" i="2"/>
  <c r="D1233" i="2"/>
  <c r="D1236" i="2" s="1"/>
  <c r="D1234" i="2"/>
  <c r="D1235" i="2"/>
  <c r="D1243" i="2"/>
  <c r="D1246" i="2" s="1"/>
  <c r="D1244" i="2"/>
  <c r="D1245" i="2"/>
  <c r="D1253" i="2"/>
  <c r="D1256" i="2" s="1"/>
  <c r="D1254" i="2"/>
  <c r="D1255" i="2"/>
  <c r="D1263" i="2"/>
  <c r="D1266" i="2" s="1"/>
  <c r="D1264" i="2"/>
  <c r="D1265" i="2"/>
  <c r="D1273" i="2"/>
  <c r="D1276" i="2" s="1"/>
  <c r="D1274" i="2"/>
  <c r="D1275" i="2"/>
  <c r="D1283" i="2"/>
  <c r="D1286" i="2" s="1"/>
  <c r="D1284" i="2"/>
  <c r="D1285" i="2"/>
  <c r="D1293" i="2"/>
  <c r="D1296" i="2" s="1"/>
  <c r="D1294" i="2"/>
  <c r="D1295" i="2"/>
  <c r="D1303" i="2"/>
  <c r="D1306" i="2" s="1"/>
  <c r="D1304" i="2"/>
  <c r="D1305" i="2"/>
  <c r="D1313" i="2"/>
  <c r="D1316" i="2" s="1"/>
  <c r="D1314" i="2"/>
  <c r="D1315" i="2"/>
  <c r="D1323" i="2"/>
  <c r="D1326" i="2" s="1"/>
  <c r="D1324" i="2"/>
  <c r="D1325" i="2"/>
  <c r="D1333" i="2"/>
  <c r="D1336" i="2" s="1"/>
  <c r="D1334" i="2"/>
  <c r="D1335" i="2"/>
  <c r="D1343" i="2"/>
  <c r="D1346" i="2" s="1"/>
  <c r="D1344" i="2"/>
  <c r="D1345" i="2"/>
  <c r="D1353" i="2"/>
  <c r="D1356" i="2" s="1"/>
  <c r="D1354" i="2"/>
  <c r="D1355" i="2"/>
  <c r="D1363" i="2"/>
  <c r="D1366" i="2" s="1"/>
  <c r="D1364" i="2"/>
  <c r="D1365" i="2"/>
  <c r="D1373" i="2"/>
  <c r="D1376" i="2" s="1"/>
  <c r="D1374" i="2"/>
  <c r="D1375" i="2"/>
  <c r="D1383" i="2"/>
  <c r="D1386" i="2" s="1"/>
  <c r="D1384" i="2"/>
  <c r="D1385" i="2"/>
  <c r="D1393" i="2"/>
  <c r="D1396" i="2" s="1"/>
  <c r="D1394" i="2"/>
  <c r="D1395" i="2"/>
  <c r="D1403" i="2"/>
  <c r="D1406" i="2" s="1"/>
  <c r="D1404" i="2"/>
  <c r="D1405" i="2"/>
  <c r="D1413" i="2"/>
  <c r="D1416" i="2" s="1"/>
  <c r="D1414" i="2"/>
  <c r="D1415" i="2"/>
  <c r="D1423" i="2"/>
  <c r="D1426" i="2" s="1"/>
  <c r="D1424" i="2"/>
  <c r="D1425" i="2"/>
  <c r="D1433" i="2"/>
  <c r="D1436" i="2" s="1"/>
  <c r="D1434" i="2"/>
  <c r="D1435" i="2"/>
  <c r="D1443" i="2"/>
  <c r="D1446" i="2" s="1"/>
  <c r="D1444" i="2"/>
  <c r="D1445" i="2"/>
  <c r="D1453" i="2"/>
  <c r="D1456" i="2" s="1"/>
  <c r="D1454" i="2"/>
  <c r="D1455" i="2"/>
  <c r="D1463" i="2"/>
  <c r="D1466" i="2" s="1"/>
  <c r="D1464" i="2"/>
  <c r="D1465" i="2"/>
  <c r="D1473" i="2"/>
  <c r="D1476" i="2" s="1"/>
  <c r="D1474" i="2"/>
  <c r="D1475" i="2"/>
  <c r="D1483" i="2"/>
  <c r="D1486" i="2" s="1"/>
  <c r="D1484" i="2"/>
  <c r="D1485" i="2"/>
  <c r="D1493" i="2"/>
  <c r="D1496" i="2" s="1"/>
  <c r="D1494" i="2"/>
  <c r="D1495" i="2"/>
  <c r="D133" i="2"/>
  <c r="D136" i="2" s="1"/>
  <c r="D134" i="2"/>
  <c r="D135" i="2"/>
  <c r="D143" i="2"/>
  <c r="D146" i="2" s="1"/>
  <c r="D144" i="2"/>
  <c r="D145" i="2"/>
  <c r="D186" i="2" l="1"/>
  <c r="D984" i="2"/>
  <c r="D985" i="2"/>
  <c r="D964" i="2"/>
  <c r="D965" i="2"/>
  <c r="D944" i="2"/>
  <c r="D945" i="2"/>
  <c r="D924" i="2"/>
  <c r="D925" i="2"/>
  <c r="D904" i="2"/>
  <c r="D905" i="2"/>
  <c r="D884" i="2"/>
  <c r="D885" i="2"/>
  <c r="D864" i="2"/>
  <c r="D865" i="2"/>
  <c r="D844" i="2"/>
  <c r="D845" i="2"/>
  <c r="D824" i="2"/>
  <c r="D825" i="2"/>
  <c r="D804" i="2"/>
  <c r="D805" i="2"/>
  <c r="D784" i="2"/>
  <c r="D785" i="2"/>
  <c r="D764" i="2"/>
  <c r="D765" i="2"/>
  <c r="D744" i="2"/>
  <c r="D745" i="2"/>
  <c r="D724" i="2"/>
  <c r="D725" i="2"/>
  <c r="D704" i="2"/>
  <c r="D705" i="2"/>
  <c r="D684" i="2"/>
  <c r="D685" i="2"/>
  <c r="D664" i="2"/>
  <c r="D665" i="2"/>
  <c r="D644" i="2"/>
  <c r="D645" i="2"/>
  <c r="D624" i="2"/>
  <c r="D625" i="2"/>
  <c r="D604" i="2"/>
  <c r="D605" i="2"/>
  <c r="D584" i="2"/>
  <c r="D585" i="2"/>
  <c r="D564" i="2"/>
  <c r="D565" i="2"/>
  <c r="D544" i="2"/>
  <c r="D545" i="2"/>
  <c r="D524" i="2"/>
  <c r="D525" i="2"/>
  <c r="D504" i="2"/>
  <c r="D505" i="2"/>
  <c r="D484" i="2"/>
  <c r="D485" i="2"/>
  <c r="D464" i="2"/>
  <c r="D465" i="2"/>
  <c r="D444" i="2"/>
  <c r="D445" i="2"/>
  <c r="D424" i="2"/>
  <c r="D425" i="2"/>
  <c r="D994" i="2"/>
  <c r="D995" i="2"/>
  <c r="D974" i="2"/>
  <c r="D975" i="2"/>
  <c r="D954" i="2"/>
  <c r="D955" i="2"/>
  <c r="D934" i="2"/>
  <c r="D935" i="2"/>
  <c r="D914" i="2"/>
  <c r="D915" i="2"/>
  <c r="D894" i="2"/>
  <c r="D895" i="2"/>
  <c r="D874" i="2"/>
  <c r="D875" i="2"/>
  <c r="D854" i="2"/>
  <c r="D855" i="2"/>
  <c r="D834" i="2"/>
  <c r="D835" i="2"/>
  <c r="D814" i="2"/>
  <c r="D815" i="2"/>
  <c r="D794" i="2"/>
  <c r="D795" i="2"/>
  <c r="D774" i="2"/>
  <c r="D775" i="2"/>
  <c r="D754" i="2"/>
  <c r="D755" i="2"/>
  <c r="D734" i="2"/>
  <c r="D735" i="2"/>
  <c r="D714" i="2"/>
  <c r="D715" i="2"/>
  <c r="D694" i="2"/>
  <c r="D695" i="2"/>
  <c r="D674" i="2"/>
  <c r="D675" i="2"/>
  <c r="D654" i="2"/>
  <c r="D655" i="2"/>
  <c r="D634" i="2"/>
  <c r="D635" i="2"/>
  <c r="D614" i="2"/>
  <c r="D615" i="2"/>
  <c r="D594" i="2"/>
  <c r="D595" i="2"/>
  <c r="D574" i="2"/>
  <c r="D575" i="2"/>
  <c r="D554" i="2"/>
  <c r="D555" i="2"/>
  <c r="D534" i="2"/>
  <c r="D535" i="2"/>
  <c r="D514" i="2"/>
  <c r="D515" i="2"/>
  <c r="D494" i="2"/>
  <c r="D495" i="2"/>
  <c r="D474" i="2"/>
  <c r="D475" i="2"/>
  <c r="D454" i="2"/>
  <c r="D455" i="2"/>
  <c r="D434" i="2"/>
  <c r="D435" i="2"/>
  <c r="D415" i="2"/>
  <c r="D405" i="2"/>
  <c r="D395" i="2"/>
  <c r="D385" i="2"/>
  <c r="D375" i="2"/>
  <c r="D365" i="2"/>
  <c r="D355" i="2"/>
  <c r="D345" i="2"/>
  <c r="D335" i="2"/>
  <c r="D325" i="2"/>
  <c r="D315" i="2"/>
  <c r="D305" i="2"/>
  <c r="D295" i="2"/>
  <c r="D285" i="2"/>
  <c r="D275" i="2"/>
  <c r="D265" i="2"/>
  <c r="D255" i="2"/>
  <c r="D245" i="2"/>
  <c r="D235" i="2"/>
  <c r="D225" i="2"/>
  <c r="D215" i="2"/>
  <c r="D205" i="2"/>
  <c r="D195" i="2"/>
  <c r="D185" i="2"/>
  <c r="D175" i="2"/>
  <c r="D165" i="2"/>
  <c r="D155" i="2"/>
  <c r="C133" i="5"/>
  <c r="E133" i="5"/>
  <c r="G133" i="5"/>
  <c r="I133" i="5"/>
  <c r="K133" i="5"/>
  <c r="M133" i="5"/>
  <c r="O133" i="5"/>
  <c r="Q133" i="5"/>
  <c r="S133" i="5"/>
  <c r="U133" i="5"/>
  <c r="W133" i="5"/>
  <c r="Y133" i="5"/>
  <c r="AA133" i="5"/>
  <c r="AC133" i="5"/>
  <c r="AE133" i="5"/>
  <c r="AG133" i="5"/>
  <c r="AI133" i="5"/>
  <c r="AK133" i="5"/>
  <c r="AM133" i="5"/>
  <c r="AN138" i="5" s="1"/>
  <c r="AO133" i="5"/>
  <c r="AQ133" i="5"/>
  <c r="A134" i="5"/>
  <c r="F135" i="5"/>
  <c r="N135" i="5"/>
  <c r="V135" i="5"/>
  <c r="AD135" i="5"/>
  <c r="AL135" i="5"/>
  <c r="AS135" i="5"/>
  <c r="F136" i="5"/>
  <c r="N136" i="5"/>
  <c r="V136" i="5"/>
  <c r="AD136" i="5"/>
  <c r="AL136" i="5"/>
  <c r="AS136" i="5"/>
  <c r="F137" i="5"/>
  <c r="N137" i="5"/>
  <c r="V137" i="5"/>
  <c r="AD137" i="5"/>
  <c r="AL137" i="5"/>
  <c r="AS137" i="5"/>
  <c r="F138" i="5"/>
  <c r="L138" i="5"/>
  <c r="AX138" i="5" s="1"/>
  <c r="N138" i="5"/>
  <c r="V138" i="5"/>
  <c r="AD138" i="5"/>
  <c r="AL138" i="5"/>
  <c r="AS138" i="5"/>
  <c r="C139" i="5"/>
  <c r="E139" i="5"/>
  <c r="F139" i="5" s="1"/>
  <c r="G139" i="5"/>
  <c r="I139" i="5"/>
  <c r="K139" i="5"/>
  <c r="M139" i="5"/>
  <c r="N139" i="5"/>
  <c r="O139" i="5"/>
  <c r="P139" i="5" s="1"/>
  <c r="Q139" i="5"/>
  <c r="S139" i="5"/>
  <c r="U139" i="5"/>
  <c r="V139" i="5" s="1"/>
  <c r="W139" i="5"/>
  <c r="Y139" i="5"/>
  <c r="AA139" i="5"/>
  <c r="AC139" i="5"/>
  <c r="AD139" i="5"/>
  <c r="AE139" i="5"/>
  <c r="AG139" i="5"/>
  <c r="AI139" i="5"/>
  <c r="AK139" i="5"/>
  <c r="AL139" i="5"/>
  <c r="AM139" i="5"/>
  <c r="AO139" i="5"/>
  <c r="AQ139" i="5"/>
  <c r="C143" i="5"/>
  <c r="E143" i="5"/>
  <c r="G143" i="5"/>
  <c r="I143" i="5"/>
  <c r="K143" i="5"/>
  <c r="M143" i="5"/>
  <c r="O143" i="5"/>
  <c r="P145" i="5" s="1"/>
  <c r="Q143" i="5"/>
  <c r="S143" i="5"/>
  <c r="U143" i="5"/>
  <c r="V145" i="5" s="1"/>
  <c r="W143" i="5"/>
  <c r="Y143" i="5"/>
  <c r="AA143" i="5"/>
  <c r="AC143" i="5"/>
  <c r="AE143" i="5"/>
  <c r="AG143" i="5"/>
  <c r="AI143" i="5"/>
  <c r="AK143" i="5"/>
  <c r="AL145" i="5" s="1"/>
  <c r="AM143" i="5"/>
  <c r="AN145" i="5" s="1"/>
  <c r="AO143" i="5"/>
  <c r="AQ143" i="5"/>
  <c r="A144" i="5"/>
  <c r="F145" i="5"/>
  <c r="H145" i="5"/>
  <c r="N145" i="5"/>
  <c r="Z145" i="5"/>
  <c r="AD145" i="5"/>
  <c r="AS145" i="5"/>
  <c r="F146" i="5"/>
  <c r="H146" i="5"/>
  <c r="J146" i="5"/>
  <c r="AU146" i="5" s="1"/>
  <c r="N146" i="5"/>
  <c r="V146" i="5"/>
  <c r="AD146" i="5"/>
  <c r="AF146" i="5"/>
  <c r="BC146" i="5" s="1"/>
  <c r="AL146" i="5"/>
  <c r="AP146" i="5"/>
  <c r="AS146" i="5"/>
  <c r="F147" i="5"/>
  <c r="H147" i="5"/>
  <c r="N147" i="5"/>
  <c r="P147" i="5"/>
  <c r="V147" i="5"/>
  <c r="Z147" i="5"/>
  <c r="AD147" i="5"/>
  <c r="AL147" i="5"/>
  <c r="AS147" i="5"/>
  <c r="F148" i="5"/>
  <c r="H148" i="5"/>
  <c r="J148" i="5"/>
  <c r="AU148" i="5" s="1"/>
  <c r="N148" i="5"/>
  <c r="V148" i="5"/>
  <c r="AD148" i="5"/>
  <c r="AF148" i="5"/>
  <c r="BC148" i="5" s="1"/>
  <c r="AL148" i="5"/>
  <c r="AN148" i="5"/>
  <c r="AP148" i="5"/>
  <c r="AS148" i="5"/>
  <c r="C149" i="5"/>
  <c r="E149" i="5"/>
  <c r="F149" i="5" s="1"/>
  <c r="G149" i="5"/>
  <c r="H149" i="5"/>
  <c r="I149" i="5"/>
  <c r="K149" i="5"/>
  <c r="M149" i="5"/>
  <c r="N149" i="5" s="1"/>
  <c r="O149" i="5"/>
  <c r="P149" i="5" s="1"/>
  <c r="Q149" i="5"/>
  <c r="S149" i="5"/>
  <c r="U149" i="5"/>
  <c r="V149" i="5" s="1"/>
  <c r="W149" i="5"/>
  <c r="Y149" i="5"/>
  <c r="AA149" i="5"/>
  <c r="AC149" i="5"/>
  <c r="AD149" i="5" s="1"/>
  <c r="AE149" i="5"/>
  <c r="AG149" i="5"/>
  <c r="AI149" i="5"/>
  <c r="AK149" i="5"/>
  <c r="AL149" i="5" s="1"/>
  <c r="AM149" i="5"/>
  <c r="AN149" i="5" s="1"/>
  <c r="AO149" i="5"/>
  <c r="AP149" i="5" s="1"/>
  <c r="AQ149" i="5"/>
  <c r="C153" i="5"/>
  <c r="E153" i="5"/>
  <c r="F157" i="5" s="1"/>
  <c r="G153" i="5"/>
  <c r="I153" i="5"/>
  <c r="K153" i="5"/>
  <c r="M153" i="5"/>
  <c r="O153" i="5"/>
  <c r="P156" i="5" s="1"/>
  <c r="Q153" i="5"/>
  <c r="S153" i="5"/>
  <c r="U153" i="5"/>
  <c r="V157" i="5" s="1"/>
  <c r="W153" i="5"/>
  <c r="Y153" i="5"/>
  <c r="AA153" i="5"/>
  <c r="AB158" i="5" s="1"/>
  <c r="AC153" i="5"/>
  <c r="AE153" i="5"/>
  <c r="AG153" i="5"/>
  <c r="AH159" i="5" s="1"/>
  <c r="AI153" i="5"/>
  <c r="AJ156" i="5" s="1"/>
  <c r="AK153" i="5"/>
  <c r="AL157" i="5" s="1"/>
  <c r="AM153" i="5"/>
  <c r="AN156" i="5" s="1"/>
  <c r="AO153" i="5"/>
  <c r="AQ153" i="5"/>
  <c r="A154" i="5"/>
  <c r="H155" i="5"/>
  <c r="J155" i="5"/>
  <c r="AU155" i="5" s="1"/>
  <c r="T155" i="5"/>
  <c r="AB155" i="5"/>
  <c r="AS155" i="5"/>
  <c r="BE155" i="5" s="1"/>
  <c r="D156" i="5"/>
  <c r="AV156" i="5" s="1"/>
  <c r="AB156" i="5"/>
  <c r="AS156" i="5"/>
  <c r="D157" i="5"/>
  <c r="AV157" i="5" s="1"/>
  <c r="L157" i="5"/>
  <c r="AX157" i="5" s="1"/>
  <c r="N157" i="5"/>
  <c r="T157" i="5"/>
  <c r="AD157" i="5"/>
  <c r="AJ157" i="5"/>
  <c r="AS157" i="5"/>
  <c r="D158" i="5"/>
  <c r="AV158" i="5" s="1"/>
  <c r="AJ158" i="5"/>
  <c r="AS158" i="5"/>
  <c r="C159" i="5"/>
  <c r="E159" i="5"/>
  <c r="G159" i="5"/>
  <c r="I159" i="5"/>
  <c r="K159" i="5"/>
  <c r="L159" i="5"/>
  <c r="M159" i="5"/>
  <c r="O159" i="5"/>
  <c r="Q159" i="5"/>
  <c r="S159" i="5"/>
  <c r="T159" i="5"/>
  <c r="U159" i="5"/>
  <c r="W159" i="5"/>
  <c r="Y159" i="5"/>
  <c r="AA159" i="5"/>
  <c r="AC159" i="5"/>
  <c r="AE159" i="5"/>
  <c r="AG159" i="5"/>
  <c r="AI159" i="5"/>
  <c r="AK159" i="5"/>
  <c r="AM159" i="5"/>
  <c r="AO159" i="5"/>
  <c r="AQ159" i="5"/>
  <c r="C163" i="5"/>
  <c r="E163" i="5"/>
  <c r="G163" i="5"/>
  <c r="I163" i="5"/>
  <c r="K163" i="5"/>
  <c r="M163" i="5"/>
  <c r="O163" i="5"/>
  <c r="Q163" i="5"/>
  <c r="S163" i="5"/>
  <c r="U163" i="5"/>
  <c r="W163" i="5"/>
  <c r="Y163" i="5"/>
  <c r="AA163" i="5"/>
  <c r="AC163" i="5"/>
  <c r="AE163" i="5"/>
  <c r="AG163" i="5"/>
  <c r="AI163" i="5"/>
  <c r="AK163" i="5"/>
  <c r="AM163" i="5"/>
  <c r="AO163" i="5"/>
  <c r="AQ163" i="5"/>
  <c r="A164" i="5"/>
  <c r="J165" i="5"/>
  <c r="AU165" i="5" s="1"/>
  <c r="AS165" i="5"/>
  <c r="BE165" i="5"/>
  <c r="AB166" i="5"/>
  <c r="AD166" i="5"/>
  <c r="AS166" i="5"/>
  <c r="D167" i="5"/>
  <c r="AV167" i="5" s="1"/>
  <c r="F167" i="5"/>
  <c r="V167" i="5"/>
  <c r="AS167" i="5"/>
  <c r="D168" i="5"/>
  <c r="AV168" i="5" s="1"/>
  <c r="V168" i="5"/>
  <c r="AH168" i="5"/>
  <c r="AS168" i="5"/>
  <c r="C169" i="5"/>
  <c r="E169" i="5"/>
  <c r="G169" i="5"/>
  <c r="I169" i="5"/>
  <c r="K169" i="5"/>
  <c r="M169" i="5"/>
  <c r="O169" i="5"/>
  <c r="Q169" i="5"/>
  <c r="S169" i="5"/>
  <c r="U169" i="5"/>
  <c r="W169" i="5"/>
  <c r="Y169" i="5"/>
  <c r="AA169" i="5"/>
  <c r="AC169" i="5"/>
  <c r="AD169" i="5"/>
  <c r="AE169" i="5"/>
  <c r="AG169" i="5"/>
  <c r="AI169" i="5"/>
  <c r="AK169" i="5"/>
  <c r="AM169" i="5"/>
  <c r="AO169" i="5"/>
  <c r="AQ169" i="5"/>
  <c r="C173" i="5"/>
  <c r="D178" i="5" s="1"/>
  <c r="E173" i="5"/>
  <c r="G173" i="5"/>
  <c r="I173" i="5"/>
  <c r="K173" i="5"/>
  <c r="M173" i="5"/>
  <c r="O173" i="5"/>
  <c r="Q173" i="5"/>
  <c r="R176" i="5" s="1"/>
  <c r="S173" i="5"/>
  <c r="U173" i="5"/>
  <c r="W173" i="5"/>
  <c r="Y173" i="5"/>
  <c r="AA173" i="5"/>
  <c r="AC173" i="5"/>
  <c r="AD175" i="5" s="1"/>
  <c r="AE173" i="5"/>
  <c r="AG173" i="5"/>
  <c r="AH177" i="5" s="1"/>
  <c r="AI173" i="5"/>
  <c r="AK173" i="5"/>
  <c r="AL177" i="5" s="1"/>
  <c r="AM173" i="5"/>
  <c r="AO173" i="5"/>
  <c r="AQ173" i="5"/>
  <c r="A174" i="5"/>
  <c r="F175" i="5"/>
  <c r="N175" i="5"/>
  <c r="V175" i="5"/>
  <c r="AL175" i="5"/>
  <c r="AS175" i="5"/>
  <c r="BE175" i="5"/>
  <c r="F176" i="5"/>
  <c r="N176" i="5"/>
  <c r="V176" i="5"/>
  <c r="AD176" i="5"/>
  <c r="AL176" i="5"/>
  <c r="AS176" i="5"/>
  <c r="F177" i="5"/>
  <c r="N177" i="5"/>
  <c r="V177" i="5"/>
  <c r="AD177" i="5"/>
  <c r="AS177" i="5"/>
  <c r="F178" i="5"/>
  <c r="N178" i="5"/>
  <c r="V178" i="5"/>
  <c r="AD178" i="5"/>
  <c r="AL178" i="5"/>
  <c r="AS178" i="5"/>
  <c r="C179" i="5"/>
  <c r="E179" i="5"/>
  <c r="F179" i="5" s="1"/>
  <c r="G179" i="5"/>
  <c r="I179" i="5"/>
  <c r="K179" i="5"/>
  <c r="M179" i="5"/>
  <c r="N179" i="5" s="1"/>
  <c r="O179" i="5"/>
  <c r="Q179" i="5"/>
  <c r="S179" i="5"/>
  <c r="U179" i="5"/>
  <c r="V179" i="5" s="1"/>
  <c r="W179" i="5"/>
  <c r="Y179" i="5"/>
  <c r="AA179" i="5"/>
  <c r="AC179" i="5"/>
  <c r="AD179" i="5" s="1"/>
  <c r="AE179" i="5"/>
  <c r="AG179" i="5"/>
  <c r="AI179" i="5"/>
  <c r="AK179" i="5"/>
  <c r="AL179" i="5" s="1"/>
  <c r="AM179" i="5"/>
  <c r="AO179" i="5"/>
  <c r="AQ179" i="5"/>
  <c r="C183" i="5"/>
  <c r="D188" i="5" s="1"/>
  <c r="AV188" i="5" s="1"/>
  <c r="E183" i="5"/>
  <c r="F186" i="5" s="1"/>
  <c r="G183" i="5"/>
  <c r="I183" i="5"/>
  <c r="K183" i="5"/>
  <c r="L189" i="5" s="1"/>
  <c r="M183" i="5"/>
  <c r="N188" i="5" s="1"/>
  <c r="O183" i="5"/>
  <c r="P185" i="5" s="1"/>
  <c r="Q183" i="5"/>
  <c r="R188" i="5" s="1"/>
  <c r="S183" i="5"/>
  <c r="T188" i="5" s="1"/>
  <c r="U183" i="5"/>
  <c r="W183" i="5"/>
  <c r="Y183" i="5"/>
  <c r="AA183" i="5"/>
  <c r="AB189" i="5" s="1"/>
  <c r="AC183" i="5"/>
  <c r="AD187" i="5" s="1"/>
  <c r="AE183" i="5"/>
  <c r="AF186" i="5" s="1"/>
  <c r="BC186" i="5" s="1"/>
  <c r="AG183" i="5"/>
  <c r="AH187" i="5" s="1"/>
  <c r="AI183" i="5"/>
  <c r="AJ188" i="5" s="1"/>
  <c r="AK183" i="5"/>
  <c r="AL186" i="5" s="1"/>
  <c r="AM183" i="5"/>
  <c r="AN185" i="5" s="1"/>
  <c r="AO183" i="5"/>
  <c r="AQ183" i="5"/>
  <c r="A184" i="5"/>
  <c r="H185" i="5"/>
  <c r="J185" i="5"/>
  <c r="AU185" i="5" s="1"/>
  <c r="AD185" i="5"/>
  <c r="AS185" i="5"/>
  <c r="BE185" i="5"/>
  <c r="H186" i="5"/>
  <c r="AW186" i="5" s="1"/>
  <c r="P186" i="5"/>
  <c r="AS186" i="5"/>
  <c r="F187" i="5"/>
  <c r="H187" i="5"/>
  <c r="P187" i="5"/>
  <c r="AF187" i="5"/>
  <c r="BC187" i="5" s="1"/>
  <c r="AS187" i="5"/>
  <c r="F188" i="5"/>
  <c r="H188" i="5"/>
  <c r="P188" i="5"/>
  <c r="X188" i="5"/>
  <c r="AF188" i="5"/>
  <c r="BC188" i="5" s="1"/>
  <c r="AL188" i="5"/>
  <c r="AS188" i="5"/>
  <c r="C189" i="5"/>
  <c r="E189" i="5"/>
  <c r="G189" i="5"/>
  <c r="H189" i="5" s="1"/>
  <c r="I189" i="5"/>
  <c r="K189" i="5"/>
  <c r="M189" i="5"/>
  <c r="O189" i="5"/>
  <c r="P189" i="5" s="1"/>
  <c r="Q189" i="5"/>
  <c r="S189" i="5"/>
  <c r="U189" i="5"/>
  <c r="W189" i="5"/>
  <c r="X189" i="5"/>
  <c r="Y189" i="5"/>
  <c r="AA189" i="5"/>
  <c r="AC189" i="5"/>
  <c r="AD189" i="5" s="1"/>
  <c r="AE189" i="5"/>
  <c r="AF189" i="5" s="1"/>
  <c r="AG189" i="5"/>
  <c r="AI189" i="5"/>
  <c r="AK189" i="5"/>
  <c r="AL189" i="5" s="1"/>
  <c r="AM189" i="5"/>
  <c r="AN189" i="5" s="1"/>
  <c r="AO189" i="5"/>
  <c r="AQ189" i="5"/>
  <c r="C193" i="5"/>
  <c r="D199" i="5" s="1"/>
  <c r="E193" i="5"/>
  <c r="G193" i="5"/>
  <c r="H198" i="5" s="1"/>
  <c r="I193" i="5"/>
  <c r="K193" i="5"/>
  <c r="M193" i="5"/>
  <c r="O193" i="5"/>
  <c r="P197" i="5" s="1"/>
  <c r="Q193" i="5"/>
  <c r="R197" i="5" s="1"/>
  <c r="S193" i="5"/>
  <c r="U193" i="5"/>
  <c r="W193" i="5"/>
  <c r="Y193" i="5"/>
  <c r="Z197" i="5" s="1"/>
  <c r="AA193" i="5"/>
  <c r="AB198" i="5" s="1"/>
  <c r="AC193" i="5"/>
  <c r="AE193" i="5"/>
  <c r="AG193" i="5"/>
  <c r="AH197" i="5" s="1"/>
  <c r="AI193" i="5"/>
  <c r="AK193" i="5"/>
  <c r="AM193" i="5"/>
  <c r="AN196" i="5" s="1"/>
  <c r="AO193" i="5"/>
  <c r="AQ193" i="5"/>
  <c r="A194" i="5"/>
  <c r="AF195" i="5"/>
  <c r="BC195" i="5" s="1"/>
  <c r="AS195" i="5"/>
  <c r="BE195" i="5" s="1"/>
  <c r="AS196" i="5"/>
  <c r="AS197" i="5"/>
  <c r="P198" i="5"/>
  <c r="AS198" i="5"/>
  <c r="C199" i="5"/>
  <c r="E199" i="5"/>
  <c r="G199" i="5"/>
  <c r="I199" i="5"/>
  <c r="K199" i="5"/>
  <c r="M199" i="5"/>
  <c r="O199" i="5"/>
  <c r="P199" i="5"/>
  <c r="Q199" i="5"/>
  <c r="S199" i="5"/>
  <c r="U199" i="5"/>
  <c r="W199" i="5"/>
  <c r="Y199" i="5"/>
  <c r="AA199" i="5"/>
  <c r="AC199" i="5"/>
  <c r="AE199" i="5"/>
  <c r="AG199" i="5"/>
  <c r="AI199" i="5"/>
  <c r="AK199" i="5"/>
  <c r="AM199" i="5"/>
  <c r="AO199" i="5"/>
  <c r="AQ199" i="5"/>
  <c r="C203" i="5"/>
  <c r="D206" i="5" s="1"/>
  <c r="E203" i="5"/>
  <c r="F208" i="5" s="1"/>
  <c r="G203" i="5"/>
  <c r="H208" i="5" s="1"/>
  <c r="I203" i="5"/>
  <c r="J208" i="5" s="1"/>
  <c r="K203" i="5"/>
  <c r="M203" i="5"/>
  <c r="O203" i="5"/>
  <c r="Q203" i="5"/>
  <c r="S203" i="5"/>
  <c r="T206" i="5" s="1"/>
  <c r="U203" i="5"/>
  <c r="W203" i="5"/>
  <c r="X205" i="5" s="1"/>
  <c r="Y203" i="5"/>
  <c r="Z205" i="5" s="1"/>
  <c r="AA203" i="5"/>
  <c r="AB207" i="5" s="1"/>
  <c r="AC203" i="5"/>
  <c r="AD208" i="5" s="1"/>
  <c r="AE203" i="5"/>
  <c r="AG203" i="5"/>
  <c r="AH207" i="5" s="1"/>
  <c r="AI203" i="5"/>
  <c r="AK203" i="5"/>
  <c r="AL207" i="5" s="1"/>
  <c r="AM203" i="5"/>
  <c r="AO203" i="5"/>
  <c r="AP205" i="5" s="1"/>
  <c r="AQ203" i="5"/>
  <c r="A204" i="5"/>
  <c r="H205" i="5"/>
  <c r="J205" i="5"/>
  <c r="AS205" i="5"/>
  <c r="AU205" i="5"/>
  <c r="AS206" i="5"/>
  <c r="F207" i="5"/>
  <c r="J207" i="5"/>
  <c r="AU207" i="5" s="1"/>
  <c r="N207" i="5"/>
  <c r="R207" i="5"/>
  <c r="Z207" i="5"/>
  <c r="AS207" i="5"/>
  <c r="R208" i="5"/>
  <c r="AS208" i="5"/>
  <c r="AU208" i="5"/>
  <c r="C209" i="5"/>
  <c r="E209" i="5"/>
  <c r="F209" i="5" s="1"/>
  <c r="G209" i="5"/>
  <c r="I209" i="5"/>
  <c r="K209" i="5"/>
  <c r="M209" i="5"/>
  <c r="O209" i="5"/>
  <c r="Q209" i="5"/>
  <c r="R209" i="5" s="1"/>
  <c r="S209" i="5"/>
  <c r="U209" i="5"/>
  <c r="V209" i="5"/>
  <c r="W209" i="5"/>
  <c r="Y209" i="5"/>
  <c r="Z209" i="5" s="1"/>
  <c r="AA209" i="5"/>
  <c r="AC209" i="5"/>
  <c r="AD209" i="5" s="1"/>
  <c r="AE209" i="5"/>
  <c r="AG209" i="5"/>
  <c r="AI209" i="5"/>
  <c r="AK209" i="5"/>
  <c r="AM209" i="5"/>
  <c r="AO209" i="5"/>
  <c r="AQ209" i="5"/>
  <c r="C213" i="5"/>
  <c r="E213" i="5"/>
  <c r="F216" i="5" s="1"/>
  <c r="G213" i="5"/>
  <c r="I213" i="5"/>
  <c r="K213" i="5"/>
  <c r="M213" i="5"/>
  <c r="N217" i="5" s="1"/>
  <c r="O213" i="5"/>
  <c r="Q213" i="5"/>
  <c r="S213" i="5"/>
  <c r="U213" i="5"/>
  <c r="V217" i="5" s="1"/>
  <c r="W213" i="5"/>
  <c r="X218" i="5" s="1"/>
  <c r="Y213" i="5"/>
  <c r="Z216" i="5" s="1"/>
  <c r="AA213" i="5"/>
  <c r="AC213" i="5"/>
  <c r="AD216" i="5" s="1"/>
  <c r="AE213" i="5"/>
  <c r="AG213" i="5"/>
  <c r="AI213" i="5"/>
  <c r="AK213" i="5"/>
  <c r="AL216" i="5" s="1"/>
  <c r="AM213" i="5"/>
  <c r="AN217" i="5" s="1"/>
  <c r="AO213" i="5"/>
  <c r="AP216" i="5" s="1"/>
  <c r="AQ213" i="5"/>
  <c r="A214" i="5"/>
  <c r="J215" i="5"/>
  <c r="AU215" i="5" s="1"/>
  <c r="Z215" i="5"/>
  <c r="AJ215" i="5"/>
  <c r="AP215" i="5"/>
  <c r="AS215" i="5"/>
  <c r="BE215" i="5" s="1"/>
  <c r="AS216" i="5"/>
  <c r="J217" i="5"/>
  <c r="AU217" i="5" s="1"/>
  <c r="AH217" i="5"/>
  <c r="AS217" i="5"/>
  <c r="J218" i="5"/>
  <c r="AU218" i="5" s="1"/>
  <c r="R218" i="5"/>
  <c r="AP218" i="5"/>
  <c r="AS218" i="5"/>
  <c r="C219" i="5"/>
  <c r="E219" i="5"/>
  <c r="G219" i="5"/>
  <c r="I219" i="5"/>
  <c r="K219" i="5"/>
  <c r="M219" i="5"/>
  <c r="O219" i="5"/>
  <c r="Q219" i="5"/>
  <c r="R219" i="5"/>
  <c r="S219" i="5"/>
  <c r="U219" i="5"/>
  <c r="W219" i="5"/>
  <c r="Y219" i="5"/>
  <c r="Z219" i="5"/>
  <c r="AA219" i="5"/>
  <c r="AC219" i="5"/>
  <c r="AE219" i="5"/>
  <c r="AG219" i="5"/>
  <c r="AI219" i="5"/>
  <c r="AK219" i="5"/>
  <c r="AM219" i="5"/>
  <c r="AO219" i="5"/>
  <c r="AQ219" i="5"/>
  <c r="C223" i="5"/>
  <c r="E223" i="5"/>
  <c r="G223" i="5"/>
  <c r="I223" i="5"/>
  <c r="K223" i="5"/>
  <c r="L227" i="5" s="1"/>
  <c r="AX227" i="5" s="1"/>
  <c r="M223" i="5"/>
  <c r="O223" i="5"/>
  <c r="Q223" i="5"/>
  <c r="S223" i="5"/>
  <c r="U223" i="5"/>
  <c r="W223" i="5"/>
  <c r="Y223" i="5"/>
  <c r="AA223" i="5"/>
  <c r="AC223" i="5"/>
  <c r="AE223" i="5"/>
  <c r="AF226" i="5" s="1"/>
  <c r="BC226" i="5" s="1"/>
  <c r="AG223" i="5"/>
  <c r="AI223" i="5"/>
  <c r="AK223" i="5"/>
  <c r="AM223" i="5"/>
  <c r="AO223" i="5"/>
  <c r="AQ223" i="5"/>
  <c r="A224" i="5"/>
  <c r="AL225" i="5"/>
  <c r="AS225" i="5"/>
  <c r="BE225" i="5" s="1"/>
  <c r="AD226" i="5"/>
  <c r="AS226" i="5"/>
  <c r="AD227" i="5"/>
  <c r="AS227" i="5"/>
  <c r="AL228" i="5"/>
  <c r="AS228" i="5"/>
  <c r="C229" i="5"/>
  <c r="E229" i="5"/>
  <c r="F229" i="5"/>
  <c r="G229" i="5"/>
  <c r="I229" i="5"/>
  <c r="K229" i="5"/>
  <c r="M229" i="5"/>
  <c r="N229" i="5" s="1"/>
  <c r="O229" i="5"/>
  <c r="Q229" i="5"/>
  <c r="S229" i="5"/>
  <c r="U229" i="5"/>
  <c r="W229" i="5"/>
  <c r="Y229" i="5"/>
  <c r="AA229" i="5"/>
  <c r="AC229" i="5"/>
  <c r="AE229" i="5"/>
  <c r="AG229" i="5"/>
  <c r="AI229" i="5"/>
  <c r="AK229" i="5"/>
  <c r="AM229" i="5"/>
  <c r="AO229" i="5"/>
  <c r="AQ229" i="5"/>
  <c r="C233" i="5"/>
  <c r="D239" i="5" s="1"/>
  <c r="E233" i="5"/>
  <c r="G233" i="5"/>
  <c r="I233" i="5"/>
  <c r="K233" i="5"/>
  <c r="L237" i="5" s="1"/>
  <c r="AX237" i="5" s="1"/>
  <c r="M233" i="5"/>
  <c r="O233" i="5"/>
  <c r="Q233" i="5"/>
  <c r="S233" i="5"/>
  <c r="U233" i="5"/>
  <c r="W233" i="5"/>
  <c r="Y233" i="5"/>
  <c r="AA233" i="5"/>
  <c r="AB237" i="5" s="1"/>
  <c r="AC233" i="5"/>
  <c r="AE233" i="5"/>
  <c r="AF238" i="5" s="1"/>
  <c r="BC238" i="5" s="1"/>
  <c r="AG233" i="5"/>
  <c r="AI233" i="5"/>
  <c r="AK233" i="5"/>
  <c r="AM233" i="5"/>
  <c r="AO233" i="5"/>
  <c r="AQ233" i="5"/>
  <c r="A234" i="5"/>
  <c r="F235" i="5"/>
  <c r="AS235" i="5"/>
  <c r="BE235" i="5" s="1"/>
  <c r="F236" i="5"/>
  <c r="AS236" i="5"/>
  <c r="AD237" i="5"/>
  <c r="AS237" i="5"/>
  <c r="N238" i="5"/>
  <c r="AS238" i="5"/>
  <c r="C239" i="5"/>
  <c r="E239" i="5"/>
  <c r="G239" i="5"/>
  <c r="I239" i="5"/>
  <c r="K239" i="5"/>
  <c r="M239" i="5"/>
  <c r="O239" i="5"/>
  <c r="Q239" i="5"/>
  <c r="S239" i="5"/>
  <c r="U239" i="5"/>
  <c r="W239" i="5"/>
  <c r="Y239" i="5"/>
  <c r="AA239" i="5"/>
  <c r="AC239" i="5"/>
  <c r="AE239" i="5"/>
  <c r="AG239" i="5"/>
  <c r="AI239" i="5"/>
  <c r="AK239" i="5"/>
  <c r="AM239" i="5"/>
  <c r="AO239" i="5"/>
  <c r="AQ239" i="5"/>
  <c r="C243" i="5"/>
  <c r="E243" i="5"/>
  <c r="G243" i="5"/>
  <c r="H247" i="5" s="1"/>
  <c r="I243" i="5"/>
  <c r="J247" i="5" s="1"/>
  <c r="AU247" i="5" s="1"/>
  <c r="K243" i="5"/>
  <c r="L246" i="5" s="1"/>
  <c r="AX246" i="5" s="1"/>
  <c r="M243" i="5"/>
  <c r="O243" i="5"/>
  <c r="P245" i="5" s="1"/>
  <c r="Q243" i="5"/>
  <c r="R248" i="5" s="1"/>
  <c r="S243" i="5"/>
  <c r="U243" i="5"/>
  <c r="W243" i="5"/>
  <c r="X248" i="5" s="1"/>
  <c r="Y243" i="5"/>
  <c r="AA243" i="5"/>
  <c r="AB246" i="5" s="1"/>
  <c r="AC243" i="5"/>
  <c r="AD247" i="5" s="1"/>
  <c r="AE243" i="5"/>
  <c r="AG243" i="5"/>
  <c r="AI243" i="5"/>
  <c r="AJ246" i="5" s="1"/>
  <c r="AK243" i="5"/>
  <c r="AM243" i="5"/>
  <c r="AO243" i="5"/>
  <c r="AQ243" i="5"/>
  <c r="A244" i="5"/>
  <c r="H245" i="5"/>
  <c r="J245" i="5"/>
  <c r="AU245" i="5" s="1"/>
  <c r="AS245" i="5"/>
  <c r="D246" i="5"/>
  <c r="T246" i="5"/>
  <c r="AS246" i="5"/>
  <c r="AS247" i="5"/>
  <c r="AS248" i="5"/>
  <c r="C249" i="5"/>
  <c r="E249" i="5"/>
  <c r="G249" i="5"/>
  <c r="I249" i="5"/>
  <c r="K249" i="5"/>
  <c r="M249" i="5"/>
  <c r="O249" i="5"/>
  <c r="Q249" i="5"/>
  <c r="S249" i="5"/>
  <c r="U249" i="5"/>
  <c r="W249" i="5"/>
  <c r="Y249" i="5"/>
  <c r="AA249" i="5"/>
  <c r="AC249" i="5"/>
  <c r="AE249" i="5"/>
  <c r="AG249" i="5"/>
  <c r="AI249" i="5"/>
  <c r="AK249" i="5"/>
  <c r="AM249" i="5"/>
  <c r="AO249" i="5"/>
  <c r="AQ249" i="5"/>
  <c r="C253" i="5"/>
  <c r="E253" i="5"/>
  <c r="G253" i="5"/>
  <c r="I253" i="5"/>
  <c r="J255" i="5" s="1"/>
  <c r="AU255" i="5" s="1"/>
  <c r="K253" i="5"/>
  <c r="M253" i="5"/>
  <c r="O253" i="5"/>
  <c r="P257" i="5" s="1"/>
  <c r="Q253" i="5"/>
  <c r="S253" i="5"/>
  <c r="U253" i="5"/>
  <c r="W253" i="5"/>
  <c r="Y253" i="5"/>
  <c r="Z255" i="5" s="1"/>
  <c r="AA253" i="5"/>
  <c r="AB258" i="5" s="1"/>
  <c r="AC253" i="5"/>
  <c r="AD259" i="5" s="1"/>
  <c r="AE253" i="5"/>
  <c r="AG253" i="5"/>
  <c r="AH257" i="5" s="1"/>
  <c r="AI253" i="5"/>
  <c r="AJ255" i="5" s="1"/>
  <c r="AK253" i="5"/>
  <c r="AM253" i="5"/>
  <c r="AO253" i="5"/>
  <c r="AQ253" i="5"/>
  <c r="A254" i="5"/>
  <c r="AS255" i="5"/>
  <c r="BE255" i="5"/>
  <c r="P256" i="5"/>
  <c r="AS256" i="5"/>
  <c r="F257" i="5"/>
  <c r="X257" i="5"/>
  <c r="AS257" i="5"/>
  <c r="H258" i="5"/>
  <c r="AF258" i="5"/>
  <c r="BC258" i="5" s="1"/>
  <c r="AN258" i="5"/>
  <c r="AS258" i="5"/>
  <c r="C259" i="5"/>
  <c r="E259" i="5"/>
  <c r="G259" i="5"/>
  <c r="I259" i="5"/>
  <c r="K259" i="5"/>
  <c r="M259" i="5"/>
  <c r="O259" i="5"/>
  <c r="P259" i="5"/>
  <c r="Q259" i="5"/>
  <c r="S259" i="5"/>
  <c r="U259" i="5"/>
  <c r="V259" i="5" s="1"/>
  <c r="W259" i="5"/>
  <c r="X259" i="5"/>
  <c r="Y259" i="5"/>
  <c r="AA259" i="5"/>
  <c r="AC259" i="5"/>
  <c r="AE259" i="5"/>
  <c r="AF259" i="5" s="1"/>
  <c r="AG259" i="5"/>
  <c r="AI259" i="5"/>
  <c r="AK259" i="5"/>
  <c r="AM259" i="5"/>
  <c r="AN259" i="5"/>
  <c r="AO259" i="5"/>
  <c r="AQ259" i="5"/>
  <c r="C263" i="5"/>
  <c r="D266" i="5" s="1"/>
  <c r="E263" i="5"/>
  <c r="G263" i="5"/>
  <c r="I263" i="5"/>
  <c r="K263" i="5"/>
  <c r="M263" i="5"/>
  <c r="N267" i="5" s="1"/>
  <c r="O263" i="5"/>
  <c r="Q263" i="5"/>
  <c r="S263" i="5"/>
  <c r="T267" i="5" s="1"/>
  <c r="U263" i="5"/>
  <c r="W263" i="5"/>
  <c r="X267" i="5" s="1"/>
  <c r="Y263" i="5"/>
  <c r="AA263" i="5"/>
  <c r="AC263" i="5"/>
  <c r="AE263" i="5"/>
  <c r="AG263" i="5"/>
  <c r="AI263" i="5"/>
  <c r="AK263" i="5"/>
  <c r="AM263" i="5"/>
  <c r="AO263" i="5"/>
  <c r="AQ263" i="5"/>
  <c r="A264" i="5"/>
  <c r="H265" i="5"/>
  <c r="AS265" i="5"/>
  <c r="BE265" i="5"/>
  <c r="Z266" i="5"/>
  <c r="AP266" i="5"/>
  <c r="AS266" i="5"/>
  <c r="D267" i="5"/>
  <c r="AV267" i="5" s="1"/>
  <c r="AS267" i="5"/>
  <c r="R268" i="5"/>
  <c r="AS268" i="5"/>
  <c r="C269" i="5"/>
  <c r="E269" i="5"/>
  <c r="G269" i="5"/>
  <c r="I269" i="5"/>
  <c r="K269" i="5"/>
  <c r="M269" i="5"/>
  <c r="O269" i="5"/>
  <c r="Q269" i="5"/>
  <c r="S269" i="5"/>
  <c r="U269" i="5"/>
  <c r="W269" i="5"/>
  <c r="Y269" i="5"/>
  <c r="AA269" i="5"/>
  <c r="AC269" i="5"/>
  <c r="AE269" i="5"/>
  <c r="AG269" i="5"/>
  <c r="AI269" i="5"/>
  <c r="AK269" i="5"/>
  <c r="AM269" i="5"/>
  <c r="AO269" i="5"/>
  <c r="AQ269" i="5"/>
  <c r="C273" i="5"/>
  <c r="E273" i="5"/>
  <c r="F279" i="5" s="1"/>
  <c r="G273" i="5"/>
  <c r="I273" i="5"/>
  <c r="K273" i="5"/>
  <c r="L277" i="5" s="1"/>
  <c r="AX277" i="5" s="1"/>
  <c r="M273" i="5"/>
  <c r="O273" i="5"/>
  <c r="Q273" i="5"/>
  <c r="R278" i="5" s="1"/>
  <c r="S273" i="5"/>
  <c r="U273" i="5"/>
  <c r="V279" i="5" s="1"/>
  <c r="W273" i="5"/>
  <c r="Y273" i="5"/>
  <c r="AA273" i="5"/>
  <c r="AC273" i="5"/>
  <c r="AD279" i="5" s="1"/>
  <c r="AE273" i="5"/>
  <c r="AG273" i="5"/>
  <c r="AH275" i="5" s="1"/>
  <c r="AI273" i="5"/>
  <c r="AJ278" i="5" s="1"/>
  <c r="AK273" i="5"/>
  <c r="AL279" i="5" s="1"/>
  <c r="AM273" i="5"/>
  <c r="AO273" i="5"/>
  <c r="AP279" i="5" s="1"/>
  <c r="AQ273" i="5"/>
  <c r="A274" i="5"/>
  <c r="H275" i="5"/>
  <c r="J275" i="5"/>
  <c r="AU275" i="5" s="1"/>
  <c r="L275" i="5"/>
  <c r="AX275" i="5" s="1"/>
  <c r="AS275" i="5"/>
  <c r="AS276" i="5"/>
  <c r="AP277" i="5"/>
  <c r="AS277" i="5"/>
  <c r="AS278" i="5"/>
  <c r="C279" i="5"/>
  <c r="E279" i="5"/>
  <c r="G279" i="5"/>
  <c r="I279" i="5"/>
  <c r="J279" i="5" s="1"/>
  <c r="K279" i="5"/>
  <c r="M279" i="5"/>
  <c r="O279" i="5"/>
  <c r="Q279" i="5"/>
  <c r="S279" i="5"/>
  <c r="U279" i="5"/>
  <c r="W279" i="5"/>
  <c r="Y279" i="5"/>
  <c r="AA279" i="5"/>
  <c r="AC279" i="5"/>
  <c r="AE279" i="5"/>
  <c r="AG279" i="5"/>
  <c r="AI279" i="5"/>
  <c r="AK279" i="5"/>
  <c r="AM279" i="5"/>
  <c r="AO279" i="5"/>
  <c r="AQ279" i="5"/>
  <c r="C283" i="5"/>
  <c r="E283" i="5"/>
  <c r="F287" i="5" s="1"/>
  <c r="G283" i="5"/>
  <c r="H287" i="5" s="1"/>
  <c r="I283" i="5"/>
  <c r="K283" i="5"/>
  <c r="M283" i="5"/>
  <c r="N288" i="5" s="1"/>
  <c r="O283" i="5"/>
  <c r="Q283" i="5"/>
  <c r="S283" i="5"/>
  <c r="U283" i="5"/>
  <c r="W283" i="5"/>
  <c r="Y283" i="5"/>
  <c r="AA283" i="5"/>
  <c r="AB285" i="5" s="1"/>
  <c r="AC283" i="5"/>
  <c r="AD289" i="5" s="1"/>
  <c r="AE283" i="5"/>
  <c r="AG283" i="5"/>
  <c r="AI283" i="5"/>
  <c r="AK283" i="5"/>
  <c r="AM283" i="5"/>
  <c r="AO283" i="5"/>
  <c r="AP286" i="5" s="1"/>
  <c r="AQ283" i="5"/>
  <c r="A284" i="5"/>
  <c r="H285" i="5"/>
  <c r="AS285" i="5"/>
  <c r="BE285" i="5" s="1"/>
  <c r="X286" i="5"/>
  <c r="AS286" i="5"/>
  <c r="AS287" i="5"/>
  <c r="AS289" i="5" s="1"/>
  <c r="Z288" i="5"/>
  <c r="AS288" i="5"/>
  <c r="C289" i="5"/>
  <c r="E289" i="5"/>
  <c r="G289" i="5"/>
  <c r="I289" i="5"/>
  <c r="J289" i="5" s="1"/>
  <c r="K289" i="5"/>
  <c r="M289" i="5"/>
  <c r="O289" i="5"/>
  <c r="Q289" i="5"/>
  <c r="S289" i="5"/>
  <c r="U289" i="5"/>
  <c r="W289" i="5"/>
  <c r="Y289" i="5"/>
  <c r="Z289" i="5" s="1"/>
  <c r="AA289" i="5"/>
  <c r="AC289" i="5"/>
  <c r="AE289" i="5"/>
  <c r="AG289" i="5"/>
  <c r="AI289" i="5"/>
  <c r="AK289" i="5"/>
  <c r="AM289" i="5"/>
  <c r="AO289" i="5"/>
  <c r="AP289" i="5"/>
  <c r="AQ289" i="5"/>
  <c r="C293" i="5"/>
  <c r="E293" i="5"/>
  <c r="G293" i="5"/>
  <c r="H297" i="5" s="1"/>
  <c r="I293" i="5"/>
  <c r="K293" i="5"/>
  <c r="L296" i="5" s="1"/>
  <c r="AX296" i="5" s="1"/>
  <c r="M293" i="5"/>
  <c r="N297" i="5" s="1"/>
  <c r="O293" i="5"/>
  <c r="P297" i="5" s="1"/>
  <c r="Q293" i="5"/>
  <c r="S293" i="5"/>
  <c r="U293" i="5"/>
  <c r="V296" i="5" s="1"/>
  <c r="W293" i="5"/>
  <c r="Y293" i="5"/>
  <c r="AA293" i="5"/>
  <c r="AB295" i="5" s="1"/>
  <c r="AC293" i="5"/>
  <c r="AD295" i="5" s="1"/>
  <c r="AE293" i="5"/>
  <c r="AG293" i="5"/>
  <c r="AH298" i="5" s="1"/>
  <c r="AI293" i="5"/>
  <c r="AJ295" i="5" s="1"/>
  <c r="AK293" i="5"/>
  <c r="AL296" i="5" s="1"/>
  <c r="AM293" i="5"/>
  <c r="AN296" i="5" s="1"/>
  <c r="AO293" i="5"/>
  <c r="AP299" i="5" s="1"/>
  <c r="AQ293" i="5"/>
  <c r="A294" i="5"/>
  <c r="AS295" i="5"/>
  <c r="BE295" i="5" s="1"/>
  <c r="D296" i="5"/>
  <c r="AV296" i="5" s="1"/>
  <c r="AS296" i="5"/>
  <c r="AS297" i="5"/>
  <c r="AJ298" i="5"/>
  <c r="AS298" i="5"/>
  <c r="C299" i="5"/>
  <c r="E299" i="5"/>
  <c r="G299" i="5"/>
  <c r="I299" i="5"/>
  <c r="K299" i="5"/>
  <c r="M299" i="5"/>
  <c r="O299" i="5"/>
  <c r="Q299" i="5"/>
  <c r="S299" i="5"/>
  <c r="U299" i="5"/>
  <c r="W299" i="5"/>
  <c r="Y299" i="5"/>
  <c r="AA299" i="5"/>
  <c r="AC299" i="5"/>
  <c r="AE299" i="5"/>
  <c r="AG299" i="5"/>
  <c r="AI299" i="5"/>
  <c r="AK299" i="5"/>
  <c r="AM299" i="5"/>
  <c r="AO299" i="5"/>
  <c r="AQ299" i="5"/>
  <c r="C303" i="5"/>
  <c r="E303" i="5"/>
  <c r="F306" i="5" s="1"/>
  <c r="G303" i="5"/>
  <c r="I303" i="5"/>
  <c r="K303" i="5"/>
  <c r="M303" i="5"/>
  <c r="N305" i="5" s="1"/>
  <c r="O303" i="5"/>
  <c r="Q303" i="5"/>
  <c r="R307" i="5" s="1"/>
  <c r="S303" i="5"/>
  <c r="U303" i="5"/>
  <c r="V306" i="5" s="1"/>
  <c r="W303" i="5"/>
  <c r="Y303" i="5"/>
  <c r="Z307" i="5" s="1"/>
  <c r="AA303" i="5"/>
  <c r="AC303" i="5"/>
  <c r="AD306" i="5" s="1"/>
  <c r="AE303" i="5"/>
  <c r="AG303" i="5"/>
  <c r="AH307" i="5" s="1"/>
  <c r="AI303" i="5"/>
  <c r="AK303" i="5"/>
  <c r="AL308" i="5" s="1"/>
  <c r="AM303" i="5"/>
  <c r="AO303" i="5"/>
  <c r="AQ303" i="5"/>
  <c r="A304" i="5"/>
  <c r="AS305" i="5"/>
  <c r="BE305" i="5" s="1"/>
  <c r="N306" i="5"/>
  <c r="AS306" i="5"/>
  <c r="F307" i="5"/>
  <c r="V307" i="5"/>
  <c r="AS307" i="5"/>
  <c r="F308" i="5"/>
  <c r="N308" i="5"/>
  <c r="AS308" i="5"/>
  <c r="C309" i="5"/>
  <c r="E309" i="5"/>
  <c r="F309" i="5" s="1"/>
  <c r="G309" i="5"/>
  <c r="I309" i="5"/>
  <c r="K309" i="5"/>
  <c r="M309" i="5"/>
  <c r="N309" i="5" s="1"/>
  <c r="O309" i="5"/>
  <c r="Q309" i="5"/>
  <c r="S309" i="5"/>
  <c r="U309" i="5"/>
  <c r="V309" i="5" s="1"/>
  <c r="W309" i="5"/>
  <c r="Y309" i="5"/>
  <c r="AA309" i="5"/>
  <c r="AC309" i="5"/>
  <c r="AE309" i="5"/>
  <c r="AG309" i="5"/>
  <c r="AI309" i="5"/>
  <c r="AK309" i="5"/>
  <c r="AM309" i="5"/>
  <c r="AO309" i="5"/>
  <c r="AQ309" i="5"/>
  <c r="AS309" i="5"/>
  <c r="C313" i="5"/>
  <c r="E313" i="5"/>
  <c r="G313" i="5"/>
  <c r="I313" i="5"/>
  <c r="J316" i="5" s="1"/>
  <c r="AU316" i="5" s="1"/>
  <c r="K313" i="5"/>
  <c r="M313" i="5"/>
  <c r="N317" i="5" s="1"/>
  <c r="O313" i="5"/>
  <c r="P316" i="5" s="1"/>
  <c r="Q313" i="5"/>
  <c r="S313" i="5"/>
  <c r="U313" i="5"/>
  <c r="V317" i="5" s="1"/>
  <c r="W313" i="5"/>
  <c r="Y313" i="5"/>
  <c r="AA313" i="5"/>
  <c r="AC313" i="5"/>
  <c r="AE313" i="5"/>
  <c r="AG313" i="5"/>
  <c r="AI313" i="5"/>
  <c r="AJ317" i="5" s="1"/>
  <c r="AK313" i="5"/>
  <c r="AL317" i="5" s="1"/>
  <c r="AM313" i="5"/>
  <c r="AN316" i="5" s="1"/>
  <c r="AO313" i="5"/>
  <c r="AQ313" i="5"/>
  <c r="A314" i="5"/>
  <c r="H315" i="5"/>
  <c r="AS315" i="5"/>
  <c r="H316" i="5"/>
  <c r="AS316" i="5"/>
  <c r="AD317" i="5"/>
  <c r="AS317" i="5"/>
  <c r="AD318" i="5"/>
  <c r="AS318" i="5"/>
  <c r="C319" i="5"/>
  <c r="E319" i="5"/>
  <c r="G319" i="5"/>
  <c r="I319" i="5"/>
  <c r="K319" i="5"/>
  <c r="M319" i="5"/>
  <c r="O319" i="5"/>
  <c r="Q319" i="5"/>
  <c r="S319" i="5"/>
  <c r="U319" i="5"/>
  <c r="W319" i="5"/>
  <c r="X319" i="5"/>
  <c r="Y319" i="5"/>
  <c r="AA319" i="5"/>
  <c r="AC319" i="5"/>
  <c r="AE319" i="5"/>
  <c r="AG319" i="5"/>
  <c r="AI319" i="5"/>
  <c r="AK319" i="5"/>
  <c r="AM319" i="5"/>
  <c r="AO319" i="5"/>
  <c r="AQ319" i="5"/>
  <c r="C323" i="5"/>
  <c r="E323" i="5"/>
  <c r="G323" i="5"/>
  <c r="I323" i="5"/>
  <c r="J325" i="5" s="1"/>
  <c r="AU325" i="5" s="1"/>
  <c r="K323" i="5"/>
  <c r="L327" i="5" s="1"/>
  <c r="AX327" i="5" s="1"/>
  <c r="M323" i="5"/>
  <c r="O323" i="5"/>
  <c r="Q323" i="5"/>
  <c r="S323" i="5"/>
  <c r="T325" i="5" s="1"/>
  <c r="U323" i="5"/>
  <c r="W323" i="5"/>
  <c r="X327" i="5" s="1"/>
  <c r="Y323" i="5"/>
  <c r="Z327" i="5" s="1"/>
  <c r="AA323" i="5"/>
  <c r="AB326" i="5" s="1"/>
  <c r="AC323" i="5"/>
  <c r="AD325" i="5" s="1"/>
  <c r="AE323" i="5"/>
  <c r="AG323" i="5"/>
  <c r="AH325" i="5" s="1"/>
  <c r="AI323" i="5"/>
  <c r="AJ325" i="5" s="1"/>
  <c r="AK323" i="5"/>
  <c r="AM323" i="5"/>
  <c r="AN327" i="5" s="1"/>
  <c r="AO323" i="5"/>
  <c r="AP325" i="5" s="1"/>
  <c r="AQ323" i="5"/>
  <c r="A324" i="5"/>
  <c r="AS325" i="5"/>
  <c r="BE325" i="5"/>
  <c r="V326" i="5"/>
  <c r="AS326" i="5"/>
  <c r="AS327" i="5"/>
  <c r="F328" i="5"/>
  <c r="AS328" i="5"/>
  <c r="C329" i="5"/>
  <c r="E329" i="5"/>
  <c r="G329" i="5"/>
  <c r="I329" i="5"/>
  <c r="K329" i="5"/>
  <c r="M329" i="5"/>
  <c r="O329" i="5"/>
  <c r="Q329" i="5"/>
  <c r="S329" i="5"/>
  <c r="U329" i="5"/>
  <c r="W329" i="5"/>
  <c r="Y329" i="5"/>
  <c r="AA329" i="5"/>
  <c r="AC329" i="5"/>
  <c r="AE329" i="5"/>
  <c r="AG329" i="5"/>
  <c r="AI329" i="5"/>
  <c r="AK329" i="5"/>
  <c r="AM329" i="5"/>
  <c r="AO329" i="5"/>
  <c r="AQ329" i="5"/>
  <c r="C333" i="5"/>
  <c r="D338" i="5" s="1"/>
  <c r="AV338" i="5" s="1"/>
  <c r="E333" i="5"/>
  <c r="F337" i="5" s="1"/>
  <c r="G333" i="5"/>
  <c r="I333" i="5"/>
  <c r="K333" i="5"/>
  <c r="L339" i="5" s="1"/>
  <c r="M333" i="5"/>
  <c r="O333" i="5"/>
  <c r="Q333" i="5"/>
  <c r="S333" i="5"/>
  <c r="T336" i="5" s="1"/>
  <c r="U333" i="5"/>
  <c r="V339" i="5" s="1"/>
  <c r="W333" i="5"/>
  <c r="Y333" i="5"/>
  <c r="AA333" i="5"/>
  <c r="AB336" i="5" s="1"/>
  <c r="AC333" i="5"/>
  <c r="AE333" i="5"/>
  <c r="AG333" i="5"/>
  <c r="AI333" i="5"/>
  <c r="AJ336" i="5" s="1"/>
  <c r="AK333" i="5"/>
  <c r="AL337" i="5" s="1"/>
  <c r="AM333" i="5"/>
  <c r="AO333" i="5"/>
  <c r="AQ333" i="5"/>
  <c r="A334" i="5"/>
  <c r="H335" i="5"/>
  <c r="J335" i="5"/>
  <c r="AU335" i="5" s="1"/>
  <c r="AS335" i="5"/>
  <c r="BE335" i="5" s="1"/>
  <c r="AS336" i="5"/>
  <c r="N337" i="5"/>
  <c r="X337" i="5"/>
  <c r="AD337" i="5"/>
  <c r="AS337" i="5"/>
  <c r="H338" i="5"/>
  <c r="AS338" i="5"/>
  <c r="C339" i="5"/>
  <c r="E339" i="5"/>
  <c r="G339" i="5"/>
  <c r="I339" i="5"/>
  <c r="K339" i="5"/>
  <c r="M339" i="5"/>
  <c r="O339" i="5"/>
  <c r="Q339" i="5"/>
  <c r="S339" i="5"/>
  <c r="U339" i="5"/>
  <c r="W339" i="5"/>
  <c r="Y339" i="5"/>
  <c r="AA339" i="5"/>
  <c r="AC339" i="5"/>
  <c r="AD339" i="5" s="1"/>
  <c r="AE339" i="5"/>
  <c r="AG339" i="5"/>
  <c r="AI339" i="5"/>
  <c r="AK339" i="5"/>
  <c r="AM339" i="5"/>
  <c r="AO339" i="5"/>
  <c r="AQ339" i="5"/>
  <c r="C343" i="5"/>
  <c r="D347" i="5" s="1"/>
  <c r="AV347" i="5" s="1"/>
  <c r="E343" i="5"/>
  <c r="G343" i="5"/>
  <c r="I343" i="5"/>
  <c r="J347" i="5" s="1"/>
  <c r="AU347" i="5" s="1"/>
  <c r="K343" i="5"/>
  <c r="L345" i="5" s="1"/>
  <c r="AX345" i="5" s="1"/>
  <c r="M343" i="5"/>
  <c r="N347" i="5" s="1"/>
  <c r="O343" i="5"/>
  <c r="Q343" i="5"/>
  <c r="S343" i="5"/>
  <c r="T347" i="5" s="1"/>
  <c r="U343" i="5"/>
  <c r="W343" i="5"/>
  <c r="Y343" i="5"/>
  <c r="Z346" i="5" s="1"/>
  <c r="AA343" i="5"/>
  <c r="AC343" i="5"/>
  <c r="AE343" i="5"/>
  <c r="AG343" i="5"/>
  <c r="AH346" i="5" s="1"/>
  <c r="AI343" i="5"/>
  <c r="AJ347" i="5" s="1"/>
  <c r="AK343" i="5"/>
  <c r="AL348" i="5" s="1"/>
  <c r="AM343" i="5"/>
  <c r="AO343" i="5"/>
  <c r="AP347" i="5" s="1"/>
  <c r="AQ343" i="5"/>
  <c r="A344" i="5"/>
  <c r="AS345" i="5"/>
  <c r="BE345" i="5" s="1"/>
  <c r="AS346" i="5"/>
  <c r="AS347" i="5"/>
  <c r="F348" i="5"/>
  <c r="AS348" i="5"/>
  <c r="C349" i="5"/>
  <c r="E349" i="5"/>
  <c r="G349" i="5"/>
  <c r="H349" i="5" s="1"/>
  <c r="I349" i="5"/>
  <c r="K349" i="5"/>
  <c r="M349" i="5"/>
  <c r="O349" i="5"/>
  <c r="P349" i="5" s="1"/>
  <c r="Q349" i="5"/>
  <c r="S349" i="5"/>
  <c r="U349" i="5"/>
  <c r="W349" i="5"/>
  <c r="X349" i="5" s="1"/>
  <c r="Y349" i="5"/>
  <c r="AA349" i="5"/>
  <c r="AC349" i="5"/>
  <c r="AE349" i="5"/>
  <c r="AF349" i="5" s="1"/>
  <c r="AG349" i="5"/>
  <c r="AI349" i="5"/>
  <c r="AK349" i="5"/>
  <c r="AM349" i="5"/>
  <c r="AN349" i="5" s="1"/>
  <c r="AO349" i="5"/>
  <c r="AQ349" i="5"/>
  <c r="C353" i="5"/>
  <c r="E353" i="5"/>
  <c r="F359" i="5" s="1"/>
  <c r="G353" i="5"/>
  <c r="I353" i="5"/>
  <c r="J359" i="5" s="1"/>
  <c r="K353" i="5"/>
  <c r="L358" i="5" s="1"/>
  <c r="AX358" i="5" s="1"/>
  <c r="M353" i="5"/>
  <c r="O353" i="5"/>
  <c r="Q353" i="5"/>
  <c r="R357" i="5" s="1"/>
  <c r="S353" i="5"/>
  <c r="U353" i="5"/>
  <c r="W353" i="5"/>
  <c r="X359" i="5" s="1"/>
  <c r="Y353" i="5"/>
  <c r="Z357" i="5" s="1"/>
  <c r="AA353" i="5"/>
  <c r="AB359" i="5" s="1"/>
  <c r="AC353" i="5"/>
  <c r="AD358" i="5" s="1"/>
  <c r="AE353" i="5"/>
  <c r="AG353" i="5"/>
  <c r="AH357" i="5" s="1"/>
  <c r="AI353" i="5"/>
  <c r="AJ358" i="5" s="1"/>
  <c r="AK353" i="5"/>
  <c r="AL357" i="5" s="1"/>
  <c r="AM353" i="5"/>
  <c r="AO353" i="5"/>
  <c r="AP357" i="5" s="1"/>
  <c r="AQ353" i="5"/>
  <c r="A354" i="5"/>
  <c r="AS355" i="5"/>
  <c r="BE355" i="5" s="1"/>
  <c r="AS356" i="5"/>
  <c r="J357" i="5"/>
  <c r="AU357" i="5" s="1"/>
  <c r="AS357" i="5"/>
  <c r="AS358" i="5"/>
  <c r="C359" i="5"/>
  <c r="E359" i="5"/>
  <c r="G359" i="5"/>
  <c r="I359" i="5"/>
  <c r="K359" i="5"/>
  <c r="M359" i="5"/>
  <c r="O359" i="5"/>
  <c r="Q359" i="5"/>
  <c r="S359" i="5"/>
  <c r="U359" i="5"/>
  <c r="W359" i="5"/>
  <c r="Y359" i="5"/>
  <c r="Z359" i="5" s="1"/>
  <c r="AA359" i="5"/>
  <c r="AC359" i="5"/>
  <c r="AE359" i="5"/>
  <c r="AG359" i="5"/>
  <c r="AI359" i="5"/>
  <c r="AK359" i="5"/>
  <c r="AM359" i="5"/>
  <c r="AO359" i="5"/>
  <c r="AQ359" i="5"/>
  <c r="C363" i="5"/>
  <c r="E363" i="5"/>
  <c r="F366" i="5" s="1"/>
  <c r="G363" i="5"/>
  <c r="H367" i="5" s="1"/>
  <c r="I363" i="5"/>
  <c r="K363" i="5"/>
  <c r="M363" i="5"/>
  <c r="N365" i="5" s="1"/>
  <c r="O363" i="5"/>
  <c r="P367" i="5" s="1"/>
  <c r="Q363" i="5"/>
  <c r="S363" i="5"/>
  <c r="U363" i="5"/>
  <c r="W363" i="5"/>
  <c r="Y363" i="5"/>
  <c r="AA363" i="5"/>
  <c r="AC363" i="5"/>
  <c r="AD368" i="5" s="1"/>
  <c r="AE363" i="5"/>
  <c r="AG363" i="5"/>
  <c r="AI363" i="5"/>
  <c r="AK363" i="5"/>
  <c r="AL365" i="5" s="1"/>
  <c r="AM363" i="5"/>
  <c r="AN367" i="5" s="1"/>
  <c r="AO363" i="5"/>
  <c r="AQ363" i="5"/>
  <c r="A364" i="5"/>
  <c r="P365" i="5"/>
  <c r="AS365" i="5"/>
  <c r="BE365" i="5" s="1"/>
  <c r="V366" i="5"/>
  <c r="AS366" i="5"/>
  <c r="AF367" i="5"/>
  <c r="BC367" i="5" s="1"/>
  <c r="AS367" i="5"/>
  <c r="AS368" i="5"/>
  <c r="C369" i="5"/>
  <c r="E369" i="5"/>
  <c r="G369" i="5"/>
  <c r="I369" i="5"/>
  <c r="K369" i="5"/>
  <c r="M369" i="5"/>
  <c r="O369" i="5"/>
  <c r="Q369" i="5"/>
  <c r="S369" i="5"/>
  <c r="U369" i="5"/>
  <c r="W369" i="5"/>
  <c r="Y369" i="5"/>
  <c r="AA369" i="5"/>
  <c r="AC369" i="5"/>
  <c r="AE369" i="5"/>
  <c r="AG369" i="5"/>
  <c r="AI369" i="5"/>
  <c r="AK369" i="5"/>
  <c r="AM369" i="5"/>
  <c r="AO369" i="5"/>
  <c r="AQ369" i="5"/>
  <c r="C373" i="5"/>
  <c r="D376" i="5" s="1"/>
  <c r="AV376" i="5" s="1"/>
  <c r="E373" i="5"/>
  <c r="F375" i="5" s="1"/>
  <c r="G373" i="5"/>
  <c r="H378" i="5" s="1"/>
  <c r="I373" i="5"/>
  <c r="K373" i="5"/>
  <c r="L378" i="5" s="1"/>
  <c r="AX378" i="5" s="1"/>
  <c r="M373" i="5"/>
  <c r="O373" i="5"/>
  <c r="P376" i="5" s="1"/>
  <c r="Q373" i="5"/>
  <c r="S373" i="5"/>
  <c r="T376" i="5" s="1"/>
  <c r="U373" i="5"/>
  <c r="W373" i="5"/>
  <c r="Y373" i="5"/>
  <c r="AA373" i="5"/>
  <c r="AB378" i="5" s="1"/>
  <c r="AC373" i="5"/>
  <c r="AD377" i="5" s="1"/>
  <c r="AE373" i="5"/>
  <c r="AF375" i="5" s="1"/>
  <c r="BC375" i="5" s="1"/>
  <c r="AG373" i="5"/>
  <c r="AI373" i="5"/>
  <c r="AK373" i="5"/>
  <c r="AM373" i="5"/>
  <c r="AN378" i="5" s="1"/>
  <c r="AO373" i="5"/>
  <c r="AQ373" i="5"/>
  <c r="A374" i="5"/>
  <c r="H375" i="5"/>
  <c r="J375" i="5"/>
  <c r="AU375" i="5" s="1"/>
  <c r="AS375" i="5"/>
  <c r="AS376" i="5"/>
  <c r="F377" i="5"/>
  <c r="AS377" i="5"/>
  <c r="AS378" i="5"/>
  <c r="C379" i="5"/>
  <c r="E379" i="5"/>
  <c r="F379" i="5" s="1"/>
  <c r="G379" i="5"/>
  <c r="I379" i="5"/>
  <c r="K379" i="5"/>
  <c r="M379" i="5"/>
  <c r="O379" i="5"/>
  <c r="Q379" i="5"/>
  <c r="S379" i="5"/>
  <c r="U379" i="5"/>
  <c r="W379" i="5"/>
  <c r="Y379" i="5"/>
  <c r="AA379" i="5"/>
  <c r="AC379" i="5"/>
  <c r="AE379" i="5"/>
  <c r="AG379" i="5"/>
  <c r="AI379" i="5"/>
  <c r="AK379" i="5"/>
  <c r="AM379" i="5"/>
  <c r="AO379" i="5"/>
  <c r="AQ379" i="5"/>
  <c r="C383" i="5"/>
  <c r="E383" i="5"/>
  <c r="G383" i="5"/>
  <c r="H387" i="5" s="1"/>
  <c r="I383" i="5"/>
  <c r="K383" i="5"/>
  <c r="M383" i="5"/>
  <c r="N387" i="5" s="1"/>
  <c r="O383" i="5"/>
  <c r="Q383" i="5"/>
  <c r="S383" i="5"/>
  <c r="T385" i="5" s="1"/>
  <c r="U383" i="5"/>
  <c r="W383" i="5"/>
  <c r="Y383" i="5"/>
  <c r="AA383" i="5"/>
  <c r="AC383" i="5"/>
  <c r="AE383" i="5"/>
  <c r="AG383" i="5"/>
  <c r="AI383" i="5"/>
  <c r="AK383" i="5"/>
  <c r="AM383" i="5"/>
  <c r="AO383" i="5"/>
  <c r="AP387" i="5" s="1"/>
  <c r="AQ383" i="5"/>
  <c r="A384" i="5"/>
  <c r="H385" i="5"/>
  <c r="J385" i="5"/>
  <c r="AU385" i="5" s="1"/>
  <c r="L385" i="5"/>
  <c r="AX385" i="5" s="1"/>
  <c r="AS385" i="5"/>
  <c r="BE385" i="5"/>
  <c r="AS386" i="5"/>
  <c r="AS387" i="5"/>
  <c r="AS388" i="5"/>
  <c r="C389" i="5"/>
  <c r="E389" i="5"/>
  <c r="G389" i="5"/>
  <c r="I389" i="5"/>
  <c r="K389" i="5"/>
  <c r="M389" i="5"/>
  <c r="O389" i="5"/>
  <c r="Q389" i="5"/>
  <c r="S389" i="5"/>
  <c r="U389" i="5"/>
  <c r="W389" i="5"/>
  <c r="Y389" i="5"/>
  <c r="AA389" i="5"/>
  <c r="AC389" i="5"/>
  <c r="AE389" i="5"/>
  <c r="AG389" i="5"/>
  <c r="AI389" i="5"/>
  <c r="AK389" i="5"/>
  <c r="AM389" i="5"/>
  <c r="AO389" i="5"/>
  <c r="AQ389" i="5"/>
  <c r="C393" i="5"/>
  <c r="E393" i="5"/>
  <c r="F399" i="5" s="1"/>
  <c r="G393" i="5"/>
  <c r="I393" i="5"/>
  <c r="J397" i="5" s="1"/>
  <c r="AU397" i="5" s="1"/>
  <c r="K393" i="5"/>
  <c r="L398" i="5" s="1"/>
  <c r="AX398" i="5" s="1"/>
  <c r="M393" i="5"/>
  <c r="N395" i="5" s="1"/>
  <c r="O393" i="5"/>
  <c r="Q393" i="5"/>
  <c r="R397" i="5" s="1"/>
  <c r="S393" i="5"/>
  <c r="U393" i="5"/>
  <c r="W393" i="5"/>
  <c r="Y393" i="5"/>
  <c r="Z397" i="5" s="1"/>
  <c r="AA393" i="5"/>
  <c r="AC393" i="5"/>
  <c r="AD397" i="5" s="1"/>
  <c r="AE393" i="5"/>
  <c r="AG393" i="5"/>
  <c r="AH397" i="5" s="1"/>
  <c r="AI393" i="5"/>
  <c r="AJ395" i="5" s="1"/>
  <c r="AK393" i="5"/>
  <c r="AM393" i="5"/>
  <c r="AO393" i="5"/>
  <c r="AP397" i="5" s="1"/>
  <c r="AQ393" i="5"/>
  <c r="A394" i="5"/>
  <c r="H395" i="5"/>
  <c r="AS395" i="5"/>
  <c r="AS396" i="5"/>
  <c r="T397" i="5"/>
  <c r="AS397" i="5"/>
  <c r="AS398" i="5"/>
  <c r="C399" i="5"/>
  <c r="E399" i="5"/>
  <c r="G399" i="5"/>
  <c r="I399" i="5"/>
  <c r="K399" i="5"/>
  <c r="M399" i="5"/>
  <c r="O399" i="5"/>
  <c r="Q399" i="5"/>
  <c r="S399" i="5"/>
  <c r="U399" i="5"/>
  <c r="W399" i="5"/>
  <c r="Y399" i="5"/>
  <c r="AA399" i="5"/>
  <c r="AC399" i="5"/>
  <c r="AE399" i="5"/>
  <c r="AG399" i="5"/>
  <c r="AI399" i="5"/>
  <c r="AK399" i="5"/>
  <c r="AM399" i="5"/>
  <c r="AO399" i="5"/>
  <c r="AQ399" i="5"/>
  <c r="C403" i="5"/>
  <c r="D405" i="5" s="1"/>
  <c r="AV405" i="5" s="1"/>
  <c r="E403" i="5"/>
  <c r="G403" i="5"/>
  <c r="I403" i="5"/>
  <c r="J406" i="5" s="1"/>
  <c r="AU406" i="5" s="1"/>
  <c r="K403" i="5"/>
  <c r="L405" i="5" s="1"/>
  <c r="AX405" i="5" s="1"/>
  <c r="M403" i="5"/>
  <c r="N407" i="5" s="1"/>
  <c r="O403" i="5"/>
  <c r="Q403" i="5"/>
  <c r="R405" i="5" s="1"/>
  <c r="S403" i="5"/>
  <c r="T405" i="5" s="1"/>
  <c r="U403" i="5"/>
  <c r="W403" i="5"/>
  <c r="Y403" i="5"/>
  <c r="AA403" i="5"/>
  <c r="AB405" i="5" s="1"/>
  <c r="AC403" i="5"/>
  <c r="AE403" i="5"/>
  <c r="AG403" i="5"/>
  <c r="AI403" i="5"/>
  <c r="AJ405" i="5" s="1"/>
  <c r="AK403" i="5"/>
  <c r="AM403" i="5"/>
  <c r="AO403" i="5"/>
  <c r="AP406" i="5" s="1"/>
  <c r="AQ403" i="5"/>
  <c r="A404" i="5"/>
  <c r="AS405" i="5"/>
  <c r="BE405" i="5" s="1"/>
  <c r="AS406" i="5"/>
  <c r="AS407" i="5"/>
  <c r="AS408" i="5"/>
  <c r="C409" i="5"/>
  <c r="E409" i="5"/>
  <c r="G409" i="5"/>
  <c r="I409" i="5"/>
  <c r="K409" i="5"/>
  <c r="M409" i="5"/>
  <c r="O409" i="5"/>
  <c r="Q409" i="5"/>
  <c r="S409" i="5"/>
  <c r="U409" i="5"/>
  <c r="W409" i="5"/>
  <c r="Y409" i="5"/>
  <c r="AA409" i="5"/>
  <c r="AC409" i="5"/>
  <c r="AE409" i="5"/>
  <c r="AG409" i="5"/>
  <c r="AI409" i="5"/>
  <c r="AK409" i="5"/>
  <c r="AM409" i="5"/>
  <c r="AO409" i="5"/>
  <c r="AQ409" i="5"/>
  <c r="C413" i="5"/>
  <c r="E413" i="5"/>
  <c r="G413" i="5"/>
  <c r="I413" i="5"/>
  <c r="K413" i="5"/>
  <c r="L416" i="5" s="1"/>
  <c r="M413" i="5"/>
  <c r="N417" i="5" s="1"/>
  <c r="O413" i="5"/>
  <c r="Q413" i="5"/>
  <c r="R415" i="5" s="1"/>
  <c r="S413" i="5"/>
  <c r="T416" i="5" s="1"/>
  <c r="U413" i="5"/>
  <c r="V415" i="5" s="1"/>
  <c r="W413" i="5"/>
  <c r="Y413" i="5"/>
  <c r="Z417" i="5" s="1"/>
  <c r="AA413" i="5"/>
  <c r="AB416" i="5" s="1"/>
  <c r="AC413" i="5"/>
  <c r="AE413" i="5"/>
  <c r="AG413" i="5"/>
  <c r="AI413" i="5"/>
  <c r="AJ416" i="5" s="1"/>
  <c r="AK413" i="5"/>
  <c r="AL418" i="5" s="1"/>
  <c r="AM413" i="5"/>
  <c r="AN418" i="5" s="1"/>
  <c r="AO413" i="5"/>
  <c r="AP417" i="5" s="1"/>
  <c r="AQ413" i="5"/>
  <c r="A414" i="5"/>
  <c r="AS415" i="5"/>
  <c r="AS419" i="5" s="1"/>
  <c r="BE415" i="5"/>
  <c r="R416" i="5"/>
  <c r="AS416" i="5"/>
  <c r="J417" i="5"/>
  <c r="AU417" i="5" s="1"/>
  <c r="L417" i="5"/>
  <c r="AX417" i="5" s="1"/>
  <c r="AH417" i="5"/>
  <c r="AS417" i="5"/>
  <c r="AS418" i="5"/>
  <c r="C419" i="5"/>
  <c r="E419" i="5"/>
  <c r="G419" i="5"/>
  <c r="I419" i="5"/>
  <c r="K419" i="5"/>
  <c r="M419" i="5"/>
  <c r="O419" i="5"/>
  <c r="Q419" i="5"/>
  <c r="S419" i="5"/>
  <c r="U419" i="5"/>
  <c r="W419" i="5"/>
  <c r="Y419" i="5"/>
  <c r="AA419" i="5"/>
  <c r="AC419" i="5"/>
  <c r="AE419" i="5"/>
  <c r="AF419" i="5"/>
  <c r="AG419" i="5"/>
  <c r="AI419" i="5"/>
  <c r="AK419" i="5"/>
  <c r="AM419" i="5"/>
  <c r="AO419" i="5"/>
  <c r="AQ419" i="5"/>
  <c r="C423" i="5"/>
  <c r="E423" i="5"/>
  <c r="F426" i="5" s="1"/>
  <c r="G423" i="5"/>
  <c r="I423" i="5"/>
  <c r="J426" i="5" s="1"/>
  <c r="AU426" i="5" s="1"/>
  <c r="K423" i="5"/>
  <c r="M423" i="5"/>
  <c r="O423" i="5"/>
  <c r="Q423" i="5"/>
  <c r="R427" i="5" s="1"/>
  <c r="S423" i="5"/>
  <c r="U423" i="5"/>
  <c r="W423" i="5"/>
  <c r="Y423" i="5"/>
  <c r="Z425" i="5" s="1"/>
  <c r="AA423" i="5"/>
  <c r="AC423" i="5"/>
  <c r="AD426" i="5" s="1"/>
  <c r="AE423" i="5"/>
  <c r="AG423" i="5"/>
  <c r="AH426" i="5" s="1"/>
  <c r="AI423" i="5"/>
  <c r="AK423" i="5"/>
  <c r="AL426" i="5" s="1"/>
  <c r="AM423" i="5"/>
  <c r="AO423" i="5"/>
  <c r="AP426" i="5" s="1"/>
  <c r="AQ423" i="5"/>
  <c r="A424" i="5"/>
  <c r="H425" i="5"/>
  <c r="J425" i="5"/>
  <c r="AU425" i="5" s="1"/>
  <c r="R425" i="5"/>
  <c r="AP425" i="5"/>
  <c r="AS425" i="5"/>
  <c r="BE425" i="5" s="1"/>
  <c r="R426" i="5"/>
  <c r="Z426" i="5"/>
  <c r="AS426" i="5"/>
  <c r="J427" i="5"/>
  <c r="AU427" i="5" s="1"/>
  <c r="AH427" i="5"/>
  <c r="AP427" i="5"/>
  <c r="AS427" i="5"/>
  <c r="AS429" i="5" s="1"/>
  <c r="R428" i="5"/>
  <c r="Z428" i="5"/>
  <c r="AS428" i="5"/>
  <c r="C429" i="5"/>
  <c r="E429" i="5"/>
  <c r="G429" i="5"/>
  <c r="I429" i="5"/>
  <c r="J429" i="5"/>
  <c r="K429" i="5"/>
  <c r="M429" i="5"/>
  <c r="O429" i="5"/>
  <c r="Q429" i="5"/>
  <c r="R429" i="5" s="1"/>
  <c r="S429" i="5"/>
  <c r="U429" i="5"/>
  <c r="W429" i="5"/>
  <c r="Y429" i="5"/>
  <c r="Z429" i="5" s="1"/>
  <c r="AA429" i="5"/>
  <c r="AC429" i="5"/>
  <c r="AE429" i="5"/>
  <c r="AG429" i="5"/>
  <c r="AI429" i="5"/>
  <c r="AK429" i="5"/>
  <c r="AM429" i="5"/>
  <c r="AO429" i="5"/>
  <c r="AQ429" i="5"/>
  <c r="C433" i="5"/>
  <c r="E433" i="5"/>
  <c r="F437" i="5" s="1"/>
  <c r="G433" i="5"/>
  <c r="H437" i="5" s="1"/>
  <c r="I433" i="5"/>
  <c r="J435" i="5" s="1"/>
  <c r="AU435" i="5" s="1"/>
  <c r="K433" i="5"/>
  <c r="M433" i="5"/>
  <c r="N436" i="5" s="1"/>
  <c r="O433" i="5"/>
  <c r="P437" i="5" s="1"/>
  <c r="Q433" i="5"/>
  <c r="R436" i="5" s="1"/>
  <c r="S433" i="5"/>
  <c r="U433" i="5"/>
  <c r="V437" i="5" s="1"/>
  <c r="W433" i="5"/>
  <c r="X437" i="5" s="1"/>
  <c r="Y433" i="5"/>
  <c r="Z435" i="5" s="1"/>
  <c r="AA433" i="5"/>
  <c r="AC433" i="5"/>
  <c r="AD437" i="5" s="1"/>
  <c r="AE433" i="5"/>
  <c r="AF437" i="5" s="1"/>
  <c r="BC437" i="5" s="1"/>
  <c r="AG433" i="5"/>
  <c r="AH439" i="5" s="1"/>
  <c r="AI433" i="5"/>
  <c r="AJ435" i="5" s="1"/>
  <c r="AK433" i="5"/>
  <c r="AL437" i="5" s="1"/>
  <c r="AM433" i="5"/>
  <c r="AN437" i="5" s="1"/>
  <c r="AO433" i="5"/>
  <c r="AP436" i="5" s="1"/>
  <c r="AQ433" i="5"/>
  <c r="A434" i="5"/>
  <c r="R435" i="5"/>
  <c r="AH435" i="5"/>
  <c r="AP435" i="5"/>
  <c r="AS435" i="5"/>
  <c r="BE435" i="5"/>
  <c r="J436" i="5"/>
  <c r="AU436" i="5" s="1"/>
  <c r="AH436" i="5"/>
  <c r="AS436" i="5"/>
  <c r="J437" i="5"/>
  <c r="AU437" i="5" s="1"/>
  <c r="Z437" i="5"/>
  <c r="AP437" i="5"/>
  <c r="AS437" i="5"/>
  <c r="J438" i="5"/>
  <c r="AU438" i="5" s="1"/>
  <c r="R438" i="5"/>
  <c r="AH438" i="5"/>
  <c r="AJ438" i="5"/>
  <c r="AS438" i="5"/>
  <c r="C439" i="5"/>
  <c r="E439" i="5"/>
  <c r="G439" i="5"/>
  <c r="I439" i="5"/>
  <c r="J439" i="5"/>
  <c r="K439" i="5"/>
  <c r="M439" i="5"/>
  <c r="O439" i="5"/>
  <c r="Q439" i="5"/>
  <c r="R439" i="5" s="1"/>
  <c r="S439" i="5"/>
  <c r="U439" i="5"/>
  <c r="W439" i="5"/>
  <c r="Y439" i="5"/>
  <c r="Z439" i="5" s="1"/>
  <c r="AA439" i="5"/>
  <c r="AC439" i="5"/>
  <c r="AE439" i="5"/>
  <c r="AG439" i="5"/>
  <c r="AI439" i="5"/>
  <c r="AK439" i="5"/>
  <c r="AM439" i="5"/>
  <c r="AO439" i="5"/>
  <c r="AQ439" i="5"/>
  <c r="C443" i="5"/>
  <c r="E443" i="5"/>
  <c r="G443" i="5"/>
  <c r="I443" i="5"/>
  <c r="K443" i="5"/>
  <c r="M443" i="5"/>
  <c r="N447" i="5" s="1"/>
  <c r="O443" i="5"/>
  <c r="Q443" i="5"/>
  <c r="S443" i="5"/>
  <c r="T446" i="5" s="1"/>
  <c r="U443" i="5"/>
  <c r="V445" i="5" s="1"/>
  <c r="W443" i="5"/>
  <c r="X445" i="5" s="1"/>
  <c r="Y443" i="5"/>
  <c r="AA443" i="5"/>
  <c r="AC443" i="5"/>
  <c r="AD445" i="5" s="1"/>
  <c r="AE443" i="5"/>
  <c r="AG443" i="5"/>
  <c r="AI443" i="5"/>
  <c r="AK443" i="5"/>
  <c r="AL449" i="5" s="1"/>
  <c r="AM443" i="5"/>
  <c r="AO443" i="5"/>
  <c r="AQ443" i="5"/>
  <c r="A444" i="5"/>
  <c r="AS445" i="5"/>
  <c r="BE445" i="5"/>
  <c r="N446" i="5"/>
  <c r="AS446" i="5"/>
  <c r="F447" i="5"/>
  <c r="H447" i="5"/>
  <c r="AS447" i="5"/>
  <c r="N448" i="5"/>
  <c r="AL448" i="5"/>
  <c r="AS448" i="5"/>
  <c r="C449" i="5"/>
  <c r="E449" i="5"/>
  <c r="F449" i="5"/>
  <c r="G449" i="5"/>
  <c r="I449" i="5"/>
  <c r="K449" i="5"/>
  <c r="M449" i="5"/>
  <c r="N449" i="5" s="1"/>
  <c r="O449" i="5"/>
  <c r="Q449" i="5"/>
  <c r="S449" i="5"/>
  <c r="U449" i="5"/>
  <c r="W449" i="5"/>
  <c r="Y449" i="5"/>
  <c r="AA449" i="5"/>
  <c r="AC449" i="5"/>
  <c r="AE449" i="5"/>
  <c r="AG449" i="5"/>
  <c r="AI449" i="5"/>
  <c r="AK449" i="5"/>
  <c r="AM449" i="5"/>
  <c r="AO449" i="5"/>
  <c r="AQ449" i="5"/>
  <c r="C453" i="5"/>
  <c r="D457" i="5" s="1"/>
  <c r="E453" i="5"/>
  <c r="G453" i="5"/>
  <c r="H457" i="5" s="1"/>
  <c r="I453" i="5"/>
  <c r="K453" i="5"/>
  <c r="L457" i="5" s="1"/>
  <c r="AX457" i="5" s="1"/>
  <c r="M453" i="5"/>
  <c r="N456" i="5" s="1"/>
  <c r="O453" i="5"/>
  <c r="Q453" i="5"/>
  <c r="S453" i="5"/>
  <c r="U453" i="5"/>
  <c r="W453" i="5"/>
  <c r="Y453" i="5"/>
  <c r="Z455" i="5" s="1"/>
  <c r="AA453" i="5"/>
  <c r="AB457" i="5" s="1"/>
  <c r="AC453" i="5"/>
  <c r="AE453" i="5"/>
  <c r="AF458" i="5" s="1"/>
  <c r="BC458" i="5" s="1"/>
  <c r="AG453" i="5"/>
  <c r="AI453" i="5"/>
  <c r="AJ457" i="5" s="1"/>
  <c r="AK453" i="5"/>
  <c r="AM453" i="5"/>
  <c r="AN457" i="5" s="1"/>
  <c r="AO453" i="5"/>
  <c r="AP455" i="5" s="1"/>
  <c r="AQ453" i="5"/>
  <c r="A454" i="5"/>
  <c r="AS455" i="5"/>
  <c r="BE455" i="5"/>
  <c r="AS456" i="5"/>
  <c r="T457" i="5"/>
  <c r="X457" i="5"/>
  <c r="AS457" i="5"/>
  <c r="X458" i="5"/>
  <c r="AS458" i="5"/>
  <c r="C459" i="5"/>
  <c r="E459" i="5"/>
  <c r="G459" i="5"/>
  <c r="I459" i="5"/>
  <c r="K459" i="5"/>
  <c r="M459" i="5"/>
  <c r="O459" i="5"/>
  <c r="Q459" i="5"/>
  <c r="S459" i="5"/>
  <c r="U459" i="5"/>
  <c r="W459" i="5"/>
  <c r="X459" i="5"/>
  <c r="Y459" i="5"/>
  <c r="Z459" i="5" s="1"/>
  <c r="AA459" i="5"/>
  <c r="AC459" i="5"/>
  <c r="AE459" i="5"/>
  <c r="AG459" i="5"/>
  <c r="AI459" i="5"/>
  <c r="AK459" i="5"/>
  <c r="AM459" i="5"/>
  <c r="AO459" i="5"/>
  <c r="AQ459" i="5"/>
  <c r="AS459" i="5"/>
  <c r="C463" i="5"/>
  <c r="D465" i="5" s="1"/>
  <c r="E463" i="5"/>
  <c r="F468" i="5" s="1"/>
  <c r="G463" i="5"/>
  <c r="I463" i="5"/>
  <c r="K463" i="5"/>
  <c r="L465" i="5" s="1"/>
  <c r="AX465" i="5" s="1"/>
  <c r="M463" i="5"/>
  <c r="O463" i="5"/>
  <c r="Q463" i="5"/>
  <c r="R466" i="5" s="1"/>
  <c r="S463" i="5"/>
  <c r="U463" i="5"/>
  <c r="W463" i="5"/>
  <c r="Y463" i="5"/>
  <c r="Z465" i="5" s="1"/>
  <c r="AA463" i="5"/>
  <c r="AB465" i="5" s="1"/>
  <c r="AC463" i="5"/>
  <c r="AD467" i="5" s="1"/>
  <c r="AE463" i="5"/>
  <c r="AG463" i="5"/>
  <c r="AH465" i="5" s="1"/>
  <c r="AI463" i="5"/>
  <c r="AK463" i="5"/>
  <c r="AM463" i="5"/>
  <c r="AO463" i="5"/>
  <c r="AP466" i="5" s="1"/>
  <c r="AQ463" i="5"/>
  <c r="A464" i="5"/>
  <c r="H465" i="5"/>
  <c r="J465" i="5"/>
  <c r="AU465" i="5" s="1"/>
  <c r="AS465" i="5"/>
  <c r="BE465" i="5" s="1"/>
  <c r="J466" i="5"/>
  <c r="AU466" i="5" s="1"/>
  <c r="AS466" i="5"/>
  <c r="J467" i="5"/>
  <c r="AU467" i="5" s="1"/>
  <c r="AS467" i="5"/>
  <c r="J468" i="5"/>
  <c r="AU468" i="5" s="1"/>
  <c r="AS468" i="5"/>
  <c r="C469" i="5"/>
  <c r="E469" i="5"/>
  <c r="G469" i="5"/>
  <c r="I469" i="5"/>
  <c r="J469" i="5"/>
  <c r="K469" i="5"/>
  <c r="M469" i="5"/>
  <c r="O469" i="5"/>
  <c r="Q469" i="5"/>
  <c r="S469" i="5"/>
  <c r="U469" i="5"/>
  <c r="W469" i="5"/>
  <c r="Y469" i="5"/>
  <c r="AA469" i="5"/>
  <c r="AC469" i="5"/>
  <c r="AE469" i="5"/>
  <c r="AG469" i="5"/>
  <c r="AI469" i="5"/>
  <c r="AK469" i="5"/>
  <c r="AM469" i="5"/>
  <c r="AO469" i="5"/>
  <c r="AQ469" i="5"/>
  <c r="C473" i="5"/>
  <c r="E473" i="5"/>
  <c r="F476" i="5" s="1"/>
  <c r="G473" i="5"/>
  <c r="I473" i="5"/>
  <c r="K473" i="5"/>
  <c r="L475" i="5" s="1"/>
  <c r="AX475" i="5" s="1"/>
  <c r="M473" i="5"/>
  <c r="N477" i="5" s="1"/>
  <c r="O473" i="5"/>
  <c r="Q473" i="5"/>
  <c r="R477" i="5" s="1"/>
  <c r="S473" i="5"/>
  <c r="T476" i="5" s="1"/>
  <c r="U473" i="5"/>
  <c r="V479" i="5" s="1"/>
  <c r="W473" i="5"/>
  <c r="Y473" i="5"/>
  <c r="Z475" i="5" s="1"/>
  <c r="AA473" i="5"/>
  <c r="AC473" i="5"/>
  <c r="AD476" i="5" s="1"/>
  <c r="AE473" i="5"/>
  <c r="AF478" i="5" s="1"/>
  <c r="BC478" i="5" s="1"/>
  <c r="AG473" i="5"/>
  <c r="AH477" i="5" s="1"/>
  <c r="AI473" i="5"/>
  <c r="AJ478" i="5" s="1"/>
  <c r="AK473" i="5"/>
  <c r="AL476" i="5" s="1"/>
  <c r="AM473" i="5"/>
  <c r="AN477" i="5" s="1"/>
  <c r="AO473" i="5"/>
  <c r="AQ473" i="5"/>
  <c r="A474" i="5"/>
  <c r="AS475" i="5"/>
  <c r="BE475" i="5" s="1"/>
  <c r="N476" i="5"/>
  <c r="V476" i="5"/>
  <c r="AS476" i="5"/>
  <c r="F477" i="5"/>
  <c r="J477" i="5"/>
  <c r="AU477" i="5" s="1"/>
  <c r="V477" i="5"/>
  <c r="Z477" i="5"/>
  <c r="AP477" i="5"/>
  <c r="AS477" i="5"/>
  <c r="AS478" i="5"/>
  <c r="C479" i="5"/>
  <c r="E479" i="5"/>
  <c r="F479" i="5" s="1"/>
  <c r="G479" i="5"/>
  <c r="I479" i="5"/>
  <c r="K479" i="5"/>
  <c r="M479" i="5"/>
  <c r="N479" i="5"/>
  <c r="O479" i="5"/>
  <c r="Q479" i="5"/>
  <c r="S479" i="5"/>
  <c r="U479" i="5"/>
  <c r="W479" i="5"/>
  <c r="Y479" i="5"/>
  <c r="AA479" i="5"/>
  <c r="AC479" i="5"/>
  <c r="AE479" i="5"/>
  <c r="AG479" i="5"/>
  <c r="AI479" i="5"/>
  <c r="AK479" i="5"/>
  <c r="AM479" i="5"/>
  <c r="AO479" i="5"/>
  <c r="AQ479" i="5"/>
  <c r="C483" i="5"/>
  <c r="E483" i="5"/>
  <c r="F488" i="5" s="1"/>
  <c r="G483" i="5"/>
  <c r="H486" i="5" s="1"/>
  <c r="I483" i="5"/>
  <c r="K483" i="5"/>
  <c r="M483" i="5"/>
  <c r="O483" i="5"/>
  <c r="P487" i="5" s="1"/>
  <c r="Q483" i="5"/>
  <c r="S483" i="5"/>
  <c r="U483" i="5"/>
  <c r="V487" i="5" s="1"/>
  <c r="W483" i="5"/>
  <c r="X486" i="5" s="1"/>
  <c r="Y483" i="5"/>
  <c r="AA483" i="5"/>
  <c r="AC483" i="5"/>
  <c r="AD487" i="5" s="1"/>
  <c r="AE483" i="5"/>
  <c r="AF485" i="5" s="1"/>
  <c r="BC485" i="5" s="1"/>
  <c r="AG483" i="5"/>
  <c r="AI483" i="5"/>
  <c r="AK483" i="5"/>
  <c r="AL487" i="5" s="1"/>
  <c r="AM483" i="5"/>
  <c r="AN488" i="5" s="1"/>
  <c r="AO483" i="5"/>
  <c r="AQ483" i="5"/>
  <c r="A484" i="5"/>
  <c r="H485" i="5"/>
  <c r="AS485" i="5"/>
  <c r="BE485" i="5"/>
  <c r="P486" i="5"/>
  <c r="AS486" i="5"/>
  <c r="H487" i="5"/>
  <c r="AS487" i="5"/>
  <c r="H488" i="5"/>
  <c r="X488" i="5"/>
  <c r="AS488" i="5"/>
  <c r="C489" i="5"/>
  <c r="E489" i="5"/>
  <c r="G489" i="5"/>
  <c r="I489" i="5"/>
  <c r="K489" i="5"/>
  <c r="M489" i="5"/>
  <c r="O489" i="5"/>
  <c r="Q489" i="5"/>
  <c r="S489" i="5"/>
  <c r="U489" i="5"/>
  <c r="W489" i="5"/>
  <c r="X489" i="5"/>
  <c r="Y489" i="5"/>
  <c r="AA489" i="5"/>
  <c r="AC489" i="5"/>
  <c r="AE489" i="5"/>
  <c r="AF489" i="5"/>
  <c r="AG489" i="5"/>
  <c r="AI489" i="5"/>
  <c r="AK489" i="5"/>
  <c r="AM489" i="5"/>
  <c r="AN489" i="5" s="1"/>
  <c r="AO489" i="5"/>
  <c r="AQ489" i="5"/>
  <c r="C493" i="5"/>
  <c r="E493" i="5"/>
  <c r="F496" i="5" s="1"/>
  <c r="G493" i="5"/>
  <c r="H497" i="5" s="1"/>
  <c r="I493" i="5"/>
  <c r="K493" i="5"/>
  <c r="L495" i="5" s="1"/>
  <c r="AX495" i="5" s="1"/>
  <c r="M493" i="5"/>
  <c r="N498" i="5" s="1"/>
  <c r="O493" i="5"/>
  <c r="P497" i="5" s="1"/>
  <c r="Q493" i="5"/>
  <c r="R495" i="5" s="1"/>
  <c r="S493" i="5"/>
  <c r="T495" i="5" s="1"/>
  <c r="U493" i="5"/>
  <c r="V496" i="5" s="1"/>
  <c r="W493" i="5"/>
  <c r="X497" i="5" s="1"/>
  <c r="Y493" i="5"/>
  <c r="Z496" i="5" s="1"/>
  <c r="AA493" i="5"/>
  <c r="AC493" i="5"/>
  <c r="AD496" i="5" s="1"/>
  <c r="AE493" i="5"/>
  <c r="AF497" i="5" s="1"/>
  <c r="BC497" i="5" s="1"/>
  <c r="AG493" i="5"/>
  <c r="AH497" i="5" s="1"/>
  <c r="AI493" i="5"/>
  <c r="AK493" i="5"/>
  <c r="AL495" i="5" s="1"/>
  <c r="AM493" i="5"/>
  <c r="AN497" i="5" s="1"/>
  <c r="AO493" i="5"/>
  <c r="AQ493" i="5"/>
  <c r="A494" i="5"/>
  <c r="AH495" i="5"/>
  <c r="AS495" i="5"/>
  <c r="BE495" i="5" s="1"/>
  <c r="J496" i="5"/>
  <c r="AU496" i="5" s="1"/>
  <c r="AL496" i="5"/>
  <c r="AS496" i="5"/>
  <c r="N497" i="5"/>
  <c r="R497" i="5"/>
  <c r="Z497" i="5"/>
  <c r="AS497" i="5"/>
  <c r="R498" i="5"/>
  <c r="AS498" i="5"/>
  <c r="C499" i="5"/>
  <c r="E499" i="5"/>
  <c r="G499" i="5"/>
  <c r="I499" i="5"/>
  <c r="K499" i="5"/>
  <c r="M499" i="5"/>
  <c r="O499" i="5"/>
  <c r="Q499" i="5"/>
  <c r="S499" i="5"/>
  <c r="U499" i="5"/>
  <c r="W499" i="5"/>
  <c r="Y499" i="5"/>
  <c r="AA499" i="5"/>
  <c r="AC499" i="5"/>
  <c r="AE499" i="5"/>
  <c r="AG499" i="5"/>
  <c r="AI499" i="5"/>
  <c r="AK499" i="5"/>
  <c r="AM499" i="5"/>
  <c r="AO499" i="5"/>
  <c r="AQ499" i="5"/>
  <c r="C503" i="5"/>
  <c r="E503" i="5"/>
  <c r="G503" i="5"/>
  <c r="I503" i="5"/>
  <c r="J507" i="5" s="1"/>
  <c r="AU507" i="5" s="1"/>
  <c r="K503" i="5"/>
  <c r="L508" i="5" s="1"/>
  <c r="AX508" i="5" s="1"/>
  <c r="M503" i="5"/>
  <c r="O503" i="5"/>
  <c r="Q503" i="5"/>
  <c r="R507" i="5" s="1"/>
  <c r="S503" i="5"/>
  <c r="T506" i="5" s="1"/>
  <c r="U503" i="5"/>
  <c r="W503" i="5"/>
  <c r="Y503" i="5"/>
  <c r="Z507" i="5" s="1"/>
  <c r="AA503" i="5"/>
  <c r="AB508" i="5" s="1"/>
  <c r="AC503" i="5"/>
  <c r="AE503" i="5"/>
  <c r="AG503" i="5"/>
  <c r="AH507" i="5" s="1"/>
  <c r="AI503" i="5"/>
  <c r="AJ506" i="5" s="1"/>
  <c r="AK503" i="5"/>
  <c r="AM503" i="5"/>
  <c r="AO503" i="5"/>
  <c r="AP507" i="5" s="1"/>
  <c r="AQ503" i="5"/>
  <c r="A504" i="5"/>
  <c r="H505" i="5"/>
  <c r="T505" i="5"/>
  <c r="AS505" i="5"/>
  <c r="BE505" i="5"/>
  <c r="AS506" i="5"/>
  <c r="AS507" i="5"/>
  <c r="AS508" i="5"/>
  <c r="C509" i="5"/>
  <c r="E509" i="5"/>
  <c r="G509" i="5"/>
  <c r="I509" i="5"/>
  <c r="K509" i="5"/>
  <c r="L509" i="5"/>
  <c r="M509" i="5"/>
  <c r="O509" i="5"/>
  <c r="Q509" i="5"/>
  <c r="S509" i="5"/>
  <c r="U509" i="5"/>
  <c r="W509" i="5"/>
  <c r="Y509" i="5"/>
  <c r="AA509" i="5"/>
  <c r="AC509" i="5"/>
  <c r="AE509" i="5"/>
  <c r="AG509" i="5"/>
  <c r="AI509" i="5"/>
  <c r="AK509" i="5"/>
  <c r="AM509" i="5"/>
  <c r="AO509" i="5"/>
  <c r="AQ509" i="5"/>
  <c r="C513" i="5"/>
  <c r="D517" i="5" s="1"/>
  <c r="E513" i="5"/>
  <c r="F518" i="5" s="1"/>
  <c r="G513" i="5"/>
  <c r="I513" i="5"/>
  <c r="K513" i="5"/>
  <c r="L517" i="5" s="1"/>
  <c r="AX517" i="5" s="1"/>
  <c r="M513" i="5"/>
  <c r="O513" i="5"/>
  <c r="P518" i="5" s="1"/>
  <c r="Q513" i="5"/>
  <c r="S513" i="5"/>
  <c r="T517" i="5" s="1"/>
  <c r="U513" i="5"/>
  <c r="W513" i="5"/>
  <c r="X518" i="5" s="1"/>
  <c r="Y513" i="5"/>
  <c r="AA513" i="5"/>
  <c r="AC513" i="5"/>
  <c r="AE513" i="5"/>
  <c r="AF518" i="5" s="1"/>
  <c r="BC518" i="5" s="1"/>
  <c r="AG513" i="5"/>
  <c r="AI513" i="5"/>
  <c r="AJ517" i="5" s="1"/>
  <c r="AK513" i="5"/>
  <c r="AM513" i="5"/>
  <c r="AO513" i="5"/>
  <c r="AQ513" i="5"/>
  <c r="A514" i="5"/>
  <c r="AS515" i="5"/>
  <c r="BE515" i="5" s="1"/>
  <c r="AS516" i="5"/>
  <c r="AB517" i="5"/>
  <c r="AS517" i="5"/>
  <c r="AS518" i="5"/>
  <c r="C519" i="5"/>
  <c r="E519" i="5"/>
  <c r="G519" i="5"/>
  <c r="I519" i="5"/>
  <c r="K519" i="5"/>
  <c r="M519" i="5"/>
  <c r="O519" i="5"/>
  <c r="Q519" i="5"/>
  <c r="S519" i="5"/>
  <c r="U519" i="5"/>
  <c r="W519" i="5"/>
  <c r="Y519" i="5"/>
  <c r="AA519" i="5"/>
  <c r="AC519" i="5"/>
  <c r="AE519" i="5"/>
  <c r="AG519" i="5"/>
  <c r="AI519" i="5"/>
  <c r="AK519" i="5"/>
  <c r="AM519" i="5"/>
  <c r="AO519" i="5"/>
  <c r="AQ519" i="5"/>
  <c r="C523" i="5"/>
  <c r="D526" i="5" s="1"/>
  <c r="AV526" i="5" s="1"/>
  <c r="E523" i="5"/>
  <c r="G523" i="5"/>
  <c r="H529" i="5" s="1"/>
  <c r="I523" i="5"/>
  <c r="K523" i="5"/>
  <c r="L529" i="5" s="1"/>
  <c r="M523" i="5"/>
  <c r="O523" i="5"/>
  <c r="Q523" i="5"/>
  <c r="R528" i="5" s="1"/>
  <c r="S523" i="5"/>
  <c r="T526" i="5" s="1"/>
  <c r="U523" i="5"/>
  <c r="W523" i="5"/>
  <c r="X525" i="5" s="1"/>
  <c r="Y523" i="5"/>
  <c r="Z528" i="5" s="1"/>
  <c r="AA523" i="5"/>
  <c r="AC523" i="5"/>
  <c r="AE523" i="5"/>
  <c r="AG523" i="5"/>
  <c r="AH528" i="5" s="1"/>
  <c r="AI523" i="5"/>
  <c r="AJ526" i="5" s="1"/>
  <c r="AK523" i="5"/>
  <c r="AM523" i="5"/>
  <c r="AN527" i="5" s="1"/>
  <c r="AO523" i="5"/>
  <c r="AP528" i="5" s="1"/>
  <c r="AQ523" i="5"/>
  <c r="A524" i="5"/>
  <c r="H525" i="5"/>
  <c r="J525" i="5"/>
  <c r="AU525" i="5" s="1"/>
  <c r="AS525" i="5"/>
  <c r="BE525" i="5"/>
  <c r="AS526" i="5"/>
  <c r="AS527" i="5"/>
  <c r="P528" i="5"/>
  <c r="AS528" i="5"/>
  <c r="C529" i="5"/>
  <c r="E529" i="5"/>
  <c r="G529" i="5"/>
  <c r="I529" i="5"/>
  <c r="K529" i="5"/>
  <c r="M529" i="5"/>
  <c r="O529" i="5"/>
  <c r="Q529" i="5"/>
  <c r="S529" i="5"/>
  <c r="U529" i="5"/>
  <c r="W529" i="5"/>
  <c r="Y529" i="5"/>
  <c r="AA529" i="5"/>
  <c r="AC529" i="5"/>
  <c r="AE529" i="5"/>
  <c r="AG529" i="5"/>
  <c r="AI529" i="5"/>
  <c r="AK529" i="5"/>
  <c r="AM529" i="5"/>
  <c r="AO529" i="5"/>
  <c r="AQ529" i="5"/>
  <c r="C533" i="5"/>
  <c r="D538" i="5" s="1"/>
  <c r="E533" i="5"/>
  <c r="G533" i="5"/>
  <c r="I533" i="5"/>
  <c r="K533" i="5"/>
  <c r="L538" i="5" s="1"/>
  <c r="AX538" i="5" s="1"/>
  <c r="M533" i="5"/>
  <c r="O533" i="5"/>
  <c r="Q533" i="5"/>
  <c r="S533" i="5"/>
  <c r="T538" i="5" s="1"/>
  <c r="U533" i="5"/>
  <c r="W533" i="5"/>
  <c r="Y533" i="5"/>
  <c r="AA533" i="5"/>
  <c r="AB538" i="5" s="1"/>
  <c r="AC533" i="5"/>
  <c r="AD538" i="5" s="1"/>
  <c r="AE533" i="5"/>
  <c r="AF537" i="5" s="1"/>
  <c r="BC537" i="5" s="1"/>
  <c r="AG533" i="5"/>
  <c r="AH537" i="5" s="1"/>
  <c r="AI533" i="5"/>
  <c r="AJ538" i="5" s="1"/>
  <c r="AK533" i="5"/>
  <c r="AM533" i="5"/>
  <c r="AO533" i="5"/>
  <c r="AQ533" i="5"/>
  <c r="A534" i="5"/>
  <c r="AS535" i="5"/>
  <c r="BE535" i="5" s="1"/>
  <c r="AS536" i="5"/>
  <c r="H537" i="5"/>
  <c r="P537" i="5"/>
  <c r="X537" i="5"/>
  <c r="AN537" i="5"/>
  <c r="AS537" i="5"/>
  <c r="AS538" i="5"/>
  <c r="C539" i="5"/>
  <c r="E539" i="5"/>
  <c r="G539" i="5"/>
  <c r="I539" i="5"/>
  <c r="K539" i="5"/>
  <c r="M539" i="5"/>
  <c r="O539" i="5"/>
  <c r="Q539" i="5"/>
  <c r="S539" i="5"/>
  <c r="U539" i="5"/>
  <c r="W539" i="5"/>
  <c r="Y539" i="5"/>
  <c r="AA539" i="5"/>
  <c r="AC539" i="5"/>
  <c r="AE539" i="5"/>
  <c r="AG539" i="5"/>
  <c r="AI539" i="5"/>
  <c r="AK539" i="5"/>
  <c r="AM539" i="5"/>
  <c r="AO539" i="5"/>
  <c r="AQ539" i="5"/>
  <c r="C543" i="5"/>
  <c r="E543" i="5"/>
  <c r="G543" i="5"/>
  <c r="H545" i="5" s="1"/>
  <c r="I543" i="5"/>
  <c r="J547" i="5" s="1"/>
  <c r="AU547" i="5" s="1"/>
  <c r="K543" i="5"/>
  <c r="L546" i="5" s="1"/>
  <c r="AX546" i="5" s="1"/>
  <c r="M543" i="5"/>
  <c r="O543" i="5"/>
  <c r="Q543" i="5"/>
  <c r="R547" i="5" s="1"/>
  <c r="S543" i="5"/>
  <c r="U543" i="5"/>
  <c r="W543" i="5"/>
  <c r="Y543" i="5"/>
  <c r="Z547" i="5" s="1"/>
  <c r="AA543" i="5"/>
  <c r="AC543" i="5"/>
  <c r="AD547" i="5" s="1"/>
  <c r="AE543" i="5"/>
  <c r="AG543" i="5"/>
  <c r="AH547" i="5" s="1"/>
  <c r="AI543" i="5"/>
  <c r="AK543" i="5"/>
  <c r="AM543" i="5"/>
  <c r="AO543" i="5"/>
  <c r="AP547" i="5" s="1"/>
  <c r="AQ543" i="5"/>
  <c r="A544" i="5"/>
  <c r="AS545" i="5"/>
  <c r="AJ546" i="5"/>
  <c r="AS546" i="5"/>
  <c r="AS547" i="5"/>
  <c r="D548" i="5"/>
  <c r="AV548" i="5" s="1"/>
  <c r="H548" i="5"/>
  <c r="AS548" i="5"/>
  <c r="C549" i="5"/>
  <c r="E549" i="5"/>
  <c r="G549" i="5"/>
  <c r="I549" i="5"/>
  <c r="K549" i="5"/>
  <c r="M549" i="5"/>
  <c r="O549" i="5"/>
  <c r="Q549" i="5"/>
  <c r="S549" i="5"/>
  <c r="U549" i="5"/>
  <c r="V549" i="5"/>
  <c r="W549" i="5"/>
  <c r="X549" i="5" s="1"/>
  <c r="Y549" i="5"/>
  <c r="AA549" i="5"/>
  <c r="AC549" i="5"/>
  <c r="AD549" i="5" s="1"/>
  <c r="AE549" i="5"/>
  <c r="AG549" i="5"/>
  <c r="AI549" i="5"/>
  <c r="AK549" i="5"/>
  <c r="AL549" i="5" s="1"/>
  <c r="AM549" i="5"/>
  <c r="AO549" i="5"/>
  <c r="AQ549" i="5"/>
  <c r="C553" i="5"/>
  <c r="D557" i="5" s="1"/>
  <c r="E553" i="5"/>
  <c r="G553" i="5"/>
  <c r="H556" i="5" s="1"/>
  <c r="I553" i="5"/>
  <c r="K553" i="5"/>
  <c r="L557" i="5" s="1"/>
  <c r="AX557" i="5" s="1"/>
  <c r="M553" i="5"/>
  <c r="O553" i="5"/>
  <c r="Q553" i="5"/>
  <c r="S553" i="5"/>
  <c r="T557" i="5" s="1"/>
  <c r="U553" i="5"/>
  <c r="W553" i="5"/>
  <c r="Y553" i="5"/>
  <c r="AA553" i="5"/>
  <c r="AC553" i="5"/>
  <c r="AD557" i="5" s="1"/>
  <c r="AE553" i="5"/>
  <c r="AG553" i="5"/>
  <c r="AI553" i="5"/>
  <c r="AJ557" i="5" s="1"/>
  <c r="AK553" i="5"/>
  <c r="AM553" i="5"/>
  <c r="AO553" i="5"/>
  <c r="AQ553" i="5"/>
  <c r="A554" i="5"/>
  <c r="H555" i="5"/>
  <c r="AS555" i="5"/>
  <c r="BE555" i="5"/>
  <c r="N556" i="5"/>
  <c r="AS556" i="5"/>
  <c r="H557" i="5"/>
  <c r="AB557" i="5"/>
  <c r="AS557" i="5"/>
  <c r="V558" i="5"/>
  <c r="AL558" i="5"/>
  <c r="AS558" i="5"/>
  <c r="C559" i="5"/>
  <c r="E559" i="5"/>
  <c r="F559" i="5" s="1"/>
  <c r="G559" i="5"/>
  <c r="H559" i="5" s="1"/>
  <c r="I559" i="5"/>
  <c r="K559" i="5"/>
  <c r="M559" i="5"/>
  <c r="N559" i="5" s="1"/>
  <c r="O559" i="5"/>
  <c r="P559" i="5" s="1"/>
  <c r="Q559" i="5"/>
  <c r="S559" i="5"/>
  <c r="U559" i="5"/>
  <c r="V559" i="5" s="1"/>
  <c r="W559" i="5"/>
  <c r="X559" i="5" s="1"/>
  <c r="Y559" i="5"/>
  <c r="AA559" i="5"/>
  <c r="AC559" i="5"/>
  <c r="AD559" i="5" s="1"/>
  <c r="AE559" i="5"/>
  <c r="AF559" i="5" s="1"/>
  <c r="AG559" i="5"/>
  <c r="AI559" i="5"/>
  <c r="AK559" i="5"/>
  <c r="AL559" i="5" s="1"/>
  <c r="AM559" i="5"/>
  <c r="AO559" i="5"/>
  <c r="AQ559" i="5"/>
  <c r="C563" i="5"/>
  <c r="E563" i="5"/>
  <c r="G563" i="5"/>
  <c r="H565" i="5" s="1"/>
  <c r="I563" i="5"/>
  <c r="K563" i="5"/>
  <c r="M563" i="5"/>
  <c r="N567" i="5" s="1"/>
  <c r="O563" i="5"/>
  <c r="P565" i="5" s="1"/>
  <c r="Q563" i="5"/>
  <c r="S563" i="5"/>
  <c r="U563" i="5"/>
  <c r="W563" i="5"/>
  <c r="X565" i="5" s="1"/>
  <c r="Y563" i="5"/>
  <c r="AA563" i="5"/>
  <c r="AB567" i="5" s="1"/>
  <c r="AC563" i="5"/>
  <c r="AE563" i="5"/>
  <c r="AF565" i="5" s="1"/>
  <c r="BC565" i="5" s="1"/>
  <c r="AG563" i="5"/>
  <c r="AI563" i="5"/>
  <c r="AJ565" i="5" s="1"/>
  <c r="AK563" i="5"/>
  <c r="AM563" i="5"/>
  <c r="AN565" i="5" s="1"/>
  <c r="AO563" i="5"/>
  <c r="AQ563" i="5"/>
  <c r="A564" i="5"/>
  <c r="AS565" i="5"/>
  <c r="BE565" i="5" s="1"/>
  <c r="AS566" i="5"/>
  <c r="X567" i="5"/>
  <c r="AJ567" i="5"/>
  <c r="AS567" i="5"/>
  <c r="H568" i="5"/>
  <c r="AH568" i="5"/>
  <c r="AS568" i="5"/>
  <c r="C569" i="5"/>
  <c r="E569" i="5"/>
  <c r="G569" i="5"/>
  <c r="I569" i="5"/>
  <c r="J569" i="5" s="1"/>
  <c r="K569" i="5"/>
  <c r="M569" i="5"/>
  <c r="O569" i="5"/>
  <c r="Q569" i="5"/>
  <c r="S569" i="5"/>
  <c r="U569" i="5"/>
  <c r="W569" i="5"/>
  <c r="X569" i="5"/>
  <c r="Y569" i="5"/>
  <c r="AA569" i="5"/>
  <c r="AC569" i="5"/>
  <c r="AE569" i="5"/>
  <c r="AG569" i="5"/>
  <c r="AI569" i="5"/>
  <c r="AK569" i="5"/>
  <c r="AM569" i="5"/>
  <c r="AO569" i="5"/>
  <c r="AQ569" i="5"/>
  <c r="C573" i="5"/>
  <c r="E573" i="5"/>
  <c r="G573" i="5"/>
  <c r="H578" i="5" s="1"/>
  <c r="I573" i="5"/>
  <c r="K573" i="5"/>
  <c r="L576" i="5" s="1"/>
  <c r="AX576" i="5" s="1"/>
  <c r="M573" i="5"/>
  <c r="O573" i="5"/>
  <c r="Q573" i="5"/>
  <c r="S573" i="5"/>
  <c r="T576" i="5" s="1"/>
  <c r="U573" i="5"/>
  <c r="W573" i="5"/>
  <c r="X577" i="5" s="1"/>
  <c r="Y573" i="5"/>
  <c r="AA573" i="5"/>
  <c r="AB576" i="5" s="1"/>
  <c r="AC573" i="5"/>
  <c r="AE573" i="5"/>
  <c r="AF578" i="5" s="1"/>
  <c r="BC578" i="5" s="1"/>
  <c r="AG573" i="5"/>
  <c r="AI573" i="5"/>
  <c r="AJ576" i="5" s="1"/>
  <c r="AK573" i="5"/>
  <c r="AM573" i="5"/>
  <c r="AO573" i="5"/>
  <c r="AQ573" i="5"/>
  <c r="A574" i="5"/>
  <c r="H575" i="5"/>
  <c r="T575" i="5"/>
  <c r="AN575" i="5"/>
  <c r="AS575" i="5"/>
  <c r="BE575" i="5"/>
  <c r="AS576" i="5"/>
  <c r="P577" i="5"/>
  <c r="AS577" i="5"/>
  <c r="AS578" i="5"/>
  <c r="C579" i="5"/>
  <c r="E579" i="5"/>
  <c r="G579" i="5"/>
  <c r="I579" i="5"/>
  <c r="K579" i="5"/>
  <c r="M579" i="5"/>
  <c r="O579" i="5"/>
  <c r="Q579" i="5"/>
  <c r="S579" i="5"/>
  <c r="T579" i="5" s="1"/>
  <c r="U579" i="5"/>
  <c r="W579" i="5"/>
  <c r="Y579" i="5"/>
  <c r="AA579" i="5"/>
  <c r="AC579" i="5"/>
  <c r="AE579" i="5"/>
  <c r="AG579" i="5"/>
  <c r="AI579" i="5"/>
  <c r="AK579" i="5"/>
  <c r="AM579" i="5"/>
  <c r="AO579" i="5"/>
  <c r="AQ579" i="5"/>
  <c r="AS579" i="5"/>
  <c r="C583" i="5"/>
  <c r="E583" i="5"/>
  <c r="F586" i="5" s="1"/>
  <c r="G583" i="5"/>
  <c r="I583" i="5"/>
  <c r="K583" i="5"/>
  <c r="M583" i="5"/>
  <c r="O583" i="5"/>
  <c r="Q583" i="5"/>
  <c r="S583" i="5"/>
  <c r="U583" i="5"/>
  <c r="W583" i="5"/>
  <c r="Y583" i="5"/>
  <c r="AA583" i="5"/>
  <c r="AC583" i="5"/>
  <c r="AD586" i="5" s="1"/>
  <c r="AE583" i="5"/>
  <c r="AF588" i="5" s="1"/>
  <c r="BC588" i="5" s="1"/>
  <c r="AG583" i="5"/>
  <c r="AH588" i="5" s="1"/>
  <c r="AI583" i="5"/>
  <c r="AK583" i="5"/>
  <c r="AL585" i="5" s="1"/>
  <c r="AM583" i="5"/>
  <c r="AO583" i="5"/>
  <c r="AP586" i="5" s="1"/>
  <c r="AQ583" i="5"/>
  <c r="A584" i="5"/>
  <c r="H585" i="5"/>
  <c r="V585" i="5"/>
  <c r="AS585" i="5"/>
  <c r="BE585" i="5" s="1"/>
  <c r="AN586" i="5"/>
  <c r="AS586" i="5"/>
  <c r="N587" i="5"/>
  <c r="V587" i="5"/>
  <c r="AD587" i="5"/>
  <c r="AS587" i="5"/>
  <c r="F588" i="5"/>
  <c r="N588" i="5"/>
  <c r="AD588" i="5"/>
  <c r="AS588" i="5"/>
  <c r="C589" i="5"/>
  <c r="E589" i="5"/>
  <c r="F589" i="5"/>
  <c r="G589" i="5"/>
  <c r="I589" i="5"/>
  <c r="K589" i="5"/>
  <c r="M589" i="5"/>
  <c r="O589" i="5"/>
  <c r="Q589" i="5"/>
  <c r="S589" i="5"/>
  <c r="U589" i="5"/>
  <c r="W589" i="5"/>
  <c r="X589" i="5"/>
  <c r="Y589" i="5"/>
  <c r="AA589" i="5"/>
  <c r="AC589" i="5"/>
  <c r="AD589" i="5"/>
  <c r="AE589" i="5"/>
  <c r="AG589" i="5"/>
  <c r="AI589" i="5"/>
  <c r="AK589" i="5"/>
  <c r="AL589" i="5" s="1"/>
  <c r="AM589" i="5"/>
  <c r="AO589" i="5"/>
  <c r="AQ589" i="5"/>
  <c r="C593" i="5"/>
  <c r="E593" i="5"/>
  <c r="G593" i="5"/>
  <c r="I593" i="5"/>
  <c r="J598" i="5" s="1"/>
  <c r="AU598" i="5" s="1"/>
  <c r="K593" i="5"/>
  <c r="M593" i="5"/>
  <c r="O593" i="5"/>
  <c r="Q593" i="5"/>
  <c r="S593" i="5"/>
  <c r="T598" i="5" s="1"/>
  <c r="U593" i="5"/>
  <c r="V595" i="5" s="1"/>
  <c r="W593" i="5"/>
  <c r="Y593" i="5"/>
  <c r="AA593" i="5"/>
  <c r="AB595" i="5" s="1"/>
  <c r="AC593" i="5"/>
  <c r="AE593" i="5"/>
  <c r="AG593" i="5"/>
  <c r="AI593" i="5"/>
  <c r="AK593" i="5"/>
  <c r="AL597" i="5" s="1"/>
  <c r="AM593" i="5"/>
  <c r="AN596" i="5" s="1"/>
  <c r="AO593" i="5"/>
  <c r="AP595" i="5" s="1"/>
  <c r="AQ593" i="5"/>
  <c r="A594" i="5"/>
  <c r="AS595" i="5"/>
  <c r="BE595" i="5"/>
  <c r="L596" i="5"/>
  <c r="AX596" i="5" s="1"/>
  <c r="AS596" i="5"/>
  <c r="AN597" i="5"/>
  <c r="AS597" i="5"/>
  <c r="AL598" i="5"/>
  <c r="AS598" i="5"/>
  <c r="C599" i="5"/>
  <c r="E599" i="5"/>
  <c r="G599" i="5"/>
  <c r="I599" i="5"/>
  <c r="K599" i="5"/>
  <c r="M599" i="5"/>
  <c r="O599" i="5"/>
  <c r="Q599" i="5"/>
  <c r="S599" i="5"/>
  <c r="U599" i="5"/>
  <c r="W599" i="5"/>
  <c r="Y599" i="5"/>
  <c r="AA599" i="5"/>
  <c r="AC599" i="5"/>
  <c r="AE599" i="5"/>
  <c r="AG599" i="5"/>
  <c r="AI599" i="5"/>
  <c r="AK599" i="5"/>
  <c r="AM599" i="5"/>
  <c r="AO599" i="5"/>
  <c r="AQ599" i="5"/>
  <c r="C603" i="5"/>
  <c r="D606" i="5" s="1"/>
  <c r="AV606" i="5" s="1"/>
  <c r="E603" i="5"/>
  <c r="F609" i="5" s="1"/>
  <c r="G603" i="5"/>
  <c r="I603" i="5"/>
  <c r="J606" i="5" s="1"/>
  <c r="AU606" i="5" s="1"/>
  <c r="K603" i="5"/>
  <c r="L609" i="5" s="1"/>
  <c r="M603" i="5"/>
  <c r="N606" i="5" s="1"/>
  <c r="O603" i="5"/>
  <c r="Q603" i="5"/>
  <c r="R606" i="5" s="1"/>
  <c r="S603" i="5"/>
  <c r="U603" i="5"/>
  <c r="W603" i="5"/>
  <c r="Y603" i="5"/>
  <c r="Z606" i="5" s="1"/>
  <c r="AA603" i="5"/>
  <c r="AC603" i="5"/>
  <c r="AE603" i="5"/>
  <c r="AG603" i="5"/>
  <c r="AH606" i="5" s="1"/>
  <c r="AI603" i="5"/>
  <c r="AK603" i="5"/>
  <c r="AM603" i="5"/>
  <c r="AO603" i="5"/>
  <c r="AP606" i="5" s="1"/>
  <c r="AQ603" i="5"/>
  <c r="A604" i="5"/>
  <c r="AS605" i="5"/>
  <c r="BE605" i="5"/>
  <c r="AS606" i="5"/>
  <c r="AD607" i="5"/>
  <c r="AS607" i="5"/>
  <c r="AS608" i="5"/>
  <c r="C609" i="5"/>
  <c r="E609" i="5"/>
  <c r="G609" i="5"/>
  <c r="I609" i="5"/>
  <c r="K609" i="5"/>
  <c r="M609" i="5"/>
  <c r="O609" i="5"/>
  <c r="Q609" i="5"/>
  <c r="S609" i="5"/>
  <c r="U609" i="5"/>
  <c r="W609" i="5"/>
  <c r="Y609" i="5"/>
  <c r="AA609" i="5"/>
  <c r="AC609" i="5"/>
  <c r="AE609" i="5"/>
  <c r="AG609" i="5"/>
  <c r="AI609" i="5"/>
  <c r="AK609" i="5"/>
  <c r="AM609" i="5"/>
  <c r="AO609" i="5"/>
  <c r="AQ609" i="5"/>
  <c r="C613" i="5"/>
  <c r="D616" i="5" s="1"/>
  <c r="E613" i="5"/>
  <c r="G613" i="5"/>
  <c r="I613" i="5"/>
  <c r="K613" i="5"/>
  <c r="M613" i="5"/>
  <c r="N618" i="5" s="1"/>
  <c r="O613" i="5"/>
  <c r="P616" i="5" s="1"/>
  <c r="Q613" i="5"/>
  <c r="S613" i="5"/>
  <c r="T616" i="5" s="1"/>
  <c r="U613" i="5"/>
  <c r="W613" i="5"/>
  <c r="X616" i="5" s="1"/>
  <c r="Y613" i="5"/>
  <c r="AA613" i="5"/>
  <c r="AC613" i="5"/>
  <c r="AE613" i="5"/>
  <c r="AG613" i="5"/>
  <c r="AI613" i="5"/>
  <c r="AK613" i="5"/>
  <c r="AM613" i="5"/>
  <c r="AN616" i="5" s="1"/>
  <c r="AO613" i="5"/>
  <c r="AQ613" i="5"/>
  <c r="A614" i="5"/>
  <c r="AS615" i="5"/>
  <c r="BE615" i="5"/>
  <c r="AS616" i="5"/>
  <c r="N617" i="5"/>
  <c r="AS617" i="5"/>
  <c r="AS618" i="5"/>
  <c r="C619" i="5"/>
  <c r="E619" i="5"/>
  <c r="G619" i="5"/>
  <c r="I619" i="5"/>
  <c r="K619" i="5"/>
  <c r="M619" i="5"/>
  <c r="O619" i="5"/>
  <c r="Q619" i="5"/>
  <c r="S619" i="5"/>
  <c r="U619" i="5"/>
  <c r="W619" i="5"/>
  <c r="Y619" i="5"/>
  <c r="AA619" i="5"/>
  <c r="AC619" i="5"/>
  <c r="AE619" i="5"/>
  <c r="AG619" i="5"/>
  <c r="AI619" i="5"/>
  <c r="AK619" i="5"/>
  <c r="AM619" i="5"/>
  <c r="AO619" i="5"/>
  <c r="AQ619" i="5"/>
  <c r="C623" i="5"/>
  <c r="E623" i="5"/>
  <c r="F626" i="5" s="1"/>
  <c r="G623" i="5"/>
  <c r="H626" i="5" s="1"/>
  <c r="I623" i="5"/>
  <c r="J629" i="5" s="1"/>
  <c r="K623" i="5"/>
  <c r="L629" i="5" s="1"/>
  <c r="M623" i="5"/>
  <c r="N626" i="5" s="1"/>
  <c r="O623" i="5"/>
  <c r="Q623" i="5"/>
  <c r="S623" i="5"/>
  <c r="U623" i="5"/>
  <c r="W623" i="5"/>
  <c r="X626" i="5" s="1"/>
  <c r="Y623" i="5"/>
  <c r="AA623" i="5"/>
  <c r="AB626" i="5" s="1"/>
  <c r="AC623" i="5"/>
  <c r="AD626" i="5" s="1"/>
  <c r="AE623" i="5"/>
  <c r="AF628" i="5" s="1"/>
  <c r="BC628" i="5" s="1"/>
  <c r="AG623" i="5"/>
  <c r="AI623" i="5"/>
  <c r="AK623" i="5"/>
  <c r="AL626" i="5" s="1"/>
  <c r="AM623" i="5"/>
  <c r="AO623" i="5"/>
  <c r="AQ623" i="5"/>
  <c r="A624" i="5"/>
  <c r="R625" i="5"/>
  <c r="AS625" i="5"/>
  <c r="BE625" i="5" s="1"/>
  <c r="L626" i="5"/>
  <c r="AX626" i="5" s="1"/>
  <c r="AJ626" i="5"/>
  <c r="AS626" i="5"/>
  <c r="L627" i="5"/>
  <c r="AX627" i="5" s="1"/>
  <c r="AS627" i="5"/>
  <c r="AB628" i="5"/>
  <c r="AS628" i="5"/>
  <c r="C629" i="5"/>
  <c r="E629" i="5"/>
  <c r="G629" i="5"/>
  <c r="I629" i="5"/>
  <c r="K629" i="5"/>
  <c r="M629" i="5"/>
  <c r="O629" i="5"/>
  <c r="Q629" i="5"/>
  <c r="S629" i="5"/>
  <c r="T629" i="5" s="1"/>
  <c r="U629" i="5"/>
  <c r="W629" i="5"/>
  <c r="Y629" i="5"/>
  <c r="AA629" i="5"/>
  <c r="AC629" i="5"/>
  <c r="AE629" i="5"/>
  <c r="AG629" i="5"/>
  <c r="AI629" i="5"/>
  <c r="AK629" i="5"/>
  <c r="AM629" i="5"/>
  <c r="AO629" i="5"/>
  <c r="AQ629" i="5"/>
  <c r="C633" i="5"/>
  <c r="E633" i="5"/>
  <c r="G633" i="5"/>
  <c r="H636" i="5" s="1"/>
  <c r="I633" i="5"/>
  <c r="K633" i="5"/>
  <c r="M633" i="5"/>
  <c r="O633" i="5"/>
  <c r="P636" i="5" s="1"/>
  <c r="Q633" i="5"/>
  <c r="R639" i="5" s="1"/>
  <c r="S633" i="5"/>
  <c r="U633" i="5"/>
  <c r="W633" i="5"/>
  <c r="X636" i="5" s="1"/>
  <c r="Y633" i="5"/>
  <c r="AA633" i="5"/>
  <c r="AC633" i="5"/>
  <c r="AD637" i="5" s="1"/>
  <c r="AE633" i="5"/>
  <c r="AF636" i="5" s="1"/>
  <c r="BC636" i="5" s="1"/>
  <c r="AG633" i="5"/>
  <c r="AI633" i="5"/>
  <c r="AK633" i="5"/>
  <c r="AL636" i="5" s="1"/>
  <c r="AM633" i="5"/>
  <c r="AN636" i="5" s="1"/>
  <c r="AO633" i="5"/>
  <c r="AP635" i="5" s="1"/>
  <c r="AQ633" i="5"/>
  <c r="A634" i="5"/>
  <c r="AS635" i="5"/>
  <c r="BE635" i="5"/>
  <c r="AS636" i="5"/>
  <c r="AF637" i="5"/>
  <c r="BC637" i="5" s="1"/>
  <c r="AN637" i="5"/>
  <c r="AS637" i="5"/>
  <c r="AF638" i="5"/>
  <c r="BC638" i="5" s="1"/>
  <c r="AS638" i="5"/>
  <c r="C639" i="5"/>
  <c r="E639" i="5"/>
  <c r="G639" i="5"/>
  <c r="I639" i="5"/>
  <c r="K639" i="5"/>
  <c r="M639" i="5"/>
  <c r="O639" i="5"/>
  <c r="Q639" i="5"/>
  <c r="S639" i="5"/>
  <c r="U639" i="5"/>
  <c r="W639" i="5"/>
  <c r="Y639" i="5"/>
  <c r="AA639" i="5"/>
  <c r="AC639" i="5"/>
  <c r="AE639" i="5"/>
  <c r="AG639" i="5"/>
  <c r="AI639" i="5"/>
  <c r="AK639" i="5"/>
  <c r="AM639" i="5"/>
  <c r="AO639" i="5"/>
  <c r="AQ639" i="5"/>
  <c r="C643" i="5"/>
  <c r="E643" i="5"/>
  <c r="G643" i="5"/>
  <c r="I643" i="5"/>
  <c r="K643" i="5"/>
  <c r="M643" i="5"/>
  <c r="N648" i="5" s="1"/>
  <c r="O643" i="5"/>
  <c r="Q643" i="5"/>
  <c r="S643" i="5"/>
  <c r="U643" i="5"/>
  <c r="W643" i="5"/>
  <c r="Y643" i="5"/>
  <c r="Z647" i="5" s="1"/>
  <c r="AA643" i="5"/>
  <c r="AC643" i="5"/>
  <c r="AD648" i="5" s="1"/>
  <c r="AE643" i="5"/>
  <c r="AG643" i="5"/>
  <c r="AH648" i="5" s="1"/>
  <c r="AI643" i="5"/>
  <c r="AK643" i="5"/>
  <c r="AM643" i="5"/>
  <c r="AO643" i="5"/>
  <c r="AQ643" i="5"/>
  <c r="A644" i="5"/>
  <c r="D645" i="5"/>
  <c r="AV645" i="5" s="1"/>
  <c r="L645" i="5"/>
  <c r="AX645" i="5" s="1"/>
  <c r="T645" i="5"/>
  <c r="V645" i="5"/>
  <c r="AB645" i="5"/>
  <c r="AJ645" i="5"/>
  <c r="AS645" i="5"/>
  <c r="BE645" i="5"/>
  <c r="D646" i="5"/>
  <c r="AV646" i="5" s="1"/>
  <c r="L646" i="5"/>
  <c r="AX646" i="5" s="1"/>
  <c r="T646" i="5"/>
  <c r="AB646" i="5"/>
  <c r="AJ646" i="5"/>
  <c r="AS646" i="5"/>
  <c r="D647" i="5"/>
  <c r="AV647" i="5" s="1"/>
  <c r="F647" i="5"/>
  <c r="L647" i="5"/>
  <c r="AX647" i="5" s="1"/>
  <c r="T647" i="5"/>
  <c r="AB647" i="5"/>
  <c r="AJ647" i="5"/>
  <c r="AS647" i="5"/>
  <c r="D648" i="5"/>
  <c r="AV648" i="5" s="1"/>
  <c r="L648" i="5"/>
  <c r="AX648" i="5" s="1"/>
  <c r="T648" i="5"/>
  <c r="AB648" i="5"/>
  <c r="AJ648" i="5"/>
  <c r="AS648" i="5"/>
  <c r="C649" i="5"/>
  <c r="D649" i="5" s="1"/>
  <c r="E649" i="5"/>
  <c r="G649" i="5"/>
  <c r="I649" i="5"/>
  <c r="K649" i="5"/>
  <c r="L649" i="5" s="1"/>
  <c r="M649" i="5"/>
  <c r="O649" i="5"/>
  <c r="Q649" i="5"/>
  <c r="S649" i="5"/>
  <c r="T649" i="5" s="1"/>
  <c r="U649" i="5"/>
  <c r="W649" i="5"/>
  <c r="Y649" i="5"/>
  <c r="AA649" i="5"/>
  <c r="AB649" i="5" s="1"/>
  <c r="AC649" i="5"/>
  <c r="AE649" i="5"/>
  <c r="AG649" i="5"/>
  <c r="AI649" i="5"/>
  <c r="AJ649" i="5" s="1"/>
  <c r="AK649" i="5"/>
  <c r="AM649" i="5"/>
  <c r="AO649" i="5"/>
  <c r="AQ649" i="5"/>
  <c r="C653" i="5"/>
  <c r="E653" i="5"/>
  <c r="F655" i="5" s="1"/>
  <c r="G653" i="5"/>
  <c r="I653" i="5"/>
  <c r="J657" i="5" s="1"/>
  <c r="AU657" i="5" s="1"/>
  <c r="K653" i="5"/>
  <c r="M653" i="5"/>
  <c r="O653" i="5"/>
  <c r="Q653" i="5"/>
  <c r="R657" i="5" s="1"/>
  <c r="S653" i="5"/>
  <c r="T656" i="5" s="1"/>
  <c r="U653" i="5"/>
  <c r="W653" i="5"/>
  <c r="Y653" i="5"/>
  <c r="Z657" i="5" s="1"/>
  <c r="AA653" i="5"/>
  <c r="AB659" i="5" s="1"/>
  <c r="AC653" i="5"/>
  <c r="AD657" i="5" s="1"/>
  <c r="AE653" i="5"/>
  <c r="AG653" i="5"/>
  <c r="AH657" i="5" s="1"/>
  <c r="AI653" i="5"/>
  <c r="AK653" i="5"/>
  <c r="AL655" i="5" s="1"/>
  <c r="AM653" i="5"/>
  <c r="AO653" i="5"/>
  <c r="AP657" i="5" s="1"/>
  <c r="AQ653" i="5"/>
  <c r="A654" i="5"/>
  <c r="AS655" i="5"/>
  <c r="AS656" i="5"/>
  <c r="D657" i="5"/>
  <c r="AV657" i="5" s="1"/>
  <c r="F657" i="5"/>
  <c r="AS657" i="5"/>
  <c r="AS658" i="5"/>
  <c r="C659" i="5"/>
  <c r="E659" i="5"/>
  <c r="G659" i="5"/>
  <c r="I659" i="5"/>
  <c r="K659" i="5"/>
  <c r="M659" i="5"/>
  <c r="O659" i="5"/>
  <c r="Q659" i="5"/>
  <c r="S659" i="5"/>
  <c r="U659" i="5"/>
  <c r="W659" i="5"/>
  <c r="Y659" i="5"/>
  <c r="AA659" i="5"/>
  <c r="AC659" i="5"/>
  <c r="AE659" i="5"/>
  <c r="AG659" i="5"/>
  <c r="AI659" i="5"/>
  <c r="AK659" i="5"/>
  <c r="AM659" i="5"/>
  <c r="AO659" i="5"/>
  <c r="AQ659" i="5"/>
  <c r="C663" i="5"/>
  <c r="D667" i="5" s="1"/>
  <c r="E663" i="5"/>
  <c r="G663" i="5"/>
  <c r="H667" i="5" s="1"/>
  <c r="I663" i="5"/>
  <c r="J667" i="5" s="1"/>
  <c r="AU667" i="5" s="1"/>
  <c r="K663" i="5"/>
  <c r="L667" i="5" s="1"/>
  <c r="AX667" i="5" s="1"/>
  <c r="M663" i="5"/>
  <c r="O663" i="5"/>
  <c r="Q663" i="5"/>
  <c r="R667" i="5" s="1"/>
  <c r="S663" i="5"/>
  <c r="T667" i="5" s="1"/>
  <c r="U663" i="5"/>
  <c r="W663" i="5"/>
  <c r="Y663" i="5"/>
  <c r="Z667" i="5" s="1"/>
  <c r="AA663" i="5"/>
  <c r="AB667" i="5" s="1"/>
  <c r="AC663" i="5"/>
  <c r="AE663" i="5"/>
  <c r="AF666" i="5" s="1"/>
  <c r="BC666" i="5" s="1"/>
  <c r="AG663" i="5"/>
  <c r="AH667" i="5" s="1"/>
  <c r="AI663" i="5"/>
  <c r="AJ667" i="5" s="1"/>
  <c r="AK663" i="5"/>
  <c r="AL668" i="5" s="1"/>
  <c r="AM663" i="5"/>
  <c r="AO663" i="5"/>
  <c r="AP667" i="5" s="1"/>
  <c r="AQ663" i="5"/>
  <c r="A664" i="5"/>
  <c r="H665" i="5"/>
  <c r="J665" i="5"/>
  <c r="AU665" i="5" s="1"/>
  <c r="Z665" i="5"/>
  <c r="AP665" i="5"/>
  <c r="AS665" i="5"/>
  <c r="BE665" i="5" s="1"/>
  <c r="J666" i="5"/>
  <c r="AU666" i="5" s="1"/>
  <c r="Z666" i="5"/>
  <c r="AP666" i="5"/>
  <c r="AS666" i="5"/>
  <c r="AS667" i="5"/>
  <c r="R668" i="5"/>
  <c r="AH668" i="5"/>
  <c r="AN668" i="5"/>
  <c r="AS668" i="5"/>
  <c r="C669" i="5"/>
  <c r="E669" i="5"/>
  <c r="G669" i="5"/>
  <c r="H669" i="5" s="1"/>
  <c r="I669" i="5"/>
  <c r="K669" i="5"/>
  <c r="M669" i="5"/>
  <c r="O669" i="5"/>
  <c r="P669" i="5" s="1"/>
  <c r="Q669" i="5"/>
  <c r="S669" i="5"/>
  <c r="U669" i="5"/>
  <c r="W669" i="5"/>
  <c r="X669" i="5" s="1"/>
  <c r="Y669" i="5"/>
  <c r="Z669" i="5"/>
  <c r="AA669" i="5"/>
  <c r="AC669" i="5"/>
  <c r="AE669" i="5"/>
  <c r="AG669" i="5"/>
  <c r="AH669" i="5" s="1"/>
  <c r="AI669" i="5"/>
  <c r="AK669" i="5"/>
  <c r="AM669" i="5"/>
  <c r="AO669" i="5"/>
  <c r="AQ669" i="5"/>
  <c r="C673" i="5"/>
  <c r="D675" i="5" s="1"/>
  <c r="AV675" i="5" s="1"/>
  <c r="E673" i="5"/>
  <c r="G673" i="5"/>
  <c r="H677" i="5" s="1"/>
  <c r="I673" i="5"/>
  <c r="J678" i="5" s="1"/>
  <c r="AU678" i="5" s="1"/>
  <c r="K673" i="5"/>
  <c r="M673" i="5"/>
  <c r="O673" i="5"/>
  <c r="P677" i="5" s="1"/>
  <c r="Q673" i="5"/>
  <c r="S673" i="5"/>
  <c r="T676" i="5" s="1"/>
  <c r="U673" i="5"/>
  <c r="W673" i="5"/>
  <c r="Y673" i="5"/>
  <c r="Z679" i="5" s="1"/>
  <c r="AA673" i="5"/>
  <c r="AB677" i="5" s="1"/>
  <c r="AC673" i="5"/>
  <c r="AE673" i="5"/>
  <c r="AG673" i="5"/>
  <c r="AI673" i="5"/>
  <c r="AJ675" i="5" s="1"/>
  <c r="AK673" i="5"/>
  <c r="AM673" i="5"/>
  <c r="AN677" i="5" s="1"/>
  <c r="AO673" i="5"/>
  <c r="AP675" i="5" s="1"/>
  <c r="AQ673" i="5"/>
  <c r="A674" i="5"/>
  <c r="AS675" i="5"/>
  <c r="BE675" i="5"/>
  <c r="N676" i="5"/>
  <c r="AS676" i="5"/>
  <c r="J677" i="5"/>
  <c r="AU677" i="5" s="1"/>
  <c r="AS677" i="5"/>
  <c r="H678" i="5"/>
  <c r="P678" i="5"/>
  <c r="R678" i="5"/>
  <c r="AN678" i="5"/>
  <c r="AS678" i="5"/>
  <c r="C679" i="5"/>
  <c r="E679" i="5"/>
  <c r="G679" i="5"/>
  <c r="H679" i="5" s="1"/>
  <c r="I679" i="5"/>
  <c r="K679" i="5"/>
  <c r="M679" i="5"/>
  <c r="O679" i="5"/>
  <c r="Q679" i="5"/>
  <c r="S679" i="5"/>
  <c r="U679" i="5"/>
  <c r="W679" i="5"/>
  <c r="X679" i="5" s="1"/>
  <c r="Y679" i="5"/>
  <c r="AA679" i="5"/>
  <c r="AC679" i="5"/>
  <c r="AE679" i="5"/>
  <c r="AG679" i="5"/>
  <c r="AI679" i="5"/>
  <c r="AK679" i="5"/>
  <c r="AM679" i="5"/>
  <c r="AN679" i="5" s="1"/>
  <c r="AO679" i="5"/>
  <c r="AQ679" i="5"/>
  <c r="C683" i="5"/>
  <c r="D688" i="5" s="1"/>
  <c r="AV688" i="5" s="1"/>
  <c r="E683" i="5"/>
  <c r="G683" i="5"/>
  <c r="I683" i="5"/>
  <c r="K683" i="5"/>
  <c r="L686" i="5" s="1"/>
  <c r="M683" i="5"/>
  <c r="O683" i="5"/>
  <c r="P685" i="5" s="1"/>
  <c r="Q683" i="5"/>
  <c r="S683" i="5"/>
  <c r="U683" i="5"/>
  <c r="W683" i="5"/>
  <c r="X688" i="5" s="1"/>
  <c r="Y683" i="5"/>
  <c r="AA683" i="5"/>
  <c r="AC683" i="5"/>
  <c r="AD687" i="5" s="1"/>
  <c r="AE683" i="5"/>
  <c r="AG683" i="5"/>
  <c r="AH685" i="5" s="1"/>
  <c r="AI683" i="5"/>
  <c r="AJ686" i="5" s="1"/>
  <c r="AK683" i="5"/>
  <c r="AM683" i="5"/>
  <c r="AN685" i="5" s="1"/>
  <c r="AO683" i="5"/>
  <c r="AQ683" i="5"/>
  <c r="A684" i="5"/>
  <c r="AS685" i="5"/>
  <c r="BE685" i="5"/>
  <c r="AS686" i="5"/>
  <c r="AS687" i="5"/>
  <c r="AS688" i="5"/>
  <c r="C689" i="5"/>
  <c r="E689" i="5"/>
  <c r="G689" i="5"/>
  <c r="I689" i="5"/>
  <c r="K689" i="5"/>
  <c r="M689" i="5"/>
  <c r="O689" i="5"/>
  <c r="Q689" i="5"/>
  <c r="S689" i="5"/>
  <c r="U689" i="5"/>
  <c r="W689" i="5"/>
  <c r="Y689" i="5"/>
  <c r="AA689" i="5"/>
  <c r="AC689" i="5"/>
  <c r="AE689" i="5"/>
  <c r="AG689" i="5"/>
  <c r="AH689" i="5" s="1"/>
  <c r="AI689" i="5"/>
  <c r="AK689" i="5"/>
  <c r="AM689" i="5"/>
  <c r="AO689" i="5"/>
  <c r="AQ689" i="5"/>
  <c r="C693" i="5"/>
  <c r="D696" i="5" s="1"/>
  <c r="AV696" i="5" s="1"/>
  <c r="E693" i="5"/>
  <c r="G693" i="5"/>
  <c r="H698" i="5" s="1"/>
  <c r="I693" i="5"/>
  <c r="K693" i="5"/>
  <c r="L696" i="5" s="1"/>
  <c r="AX696" i="5" s="1"/>
  <c r="M693" i="5"/>
  <c r="O693" i="5"/>
  <c r="Q693" i="5"/>
  <c r="S693" i="5"/>
  <c r="T698" i="5" s="1"/>
  <c r="U693" i="5"/>
  <c r="V697" i="5" s="1"/>
  <c r="W693" i="5"/>
  <c r="Y693" i="5"/>
  <c r="AA693" i="5"/>
  <c r="AB696" i="5" s="1"/>
  <c r="AC693" i="5"/>
  <c r="AD695" i="5" s="1"/>
  <c r="AE693" i="5"/>
  <c r="AG693" i="5"/>
  <c r="AH698" i="5" s="1"/>
  <c r="AI693" i="5"/>
  <c r="AK693" i="5"/>
  <c r="AL699" i="5" s="1"/>
  <c r="AM693" i="5"/>
  <c r="AN696" i="5" s="1"/>
  <c r="AO693" i="5"/>
  <c r="AQ693" i="5"/>
  <c r="A694" i="5"/>
  <c r="AS695" i="5"/>
  <c r="AS696" i="5"/>
  <c r="L697" i="5"/>
  <c r="AX697" i="5" s="1"/>
  <c r="N697" i="5"/>
  <c r="AS697" i="5"/>
  <c r="AB698" i="5"/>
  <c r="AS698" i="5"/>
  <c r="C699" i="5"/>
  <c r="E699" i="5"/>
  <c r="G699" i="5"/>
  <c r="I699" i="5"/>
  <c r="K699" i="5"/>
  <c r="M699" i="5"/>
  <c r="O699" i="5"/>
  <c r="Q699" i="5"/>
  <c r="S699" i="5"/>
  <c r="U699" i="5"/>
  <c r="W699" i="5"/>
  <c r="Y699" i="5"/>
  <c r="AA699" i="5"/>
  <c r="AC699" i="5"/>
  <c r="AE699" i="5"/>
  <c r="AG699" i="5"/>
  <c r="AI699" i="5"/>
  <c r="AK699" i="5"/>
  <c r="AM699" i="5"/>
  <c r="AO699" i="5"/>
  <c r="AQ699" i="5"/>
  <c r="C703" i="5"/>
  <c r="E703" i="5"/>
  <c r="G703" i="5"/>
  <c r="H705" i="5" s="1"/>
  <c r="I703" i="5"/>
  <c r="J706" i="5" s="1"/>
  <c r="AU706" i="5" s="1"/>
  <c r="K703" i="5"/>
  <c r="M703" i="5"/>
  <c r="O703" i="5"/>
  <c r="Q703" i="5"/>
  <c r="R706" i="5" s="1"/>
  <c r="S703" i="5"/>
  <c r="T708" i="5" s="1"/>
  <c r="U703" i="5"/>
  <c r="W703" i="5"/>
  <c r="X709" i="5" s="1"/>
  <c r="Y703" i="5"/>
  <c r="Z706" i="5" s="1"/>
  <c r="AA703" i="5"/>
  <c r="AC703" i="5"/>
  <c r="AE703" i="5"/>
  <c r="AF706" i="5" s="1"/>
  <c r="BC706" i="5" s="1"/>
  <c r="AG703" i="5"/>
  <c r="AH706" i="5" s="1"/>
  <c r="AI703" i="5"/>
  <c r="AK703" i="5"/>
  <c r="AM703" i="5"/>
  <c r="AN706" i="5" s="1"/>
  <c r="AO703" i="5"/>
  <c r="AP706" i="5" s="1"/>
  <c r="AQ703" i="5"/>
  <c r="A704" i="5"/>
  <c r="AS705" i="5"/>
  <c r="BE705" i="5" s="1"/>
  <c r="AS706" i="5"/>
  <c r="T707" i="5"/>
  <c r="X707" i="5"/>
  <c r="AS707" i="5"/>
  <c r="AS708" i="5"/>
  <c r="C709" i="5"/>
  <c r="E709" i="5"/>
  <c r="G709" i="5"/>
  <c r="I709" i="5"/>
  <c r="K709" i="5"/>
  <c r="M709" i="5"/>
  <c r="O709" i="5"/>
  <c r="Q709" i="5"/>
  <c r="S709" i="5"/>
  <c r="U709" i="5"/>
  <c r="W709" i="5"/>
  <c r="Y709" i="5"/>
  <c r="AA709" i="5"/>
  <c r="AC709" i="5"/>
  <c r="AE709" i="5"/>
  <c r="AG709" i="5"/>
  <c r="AI709" i="5"/>
  <c r="AK709" i="5"/>
  <c r="AM709" i="5"/>
  <c r="AO709" i="5"/>
  <c r="AQ709" i="5"/>
  <c r="C713" i="5"/>
  <c r="D717" i="5" s="1"/>
  <c r="AV717" i="5" s="1"/>
  <c r="E713" i="5"/>
  <c r="F716" i="5" s="1"/>
  <c r="G713" i="5"/>
  <c r="I713" i="5"/>
  <c r="K713" i="5"/>
  <c r="L717" i="5" s="1"/>
  <c r="AX717" i="5" s="1"/>
  <c r="M713" i="5"/>
  <c r="O713" i="5"/>
  <c r="Q713" i="5"/>
  <c r="R715" i="5" s="1"/>
  <c r="S713" i="5"/>
  <c r="T717" i="5" s="1"/>
  <c r="U713" i="5"/>
  <c r="W713" i="5"/>
  <c r="Y713" i="5"/>
  <c r="Z715" i="5" s="1"/>
  <c r="AA713" i="5"/>
  <c r="AB717" i="5" s="1"/>
  <c r="AC713" i="5"/>
  <c r="AD716" i="5" s="1"/>
  <c r="AE713" i="5"/>
  <c r="AF715" i="5" s="1"/>
  <c r="BC715" i="5" s="1"/>
  <c r="AG713" i="5"/>
  <c r="AI713" i="5"/>
  <c r="AJ717" i="5" s="1"/>
  <c r="AK713" i="5"/>
  <c r="AM713" i="5"/>
  <c r="AO713" i="5"/>
  <c r="AQ713" i="5"/>
  <c r="A714" i="5"/>
  <c r="F715" i="5"/>
  <c r="AS715" i="5"/>
  <c r="BE715" i="5" s="1"/>
  <c r="AS716" i="5"/>
  <c r="AS719" i="5" s="1"/>
  <c r="AD717" i="5"/>
  <c r="AS717" i="5"/>
  <c r="AD718" i="5"/>
  <c r="AF718" i="5"/>
  <c r="BC718" i="5" s="1"/>
  <c r="AS718" i="5"/>
  <c r="C719" i="5"/>
  <c r="E719" i="5"/>
  <c r="F719" i="5" s="1"/>
  <c r="G719" i="5"/>
  <c r="I719" i="5"/>
  <c r="K719" i="5"/>
  <c r="M719" i="5"/>
  <c r="N719" i="5" s="1"/>
  <c r="O719" i="5"/>
  <c r="Q719" i="5"/>
  <c r="S719" i="5"/>
  <c r="U719" i="5"/>
  <c r="V719" i="5" s="1"/>
  <c r="W719" i="5"/>
  <c r="X719" i="5" s="1"/>
  <c r="Y719" i="5"/>
  <c r="AA719" i="5"/>
  <c r="AC719" i="5"/>
  <c r="AE719" i="5"/>
  <c r="AG719" i="5"/>
  <c r="AI719" i="5"/>
  <c r="AK719" i="5"/>
  <c r="AM719" i="5"/>
  <c r="AO719" i="5"/>
  <c r="AQ719" i="5"/>
  <c r="C723" i="5"/>
  <c r="E723" i="5"/>
  <c r="F727" i="5" s="1"/>
  <c r="G723" i="5"/>
  <c r="I723" i="5"/>
  <c r="K723" i="5"/>
  <c r="M723" i="5"/>
  <c r="N727" i="5" s="1"/>
  <c r="O723" i="5"/>
  <c r="Q723" i="5"/>
  <c r="R726" i="5" s="1"/>
  <c r="S723" i="5"/>
  <c r="T726" i="5" s="1"/>
  <c r="U723" i="5"/>
  <c r="W723" i="5"/>
  <c r="Y723" i="5"/>
  <c r="Z725" i="5" s="1"/>
  <c r="AA723" i="5"/>
  <c r="AB727" i="5" s="1"/>
  <c r="AC723" i="5"/>
  <c r="AD727" i="5" s="1"/>
  <c r="AE723" i="5"/>
  <c r="AG723" i="5"/>
  <c r="AI723" i="5"/>
  <c r="AK723" i="5"/>
  <c r="AL727" i="5" s="1"/>
  <c r="AM723" i="5"/>
  <c r="AN728" i="5" s="1"/>
  <c r="AO723" i="5"/>
  <c r="AQ723" i="5"/>
  <c r="A724" i="5"/>
  <c r="H725" i="5"/>
  <c r="J725" i="5"/>
  <c r="AU725" i="5" s="1"/>
  <c r="AN725" i="5"/>
  <c r="AP725" i="5"/>
  <c r="AS725" i="5"/>
  <c r="BE725" i="5" s="1"/>
  <c r="H726" i="5"/>
  <c r="L726" i="5"/>
  <c r="AX726" i="5" s="1"/>
  <c r="X726" i="5"/>
  <c r="AN726" i="5"/>
  <c r="AS726" i="5"/>
  <c r="P727" i="5"/>
  <c r="AF727" i="5"/>
  <c r="BC727" i="5" s="1"/>
  <c r="AN727" i="5"/>
  <c r="AS727" i="5"/>
  <c r="P728" i="5"/>
  <c r="X728" i="5"/>
  <c r="AS728" i="5"/>
  <c r="C729" i="5"/>
  <c r="E729" i="5"/>
  <c r="G729" i="5"/>
  <c r="H729" i="5" s="1"/>
  <c r="I729" i="5"/>
  <c r="K729" i="5"/>
  <c r="M729" i="5"/>
  <c r="O729" i="5"/>
  <c r="Q729" i="5"/>
  <c r="S729" i="5"/>
  <c r="U729" i="5"/>
  <c r="W729" i="5"/>
  <c r="Y729" i="5"/>
  <c r="AA729" i="5"/>
  <c r="AC729" i="5"/>
  <c r="AE729" i="5"/>
  <c r="AG729" i="5"/>
  <c r="AI729" i="5"/>
  <c r="AK729" i="5"/>
  <c r="AM729" i="5"/>
  <c r="AN729" i="5" s="1"/>
  <c r="AO729" i="5"/>
  <c r="AQ729" i="5"/>
  <c r="C733" i="5"/>
  <c r="D735" i="5" s="1"/>
  <c r="E733" i="5"/>
  <c r="G733" i="5"/>
  <c r="H738" i="5" s="1"/>
  <c r="I733" i="5"/>
  <c r="K733" i="5"/>
  <c r="L737" i="5" s="1"/>
  <c r="AX737" i="5" s="1"/>
  <c r="M733" i="5"/>
  <c r="O733" i="5"/>
  <c r="Q733" i="5"/>
  <c r="S733" i="5"/>
  <c r="T735" i="5" s="1"/>
  <c r="U733" i="5"/>
  <c r="W733" i="5"/>
  <c r="Y733" i="5"/>
  <c r="Z738" i="5" s="1"/>
  <c r="AA733" i="5"/>
  <c r="AC733" i="5"/>
  <c r="AE733" i="5"/>
  <c r="AG733" i="5"/>
  <c r="AI733" i="5"/>
  <c r="AJ735" i="5" s="1"/>
  <c r="AK733" i="5"/>
  <c r="AM733" i="5"/>
  <c r="AN738" i="5" s="1"/>
  <c r="AO733" i="5"/>
  <c r="AQ733" i="5"/>
  <c r="A734" i="5"/>
  <c r="AB735" i="5"/>
  <c r="AS735" i="5"/>
  <c r="BE735" i="5" s="1"/>
  <c r="L736" i="5"/>
  <c r="AX736" i="5" s="1"/>
  <c r="AB736" i="5"/>
  <c r="AS736" i="5"/>
  <c r="Z737" i="5"/>
  <c r="AB737" i="5"/>
  <c r="AS737" i="5"/>
  <c r="D738" i="5"/>
  <c r="AV738" i="5" s="1"/>
  <c r="AB738" i="5"/>
  <c r="AJ738" i="5"/>
  <c r="AS738" i="5"/>
  <c r="C739" i="5"/>
  <c r="E739" i="5"/>
  <c r="G739" i="5"/>
  <c r="I739" i="5"/>
  <c r="K739" i="5"/>
  <c r="L739" i="5" s="1"/>
  <c r="M739" i="5"/>
  <c r="O739" i="5"/>
  <c r="Q739" i="5"/>
  <c r="S739" i="5"/>
  <c r="U739" i="5"/>
  <c r="W739" i="5"/>
  <c r="Y739" i="5"/>
  <c r="AA739" i="5"/>
  <c r="AC739" i="5"/>
  <c r="AE739" i="5"/>
  <c r="AG739" i="5"/>
  <c r="AI739" i="5"/>
  <c r="AK739" i="5"/>
  <c r="AM739" i="5"/>
  <c r="AO739" i="5"/>
  <c r="AQ739" i="5"/>
  <c r="C743" i="5"/>
  <c r="E743" i="5"/>
  <c r="G743" i="5"/>
  <c r="I743" i="5"/>
  <c r="J747" i="5" s="1"/>
  <c r="AU747" i="5" s="1"/>
  <c r="K743" i="5"/>
  <c r="M743" i="5"/>
  <c r="O743" i="5"/>
  <c r="Q743" i="5"/>
  <c r="R747" i="5" s="1"/>
  <c r="S743" i="5"/>
  <c r="U743" i="5"/>
  <c r="W743" i="5"/>
  <c r="Y743" i="5"/>
  <c r="Z747" i="5" s="1"/>
  <c r="AA743" i="5"/>
  <c r="AC743" i="5"/>
  <c r="AE743" i="5"/>
  <c r="AF749" i="5" s="1"/>
  <c r="AG743" i="5"/>
  <c r="AH747" i="5" s="1"/>
  <c r="AI743" i="5"/>
  <c r="AK743" i="5"/>
  <c r="AM743" i="5"/>
  <c r="AN746" i="5" s="1"/>
  <c r="AO743" i="5"/>
  <c r="AQ743" i="5"/>
  <c r="A744" i="5"/>
  <c r="AS745" i="5"/>
  <c r="BE745" i="5" s="1"/>
  <c r="H746" i="5"/>
  <c r="AS746" i="5"/>
  <c r="AS747" i="5"/>
  <c r="AS748" i="5"/>
  <c r="C749" i="5"/>
  <c r="E749" i="5"/>
  <c r="G749" i="5"/>
  <c r="H749" i="5" s="1"/>
  <c r="I749" i="5"/>
  <c r="K749" i="5"/>
  <c r="M749" i="5"/>
  <c r="O749" i="5"/>
  <c r="Q749" i="5"/>
  <c r="S749" i="5"/>
  <c r="U749" i="5"/>
  <c r="W749" i="5"/>
  <c r="Y749" i="5"/>
  <c r="AA749" i="5"/>
  <c r="AC749" i="5"/>
  <c r="AE749" i="5"/>
  <c r="AG749" i="5"/>
  <c r="AI749" i="5"/>
  <c r="AK749" i="5"/>
  <c r="AM749" i="5"/>
  <c r="AO749" i="5"/>
  <c r="AQ749" i="5"/>
  <c r="C753" i="5"/>
  <c r="D758" i="5" s="1"/>
  <c r="E753" i="5"/>
  <c r="F757" i="5" s="1"/>
  <c r="G753" i="5"/>
  <c r="I753" i="5"/>
  <c r="K753" i="5"/>
  <c r="M753" i="5"/>
  <c r="N755" i="5" s="1"/>
  <c r="O753" i="5"/>
  <c r="P755" i="5" s="1"/>
  <c r="Q753" i="5"/>
  <c r="S753" i="5"/>
  <c r="U753" i="5"/>
  <c r="V755" i="5" s="1"/>
  <c r="W753" i="5"/>
  <c r="Y753" i="5"/>
  <c r="Z757" i="5" s="1"/>
  <c r="AA753" i="5"/>
  <c r="AC753" i="5"/>
  <c r="AD755" i="5" s="1"/>
  <c r="AE753" i="5"/>
  <c r="AF759" i="5" s="1"/>
  <c r="AG753" i="5"/>
  <c r="AH756" i="5" s="1"/>
  <c r="AI753" i="5"/>
  <c r="AJ758" i="5" s="1"/>
  <c r="AK753" i="5"/>
  <c r="AL757" i="5" s="1"/>
  <c r="AM753" i="5"/>
  <c r="AO753" i="5"/>
  <c r="AQ753" i="5"/>
  <c r="A754" i="5"/>
  <c r="H755" i="5"/>
  <c r="AS755" i="5"/>
  <c r="BE755" i="5" s="1"/>
  <c r="F756" i="5"/>
  <c r="X756" i="5"/>
  <c r="AS756" i="5"/>
  <c r="N757" i="5"/>
  <c r="AS757" i="5"/>
  <c r="AS758" i="5"/>
  <c r="C759" i="5"/>
  <c r="E759" i="5"/>
  <c r="G759" i="5"/>
  <c r="I759" i="5"/>
  <c r="K759" i="5"/>
  <c r="M759" i="5"/>
  <c r="O759" i="5"/>
  <c r="Q759" i="5"/>
  <c r="S759" i="5"/>
  <c r="U759" i="5"/>
  <c r="W759" i="5"/>
  <c r="Y759" i="5"/>
  <c r="AA759" i="5"/>
  <c r="AC759" i="5"/>
  <c r="AE759" i="5"/>
  <c r="AG759" i="5"/>
  <c r="AI759" i="5"/>
  <c r="AK759" i="5"/>
  <c r="AM759" i="5"/>
  <c r="AO759" i="5"/>
  <c r="AQ759" i="5"/>
  <c r="AS759" i="5"/>
  <c r="C763" i="5"/>
  <c r="D766" i="5" s="1"/>
  <c r="E763" i="5"/>
  <c r="F768" i="5" s="1"/>
  <c r="G763" i="5"/>
  <c r="I763" i="5"/>
  <c r="K763" i="5"/>
  <c r="L766" i="5" s="1"/>
  <c r="AX766" i="5" s="1"/>
  <c r="M763" i="5"/>
  <c r="O763" i="5"/>
  <c r="Q763" i="5"/>
  <c r="S763" i="5"/>
  <c r="T767" i="5" s="1"/>
  <c r="U763" i="5"/>
  <c r="V768" i="5" s="1"/>
  <c r="W763" i="5"/>
  <c r="Y763" i="5"/>
  <c r="AA763" i="5"/>
  <c r="AB767" i="5" s="1"/>
  <c r="AC763" i="5"/>
  <c r="AD767" i="5" s="1"/>
  <c r="AE763" i="5"/>
  <c r="AG763" i="5"/>
  <c r="AI763" i="5"/>
  <c r="AJ766" i="5" s="1"/>
  <c r="AK763" i="5"/>
  <c r="AM763" i="5"/>
  <c r="AO763" i="5"/>
  <c r="AP765" i="5" s="1"/>
  <c r="AQ763" i="5"/>
  <c r="A764" i="5"/>
  <c r="H765" i="5"/>
  <c r="J765" i="5"/>
  <c r="AU765" i="5" s="1"/>
  <c r="AS765" i="5"/>
  <c r="BE765" i="5"/>
  <c r="X766" i="5"/>
  <c r="Z766" i="5"/>
  <c r="AS766" i="5"/>
  <c r="V767" i="5"/>
  <c r="X767" i="5"/>
  <c r="AS767" i="5"/>
  <c r="P768" i="5"/>
  <c r="AS768" i="5"/>
  <c r="AS769" i="5" s="1"/>
  <c r="C769" i="5"/>
  <c r="E769" i="5"/>
  <c r="G769" i="5"/>
  <c r="H769" i="5"/>
  <c r="I769" i="5"/>
  <c r="K769" i="5"/>
  <c r="M769" i="5"/>
  <c r="O769" i="5"/>
  <c r="P769" i="5" s="1"/>
  <c r="Q769" i="5"/>
  <c r="S769" i="5"/>
  <c r="U769" i="5"/>
  <c r="W769" i="5"/>
  <c r="X769" i="5" s="1"/>
  <c r="Y769" i="5"/>
  <c r="AA769" i="5"/>
  <c r="AC769" i="5"/>
  <c r="AE769" i="5"/>
  <c r="AG769" i="5"/>
  <c r="AI769" i="5"/>
  <c r="AK769" i="5"/>
  <c r="AM769" i="5"/>
  <c r="AO769" i="5"/>
  <c r="AQ769" i="5"/>
  <c r="C773" i="5"/>
  <c r="E773" i="5"/>
  <c r="G773" i="5"/>
  <c r="I773" i="5"/>
  <c r="J775" i="5" s="1"/>
  <c r="AU775" i="5" s="1"/>
  <c r="K773" i="5"/>
  <c r="L778" i="5" s="1"/>
  <c r="AX778" i="5" s="1"/>
  <c r="M773" i="5"/>
  <c r="O773" i="5"/>
  <c r="Q773" i="5"/>
  <c r="R777" i="5" s="1"/>
  <c r="S773" i="5"/>
  <c r="U773" i="5"/>
  <c r="W773" i="5"/>
  <c r="Y773" i="5"/>
  <c r="Z777" i="5" s="1"/>
  <c r="AA773" i="5"/>
  <c r="AC773" i="5"/>
  <c r="AD776" i="5" s="1"/>
  <c r="AE773" i="5"/>
  <c r="AF778" i="5" s="1"/>
  <c r="BC778" i="5" s="1"/>
  <c r="AG773" i="5"/>
  <c r="AH777" i="5" s="1"/>
  <c r="AI773" i="5"/>
  <c r="AJ778" i="5" s="1"/>
  <c r="AK773" i="5"/>
  <c r="AL776" i="5" s="1"/>
  <c r="AM773" i="5"/>
  <c r="AO773" i="5"/>
  <c r="AP776" i="5" s="1"/>
  <c r="AQ773" i="5"/>
  <c r="A774" i="5"/>
  <c r="AS775" i="5"/>
  <c r="BE775" i="5"/>
  <c r="D776" i="5"/>
  <c r="AV776" i="5" s="1"/>
  <c r="F776" i="5"/>
  <c r="AS776" i="5"/>
  <c r="T777" i="5"/>
  <c r="AS777" i="5"/>
  <c r="AS778" i="5"/>
  <c r="C779" i="5"/>
  <c r="E779" i="5"/>
  <c r="G779" i="5"/>
  <c r="I779" i="5"/>
  <c r="K779" i="5"/>
  <c r="M779" i="5"/>
  <c r="N779" i="5"/>
  <c r="O779" i="5"/>
  <c r="Q779" i="5"/>
  <c r="S779" i="5"/>
  <c r="U779" i="5"/>
  <c r="W779" i="5"/>
  <c r="Y779" i="5"/>
  <c r="AA779" i="5"/>
  <c r="AC779" i="5"/>
  <c r="AE779" i="5"/>
  <c r="AG779" i="5"/>
  <c r="AI779" i="5"/>
  <c r="AK779" i="5"/>
  <c r="AM779" i="5"/>
  <c r="AO779" i="5"/>
  <c r="AQ779" i="5"/>
  <c r="C783" i="5"/>
  <c r="E783" i="5"/>
  <c r="G783" i="5"/>
  <c r="H786" i="5" s="1"/>
  <c r="I783" i="5"/>
  <c r="K783" i="5"/>
  <c r="M783" i="5"/>
  <c r="O783" i="5"/>
  <c r="Q783" i="5"/>
  <c r="S783" i="5"/>
  <c r="U783" i="5"/>
  <c r="W783" i="5"/>
  <c r="Y783" i="5"/>
  <c r="AA783" i="5"/>
  <c r="AC783" i="5"/>
  <c r="AE783" i="5"/>
  <c r="AG783" i="5"/>
  <c r="AH788" i="5" s="1"/>
  <c r="AI783" i="5"/>
  <c r="AK783" i="5"/>
  <c r="AM783" i="5"/>
  <c r="AO783" i="5"/>
  <c r="AP789" i="5" s="1"/>
  <c r="AQ783" i="5"/>
  <c r="A784" i="5"/>
  <c r="AS785" i="5"/>
  <c r="BE785" i="5" s="1"/>
  <c r="AF786" i="5"/>
  <c r="BC786" i="5" s="1"/>
  <c r="AL786" i="5"/>
  <c r="AS786" i="5"/>
  <c r="H787" i="5"/>
  <c r="N787" i="5"/>
  <c r="AF787" i="5"/>
  <c r="BC787" i="5" s="1"/>
  <c r="AS787" i="5"/>
  <c r="AS788" i="5"/>
  <c r="C789" i="5"/>
  <c r="E789" i="5"/>
  <c r="G789" i="5"/>
  <c r="I789" i="5"/>
  <c r="K789" i="5"/>
  <c r="M789" i="5"/>
  <c r="O789" i="5"/>
  <c r="Q789" i="5"/>
  <c r="S789" i="5"/>
  <c r="U789" i="5"/>
  <c r="W789" i="5"/>
  <c r="Y789" i="5"/>
  <c r="AA789" i="5"/>
  <c r="AC789" i="5"/>
  <c r="AE789" i="5"/>
  <c r="AG789" i="5"/>
  <c r="AI789" i="5"/>
  <c r="AK789" i="5"/>
  <c r="AL789" i="5" s="1"/>
  <c r="AM789" i="5"/>
  <c r="AO789" i="5"/>
  <c r="AQ789" i="5"/>
  <c r="C793" i="5"/>
  <c r="E793" i="5"/>
  <c r="F796" i="5" s="1"/>
  <c r="G793" i="5"/>
  <c r="H797" i="5" s="1"/>
  <c r="I793" i="5"/>
  <c r="K793" i="5"/>
  <c r="L798" i="5" s="1"/>
  <c r="AX798" i="5" s="1"/>
  <c r="M793" i="5"/>
  <c r="N795" i="5" s="1"/>
  <c r="O793" i="5"/>
  <c r="Q793" i="5"/>
  <c r="S793" i="5"/>
  <c r="T797" i="5" s="1"/>
  <c r="U793" i="5"/>
  <c r="W793" i="5"/>
  <c r="Y793" i="5"/>
  <c r="AA793" i="5"/>
  <c r="AC793" i="5"/>
  <c r="AD795" i="5" s="1"/>
  <c r="AE793" i="5"/>
  <c r="AG793" i="5"/>
  <c r="AI793" i="5"/>
  <c r="AK793" i="5"/>
  <c r="AM793" i="5"/>
  <c r="AO793" i="5"/>
  <c r="AQ793" i="5"/>
  <c r="A794" i="5"/>
  <c r="H795" i="5"/>
  <c r="AS795" i="5"/>
  <c r="BE795" i="5"/>
  <c r="AS796" i="5"/>
  <c r="AB797" i="5"/>
  <c r="AS797" i="5"/>
  <c r="D798" i="5"/>
  <c r="AV798" i="5" s="1"/>
  <c r="AB798" i="5"/>
  <c r="AJ798" i="5"/>
  <c r="AS798" i="5"/>
  <c r="C799" i="5"/>
  <c r="E799" i="5"/>
  <c r="G799" i="5"/>
  <c r="I799" i="5"/>
  <c r="K799" i="5"/>
  <c r="M799" i="5"/>
  <c r="O799" i="5"/>
  <c r="Q799" i="5"/>
  <c r="S799" i="5"/>
  <c r="T799" i="5"/>
  <c r="U799" i="5"/>
  <c r="W799" i="5"/>
  <c r="Y799" i="5"/>
  <c r="AA799" i="5"/>
  <c r="AC799" i="5"/>
  <c r="AE799" i="5"/>
  <c r="AG799" i="5"/>
  <c r="AI799" i="5"/>
  <c r="AK799" i="5"/>
  <c r="AM799" i="5"/>
  <c r="AO799" i="5"/>
  <c r="AQ799" i="5"/>
  <c r="C803" i="5"/>
  <c r="D806" i="5" s="1"/>
  <c r="E803" i="5"/>
  <c r="G803" i="5"/>
  <c r="I803" i="5"/>
  <c r="J806" i="5" s="1"/>
  <c r="AU806" i="5" s="1"/>
  <c r="K803" i="5"/>
  <c r="L806" i="5" s="1"/>
  <c r="AX806" i="5" s="1"/>
  <c r="M803" i="5"/>
  <c r="N806" i="5" s="1"/>
  <c r="O803" i="5"/>
  <c r="Q803" i="5"/>
  <c r="R805" i="5" s="1"/>
  <c r="S803" i="5"/>
  <c r="T806" i="5" s="1"/>
  <c r="U803" i="5"/>
  <c r="W803" i="5"/>
  <c r="X805" i="5" s="1"/>
  <c r="Y803" i="5"/>
  <c r="Z806" i="5" s="1"/>
  <c r="AA803" i="5"/>
  <c r="AB806" i="5" s="1"/>
  <c r="AC803" i="5"/>
  <c r="AE803" i="5"/>
  <c r="AF808" i="5" s="1"/>
  <c r="BC808" i="5" s="1"/>
  <c r="AG803" i="5"/>
  <c r="AH807" i="5" s="1"/>
  <c r="AI803" i="5"/>
  <c r="AJ806" i="5" s="1"/>
  <c r="AK803" i="5"/>
  <c r="AL806" i="5" s="1"/>
  <c r="AM803" i="5"/>
  <c r="AN805" i="5" s="1"/>
  <c r="AO803" i="5"/>
  <c r="AP805" i="5" s="1"/>
  <c r="AQ803" i="5"/>
  <c r="A804" i="5"/>
  <c r="H805" i="5"/>
  <c r="J805" i="5"/>
  <c r="Z805" i="5"/>
  <c r="AH805" i="5"/>
  <c r="AS805" i="5"/>
  <c r="AU805" i="5"/>
  <c r="BE805" i="5"/>
  <c r="P806" i="5"/>
  <c r="AP806" i="5"/>
  <c r="AS806" i="5"/>
  <c r="AS809" i="5" s="1"/>
  <c r="J807" i="5"/>
  <c r="AU807" i="5" s="1"/>
  <c r="AS807" i="5"/>
  <c r="J808" i="5"/>
  <c r="AU808" i="5" s="1"/>
  <c r="Z808" i="5"/>
  <c r="AS808" i="5"/>
  <c r="C809" i="5"/>
  <c r="E809" i="5"/>
  <c r="G809" i="5"/>
  <c r="I809" i="5"/>
  <c r="K809" i="5"/>
  <c r="M809" i="5"/>
  <c r="O809" i="5"/>
  <c r="Q809" i="5"/>
  <c r="S809" i="5"/>
  <c r="U809" i="5"/>
  <c r="W809" i="5"/>
  <c r="Y809" i="5"/>
  <c r="AA809" i="5"/>
  <c r="AC809" i="5"/>
  <c r="AE809" i="5"/>
  <c r="AG809" i="5"/>
  <c r="AI809" i="5"/>
  <c r="AK809" i="5"/>
  <c r="AM809" i="5"/>
  <c r="AO809" i="5"/>
  <c r="AQ809" i="5"/>
  <c r="C813" i="5"/>
  <c r="D816" i="5" s="1"/>
  <c r="AV816" i="5" s="1"/>
  <c r="E813" i="5"/>
  <c r="F817" i="5" s="1"/>
  <c r="G813" i="5"/>
  <c r="H816" i="5" s="1"/>
  <c r="I813" i="5"/>
  <c r="J817" i="5" s="1"/>
  <c r="AU817" i="5" s="1"/>
  <c r="K813" i="5"/>
  <c r="L816" i="5" s="1"/>
  <c r="AX816" i="5" s="1"/>
  <c r="M813" i="5"/>
  <c r="O813" i="5"/>
  <c r="Q813" i="5"/>
  <c r="S813" i="5"/>
  <c r="T818" i="5" s="1"/>
  <c r="U813" i="5"/>
  <c r="V817" i="5" s="1"/>
  <c r="W813" i="5"/>
  <c r="Y813" i="5"/>
  <c r="AA813" i="5"/>
  <c r="AB816" i="5" s="1"/>
  <c r="AC813" i="5"/>
  <c r="AE813" i="5"/>
  <c r="AG813" i="5"/>
  <c r="AI813" i="5"/>
  <c r="AJ816" i="5" s="1"/>
  <c r="AK813" i="5"/>
  <c r="AL817" i="5" s="1"/>
  <c r="AM813" i="5"/>
  <c r="AN816" i="5" s="1"/>
  <c r="AO813" i="5"/>
  <c r="AP816" i="5" s="1"/>
  <c r="AQ813" i="5"/>
  <c r="A814" i="5"/>
  <c r="T815" i="5"/>
  <c r="AJ815" i="5"/>
  <c r="AS815" i="5"/>
  <c r="BE815" i="5"/>
  <c r="AS816" i="5"/>
  <c r="L817" i="5"/>
  <c r="AX817" i="5" s="1"/>
  <c r="AS817" i="5"/>
  <c r="Z818" i="5"/>
  <c r="AB818" i="5"/>
  <c r="AS818" i="5"/>
  <c r="C819" i="5"/>
  <c r="D819" i="5" s="1"/>
  <c r="E819" i="5"/>
  <c r="G819" i="5"/>
  <c r="I819" i="5"/>
  <c r="K819" i="5"/>
  <c r="M819" i="5"/>
  <c r="O819" i="5"/>
  <c r="Q819" i="5"/>
  <c r="S819" i="5"/>
  <c r="U819" i="5"/>
  <c r="W819" i="5"/>
  <c r="Y819" i="5"/>
  <c r="AA819" i="5"/>
  <c r="AC819" i="5"/>
  <c r="AE819" i="5"/>
  <c r="AG819" i="5"/>
  <c r="AI819" i="5"/>
  <c r="AJ819" i="5" s="1"/>
  <c r="AK819" i="5"/>
  <c r="AM819" i="5"/>
  <c r="AO819" i="5"/>
  <c r="AQ819" i="5"/>
  <c r="C823" i="5"/>
  <c r="D826" i="5" s="1"/>
  <c r="AV826" i="5" s="1"/>
  <c r="E823" i="5"/>
  <c r="G823" i="5"/>
  <c r="I823" i="5"/>
  <c r="K823" i="5"/>
  <c r="L825" i="5" s="1"/>
  <c r="AX825" i="5" s="1"/>
  <c r="M823" i="5"/>
  <c r="N825" i="5" s="1"/>
  <c r="O823" i="5"/>
  <c r="P827" i="5" s="1"/>
  <c r="Q823" i="5"/>
  <c r="R828" i="5" s="1"/>
  <c r="S823" i="5"/>
  <c r="T826" i="5" s="1"/>
  <c r="U823" i="5"/>
  <c r="V826" i="5" s="1"/>
  <c r="W823" i="5"/>
  <c r="Y823" i="5"/>
  <c r="Z827" i="5" s="1"/>
  <c r="AA823" i="5"/>
  <c r="AB825" i="5" s="1"/>
  <c r="AC823" i="5"/>
  <c r="AD825" i="5" s="1"/>
  <c r="AE823" i="5"/>
  <c r="AF827" i="5" s="1"/>
  <c r="BC827" i="5" s="1"/>
  <c r="AG823" i="5"/>
  <c r="AH828" i="5" s="1"/>
  <c r="AI823" i="5"/>
  <c r="AJ826" i="5" s="1"/>
  <c r="AK823" i="5"/>
  <c r="AL828" i="5" s="1"/>
  <c r="AM823" i="5"/>
  <c r="AN827" i="5" s="1"/>
  <c r="AO823" i="5"/>
  <c r="AQ823" i="5"/>
  <c r="A824" i="5"/>
  <c r="F825" i="5"/>
  <c r="V825" i="5"/>
  <c r="AS825" i="5"/>
  <c r="BE825" i="5"/>
  <c r="F826" i="5"/>
  <c r="N826" i="5"/>
  <c r="AL826" i="5"/>
  <c r="AS826" i="5"/>
  <c r="F827" i="5"/>
  <c r="H827" i="5"/>
  <c r="N827" i="5"/>
  <c r="V827" i="5"/>
  <c r="X827" i="5"/>
  <c r="AD827" i="5"/>
  <c r="AL827" i="5"/>
  <c r="AS827" i="5"/>
  <c r="F828" i="5"/>
  <c r="N828" i="5"/>
  <c r="V828" i="5"/>
  <c r="AD828" i="5"/>
  <c r="AS828" i="5"/>
  <c r="C829" i="5"/>
  <c r="E829" i="5"/>
  <c r="F829" i="5" s="1"/>
  <c r="G829" i="5"/>
  <c r="I829" i="5"/>
  <c r="K829" i="5"/>
  <c r="M829" i="5"/>
  <c r="N829" i="5"/>
  <c r="O829" i="5"/>
  <c r="Q829" i="5"/>
  <c r="S829" i="5"/>
  <c r="U829" i="5"/>
  <c r="V829" i="5"/>
  <c r="W829" i="5"/>
  <c r="Y829" i="5"/>
  <c r="AA829" i="5"/>
  <c r="AC829" i="5"/>
  <c r="AD829" i="5"/>
  <c r="AE829" i="5"/>
  <c r="AG829" i="5"/>
  <c r="AI829" i="5"/>
  <c r="AK829" i="5"/>
  <c r="AL829" i="5" s="1"/>
  <c r="AM829" i="5"/>
  <c r="AO829" i="5"/>
  <c r="AQ829" i="5"/>
  <c r="C833" i="5"/>
  <c r="D839" i="5" s="1"/>
  <c r="E833" i="5"/>
  <c r="G833" i="5"/>
  <c r="I833" i="5"/>
  <c r="K833" i="5"/>
  <c r="L837" i="5" s="1"/>
  <c r="AX837" i="5" s="1"/>
  <c r="M833" i="5"/>
  <c r="O833" i="5"/>
  <c r="P835" i="5" s="1"/>
  <c r="Q833" i="5"/>
  <c r="S833" i="5"/>
  <c r="U833" i="5"/>
  <c r="W833" i="5"/>
  <c r="Y833" i="5"/>
  <c r="AA833" i="5"/>
  <c r="AC833" i="5"/>
  <c r="AD836" i="5" s="1"/>
  <c r="AE833" i="5"/>
  <c r="AG833" i="5"/>
  <c r="AI833" i="5"/>
  <c r="AK833" i="5"/>
  <c r="AL838" i="5" s="1"/>
  <c r="AM833" i="5"/>
  <c r="AN836" i="5" s="1"/>
  <c r="AO833" i="5"/>
  <c r="AQ833" i="5"/>
  <c r="A834" i="5"/>
  <c r="F835" i="5"/>
  <c r="AS835" i="5"/>
  <c r="BE835" i="5"/>
  <c r="F836" i="5"/>
  <c r="AS836" i="5"/>
  <c r="AL837" i="5"/>
  <c r="AS837" i="5"/>
  <c r="AD838" i="5"/>
  <c r="AS838" i="5"/>
  <c r="C839" i="5"/>
  <c r="E839" i="5"/>
  <c r="G839" i="5"/>
  <c r="I839" i="5"/>
  <c r="K839" i="5"/>
  <c r="M839" i="5"/>
  <c r="O839" i="5"/>
  <c r="Q839" i="5"/>
  <c r="S839" i="5"/>
  <c r="U839" i="5"/>
  <c r="W839" i="5"/>
  <c r="Y839" i="5"/>
  <c r="AA839" i="5"/>
  <c r="AC839" i="5"/>
  <c r="AD839" i="5" s="1"/>
  <c r="AE839" i="5"/>
  <c r="AG839" i="5"/>
  <c r="AI839" i="5"/>
  <c r="AJ839" i="5"/>
  <c r="AK839" i="5"/>
  <c r="AL839" i="5" s="1"/>
  <c r="AM839" i="5"/>
  <c r="AO839" i="5"/>
  <c r="AQ839" i="5"/>
  <c r="C843" i="5"/>
  <c r="E843" i="5"/>
  <c r="G843" i="5"/>
  <c r="I843" i="5"/>
  <c r="K843" i="5"/>
  <c r="M843" i="5"/>
  <c r="O843" i="5"/>
  <c r="P848" i="5" s="1"/>
  <c r="Q843" i="5"/>
  <c r="R848" i="5" s="1"/>
  <c r="S843" i="5"/>
  <c r="U843" i="5"/>
  <c r="W843" i="5"/>
  <c r="Y843" i="5"/>
  <c r="AA843" i="5"/>
  <c r="AC843" i="5"/>
  <c r="AD848" i="5" s="1"/>
  <c r="AE843" i="5"/>
  <c r="AG843" i="5"/>
  <c r="AI843" i="5"/>
  <c r="AJ847" i="5" s="1"/>
  <c r="AK843" i="5"/>
  <c r="AM843" i="5"/>
  <c r="AO843" i="5"/>
  <c r="AQ843" i="5"/>
  <c r="A844" i="5"/>
  <c r="H845" i="5"/>
  <c r="J845" i="5"/>
  <c r="AU845" i="5" s="1"/>
  <c r="AS845" i="5"/>
  <c r="BE845" i="5"/>
  <c r="AN846" i="5"/>
  <c r="AP846" i="5"/>
  <c r="AS846" i="5"/>
  <c r="D847" i="5"/>
  <c r="AV847" i="5" s="1"/>
  <c r="H847" i="5"/>
  <c r="L847" i="5"/>
  <c r="AX847" i="5" s="1"/>
  <c r="T847" i="5"/>
  <c r="AB847" i="5"/>
  <c r="AS847" i="5"/>
  <c r="AS848" i="5"/>
  <c r="C849" i="5"/>
  <c r="E849" i="5"/>
  <c r="G849" i="5"/>
  <c r="I849" i="5"/>
  <c r="K849" i="5"/>
  <c r="M849" i="5"/>
  <c r="O849" i="5"/>
  <c r="P849" i="5"/>
  <c r="Q849" i="5"/>
  <c r="S849" i="5"/>
  <c r="U849" i="5"/>
  <c r="W849" i="5"/>
  <c r="Y849" i="5"/>
  <c r="AA849" i="5"/>
  <c r="AC849" i="5"/>
  <c r="AE849" i="5"/>
  <c r="AG849" i="5"/>
  <c r="AI849" i="5"/>
  <c r="AK849" i="5"/>
  <c r="AM849" i="5"/>
  <c r="AO849" i="5"/>
  <c r="AQ849" i="5"/>
  <c r="C853" i="5"/>
  <c r="D856" i="5" s="1"/>
  <c r="E853" i="5"/>
  <c r="G853" i="5"/>
  <c r="I853" i="5"/>
  <c r="J856" i="5" s="1"/>
  <c r="AU856" i="5" s="1"/>
  <c r="K853" i="5"/>
  <c r="L858" i="5" s="1"/>
  <c r="AX858" i="5" s="1"/>
  <c r="M853" i="5"/>
  <c r="O853" i="5"/>
  <c r="Q853" i="5"/>
  <c r="S853" i="5"/>
  <c r="U853" i="5"/>
  <c r="W853" i="5"/>
  <c r="Y853" i="5"/>
  <c r="Z859" i="5" s="1"/>
  <c r="AA853" i="5"/>
  <c r="AC853" i="5"/>
  <c r="AE853" i="5"/>
  <c r="AG853" i="5"/>
  <c r="AI853" i="5"/>
  <c r="AK853" i="5"/>
  <c r="AL857" i="5" s="1"/>
  <c r="AM853" i="5"/>
  <c r="AN856" i="5" s="1"/>
  <c r="AO853" i="5"/>
  <c r="AQ853" i="5"/>
  <c r="A854" i="5"/>
  <c r="AS855" i="5"/>
  <c r="BE855" i="5" s="1"/>
  <c r="AS856" i="5"/>
  <c r="P857" i="5"/>
  <c r="AF857" i="5"/>
  <c r="BC857" i="5" s="1"/>
  <c r="AS857" i="5"/>
  <c r="X858" i="5"/>
  <c r="AN858" i="5"/>
  <c r="AS858" i="5"/>
  <c r="C859" i="5"/>
  <c r="E859" i="5"/>
  <c r="G859" i="5"/>
  <c r="H859" i="5" s="1"/>
  <c r="I859" i="5"/>
  <c r="K859" i="5"/>
  <c r="M859" i="5"/>
  <c r="O859" i="5"/>
  <c r="Q859" i="5"/>
  <c r="S859" i="5"/>
  <c r="U859" i="5"/>
  <c r="W859" i="5"/>
  <c r="Y859" i="5"/>
  <c r="AA859" i="5"/>
  <c r="AC859" i="5"/>
  <c r="AE859" i="5"/>
  <c r="AF859" i="5" s="1"/>
  <c r="AG859" i="5"/>
  <c r="AI859" i="5"/>
  <c r="AK859" i="5"/>
  <c r="AM859" i="5"/>
  <c r="AO859" i="5"/>
  <c r="AQ859" i="5"/>
  <c r="C863" i="5"/>
  <c r="D868" i="5" s="1"/>
  <c r="AV868" i="5" s="1"/>
  <c r="E863" i="5"/>
  <c r="F869" i="5" s="1"/>
  <c r="G863" i="5"/>
  <c r="H867" i="5" s="1"/>
  <c r="I863" i="5"/>
  <c r="K863" i="5"/>
  <c r="L868" i="5" s="1"/>
  <c r="AX868" i="5" s="1"/>
  <c r="M863" i="5"/>
  <c r="O863" i="5"/>
  <c r="P867" i="5" s="1"/>
  <c r="Q863" i="5"/>
  <c r="R866" i="5" s="1"/>
  <c r="S863" i="5"/>
  <c r="T865" i="5" s="1"/>
  <c r="U863" i="5"/>
  <c r="V868" i="5" s="1"/>
  <c r="W863" i="5"/>
  <c r="X867" i="5" s="1"/>
  <c r="Y863" i="5"/>
  <c r="Z866" i="5" s="1"/>
  <c r="AA863" i="5"/>
  <c r="AB867" i="5" s="1"/>
  <c r="AC863" i="5"/>
  <c r="AE863" i="5"/>
  <c r="AF867" i="5" s="1"/>
  <c r="BC867" i="5" s="1"/>
  <c r="AG863" i="5"/>
  <c r="AH866" i="5" s="1"/>
  <c r="AI863" i="5"/>
  <c r="AJ866" i="5" s="1"/>
  <c r="AK863" i="5"/>
  <c r="AM863" i="5"/>
  <c r="AN867" i="5" s="1"/>
  <c r="AO863" i="5"/>
  <c r="AP866" i="5" s="1"/>
  <c r="AQ863" i="5"/>
  <c r="A864" i="5"/>
  <c r="AS865" i="5"/>
  <c r="BE865" i="5" s="1"/>
  <c r="D866" i="5"/>
  <c r="AV866" i="5" s="1"/>
  <c r="F866" i="5"/>
  <c r="AS866" i="5"/>
  <c r="J867" i="5"/>
  <c r="AU867" i="5" s="1"/>
  <c r="AP867" i="5"/>
  <c r="AS867" i="5"/>
  <c r="R868" i="5"/>
  <c r="AH868" i="5"/>
  <c r="AS868" i="5"/>
  <c r="C869" i="5"/>
  <c r="E869" i="5"/>
  <c r="G869" i="5"/>
  <c r="I869" i="5"/>
  <c r="K869" i="5"/>
  <c r="M869" i="5"/>
  <c r="O869" i="5"/>
  <c r="Q869" i="5"/>
  <c r="S869" i="5"/>
  <c r="U869" i="5"/>
  <c r="W869" i="5"/>
  <c r="Y869" i="5"/>
  <c r="AA869" i="5"/>
  <c r="AC869" i="5"/>
  <c r="AE869" i="5"/>
  <c r="AG869" i="5"/>
  <c r="AI869" i="5"/>
  <c r="AK869" i="5"/>
  <c r="AM869" i="5"/>
  <c r="AO869" i="5"/>
  <c r="AQ869" i="5"/>
  <c r="C873" i="5"/>
  <c r="D879" i="5" s="1"/>
  <c r="E873" i="5"/>
  <c r="G873" i="5"/>
  <c r="H876" i="5" s="1"/>
  <c r="I873" i="5"/>
  <c r="J877" i="5" s="1"/>
  <c r="AU877" i="5" s="1"/>
  <c r="K873" i="5"/>
  <c r="L877" i="5" s="1"/>
  <c r="AX877" i="5" s="1"/>
  <c r="M873" i="5"/>
  <c r="O873" i="5"/>
  <c r="Q873" i="5"/>
  <c r="R877" i="5" s="1"/>
  <c r="S873" i="5"/>
  <c r="U873" i="5"/>
  <c r="W873" i="5"/>
  <c r="X879" i="5" s="1"/>
  <c r="Y873" i="5"/>
  <c r="Z877" i="5" s="1"/>
  <c r="AA873" i="5"/>
  <c r="AC873" i="5"/>
  <c r="AE873" i="5"/>
  <c r="AF878" i="5" s="1"/>
  <c r="BC878" i="5" s="1"/>
  <c r="AG873" i="5"/>
  <c r="AH877" i="5" s="1"/>
  <c r="AI873" i="5"/>
  <c r="AJ879" i="5" s="1"/>
  <c r="AK873" i="5"/>
  <c r="AL876" i="5" s="1"/>
  <c r="AM873" i="5"/>
  <c r="AO873" i="5"/>
  <c r="AP877" i="5" s="1"/>
  <c r="AQ873" i="5"/>
  <c r="A874" i="5"/>
  <c r="H875" i="5"/>
  <c r="AS875" i="5"/>
  <c r="BE875" i="5"/>
  <c r="AS876" i="5"/>
  <c r="AD877" i="5"/>
  <c r="AS877" i="5"/>
  <c r="AB878" i="5"/>
  <c r="AS878" i="5"/>
  <c r="C879" i="5"/>
  <c r="E879" i="5"/>
  <c r="G879" i="5"/>
  <c r="I879" i="5"/>
  <c r="K879" i="5"/>
  <c r="M879" i="5"/>
  <c r="O879" i="5"/>
  <c r="Q879" i="5"/>
  <c r="S879" i="5"/>
  <c r="U879" i="5"/>
  <c r="W879" i="5"/>
  <c r="Y879" i="5"/>
  <c r="AA879" i="5"/>
  <c r="AC879" i="5"/>
  <c r="AE879" i="5"/>
  <c r="AG879" i="5"/>
  <c r="AI879" i="5"/>
  <c r="AK879" i="5"/>
  <c r="AM879" i="5"/>
  <c r="AO879" i="5"/>
  <c r="AQ879" i="5"/>
  <c r="C883" i="5"/>
  <c r="D887" i="5" s="1"/>
  <c r="AV887" i="5" s="1"/>
  <c r="E883" i="5"/>
  <c r="G883" i="5"/>
  <c r="H886" i="5" s="1"/>
  <c r="I883" i="5"/>
  <c r="J888" i="5" s="1"/>
  <c r="AU888" i="5" s="1"/>
  <c r="K883" i="5"/>
  <c r="L887" i="5" s="1"/>
  <c r="AX887" i="5" s="1"/>
  <c r="M883" i="5"/>
  <c r="O883" i="5"/>
  <c r="P887" i="5" s="1"/>
  <c r="Q883" i="5"/>
  <c r="R885" i="5" s="1"/>
  <c r="S883" i="5"/>
  <c r="T887" i="5" s="1"/>
  <c r="U883" i="5"/>
  <c r="V887" i="5" s="1"/>
  <c r="W883" i="5"/>
  <c r="Y883" i="5"/>
  <c r="Z887" i="5" s="1"/>
  <c r="AA883" i="5"/>
  <c r="AB887" i="5" s="1"/>
  <c r="AC883" i="5"/>
  <c r="AD886" i="5" s="1"/>
  <c r="AE883" i="5"/>
  <c r="AF885" i="5" s="1"/>
  <c r="BC885" i="5" s="1"/>
  <c r="AG883" i="5"/>
  <c r="AH886" i="5" s="1"/>
  <c r="AI883" i="5"/>
  <c r="AJ887" i="5" s="1"/>
  <c r="AK883" i="5"/>
  <c r="AM883" i="5"/>
  <c r="AO883" i="5"/>
  <c r="AP887" i="5" s="1"/>
  <c r="AQ883" i="5"/>
  <c r="A884" i="5"/>
  <c r="H885" i="5"/>
  <c r="J885" i="5"/>
  <c r="AH885" i="5"/>
  <c r="AS885" i="5"/>
  <c r="AU885" i="5"/>
  <c r="BE885" i="5"/>
  <c r="Z886" i="5"/>
  <c r="AS886" i="5"/>
  <c r="N887" i="5"/>
  <c r="R887" i="5"/>
  <c r="AD887" i="5"/>
  <c r="AS887" i="5"/>
  <c r="F888" i="5"/>
  <c r="Z888" i="5"/>
  <c r="AP888" i="5"/>
  <c r="AS888" i="5"/>
  <c r="AS889" i="5" s="1"/>
  <c r="C889" i="5"/>
  <c r="E889" i="5"/>
  <c r="F889" i="5" s="1"/>
  <c r="G889" i="5"/>
  <c r="I889" i="5"/>
  <c r="K889" i="5"/>
  <c r="M889" i="5"/>
  <c r="N889" i="5" s="1"/>
  <c r="O889" i="5"/>
  <c r="Q889" i="5"/>
  <c r="S889" i="5"/>
  <c r="U889" i="5"/>
  <c r="V889" i="5" s="1"/>
  <c r="W889" i="5"/>
  <c r="Y889" i="5"/>
  <c r="AA889" i="5"/>
  <c r="AC889" i="5"/>
  <c r="AD889" i="5" s="1"/>
  <c r="AE889" i="5"/>
  <c r="AG889" i="5"/>
  <c r="AI889" i="5"/>
  <c r="AK889" i="5"/>
  <c r="AL889" i="5" s="1"/>
  <c r="AM889" i="5"/>
  <c r="AO889" i="5"/>
  <c r="AQ889" i="5"/>
  <c r="C893" i="5"/>
  <c r="D896" i="5" s="1"/>
  <c r="AV896" i="5" s="1"/>
  <c r="E893" i="5"/>
  <c r="G893" i="5"/>
  <c r="H896" i="5" s="1"/>
  <c r="I893" i="5"/>
  <c r="J895" i="5" s="1"/>
  <c r="K893" i="5"/>
  <c r="L895" i="5" s="1"/>
  <c r="AX895" i="5" s="1"/>
  <c r="M893" i="5"/>
  <c r="O893" i="5"/>
  <c r="P896" i="5" s="1"/>
  <c r="Q893" i="5"/>
  <c r="R896" i="5" s="1"/>
  <c r="S893" i="5"/>
  <c r="T895" i="5" s="1"/>
  <c r="U893" i="5"/>
  <c r="W893" i="5"/>
  <c r="X897" i="5" s="1"/>
  <c r="Y893" i="5"/>
  <c r="Z896" i="5" s="1"/>
  <c r="AA893" i="5"/>
  <c r="AC893" i="5"/>
  <c r="AE893" i="5"/>
  <c r="AF896" i="5" s="1"/>
  <c r="BC896" i="5" s="1"/>
  <c r="AG893" i="5"/>
  <c r="AH895" i="5" s="1"/>
  <c r="AI893" i="5"/>
  <c r="AJ896" i="5" s="1"/>
  <c r="AK893" i="5"/>
  <c r="AM893" i="5"/>
  <c r="AO893" i="5"/>
  <c r="AP895" i="5" s="1"/>
  <c r="AQ893" i="5"/>
  <c r="A894" i="5"/>
  <c r="Z895" i="5"/>
  <c r="AS895" i="5"/>
  <c r="BE895" i="5" s="1"/>
  <c r="AU895" i="5"/>
  <c r="J896" i="5"/>
  <c r="AU896" i="5" s="1"/>
  <c r="AH896" i="5"/>
  <c r="AP896" i="5"/>
  <c r="AS896" i="5"/>
  <c r="H897" i="5"/>
  <c r="J897" i="5"/>
  <c r="AU897" i="5" s="1"/>
  <c r="Z897" i="5"/>
  <c r="AF897" i="5"/>
  <c r="BC897" i="5" s="1"/>
  <c r="AH897" i="5"/>
  <c r="AP897" i="5"/>
  <c r="AS897" i="5"/>
  <c r="H898" i="5"/>
  <c r="J898" i="5"/>
  <c r="AU898" i="5" s="1"/>
  <c r="Z898" i="5"/>
  <c r="AP898" i="5"/>
  <c r="AS898" i="5"/>
  <c r="C899" i="5"/>
  <c r="E899" i="5"/>
  <c r="G899" i="5"/>
  <c r="H899" i="5" s="1"/>
  <c r="I899" i="5"/>
  <c r="K899" i="5"/>
  <c r="M899" i="5"/>
  <c r="O899" i="5"/>
  <c r="Q899" i="5"/>
  <c r="R899" i="5"/>
  <c r="S899" i="5"/>
  <c r="U899" i="5"/>
  <c r="W899" i="5"/>
  <c r="Y899" i="5"/>
  <c r="Z899" i="5"/>
  <c r="AA899" i="5"/>
  <c r="AC899" i="5"/>
  <c r="AE899" i="5"/>
  <c r="AG899" i="5"/>
  <c r="AH899" i="5" s="1"/>
  <c r="AI899" i="5"/>
  <c r="AK899" i="5"/>
  <c r="AM899" i="5"/>
  <c r="AO899" i="5"/>
  <c r="AQ899" i="5"/>
  <c r="C903" i="5"/>
  <c r="E903" i="5"/>
  <c r="G903" i="5"/>
  <c r="H907" i="5" s="1"/>
  <c r="I903" i="5"/>
  <c r="K903" i="5"/>
  <c r="M903" i="5"/>
  <c r="O903" i="5"/>
  <c r="P907" i="5" s="1"/>
  <c r="Q903" i="5"/>
  <c r="S903" i="5"/>
  <c r="U903" i="5"/>
  <c r="V906" i="5" s="1"/>
  <c r="W903" i="5"/>
  <c r="X907" i="5" s="1"/>
  <c r="Y903" i="5"/>
  <c r="Z908" i="5" s="1"/>
  <c r="AA903" i="5"/>
  <c r="AB907" i="5" s="1"/>
  <c r="AC903" i="5"/>
  <c r="AE903" i="5"/>
  <c r="AF907" i="5" s="1"/>
  <c r="BC907" i="5" s="1"/>
  <c r="AG903" i="5"/>
  <c r="AI903" i="5"/>
  <c r="AK903" i="5"/>
  <c r="AL905" i="5" s="1"/>
  <c r="AM903" i="5"/>
  <c r="AN907" i="5" s="1"/>
  <c r="AO903" i="5"/>
  <c r="AQ903" i="5"/>
  <c r="A904" i="5"/>
  <c r="AS905" i="5"/>
  <c r="BE905" i="5" s="1"/>
  <c r="AS906" i="5"/>
  <c r="AS907" i="5"/>
  <c r="AL908" i="5"/>
  <c r="AS908" i="5"/>
  <c r="C909" i="5"/>
  <c r="E909" i="5"/>
  <c r="G909" i="5"/>
  <c r="I909" i="5"/>
  <c r="K909" i="5"/>
  <c r="M909" i="5"/>
  <c r="O909" i="5"/>
  <c r="Q909" i="5"/>
  <c r="S909" i="5"/>
  <c r="U909" i="5"/>
  <c r="W909" i="5"/>
  <c r="Y909" i="5"/>
  <c r="AA909" i="5"/>
  <c r="AC909" i="5"/>
  <c r="AE909" i="5"/>
  <c r="AG909" i="5"/>
  <c r="AI909" i="5"/>
  <c r="AK909" i="5"/>
  <c r="AM909" i="5"/>
  <c r="AO909" i="5"/>
  <c r="AQ909" i="5"/>
  <c r="C913" i="5"/>
  <c r="D919" i="5" s="1"/>
  <c r="E913" i="5"/>
  <c r="G913" i="5"/>
  <c r="H917" i="5" s="1"/>
  <c r="I913" i="5"/>
  <c r="J917" i="5" s="1"/>
  <c r="AU917" i="5" s="1"/>
  <c r="K913" i="5"/>
  <c r="M913" i="5"/>
  <c r="O913" i="5"/>
  <c r="P915" i="5" s="1"/>
  <c r="Q913" i="5"/>
  <c r="R917" i="5" s="1"/>
  <c r="S913" i="5"/>
  <c r="U913" i="5"/>
  <c r="V915" i="5" s="1"/>
  <c r="W913" i="5"/>
  <c r="X917" i="5" s="1"/>
  <c r="Y913" i="5"/>
  <c r="Z917" i="5" s="1"/>
  <c r="AA913" i="5"/>
  <c r="AC913" i="5"/>
  <c r="AD917" i="5" s="1"/>
  <c r="AE913" i="5"/>
  <c r="AF917" i="5" s="1"/>
  <c r="BC917" i="5" s="1"/>
  <c r="AG913" i="5"/>
  <c r="AH917" i="5" s="1"/>
  <c r="AI913" i="5"/>
  <c r="AK913" i="5"/>
  <c r="AL915" i="5" s="1"/>
  <c r="AM913" i="5"/>
  <c r="AN917" i="5" s="1"/>
  <c r="AO913" i="5"/>
  <c r="AP917" i="5" s="1"/>
  <c r="AQ913" i="5"/>
  <c r="A914" i="5"/>
  <c r="H915" i="5"/>
  <c r="AS915" i="5"/>
  <c r="H916" i="5"/>
  <c r="AS916" i="5"/>
  <c r="P917" i="5"/>
  <c r="AS917" i="5"/>
  <c r="AN918" i="5"/>
  <c r="AS918" i="5"/>
  <c r="C919" i="5"/>
  <c r="E919" i="5"/>
  <c r="G919" i="5"/>
  <c r="H919" i="5" s="1"/>
  <c r="I919" i="5"/>
  <c r="K919" i="5"/>
  <c r="M919" i="5"/>
  <c r="O919" i="5"/>
  <c r="Q919" i="5"/>
  <c r="S919" i="5"/>
  <c r="U919" i="5"/>
  <c r="W919" i="5"/>
  <c r="Y919" i="5"/>
  <c r="AA919" i="5"/>
  <c r="AC919" i="5"/>
  <c r="AE919" i="5"/>
  <c r="AG919" i="5"/>
  <c r="AI919" i="5"/>
  <c r="AK919" i="5"/>
  <c r="AM919" i="5"/>
  <c r="AO919" i="5"/>
  <c r="AQ919" i="5"/>
  <c r="C923" i="5"/>
  <c r="D927" i="5" s="1"/>
  <c r="AV927" i="5" s="1"/>
  <c r="E923" i="5"/>
  <c r="G923" i="5"/>
  <c r="I923" i="5"/>
  <c r="K923" i="5"/>
  <c r="L927" i="5" s="1"/>
  <c r="AX927" i="5" s="1"/>
  <c r="M923" i="5"/>
  <c r="O923" i="5"/>
  <c r="Q923" i="5"/>
  <c r="R925" i="5" s="1"/>
  <c r="S923" i="5"/>
  <c r="T927" i="5" s="1"/>
  <c r="U923" i="5"/>
  <c r="W923" i="5"/>
  <c r="Y923" i="5"/>
  <c r="Z928" i="5" s="1"/>
  <c r="AA923" i="5"/>
  <c r="AB927" i="5" s="1"/>
  <c r="AC923" i="5"/>
  <c r="AE923" i="5"/>
  <c r="AG923" i="5"/>
  <c r="AI923" i="5"/>
  <c r="AJ927" i="5" s="1"/>
  <c r="AK923" i="5"/>
  <c r="AM923" i="5"/>
  <c r="AN926" i="5" s="1"/>
  <c r="AO923" i="5"/>
  <c r="AQ923" i="5"/>
  <c r="A924" i="5"/>
  <c r="H925" i="5"/>
  <c r="J925" i="5"/>
  <c r="AU925" i="5" s="1"/>
  <c r="AS925" i="5"/>
  <c r="P926" i="5"/>
  <c r="AS926" i="5"/>
  <c r="H927" i="5"/>
  <c r="AS927" i="5"/>
  <c r="V928" i="5"/>
  <c r="AD928" i="5"/>
  <c r="AS928" i="5"/>
  <c r="C929" i="5"/>
  <c r="E929" i="5"/>
  <c r="G929" i="5"/>
  <c r="I929" i="5"/>
  <c r="K929" i="5"/>
  <c r="M929" i="5"/>
  <c r="N929" i="5" s="1"/>
  <c r="O929" i="5"/>
  <c r="Q929" i="5"/>
  <c r="S929" i="5"/>
  <c r="U929" i="5"/>
  <c r="V929" i="5" s="1"/>
  <c r="W929" i="5"/>
  <c r="Y929" i="5"/>
  <c r="AA929" i="5"/>
  <c r="AC929" i="5"/>
  <c r="AD929" i="5" s="1"/>
  <c r="AE929" i="5"/>
  <c r="AG929" i="5"/>
  <c r="AI929" i="5"/>
  <c r="AK929" i="5"/>
  <c r="AM929" i="5"/>
  <c r="AN929" i="5"/>
  <c r="AO929" i="5"/>
  <c r="AQ929" i="5"/>
  <c r="C933" i="5"/>
  <c r="E933" i="5"/>
  <c r="F937" i="5" s="1"/>
  <c r="G933" i="5"/>
  <c r="H936" i="5" s="1"/>
  <c r="I933" i="5"/>
  <c r="J935" i="5" s="1"/>
  <c r="AU935" i="5" s="1"/>
  <c r="K933" i="5"/>
  <c r="L935" i="5" s="1"/>
  <c r="AX935" i="5" s="1"/>
  <c r="M933" i="5"/>
  <c r="N937" i="5" s="1"/>
  <c r="O933" i="5"/>
  <c r="P936" i="5" s="1"/>
  <c r="Q933" i="5"/>
  <c r="S933" i="5"/>
  <c r="U933" i="5"/>
  <c r="W933" i="5"/>
  <c r="X936" i="5" s="1"/>
  <c r="Y933" i="5"/>
  <c r="AA933" i="5"/>
  <c r="AC933" i="5"/>
  <c r="AD939" i="5" s="1"/>
  <c r="AE933" i="5"/>
  <c r="AG933" i="5"/>
  <c r="AI933" i="5"/>
  <c r="AK933" i="5"/>
  <c r="AL937" i="5" s="1"/>
  <c r="AM933" i="5"/>
  <c r="AN936" i="5" s="1"/>
  <c r="AO933" i="5"/>
  <c r="AQ933" i="5"/>
  <c r="A934" i="5"/>
  <c r="AS935" i="5"/>
  <c r="BE935" i="5"/>
  <c r="AS936" i="5"/>
  <c r="AS937" i="5"/>
  <c r="AS938" i="5"/>
  <c r="C939" i="5"/>
  <c r="E939" i="5"/>
  <c r="G939" i="5"/>
  <c r="I939" i="5"/>
  <c r="K939" i="5"/>
  <c r="M939" i="5"/>
  <c r="N939" i="5"/>
  <c r="O939" i="5"/>
  <c r="Q939" i="5"/>
  <c r="S939" i="5"/>
  <c r="U939" i="5"/>
  <c r="W939" i="5"/>
  <c r="Y939" i="5"/>
  <c r="AA939" i="5"/>
  <c r="AC939" i="5"/>
  <c r="AE939" i="5"/>
  <c r="AG939" i="5"/>
  <c r="AI939" i="5"/>
  <c r="AK939" i="5"/>
  <c r="AM939" i="5"/>
  <c r="AO939" i="5"/>
  <c r="AQ939" i="5"/>
  <c r="C943" i="5"/>
  <c r="D945" i="5" s="1"/>
  <c r="AV945" i="5" s="1"/>
  <c r="E943" i="5"/>
  <c r="G943" i="5"/>
  <c r="H946" i="5" s="1"/>
  <c r="I943" i="5"/>
  <c r="J947" i="5" s="1"/>
  <c r="AU947" i="5" s="1"/>
  <c r="K943" i="5"/>
  <c r="L945" i="5" s="1"/>
  <c r="AX945" i="5" s="1"/>
  <c r="M943" i="5"/>
  <c r="O943" i="5"/>
  <c r="P949" i="5" s="1"/>
  <c r="Q943" i="5"/>
  <c r="S943" i="5"/>
  <c r="T945" i="5" s="1"/>
  <c r="U943" i="5"/>
  <c r="W943" i="5"/>
  <c r="Y943" i="5"/>
  <c r="AA943" i="5"/>
  <c r="AB947" i="5" s="1"/>
  <c r="AC943" i="5"/>
  <c r="AE943" i="5"/>
  <c r="AG943" i="5"/>
  <c r="AH946" i="5" s="1"/>
  <c r="AI943" i="5"/>
  <c r="AJ945" i="5" s="1"/>
  <c r="AK943" i="5"/>
  <c r="AM943" i="5"/>
  <c r="AN946" i="5" s="1"/>
  <c r="AO943" i="5"/>
  <c r="AQ943" i="5"/>
  <c r="A944" i="5"/>
  <c r="N945" i="5"/>
  <c r="AS945" i="5"/>
  <c r="BE945" i="5" s="1"/>
  <c r="D946" i="5"/>
  <c r="AV946" i="5" s="1"/>
  <c r="AB946" i="5"/>
  <c r="AS946" i="5"/>
  <c r="D947" i="5"/>
  <c r="AV947" i="5" s="1"/>
  <c r="T947" i="5"/>
  <c r="AL947" i="5"/>
  <c r="AS947" i="5"/>
  <c r="L948" i="5"/>
  <c r="AX948" i="5" s="1"/>
  <c r="N948" i="5"/>
  <c r="T948" i="5"/>
  <c r="AS948" i="5"/>
  <c r="C949" i="5"/>
  <c r="D949" i="5" s="1"/>
  <c r="E949" i="5"/>
  <c r="F949" i="5" s="1"/>
  <c r="G949" i="5"/>
  <c r="I949" i="5"/>
  <c r="K949" i="5"/>
  <c r="L949" i="5" s="1"/>
  <c r="M949" i="5"/>
  <c r="N949" i="5" s="1"/>
  <c r="O949" i="5"/>
  <c r="Q949" i="5"/>
  <c r="S949" i="5"/>
  <c r="T949" i="5" s="1"/>
  <c r="U949" i="5"/>
  <c r="V949" i="5" s="1"/>
  <c r="W949" i="5"/>
  <c r="Y949" i="5"/>
  <c r="AA949" i="5"/>
  <c r="AB949" i="5" s="1"/>
  <c r="AC949" i="5"/>
  <c r="AD949" i="5" s="1"/>
  <c r="AE949" i="5"/>
  <c r="AG949" i="5"/>
  <c r="AI949" i="5"/>
  <c r="AK949" i="5"/>
  <c r="AL949" i="5" s="1"/>
  <c r="AM949" i="5"/>
  <c r="AO949" i="5"/>
  <c r="AQ949" i="5"/>
  <c r="C953" i="5"/>
  <c r="E953" i="5"/>
  <c r="G953" i="5"/>
  <c r="I953" i="5"/>
  <c r="J957" i="5" s="1"/>
  <c r="AU957" i="5" s="1"/>
  <c r="K953" i="5"/>
  <c r="M953" i="5"/>
  <c r="O953" i="5"/>
  <c r="Q953" i="5"/>
  <c r="R957" i="5" s="1"/>
  <c r="S953" i="5"/>
  <c r="T958" i="5" s="1"/>
  <c r="U953" i="5"/>
  <c r="W953" i="5"/>
  <c r="Y953" i="5"/>
  <c r="Z956" i="5" s="1"/>
  <c r="AA953" i="5"/>
  <c r="AC953" i="5"/>
  <c r="AD958" i="5" s="1"/>
  <c r="AE953" i="5"/>
  <c r="AF957" i="5" s="1"/>
  <c r="BC957" i="5" s="1"/>
  <c r="AG953" i="5"/>
  <c r="AH956" i="5" s="1"/>
  <c r="AI953" i="5"/>
  <c r="AJ958" i="5" s="1"/>
  <c r="AK953" i="5"/>
  <c r="AM953" i="5"/>
  <c r="AO953" i="5"/>
  <c r="AP956" i="5" s="1"/>
  <c r="AQ953" i="5"/>
  <c r="A954" i="5"/>
  <c r="P955" i="5"/>
  <c r="AS955" i="5"/>
  <c r="J956" i="5"/>
  <c r="AU956" i="5" s="1"/>
  <c r="N956" i="5"/>
  <c r="P956" i="5"/>
  <c r="R956" i="5"/>
  <c r="AS956" i="5"/>
  <c r="AH957" i="5"/>
  <c r="AS957" i="5"/>
  <c r="AS958" i="5"/>
  <c r="C959" i="5"/>
  <c r="E959" i="5"/>
  <c r="G959" i="5"/>
  <c r="I959" i="5"/>
  <c r="K959" i="5"/>
  <c r="M959" i="5"/>
  <c r="O959" i="5"/>
  <c r="Q959" i="5"/>
  <c r="R959" i="5" s="1"/>
  <c r="S959" i="5"/>
  <c r="U959" i="5"/>
  <c r="W959" i="5"/>
  <c r="Y959" i="5"/>
  <c r="AA959" i="5"/>
  <c r="AC959" i="5"/>
  <c r="AE959" i="5"/>
  <c r="AG959" i="5"/>
  <c r="AI959" i="5"/>
  <c r="AK959" i="5"/>
  <c r="AM959" i="5"/>
  <c r="AO959" i="5"/>
  <c r="AQ959" i="5"/>
  <c r="C963" i="5"/>
  <c r="E963" i="5"/>
  <c r="G963" i="5"/>
  <c r="H966" i="5" s="1"/>
  <c r="I963" i="5"/>
  <c r="K963" i="5"/>
  <c r="M963" i="5"/>
  <c r="O963" i="5"/>
  <c r="Q963" i="5"/>
  <c r="S963" i="5"/>
  <c r="T966" i="5" s="1"/>
  <c r="U963" i="5"/>
  <c r="V968" i="5" s="1"/>
  <c r="W963" i="5"/>
  <c r="X966" i="5" s="1"/>
  <c r="Y963" i="5"/>
  <c r="AA963" i="5"/>
  <c r="AC963" i="5"/>
  <c r="AE963" i="5"/>
  <c r="AG963" i="5"/>
  <c r="AI963" i="5"/>
  <c r="AJ966" i="5" s="1"/>
  <c r="AK963" i="5"/>
  <c r="AM963" i="5"/>
  <c r="AN968" i="5" s="1"/>
  <c r="AO963" i="5"/>
  <c r="AQ963" i="5"/>
  <c r="A964" i="5"/>
  <c r="H965" i="5"/>
  <c r="J965" i="5"/>
  <c r="AU965" i="5" s="1"/>
  <c r="AS965" i="5"/>
  <c r="BE965" i="5"/>
  <c r="AN966" i="5"/>
  <c r="AS966" i="5"/>
  <c r="H967" i="5"/>
  <c r="AS967" i="5"/>
  <c r="AS968" i="5"/>
  <c r="C969" i="5"/>
  <c r="E969" i="5"/>
  <c r="G969" i="5"/>
  <c r="I969" i="5"/>
  <c r="K969" i="5"/>
  <c r="M969" i="5"/>
  <c r="O969" i="5"/>
  <c r="Q969" i="5"/>
  <c r="S969" i="5"/>
  <c r="U969" i="5"/>
  <c r="W969" i="5"/>
  <c r="Y969" i="5"/>
  <c r="AA969" i="5"/>
  <c r="AC969" i="5"/>
  <c r="AD969" i="5" s="1"/>
  <c r="AE969" i="5"/>
  <c r="AG969" i="5"/>
  <c r="AI969" i="5"/>
  <c r="AK969" i="5"/>
  <c r="AL969" i="5" s="1"/>
  <c r="AM969" i="5"/>
  <c r="AO969" i="5"/>
  <c r="AQ969" i="5"/>
  <c r="C973" i="5"/>
  <c r="D975" i="5" s="1"/>
  <c r="AV975" i="5" s="1"/>
  <c r="E973" i="5"/>
  <c r="F976" i="5" s="1"/>
  <c r="G973" i="5"/>
  <c r="H977" i="5" s="1"/>
  <c r="I973" i="5"/>
  <c r="J976" i="5" s="1"/>
  <c r="AU976" i="5" s="1"/>
  <c r="K973" i="5"/>
  <c r="L975" i="5" s="1"/>
  <c r="AX975" i="5" s="1"/>
  <c r="M973" i="5"/>
  <c r="O973" i="5"/>
  <c r="Q973" i="5"/>
  <c r="S973" i="5"/>
  <c r="T977" i="5" s="1"/>
  <c r="U973" i="5"/>
  <c r="V977" i="5" s="1"/>
  <c r="W973" i="5"/>
  <c r="X977" i="5" s="1"/>
  <c r="Y973" i="5"/>
  <c r="Z979" i="5" s="1"/>
  <c r="AA973" i="5"/>
  <c r="AB977" i="5" s="1"/>
  <c r="AC973" i="5"/>
  <c r="AD977" i="5" s="1"/>
  <c r="AE973" i="5"/>
  <c r="AF977" i="5" s="1"/>
  <c r="BC977" i="5" s="1"/>
  <c r="AG973" i="5"/>
  <c r="AI973" i="5"/>
  <c r="AK973" i="5"/>
  <c r="AM973" i="5"/>
  <c r="AN977" i="5" s="1"/>
  <c r="AO973" i="5"/>
  <c r="AQ973" i="5"/>
  <c r="A974" i="5"/>
  <c r="AP975" i="5"/>
  <c r="AS975" i="5"/>
  <c r="BE975" i="5" s="1"/>
  <c r="AS976" i="5"/>
  <c r="AS977" i="5"/>
  <c r="H978" i="5"/>
  <c r="AS978" i="5"/>
  <c r="C979" i="5"/>
  <c r="E979" i="5"/>
  <c r="G979" i="5"/>
  <c r="I979" i="5"/>
  <c r="K979" i="5"/>
  <c r="M979" i="5"/>
  <c r="O979" i="5"/>
  <c r="Q979" i="5"/>
  <c r="S979" i="5"/>
  <c r="U979" i="5"/>
  <c r="V979" i="5" s="1"/>
  <c r="W979" i="5"/>
  <c r="Y979" i="5"/>
  <c r="AA979" i="5"/>
  <c r="AC979" i="5"/>
  <c r="AE979" i="5"/>
  <c r="AG979" i="5"/>
  <c r="AI979" i="5"/>
  <c r="AK979" i="5"/>
  <c r="AM979" i="5"/>
  <c r="AO979" i="5"/>
  <c r="AQ979" i="5"/>
  <c r="C983" i="5"/>
  <c r="E983" i="5"/>
  <c r="G983" i="5"/>
  <c r="H987" i="5" s="1"/>
  <c r="I983" i="5"/>
  <c r="K983" i="5"/>
  <c r="M983" i="5"/>
  <c r="N987" i="5" s="1"/>
  <c r="O983" i="5"/>
  <c r="P987" i="5" s="1"/>
  <c r="Q983" i="5"/>
  <c r="S983" i="5"/>
  <c r="U983" i="5"/>
  <c r="V988" i="5" s="1"/>
  <c r="W983" i="5"/>
  <c r="X987" i="5" s="1"/>
  <c r="Y983" i="5"/>
  <c r="Z987" i="5" s="1"/>
  <c r="AA983" i="5"/>
  <c r="AB985" i="5" s="1"/>
  <c r="AC983" i="5"/>
  <c r="AE983" i="5"/>
  <c r="AF986" i="5" s="1"/>
  <c r="BC986" i="5" s="1"/>
  <c r="AG983" i="5"/>
  <c r="AI983" i="5"/>
  <c r="AK983" i="5"/>
  <c r="AM983" i="5"/>
  <c r="AO983" i="5"/>
  <c r="AQ983" i="5"/>
  <c r="A984" i="5"/>
  <c r="AS985" i="5"/>
  <c r="AS986" i="5"/>
  <c r="AS987" i="5"/>
  <c r="F988" i="5"/>
  <c r="AS988" i="5"/>
  <c r="C989" i="5"/>
  <c r="E989" i="5"/>
  <c r="G989" i="5"/>
  <c r="I989" i="5"/>
  <c r="K989" i="5"/>
  <c r="M989" i="5"/>
  <c r="O989" i="5"/>
  <c r="Q989" i="5"/>
  <c r="S989" i="5"/>
  <c r="U989" i="5"/>
  <c r="W989" i="5"/>
  <c r="Y989" i="5"/>
  <c r="AA989" i="5"/>
  <c r="AC989" i="5"/>
  <c r="AE989" i="5"/>
  <c r="AG989" i="5"/>
  <c r="AI989" i="5"/>
  <c r="AK989" i="5"/>
  <c r="AM989" i="5"/>
  <c r="AO989" i="5"/>
  <c r="AQ989" i="5"/>
  <c r="C993" i="5"/>
  <c r="D998" i="5" s="1"/>
  <c r="E993" i="5"/>
  <c r="G993" i="5"/>
  <c r="I993" i="5"/>
  <c r="K993" i="5"/>
  <c r="M993" i="5"/>
  <c r="N998" i="5" s="1"/>
  <c r="O993" i="5"/>
  <c r="Q993" i="5"/>
  <c r="S993" i="5"/>
  <c r="U993" i="5"/>
  <c r="W993" i="5"/>
  <c r="X997" i="5" s="1"/>
  <c r="Y993" i="5"/>
  <c r="AA993" i="5"/>
  <c r="AB999" i="5" s="1"/>
  <c r="AC993" i="5"/>
  <c r="AE993" i="5"/>
  <c r="AG993" i="5"/>
  <c r="AI993" i="5"/>
  <c r="AJ998" i="5" s="1"/>
  <c r="AK993" i="5"/>
  <c r="AL995" i="5" s="1"/>
  <c r="AM993" i="5"/>
  <c r="AN996" i="5" s="1"/>
  <c r="AO993" i="5"/>
  <c r="AQ993" i="5"/>
  <c r="A994" i="5"/>
  <c r="H995" i="5"/>
  <c r="AS995" i="5"/>
  <c r="AS996" i="5"/>
  <c r="V997" i="5"/>
  <c r="AS997" i="5"/>
  <c r="AL998" i="5"/>
  <c r="AS998" i="5"/>
  <c r="C999" i="5"/>
  <c r="E999" i="5"/>
  <c r="G999" i="5"/>
  <c r="I999" i="5"/>
  <c r="K999" i="5"/>
  <c r="M999" i="5"/>
  <c r="O999" i="5"/>
  <c r="Q999" i="5"/>
  <c r="S999" i="5"/>
  <c r="U999" i="5"/>
  <c r="W999" i="5"/>
  <c r="Y999" i="5"/>
  <c r="AA999" i="5"/>
  <c r="AC999" i="5"/>
  <c r="AE999" i="5"/>
  <c r="AG999" i="5"/>
  <c r="AI999" i="5"/>
  <c r="AK999" i="5"/>
  <c r="AM999" i="5"/>
  <c r="AO999" i="5"/>
  <c r="AQ999" i="5"/>
  <c r="C1003" i="5"/>
  <c r="D1005" i="5" s="1"/>
  <c r="AV1005" i="5" s="1"/>
  <c r="E1003" i="5"/>
  <c r="F1008" i="5" s="1"/>
  <c r="G1003" i="5"/>
  <c r="I1003" i="5"/>
  <c r="K1003" i="5"/>
  <c r="M1003" i="5"/>
  <c r="N1007" i="5" s="1"/>
  <c r="O1003" i="5"/>
  <c r="P1007" i="5" s="1"/>
  <c r="Q1003" i="5"/>
  <c r="R1005" i="5" s="1"/>
  <c r="S1003" i="5"/>
  <c r="T1005" i="5" s="1"/>
  <c r="U1003" i="5"/>
  <c r="V1008" i="5" s="1"/>
  <c r="W1003" i="5"/>
  <c r="Y1003" i="5"/>
  <c r="Z1006" i="5" s="1"/>
  <c r="AA1003" i="5"/>
  <c r="AB1005" i="5" s="1"/>
  <c r="AC1003" i="5"/>
  <c r="AD1008" i="5" s="1"/>
  <c r="AE1003" i="5"/>
  <c r="AG1003" i="5"/>
  <c r="AI1003" i="5"/>
  <c r="AJ1005" i="5" s="1"/>
  <c r="AK1003" i="5"/>
  <c r="AL1008" i="5" s="1"/>
  <c r="AM1003" i="5"/>
  <c r="AN1005" i="5" s="1"/>
  <c r="AO1003" i="5"/>
  <c r="AQ1003" i="5"/>
  <c r="A1004" i="5"/>
  <c r="H1005" i="5"/>
  <c r="J1005" i="5"/>
  <c r="AS1005" i="5"/>
  <c r="AU1005" i="5"/>
  <c r="BE1005" i="5"/>
  <c r="R1006" i="5"/>
  <c r="AS1006" i="5"/>
  <c r="R1007" i="5"/>
  <c r="Z1007" i="5"/>
  <c r="AS1007" i="5"/>
  <c r="D1008" i="5"/>
  <c r="AV1008" i="5" s="1"/>
  <c r="R1008" i="5"/>
  <c r="T1008" i="5"/>
  <c r="AB1008" i="5"/>
  <c r="AH1008" i="5"/>
  <c r="AS1008" i="5"/>
  <c r="C1009" i="5"/>
  <c r="E1009" i="5"/>
  <c r="G1009" i="5"/>
  <c r="I1009" i="5"/>
  <c r="K1009" i="5"/>
  <c r="L1009" i="5" s="1"/>
  <c r="M1009" i="5"/>
  <c r="O1009" i="5"/>
  <c r="Q1009" i="5"/>
  <c r="S1009" i="5"/>
  <c r="U1009" i="5"/>
  <c r="W1009" i="5"/>
  <c r="Y1009" i="5"/>
  <c r="Z1009" i="5"/>
  <c r="AA1009" i="5"/>
  <c r="AC1009" i="5"/>
  <c r="AE1009" i="5"/>
  <c r="AG1009" i="5"/>
  <c r="AI1009" i="5"/>
  <c r="AK1009" i="5"/>
  <c r="AM1009" i="5"/>
  <c r="AO1009" i="5"/>
  <c r="AQ1009" i="5"/>
  <c r="C1013" i="5"/>
  <c r="E1013" i="5"/>
  <c r="F1016" i="5" s="1"/>
  <c r="G1013" i="5"/>
  <c r="I1013" i="5"/>
  <c r="J1018" i="5" s="1"/>
  <c r="AU1018" i="5" s="1"/>
  <c r="K1013" i="5"/>
  <c r="M1013" i="5"/>
  <c r="O1013" i="5"/>
  <c r="P1019" i="5" s="1"/>
  <c r="Q1013" i="5"/>
  <c r="R1018" i="5" s="1"/>
  <c r="S1013" i="5"/>
  <c r="U1013" i="5"/>
  <c r="V1018" i="5" s="1"/>
  <c r="W1013" i="5"/>
  <c r="Y1013" i="5"/>
  <c r="AA1013" i="5"/>
  <c r="AC1013" i="5"/>
  <c r="AD1017" i="5" s="1"/>
  <c r="AE1013" i="5"/>
  <c r="AG1013" i="5"/>
  <c r="AI1013" i="5"/>
  <c r="AK1013" i="5"/>
  <c r="AM1013" i="5"/>
  <c r="AO1013" i="5"/>
  <c r="AQ1013" i="5"/>
  <c r="A1014" i="5"/>
  <c r="AS1015" i="5"/>
  <c r="BE1015" i="5"/>
  <c r="P1016" i="5"/>
  <c r="AF1016" i="5"/>
  <c r="BC1016" i="5" s="1"/>
  <c r="AS1016" i="5"/>
  <c r="AS1017" i="5"/>
  <c r="AS1018" i="5"/>
  <c r="C1019" i="5"/>
  <c r="E1019" i="5"/>
  <c r="G1019" i="5"/>
  <c r="H1019" i="5"/>
  <c r="I1019" i="5"/>
  <c r="K1019" i="5"/>
  <c r="M1019" i="5"/>
  <c r="O1019" i="5"/>
  <c r="Q1019" i="5"/>
  <c r="S1019" i="5"/>
  <c r="U1019" i="5"/>
  <c r="W1019" i="5"/>
  <c r="Y1019" i="5"/>
  <c r="AA1019" i="5"/>
  <c r="AC1019" i="5"/>
  <c r="AE1019" i="5"/>
  <c r="AG1019" i="5"/>
  <c r="AI1019" i="5"/>
  <c r="AK1019" i="5"/>
  <c r="AM1019" i="5"/>
  <c r="AN1019" i="5"/>
  <c r="AO1019" i="5"/>
  <c r="AQ1019" i="5"/>
  <c r="C1023" i="5"/>
  <c r="D1027" i="5" s="1"/>
  <c r="E1023" i="5"/>
  <c r="G1023" i="5"/>
  <c r="H1027" i="5" s="1"/>
  <c r="I1023" i="5"/>
  <c r="J1026" i="5" s="1"/>
  <c r="AU1026" i="5" s="1"/>
  <c r="K1023" i="5"/>
  <c r="M1023" i="5"/>
  <c r="N1026" i="5" s="1"/>
  <c r="O1023" i="5"/>
  <c r="P1025" i="5" s="1"/>
  <c r="Q1023" i="5"/>
  <c r="R1027" i="5" s="1"/>
  <c r="S1023" i="5"/>
  <c r="U1023" i="5"/>
  <c r="W1023" i="5"/>
  <c r="X1027" i="5" s="1"/>
  <c r="Y1023" i="5"/>
  <c r="Z1027" i="5" s="1"/>
  <c r="AA1023" i="5"/>
  <c r="AB1027" i="5" s="1"/>
  <c r="AC1023" i="5"/>
  <c r="AE1023" i="5"/>
  <c r="AF1026" i="5" s="1"/>
  <c r="BC1026" i="5" s="1"/>
  <c r="AG1023" i="5"/>
  <c r="AH1026" i="5" s="1"/>
  <c r="AI1023" i="5"/>
  <c r="AJ1027" i="5" s="1"/>
  <c r="AK1023" i="5"/>
  <c r="AL1027" i="5" s="1"/>
  <c r="AM1023" i="5"/>
  <c r="AN1025" i="5" s="1"/>
  <c r="AO1023" i="5"/>
  <c r="AP1027" i="5" s="1"/>
  <c r="AQ1023" i="5"/>
  <c r="A1024" i="5"/>
  <c r="H1025" i="5"/>
  <c r="AS1025" i="5"/>
  <c r="F1026" i="5"/>
  <c r="H1026" i="5"/>
  <c r="AS1026" i="5"/>
  <c r="P1027" i="5"/>
  <c r="AF1027" i="5"/>
  <c r="BC1027" i="5" s="1"/>
  <c r="AS1027" i="5"/>
  <c r="H1028" i="5"/>
  <c r="V1028" i="5"/>
  <c r="X1028" i="5"/>
  <c r="AS1028" i="5"/>
  <c r="C1029" i="5"/>
  <c r="E1029" i="5"/>
  <c r="G1029" i="5"/>
  <c r="H1029" i="5"/>
  <c r="I1029" i="5"/>
  <c r="K1029" i="5"/>
  <c r="M1029" i="5"/>
  <c r="O1029" i="5"/>
  <c r="P1029" i="5" s="1"/>
  <c r="Q1029" i="5"/>
  <c r="S1029" i="5"/>
  <c r="U1029" i="5"/>
  <c r="W1029" i="5"/>
  <c r="Y1029" i="5"/>
  <c r="AA1029" i="5"/>
  <c r="AC1029" i="5"/>
  <c r="AE1029" i="5"/>
  <c r="AF1029" i="5"/>
  <c r="AG1029" i="5"/>
  <c r="AI1029" i="5"/>
  <c r="AK1029" i="5"/>
  <c r="AM1029" i="5"/>
  <c r="AO1029" i="5"/>
  <c r="AQ1029" i="5"/>
  <c r="C1033" i="5"/>
  <c r="E1033" i="5"/>
  <c r="G1033" i="5"/>
  <c r="H1037" i="5" s="1"/>
  <c r="I1033" i="5"/>
  <c r="K1033" i="5"/>
  <c r="M1033" i="5"/>
  <c r="O1033" i="5"/>
  <c r="P1035" i="5" s="1"/>
  <c r="Q1033" i="5"/>
  <c r="S1033" i="5"/>
  <c r="U1033" i="5"/>
  <c r="V1038" i="5" s="1"/>
  <c r="W1033" i="5"/>
  <c r="X1038" i="5" s="1"/>
  <c r="Y1033" i="5"/>
  <c r="AA1033" i="5"/>
  <c r="AB1037" i="5" s="1"/>
  <c r="AC1033" i="5"/>
  <c r="AE1033" i="5"/>
  <c r="AF1035" i="5" s="1"/>
  <c r="BC1035" i="5" s="1"/>
  <c r="AG1033" i="5"/>
  <c r="AH1038" i="5" s="1"/>
  <c r="AI1033" i="5"/>
  <c r="AK1033" i="5"/>
  <c r="AL1039" i="5" s="1"/>
  <c r="AM1033" i="5"/>
  <c r="AN1036" i="5" s="1"/>
  <c r="AO1033" i="5"/>
  <c r="AP1035" i="5" s="1"/>
  <c r="AQ1033" i="5"/>
  <c r="A1034" i="5"/>
  <c r="H1035" i="5"/>
  <c r="J1035" i="5"/>
  <c r="AU1035" i="5" s="1"/>
  <c r="X1035" i="5"/>
  <c r="AN1035" i="5"/>
  <c r="AS1035" i="5"/>
  <c r="BE1035" i="5"/>
  <c r="X1036" i="5"/>
  <c r="AS1036" i="5"/>
  <c r="P1037" i="5"/>
  <c r="AS1037" i="5"/>
  <c r="H1038" i="5"/>
  <c r="AS1038" i="5"/>
  <c r="C1039" i="5"/>
  <c r="E1039" i="5"/>
  <c r="G1039" i="5"/>
  <c r="I1039" i="5"/>
  <c r="J1039" i="5"/>
  <c r="K1039" i="5"/>
  <c r="M1039" i="5"/>
  <c r="O1039" i="5"/>
  <c r="P1039" i="5" s="1"/>
  <c r="Q1039" i="5"/>
  <c r="R1039" i="5" s="1"/>
  <c r="S1039" i="5"/>
  <c r="U1039" i="5"/>
  <c r="W1039" i="5"/>
  <c r="X1039" i="5" s="1"/>
  <c r="Y1039" i="5"/>
  <c r="AA1039" i="5"/>
  <c r="AC1039" i="5"/>
  <c r="AE1039" i="5"/>
  <c r="AF1039" i="5" s="1"/>
  <c r="AG1039" i="5"/>
  <c r="AI1039" i="5"/>
  <c r="AK1039" i="5"/>
  <c r="AM1039" i="5"/>
  <c r="AO1039" i="5"/>
  <c r="AQ1039" i="5"/>
  <c r="AS1039" i="5"/>
  <c r="C1043" i="5"/>
  <c r="D1047" i="5" s="1"/>
  <c r="AV1047" i="5" s="1"/>
  <c r="E1043" i="5"/>
  <c r="G1043" i="5"/>
  <c r="H1047" i="5" s="1"/>
  <c r="I1043" i="5"/>
  <c r="J1047" i="5" s="1"/>
  <c r="AU1047" i="5" s="1"/>
  <c r="K1043" i="5"/>
  <c r="L1048" i="5" s="1"/>
  <c r="AX1048" i="5" s="1"/>
  <c r="M1043" i="5"/>
  <c r="N1046" i="5" s="1"/>
  <c r="O1043" i="5"/>
  <c r="Q1043" i="5"/>
  <c r="R1046" i="5" s="1"/>
  <c r="S1043" i="5"/>
  <c r="U1043" i="5"/>
  <c r="W1043" i="5"/>
  <c r="X1048" i="5" s="1"/>
  <c r="Y1043" i="5"/>
  <c r="Z1048" i="5" s="1"/>
  <c r="AA1043" i="5"/>
  <c r="AC1043" i="5"/>
  <c r="AE1043" i="5"/>
  <c r="AF1048" i="5" s="1"/>
  <c r="BC1048" i="5" s="1"/>
  <c r="AG1043" i="5"/>
  <c r="AH1046" i="5" s="1"/>
  <c r="AI1043" i="5"/>
  <c r="AK1043" i="5"/>
  <c r="AM1043" i="5"/>
  <c r="AN1047" i="5" s="1"/>
  <c r="AO1043" i="5"/>
  <c r="AP1049" i="5" s="1"/>
  <c r="AQ1043" i="5"/>
  <c r="A1044" i="5"/>
  <c r="J1045" i="5"/>
  <c r="AU1045" i="5" s="1"/>
  <c r="Z1045" i="5"/>
  <c r="AP1045" i="5"/>
  <c r="AS1045" i="5"/>
  <c r="BE1045" i="5" s="1"/>
  <c r="J1046" i="5"/>
  <c r="AU1046" i="5" s="1"/>
  <c r="Z1046" i="5"/>
  <c r="AS1046" i="5"/>
  <c r="AF1047" i="5"/>
  <c r="BC1047" i="5" s="1"/>
  <c r="AH1047" i="5"/>
  <c r="AS1047" i="5"/>
  <c r="J1048" i="5"/>
  <c r="AU1048" i="5" s="1"/>
  <c r="AP1048" i="5"/>
  <c r="AS1048" i="5"/>
  <c r="C1049" i="5"/>
  <c r="E1049" i="5"/>
  <c r="G1049" i="5"/>
  <c r="I1049" i="5"/>
  <c r="K1049" i="5"/>
  <c r="M1049" i="5"/>
  <c r="O1049" i="5"/>
  <c r="Q1049" i="5"/>
  <c r="S1049" i="5"/>
  <c r="U1049" i="5"/>
  <c r="W1049" i="5"/>
  <c r="Y1049" i="5"/>
  <c r="Z1049" i="5"/>
  <c r="AA1049" i="5"/>
  <c r="AC1049" i="5"/>
  <c r="AE1049" i="5"/>
  <c r="AG1049" i="5"/>
  <c r="AH1049" i="5" s="1"/>
  <c r="AI1049" i="5"/>
  <c r="AK1049" i="5"/>
  <c r="AM1049" i="5"/>
  <c r="AO1049" i="5"/>
  <c r="AQ1049" i="5"/>
  <c r="C1053" i="5"/>
  <c r="E1053" i="5"/>
  <c r="G1053" i="5"/>
  <c r="I1053" i="5"/>
  <c r="J1057" i="5" s="1"/>
  <c r="AU1057" i="5" s="1"/>
  <c r="K1053" i="5"/>
  <c r="L1056" i="5" s="1"/>
  <c r="AX1056" i="5" s="1"/>
  <c r="M1053" i="5"/>
  <c r="N1058" i="5" s="1"/>
  <c r="O1053" i="5"/>
  <c r="P1059" i="5" s="1"/>
  <c r="Q1053" i="5"/>
  <c r="S1053" i="5"/>
  <c r="U1053" i="5"/>
  <c r="W1053" i="5"/>
  <c r="Y1053" i="5"/>
  <c r="AA1053" i="5"/>
  <c r="AC1053" i="5"/>
  <c r="AD1056" i="5" s="1"/>
  <c r="AE1053" i="5"/>
  <c r="AG1053" i="5"/>
  <c r="AH1057" i="5" s="1"/>
  <c r="AI1053" i="5"/>
  <c r="AJ1057" i="5" s="1"/>
  <c r="AK1053" i="5"/>
  <c r="AM1053" i="5"/>
  <c r="AN1059" i="5" s="1"/>
  <c r="AO1053" i="5"/>
  <c r="AP1057" i="5" s="1"/>
  <c r="AQ1053" i="5"/>
  <c r="A1054" i="5"/>
  <c r="AS1055" i="5"/>
  <c r="BE1055" i="5" s="1"/>
  <c r="D1056" i="5"/>
  <c r="AV1056" i="5" s="1"/>
  <c r="AS1056" i="5"/>
  <c r="D1057" i="5"/>
  <c r="AV1057" i="5" s="1"/>
  <c r="L1057" i="5"/>
  <c r="AX1057" i="5" s="1"/>
  <c r="AS1057" i="5"/>
  <c r="J1058" i="5"/>
  <c r="AU1058" i="5" s="1"/>
  <c r="T1058" i="5"/>
  <c r="AH1058" i="5"/>
  <c r="AS1058" i="5"/>
  <c r="C1059" i="5"/>
  <c r="E1059" i="5"/>
  <c r="G1059" i="5"/>
  <c r="I1059" i="5"/>
  <c r="K1059" i="5"/>
  <c r="L1059" i="5" s="1"/>
  <c r="M1059" i="5"/>
  <c r="O1059" i="5"/>
  <c r="Q1059" i="5"/>
  <c r="R1059" i="5" s="1"/>
  <c r="S1059" i="5"/>
  <c r="U1059" i="5"/>
  <c r="W1059" i="5"/>
  <c r="Y1059" i="5"/>
  <c r="AA1059" i="5"/>
  <c r="AC1059" i="5"/>
  <c r="AE1059" i="5"/>
  <c r="AG1059" i="5"/>
  <c r="AI1059" i="5"/>
  <c r="AK1059" i="5"/>
  <c r="AM1059" i="5"/>
  <c r="AO1059" i="5"/>
  <c r="AQ1059" i="5"/>
  <c r="C1063" i="5"/>
  <c r="E1063" i="5"/>
  <c r="G1063" i="5"/>
  <c r="H1068" i="5" s="1"/>
  <c r="I1063" i="5"/>
  <c r="J1066" i="5" s="1"/>
  <c r="AU1066" i="5" s="1"/>
  <c r="K1063" i="5"/>
  <c r="M1063" i="5"/>
  <c r="N1067" i="5" s="1"/>
  <c r="O1063" i="5"/>
  <c r="P1066" i="5" s="1"/>
  <c r="Q1063" i="5"/>
  <c r="R1068" i="5" s="1"/>
  <c r="S1063" i="5"/>
  <c r="U1063" i="5"/>
  <c r="W1063" i="5"/>
  <c r="Y1063" i="5"/>
  <c r="Z1065" i="5" s="1"/>
  <c r="AA1063" i="5"/>
  <c r="AC1063" i="5"/>
  <c r="AE1063" i="5"/>
  <c r="AF1068" i="5" s="1"/>
  <c r="BC1068" i="5" s="1"/>
  <c r="AG1063" i="5"/>
  <c r="AH1065" i="5" s="1"/>
  <c r="AI1063" i="5"/>
  <c r="AK1063" i="5"/>
  <c r="AM1063" i="5"/>
  <c r="AN1065" i="5" s="1"/>
  <c r="AO1063" i="5"/>
  <c r="AP1066" i="5" s="1"/>
  <c r="AQ1063" i="5"/>
  <c r="A1064" i="5"/>
  <c r="H1065" i="5"/>
  <c r="J1065" i="5"/>
  <c r="AU1065" i="5" s="1"/>
  <c r="AS1065" i="5"/>
  <c r="BE1065" i="5"/>
  <c r="Z1066" i="5"/>
  <c r="AS1066" i="5"/>
  <c r="AS1067" i="5"/>
  <c r="Z1068" i="5"/>
  <c r="AH1068" i="5"/>
  <c r="AS1068" i="5"/>
  <c r="C1069" i="5"/>
  <c r="E1069" i="5"/>
  <c r="G1069" i="5"/>
  <c r="I1069" i="5"/>
  <c r="K1069" i="5"/>
  <c r="M1069" i="5"/>
  <c r="O1069" i="5"/>
  <c r="Q1069" i="5"/>
  <c r="R1069" i="5" s="1"/>
  <c r="S1069" i="5"/>
  <c r="U1069" i="5"/>
  <c r="W1069" i="5"/>
  <c r="Y1069" i="5"/>
  <c r="Z1069" i="5" s="1"/>
  <c r="AA1069" i="5"/>
  <c r="AC1069" i="5"/>
  <c r="AE1069" i="5"/>
  <c r="AG1069" i="5"/>
  <c r="AI1069" i="5"/>
  <c r="AK1069" i="5"/>
  <c r="AM1069" i="5"/>
  <c r="AO1069" i="5"/>
  <c r="AP1069" i="5" s="1"/>
  <c r="AQ1069" i="5"/>
  <c r="AS1069" i="5"/>
  <c r="C1073" i="5"/>
  <c r="E1073" i="5"/>
  <c r="G1073" i="5"/>
  <c r="H1077" i="5" s="1"/>
  <c r="I1073" i="5"/>
  <c r="K1073" i="5"/>
  <c r="L1076" i="5" s="1"/>
  <c r="AX1076" i="5" s="1"/>
  <c r="M1073" i="5"/>
  <c r="N1076" i="5" s="1"/>
  <c r="O1073" i="5"/>
  <c r="P1077" i="5" s="1"/>
  <c r="Q1073" i="5"/>
  <c r="R1075" i="5" s="1"/>
  <c r="S1073" i="5"/>
  <c r="T1076" i="5" s="1"/>
  <c r="U1073" i="5"/>
  <c r="W1073" i="5"/>
  <c r="X1077" i="5" s="1"/>
  <c r="Y1073" i="5"/>
  <c r="Z1075" i="5" s="1"/>
  <c r="AA1073" i="5"/>
  <c r="AB1076" i="5" s="1"/>
  <c r="AC1073" i="5"/>
  <c r="AE1073" i="5"/>
  <c r="AF1077" i="5" s="1"/>
  <c r="BC1077" i="5" s="1"/>
  <c r="AG1073" i="5"/>
  <c r="AI1073" i="5"/>
  <c r="AK1073" i="5"/>
  <c r="AM1073" i="5"/>
  <c r="AO1073" i="5"/>
  <c r="AP1075" i="5" s="1"/>
  <c r="AQ1073" i="5"/>
  <c r="A1074" i="5"/>
  <c r="AH1075" i="5"/>
  <c r="AS1075" i="5"/>
  <c r="BE1075" i="5" s="1"/>
  <c r="D1076" i="5"/>
  <c r="AP1076" i="5"/>
  <c r="AS1076" i="5"/>
  <c r="L1077" i="5"/>
  <c r="AX1077" i="5" s="1"/>
  <c r="AP1077" i="5"/>
  <c r="AS1077" i="5"/>
  <c r="L1078" i="5"/>
  <c r="AX1078" i="5" s="1"/>
  <c r="AF1078" i="5"/>
  <c r="BC1078" i="5" s="1"/>
  <c r="AS1078" i="5"/>
  <c r="C1079" i="5"/>
  <c r="D1079" i="5" s="1"/>
  <c r="E1079" i="5"/>
  <c r="G1079" i="5"/>
  <c r="I1079" i="5"/>
  <c r="K1079" i="5"/>
  <c r="M1079" i="5"/>
  <c r="O1079" i="5"/>
  <c r="Q1079" i="5"/>
  <c r="R1079" i="5"/>
  <c r="S1079" i="5"/>
  <c r="U1079" i="5"/>
  <c r="W1079" i="5"/>
  <c r="Y1079" i="5"/>
  <c r="Z1079" i="5" s="1"/>
  <c r="AA1079" i="5"/>
  <c r="AC1079" i="5"/>
  <c r="AE1079" i="5"/>
  <c r="AG1079" i="5"/>
  <c r="AI1079" i="5"/>
  <c r="AK1079" i="5"/>
  <c r="AM1079" i="5"/>
  <c r="AO1079" i="5"/>
  <c r="AQ1079" i="5"/>
  <c r="C1083" i="5"/>
  <c r="D1086" i="5" s="1"/>
  <c r="AV1086" i="5" s="1"/>
  <c r="E1083" i="5"/>
  <c r="F1086" i="5" s="1"/>
  <c r="G1083" i="5"/>
  <c r="I1083" i="5"/>
  <c r="J1087" i="5" s="1"/>
  <c r="AU1087" i="5" s="1"/>
  <c r="K1083" i="5"/>
  <c r="L1085" i="5" s="1"/>
  <c r="AX1085" i="5" s="1"/>
  <c r="M1083" i="5"/>
  <c r="N1087" i="5" s="1"/>
  <c r="O1083" i="5"/>
  <c r="Q1083" i="5"/>
  <c r="R1087" i="5" s="1"/>
  <c r="S1083" i="5"/>
  <c r="U1083" i="5"/>
  <c r="V1086" i="5" s="1"/>
  <c r="W1083" i="5"/>
  <c r="Y1083" i="5"/>
  <c r="Z1087" i="5" s="1"/>
  <c r="AA1083" i="5"/>
  <c r="AB1086" i="5" s="1"/>
  <c r="AC1083" i="5"/>
  <c r="AE1083" i="5"/>
  <c r="AG1083" i="5"/>
  <c r="AI1083" i="5"/>
  <c r="AJ1085" i="5" s="1"/>
  <c r="AK1083" i="5"/>
  <c r="AM1083" i="5"/>
  <c r="AO1083" i="5"/>
  <c r="AP1087" i="5" s="1"/>
  <c r="AQ1083" i="5"/>
  <c r="A1084" i="5"/>
  <c r="AS1085" i="5"/>
  <c r="BE1085" i="5"/>
  <c r="T1086" i="5"/>
  <c r="AS1086" i="5"/>
  <c r="L1087" i="5"/>
  <c r="AX1087" i="5" s="1"/>
  <c r="AJ1087" i="5"/>
  <c r="AS1087" i="5"/>
  <c r="T1088" i="5"/>
  <c r="AS1088" i="5"/>
  <c r="C1089" i="5"/>
  <c r="E1089" i="5"/>
  <c r="G1089" i="5"/>
  <c r="I1089" i="5"/>
  <c r="K1089" i="5"/>
  <c r="M1089" i="5"/>
  <c r="O1089" i="5"/>
  <c r="Q1089" i="5"/>
  <c r="S1089" i="5"/>
  <c r="U1089" i="5"/>
  <c r="W1089" i="5"/>
  <c r="Y1089" i="5"/>
  <c r="AA1089" i="5"/>
  <c r="AC1089" i="5"/>
  <c r="AE1089" i="5"/>
  <c r="AG1089" i="5"/>
  <c r="AI1089" i="5"/>
  <c r="AJ1089" i="5"/>
  <c r="AK1089" i="5"/>
  <c r="AM1089" i="5"/>
  <c r="AO1089" i="5"/>
  <c r="AQ1089" i="5"/>
  <c r="C1093" i="5"/>
  <c r="E1093" i="5"/>
  <c r="F1095" i="5" s="1"/>
  <c r="G1093" i="5"/>
  <c r="I1093" i="5"/>
  <c r="J1097" i="5" s="1"/>
  <c r="AU1097" i="5" s="1"/>
  <c r="K1093" i="5"/>
  <c r="M1093" i="5"/>
  <c r="O1093" i="5"/>
  <c r="P1096" i="5" s="1"/>
  <c r="Q1093" i="5"/>
  <c r="R1097" i="5" s="1"/>
  <c r="S1093" i="5"/>
  <c r="U1093" i="5"/>
  <c r="V1095" i="5" s="1"/>
  <c r="W1093" i="5"/>
  <c r="X1097" i="5" s="1"/>
  <c r="Y1093" i="5"/>
  <c r="AA1093" i="5"/>
  <c r="AC1093" i="5"/>
  <c r="AD1098" i="5" s="1"/>
  <c r="AE1093" i="5"/>
  <c r="AF1098" i="5" s="1"/>
  <c r="BC1098" i="5" s="1"/>
  <c r="AG1093" i="5"/>
  <c r="AH1096" i="5" s="1"/>
  <c r="AI1093" i="5"/>
  <c r="AJ1098" i="5" s="1"/>
  <c r="AK1093" i="5"/>
  <c r="AM1093" i="5"/>
  <c r="AN1098" i="5" s="1"/>
  <c r="AO1093" i="5"/>
  <c r="AP1096" i="5" s="1"/>
  <c r="AQ1093" i="5"/>
  <c r="A1094" i="5"/>
  <c r="P1095" i="5"/>
  <c r="AS1095" i="5"/>
  <c r="BE1095" i="5" s="1"/>
  <c r="AS1096" i="5"/>
  <c r="P1097" i="5"/>
  <c r="AS1097" i="5"/>
  <c r="P1098" i="5"/>
  <c r="AS1098" i="5"/>
  <c r="C1099" i="5"/>
  <c r="E1099" i="5"/>
  <c r="G1099" i="5"/>
  <c r="I1099" i="5"/>
  <c r="K1099" i="5"/>
  <c r="M1099" i="5"/>
  <c r="O1099" i="5"/>
  <c r="P1099" i="5"/>
  <c r="Q1099" i="5"/>
  <c r="S1099" i="5"/>
  <c r="U1099" i="5"/>
  <c r="W1099" i="5"/>
  <c r="X1099" i="5" s="1"/>
  <c r="Y1099" i="5"/>
  <c r="AA1099" i="5"/>
  <c r="AC1099" i="5"/>
  <c r="AE1099" i="5"/>
  <c r="AG1099" i="5"/>
  <c r="AI1099" i="5"/>
  <c r="AK1099" i="5"/>
  <c r="AM1099" i="5"/>
  <c r="AO1099" i="5"/>
  <c r="AQ1099" i="5"/>
  <c r="C1103" i="5"/>
  <c r="D1106" i="5" s="1"/>
  <c r="E1103" i="5"/>
  <c r="G1103" i="5"/>
  <c r="I1103" i="5"/>
  <c r="J1108" i="5" s="1"/>
  <c r="AU1108" i="5" s="1"/>
  <c r="K1103" i="5"/>
  <c r="L1106" i="5" s="1"/>
  <c r="AX1106" i="5" s="1"/>
  <c r="M1103" i="5"/>
  <c r="N1107" i="5" s="1"/>
  <c r="O1103" i="5"/>
  <c r="Q1103" i="5"/>
  <c r="R1106" i="5" s="1"/>
  <c r="S1103" i="5"/>
  <c r="T1107" i="5" s="1"/>
  <c r="U1103" i="5"/>
  <c r="V1109" i="5" s="1"/>
  <c r="W1103" i="5"/>
  <c r="Y1103" i="5"/>
  <c r="AA1103" i="5"/>
  <c r="AB1107" i="5" s="1"/>
  <c r="AC1103" i="5"/>
  <c r="AE1103" i="5"/>
  <c r="AF1107" i="5" s="1"/>
  <c r="BC1107" i="5" s="1"/>
  <c r="AG1103" i="5"/>
  <c r="AI1103" i="5"/>
  <c r="AJ1106" i="5" s="1"/>
  <c r="AK1103" i="5"/>
  <c r="AM1103" i="5"/>
  <c r="AO1103" i="5"/>
  <c r="AP1106" i="5" s="1"/>
  <c r="AQ1103" i="5"/>
  <c r="A1104" i="5"/>
  <c r="H1105" i="5"/>
  <c r="J1105" i="5"/>
  <c r="AU1105" i="5" s="1"/>
  <c r="AH1105" i="5"/>
  <c r="AS1105" i="5"/>
  <c r="AS1109" i="5" s="1"/>
  <c r="J1106" i="5"/>
  <c r="AU1106" i="5" s="1"/>
  <c r="AH1106" i="5"/>
  <c r="AS1106" i="5"/>
  <c r="J1107" i="5"/>
  <c r="AU1107" i="5" s="1"/>
  <c r="AH1107" i="5"/>
  <c r="AS1107" i="5"/>
  <c r="R1108" i="5"/>
  <c r="V1108" i="5"/>
  <c r="AH1108" i="5"/>
  <c r="AS1108" i="5"/>
  <c r="C1109" i="5"/>
  <c r="E1109" i="5"/>
  <c r="G1109" i="5"/>
  <c r="I1109" i="5"/>
  <c r="K1109" i="5"/>
  <c r="M1109" i="5"/>
  <c r="O1109" i="5"/>
  <c r="Q1109" i="5"/>
  <c r="R1109" i="5"/>
  <c r="S1109" i="5"/>
  <c r="U1109" i="5"/>
  <c r="W1109" i="5"/>
  <c r="Y1109" i="5"/>
  <c r="AA1109" i="5"/>
  <c r="AC1109" i="5"/>
  <c r="AE1109" i="5"/>
  <c r="AG1109" i="5"/>
  <c r="AI1109" i="5"/>
  <c r="AK1109" i="5"/>
  <c r="AM1109" i="5"/>
  <c r="AO1109" i="5"/>
  <c r="AQ1109" i="5"/>
  <c r="C1113" i="5"/>
  <c r="E1113" i="5"/>
  <c r="F1117" i="5" s="1"/>
  <c r="G1113" i="5"/>
  <c r="I1113" i="5"/>
  <c r="J1115" i="5" s="1"/>
  <c r="AU1115" i="5" s="1"/>
  <c r="K1113" i="5"/>
  <c r="L1116" i="5" s="1"/>
  <c r="AX1116" i="5" s="1"/>
  <c r="M1113" i="5"/>
  <c r="N1116" i="5" s="1"/>
  <c r="O1113" i="5"/>
  <c r="Q1113" i="5"/>
  <c r="S1113" i="5"/>
  <c r="T1118" i="5" s="1"/>
  <c r="U1113" i="5"/>
  <c r="V1117" i="5" s="1"/>
  <c r="W1113" i="5"/>
  <c r="Y1113" i="5"/>
  <c r="AA1113" i="5"/>
  <c r="AB1116" i="5" s="1"/>
  <c r="AC1113" i="5"/>
  <c r="AD1117" i="5" s="1"/>
  <c r="AE1113" i="5"/>
  <c r="AF1118" i="5" s="1"/>
  <c r="BC1118" i="5" s="1"/>
  <c r="AG1113" i="5"/>
  <c r="AH1116" i="5" s="1"/>
  <c r="AI1113" i="5"/>
  <c r="AJ1116" i="5" s="1"/>
  <c r="AK1113" i="5"/>
  <c r="AM1113" i="5"/>
  <c r="AO1113" i="5"/>
  <c r="AP1116" i="5" s="1"/>
  <c r="AQ1113" i="5"/>
  <c r="A1114" i="5"/>
  <c r="L1115" i="5"/>
  <c r="AX1115" i="5" s="1"/>
  <c r="AS1115" i="5"/>
  <c r="BE1115" i="5" s="1"/>
  <c r="D1116" i="5"/>
  <c r="AV1116" i="5" s="1"/>
  <c r="AS1116" i="5"/>
  <c r="T1117" i="5"/>
  <c r="AS1117" i="5"/>
  <c r="AS1118" i="5"/>
  <c r="C1119" i="5"/>
  <c r="E1119" i="5"/>
  <c r="G1119" i="5"/>
  <c r="I1119" i="5"/>
  <c r="K1119" i="5"/>
  <c r="M1119" i="5"/>
  <c r="O1119" i="5"/>
  <c r="Q1119" i="5"/>
  <c r="S1119" i="5"/>
  <c r="U1119" i="5"/>
  <c r="W1119" i="5"/>
  <c r="Y1119" i="5"/>
  <c r="AA1119" i="5"/>
  <c r="AC1119" i="5"/>
  <c r="AE1119" i="5"/>
  <c r="AG1119" i="5"/>
  <c r="AI1119" i="5"/>
  <c r="AK1119" i="5"/>
  <c r="AM1119" i="5"/>
  <c r="AO1119" i="5"/>
  <c r="AQ1119" i="5"/>
  <c r="C1123" i="5"/>
  <c r="D1128" i="5" s="1"/>
  <c r="AV1128" i="5" s="1"/>
  <c r="E1123" i="5"/>
  <c r="F1127" i="5" s="1"/>
  <c r="G1123" i="5"/>
  <c r="I1123" i="5"/>
  <c r="K1123" i="5"/>
  <c r="L1125" i="5" s="1"/>
  <c r="AX1125" i="5" s="1"/>
  <c r="M1123" i="5"/>
  <c r="N1128" i="5" s="1"/>
  <c r="O1123" i="5"/>
  <c r="P1127" i="5" s="1"/>
  <c r="Q1123" i="5"/>
  <c r="S1123" i="5"/>
  <c r="U1123" i="5"/>
  <c r="V1127" i="5" s="1"/>
  <c r="W1123" i="5"/>
  <c r="Y1123" i="5"/>
  <c r="AA1123" i="5"/>
  <c r="AB1126" i="5" s="1"/>
  <c r="AC1123" i="5"/>
  <c r="AE1123" i="5"/>
  <c r="AG1123" i="5"/>
  <c r="AI1123" i="5"/>
  <c r="AK1123" i="5"/>
  <c r="AL1125" i="5" s="1"/>
  <c r="AM1123" i="5"/>
  <c r="AN1127" i="5" s="1"/>
  <c r="AO1123" i="5"/>
  <c r="AQ1123" i="5"/>
  <c r="A1124" i="5"/>
  <c r="F1125" i="5"/>
  <c r="N1125" i="5"/>
  <c r="V1125" i="5"/>
  <c r="AD1125" i="5"/>
  <c r="AS1125" i="5"/>
  <c r="BE1125" i="5"/>
  <c r="F1126" i="5"/>
  <c r="N1126" i="5"/>
  <c r="V1126" i="5"/>
  <c r="AD1126" i="5"/>
  <c r="AL1126" i="5"/>
  <c r="AS1126" i="5"/>
  <c r="D1127" i="5"/>
  <c r="AV1127" i="5" s="1"/>
  <c r="N1127" i="5"/>
  <c r="T1127" i="5"/>
  <c r="AD1127" i="5"/>
  <c r="AJ1127" i="5"/>
  <c r="AS1127" i="5"/>
  <c r="F1128" i="5"/>
  <c r="V1128" i="5"/>
  <c r="AD1128" i="5"/>
  <c r="AL1128" i="5"/>
  <c r="AS1128" i="5"/>
  <c r="C1129" i="5"/>
  <c r="E1129" i="5"/>
  <c r="F1129" i="5" s="1"/>
  <c r="G1129" i="5"/>
  <c r="I1129" i="5"/>
  <c r="K1129" i="5"/>
  <c r="M1129" i="5"/>
  <c r="N1129" i="5" s="1"/>
  <c r="O1129" i="5"/>
  <c r="Q1129" i="5"/>
  <c r="S1129" i="5"/>
  <c r="U1129" i="5"/>
  <c r="V1129" i="5" s="1"/>
  <c r="W1129" i="5"/>
  <c r="Y1129" i="5"/>
  <c r="AA1129" i="5"/>
  <c r="AC1129" i="5"/>
  <c r="AD1129" i="5" s="1"/>
  <c r="AE1129" i="5"/>
  <c r="AG1129" i="5"/>
  <c r="AI1129" i="5"/>
  <c r="AK1129" i="5"/>
  <c r="AL1129" i="5" s="1"/>
  <c r="AM1129" i="5"/>
  <c r="AO1129" i="5"/>
  <c r="AQ1129" i="5"/>
  <c r="C1133" i="5"/>
  <c r="E1133" i="5"/>
  <c r="G1133" i="5"/>
  <c r="H1135" i="5" s="1"/>
  <c r="I1133" i="5"/>
  <c r="K1133" i="5"/>
  <c r="M1133" i="5"/>
  <c r="N1136" i="5" s="1"/>
  <c r="O1133" i="5"/>
  <c r="P1136" i="5" s="1"/>
  <c r="Q1133" i="5"/>
  <c r="R1137" i="5" s="1"/>
  <c r="S1133" i="5"/>
  <c r="U1133" i="5"/>
  <c r="W1133" i="5"/>
  <c r="X1139" i="5" s="1"/>
  <c r="Y1133" i="5"/>
  <c r="Z1136" i="5" s="1"/>
  <c r="AA1133" i="5"/>
  <c r="AC1133" i="5"/>
  <c r="AE1133" i="5"/>
  <c r="AG1133" i="5"/>
  <c r="AI1133" i="5"/>
  <c r="AK1133" i="5"/>
  <c r="AM1133" i="5"/>
  <c r="AO1133" i="5"/>
  <c r="AQ1133" i="5"/>
  <c r="A1134" i="5"/>
  <c r="X1135" i="5"/>
  <c r="AS1135" i="5"/>
  <c r="BE1135" i="5" s="1"/>
  <c r="F1136" i="5"/>
  <c r="AS1136" i="5"/>
  <c r="H1137" i="5"/>
  <c r="AS1137" i="5"/>
  <c r="V1138" i="5"/>
  <c r="AS1138" i="5"/>
  <c r="C1139" i="5"/>
  <c r="E1139" i="5"/>
  <c r="G1139" i="5"/>
  <c r="I1139" i="5"/>
  <c r="K1139" i="5"/>
  <c r="M1139" i="5"/>
  <c r="O1139" i="5"/>
  <c r="Q1139" i="5"/>
  <c r="S1139" i="5"/>
  <c r="U1139" i="5"/>
  <c r="W1139" i="5"/>
  <c r="Y1139" i="5"/>
  <c r="AA1139" i="5"/>
  <c r="AC1139" i="5"/>
  <c r="AE1139" i="5"/>
  <c r="AG1139" i="5"/>
  <c r="AI1139" i="5"/>
  <c r="AK1139" i="5"/>
  <c r="AM1139" i="5"/>
  <c r="AO1139" i="5"/>
  <c r="AQ1139" i="5"/>
  <c r="C1143" i="5"/>
  <c r="E1143" i="5"/>
  <c r="G1143" i="5"/>
  <c r="H1147" i="5" s="1"/>
  <c r="I1143" i="5"/>
  <c r="K1143" i="5"/>
  <c r="M1143" i="5"/>
  <c r="O1143" i="5"/>
  <c r="Q1143" i="5"/>
  <c r="R1147" i="5" s="1"/>
  <c r="S1143" i="5"/>
  <c r="T1146" i="5" s="1"/>
  <c r="U1143" i="5"/>
  <c r="W1143" i="5"/>
  <c r="X1148" i="5" s="1"/>
  <c r="Y1143" i="5"/>
  <c r="AA1143" i="5"/>
  <c r="AC1143" i="5"/>
  <c r="AD1148" i="5" s="1"/>
  <c r="AE1143" i="5"/>
  <c r="AF1148" i="5" s="1"/>
  <c r="BC1148" i="5" s="1"/>
  <c r="AG1143" i="5"/>
  <c r="AH1146" i="5" s="1"/>
  <c r="AI1143" i="5"/>
  <c r="AK1143" i="5"/>
  <c r="AM1143" i="5"/>
  <c r="AN1145" i="5" s="1"/>
  <c r="AO1143" i="5"/>
  <c r="AQ1143" i="5"/>
  <c r="A1144" i="5"/>
  <c r="H1145" i="5"/>
  <c r="J1145" i="5"/>
  <c r="AU1145" i="5" s="1"/>
  <c r="AS1145" i="5"/>
  <c r="BE1145" i="5"/>
  <c r="P1146" i="5"/>
  <c r="AS1146" i="5"/>
  <c r="X1147" i="5"/>
  <c r="Z1147" i="5"/>
  <c r="AS1147" i="5"/>
  <c r="P1148" i="5"/>
  <c r="R1148" i="5"/>
  <c r="AS1148" i="5"/>
  <c r="C1149" i="5"/>
  <c r="E1149" i="5"/>
  <c r="G1149" i="5"/>
  <c r="I1149" i="5"/>
  <c r="J1149" i="5" s="1"/>
  <c r="K1149" i="5"/>
  <c r="M1149" i="5"/>
  <c r="O1149" i="5"/>
  <c r="Q1149" i="5"/>
  <c r="S1149" i="5"/>
  <c r="U1149" i="5"/>
  <c r="W1149" i="5"/>
  <c r="Y1149" i="5"/>
  <c r="Z1149" i="5"/>
  <c r="AA1149" i="5"/>
  <c r="AC1149" i="5"/>
  <c r="AE1149" i="5"/>
  <c r="AF1149" i="5" s="1"/>
  <c r="AG1149" i="5"/>
  <c r="AH1149" i="5" s="1"/>
  <c r="AI1149" i="5"/>
  <c r="AK1149" i="5"/>
  <c r="AM1149" i="5"/>
  <c r="AO1149" i="5"/>
  <c r="AQ1149" i="5"/>
  <c r="AS1149" i="5"/>
  <c r="C1153" i="5"/>
  <c r="D1156" i="5" s="1"/>
  <c r="E1153" i="5"/>
  <c r="G1153" i="5"/>
  <c r="H1157" i="5" s="1"/>
  <c r="I1153" i="5"/>
  <c r="J1156" i="5" s="1"/>
  <c r="AU1156" i="5" s="1"/>
  <c r="K1153" i="5"/>
  <c r="L1156" i="5" s="1"/>
  <c r="AX1156" i="5" s="1"/>
  <c r="M1153" i="5"/>
  <c r="O1153" i="5"/>
  <c r="P1157" i="5" s="1"/>
  <c r="Q1153" i="5"/>
  <c r="S1153" i="5"/>
  <c r="T1158" i="5" s="1"/>
  <c r="U1153" i="5"/>
  <c r="W1153" i="5"/>
  <c r="X1157" i="5" s="1"/>
  <c r="Y1153" i="5"/>
  <c r="Z1157" i="5" s="1"/>
  <c r="AA1153" i="5"/>
  <c r="AB1157" i="5" s="1"/>
  <c r="AC1153" i="5"/>
  <c r="AE1153" i="5"/>
  <c r="AG1153" i="5"/>
  <c r="AI1153" i="5"/>
  <c r="AJ1158" i="5" s="1"/>
  <c r="AK1153" i="5"/>
  <c r="AM1153" i="5"/>
  <c r="AO1153" i="5"/>
  <c r="AQ1153" i="5"/>
  <c r="A1154" i="5"/>
  <c r="J1155" i="5"/>
  <c r="AU1155" i="5" s="1"/>
  <c r="AS1155" i="5"/>
  <c r="BE1155" i="5"/>
  <c r="AP1156" i="5"/>
  <c r="AS1156" i="5"/>
  <c r="AS1157" i="5"/>
  <c r="J1158" i="5"/>
  <c r="AU1158" i="5" s="1"/>
  <c r="AB1158" i="5"/>
  <c r="AS1158" i="5"/>
  <c r="C1159" i="5"/>
  <c r="E1159" i="5"/>
  <c r="G1159" i="5"/>
  <c r="I1159" i="5"/>
  <c r="K1159" i="5"/>
  <c r="M1159" i="5"/>
  <c r="O1159" i="5"/>
  <c r="Q1159" i="5"/>
  <c r="S1159" i="5"/>
  <c r="U1159" i="5"/>
  <c r="W1159" i="5"/>
  <c r="Y1159" i="5"/>
  <c r="AA1159" i="5"/>
  <c r="AC1159" i="5"/>
  <c r="AE1159" i="5"/>
  <c r="AG1159" i="5"/>
  <c r="AI1159" i="5"/>
  <c r="AK1159" i="5"/>
  <c r="AM1159" i="5"/>
  <c r="AO1159" i="5"/>
  <c r="AQ1159" i="5"/>
  <c r="C1163" i="5"/>
  <c r="D1166" i="5" s="1"/>
  <c r="AV1166" i="5" s="1"/>
  <c r="E1163" i="5"/>
  <c r="F1166" i="5" s="1"/>
  <c r="G1163" i="5"/>
  <c r="H1166" i="5" s="1"/>
  <c r="I1163" i="5"/>
  <c r="K1163" i="5"/>
  <c r="L1165" i="5" s="1"/>
  <c r="AX1165" i="5" s="1"/>
  <c r="M1163" i="5"/>
  <c r="O1163" i="5"/>
  <c r="Q1163" i="5"/>
  <c r="R1167" i="5" s="1"/>
  <c r="S1163" i="5"/>
  <c r="T1165" i="5" s="1"/>
  <c r="U1163" i="5"/>
  <c r="W1163" i="5"/>
  <c r="Y1163" i="5"/>
  <c r="Z1167" i="5" s="1"/>
  <c r="AA1163" i="5"/>
  <c r="AC1163" i="5"/>
  <c r="AD1165" i="5" s="1"/>
  <c r="AE1163" i="5"/>
  <c r="AG1163" i="5"/>
  <c r="AI1163" i="5"/>
  <c r="AJ1166" i="5" s="1"/>
  <c r="AK1163" i="5"/>
  <c r="AM1163" i="5"/>
  <c r="AN1166" i="5" s="1"/>
  <c r="AO1163" i="5"/>
  <c r="AP1167" i="5" s="1"/>
  <c r="AQ1163" i="5"/>
  <c r="A1164" i="5"/>
  <c r="AS1165" i="5"/>
  <c r="BE1165" i="5"/>
  <c r="AS1166" i="5"/>
  <c r="AS1167" i="5"/>
  <c r="AS1168" i="5"/>
  <c r="C1169" i="5"/>
  <c r="E1169" i="5"/>
  <c r="G1169" i="5"/>
  <c r="I1169" i="5"/>
  <c r="K1169" i="5"/>
  <c r="M1169" i="5"/>
  <c r="O1169" i="5"/>
  <c r="Q1169" i="5"/>
  <c r="S1169" i="5"/>
  <c r="U1169" i="5"/>
  <c r="W1169" i="5"/>
  <c r="Y1169" i="5"/>
  <c r="AA1169" i="5"/>
  <c r="AC1169" i="5"/>
  <c r="AE1169" i="5"/>
  <c r="AG1169" i="5"/>
  <c r="AI1169" i="5"/>
  <c r="AJ1169" i="5"/>
  <c r="AK1169" i="5"/>
  <c r="AM1169" i="5"/>
  <c r="AO1169" i="5"/>
  <c r="AQ1169" i="5"/>
  <c r="C1173" i="5"/>
  <c r="D1179" i="5" s="1"/>
  <c r="E1173" i="5"/>
  <c r="F1175" i="5" s="1"/>
  <c r="G1173" i="5"/>
  <c r="I1173" i="5"/>
  <c r="K1173" i="5"/>
  <c r="M1173" i="5"/>
  <c r="N1175" i="5" s="1"/>
  <c r="O1173" i="5"/>
  <c r="P1176" i="5" s="1"/>
  <c r="Q1173" i="5"/>
  <c r="R1177" i="5" s="1"/>
  <c r="S1173" i="5"/>
  <c r="U1173" i="5"/>
  <c r="V1178" i="5" s="1"/>
  <c r="W1173" i="5"/>
  <c r="X1175" i="5" s="1"/>
  <c r="Y1173" i="5"/>
  <c r="AA1173" i="5"/>
  <c r="AB1178" i="5" s="1"/>
  <c r="AC1173" i="5"/>
  <c r="AD1175" i="5" s="1"/>
  <c r="AE1173" i="5"/>
  <c r="AF1178" i="5" s="1"/>
  <c r="BC1178" i="5" s="1"/>
  <c r="AG1173" i="5"/>
  <c r="AI1173" i="5"/>
  <c r="AJ1179" i="5" s="1"/>
  <c r="AK1173" i="5"/>
  <c r="AL1175" i="5" s="1"/>
  <c r="AM1173" i="5"/>
  <c r="AO1173" i="5"/>
  <c r="AP1176" i="5" s="1"/>
  <c r="AQ1173" i="5"/>
  <c r="A1174" i="5"/>
  <c r="AS1175" i="5"/>
  <c r="BE1175" i="5" s="1"/>
  <c r="AS1176" i="5"/>
  <c r="AF1177" i="5"/>
  <c r="BC1177" i="5" s="1"/>
  <c r="AS1177" i="5"/>
  <c r="AN1178" i="5"/>
  <c r="AS1178" i="5"/>
  <c r="C1179" i="5"/>
  <c r="E1179" i="5"/>
  <c r="G1179" i="5"/>
  <c r="I1179" i="5"/>
  <c r="K1179" i="5"/>
  <c r="M1179" i="5"/>
  <c r="N1179" i="5" s="1"/>
  <c r="O1179" i="5"/>
  <c r="Q1179" i="5"/>
  <c r="S1179" i="5"/>
  <c r="T1179" i="5"/>
  <c r="U1179" i="5"/>
  <c r="W1179" i="5"/>
  <c r="Y1179" i="5"/>
  <c r="AA1179" i="5"/>
  <c r="AC1179" i="5"/>
  <c r="AE1179" i="5"/>
  <c r="AF1179" i="5" s="1"/>
  <c r="AG1179" i="5"/>
  <c r="AI1179" i="5"/>
  <c r="AK1179" i="5"/>
  <c r="AM1179" i="5"/>
  <c r="AO1179" i="5"/>
  <c r="AQ1179" i="5"/>
  <c r="C1183" i="5"/>
  <c r="E1183" i="5"/>
  <c r="G1183" i="5"/>
  <c r="H1186" i="5" s="1"/>
  <c r="I1183" i="5"/>
  <c r="K1183" i="5"/>
  <c r="M1183" i="5"/>
  <c r="O1183" i="5"/>
  <c r="Q1183" i="5"/>
  <c r="R1189" i="5" s="1"/>
  <c r="S1183" i="5"/>
  <c r="T1186" i="5" s="1"/>
  <c r="U1183" i="5"/>
  <c r="V1187" i="5" s="1"/>
  <c r="W1183" i="5"/>
  <c r="X1186" i="5" s="1"/>
  <c r="Y1183" i="5"/>
  <c r="Z1187" i="5" s="1"/>
  <c r="AA1183" i="5"/>
  <c r="AC1183" i="5"/>
  <c r="AD1188" i="5" s="1"/>
  <c r="AE1183" i="5"/>
  <c r="AG1183" i="5"/>
  <c r="AI1183" i="5"/>
  <c r="AK1183" i="5"/>
  <c r="AM1183" i="5"/>
  <c r="AN1186" i="5" s="1"/>
  <c r="AO1183" i="5"/>
  <c r="AP1186" i="5" s="1"/>
  <c r="AQ1183" i="5"/>
  <c r="A1184" i="5"/>
  <c r="H1185" i="5"/>
  <c r="J1185" i="5"/>
  <c r="AU1185" i="5" s="1"/>
  <c r="AS1185" i="5"/>
  <c r="BE1185" i="5" s="1"/>
  <c r="P1186" i="5"/>
  <c r="AS1186" i="5"/>
  <c r="AS1187" i="5"/>
  <c r="AS1188" i="5"/>
  <c r="C1189" i="5"/>
  <c r="E1189" i="5"/>
  <c r="G1189" i="5"/>
  <c r="I1189" i="5"/>
  <c r="K1189" i="5"/>
  <c r="M1189" i="5"/>
  <c r="O1189" i="5"/>
  <c r="Q1189" i="5"/>
  <c r="S1189" i="5"/>
  <c r="U1189" i="5"/>
  <c r="W1189" i="5"/>
  <c r="X1189" i="5"/>
  <c r="Y1189" i="5"/>
  <c r="AA1189" i="5"/>
  <c r="AC1189" i="5"/>
  <c r="AE1189" i="5"/>
  <c r="AG1189" i="5"/>
  <c r="AI1189" i="5"/>
  <c r="AK1189" i="5"/>
  <c r="AM1189" i="5"/>
  <c r="AO1189" i="5"/>
  <c r="AQ1189" i="5"/>
  <c r="C1193" i="5"/>
  <c r="D1195" i="5" s="1"/>
  <c r="AV1195" i="5" s="1"/>
  <c r="E1193" i="5"/>
  <c r="F1199" i="5" s="1"/>
  <c r="G1193" i="5"/>
  <c r="H1197" i="5" s="1"/>
  <c r="I1193" i="5"/>
  <c r="K1193" i="5"/>
  <c r="L1198" i="5" s="1"/>
  <c r="AX1198" i="5" s="1"/>
  <c r="M1193" i="5"/>
  <c r="N1197" i="5" s="1"/>
  <c r="O1193" i="5"/>
  <c r="Q1193" i="5"/>
  <c r="R1199" i="5" s="1"/>
  <c r="S1193" i="5"/>
  <c r="U1193" i="5"/>
  <c r="W1193" i="5"/>
  <c r="X1198" i="5" s="1"/>
  <c r="Y1193" i="5"/>
  <c r="AA1193" i="5"/>
  <c r="AB1195" i="5" s="1"/>
  <c r="AC1193" i="5"/>
  <c r="AD1199" i="5" s="1"/>
  <c r="AE1193" i="5"/>
  <c r="AF1197" i="5" s="1"/>
  <c r="BC1197" i="5" s="1"/>
  <c r="AG1193" i="5"/>
  <c r="AH1195" i="5" s="1"/>
  <c r="AI1193" i="5"/>
  <c r="AJ1195" i="5" s="1"/>
  <c r="AK1193" i="5"/>
  <c r="AM1193" i="5"/>
  <c r="AO1193" i="5"/>
  <c r="AQ1193" i="5"/>
  <c r="A1194" i="5"/>
  <c r="AS1195" i="5"/>
  <c r="BE1195" i="5" s="1"/>
  <c r="D1196" i="5"/>
  <c r="AV1196" i="5" s="1"/>
  <c r="AS1196" i="5"/>
  <c r="AS1199" i="5" s="1"/>
  <c r="X1197" i="5"/>
  <c r="AS1197" i="5"/>
  <c r="H1198" i="5"/>
  <c r="AB1198" i="5"/>
  <c r="AF1198" i="5"/>
  <c r="BC1198" i="5" s="1"/>
  <c r="AS1198" i="5"/>
  <c r="C1199" i="5"/>
  <c r="E1199" i="5"/>
  <c r="G1199" i="5"/>
  <c r="H1199" i="5" s="1"/>
  <c r="I1199" i="5"/>
  <c r="K1199" i="5"/>
  <c r="M1199" i="5"/>
  <c r="O1199" i="5"/>
  <c r="P1199" i="5" s="1"/>
  <c r="Q1199" i="5"/>
  <c r="S1199" i="5"/>
  <c r="U1199" i="5"/>
  <c r="W1199" i="5"/>
  <c r="X1199" i="5" s="1"/>
  <c r="Y1199" i="5"/>
  <c r="AA1199" i="5"/>
  <c r="AC1199" i="5"/>
  <c r="AE1199" i="5"/>
  <c r="AG1199" i="5"/>
  <c r="AI1199" i="5"/>
  <c r="AJ1199" i="5" s="1"/>
  <c r="AK1199" i="5"/>
  <c r="AM1199" i="5"/>
  <c r="AO1199" i="5"/>
  <c r="AQ1199" i="5"/>
  <c r="C1203" i="5"/>
  <c r="D1206" i="5" s="1"/>
  <c r="AV1206" i="5" s="1"/>
  <c r="E1203" i="5"/>
  <c r="G1203" i="5"/>
  <c r="H1207" i="5" s="1"/>
  <c r="I1203" i="5"/>
  <c r="K1203" i="5"/>
  <c r="M1203" i="5"/>
  <c r="N1206" i="5" s="1"/>
  <c r="O1203" i="5"/>
  <c r="P1207" i="5" s="1"/>
  <c r="Q1203" i="5"/>
  <c r="S1203" i="5"/>
  <c r="U1203" i="5"/>
  <c r="W1203" i="5"/>
  <c r="X1207" i="5" s="1"/>
  <c r="Y1203" i="5"/>
  <c r="Z1208" i="5" s="1"/>
  <c r="AA1203" i="5"/>
  <c r="AB1207" i="5" s="1"/>
  <c r="AC1203" i="5"/>
  <c r="AE1203" i="5"/>
  <c r="AF1206" i="5" s="1"/>
  <c r="BC1206" i="5" s="1"/>
  <c r="AG1203" i="5"/>
  <c r="AH1208" i="5" s="1"/>
  <c r="AI1203" i="5"/>
  <c r="AJ1207" i="5" s="1"/>
  <c r="AK1203" i="5"/>
  <c r="AL1207" i="5" s="1"/>
  <c r="AM1203" i="5"/>
  <c r="AN1207" i="5" s="1"/>
  <c r="AO1203" i="5"/>
  <c r="AP1207" i="5" s="1"/>
  <c r="AQ1203" i="5"/>
  <c r="A1204" i="5"/>
  <c r="AS1205" i="5"/>
  <c r="BE1205" i="5" s="1"/>
  <c r="H1206" i="5"/>
  <c r="P1206" i="5"/>
  <c r="X1206" i="5"/>
  <c r="AS1206" i="5"/>
  <c r="D1207" i="5"/>
  <c r="AV1207" i="5" s="1"/>
  <c r="L1207" i="5"/>
  <c r="AX1207" i="5" s="1"/>
  <c r="AS1207" i="5"/>
  <c r="F1208" i="5"/>
  <c r="AB1208" i="5"/>
  <c r="AD1208" i="5"/>
  <c r="AS1208" i="5"/>
  <c r="C1209" i="5"/>
  <c r="E1209" i="5"/>
  <c r="G1209" i="5"/>
  <c r="H1209" i="5" s="1"/>
  <c r="I1209" i="5"/>
  <c r="K1209" i="5"/>
  <c r="M1209" i="5"/>
  <c r="O1209" i="5"/>
  <c r="P1209" i="5" s="1"/>
  <c r="Q1209" i="5"/>
  <c r="S1209" i="5"/>
  <c r="U1209" i="5"/>
  <c r="W1209" i="5"/>
  <c r="X1209" i="5" s="1"/>
  <c r="Y1209" i="5"/>
  <c r="AA1209" i="5"/>
  <c r="AC1209" i="5"/>
  <c r="AE1209" i="5"/>
  <c r="AF1209" i="5" s="1"/>
  <c r="AG1209" i="5"/>
  <c r="AI1209" i="5"/>
  <c r="AK1209" i="5"/>
  <c r="AM1209" i="5"/>
  <c r="AN1209" i="5" s="1"/>
  <c r="AO1209" i="5"/>
  <c r="AQ1209" i="5"/>
  <c r="C1213" i="5"/>
  <c r="E1213" i="5"/>
  <c r="F1215" i="5" s="1"/>
  <c r="G1213" i="5"/>
  <c r="I1213" i="5"/>
  <c r="J1217" i="5" s="1"/>
  <c r="AU1217" i="5" s="1"/>
  <c r="K1213" i="5"/>
  <c r="L1218" i="5" s="1"/>
  <c r="AX1218" i="5" s="1"/>
  <c r="M1213" i="5"/>
  <c r="N1217" i="5" s="1"/>
  <c r="O1213" i="5"/>
  <c r="P1218" i="5" s="1"/>
  <c r="Q1213" i="5"/>
  <c r="S1213" i="5"/>
  <c r="T1217" i="5" s="1"/>
  <c r="U1213" i="5"/>
  <c r="V1216" i="5" s="1"/>
  <c r="W1213" i="5"/>
  <c r="Y1213" i="5"/>
  <c r="Z1216" i="5" s="1"/>
  <c r="AA1213" i="5"/>
  <c r="AB1217" i="5" s="1"/>
  <c r="AC1213" i="5"/>
  <c r="AD1215" i="5" s="1"/>
  <c r="AE1213" i="5"/>
  <c r="AG1213" i="5"/>
  <c r="AH1216" i="5" s="1"/>
  <c r="AI1213" i="5"/>
  <c r="AJ1219" i="5" s="1"/>
  <c r="AK1213" i="5"/>
  <c r="AM1213" i="5"/>
  <c r="AO1213" i="5"/>
  <c r="AP1217" i="5" s="1"/>
  <c r="AQ1213" i="5"/>
  <c r="A1214" i="5"/>
  <c r="H1215" i="5"/>
  <c r="X1215" i="5"/>
  <c r="AF1215" i="5"/>
  <c r="BC1215" i="5" s="1"/>
  <c r="AN1215" i="5"/>
  <c r="AS1215" i="5"/>
  <c r="BE1215" i="5" s="1"/>
  <c r="P1216" i="5"/>
  <c r="X1216" i="5"/>
  <c r="AN1216" i="5"/>
  <c r="AS1216" i="5"/>
  <c r="H1217" i="5"/>
  <c r="P1217" i="5"/>
  <c r="X1217" i="5"/>
  <c r="AN1217" i="5"/>
  <c r="AS1217" i="5"/>
  <c r="T1218" i="5"/>
  <c r="V1218" i="5"/>
  <c r="AS1218" i="5"/>
  <c r="C1219" i="5"/>
  <c r="D1219" i="5"/>
  <c r="E1219" i="5"/>
  <c r="G1219" i="5"/>
  <c r="I1219" i="5"/>
  <c r="K1219" i="5"/>
  <c r="L1219" i="5" s="1"/>
  <c r="M1219" i="5"/>
  <c r="O1219" i="5"/>
  <c r="P1219" i="5"/>
  <c r="Q1219" i="5"/>
  <c r="S1219" i="5"/>
  <c r="U1219" i="5"/>
  <c r="W1219" i="5"/>
  <c r="Y1219" i="5"/>
  <c r="AA1219" i="5"/>
  <c r="AC1219" i="5"/>
  <c r="AE1219" i="5"/>
  <c r="AF1219" i="5" s="1"/>
  <c r="AG1219" i="5"/>
  <c r="AI1219" i="5"/>
  <c r="AK1219" i="5"/>
  <c r="AM1219" i="5"/>
  <c r="AO1219" i="5"/>
  <c r="AQ1219" i="5"/>
  <c r="C1223" i="5"/>
  <c r="E1223" i="5"/>
  <c r="F1227" i="5" s="1"/>
  <c r="G1223" i="5"/>
  <c r="H1226" i="5" s="1"/>
  <c r="I1223" i="5"/>
  <c r="J1228" i="5" s="1"/>
  <c r="AU1228" i="5" s="1"/>
  <c r="K1223" i="5"/>
  <c r="M1223" i="5"/>
  <c r="N1227" i="5" s="1"/>
  <c r="O1223" i="5"/>
  <c r="P1226" i="5" s="1"/>
  <c r="Q1223" i="5"/>
  <c r="R1225" i="5" s="1"/>
  <c r="S1223" i="5"/>
  <c r="T1226" i="5" s="1"/>
  <c r="U1223" i="5"/>
  <c r="W1223" i="5"/>
  <c r="X1225" i="5" s="1"/>
  <c r="Y1223" i="5"/>
  <c r="Z1228" i="5" s="1"/>
  <c r="AA1223" i="5"/>
  <c r="AC1223" i="5"/>
  <c r="AD1227" i="5" s="1"/>
  <c r="AE1223" i="5"/>
  <c r="AF1228" i="5" s="1"/>
  <c r="BC1228" i="5" s="1"/>
  <c r="AG1223" i="5"/>
  <c r="AH1225" i="5" s="1"/>
  <c r="AI1223" i="5"/>
  <c r="AK1223" i="5"/>
  <c r="AM1223" i="5"/>
  <c r="AN1228" i="5" s="1"/>
  <c r="AO1223" i="5"/>
  <c r="AP1228" i="5" s="1"/>
  <c r="AQ1223" i="5"/>
  <c r="A1224" i="5"/>
  <c r="H1225" i="5"/>
  <c r="J1225" i="5"/>
  <c r="AU1225" i="5" s="1"/>
  <c r="AS1225" i="5"/>
  <c r="BE1225" i="5" s="1"/>
  <c r="L1226" i="5"/>
  <c r="AX1226" i="5" s="1"/>
  <c r="X1226" i="5"/>
  <c r="AH1226" i="5"/>
  <c r="AS1226" i="5"/>
  <c r="AS1229" i="5" s="1"/>
  <c r="P1227" i="5"/>
  <c r="AF1227" i="5"/>
  <c r="AN1227" i="5"/>
  <c r="AS1227" i="5"/>
  <c r="BC1227" i="5"/>
  <c r="H1228" i="5"/>
  <c r="P1228" i="5"/>
  <c r="AS1228" i="5"/>
  <c r="C1229" i="5"/>
  <c r="E1229" i="5"/>
  <c r="G1229" i="5"/>
  <c r="H1229" i="5"/>
  <c r="I1229" i="5"/>
  <c r="K1229" i="5"/>
  <c r="M1229" i="5"/>
  <c r="O1229" i="5"/>
  <c r="Q1229" i="5"/>
  <c r="S1229" i="5"/>
  <c r="U1229" i="5"/>
  <c r="V1229" i="5"/>
  <c r="W1229" i="5"/>
  <c r="X1229" i="5"/>
  <c r="Y1229" i="5"/>
  <c r="Z1229" i="5"/>
  <c r="AA1229" i="5"/>
  <c r="AC1229" i="5"/>
  <c r="AE1229" i="5"/>
  <c r="AF1229" i="5"/>
  <c r="AG1229" i="5"/>
  <c r="AI1229" i="5"/>
  <c r="AK1229" i="5"/>
  <c r="AM1229" i="5"/>
  <c r="AN1229" i="5" s="1"/>
  <c r="AO1229" i="5"/>
  <c r="AQ1229" i="5"/>
  <c r="C1233" i="5"/>
  <c r="E1233" i="5"/>
  <c r="G1233" i="5"/>
  <c r="I1233" i="5"/>
  <c r="J1236" i="5" s="1"/>
  <c r="AU1236" i="5" s="1"/>
  <c r="K1233" i="5"/>
  <c r="M1233" i="5"/>
  <c r="O1233" i="5"/>
  <c r="P1238" i="5" s="1"/>
  <c r="Q1233" i="5"/>
  <c r="S1233" i="5"/>
  <c r="U1233" i="5"/>
  <c r="V1237" i="5" s="1"/>
  <c r="W1233" i="5"/>
  <c r="Y1233" i="5"/>
  <c r="Z1236" i="5" s="1"/>
  <c r="AA1233" i="5"/>
  <c r="AB1236" i="5" s="1"/>
  <c r="AC1233" i="5"/>
  <c r="AD1237" i="5" s="1"/>
  <c r="AE1233" i="5"/>
  <c r="AG1233" i="5"/>
  <c r="AI1233" i="5"/>
  <c r="AK1233" i="5"/>
  <c r="AL1237" i="5" s="1"/>
  <c r="AM1233" i="5"/>
  <c r="AO1233" i="5"/>
  <c r="AP1236" i="5" s="1"/>
  <c r="AQ1233" i="5"/>
  <c r="A1234" i="5"/>
  <c r="L1235" i="5"/>
  <c r="AX1235" i="5" s="1"/>
  <c r="AB1235" i="5"/>
  <c r="AS1235" i="5"/>
  <c r="BE1235" i="5"/>
  <c r="D1236" i="5"/>
  <c r="AS1236" i="5"/>
  <c r="T1237" i="5"/>
  <c r="AP1237" i="5"/>
  <c r="AS1237" i="5"/>
  <c r="AF1238" i="5"/>
  <c r="BC1238" i="5" s="1"/>
  <c r="AS1238" i="5"/>
  <c r="AS1239" i="5" s="1"/>
  <c r="C1239" i="5"/>
  <c r="E1239" i="5"/>
  <c r="G1239" i="5"/>
  <c r="I1239" i="5"/>
  <c r="K1239" i="5"/>
  <c r="M1239" i="5"/>
  <c r="O1239" i="5"/>
  <c r="Q1239" i="5"/>
  <c r="S1239" i="5"/>
  <c r="U1239" i="5"/>
  <c r="W1239" i="5"/>
  <c r="X1239" i="5" s="1"/>
  <c r="Y1239" i="5"/>
  <c r="AA1239" i="5"/>
  <c r="AC1239" i="5"/>
  <c r="AE1239" i="5"/>
  <c r="AG1239" i="5"/>
  <c r="AI1239" i="5"/>
  <c r="AK1239" i="5"/>
  <c r="AM1239" i="5"/>
  <c r="AO1239" i="5"/>
  <c r="AQ1239" i="5"/>
  <c r="C1243" i="5"/>
  <c r="E1243" i="5"/>
  <c r="G1243" i="5"/>
  <c r="H1248" i="5" s="1"/>
  <c r="I1243" i="5"/>
  <c r="K1243" i="5"/>
  <c r="M1243" i="5"/>
  <c r="O1243" i="5"/>
  <c r="P1249" i="5" s="1"/>
  <c r="Q1243" i="5"/>
  <c r="S1243" i="5"/>
  <c r="T1246" i="5" s="1"/>
  <c r="U1243" i="5"/>
  <c r="W1243" i="5"/>
  <c r="X1247" i="5" s="1"/>
  <c r="Y1243" i="5"/>
  <c r="Z1246" i="5" s="1"/>
  <c r="AA1243" i="5"/>
  <c r="AC1243" i="5"/>
  <c r="AD1246" i="5" s="1"/>
  <c r="AE1243" i="5"/>
  <c r="AF1247" i="5" s="1"/>
  <c r="BC1247" i="5" s="1"/>
  <c r="AG1243" i="5"/>
  <c r="AH1245" i="5" s="1"/>
  <c r="AI1243" i="5"/>
  <c r="AK1243" i="5"/>
  <c r="AM1243" i="5"/>
  <c r="AN1245" i="5" s="1"/>
  <c r="AO1243" i="5"/>
  <c r="AQ1243" i="5"/>
  <c r="A1244" i="5"/>
  <c r="AS1245" i="5"/>
  <c r="AS1246" i="5"/>
  <c r="AN1247" i="5"/>
  <c r="AS1247" i="5"/>
  <c r="AS1248" i="5"/>
  <c r="C1249" i="5"/>
  <c r="E1249" i="5"/>
  <c r="G1249" i="5"/>
  <c r="I1249" i="5"/>
  <c r="K1249" i="5"/>
  <c r="M1249" i="5"/>
  <c r="O1249" i="5"/>
  <c r="Q1249" i="5"/>
  <c r="S1249" i="5"/>
  <c r="U1249" i="5"/>
  <c r="W1249" i="5"/>
  <c r="Y1249" i="5"/>
  <c r="AA1249" i="5"/>
  <c r="AC1249" i="5"/>
  <c r="AE1249" i="5"/>
  <c r="AG1249" i="5"/>
  <c r="AI1249" i="5"/>
  <c r="AK1249" i="5"/>
  <c r="AM1249" i="5"/>
  <c r="AN1249" i="5" s="1"/>
  <c r="AO1249" i="5"/>
  <c r="AQ1249" i="5"/>
  <c r="C1253" i="5"/>
  <c r="D1256" i="5" s="1"/>
  <c r="AV1256" i="5" s="1"/>
  <c r="E1253" i="5"/>
  <c r="G1253" i="5"/>
  <c r="I1253" i="5"/>
  <c r="K1253" i="5"/>
  <c r="M1253" i="5"/>
  <c r="N1255" i="5" s="1"/>
  <c r="O1253" i="5"/>
  <c r="Q1253" i="5"/>
  <c r="R1255" i="5" s="1"/>
  <c r="S1253" i="5"/>
  <c r="U1253" i="5"/>
  <c r="W1253" i="5"/>
  <c r="Y1253" i="5"/>
  <c r="Z1259" i="5" s="1"/>
  <c r="AA1253" i="5"/>
  <c r="AB1256" i="5" s="1"/>
  <c r="AC1253" i="5"/>
  <c r="AE1253" i="5"/>
  <c r="AG1253" i="5"/>
  <c r="AH1255" i="5" s="1"/>
  <c r="AI1253" i="5"/>
  <c r="AK1253" i="5"/>
  <c r="AL1257" i="5" s="1"/>
  <c r="AM1253" i="5"/>
  <c r="AO1253" i="5"/>
  <c r="AQ1253" i="5"/>
  <c r="A1254" i="5"/>
  <c r="AS1255" i="5"/>
  <c r="BE1255" i="5" s="1"/>
  <c r="AN1256" i="5"/>
  <c r="AS1256" i="5"/>
  <c r="AS1257" i="5"/>
  <c r="D1258" i="5"/>
  <c r="AV1258" i="5" s="1"/>
  <c r="AS1258" i="5"/>
  <c r="C1259" i="5"/>
  <c r="E1259" i="5"/>
  <c r="G1259" i="5"/>
  <c r="I1259" i="5"/>
  <c r="K1259" i="5"/>
  <c r="M1259" i="5"/>
  <c r="O1259" i="5"/>
  <c r="Q1259" i="5"/>
  <c r="S1259" i="5"/>
  <c r="U1259" i="5"/>
  <c r="W1259" i="5"/>
  <c r="Y1259" i="5"/>
  <c r="AA1259" i="5"/>
  <c r="AC1259" i="5"/>
  <c r="AE1259" i="5"/>
  <c r="AG1259" i="5"/>
  <c r="AI1259" i="5"/>
  <c r="AK1259" i="5"/>
  <c r="AM1259" i="5"/>
  <c r="AN1259" i="5" s="1"/>
  <c r="AO1259" i="5"/>
  <c r="AQ1259" i="5"/>
  <c r="C1263" i="5"/>
  <c r="D1265" i="5" s="1"/>
  <c r="AV1265" i="5" s="1"/>
  <c r="E1263" i="5"/>
  <c r="F1267" i="5" s="1"/>
  <c r="G1263" i="5"/>
  <c r="H1266" i="5" s="1"/>
  <c r="I1263" i="5"/>
  <c r="J1269" i="5" s="1"/>
  <c r="K1263" i="5"/>
  <c r="L1266" i="5" s="1"/>
  <c r="AX1266" i="5" s="1"/>
  <c r="M1263" i="5"/>
  <c r="O1263" i="5"/>
  <c r="P1267" i="5" s="1"/>
  <c r="Q1263" i="5"/>
  <c r="R1268" i="5" s="1"/>
  <c r="S1263" i="5"/>
  <c r="T1265" i="5" s="1"/>
  <c r="U1263" i="5"/>
  <c r="V1268" i="5" s="1"/>
  <c r="W1263" i="5"/>
  <c r="Y1263" i="5"/>
  <c r="AA1263" i="5"/>
  <c r="AB1266" i="5" s="1"/>
  <c r="AC1263" i="5"/>
  <c r="AE1263" i="5"/>
  <c r="AF1266" i="5" s="1"/>
  <c r="BC1266" i="5" s="1"/>
  <c r="AG1263" i="5"/>
  <c r="AH1268" i="5" s="1"/>
  <c r="AI1263" i="5"/>
  <c r="AJ1265" i="5" s="1"/>
  <c r="AK1263" i="5"/>
  <c r="AM1263" i="5"/>
  <c r="AO1263" i="5"/>
  <c r="AQ1263" i="5"/>
  <c r="A1264" i="5"/>
  <c r="AS1265" i="5"/>
  <c r="BE1265" i="5" s="1"/>
  <c r="T1266" i="5"/>
  <c r="AS1266" i="5"/>
  <c r="AB1267" i="5"/>
  <c r="AS1267" i="5"/>
  <c r="P1268" i="5"/>
  <c r="AS1268" i="5"/>
  <c r="C1269" i="5"/>
  <c r="E1269" i="5"/>
  <c r="G1269" i="5"/>
  <c r="I1269" i="5"/>
  <c r="K1269" i="5"/>
  <c r="M1269" i="5"/>
  <c r="O1269" i="5"/>
  <c r="Q1269" i="5"/>
  <c r="S1269" i="5"/>
  <c r="U1269" i="5"/>
  <c r="W1269" i="5"/>
  <c r="Y1269" i="5"/>
  <c r="Z1269" i="5"/>
  <c r="AA1269" i="5"/>
  <c r="AC1269" i="5"/>
  <c r="AE1269" i="5"/>
  <c r="AG1269" i="5"/>
  <c r="AI1269" i="5"/>
  <c r="AK1269" i="5"/>
  <c r="AM1269" i="5"/>
  <c r="AO1269" i="5"/>
  <c r="AP1269" i="5" s="1"/>
  <c r="AQ1269" i="5"/>
  <c r="C1273" i="5"/>
  <c r="D1276" i="5" s="1"/>
  <c r="AV1276" i="5" s="1"/>
  <c r="E1273" i="5"/>
  <c r="F1275" i="5" s="1"/>
  <c r="G1273" i="5"/>
  <c r="H1279" i="5" s="1"/>
  <c r="I1273" i="5"/>
  <c r="K1273" i="5"/>
  <c r="M1273" i="5"/>
  <c r="O1273" i="5"/>
  <c r="Q1273" i="5"/>
  <c r="R1275" i="5" s="1"/>
  <c r="S1273" i="5"/>
  <c r="T1276" i="5" s="1"/>
  <c r="U1273" i="5"/>
  <c r="V1277" i="5" s="1"/>
  <c r="W1273" i="5"/>
  <c r="Y1273" i="5"/>
  <c r="Z1275" i="5" s="1"/>
  <c r="AA1273" i="5"/>
  <c r="AB1276" i="5" s="1"/>
  <c r="AC1273" i="5"/>
  <c r="AE1273" i="5"/>
  <c r="AF1275" i="5" s="1"/>
  <c r="BC1275" i="5" s="1"/>
  <c r="AG1273" i="5"/>
  <c r="AI1273" i="5"/>
  <c r="AJ1276" i="5" s="1"/>
  <c r="AK1273" i="5"/>
  <c r="AM1273" i="5"/>
  <c r="AN1276" i="5" s="1"/>
  <c r="AO1273" i="5"/>
  <c r="AP1277" i="5" s="1"/>
  <c r="AQ1273" i="5"/>
  <c r="A1274" i="5"/>
  <c r="H1275" i="5"/>
  <c r="V1275" i="5"/>
  <c r="AD1275" i="5"/>
  <c r="AL1275" i="5"/>
  <c r="AN1275" i="5"/>
  <c r="AS1275" i="5"/>
  <c r="BE1275" i="5" s="1"/>
  <c r="F1276" i="5"/>
  <c r="N1276" i="5"/>
  <c r="P1276" i="5"/>
  <c r="V1276" i="5"/>
  <c r="AS1276" i="5"/>
  <c r="F1277" i="5"/>
  <c r="AS1277" i="5"/>
  <c r="F1278" i="5"/>
  <c r="V1278" i="5"/>
  <c r="AS1278" i="5"/>
  <c r="C1279" i="5"/>
  <c r="E1279" i="5"/>
  <c r="F1279" i="5" s="1"/>
  <c r="G1279" i="5"/>
  <c r="I1279" i="5"/>
  <c r="K1279" i="5"/>
  <c r="M1279" i="5"/>
  <c r="O1279" i="5"/>
  <c r="Q1279" i="5"/>
  <c r="S1279" i="5"/>
  <c r="U1279" i="5"/>
  <c r="W1279" i="5"/>
  <c r="Y1279" i="5"/>
  <c r="AA1279" i="5"/>
  <c r="AC1279" i="5"/>
  <c r="AE1279" i="5"/>
  <c r="AG1279" i="5"/>
  <c r="AI1279" i="5"/>
  <c r="AK1279" i="5"/>
  <c r="AM1279" i="5"/>
  <c r="AO1279" i="5"/>
  <c r="AQ1279" i="5"/>
  <c r="C1283" i="5"/>
  <c r="D1285" i="5" s="1"/>
  <c r="AV1285" i="5" s="1"/>
  <c r="E1283" i="5"/>
  <c r="F1288" i="5" s="1"/>
  <c r="G1283" i="5"/>
  <c r="H1289" i="5" s="1"/>
  <c r="I1283" i="5"/>
  <c r="K1283" i="5"/>
  <c r="M1283" i="5"/>
  <c r="N1285" i="5" s="1"/>
  <c r="O1283" i="5"/>
  <c r="P1287" i="5" s="1"/>
  <c r="Q1283" i="5"/>
  <c r="R1288" i="5" s="1"/>
  <c r="S1283" i="5"/>
  <c r="T1285" i="5" s="1"/>
  <c r="U1283" i="5"/>
  <c r="V1288" i="5" s="1"/>
  <c r="W1283" i="5"/>
  <c r="X1289" i="5" s="1"/>
  <c r="Y1283" i="5"/>
  <c r="Z1288" i="5" s="1"/>
  <c r="AA1283" i="5"/>
  <c r="AB1285" i="5" s="1"/>
  <c r="AC1283" i="5"/>
  <c r="AD1287" i="5" s="1"/>
  <c r="AE1283" i="5"/>
  <c r="AG1283" i="5"/>
  <c r="AH1288" i="5" s="1"/>
  <c r="AI1283" i="5"/>
  <c r="AJ1285" i="5" s="1"/>
  <c r="AK1283" i="5"/>
  <c r="AM1283" i="5"/>
  <c r="AO1283" i="5"/>
  <c r="AP1288" i="5" s="1"/>
  <c r="AQ1283" i="5"/>
  <c r="A1284" i="5"/>
  <c r="AS1285" i="5"/>
  <c r="BE1285" i="5"/>
  <c r="AS1286" i="5"/>
  <c r="V1287" i="5"/>
  <c r="AS1287" i="5"/>
  <c r="D1288" i="5"/>
  <c r="P1288" i="5"/>
  <c r="AD1288" i="5"/>
  <c r="AS1288" i="5"/>
  <c r="C1289" i="5"/>
  <c r="E1289" i="5"/>
  <c r="G1289" i="5"/>
  <c r="I1289" i="5"/>
  <c r="K1289" i="5"/>
  <c r="M1289" i="5"/>
  <c r="O1289" i="5"/>
  <c r="Q1289" i="5"/>
  <c r="S1289" i="5"/>
  <c r="U1289" i="5"/>
  <c r="W1289" i="5"/>
  <c r="Y1289" i="5"/>
  <c r="AA1289" i="5"/>
  <c r="AC1289" i="5"/>
  <c r="AD1289" i="5"/>
  <c r="AE1289" i="5"/>
  <c r="AG1289" i="5"/>
  <c r="AI1289" i="5"/>
  <c r="AK1289" i="5"/>
  <c r="AM1289" i="5"/>
  <c r="AO1289" i="5"/>
  <c r="AQ1289" i="5"/>
  <c r="C1293" i="5"/>
  <c r="D1298" i="5" s="1"/>
  <c r="AV1298" i="5" s="1"/>
  <c r="E1293" i="5"/>
  <c r="G1293" i="5"/>
  <c r="H1296" i="5" s="1"/>
  <c r="I1293" i="5"/>
  <c r="J1297" i="5" s="1"/>
  <c r="AU1297" i="5" s="1"/>
  <c r="K1293" i="5"/>
  <c r="L1298" i="5" s="1"/>
  <c r="AX1298" i="5" s="1"/>
  <c r="M1293" i="5"/>
  <c r="O1293" i="5"/>
  <c r="Q1293" i="5"/>
  <c r="S1293" i="5"/>
  <c r="T1298" i="5" s="1"/>
  <c r="U1293" i="5"/>
  <c r="W1293" i="5"/>
  <c r="Y1293" i="5"/>
  <c r="Z1295" i="5" s="1"/>
  <c r="AA1293" i="5"/>
  <c r="AB1298" i="5" s="1"/>
  <c r="AC1293" i="5"/>
  <c r="AE1293" i="5"/>
  <c r="AG1293" i="5"/>
  <c r="AH1296" i="5" s="1"/>
  <c r="AI1293" i="5"/>
  <c r="AJ1298" i="5" s="1"/>
  <c r="AK1293" i="5"/>
  <c r="AM1293" i="5"/>
  <c r="AO1293" i="5"/>
  <c r="AQ1293" i="5"/>
  <c r="A1294" i="5"/>
  <c r="H1295" i="5"/>
  <c r="J1295" i="5"/>
  <c r="AU1295" i="5" s="1"/>
  <c r="T1295" i="5"/>
  <c r="AS1295" i="5"/>
  <c r="BE1295" i="5"/>
  <c r="AD1296" i="5"/>
  <c r="AS1296" i="5"/>
  <c r="D1297" i="5"/>
  <c r="AJ1297" i="5"/>
  <c r="AS1297" i="5"/>
  <c r="N1298" i="5"/>
  <c r="AS1298" i="5"/>
  <c r="C1299" i="5"/>
  <c r="E1299" i="5"/>
  <c r="F1299" i="5" s="1"/>
  <c r="G1299" i="5"/>
  <c r="I1299" i="5"/>
  <c r="K1299" i="5"/>
  <c r="M1299" i="5"/>
  <c r="N1299" i="5" s="1"/>
  <c r="O1299" i="5"/>
  <c r="Q1299" i="5"/>
  <c r="S1299" i="5"/>
  <c r="U1299" i="5"/>
  <c r="W1299" i="5"/>
  <c r="Y1299" i="5"/>
  <c r="AA1299" i="5"/>
  <c r="AC1299" i="5"/>
  <c r="AD1299" i="5"/>
  <c r="AE1299" i="5"/>
  <c r="AG1299" i="5"/>
  <c r="AI1299" i="5"/>
  <c r="AK1299" i="5"/>
  <c r="AL1299" i="5" s="1"/>
  <c r="AM1299" i="5"/>
  <c r="AO1299" i="5"/>
  <c r="AQ1299" i="5"/>
  <c r="C1303" i="5"/>
  <c r="E1303" i="5"/>
  <c r="F1308" i="5" s="1"/>
  <c r="G1303" i="5"/>
  <c r="I1303" i="5"/>
  <c r="K1303" i="5"/>
  <c r="L1305" i="5" s="1"/>
  <c r="AX1305" i="5" s="1"/>
  <c r="M1303" i="5"/>
  <c r="O1303" i="5"/>
  <c r="P1305" i="5" s="1"/>
  <c r="Q1303" i="5"/>
  <c r="S1303" i="5"/>
  <c r="T1308" i="5" s="1"/>
  <c r="U1303" i="5"/>
  <c r="V1308" i="5" s="1"/>
  <c r="W1303" i="5"/>
  <c r="X1305" i="5" s="1"/>
  <c r="Y1303" i="5"/>
  <c r="AA1303" i="5"/>
  <c r="AC1303" i="5"/>
  <c r="AD1308" i="5" s="1"/>
  <c r="AE1303" i="5"/>
  <c r="AF1305" i="5" s="1"/>
  <c r="BC1305" i="5" s="1"/>
  <c r="AG1303" i="5"/>
  <c r="AH1308" i="5" s="1"/>
  <c r="AI1303" i="5"/>
  <c r="AJ1308" i="5" s="1"/>
  <c r="AK1303" i="5"/>
  <c r="AL1308" i="5" s="1"/>
  <c r="AM1303" i="5"/>
  <c r="AO1303" i="5"/>
  <c r="AP1307" i="5" s="1"/>
  <c r="AQ1303" i="5"/>
  <c r="A1304" i="5"/>
  <c r="R1305" i="5"/>
  <c r="AS1305" i="5"/>
  <c r="V1306" i="5"/>
  <c r="AS1306" i="5"/>
  <c r="L1307" i="5"/>
  <c r="AX1307" i="5" s="1"/>
  <c r="Z1307" i="5"/>
  <c r="AS1307" i="5"/>
  <c r="J1308" i="5"/>
  <c r="AU1308" i="5" s="1"/>
  <c r="AS1308" i="5"/>
  <c r="C1309" i="5"/>
  <c r="E1309" i="5"/>
  <c r="G1309" i="5"/>
  <c r="I1309" i="5"/>
  <c r="K1309" i="5"/>
  <c r="L1309" i="5"/>
  <c r="M1309" i="5"/>
  <c r="O1309" i="5"/>
  <c r="Q1309" i="5"/>
  <c r="S1309" i="5"/>
  <c r="U1309" i="5"/>
  <c r="W1309" i="5"/>
  <c r="Y1309" i="5"/>
  <c r="AA1309" i="5"/>
  <c r="AC1309" i="5"/>
  <c r="AE1309" i="5"/>
  <c r="AG1309" i="5"/>
  <c r="AH1309" i="5"/>
  <c r="AI1309" i="5"/>
  <c r="AK1309" i="5"/>
  <c r="AM1309" i="5"/>
  <c r="AO1309" i="5"/>
  <c r="AP1309" i="5" s="1"/>
  <c r="AQ1309" i="5"/>
  <c r="C1313" i="5"/>
  <c r="D1315" i="5" s="1"/>
  <c r="E1313" i="5"/>
  <c r="F1316" i="5" s="1"/>
  <c r="G1313" i="5"/>
  <c r="H1318" i="5" s="1"/>
  <c r="I1313" i="5"/>
  <c r="J1315" i="5" s="1"/>
  <c r="AU1315" i="5" s="1"/>
  <c r="K1313" i="5"/>
  <c r="L1318" i="5" s="1"/>
  <c r="AX1318" i="5" s="1"/>
  <c r="M1313" i="5"/>
  <c r="N1316" i="5" s="1"/>
  <c r="O1313" i="5"/>
  <c r="P1318" i="5" s="1"/>
  <c r="Q1313" i="5"/>
  <c r="R1315" i="5" s="1"/>
  <c r="S1313" i="5"/>
  <c r="T1317" i="5" s="1"/>
  <c r="U1313" i="5"/>
  <c r="V1316" i="5" s="1"/>
  <c r="W1313" i="5"/>
  <c r="X1318" i="5" s="1"/>
  <c r="Y1313" i="5"/>
  <c r="Z1315" i="5" s="1"/>
  <c r="AA1313" i="5"/>
  <c r="AB1317" i="5" s="1"/>
  <c r="AC1313" i="5"/>
  <c r="AD1315" i="5" s="1"/>
  <c r="AE1313" i="5"/>
  <c r="AF1318" i="5" s="1"/>
  <c r="BC1318" i="5" s="1"/>
  <c r="AG1313" i="5"/>
  <c r="AH1315" i="5" s="1"/>
  <c r="AI1313" i="5"/>
  <c r="AJ1318" i="5" s="1"/>
  <c r="AK1313" i="5"/>
  <c r="AL1316" i="5" s="1"/>
  <c r="AM1313" i="5"/>
  <c r="AN1318" i="5" s="1"/>
  <c r="AO1313" i="5"/>
  <c r="AP1315" i="5" s="1"/>
  <c r="AQ1313" i="5"/>
  <c r="A1314" i="5"/>
  <c r="AS1315" i="5"/>
  <c r="BE1315" i="5" s="1"/>
  <c r="AS1316" i="5"/>
  <c r="F1317" i="5"/>
  <c r="V1317" i="5"/>
  <c r="AL1317" i="5"/>
  <c r="AS1317" i="5"/>
  <c r="F1318" i="5"/>
  <c r="V1318" i="5"/>
  <c r="AL1318" i="5"/>
  <c r="AS1318" i="5"/>
  <c r="C1319" i="5"/>
  <c r="E1319" i="5"/>
  <c r="G1319" i="5"/>
  <c r="I1319" i="5"/>
  <c r="K1319" i="5"/>
  <c r="M1319" i="5"/>
  <c r="O1319" i="5"/>
  <c r="Q1319" i="5"/>
  <c r="S1319" i="5"/>
  <c r="U1319" i="5"/>
  <c r="W1319" i="5"/>
  <c r="Y1319" i="5"/>
  <c r="AA1319" i="5"/>
  <c r="AC1319" i="5"/>
  <c r="AE1319" i="5"/>
  <c r="AG1319" i="5"/>
  <c r="AI1319" i="5"/>
  <c r="AK1319" i="5"/>
  <c r="AM1319" i="5"/>
  <c r="AO1319" i="5"/>
  <c r="AQ1319" i="5"/>
  <c r="C1323" i="5"/>
  <c r="D1325" i="5" s="1"/>
  <c r="AV1325" i="5" s="1"/>
  <c r="E1323" i="5"/>
  <c r="F1326" i="5" s="1"/>
  <c r="G1323" i="5"/>
  <c r="H1329" i="5" s="1"/>
  <c r="I1323" i="5"/>
  <c r="J1328" i="5" s="1"/>
  <c r="AU1328" i="5" s="1"/>
  <c r="K1323" i="5"/>
  <c r="M1323" i="5"/>
  <c r="N1326" i="5" s="1"/>
  <c r="O1323" i="5"/>
  <c r="P1327" i="5" s="1"/>
  <c r="Q1323" i="5"/>
  <c r="R1328" i="5" s="1"/>
  <c r="S1323" i="5"/>
  <c r="T1325" i="5" s="1"/>
  <c r="U1323" i="5"/>
  <c r="V1326" i="5" s="1"/>
  <c r="W1323" i="5"/>
  <c r="X1326" i="5" s="1"/>
  <c r="Y1323" i="5"/>
  <c r="Z1328" i="5" s="1"/>
  <c r="AA1323" i="5"/>
  <c r="AC1323" i="5"/>
  <c r="AD1326" i="5" s="1"/>
  <c r="AE1323" i="5"/>
  <c r="AF1327" i="5" s="1"/>
  <c r="BC1327" i="5" s="1"/>
  <c r="AG1323" i="5"/>
  <c r="AH1325" i="5" s="1"/>
  <c r="AI1323" i="5"/>
  <c r="AK1323" i="5"/>
  <c r="AL1326" i="5" s="1"/>
  <c r="AM1323" i="5"/>
  <c r="AN1327" i="5" s="1"/>
  <c r="AO1323" i="5"/>
  <c r="AP1328" i="5" s="1"/>
  <c r="AQ1323" i="5"/>
  <c r="A1324" i="5"/>
  <c r="H1325" i="5"/>
  <c r="J1325" i="5"/>
  <c r="AU1325" i="5" s="1"/>
  <c r="AS1325" i="5"/>
  <c r="P1326" i="5"/>
  <c r="AN1326" i="5"/>
  <c r="AS1326" i="5"/>
  <c r="J1327" i="5"/>
  <c r="AU1327" i="5" s="1"/>
  <c r="AS1327" i="5"/>
  <c r="P1328" i="5"/>
  <c r="AS1328" i="5"/>
  <c r="C1329" i="5"/>
  <c r="E1329" i="5"/>
  <c r="G1329" i="5"/>
  <c r="I1329" i="5"/>
  <c r="J1329" i="5" s="1"/>
  <c r="K1329" i="5"/>
  <c r="M1329" i="5"/>
  <c r="O1329" i="5"/>
  <c r="Q1329" i="5"/>
  <c r="R1329" i="5" s="1"/>
  <c r="S1329" i="5"/>
  <c r="U1329" i="5"/>
  <c r="W1329" i="5"/>
  <c r="X1329" i="5"/>
  <c r="Y1329" i="5"/>
  <c r="AA1329" i="5"/>
  <c r="AC1329" i="5"/>
  <c r="AE1329" i="5"/>
  <c r="AG1329" i="5"/>
  <c r="AI1329" i="5"/>
  <c r="AK1329" i="5"/>
  <c r="AM1329" i="5"/>
  <c r="AN1329" i="5"/>
  <c r="AO1329" i="5"/>
  <c r="AQ1329" i="5"/>
  <c r="C1333" i="5"/>
  <c r="E1333" i="5"/>
  <c r="F1335" i="5" s="1"/>
  <c r="G1333" i="5"/>
  <c r="H1337" i="5" s="1"/>
  <c r="I1333" i="5"/>
  <c r="J1336" i="5" s="1"/>
  <c r="AU1336" i="5" s="1"/>
  <c r="K1333" i="5"/>
  <c r="M1333" i="5"/>
  <c r="N1335" i="5" s="1"/>
  <c r="O1333" i="5"/>
  <c r="Q1333" i="5"/>
  <c r="R1337" i="5" s="1"/>
  <c r="S1333" i="5"/>
  <c r="T1336" i="5" s="1"/>
  <c r="U1333" i="5"/>
  <c r="V1335" i="5" s="1"/>
  <c r="W1333" i="5"/>
  <c r="X1336" i="5" s="1"/>
  <c r="Y1333" i="5"/>
  <c r="Z1335" i="5" s="1"/>
  <c r="AA1333" i="5"/>
  <c r="AB1338" i="5" s="1"/>
  <c r="AC1333" i="5"/>
  <c r="AD1335" i="5" s="1"/>
  <c r="AE1333" i="5"/>
  <c r="AF1336" i="5" s="1"/>
  <c r="BC1336" i="5" s="1"/>
  <c r="AG1333" i="5"/>
  <c r="AH1336" i="5" s="1"/>
  <c r="AI1333" i="5"/>
  <c r="AJ1338" i="5" s="1"/>
  <c r="AK1333" i="5"/>
  <c r="AL1335" i="5" s="1"/>
  <c r="AM1333" i="5"/>
  <c r="AO1333" i="5"/>
  <c r="AP1335" i="5" s="1"/>
  <c r="AQ1333" i="5"/>
  <c r="A1334" i="5"/>
  <c r="J1335" i="5"/>
  <c r="AU1335" i="5" s="1"/>
  <c r="AS1335" i="5"/>
  <c r="BE1335" i="5" s="1"/>
  <c r="F1336" i="5"/>
  <c r="R1336" i="5"/>
  <c r="V1336" i="5"/>
  <c r="AP1336" i="5"/>
  <c r="AS1336" i="5"/>
  <c r="N1337" i="5"/>
  <c r="X1337" i="5"/>
  <c r="AF1337" i="5"/>
  <c r="BC1337" i="5" s="1"/>
  <c r="AS1337" i="5"/>
  <c r="F1338" i="5"/>
  <c r="J1338" i="5"/>
  <c r="AU1338" i="5" s="1"/>
  <c r="AL1338" i="5"/>
  <c r="AP1338" i="5"/>
  <c r="AS1338" i="5"/>
  <c r="C1339" i="5"/>
  <c r="E1339" i="5"/>
  <c r="G1339" i="5"/>
  <c r="I1339" i="5"/>
  <c r="K1339" i="5"/>
  <c r="M1339" i="5"/>
  <c r="O1339" i="5"/>
  <c r="Q1339" i="5"/>
  <c r="S1339" i="5"/>
  <c r="U1339" i="5"/>
  <c r="W1339" i="5"/>
  <c r="Y1339" i="5"/>
  <c r="AA1339" i="5"/>
  <c r="AC1339" i="5"/>
  <c r="AE1339" i="5"/>
  <c r="AG1339" i="5"/>
  <c r="AI1339" i="5"/>
  <c r="AK1339" i="5"/>
  <c r="AL1339" i="5"/>
  <c r="AM1339" i="5"/>
  <c r="AO1339" i="5"/>
  <c r="AQ1339" i="5"/>
  <c r="C1343" i="5"/>
  <c r="D1346" i="5" s="1"/>
  <c r="E1343" i="5"/>
  <c r="F1348" i="5" s="1"/>
  <c r="G1343" i="5"/>
  <c r="H1345" i="5" s="1"/>
  <c r="I1343" i="5"/>
  <c r="J1346" i="5" s="1"/>
  <c r="AU1346" i="5" s="1"/>
  <c r="K1343" i="5"/>
  <c r="L1345" i="5" s="1"/>
  <c r="AX1345" i="5" s="1"/>
  <c r="M1343" i="5"/>
  <c r="N1348" i="5" s="1"/>
  <c r="O1343" i="5"/>
  <c r="P1345" i="5" s="1"/>
  <c r="Q1343" i="5"/>
  <c r="R1346" i="5" s="1"/>
  <c r="S1343" i="5"/>
  <c r="U1343" i="5"/>
  <c r="V1348" i="5" s="1"/>
  <c r="W1343" i="5"/>
  <c r="Y1343" i="5"/>
  <c r="Z1346" i="5" s="1"/>
  <c r="AA1343" i="5"/>
  <c r="AB1346" i="5" s="1"/>
  <c r="AC1343" i="5"/>
  <c r="AD1348" i="5" s="1"/>
  <c r="AE1343" i="5"/>
  <c r="AF1347" i="5" s="1"/>
  <c r="BC1347" i="5" s="1"/>
  <c r="AG1343" i="5"/>
  <c r="AH1346" i="5" s="1"/>
  <c r="AI1343" i="5"/>
  <c r="AJ1346" i="5" s="1"/>
  <c r="AK1343" i="5"/>
  <c r="AL1348" i="5" s="1"/>
  <c r="AM1343" i="5"/>
  <c r="AN1345" i="5" s="1"/>
  <c r="AO1343" i="5"/>
  <c r="AP1346" i="5" s="1"/>
  <c r="AQ1343" i="5"/>
  <c r="A1344" i="5"/>
  <c r="V1345" i="5"/>
  <c r="AS1345" i="5"/>
  <c r="BE1345" i="5"/>
  <c r="AL1346" i="5"/>
  <c r="AS1346" i="5"/>
  <c r="V1347" i="5"/>
  <c r="AS1347" i="5"/>
  <c r="AS1348" i="5"/>
  <c r="C1349" i="5"/>
  <c r="E1349" i="5"/>
  <c r="G1349" i="5"/>
  <c r="I1349" i="5"/>
  <c r="K1349" i="5"/>
  <c r="M1349" i="5"/>
  <c r="O1349" i="5"/>
  <c r="Q1349" i="5"/>
  <c r="S1349" i="5"/>
  <c r="U1349" i="5"/>
  <c r="W1349" i="5"/>
  <c r="Y1349" i="5"/>
  <c r="AA1349" i="5"/>
  <c r="AC1349" i="5"/>
  <c r="AE1349" i="5"/>
  <c r="AG1349" i="5"/>
  <c r="AI1349" i="5"/>
  <c r="AK1349" i="5"/>
  <c r="AM1349" i="5"/>
  <c r="AO1349" i="5"/>
  <c r="AQ1349" i="5"/>
  <c r="C1353" i="5"/>
  <c r="D1356" i="5" s="1"/>
  <c r="AV1356" i="5" s="1"/>
  <c r="E1353" i="5"/>
  <c r="F1358" i="5" s="1"/>
  <c r="G1353" i="5"/>
  <c r="I1353" i="5"/>
  <c r="J1355" i="5" s="1"/>
  <c r="AU1355" i="5" s="1"/>
  <c r="K1353" i="5"/>
  <c r="M1353" i="5"/>
  <c r="N1357" i="5" s="1"/>
  <c r="O1353" i="5"/>
  <c r="P1358" i="5" s="1"/>
  <c r="Q1353" i="5"/>
  <c r="R1355" i="5" s="1"/>
  <c r="S1353" i="5"/>
  <c r="T1359" i="5" s="1"/>
  <c r="U1353" i="5"/>
  <c r="V1355" i="5" s="1"/>
  <c r="W1353" i="5"/>
  <c r="X1358" i="5" s="1"/>
  <c r="Y1353" i="5"/>
  <c r="Z1355" i="5" s="1"/>
  <c r="AA1353" i="5"/>
  <c r="AC1353" i="5"/>
  <c r="AD1357" i="5" s="1"/>
  <c r="AE1353" i="5"/>
  <c r="AG1353" i="5"/>
  <c r="AH1355" i="5" s="1"/>
  <c r="AI1353" i="5"/>
  <c r="AJ1356" i="5" s="1"/>
  <c r="AK1353" i="5"/>
  <c r="AL1357" i="5" s="1"/>
  <c r="AM1353" i="5"/>
  <c r="AN1358" i="5" s="1"/>
  <c r="AO1353" i="5"/>
  <c r="AP1355" i="5" s="1"/>
  <c r="AQ1353" i="5"/>
  <c r="A1354" i="5"/>
  <c r="AS1355" i="5"/>
  <c r="BE1355" i="5" s="1"/>
  <c r="F1356" i="5"/>
  <c r="AS1356" i="5"/>
  <c r="D1357" i="5"/>
  <c r="T1357" i="5"/>
  <c r="AJ1357" i="5"/>
  <c r="AS1357" i="5"/>
  <c r="L1358" i="5"/>
  <c r="AX1358" i="5" s="1"/>
  <c r="AS1358" i="5"/>
  <c r="C1359" i="5"/>
  <c r="E1359" i="5"/>
  <c r="G1359" i="5"/>
  <c r="I1359" i="5"/>
  <c r="K1359" i="5"/>
  <c r="M1359" i="5"/>
  <c r="O1359" i="5"/>
  <c r="Q1359" i="5"/>
  <c r="S1359" i="5"/>
  <c r="U1359" i="5"/>
  <c r="W1359" i="5"/>
  <c r="Y1359" i="5"/>
  <c r="AA1359" i="5"/>
  <c r="AC1359" i="5"/>
  <c r="AE1359" i="5"/>
  <c r="AG1359" i="5"/>
  <c r="AI1359" i="5"/>
  <c r="AK1359" i="5"/>
  <c r="AM1359" i="5"/>
  <c r="AN1359" i="5"/>
  <c r="AO1359" i="5"/>
  <c r="AQ1359" i="5"/>
  <c r="C1363" i="5"/>
  <c r="D1365" i="5" s="1"/>
  <c r="AV1365" i="5" s="1"/>
  <c r="E1363" i="5"/>
  <c r="F1366" i="5" s="1"/>
  <c r="G1363" i="5"/>
  <c r="H1365" i="5" s="1"/>
  <c r="I1363" i="5"/>
  <c r="J1368" i="5" s="1"/>
  <c r="AU1368" i="5" s="1"/>
  <c r="K1363" i="5"/>
  <c r="L1365" i="5" s="1"/>
  <c r="AX1365" i="5" s="1"/>
  <c r="M1363" i="5"/>
  <c r="N1366" i="5" s="1"/>
  <c r="O1363" i="5"/>
  <c r="P1366" i="5" s="1"/>
  <c r="Q1363" i="5"/>
  <c r="R1368" i="5" s="1"/>
  <c r="S1363" i="5"/>
  <c r="T1365" i="5" s="1"/>
  <c r="U1363" i="5"/>
  <c r="V1366" i="5" s="1"/>
  <c r="W1363" i="5"/>
  <c r="X1367" i="5" s="1"/>
  <c r="Y1363" i="5"/>
  <c r="Z1368" i="5" s="1"/>
  <c r="AA1363" i="5"/>
  <c r="AB1365" i="5" s="1"/>
  <c r="AC1363" i="5"/>
  <c r="AD1366" i="5" s="1"/>
  <c r="AE1363" i="5"/>
  <c r="AF1366" i="5" s="1"/>
  <c r="BC1366" i="5" s="1"/>
  <c r="AG1363" i="5"/>
  <c r="AH1368" i="5" s="1"/>
  <c r="AI1363" i="5"/>
  <c r="AJ1365" i="5" s="1"/>
  <c r="AK1363" i="5"/>
  <c r="AL1366" i="5" s="1"/>
  <c r="AM1363" i="5"/>
  <c r="AN1367" i="5" s="1"/>
  <c r="AO1363" i="5"/>
  <c r="AP1368" i="5" s="1"/>
  <c r="AQ1363" i="5"/>
  <c r="A1364" i="5"/>
  <c r="P1365" i="5"/>
  <c r="R1365" i="5"/>
  <c r="AF1365" i="5"/>
  <c r="BC1365" i="5" s="1"/>
  <c r="AS1365" i="5"/>
  <c r="BE1365" i="5"/>
  <c r="H1366" i="5"/>
  <c r="X1366" i="5"/>
  <c r="AS1366" i="5"/>
  <c r="P1367" i="5"/>
  <c r="AS1367" i="5"/>
  <c r="D1368" i="5"/>
  <c r="H1368" i="5"/>
  <c r="AN1368" i="5"/>
  <c r="AS1368" i="5"/>
  <c r="C1369" i="5"/>
  <c r="E1369" i="5"/>
  <c r="G1369" i="5"/>
  <c r="H1369" i="5" s="1"/>
  <c r="I1369" i="5"/>
  <c r="K1369" i="5"/>
  <c r="M1369" i="5"/>
  <c r="O1369" i="5"/>
  <c r="Q1369" i="5"/>
  <c r="S1369" i="5"/>
  <c r="U1369" i="5"/>
  <c r="W1369" i="5"/>
  <c r="Y1369" i="5"/>
  <c r="AA1369" i="5"/>
  <c r="AC1369" i="5"/>
  <c r="AE1369" i="5"/>
  <c r="AG1369" i="5"/>
  <c r="AI1369" i="5"/>
  <c r="AJ1369" i="5"/>
  <c r="AK1369" i="5"/>
  <c r="AM1369" i="5"/>
  <c r="AO1369" i="5"/>
  <c r="AQ1369" i="5"/>
  <c r="C1373" i="5"/>
  <c r="E1373" i="5"/>
  <c r="F1375" i="5" s="1"/>
  <c r="G1373" i="5"/>
  <c r="H1376" i="5" s="1"/>
  <c r="I1373" i="5"/>
  <c r="J1378" i="5" s="1"/>
  <c r="AU1378" i="5" s="1"/>
  <c r="K1373" i="5"/>
  <c r="L1375" i="5" s="1"/>
  <c r="AX1375" i="5" s="1"/>
  <c r="M1373" i="5"/>
  <c r="N1375" i="5" s="1"/>
  <c r="O1373" i="5"/>
  <c r="P1376" i="5" s="1"/>
  <c r="Q1373" i="5"/>
  <c r="R1375" i="5" s="1"/>
  <c r="S1373" i="5"/>
  <c r="T1377" i="5" s="1"/>
  <c r="U1373" i="5"/>
  <c r="V1375" i="5" s="1"/>
  <c r="W1373" i="5"/>
  <c r="X1376" i="5" s="1"/>
  <c r="Y1373" i="5"/>
  <c r="AA1373" i="5"/>
  <c r="AB1377" i="5" s="1"/>
  <c r="AC1373" i="5"/>
  <c r="AD1378" i="5" s="1"/>
  <c r="AE1373" i="5"/>
  <c r="AF1376" i="5" s="1"/>
  <c r="BC1376" i="5" s="1"/>
  <c r="AG1373" i="5"/>
  <c r="AH1377" i="5" s="1"/>
  <c r="AI1373" i="5"/>
  <c r="AJ1377" i="5" s="1"/>
  <c r="AK1373" i="5"/>
  <c r="AM1373" i="5"/>
  <c r="AN1376" i="5" s="1"/>
  <c r="AO1373" i="5"/>
  <c r="AP1376" i="5" s="1"/>
  <c r="AQ1373" i="5"/>
  <c r="A1374" i="5"/>
  <c r="H1375" i="5"/>
  <c r="J1375" i="5"/>
  <c r="AU1375" i="5" s="1"/>
  <c r="AN1375" i="5"/>
  <c r="AS1375" i="5"/>
  <c r="BE1375" i="5"/>
  <c r="R1376" i="5"/>
  <c r="T1376" i="5"/>
  <c r="V1376" i="5"/>
  <c r="AS1376" i="5"/>
  <c r="P1377" i="5"/>
  <c r="AS1377" i="5"/>
  <c r="N1378" i="5"/>
  <c r="P1378" i="5"/>
  <c r="V1378" i="5"/>
  <c r="AF1378" i="5"/>
  <c r="BC1378" i="5" s="1"/>
  <c r="AS1378" i="5"/>
  <c r="C1379" i="5"/>
  <c r="E1379" i="5"/>
  <c r="F1379" i="5" s="1"/>
  <c r="G1379" i="5"/>
  <c r="H1379" i="5" s="1"/>
  <c r="I1379" i="5"/>
  <c r="K1379" i="5"/>
  <c r="M1379" i="5"/>
  <c r="N1379" i="5" s="1"/>
  <c r="O1379" i="5"/>
  <c r="Q1379" i="5"/>
  <c r="S1379" i="5"/>
  <c r="U1379" i="5"/>
  <c r="V1379" i="5" s="1"/>
  <c r="W1379" i="5"/>
  <c r="Y1379" i="5"/>
  <c r="AA1379" i="5"/>
  <c r="AC1379" i="5"/>
  <c r="AD1379" i="5" s="1"/>
  <c r="AE1379" i="5"/>
  <c r="AG1379" i="5"/>
  <c r="AI1379" i="5"/>
  <c r="AJ1379" i="5"/>
  <c r="AK1379" i="5"/>
  <c r="AL1379" i="5" s="1"/>
  <c r="AM1379" i="5"/>
  <c r="AO1379" i="5"/>
  <c r="AQ1379" i="5"/>
  <c r="AS1379" i="5"/>
  <c r="C1383" i="5"/>
  <c r="D1386" i="5" s="1"/>
  <c r="E1383" i="5"/>
  <c r="F1386" i="5" s="1"/>
  <c r="G1383" i="5"/>
  <c r="I1383" i="5"/>
  <c r="J1388" i="5" s="1"/>
  <c r="AU1388" i="5" s="1"/>
  <c r="K1383" i="5"/>
  <c r="L1386" i="5" s="1"/>
  <c r="AX1386" i="5" s="1"/>
  <c r="M1383" i="5"/>
  <c r="N1386" i="5" s="1"/>
  <c r="O1383" i="5"/>
  <c r="P1386" i="5" s="1"/>
  <c r="Q1383" i="5"/>
  <c r="R1388" i="5" s="1"/>
  <c r="S1383" i="5"/>
  <c r="T1386" i="5" s="1"/>
  <c r="U1383" i="5"/>
  <c r="V1386" i="5" s="1"/>
  <c r="W1383" i="5"/>
  <c r="Y1383" i="5"/>
  <c r="Z1388" i="5" s="1"/>
  <c r="AA1383" i="5"/>
  <c r="AB1386" i="5" s="1"/>
  <c r="AC1383" i="5"/>
  <c r="AD1386" i="5" s="1"/>
  <c r="AE1383" i="5"/>
  <c r="AG1383" i="5"/>
  <c r="AH1388" i="5" s="1"/>
  <c r="AI1383" i="5"/>
  <c r="AJ1386" i="5" s="1"/>
  <c r="AK1383" i="5"/>
  <c r="AL1386" i="5" s="1"/>
  <c r="AM1383" i="5"/>
  <c r="AO1383" i="5"/>
  <c r="AP1388" i="5" s="1"/>
  <c r="AQ1383" i="5"/>
  <c r="A1384" i="5"/>
  <c r="H1385" i="5"/>
  <c r="J1385" i="5"/>
  <c r="AU1385" i="5" s="1"/>
  <c r="AS1385" i="5"/>
  <c r="BE1385" i="5" s="1"/>
  <c r="R1386" i="5"/>
  <c r="AS1386" i="5"/>
  <c r="F1387" i="5"/>
  <c r="L1387" i="5"/>
  <c r="AX1387" i="5" s="1"/>
  <c r="N1387" i="5"/>
  <c r="R1387" i="5"/>
  <c r="V1387" i="5"/>
  <c r="AB1387" i="5"/>
  <c r="AD1387" i="5"/>
  <c r="AL1387" i="5"/>
  <c r="AP1387" i="5"/>
  <c r="AS1387" i="5"/>
  <c r="N1388" i="5"/>
  <c r="AD1388" i="5"/>
  <c r="AS1388" i="5"/>
  <c r="C1389" i="5"/>
  <c r="E1389" i="5"/>
  <c r="G1389" i="5"/>
  <c r="I1389" i="5"/>
  <c r="K1389" i="5"/>
  <c r="M1389" i="5"/>
  <c r="O1389" i="5"/>
  <c r="Q1389" i="5"/>
  <c r="R1389" i="5" s="1"/>
  <c r="S1389" i="5"/>
  <c r="U1389" i="5"/>
  <c r="W1389" i="5"/>
  <c r="X1389" i="5"/>
  <c r="Y1389" i="5"/>
  <c r="AA1389" i="5"/>
  <c r="AC1389" i="5"/>
  <c r="AE1389" i="5"/>
  <c r="AF1389" i="5" s="1"/>
  <c r="AG1389" i="5"/>
  <c r="AI1389" i="5"/>
  <c r="AK1389" i="5"/>
  <c r="AL1389" i="5" s="1"/>
  <c r="AM1389" i="5"/>
  <c r="AO1389" i="5"/>
  <c r="AQ1389" i="5"/>
  <c r="C1393" i="5"/>
  <c r="D1398" i="5" s="1"/>
  <c r="E1393" i="5"/>
  <c r="G1393" i="5"/>
  <c r="H1396" i="5" s="1"/>
  <c r="I1393" i="5"/>
  <c r="J1398" i="5" s="1"/>
  <c r="AU1398" i="5" s="1"/>
  <c r="K1393" i="5"/>
  <c r="M1393" i="5"/>
  <c r="N1396" i="5" s="1"/>
  <c r="O1393" i="5"/>
  <c r="Q1393" i="5"/>
  <c r="R1396" i="5" s="1"/>
  <c r="S1393" i="5"/>
  <c r="T1398" i="5" s="1"/>
  <c r="U1393" i="5"/>
  <c r="V1396" i="5" s="1"/>
  <c r="W1393" i="5"/>
  <c r="X1396" i="5" s="1"/>
  <c r="Y1393" i="5"/>
  <c r="Z1398" i="5" s="1"/>
  <c r="AA1393" i="5"/>
  <c r="AC1393" i="5"/>
  <c r="AD1396" i="5" s="1"/>
  <c r="AE1393" i="5"/>
  <c r="AF1396" i="5" s="1"/>
  <c r="BC1396" i="5" s="1"/>
  <c r="AG1393" i="5"/>
  <c r="AH1396" i="5" s="1"/>
  <c r="AI1393" i="5"/>
  <c r="AJ1398" i="5" s="1"/>
  <c r="AK1393" i="5"/>
  <c r="AM1393" i="5"/>
  <c r="AN1396" i="5" s="1"/>
  <c r="AO1393" i="5"/>
  <c r="AP1398" i="5" s="1"/>
  <c r="AQ1393" i="5"/>
  <c r="A1394" i="5"/>
  <c r="J1395" i="5"/>
  <c r="AU1395" i="5" s="1"/>
  <c r="Z1395" i="5"/>
  <c r="AB1395" i="5"/>
  <c r="AS1395" i="5"/>
  <c r="BE1395" i="5" s="1"/>
  <c r="Z1396" i="5"/>
  <c r="AB1396" i="5"/>
  <c r="AS1396" i="5"/>
  <c r="D1397" i="5"/>
  <c r="AV1397" i="5" s="1"/>
  <c r="H1397" i="5"/>
  <c r="L1397" i="5"/>
  <c r="AX1397" i="5" s="1"/>
  <c r="T1397" i="5"/>
  <c r="AF1397" i="5"/>
  <c r="BC1397" i="5" s="1"/>
  <c r="AJ1397" i="5"/>
  <c r="AS1397" i="5"/>
  <c r="AS1398" i="5"/>
  <c r="C1399" i="5"/>
  <c r="E1399" i="5"/>
  <c r="G1399" i="5"/>
  <c r="I1399" i="5"/>
  <c r="J1399" i="5"/>
  <c r="K1399" i="5"/>
  <c r="M1399" i="5"/>
  <c r="O1399" i="5"/>
  <c r="Q1399" i="5"/>
  <c r="S1399" i="5"/>
  <c r="T1399" i="5" s="1"/>
  <c r="U1399" i="5"/>
  <c r="W1399" i="5"/>
  <c r="Y1399" i="5"/>
  <c r="AA1399" i="5"/>
  <c r="AC1399" i="5"/>
  <c r="AE1399" i="5"/>
  <c r="AG1399" i="5"/>
  <c r="AI1399" i="5"/>
  <c r="AK1399" i="5"/>
  <c r="AM1399" i="5"/>
  <c r="AO1399" i="5"/>
  <c r="AQ1399" i="5"/>
  <c r="C1403" i="5"/>
  <c r="D1405" i="5" s="1"/>
  <c r="AV1405" i="5" s="1"/>
  <c r="E1403" i="5"/>
  <c r="F1408" i="5" s="1"/>
  <c r="G1403" i="5"/>
  <c r="H1406" i="5" s="1"/>
  <c r="I1403" i="5"/>
  <c r="J1406" i="5" s="1"/>
  <c r="AU1406" i="5" s="1"/>
  <c r="K1403" i="5"/>
  <c r="L1408" i="5" s="1"/>
  <c r="AX1408" i="5" s="1"/>
  <c r="M1403" i="5"/>
  <c r="N1408" i="5" s="1"/>
  <c r="O1403" i="5"/>
  <c r="P1406" i="5" s="1"/>
  <c r="Q1403" i="5"/>
  <c r="R1406" i="5" s="1"/>
  <c r="S1403" i="5"/>
  <c r="T1405" i="5" s="1"/>
  <c r="U1403" i="5"/>
  <c r="V1408" i="5" s="1"/>
  <c r="W1403" i="5"/>
  <c r="X1406" i="5" s="1"/>
  <c r="Y1403" i="5"/>
  <c r="Z1406" i="5" s="1"/>
  <c r="AA1403" i="5"/>
  <c r="AC1403" i="5"/>
  <c r="AD1408" i="5" s="1"/>
  <c r="AE1403" i="5"/>
  <c r="AF1406" i="5" s="1"/>
  <c r="BC1406" i="5" s="1"/>
  <c r="AG1403" i="5"/>
  <c r="AI1403" i="5"/>
  <c r="AK1403" i="5"/>
  <c r="AL1408" i="5" s="1"/>
  <c r="AM1403" i="5"/>
  <c r="AN1406" i="5" s="1"/>
  <c r="AO1403" i="5"/>
  <c r="AP1406" i="5" s="1"/>
  <c r="AQ1403" i="5"/>
  <c r="A1404" i="5"/>
  <c r="AS1405" i="5"/>
  <c r="BE1405" i="5" s="1"/>
  <c r="AS1406" i="5"/>
  <c r="J1407" i="5"/>
  <c r="AU1407" i="5" s="1"/>
  <c r="AH1407" i="5"/>
  <c r="AP1407" i="5"/>
  <c r="AS1407" i="5"/>
  <c r="Z1408" i="5"/>
  <c r="AP1408" i="5"/>
  <c r="AS1408" i="5"/>
  <c r="C1409" i="5"/>
  <c r="E1409" i="5"/>
  <c r="G1409" i="5"/>
  <c r="I1409" i="5"/>
  <c r="K1409" i="5"/>
  <c r="M1409" i="5"/>
  <c r="O1409" i="5"/>
  <c r="Q1409" i="5"/>
  <c r="S1409" i="5"/>
  <c r="U1409" i="5"/>
  <c r="W1409" i="5"/>
  <c r="Y1409" i="5"/>
  <c r="AA1409" i="5"/>
  <c r="AC1409" i="5"/>
  <c r="AE1409" i="5"/>
  <c r="AG1409" i="5"/>
  <c r="AI1409" i="5"/>
  <c r="AK1409" i="5"/>
  <c r="AM1409" i="5"/>
  <c r="AO1409" i="5"/>
  <c r="AQ1409" i="5"/>
  <c r="C1413" i="5"/>
  <c r="D1416" i="5" s="1"/>
  <c r="E1413" i="5"/>
  <c r="F1415" i="5" s="1"/>
  <c r="G1413" i="5"/>
  <c r="H1418" i="5" s="1"/>
  <c r="I1413" i="5"/>
  <c r="J1416" i="5" s="1"/>
  <c r="AU1416" i="5" s="1"/>
  <c r="K1413" i="5"/>
  <c r="L1416" i="5" s="1"/>
  <c r="AX1416" i="5" s="1"/>
  <c r="M1413" i="5"/>
  <c r="N1418" i="5" s="1"/>
  <c r="O1413" i="5"/>
  <c r="Q1413" i="5"/>
  <c r="R1416" i="5" s="1"/>
  <c r="S1413" i="5"/>
  <c r="T1416" i="5" s="1"/>
  <c r="U1413" i="5"/>
  <c r="V1415" i="5" s="1"/>
  <c r="W1413" i="5"/>
  <c r="Y1413" i="5"/>
  <c r="Z1416" i="5" s="1"/>
  <c r="AA1413" i="5"/>
  <c r="AB1416" i="5" s="1"/>
  <c r="AC1413" i="5"/>
  <c r="AD1418" i="5" s="1"/>
  <c r="AE1413" i="5"/>
  <c r="AF1418" i="5" s="1"/>
  <c r="BC1418" i="5" s="1"/>
  <c r="AG1413" i="5"/>
  <c r="AH1416" i="5" s="1"/>
  <c r="AI1413" i="5"/>
  <c r="AJ1416" i="5" s="1"/>
  <c r="AK1413" i="5"/>
  <c r="AL1415" i="5" s="1"/>
  <c r="AM1413" i="5"/>
  <c r="AN1418" i="5" s="1"/>
  <c r="AO1413" i="5"/>
  <c r="AP1416" i="5" s="1"/>
  <c r="AQ1413" i="5"/>
  <c r="A1414" i="5"/>
  <c r="P1415" i="5"/>
  <c r="AS1415" i="5"/>
  <c r="AD1416" i="5"/>
  <c r="AN1416" i="5"/>
  <c r="AS1416" i="5"/>
  <c r="L1417" i="5"/>
  <c r="AX1417" i="5" s="1"/>
  <c r="AS1417" i="5"/>
  <c r="AS1418" i="5"/>
  <c r="C1419" i="5"/>
  <c r="E1419" i="5"/>
  <c r="G1419" i="5"/>
  <c r="I1419" i="5"/>
  <c r="K1419" i="5"/>
  <c r="L1419" i="5" s="1"/>
  <c r="M1419" i="5"/>
  <c r="N1419" i="5" s="1"/>
  <c r="O1419" i="5"/>
  <c r="Q1419" i="5"/>
  <c r="S1419" i="5"/>
  <c r="U1419" i="5"/>
  <c r="W1419" i="5"/>
  <c r="Y1419" i="5"/>
  <c r="AA1419" i="5"/>
  <c r="AB1419" i="5" s="1"/>
  <c r="AC1419" i="5"/>
  <c r="AD1419" i="5" s="1"/>
  <c r="AE1419" i="5"/>
  <c r="AG1419" i="5"/>
  <c r="AH1419" i="5" s="1"/>
  <c r="AI1419" i="5"/>
  <c r="AK1419" i="5"/>
  <c r="AM1419" i="5"/>
  <c r="AO1419" i="5"/>
  <c r="AQ1419" i="5"/>
  <c r="C1423" i="5"/>
  <c r="D1426" i="5" s="1"/>
  <c r="E1423" i="5"/>
  <c r="F1426" i="5" s="1"/>
  <c r="G1423" i="5"/>
  <c r="H1427" i="5" s="1"/>
  <c r="I1423" i="5"/>
  <c r="J1428" i="5" s="1"/>
  <c r="AU1428" i="5" s="1"/>
  <c r="K1423" i="5"/>
  <c r="L1426" i="5" s="1"/>
  <c r="AX1426" i="5" s="1"/>
  <c r="M1423" i="5"/>
  <c r="N1426" i="5" s="1"/>
  <c r="O1423" i="5"/>
  <c r="P1428" i="5" s="1"/>
  <c r="Q1423" i="5"/>
  <c r="R1428" i="5" s="1"/>
  <c r="S1423" i="5"/>
  <c r="T1426" i="5" s="1"/>
  <c r="U1423" i="5"/>
  <c r="V1426" i="5" s="1"/>
  <c r="W1423" i="5"/>
  <c r="X1425" i="5" s="1"/>
  <c r="Y1423" i="5"/>
  <c r="Z1428" i="5" s="1"/>
  <c r="AA1423" i="5"/>
  <c r="AB1426" i="5" s="1"/>
  <c r="AC1423" i="5"/>
  <c r="AD1426" i="5" s="1"/>
  <c r="AE1423" i="5"/>
  <c r="AF1426" i="5" s="1"/>
  <c r="AG1423" i="5"/>
  <c r="AH1428" i="5" s="1"/>
  <c r="AI1423" i="5"/>
  <c r="AJ1426" i="5" s="1"/>
  <c r="AK1423" i="5"/>
  <c r="AL1426" i="5" s="1"/>
  <c r="AM1423" i="5"/>
  <c r="AN1427" i="5" s="1"/>
  <c r="AO1423" i="5"/>
  <c r="AP1428" i="5" s="1"/>
  <c r="AQ1423" i="5"/>
  <c r="A1424" i="5"/>
  <c r="H1425" i="5"/>
  <c r="J1425" i="5"/>
  <c r="AU1425" i="5" s="1"/>
  <c r="AN1425" i="5"/>
  <c r="AS1425" i="5"/>
  <c r="BE1425" i="5"/>
  <c r="P1426" i="5"/>
  <c r="AS1426" i="5"/>
  <c r="BC1426" i="5"/>
  <c r="AS1427" i="5"/>
  <c r="F1428" i="5"/>
  <c r="V1428" i="5"/>
  <c r="X1428" i="5"/>
  <c r="AS1428" i="5"/>
  <c r="C1429" i="5"/>
  <c r="E1429" i="5"/>
  <c r="G1429" i="5"/>
  <c r="I1429" i="5"/>
  <c r="K1429" i="5"/>
  <c r="M1429" i="5"/>
  <c r="N1429" i="5" s="1"/>
  <c r="O1429" i="5"/>
  <c r="P1429" i="5"/>
  <c r="Q1429" i="5"/>
  <c r="S1429" i="5"/>
  <c r="U1429" i="5"/>
  <c r="W1429" i="5"/>
  <c r="X1429" i="5" s="1"/>
  <c r="Y1429" i="5"/>
  <c r="AA1429" i="5"/>
  <c r="AC1429" i="5"/>
  <c r="AE1429" i="5"/>
  <c r="AG1429" i="5"/>
  <c r="AI1429" i="5"/>
  <c r="AK1429" i="5"/>
  <c r="AM1429" i="5"/>
  <c r="AO1429" i="5"/>
  <c r="AQ1429" i="5"/>
  <c r="AS1429" i="5"/>
  <c r="C1433" i="5"/>
  <c r="D1436" i="5" s="1"/>
  <c r="AV1436" i="5" s="1"/>
  <c r="E1433" i="5"/>
  <c r="F1439" i="5" s="1"/>
  <c r="G1433" i="5"/>
  <c r="H1436" i="5" s="1"/>
  <c r="I1433" i="5"/>
  <c r="J1438" i="5" s="1"/>
  <c r="AU1438" i="5" s="1"/>
  <c r="K1433" i="5"/>
  <c r="L1438" i="5" s="1"/>
  <c r="AX1438" i="5" s="1"/>
  <c r="M1433" i="5"/>
  <c r="O1433" i="5"/>
  <c r="P1436" i="5" s="1"/>
  <c r="Q1433" i="5"/>
  <c r="R1438" i="5" s="1"/>
  <c r="S1433" i="5"/>
  <c r="U1433" i="5"/>
  <c r="W1433" i="5"/>
  <c r="X1436" i="5" s="1"/>
  <c r="Y1433" i="5"/>
  <c r="Z1437" i="5" s="1"/>
  <c r="AA1433" i="5"/>
  <c r="AB1438" i="5" s="1"/>
  <c r="AC1433" i="5"/>
  <c r="AE1433" i="5"/>
  <c r="AF1436" i="5" s="1"/>
  <c r="BC1436" i="5" s="1"/>
  <c r="AG1433" i="5"/>
  <c r="AH1436" i="5" s="1"/>
  <c r="AI1433" i="5"/>
  <c r="AJ1436" i="5" s="1"/>
  <c r="AK1433" i="5"/>
  <c r="AL1439" i="5" s="1"/>
  <c r="AM1433" i="5"/>
  <c r="AN1436" i="5" s="1"/>
  <c r="AO1433" i="5"/>
  <c r="AQ1433" i="5"/>
  <c r="A1434" i="5"/>
  <c r="J1435" i="5"/>
  <c r="AU1435" i="5" s="1"/>
  <c r="AJ1435" i="5"/>
  <c r="AS1435" i="5"/>
  <c r="BE1435" i="5" s="1"/>
  <c r="AS1436" i="5"/>
  <c r="H1437" i="5"/>
  <c r="X1437" i="5"/>
  <c r="AF1437" i="5"/>
  <c r="BC1437" i="5" s="1"/>
  <c r="AS1437" i="5"/>
  <c r="X1438" i="5"/>
  <c r="AS1438" i="5"/>
  <c r="C1439" i="5"/>
  <c r="E1439" i="5"/>
  <c r="G1439" i="5"/>
  <c r="I1439" i="5"/>
  <c r="K1439" i="5"/>
  <c r="M1439" i="5"/>
  <c r="O1439" i="5"/>
  <c r="Q1439" i="5"/>
  <c r="S1439" i="5"/>
  <c r="U1439" i="5"/>
  <c r="V1439" i="5"/>
  <c r="W1439" i="5"/>
  <c r="Y1439" i="5"/>
  <c r="AA1439" i="5"/>
  <c r="AC1439" i="5"/>
  <c r="AE1439" i="5"/>
  <c r="AG1439" i="5"/>
  <c r="AH1439" i="5"/>
  <c r="AI1439" i="5"/>
  <c r="AJ1439" i="5" s="1"/>
  <c r="AK1439" i="5"/>
  <c r="AM1439" i="5"/>
  <c r="AO1439" i="5"/>
  <c r="AQ1439" i="5"/>
  <c r="C1443" i="5"/>
  <c r="D1448" i="5" s="1"/>
  <c r="AV1448" i="5" s="1"/>
  <c r="E1443" i="5"/>
  <c r="F1445" i="5" s="1"/>
  <c r="G1443" i="5"/>
  <c r="H1446" i="5" s="1"/>
  <c r="I1443" i="5"/>
  <c r="J1446" i="5" s="1"/>
  <c r="AU1446" i="5" s="1"/>
  <c r="K1443" i="5"/>
  <c r="L1446" i="5" s="1"/>
  <c r="AX1446" i="5" s="1"/>
  <c r="M1443" i="5"/>
  <c r="N1447" i="5" s="1"/>
  <c r="O1443" i="5"/>
  <c r="P1446" i="5" s="1"/>
  <c r="Q1443" i="5"/>
  <c r="R1446" i="5" s="1"/>
  <c r="S1443" i="5"/>
  <c r="T1446" i="5" s="1"/>
  <c r="U1443" i="5"/>
  <c r="W1443" i="5"/>
  <c r="X1446" i="5" s="1"/>
  <c r="Y1443" i="5"/>
  <c r="Z1446" i="5" s="1"/>
  <c r="AA1443" i="5"/>
  <c r="AB1446" i="5" s="1"/>
  <c r="AC1443" i="5"/>
  <c r="AE1443" i="5"/>
  <c r="AF1446" i="5" s="1"/>
  <c r="BC1446" i="5" s="1"/>
  <c r="AG1443" i="5"/>
  <c r="AH1446" i="5" s="1"/>
  <c r="AI1443" i="5"/>
  <c r="AJ1448" i="5" s="1"/>
  <c r="AK1443" i="5"/>
  <c r="AL1445" i="5" s="1"/>
  <c r="AM1443" i="5"/>
  <c r="AN1446" i="5" s="1"/>
  <c r="AO1443" i="5"/>
  <c r="AP1446" i="5" s="1"/>
  <c r="AQ1443" i="5"/>
  <c r="A1444" i="5"/>
  <c r="L1445" i="5"/>
  <c r="AX1445" i="5" s="1"/>
  <c r="N1445" i="5"/>
  <c r="V1445" i="5"/>
  <c r="AD1445" i="5"/>
  <c r="AS1445" i="5"/>
  <c r="AS1449" i="5" s="1"/>
  <c r="BE1445" i="5"/>
  <c r="N1446" i="5"/>
  <c r="V1446" i="5"/>
  <c r="AD1446" i="5"/>
  <c r="AS1446" i="5"/>
  <c r="D1447" i="5"/>
  <c r="AV1447" i="5" s="1"/>
  <c r="F1447" i="5"/>
  <c r="T1447" i="5"/>
  <c r="V1447" i="5"/>
  <c r="AD1447" i="5"/>
  <c r="AL1447" i="5"/>
  <c r="AS1447" i="5"/>
  <c r="F1448" i="5"/>
  <c r="T1448" i="5"/>
  <c r="V1448" i="5"/>
  <c r="AD1448" i="5"/>
  <c r="AS1448" i="5"/>
  <c r="C1449" i="5"/>
  <c r="E1449" i="5"/>
  <c r="F1449" i="5" s="1"/>
  <c r="G1449" i="5"/>
  <c r="H1449" i="5" s="1"/>
  <c r="I1449" i="5"/>
  <c r="K1449" i="5"/>
  <c r="M1449" i="5"/>
  <c r="N1449" i="5" s="1"/>
  <c r="O1449" i="5"/>
  <c r="P1449" i="5" s="1"/>
  <c r="Q1449" i="5"/>
  <c r="S1449" i="5"/>
  <c r="U1449" i="5"/>
  <c r="V1449" i="5" s="1"/>
  <c r="W1449" i="5"/>
  <c r="X1449" i="5" s="1"/>
  <c r="Y1449" i="5"/>
  <c r="AA1449" i="5"/>
  <c r="AC1449" i="5"/>
  <c r="AD1449" i="5" s="1"/>
  <c r="AE1449" i="5"/>
  <c r="AF1449" i="5" s="1"/>
  <c r="AG1449" i="5"/>
  <c r="AI1449" i="5"/>
  <c r="AK1449" i="5"/>
  <c r="AL1449" i="5" s="1"/>
  <c r="AM1449" i="5"/>
  <c r="AN1449" i="5" s="1"/>
  <c r="AO1449" i="5"/>
  <c r="AQ1449" i="5"/>
  <c r="C1453" i="5"/>
  <c r="D1456" i="5" s="1"/>
  <c r="E1453" i="5"/>
  <c r="F1456" i="5" s="1"/>
  <c r="G1453" i="5"/>
  <c r="H1455" i="5" s="1"/>
  <c r="I1453" i="5"/>
  <c r="J1456" i="5" s="1"/>
  <c r="AU1456" i="5" s="1"/>
  <c r="K1453" i="5"/>
  <c r="L1456" i="5" s="1"/>
  <c r="AX1456" i="5" s="1"/>
  <c r="M1453" i="5"/>
  <c r="N1456" i="5" s="1"/>
  <c r="O1453" i="5"/>
  <c r="P1458" i="5" s="1"/>
  <c r="Q1453" i="5"/>
  <c r="R1456" i="5" s="1"/>
  <c r="S1453" i="5"/>
  <c r="T1456" i="5" s="1"/>
  <c r="U1453" i="5"/>
  <c r="V1456" i="5" s="1"/>
  <c r="W1453" i="5"/>
  <c r="X1455" i="5" s="1"/>
  <c r="Y1453" i="5"/>
  <c r="Z1456" i="5" s="1"/>
  <c r="AA1453" i="5"/>
  <c r="AB1456" i="5" s="1"/>
  <c r="AC1453" i="5"/>
  <c r="AD1456" i="5" s="1"/>
  <c r="AE1453" i="5"/>
  <c r="AG1453" i="5"/>
  <c r="AH1456" i="5" s="1"/>
  <c r="AI1453" i="5"/>
  <c r="AJ1456" i="5" s="1"/>
  <c r="AK1453" i="5"/>
  <c r="AL1456" i="5" s="1"/>
  <c r="AM1453" i="5"/>
  <c r="AN1455" i="5" s="1"/>
  <c r="AO1453" i="5"/>
  <c r="AQ1453" i="5"/>
  <c r="A1454" i="5"/>
  <c r="P1455" i="5"/>
  <c r="AS1455" i="5"/>
  <c r="AS1456" i="5"/>
  <c r="J1457" i="5"/>
  <c r="AU1457" i="5" s="1"/>
  <c r="AS1457" i="5"/>
  <c r="AS1458" i="5"/>
  <c r="C1459" i="5"/>
  <c r="D1459" i="5" s="1"/>
  <c r="E1459" i="5"/>
  <c r="G1459" i="5"/>
  <c r="I1459" i="5"/>
  <c r="J1459" i="5" s="1"/>
  <c r="K1459" i="5"/>
  <c r="M1459" i="5"/>
  <c r="O1459" i="5"/>
  <c r="P1459" i="5"/>
  <c r="Q1459" i="5"/>
  <c r="S1459" i="5"/>
  <c r="U1459" i="5"/>
  <c r="W1459" i="5"/>
  <c r="Y1459" i="5"/>
  <c r="AA1459" i="5"/>
  <c r="AC1459" i="5"/>
  <c r="AE1459" i="5"/>
  <c r="AG1459" i="5"/>
  <c r="AI1459" i="5"/>
  <c r="AK1459" i="5"/>
  <c r="AM1459" i="5"/>
  <c r="AO1459" i="5"/>
  <c r="AQ1459" i="5"/>
  <c r="C1463" i="5"/>
  <c r="D1466" i="5" s="1"/>
  <c r="E1463" i="5"/>
  <c r="F1466" i="5" s="1"/>
  <c r="G1463" i="5"/>
  <c r="H1466" i="5" s="1"/>
  <c r="I1463" i="5"/>
  <c r="K1463" i="5"/>
  <c r="L1466" i="5" s="1"/>
  <c r="AX1466" i="5" s="1"/>
  <c r="M1463" i="5"/>
  <c r="N1466" i="5" s="1"/>
  <c r="O1463" i="5"/>
  <c r="P1466" i="5" s="1"/>
  <c r="Q1463" i="5"/>
  <c r="R1467" i="5" s="1"/>
  <c r="S1463" i="5"/>
  <c r="U1463" i="5"/>
  <c r="V1466" i="5" s="1"/>
  <c r="W1463" i="5"/>
  <c r="Y1463" i="5"/>
  <c r="Z1467" i="5" s="1"/>
  <c r="AA1463" i="5"/>
  <c r="AB1466" i="5" s="1"/>
  <c r="AC1463" i="5"/>
  <c r="AD1466" i="5" s="1"/>
  <c r="AE1463" i="5"/>
  <c r="AF1466" i="5" s="1"/>
  <c r="BC1466" i="5" s="1"/>
  <c r="AG1463" i="5"/>
  <c r="AI1463" i="5"/>
  <c r="AJ1466" i="5" s="1"/>
  <c r="AK1463" i="5"/>
  <c r="AL1466" i="5" s="1"/>
  <c r="AM1463" i="5"/>
  <c r="AN1466" i="5" s="1"/>
  <c r="AO1463" i="5"/>
  <c r="AP1466" i="5" s="1"/>
  <c r="AQ1463" i="5"/>
  <c r="A1464" i="5"/>
  <c r="H1465" i="5"/>
  <c r="J1465" i="5"/>
  <c r="AU1465" i="5" s="1"/>
  <c r="R1465" i="5"/>
  <c r="AP1465" i="5"/>
  <c r="AS1465" i="5"/>
  <c r="BE1465" i="5" s="1"/>
  <c r="Z1466" i="5"/>
  <c r="AS1466" i="5"/>
  <c r="AS1467" i="5"/>
  <c r="AH1468" i="5"/>
  <c r="AP1468" i="5"/>
  <c r="AS1468" i="5"/>
  <c r="C1469" i="5"/>
  <c r="E1469" i="5"/>
  <c r="G1469" i="5"/>
  <c r="I1469" i="5"/>
  <c r="K1469" i="5"/>
  <c r="M1469" i="5"/>
  <c r="O1469" i="5"/>
  <c r="Q1469" i="5"/>
  <c r="S1469" i="5"/>
  <c r="U1469" i="5"/>
  <c r="W1469" i="5"/>
  <c r="Y1469" i="5"/>
  <c r="AA1469" i="5"/>
  <c r="AC1469" i="5"/>
  <c r="AE1469" i="5"/>
  <c r="AG1469" i="5"/>
  <c r="AI1469" i="5"/>
  <c r="AK1469" i="5"/>
  <c r="AM1469" i="5"/>
  <c r="AO1469" i="5"/>
  <c r="AQ1469" i="5"/>
  <c r="AS1469" i="5"/>
  <c r="C1473" i="5"/>
  <c r="D1478" i="5" s="1"/>
  <c r="AV1478" i="5" s="1"/>
  <c r="E1473" i="5"/>
  <c r="F1476" i="5" s="1"/>
  <c r="G1473" i="5"/>
  <c r="H1476" i="5" s="1"/>
  <c r="I1473" i="5"/>
  <c r="J1476" i="5" s="1"/>
  <c r="AU1476" i="5" s="1"/>
  <c r="K1473" i="5"/>
  <c r="M1473" i="5"/>
  <c r="N1476" i="5" s="1"/>
  <c r="O1473" i="5"/>
  <c r="P1476" i="5" s="1"/>
  <c r="Q1473" i="5"/>
  <c r="R1476" i="5" s="1"/>
  <c r="S1473" i="5"/>
  <c r="T1476" i="5" s="1"/>
  <c r="U1473" i="5"/>
  <c r="V1476" i="5" s="1"/>
  <c r="W1473" i="5"/>
  <c r="X1476" i="5" s="1"/>
  <c r="Y1473" i="5"/>
  <c r="Z1476" i="5" s="1"/>
  <c r="AA1473" i="5"/>
  <c r="AC1473" i="5"/>
  <c r="AD1476" i="5" s="1"/>
  <c r="AE1473" i="5"/>
  <c r="AF1476" i="5" s="1"/>
  <c r="BC1476" i="5" s="1"/>
  <c r="AG1473" i="5"/>
  <c r="AH1476" i="5" s="1"/>
  <c r="AI1473" i="5"/>
  <c r="AJ1475" i="5" s="1"/>
  <c r="AK1473" i="5"/>
  <c r="AL1476" i="5" s="1"/>
  <c r="AM1473" i="5"/>
  <c r="AN1476" i="5" s="1"/>
  <c r="AO1473" i="5"/>
  <c r="AP1476" i="5" s="1"/>
  <c r="AQ1473" i="5"/>
  <c r="A1474" i="5"/>
  <c r="Z1475" i="5"/>
  <c r="AS1475" i="5"/>
  <c r="BE1475" i="5" s="1"/>
  <c r="AS1476" i="5"/>
  <c r="H1477" i="5"/>
  <c r="P1477" i="5"/>
  <c r="AF1477" i="5"/>
  <c r="BC1477" i="5" s="1"/>
  <c r="AH1477" i="5"/>
  <c r="AN1477" i="5"/>
  <c r="AS1477" i="5"/>
  <c r="H1478" i="5"/>
  <c r="P1478" i="5"/>
  <c r="Z1478" i="5"/>
  <c r="AN1478" i="5"/>
  <c r="AS1478" i="5"/>
  <c r="C1479" i="5"/>
  <c r="E1479" i="5"/>
  <c r="G1479" i="5"/>
  <c r="H1479" i="5" s="1"/>
  <c r="I1479" i="5"/>
  <c r="K1479" i="5"/>
  <c r="M1479" i="5"/>
  <c r="O1479" i="5"/>
  <c r="P1479" i="5" s="1"/>
  <c r="Q1479" i="5"/>
  <c r="S1479" i="5"/>
  <c r="U1479" i="5"/>
  <c r="W1479" i="5"/>
  <c r="X1479" i="5" s="1"/>
  <c r="Y1479" i="5"/>
  <c r="AA1479" i="5"/>
  <c r="AC1479" i="5"/>
  <c r="AE1479" i="5"/>
  <c r="AF1479" i="5" s="1"/>
  <c r="AG1479" i="5"/>
  <c r="AI1479" i="5"/>
  <c r="AK1479" i="5"/>
  <c r="AM1479" i="5"/>
  <c r="AN1479" i="5" s="1"/>
  <c r="AO1479" i="5"/>
  <c r="AQ1479" i="5"/>
  <c r="C1483" i="5"/>
  <c r="D1486" i="5" s="1"/>
  <c r="E1483" i="5"/>
  <c r="F1488" i="5" s="1"/>
  <c r="G1483" i="5"/>
  <c r="H1486" i="5" s="1"/>
  <c r="I1483" i="5"/>
  <c r="J1485" i="5" s="1"/>
  <c r="AU1485" i="5" s="1"/>
  <c r="K1483" i="5"/>
  <c r="L1486" i="5" s="1"/>
  <c r="AX1486" i="5" s="1"/>
  <c r="M1483" i="5"/>
  <c r="N1485" i="5" s="1"/>
  <c r="O1483" i="5"/>
  <c r="P1486" i="5" s="1"/>
  <c r="Q1483" i="5"/>
  <c r="R1485" i="5" s="1"/>
  <c r="S1483" i="5"/>
  <c r="T1486" i="5" s="1"/>
  <c r="U1483" i="5"/>
  <c r="V1487" i="5" s="1"/>
  <c r="W1483" i="5"/>
  <c r="X1486" i="5" s="1"/>
  <c r="Y1483" i="5"/>
  <c r="Z1485" i="5" s="1"/>
  <c r="AA1483" i="5"/>
  <c r="AB1486" i="5" s="1"/>
  <c r="AC1483" i="5"/>
  <c r="AD1485" i="5" s="1"/>
  <c r="AE1483" i="5"/>
  <c r="AF1486" i="5" s="1"/>
  <c r="BC1486" i="5" s="1"/>
  <c r="AG1483" i="5"/>
  <c r="AH1485" i="5" s="1"/>
  <c r="AI1483" i="5"/>
  <c r="AJ1486" i="5" s="1"/>
  <c r="AK1483" i="5"/>
  <c r="AL1488" i="5" s="1"/>
  <c r="AM1483" i="5"/>
  <c r="AN1486" i="5" s="1"/>
  <c r="AO1483" i="5"/>
  <c r="AP1485" i="5" s="1"/>
  <c r="AQ1483" i="5"/>
  <c r="A1484" i="5"/>
  <c r="AS1485" i="5"/>
  <c r="BE1485" i="5" s="1"/>
  <c r="AL1486" i="5"/>
  <c r="AS1486" i="5"/>
  <c r="AS1487" i="5"/>
  <c r="AP1488" i="5"/>
  <c r="AS1488" i="5"/>
  <c r="C1489" i="5"/>
  <c r="E1489" i="5"/>
  <c r="G1489" i="5"/>
  <c r="I1489" i="5"/>
  <c r="K1489" i="5"/>
  <c r="M1489" i="5"/>
  <c r="O1489" i="5"/>
  <c r="Q1489" i="5"/>
  <c r="S1489" i="5"/>
  <c r="U1489" i="5"/>
  <c r="W1489" i="5"/>
  <c r="Y1489" i="5"/>
  <c r="AA1489" i="5"/>
  <c r="AC1489" i="5"/>
  <c r="AE1489" i="5"/>
  <c r="AG1489" i="5"/>
  <c r="AI1489" i="5"/>
  <c r="AK1489" i="5"/>
  <c r="AM1489" i="5"/>
  <c r="AO1489" i="5"/>
  <c r="AQ1489" i="5"/>
  <c r="C1493" i="5"/>
  <c r="D1495" i="5" s="1"/>
  <c r="E1493" i="5"/>
  <c r="F1498" i="5" s="1"/>
  <c r="G1493" i="5"/>
  <c r="H1496" i="5" s="1"/>
  <c r="I1493" i="5"/>
  <c r="J1496" i="5" s="1"/>
  <c r="AU1496" i="5" s="1"/>
  <c r="K1493" i="5"/>
  <c r="L1495" i="5" s="1"/>
  <c r="AX1495" i="5" s="1"/>
  <c r="M1493" i="5"/>
  <c r="N1498" i="5" s="1"/>
  <c r="O1493" i="5"/>
  <c r="P1495" i="5" s="1"/>
  <c r="Q1493" i="5"/>
  <c r="R1496" i="5" s="1"/>
  <c r="S1493" i="5"/>
  <c r="T1495" i="5" s="1"/>
  <c r="U1493" i="5"/>
  <c r="V1498" i="5" s="1"/>
  <c r="W1493" i="5"/>
  <c r="X1496" i="5" s="1"/>
  <c r="Y1493" i="5"/>
  <c r="Z1496" i="5" s="1"/>
  <c r="AA1493" i="5"/>
  <c r="AB1495" i="5" s="1"/>
  <c r="AC1493" i="5"/>
  <c r="AD1498" i="5" s="1"/>
  <c r="AE1493" i="5"/>
  <c r="AF1495" i="5" s="1"/>
  <c r="BC1495" i="5" s="1"/>
  <c r="AG1493" i="5"/>
  <c r="AH1496" i="5" s="1"/>
  <c r="AI1493" i="5"/>
  <c r="AJ1495" i="5" s="1"/>
  <c r="AK1493" i="5"/>
  <c r="AL1498" i="5" s="1"/>
  <c r="AM1493" i="5"/>
  <c r="AN1496" i="5" s="1"/>
  <c r="AO1493" i="5"/>
  <c r="AP1496" i="5" s="1"/>
  <c r="AQ1493" i="5"/>
  <c r="A1494" i="5"/>
  <c r="H1495" i="5"/>
  <c r="AS1495" i="5"/>
  <c r="P1496" i="5"/>
  <c r="AY1496" i="5" s="1"/>
  <c r="AF1496" i="5"/>
  <c r="BC1496" i="5" s="1"/>
  <c r="AS1496" i="5"/>
  <c r="AS1497" i="5"/>
  <c r="D1498" i="5"/>
  <c r="AV1498" i="5" s="1"/>
  <c r="H1498" i="5"/>
  <c r="AN1498" i="5"/>
  <c r="AS1498" i="5"/>
  <c r="C1499" i="5"/>
  <c r="E1499" i="5"/>
  <c r="G1499" i="5"/>
  <c r="H1499" i="5" s="1"/>
  <c r="I1499" i="5"/>
  <c r="K1499" i="5"/>
  <c r="M1499" i="5"/>
  <c r="O1499" i="5"/>
  <c r="Q1499" i="5"/>
  <c r="S1499" i="5"/>
  <c r="T1499" i="5" s="1"/>
  <c r="U1499" i="5"/>
  <c r="W1499" i="5"/>
  <c r="X1499" i="5" s="1"/>
  <c r="Y1499" i="5"/>
  <c r="AA1499" i="5"/>
  <c r="AB1499" i="5" s="1"/>
  <c r="AC1499" i="5"/>
  <c r="AE1499" i="5"/>
  <c r="AF1499" i="5" s="1"/>
  <c r="AG1499" i="5"/>
  <c r="AI1499" i="5"/>
  <c r="AK1499" i="5"/>
  <c r="AM1499" i="5"/>
  <c r="AO1499" i="5"/>
  <c r="AQ1499" i="5"/>
  <c r="AF1498" i="5" l="1"/>
  <c r="BC1498" i="5" s="1"/>
  <c r="J1488" i="5"/>
  <c r="AU1488" i="5" s="1"/>
  <c r="Z1486" i="5"/>
  <c r="AF1478" i="5"/>
  <c r="BC1478" i="5" s="1"/>
  <c r="X1477" i="5"/>
  <c r="AJ1459" i="5"/>
  <c r="T1459" i="5"/>
  <c r="AN1458" i="5"/>
  <c r="H1457" i="5"/>
  <c r="AL1448" i="5"/>
  <c r="N1448" i="5"/>
  <c r="AJ1447" i="5"/>
  <c r="AL1446" i="5"/>
  <c r="F1446" i="5"/>
  <c r="AB1445" i="5"/>
  <c r="AB1439" i="5"/>
  <c r="H1438" i="5"/>
  <c r="P1437" i="5"/>
  <c r="L1435" i="5"/>
  <c r="AX1435" i="5" s="1"/>
  <c r="AL1428" i="5"/>
  <c r="AJ1417" i="5"/>
  <c r="D1417" i="5"/>
  <c r="L1409" i="5"/>
  <c r="R1408" i="5"/>
  <c r="R1407" i="5"/>
  <c r="AF1399" i="5"/>
  <c r="P1399" i="5"/>
  <c r="T1387" i="5"/>
  <c r="J1387" i="5"/>
  <c r="AU1387" i="5" s="1"/>
  <c r="D1369" i="5"/>
  <c r="D1359" i="5"/>
  <c r="AD1355" i="5"/>
  <c r="R1349" i="5"/>
  <c r="AL1347" i="5"/>
  <c r="F1346" i="5"/>
  <c r="J1345" i="5"/>
  <c r="AU1345" i="5" s="1"/>
  <c r="AD1337" i="5"/>
  <c r="AF1328" i="5"/>
  <c r="BC1328" i="5" s="1"/>
  <c r="AJ1319" i="5"/>
  <c r="AB1319" i="5"/>
  <c r="T1319" i="5"/>
  <c r="L1319" i="5"/>
  <c r="F1319" i="5"/>
  <c r="D1318" i="5"/>
  <c r="AV1318" i="5" s="1"/>
  <c r="N1315" i="5"/>
  <c r="AJ1306" i="5"/>
  <c r="T1297" i="5"/>
  <c r="L1289" i="5"/>
  <c r="R1285" i="5"/>
  <c r="AW1275" i="5"/>
  <c r="L1269" i="5"/>
  <c r="D1269" i="5"/>
  <c r="L1268" i="5"/>
  <c r="AX1268" i="5" s="1"/>
  <c r="H1227" i="5"/>
  <c r="AN1225" i="5"/>
  <c r="AB1206" i="5"/>
  <c r="X1178" i="5"/>
  <c r="N1176" i="5"/>
  <c r="AB1155" i="5"/>
  <c r="AL1149" i="5"/>
  <c r="AN1147" i="5"/>
  <c r="X1146" i="5"/>
  <c r="X1145" i="5"/>
  <c r="AB1118" i="5"/>
  <c r="AJ1086" i="5"/>
  <c r="D1085" i="5"/>
  <c r="AV1085" i="5" s="1"/>
  <c r="AP1079" i="5"/>
  <c r="R1078" i="5"/>
  <c r="R1077" i="5"/>
  <c r="P1069" i="5"/>
  <c r="R1067" i="5"/>
  <c r="AF1059" i="5"/>
  <c r="AP1058" i="5"/>
  <c r="AN1056" i="5"/>
  <c r="J1049" i="5"/>
  <c r="H1048" i="5"/>
  <c r="X1047" i="5"/>
  <c r="D1039" i="5"/>
  <c r="X1037" i="5"/>
  <c r="V1029" i="5"/>
  <c r="N1029" i="5"/>
  <c r="AN1028" i="5"/>
  <c r="X1026" i="5"/>
  <c r="N1025" i="5"/>
  <c r="AL1019" i="5"/>
  <c r="AJ948" i="5"/>
  <c r="D948" i="5"/>
  <c r="AV948" i="5" s="1"/>
  <c r="L947" i="5"/>
  <c r="AX947" i="5" s="1"/>
  <c r="L946" i="5"/>
  <c r="AX946" i="5" s="1"/>
  <c r="P918" i="5"/>
  <c r="AN899" i="5"/>
  <c r="AF899" i="5"/>
  <c r="L899" i="5"/>
  <c r="P898" i="5"/>
  <c r="H888" i="5"/>
  <c r="V836" i="5"/>
  <c r="V838" i="5"/>
  <c r="N835" i="5"/>
  <c r="N837" i="5"/>
  <c r="F837" i="5"/>
  <c r="F838" i="5"/>
  <c r="AF829" i="5"/>
  <c r="L799" i="5"/>
  <c r="D799" i="5"/>
  <c r="AN787" i="5"/>
  <c r="AN786" i="5"/>
  <c r="X786" i="5"/>
  <c r="X787" i="5"/>
  <c r="P786" i="5"/>
  <c r="P787" i="5"/>
  <c r="AN767" i="5"/>
  <c r="AN769" i="5"/>
  <c r="AN765" i="5"/>
  <c r="AN766" i="5"/>
  <c r="AN768" i="5"/>
  <c r="AF765" i="5"/>
  <c r="BC765" i="5" s="1"/>
  <c r="AF767" i="5"/>
  <c r="BC767" i="5" s="1"/>
  <c r="AF769" i="5"/>
  <c r="AF766" i="5"/>
  <c r="BC766" i="5" s="1"/>
  <c r="AF768" i="5"/>
  <c r="BC768" i="5" s="1"/>
  <c r="X768" i="5"/>
  <c r="X765" i="5"/>
  <c r="P765" i="5"/>
  <c r="P767" i="5"/>
  <c r="P766" i="5"/>
  <c r="H767" i="5"/>
  <c r="H766" i="5"/>
  <c r="H768" i="5"/>
  <c r="AW768" i="5" s="1"/>
  <c r="AN756" i="5"/>
  <c r="AN759" i="5"/>
  <c r="H756" i="5"/>
  <c r="H757" i="5"/>
  <c r="AW757" i="5" s="1"/>
  <c r="AD649" i="5"/>
  <c r="AF529" i="5"/>
  <c r="AF526" i="5"/>
  <c r="BC526" i="5" s="1"/>
  <c r="V285" i="5"/>
  <c r="V286" i="5"/>
  <c r="X1498" i="5"/>
  <c r="AN1495" i="5"/>
  <c r="F1486" i="5"/>
  <c r="L1437" i="5"/>
  <c r="AX1437" i="5" s="1"/>
  <c r="AB1436" i="5"/>
  <c r="AB1418" i="5"/>
  <c r="AB1417" i="5"/>
  <c r="Z1356" i="5"/>
  <c r="AF1308" i="5"/>
  <c r="BC1308" i="5" s="1"/>
  <c r="AP1286" i="5"/>
  <c r="AH1257" i="5"/>
  <c r="AD1229" i="5"/>
  <c r="T1139" i="5"/>
  <c r="P1056" i="5"/>
  <c r="AH929" i="5"/>
  <c r="R927" i="5"/>
  <c r="AN919" i="5"/>
  <c r="AF919" i="5"/>
  <c r="AN916" i="5"/>
  <c r="AN915" i="5"/>
  <c r="Z816" i="5"/>
  <c r="Z815" i="5"/>
  <c r="J816" i="5"/>
  <c r="AU816" i="5" s="1"/>
  <c r="J818" i="5"/>
  <c r="AU818" i="5" s="1"/>
  <c r="J819" i="5"/>
  <c r="AL796" i="5"/>
  <c r="AL798" i="5"/>
  <c r="V796" i="5"/>
  <c r="V798" i="5"/>
  <c r="L725" i="5"/>
  <c r="AX725" i="5" s="1"/>
  <c r="L727" i="5"/>
  <c r="AX727" i="5" s="1"/>
  <c r="AL408" i="5"/>
  <c r="AL409" i="5"/>
  <c r="F406" i="5"/>
  <c r="F408" i="5"/>
  <c r="H379" i="5"/>
  <c r="AB297" i="5"/>
  <c r="AP747" i="5"/>
  <c r="AP748" i="5"/>
  <c r="AJ1467" i="5"/>
  <c r="AN1457" i="5"/>
  <c r="Z1429" i="5"/>
  <c r="L1418" i="5"/>
  <c r="AX1418" i="5" s="1"/>
  <c r="T1417" i="5"/>
  <c r="AN1409" i="5"/>
  <c r="H1409" i="5"/>
  <c r="J1366" i="5"/>
  <c r="AU1366" i="5" s="1"/>
  <c r="Z1348" i="5"/>
  <c r="L1329" i="5"/>
  <c r="AB1268" i="5"/>
  <c r="AJ1267" i="5"/>
  <c r="AJ1266" i="5"/>
  <c r="Z1258" i="5"/>
  <c r="AJ1157" i="5"/>
  <c r="AP1088" i="5"/>
  <c r="X979" i="5"/>
  <c r="P979" i="5"/>
  <c r="H979" i="5"/>
  <c r="AN978" i="5"/>
  <c r="AN967" i="5"/>
  <c r="X919" i="5"/>
  <c r="AF916" i="5"/>
  <c r="BC916" i="5" s="1"/>
  <c r="AF915" i="5"/>
  <c r="BC915" i="5" s="1"/>
  <c r="AH819" i="5"/>
  <c r="Z819" i="5"/>
  <c r="J815" i="5"/>
  <c r="AU815" i="5" s="1"/>
  <c r="AL799" i="5"/>
  <c r="AJ796" i="5"/>
  <c r="AJ797" i="5"/>
  <c r="AJ799" i="5"/>
  <c r="AB796" i="5"/>
  <c r="AB799" i="5"/>
  <c r="T796" i="5"/>
  <c r="T798" i="5"/>
  <c r="L796" i="5"/>
  <c r="AX796" i="5" s="1"/>
  <c r="L797" i="5"/>
  <c r="AX797" i="5" s="1"/>
  <c r="D796" i="5"/>
  <c r="D797" i="5"/>
  <c r="AH677" i="5"/>
  <c r="AH675" i="5"/>
  <c r="R675" i="5"/>
  <c r="R679" i="5"/>
  <c r="AL646" i="5"/>
  <c r="AL649" i="5"/>
  <c r="AL647" i="5"/>
  <c r="AL648" i="5"/>
  <c r="AL645" i="5"/>
  <c r="V648" i="5"/>
  <c r="V646" i="5"/>
  <c r="V647" i="5"/>
  <c r="V649" i="5"/>
  <c r="F645" i="5"/>
  <c r="F648" i="5"/>
  <c r="F649" i="5"/>
  <c r="F646" i="5"/>
  <c r="T296" i="5"/>
  <c r="T295" i="5"/>
  <c r="T298" i="5"/>
  <c r="T299" i="5"/>
  <c r="D295" i="5"/>
  <c r="AV295" i="5" s="1"/>
  <c r="D298" i="5"/>
  <c r="AV298" i="5" s="1"/>
  <c r="D297" i="5"/>
  <c r="AV297" i="5" s="1"/>
  <c r="V839" i="5"/>
  <c r="N839" i="5"/>
  <c r="F839" i="5"/>
  <c r="AL657" i="5"/>
  <c r="P638" i="5"/>
  <c r="J628" i="5"/>
  <c r="AU628" i="5" s="1"/>
  <c r="AF568" i="5"/>
  <c r="BC568" i="5" s="1"/>
  <c r="X566" i="5"/>
  <c r="T549" i="5"/>
  <c r="AJ539" i="5"/>
  <c r="AB539" i="5"/>
  <c r="T539" i="5"/>
  <c r="L539" i="5"/>
  <c r="D539" i="5"/>
  <c r="AL497" i="5"/>
  <c r="F497" i="5"/>
  <c r="P489" i="5"/>
  <c r="H489" i="5"/>
  <c r="AN486" i="5"/>
  <c r="AL479" i="5"/>
  <c r="AD479" i="5"/>
  <c r="AL477" i="5"/>
  <c r="AP468" i="5"/>
  <c r="AH467" i="5"/>
  <c r="AH466" i="5"/>
  <c r="AP465" i="5"/>
  <c r="H458" i="5"/>
  <c r="F439" i="5"/>
  <c r="N429" i="5"/>
  <c r="AJ339" i="5"/>
  <c r="AB339" i="5"/>
  <c r="Z329" i="5"/>
  <c r="R329" i="5"/>
  <c r="J329" i="5"/>
  <c r="AL305" i="5"/>
  <c r="AB299" i="5"/>
  <c r="AP207" i="5"/>
  <c r="Z206" i="5"/>
  <c r="AB157" i="5"/>
  <c r="P829" i="5"/>
  <c r="V799" i="5"/>
  <c r="AH759" i="5"/>
  <c r="N649" i="5"/>
  <c r="AL588" i="5"/>
  <c r="AD585" i="5"/>
  <c r="AN569" i="5"/>
  <c r="P568" i="5"/>
  <c r="AF567" i="5"/>
  <c r="BC567" i="5" s="1"/>
  <c r="P566" i="5"/>
  <c r="AY566" i="5" s="1"/>
  <c r="V498" i="5"/>
  <c r="AF488" i="5"/>
  <c r="BC488" i="5" s="1"/>
  <c r="AN487" i="5"/>
  <c r="AF486" i="5"/>
  <c r="BC486" i="5" s="1"/>
  <c r="X485" i="5"/>
  <c r="AD477" i="5"/>
  <c r="Z469" i="5"/>
  <c r="R469" i="5"/>
  <c r="R468" i="5"/>
  <c r="Z467" i="5"/>
  <c r="Z466" i="5"/>
  <c r="R465" i="5"/>
  <c r="AF459" i="5"/>
  <c r="AD449" i="5"/>
  <c r="V449" i="5"/>
  <c r="V447" i="5"/>
  <c r="AD446" i="5"/>
  <c r="T339" i="5"/>
  <c r="D339" i="5"/>
  <c r="AD307" i="5"/>
  <c r="F305" i="5"/>
  <c r="AH299" i="5"/>
  <c r="L299" i="5"/>
  <c r="D299" i="5"/>
  <c r="Z208" i="5"/>
  <c r="J206" i="5"/>
  <c r="AU206" i="5" s="1"/>
  <c r="AW146" i="5"/>
  <c r="AN789" i="5"/>
  <c r="AF789" i="5"/>
  <c r="X789" i="5"/>
  <c r="P789" i="5"/>
  <c r="H789" i="5"/>
  <c r="AH659" i="5"/>
  <c r="L1478" i="5"/>
  <c r="AX1478" i="5" s="1"/>
  <c r="L1476" i="5"/>
  <c r="AX1476" i="5" s="1"/>
  <c r="AB1488" i="5"/>
  <c r="L1477" i="5"/>
  <c r="AX1477" i="5" s="1"/>
  <c r="D1476" i="5"/>
  <c r="AV1476" i="5" s="1"/>
  <c r="L1475" i="5"/>
  <c r="AX1475" i="5" s="1"/>
  <c r="AB1467" i="5"/>
  <c r="AH1467" i="5"/>
  <c r="AH1466" i="5"/>
  <c r="AL1396" i="5"/>
  <c r="AL1397" i="5"/>
  <c r="F1396" i="5"/>
  <c r="F1397" i="5"/>
  <c r="AF1385" i="5"/>
  <c r="BC1385" i="5" s="1"/>
  <c r="AF1387" i="5"/>
  <c r="BC1387" i="5" s="1"/>
  <c r="AF1388" i="5"/>
  <c r="BC1388" i="5" s="1"/>
  <c r="H1386" i="5"/>
  <c r="H1387" i="5"/>
  <c r="AW1387" i="5" s="1"/>
  <c r="Z1378" i="5"/>
  <c r="Z1377" i="5"/>
  <c r="D1338" i="5"/>
  <c r="AV1338" i="5" s="1"/>
  <c r="D1336" i="5"/>
  <c r="F1255" i="5"/>
  <c r="F1258" i="5"/>
  <c r="V1197" i="5"/>
  <c r="V1196" i="5"/>
  <c r="AF1157" i="5"/>
  <c r="BC1157" i="5" s="1"/>
  <c r="AF1158" i="5"/>
  <c r="BC1158" i="5" s="1"/>
  <c r="AL1098" i="5"/>
  <c r="AL1097" i="5"/>
  <c r="N1095" i="5"/>
  <c r="N1097" i="5"/>
  <c r="AD1088" i="5"/>
  <c r="AD1089" i="5"/>
  <c r="AJ616" i="5"/>
  <c r="AJ617" i="5"/>
  <c r="AJ446" i="5"/>
  <c r="AJ447" i="5"/>
  <c r="AB446" i="5"/>
  <c r="AB448" i="5"/>
  <c r="AB445" i="5"/>
  <c r="L447" i="5"/>
  <c r="AX447" i="5" s="1"/>
  <c r="L445" i="5"/>
  <c r="AX445" i="5" s="1"/>
  <c r="L448" i="5"/>
  <c r="AX448" i="5" s="1"/>
  <c r="L449" i="5"/>
  <c r="D448" i="5"/>
  <c r="AV448" i="5" s="1"/>
  <c r="D446" i="5"/>
  <c r="AV446" i="5" s="1"/>
  <c r="T356" i="5"/>
  <c r="T359" i="5"/>
  <c r="AP228" i="5"/>
  <c r="AP227" i="5"/>
  <c r="J227" i="5"/>
  <c r="AU227" i="5" s="1"/>
  <c r="J228" i="5"/>
  <c r="AU228" i="5" s="1"/>
  <c r="P206" i="5"/>
  <c r="P208" i="5"/>
  <c r="AY208" i="5" s="1"/>
  <c r="AN1499" i="5"/>
  <c r="P1498" i="5"/>
  <c r="AB1497" i="5"/>
  <c r="T1496" i="5"/>
  <c r="X1495" i="5"/>
  <c r="N1488" i="5"/>
  <c r="V1486" i="5"/>
  <c r="AB1485" i="5"/>
  <c r="AH1479" i="5"/>
  <c r="Z1479" i="5"/>
  <c r="T1479" i="5"/>
  <c r="Z1477" i="5"/>
  <c r="J1475" i="5"/>
  <c r="AU1475" i="5" s="1"/>
  <c r="AJ1469" i="5"/>
  <c r="AB1469" i="5"/>
  <c r="T1469" i="5"/>
  <c r="L1469" i="5"/>
  <c r="D1469" i="5"/>
  <c r="R1468" i="5"/>
  <c r="L1467" i="5"/>
  <c r="AX1467" i="5" s="1"/>
  <c r="R1466" i="5"/>
  <c r="AH1465" i="5"/>
  <c r="X1466" i="5"/>
  <c r="X1465" i="5"/>
  <c r="AP1459" i="5"/>
  <c r="AH1459" i="5"/>
  <c r="Z1457" i="5"/>
  <c r="AB1437" i="5"/>
  <c r="L1436" i="5"/>
  <c r="AX1436" i="5" s="1"/>
  <c r="AB1435" i="5"/>
  <c r="D1435" i="5"/>
  <c r="AV1435" i="5" s="1"/>
  <c r="H1429" i="5"/>
  <c r="AN1428" i="5"/>
  <c r="AF1427" i="5"/>
  <c r="BC1427" i="5" s="1"/>
  <c r="H1426" i="5"/>
  <c r="AF1425" i="5"/>
  <c r="BC1425" i="5" s="1"/>
  <c r="X1418" i="5"/>
  <c r="X1419" i="5"/>
  <c r="P1418" i="5"/>
  <c r="P1416" i="5"/>
  <c r="AY1416" i="5" s="1"/>
  <c r="J1408" i="5"/>
  <c r="AU1408" i="5" s="1"/>
  <c r="Z1407" i="5"/>
  <c r="AL1406" i="5"/>
  <c r="AJ1406" i="5"/>
  <c r="AJ1405" i="5"/>
  <c r="AB1406" i="5"/>
  <c r="AB1407" i="5"/>
  <c r="AD1399" i="5"/>
  <c r="N1399" i="5"/>
  <c r="AD1397" i="5"/>
  <c r="N1397" i="5"/>
  <c r="AB1398" i="5"/>
  <c r="AB1397" i="5"/>
  <c r="L1398" i="5"/>
  <c r="AX1398" i="5" s="1"/>
  <c r="L1395" i="5"/>
  <c r="AX1395" i="5" s="1"/>
  <c r="P1389" i="5"/>
  <c r="H1389" i="5"/>
  <c r="AJ1387" i="5"/>
  <c r="Z1387" i="5"/>
  <c r="D1387" i="5"/>
  <c r="AV1387" i="5" s="1"/>
  <c r="F1378" i="5"/>
  <c r="AH1376" i="5"/>
  <c r="AD1365" i="5"/>
  <c r="AB1356" i="5"/>
  <c r="AB1357" i="5"/>
  <c r="L1356" i="5"/>
  <c r="AX1356" i="5" s="1"/>
  <c r="L1357" i="5"/>
  <c r="AX1357" i="5" s="1"/>
  <c r="AP1306" i="5"/>
  <c r="AP1308" i="5"/>
  <c r="AH1306" i="5"/>
  <c r="AH1307" i="5"/>
  <c r="Z1306" i="5"/>
  <c r="Z1309" i="5"/>
  <c r="Z1305" i="5"/>
  <c r="R1306" i="5"/>
  <c r="R1307" i="5"/>
  <c r="R1309" i="5"/>
  <c r="J1306" i="5"/>
  <c r="AU1306" i="5" s="1"/>
  <c r="J1307" i="5"/>
  <c r="AU1307" i="5" s="1"/>
  <c r="J1309" i="5"/>
  <c r="L1276" i="5"/>
  <c r="AX1276" i="5" s="1"/>
  <c r="L1277" i="5"/>
  <c r="AX1277" i="5" s="1"/>
  <c r="AL1236" i="5"/>
  <c r="AP1227" i="5"/>
  <c r="N1196" i="5"/>
  <c r="AL1136" i="5"/>
  <c r="AL1137" i="5"/>
  <c r="AD1135" i="5"/>
  <c r="AD1137" i="5"/>
  <c r="AD1138" i="5"/>
  <c r="V1137" i="5"/>
  <c r="V1135" i="5"/>
  <c r="V1136" i="5"/>
  <c r="F1138" i="5"/>
  <c r="F1137" i="5"/>
  <c r="AF1129" i="5"/>
  <c r="X1129" i="5"/>
  <c r="AF958" i="5"/>
  <c r="BC958" i="5" s="1"/>
  <c r="AD857" i="5"/>
  <c r="AD859" i="5"/>
  <c r="AB1476" i="5"/>
  <c r="AB1475" i="5"/>
  <c r="J1466" i="5"/>
  <c r="AU1466" i="5" s="1"/>
  <c r="J1468" i="5"/>
  <c r="AU1468" i="5" s="1"/>
  <c r="AP1439" i="5"/>
  <c r="AP1435" i="5"/>
  <c r="AN1388" i="5"/>
  <c r="AN1385" i="5"/>
  <c r="AN1386" i="5"/>
  <c r="AN1387" i="5"/>
  <c r="X1388" i="5"/>
  <c r="X1387" i="5"/>
  <c r="P1385" i="5"/>
  <c r="P1387" i="5"/>
  <c r="L1338" i="5"/>
  <c r="AX1338" i="5" s="1"/>
  <c r="L1335" i="5"/>
  <c r="AX1335" i="5" s="1"/>
  <c r="N637" i="5"/>
  <c r="N639" i="5"/>
  <c r="N638" i="5"/>
  <c r="L1497" i="5"/>
  <c r="AX1497" i="5" s="1"/>
  <c r="L1488" i="5"/>
  <c r="AX1488" i="5" s="1"/>
  <c r="J1486" i="5"/>
  <c r="AU1486" i="5" s="1"/>
  <c r="J1479" i="5"/>
  <c r="D1479" i="5"/>
  <c r="AJ1478" i="5"/>
  <c r="J1478" i="5"/>
  <c r="AU1478" i="5" s="1"/>
  <c r="D1477" i="5"/>
  <c r="AV1477" i="5" s="1"/>
  <c r="AP1475" i="5"/>
  <c r="D1467" i="5"/>
  <c r="Z1465" i="5"/>
  <c r="H1458" i="5"/>
  <c r="X1457" i="5"/>
  <c r="AP1456" i="5"/>
  <c r="AP1457" i="5"/>
  <c r="J1439" i="5"/>
  <c r="Z1435" i="5"/>
  <c r="H1428" i="5"/>
  <c r="X1427" i="5"/>
  <c r="AN1426" i="5"/>
  <c r="P1425" i="5"/>
  <c r="V1406" i="5"/>
  <c r="AH1406" i="5"/>
  <c r="AH1408" i="5"/>
  <c r="AN1397" i="5"/>
  <c r="X1397" i="5"/>
  <c r="AH1387" i="5"/>
  <c r="X1385" i="5"/>
  <c r="J1379" i="5"/>
  <c r="AL1375" i="5"/>
  <c r="AL1378" i="5"/>
  <c r="AD1375" i="5"/>
  <c r="AD1376" i="5"/>
  <c r="AN1336" i="5"/>
  <c r="AN1337" i="5"/>
  <c r="AN1338" i="5"/>
  <c r="P1336" i="5"/>
  <c r="AY1336" i="5" s="1"/>
  <c r="P1337" i="5"/>
  <c r="N1329" i="5"/>
  <c r="AH1328" i="5"/>
  <c r="AH1326" i="5"/>
  <c r="AJ1316" i="5"/>
  <c r="AJ1317" i="5"/>
  <c r="AB1316" i="5"/>
  <c r="AB1318" i="5"/>
  <c r="T1316" i="5"/>
  <c r="T1315" i="5"/>
  <c r="T1318" i="5"/>
  <c r="L1316" i="5"/>
  <c r="AX1316" i="5" s="1"/>
  <c r="L1315" i="5"/>
  <c r="AX1315" i="5" s="1"/>
  <c r="L1317" i="5"/>
  <c r="AX1317" i="5" s="1"/>
  <c r="D1316" i="5"/>
  <c r="AV1316" i="5" s="1"/>
  <c r="D1317" i="5"/>
  <c r="AV1317" i="5" s="1"/>
  <c r="J1288" i="5"/>
  <c r="AU1288" i="5" s="1"/>
  <c r="J1286" i="5"/>
  <c r="AU1286" i="5" s="1"/>
  <c r="R1246" i="5"/>
  <c r="R1247" i="5"/>
  <c r="AY1247" i="5" s="1"/>
  <c r="R1185" i="5"/>
  <c r="R1186" i="5"/>
  <c r="AF1126" i="5"/>
  <c r="BC1126" i="5" s="1"/>
  <c r="AF1127" i="5"/>
  <c r="BC1127" i="5" s="1"/>
  <c r="H1126" i="5"/>
  <c r="H1127" i="5"/>
  <c r="AW1127" i="5" s="1"/>
  <c r="X1068" i="5"/>
  <c r="X1065" i="5"/>
  <c r="X1066" i="5"/>
  <c r="AF797" i="5"/>
  <c r="BC797" i="5" s="1"/>
  <c r="AF799" i="5"/>
  <c r="P795" i="5"/>
  <c r="P799" i="5"/>
  <c r="P796" i="5"/>
  <c r="T1466" i="5"/>
  <c r="T1467" i="5"/>
  <c r="AF1455" i="5"/>
  <c r="BC1455" i="5" s="1"/>
  <c r="AF1458" i="5"/>
  <c r="BC1458" i="5" s="1"/>
  <c r="AF1459" i="5"/>
  <c r="P1456" i="5"/>
  <c r="AY1456" i="5" s="1"/>
  <c r="P1457" i="5"/>
  <c r="AH1438" i="5"/>
  <c r="AP1437" i="5"/>
  <c r="AJ1438" i="5"/>
  <c r="AJ1437" i="5"/>
  <c r="T1438" i="5"/>
  <c r="T1435" i="5"/>
  <c r="T1436" i="5"/>
  <c r="T1437" i="5"/>
  <c r="D1438" i="5"/>
  <c r="D1437" i="5"/>
  <c r="AV1437" i="5" s="1"/>
  <c r="AN1429" i="5"/>
  <c r="AF1429" i="5"/>
  <c r="AF1428" i="5"/>
  <c r="BC1428" i="5" s="1"/>
  <c r="AW1428" i="5"/>
  <c r="P1427" i="5"/>
  <c r="X1426" i="5"/>
  <c r="V1397" i="5"/>
  <c r="P1396" i="5"/>
  <c r="P1397" i="5"/>
  <c r="P1388" i="5"/>
  <c r="D1377" i="5"/>
  <c r="D1379" i="5"/>
  <c r="AF1358" i="5"/>
  <c r="BC1358" i="5" s="1"/>
  <c r="AF1355" i="5"/>
  <c r="BC1355" i="5" s="1"/>
  <c r="P1296" i="5"/>
  <c r="P1298" i="5"/>
  <c r="F1237" i="5"/>
  <c r="F1236" i="5"/>
  <c r="V1199" i="5"/>
  <c r="N1199" i="5"/>
  <c r="V1056" i="5"/>
  <c r="V1055" i="5"/>
  <c r="V1057" i="5"/>
  <c r="H998" i="5"/>
  <c r="H996" i="5"/>
  <c r="AN987" i="5"/>
  <c r="AN986" i="5"/>
  <c r="AN955" i="5"/>
  <c r="AN956" i="5"/>
  <c r="AN958" i="5"/>
  <c r="AN959" i="5"/>
  <c r="X955" i="5"/>
  <c r="X956" i="5"/>
  <c r="X959" i="5"/>
  <c r="P957" i="5"/>
  <c r="P958" i="5"/>
  <c r="P959" i="5"/>
  <c r="H955" i="5"/>
  <c r="H959" i="5"/>
  <c r="H958" i="5"/>
  <c r="D1319" i="5"/>
  <c r="AB1297" i="5"/>
  <c r="AH1265" i="5"/>
  <c r="AH1258" i="5"/>
  <c r="J1239" i="5"/>
  <c r="N1229" i="5"/>
  <c r="AL1178" i="5"/>
  <c r="F1177" i="5"/>
  <c r="T1156" i="5"/>
  <c r="AJ1155" i="5"/>
  <c r="L1149" i="5"/>
  <c r="AN1146" i="5"/>
  <c r="AP1068" i="5"/>
  <c r="Z1067" i="5"/>
  <c r="AB1055" i="5"/>
  <c r="AB1059" i="5"/>
  <c r="N1027" i="5"/>
  <c r="AW1026" i="5"/>
  <c r="AJ1008" i="5"/>
  <c r="X989" i="5"/>
  <c r="AF965" i="5"/>
  <c r="BC965" i="5" s="1"/>
  <c r="AF968" i="5"/>
  <c r="BC968" i="5" s="1"/>
  <c r="P965" i="5"/>
  <c r="P967" i="5"/>
  <c r="AL946" i="5"/>
  <c r="AL945" i="5"/>
  <c r="AL948" i="5"/>
  <c r="AD948" i="5"/>
  <c r="AD946" i="5"/>
  <c r="V946" i="5"/>
  <c r="V947" i="5"/>
  <c r="N947" i="5"/>
  <c r="N946" i="5"/>
  <c r="F947" i="5"/>
  <c r="F945" i="5"/>
  <c r="AB896" i="5"/>
  <c r="AB895" i="5"/>
  <c r="J859" i="5"/>
  <c r="AD817" i="5"/>
  <c r="AD819" i="5"/>
  <c r="N819" i="5"/>
  <c r="N817" i="5"/>
  <c r="T775" i="5"/>
  <c r="T776" i="5"/>
  <c r="T778" i="5"/>
  <c r="D746" i="5"/>
  <c r="AV746" i="5" s="1"/>
  <c r="D748" i="5"/>
  <c r="AV748" i="5" s="1"/>
  <c r="V656" i="5"/>
  <c r="V655" i="5"/>
  <c r="V657" i="5"/>
  <c r="V658" i="5"/>
  <c r="N655" i="5"/>
  <c r="N656" i="5"/>
  <c r="N657" i="5"/>
  <c r="N658" i="5"/>
  <c r="AN507" i="5"/>
  <c r="AN505" i="5"/>
  <c r="AF508" i="5"/>
  <c r="BC508" i="5" s="1"/>
  <c r="AF506" i="5"/>
  <c r="BC506" i="5" s="1"/>
  <c r="AF507" i="5"/>
  <c r="BC507" i="5" s="1"/>
  <c r="X507" i="5"/>
  <c r="X505" i="5"/>
  <c r="X506" i="5"/>
  <c r="X508" i="5"/>
  <c r="P505" i="5"/>
  <c r="P507" i="5"/>
  <c r="P509" i="5"/>
  <c r="H507" i="5"/>
  <c r="H508" i="5"/>
  <c r="AW508" i="5" s="1"/>
  <c r="N1119" i="5"/>
  <c r="AL1099" i="5"/>
  <c r="AD1099" i="5"/>
  <c r="AL1026" i="5"/>
  <c r="AL1028" i="5"/>
  <c r="AD1028" i="5"/>
  <c r="AD1025" i="5"/>
  <c r="AD1027" i="5"/>
  <c r="V1025" i="5"/>
  <c r="V1026" i="5"/>
  <c r="F1025" i="5"/>
  <c r="F1027" i="5"/>
  <c r="AW1027" i="5" s="1"/>
  <c r="F1028" i="5"/>
  <c r="AF959" i="5"/>
  <c r="V937" i="5"/>
  <c r="V939" i="5"/>
  <c r="AF925" i="5"/>
  <c r="BC925" i="5" s="1"/>
  <c r="AF928" i="5"/>
  <c r="BC928" i="5" s="1"/>
  <c r="AF929" i="5"/>
  <c r="X925" i="5"/>
  <c r="X928" i="5"/>
  <c r="P929" i="5"/>
  <c r="P927" i="5"/>
  <c r="H926" i="5"/>
  <c r="H928" i="5"/>
  <c r="AD907" i="5"/>
  <c r="AD905" i="5"/>
  <c r="N908" i="5"/>
  <c r="N906" i="5"/>
  <c r="F905" i="5"/>
  <c r="F908" i="5"/>
  <c r="AJ865" i="5"/>
  <c r="AJ867" i="5"/>
  <c r="AJ868" i="5"/>
  <c r="AB865" i="5"/>
  <c r="AB868" i="5"/>
  <c r="AP856" i="5"/>
  <c r="AP857" i="5"/>
  <c r="AP858" i="5"/>
  <c r="R855" i="5"/>
  <c r="R856" i="5"/>
  <c r="J855" i="5"/>
  <c r="AU855" i="5" s="1"/>
  <c r="J857" i="5"/>
  <c r="AU857" i="5" s="1"/>
  <c r="AP736" i="5"/>
  <c r="AP738" i="5"/>
  <c r="AP739" i="5"/>
  <c r="AH737" i="5"/>
  <c r="AH735" i="5"/>
  <c r="AH736" i="5"/>
  <c r="R737" i="5"/>
  <c r="R739" i="5"/>
  <c r="J736" i="5"/>
  <c r="AU736" i="5" s="1"/>
  <c r="J735" i="5"/>
  <c r="AU735" i="5" s="1"/>
  <c r="X365" i="5"/>
  <c r="X367" i="5"/>
  <c r="AP1469" i="5"/>
  <c r="AH1469" i="5"/>
  <c r="Z1469" i="5"/>
  <c r="R1469" i="5"/>
  <c r="J1469" i="5"/>
  <c r="F1459" i="5"/>
  <c r="T1439" i="5"/>
  <c r="L1439" i="5"/>
  <c r="D1439" i="5"/>
  <c r="R1419" i="5"/>
  <c r="F1409" i="5"/>
  <c r="D1399" i="5"/>
  <c r="AP1379" i="5"/>
  <c r="T1379" i="5"/>
  <c r="L1369" i="5"/>
  <c r="T1366" i="5"/>
  <c r="AJ1359" i="5"/>
  <c r="AB1359" i="5"/>
  <c r="AL1358" i="5"/>
  <c r="AD1338" i="5"/>
  <c r="AD1329" i="5"/>
  <c r="P1325" i="5"/>
  <c r="T1309" i="5"/>
  <c r="T1306" i="5"/>
  <c r="T1299" i="5"/>
  <c r="L1297" i="5"/>
  <c r="AX1297" i="5" s="1"/>
  <c r="T1296" i="5"/>
  <c r="V1289" i="5"/>
  <c r="L1267" i="5"/>
  <c r="AX1267" i="5" s="1"/>
  <c r="D1266" i="5"/>
  <c r="L1265" i="5"/>
  <c r="AX1265" i="5" s="1"/>
  <c r="AH1259" i="5"/>
  <c r="R1257" i="5"/>
  <c r="AB1255" i="5"/>
  <c r="P1247" i="5"/>
  <c r="AD1239" i="5"/>
  <c r="V1239" i="5"/>
  <c r="N1239" i="5"/>
  <c r="F1239" i="5"/>
  <c r="J1235" i="5"/>
  <c r="AU1235" i="5" s="1"/>
  <c r="X1228" i="5"/>
  <c r="X1227" i="5"/>
  <c r="AN1226" i="5"/>
  <c r="AN1206" i="5"/>
  <c r="D1198" i="5"/>
  <c r="AV1198" i="5" s="1"/>
  <c r="AN1187" i="5"/>
  <c r="H1179" i="5"/>
  <c r="AF1176" i="5"/>
  <c r="BC1176" i="5" s="1"/>
  <c r="AF1169" i="5"/>
  <c r="X1169" i="5"/>
  <c r="P1169" i="5"/>
  <c r="AJ1159" i="5"/>
  <c r="AB1159" i="5"/>
  <c r="L1158" i="5"/>
  <c r="AX1158" i="5" s="1"/>
  <c r="L1155" i="5"/>
  <c r="AX1155" i="5" s="1"/>
  <c r="X1149" i="5"/>
  <c r="AN1148" i="5"/>
  <c r="AL1127" i="5"/>
  <c r="L1126" i="5"/>
  <c r="AX1126" i="5" s="1"/>
  <c r="AB1117" i="5"/>
  <c r="V1107" i="5"/>
  <c r="AB1106" i="5"/>
  <c r="F1099" i="5"/>
  <c r="AJ1079" i="5"/>
  <c r="F1039" i="5"/>
  <c r="AL1029" i="5"/>
  <c r="V1027" i="5"/>
  <c r="AD1026" i="5"/>
  <c r="L1005" i="5"/>
  <c r="AX1005" i="5" s="1"/>
  <c r="L1006" i="5"/>
  <c r="L1008" i="5"/>
  <c r="AX1008" i="5" s="1"/>
  <c r="P977" i="5"/>
  <c r="P978" i="5"/>
  <c r="H929" i="5"/>
  <c r="AN928" i="5"/>
  <c r="AN896" i="5"/>
  <c r="AN898" i="5"/>
  <c r="X896" i="5"/>
  <c r="X898" i="5"/>
  <c r="AN886" i="5"/>
  <c r="AN887" i="5"/>
  <c r="X886" i="5"/>
  <c r="X888" i="5"/>
  <c r="AP855" i="5"/>
  <c r="AL768" i="5"/>
  <c r="AL767" i="5"/>
  <c r="N767" i="5"/>
  <c r="N769" i="5"/>
  <c r="J739" i="5"/>
  <c r="N595" i="5"/>
  <c r="N596" i="5"/>
  <c r="F595" i="5"/>
  <c r="F598" i="5"/>
  <c r="F597" i="5"/>
  <c r="J528" i="5"/>
  <c r="AU528" i="5" s="1"/>
  <c r="J527" i="5"/>
  <c r="AU527" i="5" s="1"/>
  <c r="N1059" i="5"/>
  <c r="F1059" i="5"/>
  <c r="AF1019" i="5"/>
  <c r="X1019" i="5"/>
  <c r="AB1009" i="5"/>
  <c r="AF979" i="5"/>
  <c r="AN969" i="5"/>
  <c r="AF969" i="5"/>
  <c r="Z959" i="5"/>
  <c r="H949" i="5"/>
  <c r="AJ869" i="5"/>
  <c r="AB869" i="5"/>
  <c r="T869" i="5"/>
  <c r="L869" i="5"/>
  <c r="D869" i="5"/>
  <c r="Z867" i="5"/>
  <c r="N838" i="5"/>
  <c r="V837" i="5"/>
  <c r="AL836" i="5"/>
  <c r="AD835" i="5"/>
  <c r="AJ779" i="5"/>
  <c r="AB779" i="5"/>
  <c r="T779" i="5"/>
  <c r="AL769" i="5"/>
  <c r="AN559" i="5"/>
  <c r="H468" i="5"/>
  <c r="H467" i="5"/>
  <c r="AJ436" i="5"/>
  <c r="AF318" i="5"/>
  <c r="BC318" i="5" s="1"/>
  <c r="AF319" i="5"/>
  <c r="AF315" i="5"/>
  <c r="BC315" i="5" s="1"/>
  <c r="X315" i="5"/>
  <c r="X316" i="5"/>
  <c r="H318" i="5"/>
  <c r="H317" i="5"/>
  <c r="AL289" i="5"/>
  <c r="D279" i="5"/>
  <c r="AL258" i="5"/>
  <c r="AL257" i="5"/>
  <c r="V258" i="5"/>
  <c r="V257" i="5"/>
  <c r="V255" i="5"/>
  <c r="F258" i="5"/>
  <c r="F255" i="5"/>
  <c r="AB817" i="5"/>
  <c r="D817" i="5"/>
  <c r="AV817" i="5" s="1"/>
  <c r="L815" i="5"/>
  <c r="AX815" i="5" s="1"/>
  <c r="N799" i="5"/>
  <c r="F799" i="5"/>
  <c r="H739" i="5"/>
  <c r="N659" i="5"/>
  <c r="AN578" i="5"/>
  <c r="AN577" i="5"/>
  <c r="P578" i="5"/>
  <c r="P575" i="5"/>
  <c r="P579" i="5"/>
  <c r="P576" i="5"/>
  <c r="AF509" i="5"/>
  <c r="AP495" i="5"/>
  <c r="AP496" i="5"/>
  <c r="AP497" i="5"/>
  <c r="AP498" i="5"/>
  <c r="J495" i="5"/>
  <c r="AU495" i="5" s="1"/>
  <c r="J497" i="5"/>
  <c r="AU497" i="5" s="1"/>
  <c r="J476" i="5"/>
  <c r="AU476" i="5" s="1"/>
  <c r="J475" i="5"/>
  <c r="AU475" i="5" s="1"/>
  <c r="AB436" i="5"/>
  <c r="AB437" i="5"/>
  <c r="AB435" i="5"/>
  <c r="T435" i="5"/>
  <c r="T438" i="5"/>
  <c r="T437" i="5"/>
  <c r="L438" i="5"/>
  <c r="AX438" i="5" s="1"/>
  <c r="L436" i="5"/>
  <c r="AX436" i="5" s="1"/>
  <c r="L437" i="5"/>
  <c r="AX437" i="5" s="1"/>
  <c r="L435" i="5"/>
  <c r="AX435" i="5" s="1"/>
  <c r="D435" i="5"/>
  <c r="AV435" i="5" s="1"/>
  <c r="D438" i="5"/>
  <c r="AV438" i="5" s="1"/>
  <c r="D436" i="5"/>
  <c r="AV436" i="5" s="1"/>
  <c r="D437" i="5"/>
  <c r="AV437" i="5" s="1"/>
  <c r="AJ417" i="5"/>
  <c r="AL407" i="5"/>
  <c r="AL405" i="5"/>
  <c r="AD405" i="5"/>
  <c r="AD407" i="5"/>
  <c r="AD408" i="5"/>
  <c r="V405" i="5"/>
  <c r="V406" i="5"/>
  <c r="V407" i="5"/>
  <c r="V408" i="5"/>
  <c r="N406" i="5"/>
  <c r="N405" i="5"/>
  <c r="N408" i="5"/>
  <c r="F405" i="5"/>
  <c r="F407" i="5"/>
  <c r="AL385" i="5"/>
  <c r="AL386" i="5"/>
  <c r="AL387" i="5"/>
  <c r="V385" i="5"/>
  <c r="V388" i="5"/>
  <c r="F385" i="5"/>
  <c r="AW385" i="5" s="1"/>
  <c r="F387" i="5"/>
  <c r="F388" i="5"/>
  <c r="F386" i="5"/>
  <c r="AF307" i="5"/>
  <c r="BC307" i="5" s="1"/>
  <c r="AF309" i="5"/>
  <c r="H308" i="5"/>
  <c r="H307" i="5"/>
  <c r="AW307" i="5" s="1"/>
  <c r="H306" i="5"/>
  <c r="AW306" i="5" s="1"/>
  <c r="T237" i="5"/>
  <c r="T238" i="5"/>
  <c r="AJ969" i="5"/>
  <c r="AB969" i="5"/>
  <c r="T969" i="5"/>
  <c r="L969" i="5"/>
  <c r="D969" i="5"/>
  <c r="F909" i="5"/>
  <c r="X899" i="5"/>
  <c r="V849" i="5"/>
  <c r="AP807" i="5"/>
  <c r="AH806" i="5"/>
  <c r="AD799" i="5"/>
  <c r="F798" i="5"/>
  <c r="AD689" i="5"/>
  <c r="L688" i="5"/>
  <c r="AX688" i="5" s="1"/>
  <c r="Z678" i="5"/>
  <c r="D659" i="5"/>
  <c r="AD647" i="5"/>
  <c r="N647" i="5"/>
  <c r="AD646" i="5"/>
  <c r="N646" i="5"/>
  <c r="AD645" i="5"/>
  <c r="N645" i="5"/>
  <c r="H579" i="5"/>
  <c r="R496" i="5"/>
  <c r="D415" i="5"/>
  <c r="AV415" i="5" s="1"/>
  <c r="D417" i="5"/>
  <c r="AV417" i="5" s="1"/>
  <c r="D419" i="5"/>
  <c r="D418" i="5"/>
  <c r="AV418" i="5" s="1"/>
  <c r="AL285" i="5"/>
  <c r="AL286" i="5"/>
  <c r="AD287" i="5"/>
  <c r="AD288" i="5"/>
  <c r="N286" i="5"/>
  <c r="N289" i="5"/>
  <c r="F285" i="5"/>
  <c r="F289" i="5"/>
  <c r="F286" i="5"/>
  <c r="F288" i="5"/>
  <c r="T279" i="5"/>
  <c r="T276" i="5"/>
  <c r="D275" i="5"/>
  <c r="AV275" i="5" s="1"/>
  <c r="D277" i="5"/>
  <c r="AV277" i="5" s="1"/>
  <c r="D278" i="5"/>
  <c r="AV278" i="5" s="1"/>
  <c r="N459" i="5"/>
  <c r="F459" i="5"/>
  <c r="AD409" i="5"/>
  <c r="N409" i="5"/>
  <c r="F409" i="5"/>
  <c r="L359" i="5"/>
  <c r="H319" i="5"/>
  <c r="V289" i="5"/>
  <c r="F259" i="5"/>
  <c r="AL599" i="5"/>
  <c r="AD599" i="5"/>
  <c r="V599" i="5"/>
  <c r="N599" i="5"/>
  <c r="F599" i="5"/>
  <c r="AP439" i="5"/>
  <c r="Z438" i="5"/>
  <c r="AH437" i="5"/>
  <c r="R437" i="5"/>
  <c r="Z436" i="5"/>
  <c r="AP429" i="5"/>
  <c r="AP428" i="5"/>
  <c r="J428" i="5"/>
  <c r="AU428" i="5" s="1"/>
  <c r="Z427" i="5"/>
  <c r="AH425" i="5"/>
  <c r="N318" i="5"/>
  <c r="AN309" i="5"/>
  <c r="N307" i="5"/>
  <c r="AL306" i="5"/>
  <c r="AD305" i="5"/>
  <c r="H296" i="5"/>
  <c r="AL259" i="5"/>
  <c r="AF219" i="5"/>
  <c r="AD207" i="5"/>
  <c r="AJ619" i="5"/>
  <c r="AB619" i="5"/>
  <c r="T619" i="5"/>
  <c r="L619" i="5"/>
  <c r="D619" i="5"/>
  <c r="AJ449" i="5"/>
  <c r="AB439" i="5"/>
  <c r="L439" i="5"/>
  <c r="AP438" i="5"/>
  <c r="AH429" i="5"/>
  <c r="AH428" i="5"/>
  <c r="Z419" i="5"/>
  <c r="R417" i="5"/>
  <c r="AL369" i="5"/>
  <c r="AD369" i="5"/>
  <c r="V369" i="5"/>
  <c r="N369" i="5"/>
  <c r="F369" i="5"/>
  <c r="N315" i="5"/>
  <c r="AL309" i="5"/>
  <c r="AD308" i="5"/>
  <c r="AL307" i="5"/>
  <c r="AL208" i="5"/>
  <c r="N1499" i="5"/>
  <c r="F1499" i="5"/>
  <c r="AD1497" i="5"/>
  <c r="AH1487" i="5"/>
  <c r="AB1478" i="5"/>
  <c r="AJ1477" i="5"/>
  <c r="V1467" i="5"/>
  <c r="V1459" i="5"/>
  <c r="AD1428" i="5"/>
  <c r="N1428" i="5"/>
  <c r="AL1409" i="5"/>
  <c r="N1409" i="5"/>
  <c r="D1406" i="5"/>
  <c r="AV1406" i="5" s="1"/>
  <c r="N1405" i="5"/>
  <c r="AP1399" i="5"/>
  <c r="AJ1399" i="5"/>
  <c r="AH1398" i="5"/>
  <c r="AP1396" i="5"/>
  <c r="J1396" i="5"/>
  <c r="AU1396" i="5" s="1"/>
  <c r="AH1395" i="5"/>
  <c r="R1395" i="5"/>
  <c r="AN1389" i="5"/>
  <c r="F1389" i="5"/>
  <c r="AL1388" i="5"/>
  <c r="V1388" i="5"/>
  <c r="F1388" i="5"/>
  <c r="AY1387" i="5"/>
  <c r="X1386" i="5"/>
  <c r="AF1379" i="5"/>
  <c r="X1379" i="5"/>
  <c r="AN1378" i="5"/>
  <c r="X1378" i="5"/>
  <c r="H1378" i="5"/>
  <c r="AN1377" i="5"/>
  <c r="H1377" i="5"/>
  <c r="P1375" i="5"/>
  <c r="AF1369" i="5"/>
  <c r="P1369" i="5"/>
  <c r="P1368" i="5"/>
  <c r="AF1367" i="5"/>
  <c r="BC1367" i="5" s="1"/>
  <c r="AN1366" i="5"/>
  <c r="AN1365" i="5"/>
  <c r="AL1359" i="5"/>
  <c r="AD1359" i="5"/>
  <c r="V1359" i="5"/>
  <c r="P1359" i="5"/>
  <c r="H1359" i="5"/>
  <c r="V1358" i="5"/>
  <c r="AL1356" i="5"/>
  <c r="V1356" i="5"/>
  <c r="AL1355" i="5"/>
  <c r="N1355" i="5"/>
  <c r="D1348" i="5"/>
  <c r="AD1347" i="5"/>
  <c r="F1347" i="5"/>
  <c r="N1346" i="5"/>
  <c r="AD1345" i="5"/>
  <c r="D1345" i="5"/>
  <c r="AV1345" i="5" s="1"/>
  <c r="AL1337" i="5"/>
  <c r="V1337" i="5"/>
  <c r="F1337" i="5"/>
  <c r="AL1336" i="5"/>
  <c r="N1336" i="5"/>
  <c r="D1335" i="5"/>
  <c r="AP1329" i="5"/>
  <c r="AB1329" i="5"/>
  <c r="T1327" i="5"/>
  <c r="AP1326" i="5"/>
  <c r="R1325" i="5"/>
  <c r="AN1319" i="5"/>
  <c r="AD1318" i="5"/>
  <c r="N1318" i="5"/>
  <c r="AD1317" i="5"/>
  <c r="N1317" i="5"/>
  <c r="V1315" i="5"/>
  <c r="F1315" i="5"/>
  <c r="AD1309" i="5"/>
  <c r="AL1306" i="5"/>
  <c r="F1306" i="5"/>
  <c r="AN1305" i="5"/>
  <c r="AN1306" i="5"/>
  <c r="AL1287" i="5"/>
  <c r="AL1288" i="5"/>
  <c r="AL1289" i="5"/>
  <c r="AD1286" i="5"/>
  <c r="AD1285" i="5"/>
  <c r="N1286" i="5"/>
  <c r="N1287" i="5"/>
  <c r="N1288" i="5"/>
  <c r="F1286" i="5"/>
  <c r="F1287" i="5"/>
  <c r="F1289" i="5"/>
  <c r="AN1279" i="5"/>
  <c r="P1279" i="5"/>
  <c r="AN1266" i="5"/>
  <c r="AN1268" i="5"/>
  <c r="X1268" i="5"/>
  <c r="X1267" i="5"/>
  <c r="P1265" i="5"/>
  <c r="P1266" i="5"/>
  <c r="N1257" i="5"/>
  <c r="N1256" i="5"/>
  <c r="D1249" i="5"/>
  <c r="AP1177" i="5"/>
  <c r="AH1167" i="5"/>
  <c r="AH1168" i="5"/>
  <c r="R1487" i="5"/>
  <c r="AH1486" i="5"/>
  <c r="AD1479" i="5"/>
  <c r="V1468" i="5"/>
  <c r="AL1467" i="5"/>
  <c r="AJ1427" i="5"/>
  <c r="T1427" i="5"/>
  <c r="D1427" i="5"/>
  <c r="AV1427" i="5" s="1"/>
  <c r="AN1419" i="5"/>
  <c r="AF1417" i="5"/>
  <c r="BC1417" i="5" s="1"/>
  <c r="P1417" i="5"/>
  <c r="X1416" i="5"/>
  <c r="AF1415" i="5"/>
  <c r="BC1415" i="5" s="1"/>
  <c r="L1407" i="5"/>
  <c r="AX1407" i="5" s="1"/>
  <c r="Z1399" i="5"/>
  <c r="R1398" i="5"/>
  <c r="P1379" i="5"/>
  <c r="V1369" i="5"/>
  <c r="N1359" i="5"/>
  <c r="F1359" i="5"/>
  <c r="N1358" i="5"/>
  <c r="V1357" i="5"/>
  <c r="F1357" i="5"/>
  <c r="AD1356" i="5"/>
  <c r="N1356" i="5"/>
  <c r="F1355" i="5"/>
  <c r="AB1347" i="5"/>
  <c r="AJ1335" i="5"/>
  <c r="AH1329" i="5"/>
  <c r="Z1329" i="5"/>
  <c r="AY1328" i="5"/>
  <c r="AH1327" i="5"/>
  <c r="R1327" i="5"/>
  <c r="AY1327" i="5" s="1"/>
  <c r="R1326" i="5"/>
  <c r="N1308" i="5"/>
  <c r="N1305" i="5"/>
  <c r="AN1299" i="5"/>
  <c r="AF1299" i="5"/>
  <c r="Z1276" i="5"/>
  <c r="N1258" i="5"/>
  <c r="F1256" i="5"/>
  <c r="AW1256" i="5" s="1"/>
  <c r="AJ1238" i="5"/>
  <c r="AJ1236" i="5"/>
  <c r="T1238" i="5"/>
  <c r="T1236" i="5"/>
  <c r="L1238" i="5"/>
  <c r="AX1238" i="5" s="1"/>
  <c r="L1237" i="5"/>
  <c r="AX1237" i="5" s="1"/>
  <c r="D1238" i="5"/>
  <c r="AV1238" i="5" s="1"/>
  <c r="D1235" i="5"/>
  <c r="AV1235" i="5" s="1"/>
  <c r="D1237" i="5"/>
  <c r="AV1237" i="5" s="1"/>
  <c r="L1217" i="5"/>
  <c r="AX1217" i="5" s="1"/>
  <c r="AL1218" i="5"/>
  <c r="AL1216" i="5"/>
  <c r="AL1217" i="5"/>
  <c r="N1215" i="5"/>
  <c r="N1218" i="5"/>
  <c r="T1205" i="5"/>
  <c r="T1208" i="5"/>
  <c r="T1206" i="5"/>
  <c r="T1207" i="5"/>
  <c r="L1206" i="5"/>
  <c r="AX1206" i="5" s="1"/>
  <c r="L1205" i="5"/>
  <c r="AX1205" i="5" s="1"/>
  <c r="L1208" i="5"/>
  <c r="AX1208" i="5" s="1"/>
  <c r="AP1159" i="5"/>
  <c r="AP1155" i="5"/>
  <c r="AH1157" i="5"/>
  <c r="AH1155" i="5"/>
  <c r="AH1156" i="5"/>
  <c r="Z1155" i="5"/>
  <c r="Z1158" i="5"/>
  <c r="Z1159" i="5"/>
  <c r="Z1156" i="5"/>
  <c r="R1157" i="5"/>
  <c r="AY1157" i="5" s="1"/>
  <c r="R1155" i="5"/>
  <c r="R1156" i="5"/>
  <c r="R1158" i="5"/>
  <c r="AJ1036" i="5"/>
  <c r="AJ1037" i="5"/>
  <c r="N1497" i="5"/>
  <c r="AY1326" i="5"/>
  <c r="AN1296" i="5"/>
  <c r="AN1298" i="5"/>
  <c r="AF1296" i="5"/>
  <c r="BC1296" i="5" s="1"/>
  <c r="AF1298" i="5"/>
  <c r="BC1298" i="5" s="1"/>
  <c r="X1296" i="5"/>
  <c r="X1295" i="5"/>
  <c r="AH1275" i="5"/>
  <c r="AH1278" i="5"/>
  <c r="AH1277" i="5"/>
  <c r="AL1255" i="5"/>
  <c r="AL1258" i="5"/>
  <c r="AD1256" i="5"/>
  <c r="AD1257" i="5"/>
  <c r="V1255" i="5"/>
  <c r="V1256" i="5"/>
  <c r="V1257" i="5"/>
  <c r="V1258" i="5"/>
  <c r="F1257" i="5"/>
  <c r="F1259" i="5"/>
  <c r="AJ1246" i="5"/>
  <c r="AJ1248" i="5"/>
  <c r="AJ1249" i="5"/>
  <c r="D1245" i="5"/>
  <c r="D1248" i="5"/>
  <c r="AV1248" i="5" s="1"/>
  <c r="AJ1217" i="5"/>
  <c r="AJ1218" i="5"/>
  <c r="AB1218" i="5"/>
  <c r="AB1219" i="5"/>
  <c r="D1217" i="5"/>
  <c r="AV1217" i="5" s="1"/>
  <c r="D1218" i="5"/>
  <c r="AV1218" i="5" s="1"/>
  <c r="AL1187" i="5"/>
  <c r="AL1188" i="5"/>
  <c r="AL1189" i="5"/>
  <c r="N1187" i="5"/>
  <c r="N1188" i="5"/>
  <c r="AL1499" i="5"/>
  <c r="V1499" i="5"/>
  <c r="T1498" i="5"/>
  <c r="V1495" i="5"/>
  <c r="Z1488" i="5"/>
  <c r="N1479" i="5"/>
  <c r="F1467" i="5"/>
  <c r="AL1459" i="5"/>
  <c r="AD1458" i="5"/>
  <c r="AN1438" i="5"/>
  <c r="AB1427" i="5"/>
  <c r="L1427" i="5"/>
  <c r="AX1427" i="5" s="1"/>
  <c r="H1419" i="5"/>
  <c r="AN1417" i="5"/>
  <c r="X1417" i="5"/>
  <c r="H1417" i="5"/>
  <c r="AF1416" i="5"/>
  <c r="BC1416" i="5" s="1"/>
  <c r="H1416" i="5"/>
  <c r="D1407" i="5"/>
  <c r="AV1407" i="5" s="1"/>
  <c r="F1406" i="5"/>
  <c r="AD1405" i="5"/>
  <c r="AP1397" i="5"/>
  <c r="AH1397" i="5"/>
  <c r="Z1397" i="5"/>
  <c r="R1397" i="5"/>
  <c r="J1397" i="5"/>
  <c r="AU1397" i="5" s="1"/>
  <c r="T1396" i="5"/>
  <c r="AP1395" i="5"/>
  <c r="T1395" i="5"/>
  <c r="D1395" i="5"/>
  <c r="AV1395" i="5" s="1"/>
  <c r="V1389" i="5"/>
  <c r="H1388" i="5"/>
  <c r="AF1386" i="5"/>
  <c r="BC1386" i="5" s="1"/>
  <c r="AN1379" i="5"/>
  <c r="Z1379" i="5"/>
  <c r="AP1377" i="5"/>
  <c r="J1377" i="5"/>
  <c r="AU1377" i="5" s="1"/>
  <c r="Z1375" i="5"/>
  <c r="AN1369" i="5"/>
  <c r="AF1368" i="5"/>
  <c r="BC1368" i="5" s="1"/>
  <c r="X1365" i="5"/>
  <c r="AD1358" i="5"/>
  <c r="X1356" i="5"/>
  <c r="N1347" i="5"/>
  <c r="AD1339" i="5"/>
  <c r="V1339" i="5"/>
  <c r="N1339" i="5"/>
  <c r="F1339" i="5"/>
  <c r="V1338" i="5"/>
  <c r="AP1327" i="5"/>
  <c r="Z1327" i="5"/>
  <c r="Z1326" i="5"/>
  <c r="J1326" i="5"/>
  <c r="AU1326" i="5" s="1"/>
  <c r="Z1325" i="5"/>
  <c r="AN1295" i="5"/>
  <c r="AN1288" i="5"/>
  <c r="AN1286" i="5"/>
  <c r="AN1287" i="5"/>
  <c r="H1286" i="5"/>
  <c r="H1288" i="5"/>
  <c r="X1276" i="5"/>
  <c r="X1275" i="5"/>
  <c r="AD1258" i="5"/>
  <c r="AL1256" i="5"/>
  <c r="AD1255" i="5"/>
  <c r="F1216" i="5"/>
  <c r="AB1205" i="5"/>
  <c r="AN1197" i="5"/>
  <c r="AN1198" i="5"/>
  <c r="P1197" i="5"/>
  <c r="P1198" i="5"/>
  <c r="AJ1138" i="5"/>
  <c r="AJ1139" i="5"/>
  <c r="X1269" i="5"/>
  <c r="H1269" i="5"/>
  <c r="V1259" i="5"/>
  <c r="N1259" i="5"/>
  <c r="R1229" i="5"/>
  <c r="T1219" i="5"/>
  <c r="AN1199" i="5"/>
  <c r="AF1199" i="5"/>
  <c r="R1159" i="5"/>
  <c r="L1157" i="5"/>
  <c r="AX1157" i="5" s="1"/>
  <c r="AB1156" i="5"/>
  <c r="T1155" i="5"/>
  <c r="AP1146" i="5"/>
  <c r="AP1147" i="5"/>
  <c r="AP1149" i="5"/>
  <c r="J1148" i="5"/>
  <c r="AU1148" i="5" s="1"/>
  <c r="J1147" i="5"/>
  <c r="AU1147" i="5" s="1"/>
  <c r="AD1139" i="5"/>
  <c r="AL1138" i="5"/>
  <c r="AD1136" i="5"/>
  <c r="AL1135" i="5"/>
  <c r="F1135" i="5"/>
  <c r="AW1135" i="5"/>
  <c r="AP1117" i="5"/>
  <c r="AP1119" i="5"/>
  <c r="Z1117" i="5"/>
  <c r="Z1115" i="5"/>
  <c r="Z1116" i="5"/>
  <c r="R1116" i="5"/>
  <c r="R1119" i="5"/>
  <c r="J1117" i="5"/>
  <c r="AU1117" i="5" s="1"/>
  <c r="J1118" i="5"/>
  <c r="AU1118" i="5" s="1"/>
  <c r="AD1107" i="5"/>
  <c r="AD1108" i="5"/>
  <c r="J1099" i="5"/>
  <c r="V1067" i="5"/>
  <c r="V1069" i="5"/>
  <c r="H1059" i="5"/>
  <c r="H1056" i="5"/>
  <c r="AN1048" i="5"/>
  <c r="AP1005" i="5"/>
  <c r="AP1008" i="5"/>
  <c r="AP1006" i="5"/>
  <c r="AP1007" i="5"/>
  <c r="AH1006" i="5"/>
  <c r="AH1007" i="5"/>
  <c r="AH1009" i="5"/>
  <c r="Z1008" i="5"/>
  <c r="Z1005" i="5"/>
  <c r="J1006" i="5"/>
  <c r="AU1006" i="5" s="1"/>
  <c r="J1008" i="5"/>
  <c r="AU1008" i="5" s="1"/>
  <c r="AN998" i="5"/>
  <c r="AN999" i="5"/>
  <c r="AF996" i="5"/>
  <c r="BC996" i="5" s="1"/>
  <c r="AF997" i="5"/>
  <c r="BC997" i="5" s="1"/>
  <c r="X995" i="5"/>
  <c r="X998" i="5"/>
  <c r="X999" i="5"/>
  <c r="X996" i="5"/>
  <c r="P996" i="5"/>
  <c r="P995" i="5"/>
  <c r="P997" i="5"/>
  <c r="N988" i="5"/>
  <c r="V987" i="5"/>
  <c r="N986" i="5"/>
  <c r="N985" i="5"/>
  <c r="AP977" i="5"/>
  <c r="AP979" i="5"/>
  <c r="AH975" i="5"/>
  <c r="AH977" i="5"/>
  <c r="Z977" i="5"/>
  <c r="Z978" i="5"/>
  <c r="Z975" i="5"/>
  <c r="Z976" i="5"/>
  <c r="R975" i="5"/>
  <c r="R976" i="5"/>
  <c r="AB967" i="5"/>
  <c r="AB966" i="5"/>
  <c r="L967" i="5"/>
  <c r="AX967" i="5" s="1"/>
  <c r="L966" i="5"/>
  <c r="AX966" i="5" s="1"/>
  <c r="D966" i="5"/>
  <c r="AV966" i="5" s="1"/>
  <c r="D967" i="5"/>
  <c r="AV967" i="5" s="1"/>
  <c r="N917" i="5"/>
  <c r="N915" i="5"/>
  <c r="F915" i="5"/>
  <c r="AW915" i="5" s="1"/>
  <c r="F916" i="5"/>
  <c r="D1157" i="5"/>
  <c r="AV1157" i="5" s="1"/>
  <c r="D1158" i="5"/>
  <c r="AV1158" i="5" s="1"/>
  <c r="AJ1126" i="5"/>
  <c r="AJ1128" i="5"/>
  <c r="AJ1129" i="5"/>
  <c r="T1126" i="5"/>
  <c r="T1125" i="5"/>
  <c r="T1128" i="5"/>
  <c r="D1126" i="5"/>
  <c r="AV1126" i="5" s="1"/>
  <c r="D1125" i="5"/>
  <c r="AV1125" i="5" s="1"/>
  <c r="Z1096" i="5"/>
  <c r="Z1097" i="5"/>
  <c r="AN1077" i="5"/>
  <c r="AN1078" i="5"/>
  <c r="AY1007" i="5"/>
  <c r="AD995" i="5"/>
  <c r="AD997" i="5"/>
  <c r="AD998" i="5"/>
  <c r="V995" i="5"/>
  <c r="V996" i="5"/>
  <c r="N995" i="5"/>
  <c r="N997" i="5"/>
  <c r="F995" i="5"/>
  <c r="AW995" i="5" s="1"/>
  <c r="F996" i="5"/>
  <c r="F998" i="5"/>
  <c r="AL987" i="5"/>
  <c r="AL986" i="5"/>
  <c r="AL989" i="5"/>
  <c r="AD986" i="5"/>
  <c r="AD989" i="5"/>
  <c r="AD985" i="5"/>
  <c r="AD988" i="5"/>
  <c r="F985" i="5"/>
  <c r="F986" i="5"/>
  <c r="F987" i="5"/>
  <c r="AW987" i="5" s="1"/>
  <c r="H939" i="5"/>
  <c r="P938" i="5"/>
  <c r="AP927" i="5"/>
  <c r="AP925" i="5"/>
  <c r="AP926" i="5"/>
  <c r="AH928" i="5"/>
  <c r="AH926" i="5"/>
  <c r="AH927" i="5"/>
  <c r="R926" i="5"/>
  <c r="R928" i="5"/>
  <c r="J927" i="5"/>
  <c r="AU927" i="5" s="1"/>
  <c r="J928" i="5"/>
  <c r="AU928" i="5" s="1"/>
  <c r="T1037" i="5"/>
  <c r="T1036" i="5"/>
  <c r="L1036" i="5"/>
  <c r="AX1036" i="5" s="1"/>
  <c r="L1037" i="5"/>
  <c r="AX1037" i="5" s="1"/>
  <c r="D1036" i="5"/>
  <c r="D1037" i="5"/>
  <c r="AV1037" i="5" s="1"/>
  <c r="AD1018" i="5"/>
  <c r="AD1015" i="5"/>
  <c r="R1009" i="5"/>
  <c r="J1007" i="5"/>
  <c r="AU1007" i="5" s="1"/>
  <c r="P999" i="5"/>
  <c r="AF998" i="5"/>
  <c r="BC998" i="5" s="1"/>
  <c r="AN997" i="5"/>
  <c r="H997" i="5"/>
  <c r="AD996" i="5"/>
  <c r="AN995" i="5"/>
  <c r="V989" i="5"/>
  <c r="N989" i="5"/>
  <c r="AL985" i="5"/>
  <c r="L985" i="5"/>
  <c r="AX985" i="5" s="1"/>
  <c r="L986" i="5"/>
  <c r="AX986" i="5" s="1"/>
  <c r="R977" i="5"/>
  <c r="T967" i="5"/>
  <c r="J926" i="5"/>
  <c r="AU926" i="5" s="1"/>
  <c r="N916" i="5"/>
  <c r="AY917" i="5"/>
  <c r="H1299" i="5"/>
  <c r="AN1269" i="5"/>
  <c r="AF1269" i="5"/>
  <c r="AL1259" i="5"/>
  <c r="AD1259" i="5"/>
  <c r="X1259" i="5"/>
  <c r="AJ1239" i="5"/>
  <c r="L1239" i="5"/>
  <c r="D1239" i="5"/>
  <c r="V1219" i="5"/>
  <c r="P1215" i="5"/>
  <c r="AJ1209" i="5"/>
  <c r="T1209" i="5"/>
  <c r="L1209" i="5"/>
  <c r="D1209" i="5"/>
  <c r="AH1199" i="5"/>
  <c r="AN1189" i="5"/>
  <c r="X1187" i="5"/>
  <c r="J1179" i="5"/>
  <c r="V1175" i="5"/>
  <c r="L1169" i="5"/>
  <c r="AJ1167" i="5"/>
  <c r="AH1159" i="5"/>
  <c r="T1159" i="5"/>
  <c r="L1159" i="5"/>
  <c r="D1159" i="5"/>
  <c r="T1157" i="5"/>
  <c r="AJ1156" i="5"/>
  <c r="D1155" i="5"/>
  <c r="AV1155" i="5" s="1"/>
  <c r="AL1139" i="5"/>
  <c r="AF1139" i="5"/>
  <c r="N1138" i="5"/>
  <c r="N1137" i="5"/>
  <c r="N1135" i="5"/>
  <c r="T1129" i="5"/>
  <c r="L1129" i="5"/>
  <c r="AB1125" i="5"/>
  <c r="J1119" i="5"/>
  <c r="R1118" i="5"/>
  <c r="AJ1117" i="5"/>
  <c r="AJ1118" i="5"/>
  <c r="AJ1115" i="5"/>
  <c r="D1118" i="5"/>
  <c r="AV1118" i="5" s="1"/>
  <c r="D1115" i="5"/>
  <c r="D1117" i="5"/>
  <c r="AV1117" i="5" s="1"/>
  <c r="AL1109" i="5"/>
  <c r="AF1105" i="5"/>
  <c r="BC1105" i="5" s="1"/>
  <c r="AF1108" i="5"/>
  <c r="BC1108" i="5" s="1"/>
  <c r="AL1086" i="5"/>
  <c r="AL1088" i="5"/>
  <c r="AD1086" i="5"/>
  <c r="AD1085" i="5"/>
  <c r="AD1087" i="5"/>
  <c r="N1085" i="5"/>
  <c r="N1088" i="5"/>
  <c r="Z1058" i="5"/>
  <c r="Z1057" i="5"/>
  <c r="Z1037" i="5"/>
  <c r="Z1035" i="5"/>
  <c r="AH1005" i="5"/>
  <c r="AL999" i="5"/>
  <c r="AD999" i="5"/>
  <c r="V999" i="5"/>
  <c r="H999" i="5"/>
  <c r="P998" i="5"/>
  <c r="AL997" i="5"/>
  <c r="F997" i="5"/>
  <c r="N996" i="5"/>
  <c r="AF995" i="5"/>
  <c r="BC995" i="5" s="1"/>
  <c r="F989" i="5"/>
  <c r="AL988" i="5"/>
  <c r="AD987" i="5"/>
  <c r="V986" i="5"/>
  <c r="V985" i="5"/>
  <c r="AF949" i="5"/>
  <c r="X949" i="5"/>
  <c r="AD937" i="5"/>
  <c r="AP928" i="5"/>
  <c r="N918" i="5"/>
  <c r="AW916" i="5"/>
  <c r="V727" i="5"/>
  <c r="V729" i="5"/>
  <c r="L678" i="5"/>
  <c r="AX678" i="5" s="1"/>
  <c r="L675" i="5"/>
  <c r="AX675" i="5" s="1"/>
  <c r="AN665" i="5"/>
  <c r="AN666" i="5"/>
  <c r="AN667" i="5"/>
  <c r="X665" i="5"/>
  <c r="X668" i="5"/>
  <c r="P667" i="5"/>
  <c r="AY667" i="5" s="1"/>
  <c r="P666" i="5"/>
  <c r="AN605" i="5"/>
  <c r="AN607" i="5"/>
  <c r="AN608" i="5"/>
  <c r="AF605" i="5"/>
  <c r="BC605" i="5" s="1"/>
  <c r="AF607" i="5"/>
  <c r="BC607" i="5" s="1"/>
  <c r="X605" i="5"/>
  <c r="X606" i="5"/>
  <c r="X609" i="5"/>
  <c r="P605" i="5"/>
  <c r="P608" i="5"/>
  <c r="P607" i="5"/>
  <c r="H605" i="5"/>
  <c r="H609" i="5"/>
  <c r="H607" i="5"/>
  <c r="H608" i="5"/>
  <c r="AP536" i="5"/>
  <c r="AP537" i="5"/>
  <c r="Z536" i="5"/>
  <c r="Z537" i="5"/>
  <c r="AL508" i="5"/>
  <c r="AL505" i="5"/>
  <c r="AL507" i="5"/>
  <c r="AD508" i="5"/>
  <c r="AD505" i="5"/>
  <c r="AD507" i="5"/>
  <c r="V508" i="5"/>
  <c r="V509" i="5"/>
  <c r="V507" i="5"/>
  <c r="V505" i="5"/>
  <c r="N508" i="5"/>
  <c r="N507" i="5"/>
  <c r="F508" i="5"/>
  <c r="F505" i="5"/>
  <c r="F507" i="5"/>
  <c r="AW507" i="5" s="1"/>
  <c r="AL909" i="5"/>
  <c r="AD909" i="5"/>
  <c r="V909" i="5"/>
  <c r="N909" i="5"/>
  <c r="AD908" i="5"/>
  <c r="V907" i="5"/>
  <c r="AL906" i="5"/>
  <c r="F906" i="5"/>
  <c r="V905" i="5"/>
  <c r="AH888" i="5"/>
  <c r="AH887" i="5"/>
  <c r="AP886" i="5"/>
  <c r="R886" i="5"/>
  <c r="Z885" i="5"/>
  <c r="T838" i="5"/>
  <c r="T839" i="5"/>
  <c r="AH635" i="5"/>
  <c r="AH636" i="5"/>
  <c r="AL616" i="5"/>
  <c r="AL617" i="5"/>
  <c r="AL618" i="5"/>
  <c r="AL615" i="5"/>
  <c r="AD618" i="5"/>
  <c r="AD615" i="5"/>
  <c r="AD617" i="5"/>
  <c r="V616" i="5"/>
  <c r="V615" i="5"/>
  <c r="V618" i="5"/>
  <c r="V617" i="5"/>
  <c r="N615" i="5"/>
  <c r="N616" i="5"/>
  <c r="F615" i="5"/>
  <c r="F616" i="5"/>
  <c r="F617" i="5"/>
  <c r="F618" i="5"/>
  <c r="AN609" i="5"/>
  <c r="AP575" i="5"/>
  <c r="AP578" i="5"/>
  <c r="AP576" i="5"/>
  <c r="AH575" i="5"/>
  <c r="AH577" i="5"/>
  <c r="Z575" i="5"/>
  <c r="Z577" i="5"/>
  <c r="R575" i="5"/>
  <c r="AY575" i="5" s="1"/>
  <c r="R577" i="5"/>
  <c r="J575" i="5"/>
  <c r="AU575" i="5" s="1"/>
  <c r="J578" i="5"/>
  <c r="AU578" i="5" s="1"/>
  <c r="J577" i="5"/>
  <c r="AU577" i="5" s="1"/>
  <c r="J576" i="5"/>
  <c r="AU576" i="5" s="1"/>
  <c r="AL548" i="5"/>
  <c r="AL547" i="5"/>
  <c r="AD548" i="5"/>
  <c r="AD545" i="5"/>
  <c r="V548" i="5"/>
  <c r="V545" i="5"/>
  <c r="V547" i="5"/>
  <c r="N548" i="5"/>
  <c r="N549" i="5"/>
  <c r="N545" i="5"/>
  <c r="N547" i="5"/>
  <c r="F548" i="5"/>
  <c r="AW548" i="5" s="1"/>
  <c r="F545" i="5"/>
  <c r="AW545" i="5" s="1"/>
  <c r="F547" i="5"/>
  <c r="F549" i="5"/>
  <c r="X477" i="5"/>
  <c r="X478" i="5"/>
  <c r="P478" i="5"/>
  <c r="P477" i="5"/>
  <c r="H478" i="5"/>
  <c r="H477" i="5"/>
  <c r="AW477" i="5" s="1"/>
  <c r="AN395" i="5"/>
  <c r="AN397" i="5"/>
  <c r="AN398" i="5"/>
  <c r="AN396" i="5"/>
  <c r="AF398" i="5"/>
  <c r="BC398" i="5" s="1"/>
  <c r="AF397" i="5"/>
  <c r="BC397" i="5" s="1"/>
  <c r="AF395" i="5"/>
  <c r="BC395" i="5" s="1"/>
  <c r="AF399" i="5"/>
  <c r="AF396" i="5"/>
  <c r="BC396" i="5" s="1"/>
  <c r="X395" i="5"/>
  <c r="X399" i="5"/>
  <c r="X396" i="5"/>
  <c r="X397" i="5"/>
  <c r="X398" i="5"/>
  <c r="P396" i="5"/>
  <c r="P397" i="5"/>
  <c r="H397" i="5"/>
  <c r="H398" i="5"/>
  <c r="H396" i="5"/>
  <c r="X227" i="5"/>
  <c r="X226" i="5"/>
  <c r="P227" i="5"/>
  <c r="P229" i="5"/>
  <c r="H227" i="5"/>
  <c r="H226" i="5"/>
  <c r="F1109" i="5"/>
  <c r="F1089" i="5"/>
  <c r="X1079" i="5"/>
  <c r="X1059" i="5"/>
  <c r="AN1049" i="5"/>
  <c r="AF1049" i="5"/>
  <c r="J1009" i="5"/>
  <c r="N999" i="5"/>
  <c r="F939" i="5"/>
  <c r="Z929" i="5"/>
  <c r="F919" i="5"/>
  <c r="V908" i="5"/>
  <c r="AL907" i="5"/>
  <c r="N907" i="5"/>
  <c r="AD906" i="5"/>
  <c r="N905" i="5"/>
  <c r="J899" i="5"/>
  <c r="AH898" i="5"/>
  <c r="T898" i="5"/>
  <c r="R897" i="5"/>
  <c r="T896" i="5"/>
  <c r="R895" i="5"/>
  <c r="AP889" i="5"/>
  <c r="AH889" i="5"/>
  <c r="Z889" i="5"/>
  <c r="R889" i="5"/>
  <c r="J889" i="5"/>
  <c r="AF888" i="5"/>
  <c r="BC888" i="5" s="1"/>
  <c r="R888" i="5"/>
  <c r="J887" i="5"/>
  <c r="AU887" i="5" s="1"/>
  <c r="J886" i="5"/>
  <c r="AU886" i="5" s="1"/>
  <c r="AP885" i="5"/>
  <c r="X885" i="5"/>
  <c r="AH879" i="5"/>
  <c r="T867" i="5"/>
  <c r="T866" i="5"/>
  <c r="T868" i="5"/>
  <c r="L866" i="5"/>
  <c r="AX866" i="5" s="1"/>
  <c r="L865" i="5"/>
  <c r="AX865" i="5" s="1"/>
  <c r="D865" i="5"/>
  <c r="AV865" i="5" s="1"/>
  <c r="D867" i="5"/>
  <c r="AV867" i="5" s="1"/>
  <c r="T786" i="5"/>
  <c r="T787" i="5"/>
  <c r="D786" i="5"/>
  <c r="AV786" i="5" s="1"/>
  <c r="D787" i="5"/>
  <c r="AV787" i="5" s="1"/>
  <c r="D788" i="5"/>
  <c r="AV788" i="5" s="1"/>
  <c r="R776" i="5"/>
  <c r="AJ706" i="5"/>
  <c r="AJ708" i="5"/>
  <c r="AJ705" i="5"/>
  <c r="AJ707" i="5"/>
  <c r="AB706" i="5"/>
  <c r="AB707" i="5"/>
  <c r="L706" i="5"/>
  <c r="AX706" i="5" s="1"/>
  <c r="L705" i="5"/>
  <c r="AX705" i="5" s="1"/>
  <c r="L708" i="5"/>
  <c r="AX708" i="5" s="1"/>
  <c r="L707" i="5"/>
  <c r="AX707" i="5" s="1"/>
  <c r="D708" i="5"/>
  <c r="AV708" i="5" s="1"/>
  <c r="D707" i="5"/>
  <c r="AV707" i="5" s="1"/>
  <c r="L677" i="5"/>
  <c r="AX677" i="5" s="1"/>
  <c r="L676" i="5"/>
  <c r="AX676" i="5" s="1"/>
  <c r="AD616" i="5"/>
  <c r="X608" i="5"/>
  <c r="AF606" i="5"/>
  <c r="BC606" i="5" s="1"/>
  <c r="AF477" i="5"/>
  <c r="BC477" i="5" s="1"/>
  <c r="V1139" i="5"/>
  <c r="N1139" i="5"/>
  <c r="F1139" i="5"/>
  <c r="Z1119" i="5"/>
  <c r="L1119" i="5"/>
  <c r="T1106" i="5"/>
  <c r="X1096" i="5"/>
  <c r="AB1089" i="5"/>
  <c r="T1089" i="5"/>
  <c r="L1089" i="5"/>
  <c r="D1089" i="5"/>
  <c r="L1088" i="5"/>
  <c r="AX1088" i="5" s="1"/>
  <c r="AB1087" i="5"/>
  <c r="J1069" i="5"/>
  <c r="J1068" i="5"/>
  <c r="AU1068" i="5" s="1"/>
  <c r="J1067" i="5"/>
  <c r="AU1067" i="5" s="1"/>
  <c r="R1066" i="5"/>
  <c r="AY1066" i="5" s="1"/>
  <c r="AP1065" i="5"/>
  <c r="P1049" i="5"/>
  <c r="AF1038" i="5"/>
  <c r="BC1038" i="5" s="1"/>
  <c r="AN1029" i="5"/>
  <c r="AF1025" i="5"/>
  <c r="BC1025" i="5" s="1"/>
  <c r="AP1009" i="5"/>
  <c r="AF999" i="5"/>
  <c r="D989" i="5"/>
  <c r="AP959" i="5"/>
  <c r="AP957" i="5"/>
  <c r="V948" i="5"/>
  <c r="F948" i="5"/>
  <c r="AD947" i="5"/>
  <c r="F946" i="5"/>
  <c r="AD945" i="5"/>
  <c r="AL939" i="5"/>
  <c r="X939" i="5"/>
  <c r="Z919" i="5"/>
  <c r="F907" i="5"/>
  <c r="AP899" i="5"/>
  <c r="P899" i="5"/>
  <c r="AF898" i="5"/>
  <c r="BC898" i="5" s="1"/>
  <c r="R898" i="5"/>
  <c r="AB897" i="5"/>
  <c r="P897" i="5"/>
  <c r="AN889" i="5"/>
  <c r="AF889" i="5"/>
  <c r="X889" i="5"/>
  <c r="P889" i="5"/>
  <c r="H889" i="5"/>
  <c r="AD888" i="5"/>
  <c r="AF886" i="5"/>
  <c r="BC886" i="5" s="1"/>
  <c r="AN885" i="5"/>
  <c r="AF879" i="5"/>
  <c r="R879" i="5"/>
  <c r="H878" i="5"/>
  <c r="L867" i="5"/>
  <c r="AX867" i="5" s="1"/>
  <c r="AB866" i="5"/>
  <c r="N857" i="5"/>
  <c r="N859" i="5"/>
  <c r="X849" i="5"/>
  <c r="AL748" i="5"/>
  <c r="AL745" i="5"/>
  <c r="AL747" i="5"/>
  <c r="AL746" i="5"/>
  <c r="V747" i="5"/>
  <c r="V748" i="5"/>
  <c r="N748" i="5"/>
  <c r="N749" i="5"/>
  <c r="F745" i="5"/>
  <c r="F746" i="5"/>
  <c r="AB708" i="5"/>
  <c r="AL687" i="5"/>
  <c r="AL685" i="5"/>
  <c r="AL686" i="5"/>
  <c r="AL688" i="5"/>
  <c r="V685" i="5"/>
  <c r="V687" i="5"/>
  <c r="V688" i="5"/>
  <c r="N688" i="5"/>
  <c r="N685" i="5"/>
  <c r="N686" i="5"/>
  <c r="F685" i="5"/>
  <c r="F689" i="5"/>
  <c r="AP628" i="5"/>
  <c r="AP625" i="5"/>
  <c r="AP627" i="5"/>
  <c r="AP629" i="5"/>
  <c r="AH628" i="5"/>
  <c r="AH625" i="5"/>
  <c r="AH629" i="5"/>
  <c r="Z626" i="5"/>
  <c r="Z625" i="5"/>
  <c r="Z627" i="5"/>
  <c r="Z628" i="5"/>
  <c r="R626" i="5"/>
  <c r="R629" i="5"/>
  <c r="J626" i="5"/>
  <c r="AU626" i="5" s="1"/>
  <c r="J625" i="5"/>
  <c r="AU625" i="5" s="1"/>
  <c r="J627" i="5"/>
  <c r="AU627" i="5" s="1"/>
  <c r="AP597" i="5"/>
  <c r="AP596" i="5"/>
  <c r="AP598" i="5"/>
  <c r="AH595" i="5"/>
  <c r="AH596" i="5"/>
  <c r="AH597" i="5"/>
  <c r="Z596" i="5"/>
  <c r="Z597" i="5"/>
  <c r="Z595" i="5"/>
  <c r="R595" i="5"/>
  <c r="R597" i="5"/>
  <c r="R598" i="5"/>
  <c r="J595" i="5"/>
  <c r="AU595" i="5" s="1"/>
  <c r="J597" i="5"/>
  <c r="AU597" i="5" s="1"/>
  <c r="J596" i="5"/>
  <c r="AU596" i="5" s="1"/>
  <c r="AP577" i="5"/>
  <c r="V486" i="5"/>
  <c r="V488" i="5"/>
  <c r="V485" i="5"/>
  <c r="N486" i="5"/>
  <c r="N487" i="5"/>
  <c r="N485" i="5"/>
  <c r="N489" i="5"/>
  <c r="N488" i="5"/>
  <c r="F485" i="5"/>
  <c r="F487" i="5"/>
  <c r="F486" i="5"/>
  <c r="AL749" i="5"/>
  <c r="AD749" i="5"/>
  <c r="AL729" i="5"/>
  <c r="AD729" i="5"/>
  <c r="AB709" i="5"/>
  <c r="L709" i="5"/>
  <c r="AJ699" i="5"/>
  <c r="AB699" i="5"/>
  <c r="T699" i="5"/>
  <c r="L699" i="5"/>
  <c r="D699" i="5"/>
  <c r="V689" i="5"/>
  <c r="AB616" i="5"/>
  <c r="AB617" i="5"/>
  <c r="L616" i="5"/>
  <c r="AX616" i="5" s="1"/>
  <c r="L617" i="5"/>
  <c r="AX617" i="5" s="1"/>
  <c r="AF609" i="5"/>
  <c r="X578" i="5"/>
  <c r="X575" i="5"/>
  <c r="X576" i="5"/>
  <c r="X579" i="5"/>
  <c r="N516" i="5"/>
  <c r="N518" i="5"/>
  <c r="F516" i="5"/>
  <c r="F515" i="5"/>
  <c r="F517" i="5"/>
  <c r="F489" i="5"/>
  <c r="AH455" i="5"/>
  <c r="AH457" i="5"/>
  <c r="AH456" i="5"/>
  <c r="R455" i="5"/>
  <c r="R457" i="5"/>
  <c r="J455" i="5"/>
  <c r="AU455" i="5" s="1"/>
  <c r="J456" i="5"/>
  <c r="AU456" i="5" s="1"/>
  <c r="AB318" i="5"/>
  <c r="AB319" i="5"/>
  <c r="T315" i="5"/>
  <c r="T317" i="5"/>
  <c r="T318" i="5"/>
  <c r="L316" i="5"/>
  <c r="AX316" i="5" s="1"/>
  <c r="L319" i="5"/>
  <c r="D317" i="5"/>
  <c r="D316" i="5"/>
  <c r="AV316" i="5" s="1"/>
  <c r="AJ859" i="5"/>
  <c r="AB819" i="5"/>
  <c r="L818" i="5"/>
  <c r="AX818" i="5" s="1"/>
  <c r="AB815" i="5"/>
  <c r="F749" i="5"/>
  <c r="AW746" i="5"/>
  <c r="T738" i="5"/>
  <c r="T737" i="5"/>
  <c r="AJ736" i="5"/>
  <c r="D736" i="5"/>
  <c r="AV736" i="5" s="1"/>
  <c r="L735" i="5"/>
  <c r="AX735" i="5" s="1"/>
  <c r="AH695" i="5"/>
  <c r="T689" i="5"/>
  <c r="AP678" i="5"/>
  <c r="X639" i="5"/>
  <c r="P639" i="5"/>
  <c r="P637" i="5"/>
  <c r="D617" i="5"/>
  <c r="F587" i="5"/>
  <c r="F585" i="5"/>
  <c r="H586" i="5"/>
  <c r="H587" i="5"/>
  <c r="AW587" i="5" s="1"/>
  <c r="AF577" i="5"/>
  <c r="BC577" i="5" s="1"/>
  <c r="AN576" i="5"/>
  <c r="H576" i="5"/>
  <c r="AF575" i="5"/>
  <c r="BC575" i="5" s="1"/>
  <c r="P556" i="5"/>
  <c r="P555" i="5"/>
  <c r="AN529" i="5"/>
  <c r="AJ817" i="5"/>
  <c r="T817" i="5"/>
  <c r="D815" i="5"/>
  <c r="AV815" i="5" s="1"/>
  <c r="V759" i="5"/>
  <c r="AB739" i="5"/>
  <c r="L738" i="5"/>
  <c r="AX738" i="5" s="1"/>
  <c r="AJ737" i="5"/>
  <c r="D737" i="5"/>
  <c r="AV737" i="5" s="1"/>
  <c r="T729" i="5"/>
  <c r="L729" i="5"/>
  <c r="L685" i="5"/>
  <c r="AX685" i="5" s="1"/>
  <c r="AH679" i="5"/>
  <c r="AJ659" i="5"/>
  <c r="H639" i="5"/>
  <c r="AN638" i="5"/>
  <c r="H637" i="5"/>
  <c r="Z629" i="5"/>
  <c r="T617" i="5"/>
  <c r="V609" i="5"/>
  <c r="AL586" i="5"/>
  <c r="AL587" i="5"/>
  <c r="V586" i="5"/>
  <c r="V588" i="5"/>
  <c r="N586" i="5"/>
  <c r="N585" i="5"/>
  <c r="N589" i="5"/>
  <c r="H577" i="5"/>
  <c r="AF576" i="5"/>
  <c r="BC576" i="5" s="1"/>
  <c r="AH565" i="5"/>
  <c r="AH567" i="5"/>
  <c r="AJ559" i="5"/>
  <c r="AB559" i="5"/>
  <c r="T559" i="5"/>
  <c r="L559" i="5"/>
  <c r="D559" i="5"/>
  <c r="AF528" i="5"/>
  <c r="BC528" i="5" s="1"/>
  <c r="AF527" i="5"/>
  <c r="BC527" i="5" s="1"/>
  <c r="X526" i="5"/>
  <c r="X528" i="5"/>
  <c r="H528" i="5"/>
  <c r="H526" i="5"/>
  <c r="V489" i="5"/>
  <c r="AB348" i="5"/>
  <c r="AB347" i="5"/>
  <c r="AB345" i="5"/>
  <c r="T199" i="5"/>
  <c r="T197" i="5"/>
  <c r="AL619" i="5"/>
  <c r="AD619" i="5"/>
  <c r="V619" i="5"/>
  <c r="N619" i="5"/>
  <c r="F619" i="5"/>
  <c r="AL609" i="5"/>
  <c r="P609" i="5"/>
  <c r="V589" i="5"/>
  <c r="AN579" i="5"/>
  <c r="AF579" i="5"/>
  <c r="AB535" i="5"/>
  <c r="AH529" i="5"/>
  <c r="N509" i="5"/>
  <c r="H509" i="5"/>
  <c r="H506" i="5"/>
  <c r="AL498" i="5"/>
  <c r="V495" i="5"/>
  <c r="X487" i="5"/>
  <c r="H469" i="5"/>
  <c r="H466" i="5"/>
  <c r="R459" i="5"/>
  <c r="J459" i="5"/>
  <c r="AN375" i="5"/>
  <c r="AN377" i="5"/>
  <c r="AN376" i="5"/>
  <c r="AF377" i="5"/>
  <c r="BC377" i="5" s="1"/>
  <c r="AF376" i="5"/>
  <c r="BC376" i="5" s="1"/>
  <c r="AF378" i="5"/>
  <c r="BC378" i="5" s="1"/>
  <c r="X376" i="5"/>
  <c r="X378" i="5"/>
  <c r="X375" i="5"/>
  <c r="P378" i="5"/>
  <c r="P379" i="5"/>
  <c r="P375" i="5"/>
  <c r="P377" i="5"/>
  <c r="H377" i="5"/>
  <c r="H376" i="5"/>
  <c r="AP338" i="5"/>
  <c r="AP339" i="5"/>
  <c r="Z338" i="5"/>
  <c r="Z337" i="5"/>
  <c r="R337" i="5"/>
  <c r="R339" i="5"/>
  <c r="J338" i="5"/>
  <c r="AU338" i="5" s="1"/>
  <c r="J337" i="5"/>
  <c r="AU337" i="5" s="1"/>
  <c r="D328" i="5"/>
  <c r="AV328" i="5" s="1"/>
  <c r="D327" i="5"/>
  <c r="AF287" i="5"/>
  <c r="BC287" i="5" s="1"/>
  <c r="AF288" i="5"/>
  <c r="BC288" i="5" s="1"/>
  <c r="R259" i="5"/>
  <c r="R258" i="5"/>
  <c r="D217" i="5"/>
  <c r="AV217" i="5" s="1"/>
  <c r="D216" i="5"/>
  <c r="AV216" i="5" s="1"/>
  <c r="AJ207" i="5"/>
  <c r="AJ206" i="5"/>
  <c r="L206" i="5"/>
  <c r="AX206" i="5" s="1"/>
  <c r="L207" i="5"/>
  <c r="AX207" i="5" s="1"/>
  <c r="AJ176" i="5"/>
  <c r="AJ177" i="5"/>
  <c r="AJ178" i="5"/>
  <c r="AJ179" i="5"/>
  <c r="AB176" i="5"/>
  <c r="AB177" i="5"/>
  <c r="T176" i="5"/>
  <c r="T175" i="5"/>
  <c r="T177" i="5"/>
  <c r="L176" i="5"/>
  <c r="AX176" i="5" s="1"/>
  <c r="L178" i="5"/>
  <c r="AX178" i="5" s="1"/>
  <c r="L175" i="5"/>
  <c r="AX175" i="5" s="1"/>
  <c r="L177" i="5"/>
  <c r="AX177" i="5" s="1"/>
  <c r="D176" i="5"/>
  <c r="AV176" i="5" s="1"/>
  <c r="D177" i="5"/>
  <c r="D179" i="5"/>
  <c r="AN458" i="5"/>
  <c r="AF456" i="5"/>
  <c r="BC456" i="5" s="1"/>
  <c r="T447" i="5"/>
  <c r="AL446" i="5"/>
  <c r="AL447" i="5"/>
  <c r="V446" i="5"/>
  <c r="V448" i="5"/>
  <c r="F448" i="5"/>
  <c r="F445" i="5"/>
  <c r="X377" i="5"/>
  <c r="AN308" i="5"/>
  <c r="AN306" i="5"/>
  <c r="AN307" i="5"/>
  <c r="X305" i="5"/>
  <c r="X307" i="5"/>
  <c r="P308" i="5"/>
  <c r="P305" i="5"/>
  <c r="AP245" i="5"/>
  <c r="AP247" i="5"/>
  <c r="Z248" i="5"/>
  <c r="Z245" i="5"/>
  <c r="Z246" i="5"/>
  <c r="Z247" i="5"/>
  <c r="AJ165" i="5"/>
  <c r="AJ166" i="5"/>
  <c r="AJ167" i="5"/>
  <c r="AJ168" i="5"/>
  <c r="AJ169" i="5"/>
  <c r="AB167" i="5"/>
  <c r="AB165" i="5"/>
  <c r="T165" i="5"/>
  <c r="T168" i="5"/>
  <c r="T166" i="5"/>
  <c r="T167" i="5"/>
  <c r="L168" i="5"/>
  <c r="AX168" i="5" s="1"/>
  <c r="L166" i="5"/>
  <c r="AX166" i="5" s="1"/>
  <c r="L167" i="5"/>
  <c r="AX167" i="5" s="1"/>
  <c r="D166" i="5"/>
  <c r="AV166" i="5" s="1"/>
  <c r="D165" i="5"/>
  <c r="AL509" i="5"/>
  <c r="AD509" i="5"/>
  <c r="F509" i="5"/>
  <c r="H479" i="5"/>
  <c r="P399" i="5"/>
  <c r="H399" i="5"/>
  <c r="N358" i="5"/>
  <c r="N355" i="5"/>
  <c r="AP337" i="5"/>
  <c r="AP276" i="5"/>
  <c r="AP275" i="5"/>
  <c r="AP278" i="5"/>
  <c r="AH276" i="5"/>
  <c r="AH278" i="5"/>
  <c r="AH277" i="5"/>
  <c r="Z276" i="5"/>
  <c r="Z278" i="5"/>
  <c r="Z277" i="5"/>
  <c r="Z275" i="5"/>
  <c r="Z279" i="5"/>
  <c r="R276" i="5"/>
  <c r="R277" i="5"/>
  <c r="R279" i="5"/>
  <c r="R275" i="5"/>
  <c r="J276" i="5"/>
  <c r="AU276" i="5" s="1"/>
  <c r="J277" i="5"/>
  <c r="AU277" i="5" s="1"/>
  <c r="J278" i="5"/>
  <c r="AU278" i="5" s="1"/>
  <c r="AJ238" i="5"/>
  <c r="AJ237" i="5"/>
  <c r="D238" i="5"/>
  <c r="AV238" i="5" s="1"/>
  <c r="D237" i="5"/>
  <c r="AB168" i="5"/>
  <c r="L165" i="5"/>
  <c r="AX165" i="5" s="1"/>
  <c r="AL406" i="5"/>
  <c r="N368" i="5"/>
  <c r="AL366" i="5"/>
  <c r="AP359" i="5"/>
  <c r="AH359" i="5"/>
  <c r="AL339" i="5"/>
  <c r="N339" i="5"/>
  <c r="F339" i="5"/>
  <c r="AJ338" i="5"/>
  <c r="V337" i="5"/>
  <c r="T319" i="5"/>
  <c r="AN318" i="5"/>
  <c r="X317" i="5"/>
  <c r="P309" i="5"/>
  <c r="H309" i="5"/>
  <c r="AB298" i="5"/>
  <c r="AH279" i="5"/>
  <c r="AB209" i="5"/>
  <c r="AN187" i="5"/>
  <c r="AN147" i="5"/>
  <c r="AN146" i="5"/>
  <c r="AN399" i="5"/>
  <c r="AJ319" i="5"/>
  <c r="L209" i="5"/>
  <c r="T189" i="5"/>
  <c r="AB179" i="5"/>
  <c r="T179" i="5"/>
  <c r="L179" i="5"/>
  <c r="AJ437" i="5"/>
  <c r="AN379" i="5"/>
  <c r="AF379" i="5"/>
  <c r="X379" i="5"/>
  <c r="AW377" i="5"/>
  <c r="R359" i="5"/>
  <c r="J339" i="5"/>
  <c r="AN319" i="5"/>
  <c r="P319" i="5"/>
  <c r="X318" i="5"/>
  <c r="AN317" i="5"/>
  <c r="P317" i="5"/>
  <c r="AN315" i="5"/>
  <c r="AW308" i="5"/>
  <c r="AJ299" i="5"/>
  <c r="L298" i="5"/>
  <c r="AX298" i="5" s="1"/>
  <c r="L297" i="5"/>
  <c r="AX297" i="5" s="1"/>
  <c r="AB296" i="5"/>
  <c r="X289" i="5"/>
  <c r="D289" i="5"/>
  <c r="AN229" i="5"/>
  <c r="AF229" i="5"/>
  <c r="X229" i="5"/>
  <c r="X206" i="5"/>
  <c r="AF185" i="5"/>
  <c r="BC185" i="5" s="1"/>
  <c r="AB169" i="5"/>
  <c r="T169" i="5"/>
  <c r="L169" i="5"/>
  <c r="D169" i="5"/>
  <c r="AD1499" i="5"/>
  <c r="N1495" i="5"/>
  <c r="L1487" i="5"/>
  <c r="AX1487" i="5" s="1"/>
  <c r="AJ1498" i="5"/>
  <c r="AL1497" i="5"/>
  <c r="V1497" i="5"/>
  <c r="F1497" i="5"/>
  <c r="AJ1496" i="5"/>
  <c r="D1496" i="5"/>
  <c r="AV1496" i="5" s="1"/>
  <c r="AD1495" i="5"/>
  <c r="AJ1489" i="5"/>
  <c r="AB1489" i="5"/>
  <c r="T1489" i="5"/>
  <c r="L1489" i="5"/>
  <c r="D1489" i="5"/>
  <c r="AJ1488" i="5"/>
  <c r="R1488" i="5"/>
  <c r="D1488" i="5"/>
  <c r="AV1488" i="5" s="1"/>
  <c r="AP1487" i="5"/>
  <c r="Z1487" i="5"/>
  <c r="J1487" i="5"/>
  <c r="AU1487" i="5" s="1"/>
  <c r="AP1486" i="5"/>
  <c r="D1485" i="5"/>
  <c r="AV1485" i="5" s="1"/>
  <c r="AP1479" i="5"/>
  <c r="AJ1479" i="5"/>
  <c r="R1479" i="5"/>
  <c r="AH1478" i="5"/>
  <c r="T1478" i="5"/>
  <c r="AP1477" i="5"/>
  <c r="T1477" i="5"/>
  <c r="J1477" i="5"/>
  <c r="AU1477" i="5" s="1"/>
  <c r="AJ1476" i="5"/>
  <c r="T1475" i="5"/>
  <c r="D1475" i="5"/>
  <c r="AV1475" i="5" s="1"/>
  <c r="AY1476" i="5"/>
  <c r="AF1468" i="5"/>
  <c r="BC1468" i="5" s="1"/>
  <c r="AD1467" i="5"/>
  <c r="N1467" i="5"/>
  <c r="AN1465" i="5"/>
  <c r="Z1459" i="5"/>
  <c r="T1458" i="5"/>
  <c r="AH1457" i="5"/>
  <c r="R1457" i="5"/>
  <c r="AY1457" i="5" s="1"/>
  <c r="AB1448" i="5"/>
  <c r="L1448" i="5"/>
  <c r="AX1448" i="5" s="1"/>
  <c r="AB1447" i="5"/>
  <c r="L1447" i="5"/>
  <c r="AX1447" i="5" s="1"/>
  <c r="AJ1445" i="5"/>
  <c r="T1445" i="5"/>
  <c r="D1445" i="5"/>
  <c r="AV1445" i="5" s="1"/>
  <c r="AH1437" i="5"/>
  <c r="Z1436" i="5"/>
  <c r="AH1435" i="5"/>
  <c r="R1435" i="5"/>
  <c r="AL1436" i="5"/>
  <c r="AL1437" i="5"/>
  <c r="AD1436" i="5"/>
  <c r="AD1437" i="5"/>
  <c r="V1436" i="5"/>
  <c r="V1437" i="5"/>
  <c r="N1436" i="5"/>
  <c r="N1437" i="5"/>
  <c r="F1436" i="5"/>
  <c r="F1437" i="5"/>
  <c r="AW1437" i="5" s="1"/>
  <c r="AB1487" i="5"/>
  <c r="AJ1497" i="5"/>
  <c r="T1497" i="5"/>
  <c r="D1497" i="5"/>
  <c r="AV1497" i="5" s="1"/>
  <c r="AS1499" i="5"/>
  <c r="F1495" i="5"/>
  <c r="AW1495" i="5" s="1"/>
  <c r="AP1489" i="5"/>
  <c r="AH1489" i="5"/>
  <c r="Z1489" i="5"/>
  <c r="R1489" i="5"/>
  <c r="J1489" i="5"/>
  <c r="AH1488" i="5"/>
  <c r="AJ1487" i="5"/>
  <c r="T1487" i="5"/>
  <c r="D1487" i="5"/>
  <c r="AV1487" i="5" s="1"/>
  <c r="R1486" i="5"/>
  <c r="AY1486" i="5" s="1"/>
  <c r="AP1478" i="5"/>
  <c r="R1478" i="5"/>
  <c r="AB1477" i="5"/>
  <c r="R1477" i="5"/>
  <c r="AY1477" i="5" s="1"/>
  <c r="AH1475" i="5"/>
  <c r="R1475" i="5"/>
  <c r="AD1468" i="5"/>
  <c r="R1459" i="5"/>
  <c r="AF1457" i="5"/>
  <c r="BC1457" i="5" s="1"/>
  <c r="X1456" i="5"/>
  <c r="AP1448" i="5"/>
  <c r="J1448" i="5"/>
  <c r="AU1448" i="5" s="1"/>
  <c r="D1446" i="5"/>
  <c r="AV1446" i="5" s="1"/>
  <c r="R1439" i="5"/>
  <c r="AS1439" i="5"/>
  <c r="AS1479" i="5"/>
  <c r="AP1436" i="5"/>
  <c r="AP1438" i="5"/>
  <c r="R1436" i="5"/>
  <c r="AY1436" i="5" s="1"/>
  <c r="R1437" i="5"/>
  <c r="AY1437" i="5" s="1"/>
  <c r="J1436" i="5"/>
  <c r="AU1436" i="5" s="1"/>
  <c r="J1437" i="5"/>
  <c r="AU1437" i="5" s="1"/>
  <c r="AW1427" i="5"/>
  <c r="AL1495" i="5"/>
  <c r="AS1489" i="5"/>
  <c r="L1485" i="5"/>
  <c r="AX1485" i="5" s="1"/>
  <c r="AB1458" i="5"/>
  <c r="AS1459" i="5"/>
  <c r="Z1439" i="5"/>
  <c r="Z1438" i="5"/>
  <c r="V1429" i="5"/>
  <c r="AY1428" i="5"/>
  <c r="AL1427" i="5"/>
  <c r="AD1427" i="5"/>
  <c r="V1427" i="5"/>
  <c r="N1427" i="5"/>
  <c r="F1427" i="5"/>
  <c r="R1426" i="5"/>
  <c r="Z1425" i="5"/>
  <c r="AP1419" i="5"/>
  <c r="J1419" i="5"/>
  <c r="AP1417" i="5"/>
  <c r="AH1417" i="5"/>
  <c r="Z1417" i="5"/>
  <c r="R1417" i="5"/>
  <c r="AY1417" i="5" s="1"/>
  <c r="J1417" i="5"/>
  <c r="AU1417" i="5" s="1"/>
  <c r="AS1419" i="5"/>
  <c r="D1409" i="5"/>
  <c r="AJ1408" i="5"/>
  <c r="T1408" i="5"/>
  <c r="D1408" i="5"/>
  <c r="AV1408" i="5" s="1"/>
  <c r="T1406" i="5"/>
  <c r="L1405" i="5"/>
  <c r="AX1405" i="5" s="1"/>
  <c r="L1399" i="5"/>
  <c r="AS1399" i="5"/>
  <c r="D1396" i="5"/>
  <c r="AV1396" i="5" s="1"/>
  <c r="AS1389" i="5"/>
  <c r="Z1389" i="5"/>
  <c r="N1389" i="5"/>
  <c r="AH1386" i="5"/>
  <c r="AP1385" i="5"/>
  <c r="X1377" i="5"/>
  <c r="AF1375" i="5"/>
  <c r="BC1375" i="5" s="1"/>
  <c r="AS1369" i="5"/>
  <c r="H1358" i="5"/>
  <c r="H1355" i="5"/>
  <c r="AW1355" i="5" s="1"/>
  <c r="L1349" i="5"/>
  <c r="D1349" i="5"/>
  <c r="P1348" i="5"/>
  <c r="D1347" i="5"/>
  <c r="AV1347" i="5" s="1"/>
  <c r="AB1336" i="5"/>
  <c r="H1336" i="5"/>
  <c r="AW1336" i="5" s="1"/>
  <c r="H1338" i="5"/>
  <c r="AN1325" i="5"/>
  <c r="AN1328" i="5"/>
  <c r="AF1326" i="5"/>
  <c r="BC1326" i="5" s="1"/>
  <c r="AF1325" i="5"/>
  <c r="BC1325" i="5" s="1"/>
  <c r="X1325" i="5"/>
  <c r="X1327" i="5"/>
  <c r="H1326" i="5"/>
  <c r="AW1326" i="5" s="1"/>
  <c r="H1327" i="5"/>
  <c r="H1328" i="5"/>
  <c r="AH1319" i="5"/>
  <c r="AB1305" i="5"/>
  <c r="AB1307" i="5"/>
  <c r="L1306" i="5"/>
  <c r="AX1306" i="5" s="1"/>
  <c r="L1308" i="5"/>
  <c r="AX1308" i="5" s="1"/>
  <c r="D1305" i="5"/>
  <c r="AV1305" i="5" s="1"/>
  <c r="D1306" i="5"/>
  <c r="AV1306" i="5" s="1"/>
  <c r="AL1295" i="5"/>
  <c r="AL1297" i="5"/>
  <c r="AL1298" i="5"/>
  <c r="AD1295" i="5"/>
  <c r="AD1297" i="5"/>
  <c r="V1295" i="5"/>
  <c r="V1296" i="5"/>
  <c r="V1297" i="5"/>
  <c r="N1295" i="5"/>
  <c r="N1297" i="5"/>
  <c r="F1295" i="5"/>
  <c r="AW1295" i="5" s="1"/>
  <c r="F1297" i="5"/>
  <c r="F1298" i="5"/>
  <c r="AN1289" i="5"/>
  <c r="AL1277" i="5"/>
  <c r="AL1278" i="5"/>
  <c r="AD1276" i="5"/>
  <c r="AD1277" i="5"/>
  <c r="AD1278" i="5"/>
  <c r="N1275" i="5"/>
  <c r="N1277" i="5"/>
  <c r="N1278" i="5"/>
  <c r="R1269" i="5"/>
  <c r="V1267" i="5"/>
  <c r="H1257" i="5"/>
  <c r="H1256" i="5"/>
  <c r="AB1249" i="5"/>
  <c r="T1249" i="5"/>
  <c r="T1248" i="5"/>
  <c r="P1246" i="5"/>
  <c r="AY1246" i="5" s="1"/>
  <c r="N1236" i="5"/>
  <c r="N1237" i="5"/>
  <c r="AL1227" i="5"/>
  <c r="AL1228" i="5"/>
  <c r="AL1209" i="5"/>
  <c r="N1209" i="5"/>
  <c r="AP1195" i="5"/>
  <c r="AP1198" i="5"/>
  <c r="AH1198" i="5"/>
  <c r="AH1196" i="5"/>
  <c r="Z1199" i="5"/>
  <c r="Z1198" i="5"/>
  <c r="R1197" i="5"/>
  <c r="R1198" i="5"/>
  <c r="R1195" i="5"/>
  <c r="R1196" i="5"/>
  <c r="AH1187" i="5"/>
  <c r="AH1185" i="5"/>
  <c r="AH1188" i="5"/>
  <c r="AL1169" i="5"/>
  <c r="AL1168" i="5"/>
  <c r="AD1167" i="5"/>
  <c r="AD1166" i="5"/>
  <c r="AD1168" i="5"/>
  <c r="V1166" i="5"/>
  <c r="V1165" i="5"/>
  <c r="N1165" i="5"/>
  <c r="N1166" i="5"/>
  <c r="N1167" i="5"/>
  <c r="N1168" i="5"/>
  <c r="N1169" i="5"/>
  <c r="F1167" i="5"/>
  <c r="F1165" i="5"/>
  <c r="F1168" i="5"/>
  <c r="BE995" i="5"/>
  <c r="AS999" i="5"/>
  <c r="AH1426" i="5"/>
  <c r="AP1425" i="5"/>
  <c r="AJ1407" i="5"/>
  <c r="T1407" i="5"/>
  <c r="L1406" i="5"/>
  <c r="AX1406" i="5" s="1"/>
  <c r="AB1405" i="5"/>
  <c r="AJ1395" i="5"/>
  <c r="AJ1345" i="5"/>
  <c r="AJ1347" i="5"/>
  <c r="AB1345" i="5"/>
  <c r="AB1348" i="5"/>
  <c r="T1347" i="5"/>
  <c r="T1345" i="5"/>
  <c r="T1346" i="5"/>
  <c r="L1346" i="5"/>
  <c r="AX1346" i="5" s="1"/>
  <c r="L1348" i="5"/>
  <c r="AX1348" i="5" s="1"/>
  <c r="AF1286" i="5"/>
  <c r="BC1286" i="5" s="1"/>
  <c r="AF1285" i="5"/>
  <c r="BC1285" i="5" s="1"/>
  <c r="AF1288" i="5"/>
  <c r="BC1288" i="5" s="1"/>
  <c r="AF1287" i="5"/>
  <c r="BC1287" i="5" s="1"/>
  <c r="X1287" i="5"/>
  <c r="X1286" i="5"/>
  <c r="X1285" i="5"/>
  <c r="X1288" i="5"/>
  <c r="P1285" i="5"/>
  <c r="AY1285" i="5" s="1"/>
  <c r="P1286" i="5"/>
  <c r="AL1268" i="5"/>
  <c r="AL1266" i="5"/>
  <c r="AL1267" i="5"/>
  <c r="AD1268" i="5"/>
  <c r="AD1265" i="5"/>
  <c r="AD1267" i="5"/>
  <c r="N1268" i="5"/>
  <c r="N1266" i="5"/>
  <c r="F1268" i="5"/>
  <c r="F1266" i="5"/>
  <c r="AB1246" i="5"/>
  <c r="AB1248" i="5"/>
  <c r="L1247" i="5"/>
  <c r="AX1247" i="5" s="1"/>
  <c r="L1245" i="5"/>
  <c r="AX1245" i="5" s="1"/>
  <c r="D1247" i="5"/>
  <c r="AV1247" i="5" s="1"/>
  <c r="D1246" i="5"/>
  <c r="AV1246" i="5" s="1"/>
  <c r="R1207" i="5"/>
  <c r="R1208" i="5"/>
  <c r="J1208" i="5"/>
  <c r="AU1208" i="5" s="1"/>
  <c r="J1207" i="5"/>
  <c r="AU1207" i="5" s="1"/>
  <c r="AJ1066" i="5"/>
  <c r="AJ1067" i="5"/>
  <c r="AB1067" i="5"/>
  <c r="AB1066" i="5"/>
  <c r="T1067" i="5"/>
  <c r="T1066" i="5"/>
  <c r="L1066" i="5"/>
  <c r="AX1066" i="5" s="1"/>
  <c r="L1067" i="5"/>
  <c r="AX1067" i="5" s="1"/>
  <c r="D1067" i="5"/>
  <c r="D1066" i="5"/>
  <c r="AV1066" i="5" s="1"/>
  <c r="AL1429" i="5"/>
  <c r="R1429" i="5"/>
  <c r="F1429" i="5"/>
  <c r="AP1427" i="5"/>
  <c r="AH1427" i="5"/>
  <c r="Z1427" i="5"/>
  <c r="R1427" i="5"/>
  <c r="J1427" i="5"/>
  <c r="AU1427" i="5" s="1"/>
  <c r="Z1419" i="5"/>
  <c r="AL1417" i="5"/>
  <c r="AD1417" i="5"/>
  <c r="V1417" i="5"/>
  <c r="N1417" i="5"/>
  <c r="F1417" i="5"/>
  <c r="N1416" i="5"/>
  <c r="AJ1409" i="5"/>
  <c r="AB1409" i="5"/>
  <c r="T1409" i="5"/>
  <c r="AB1408" i="5"/>
  <c r="AS1409" i="5"/>
  <c r="AB1399" i="5"/>
  <c r="AW1397" i="5"/>
  <c r="AJ1396" i="5"/>
  <c r="L1396" i="5"/>
  <c r="AX1396" i="5" s="1"/>
  <c r="AY1388" i="5"/>
  <c r="Z1385" i="5"/>
  <c r="AW1378" i="5"/>
  <c r="AF1377" i="5"/>
  <c r="BC1377" i="5" s="1"/>
  <c r="AY1376" i="5"/>
  <c r="AP1375" i="5"/>
  <c r="X1375" i="5"/>
  <c r="F1368" i="5"/>
  <c r="AW1368" i="5" s="1"/>
  <c r="T1356" i="5"/>
  <c r="T1355" i="5"/>
  <c r="AJ1348" i="5"/>
  <c r="L1347" i="5"/>
  <c r="AX1347" i="5" s="1"/>
  <c r="AN1346" i="5"/>
  <c r="P1346" i="5"/>
  <c r="AY1346" i="5" s="1"/>
  <c r="T1338" i="5"/>
  <c r="T1335" i="5"/>
  <c r="BE1325" i="5"/>
  <c r="AS1329" i="5"/>
  <c r="AJ1325" i="5"/>
  <c r="AJ1326" i="5"/>
  <c r="AB1325" i="5"/>
  <c r="AB1327" i="5"/>
  <c r="AB1328" i="5"/>
  <c r="L1325" i="5"/>
  <c r="AX1325" i="5" s="1"/>
  <c r="L1326" i="5"/>
  <c r="AX1326" i="5" s="1"/>
  <c r="AL1319" i="5"/>
  <c r="AD1319" i="5"/>
  <c r="AD1316" i="5"/>
  <c r="AL1315" i="5"/>
  <c r="AS1309" i="5"/>
  <c r="H1305" i="5"/>
  <c r="H1306" i="5"/>
  <c r="AP1295" i="5"/>
  <c r="AP1298" i="5"/>
  <c r="R1298" i="5"/>
  <c r="R1296" i="5"/>
  <c r="AY1296" i="5" s="1"/>
  <c r="AF1289" i="5"/>
  <c r="P1289" i="5"/>
  <c r="AW1288" i="5"/>
  <c r="T1286" i="5"/>
  <c r="AN1285" i="5"/>
  <c r="AL1276" i="5"/>
  <c r="J1275" i="5"/>
  <c r="AU1275" i="5" s="1"/>
  <c r="J1276" i="5"/>
  <c r="AU1276" i="5" s="1"/>
  <c r="J1277" i="5"/>
  <c r="AU1277" i="5" s="1"/>
  <c r="N1267" i="5"/>
  <c r="V1265" i="5"/>
  <c r="AJ1256" i="5"/>
  <c r="AJ1258" i="5"/>
  <c r="L1256" i="5"/>
  <c r="AX1256" i="5" s="1"/>
  <c r="L1255" i="5"/>
  <c r="AX1255" i="5" s="1"/>
  <c r="AB1245" i="5"/>
  <c r="AL1215" i="5"/>
  <c r="AH1207" i="5"/>
  <c r="AL1196" i="5"/>
  <c r="AL1197" i="5"/>
  <c r="AD1196" i="5"/>
  <c r="AD1197" i="5"/>
  <c r="F1196" i="5"/>
  <c r="F1197" i="5"/>
  <c r="AW1197" i="5" s="1"/>
  <c r="AH1176" i="5"/>
  <c r="AH1177" i="5"/>
  <c r="Z1176" i="5"/>
  <c r="Z1177" i="5"/>
  <c r="J1176" i="5"/>
  <c r="AU1176" i="5" s="1"/>
  <c r="J1177" i="5"/>
  <c r="AU1177" i="5" s="1"/>
  <c r="AD1169" i="5"/>
  <c r="F1169" i="5"/>
  <c r="N1147" i="5"/>
  <c r="N1148" i="5"/>
  <c r="F1147" i="5"/>
  <c r="F1149" i="5"/>
  <c r="AF1345" i="5"/>
  <c r="BC1345" i="5" s="1"/>
  <c r="AF1346" i="5"/>
  <c r="BC1346" i="5" s="1"/>
  <c r="X1345" i="5"/>
  <c r="X1347" i="5"/>
  <c r="X1348" i="5"/>
  <c r="AP1266" i="5"/>
  <c r="AP1265" i="5"/>
  <c r="Z1266" i="5"/>
  <c r="Z1268" i="5"/>
  <c r="J1266" i="5"/>
  <c r="AU1266" i="5" s="1"/>
  <c r="J1265" i="5"/>
  <c r="AU1265" i="5" s="1"/>
  <c r="V1217" i="5"/>
  <c r="V1215" i="5"/>
  <c r="AD1205" i="5"/>
  <c r="AD1207" i="5"/>
  <c r="V1206" i="5"/>
  <c r="V1205" i="5"/>
  <c r="N1208" i="5"/>
  <c r="N1207" i="5"/>
  <c r="F1207" i="5"/>
  <c r="AW1207" i="5" s="1"/>
  <c r="F1205" i="5"/>
  <c r="AJ1046" i="5"/>
  <c r="AJ1047" i="5"/>
  <c r="AJ1045" i="5"/>
  <c r="AJ1048" i="5"/>
  <c r="AB1047" i="5"/>
  <c r="AB1048" i="5"/>
  <c r="AB1045" i="5"/>
  <c r="AB1046" i="5"/>
  <c r="T1045" i="5"/>
  <c r="T1046" i="5"/>
  <c r="T1048" i="5"/>
  <c r="T1047" i="5"/>
  <c r="L1046" i="5"/>
  <c r="AX1046" i="5" s="1"/>
  <c r="L1047" i="5"/>
  <c r="AX1047" i="5" s="1"/>
  <c r="L1045" i="5"/>
  <c r="AX1045" i="5" s="1"/>
  <c r="D1048" i="5"/>
  <c r="AV1048" i="5" s="1"/>
  <c r="D1045" i="5"/>
  <c r="AV1045" i="5" s="1"/>
  <c r="D1046" i="5"/>
  <c r="AP966" i="5"/>
  <c r="AP965" i="5"/>
  <c r="AJ908" i="5"/>
  <c r="AJ905" i="5"/>
  <c r="AJ907" i="5"/>
  <c r="AJ906" i="5"/>
  <c r="AB906" i="5"/>
  <c r="AB908" i="5"/>
  <c r="T905" i="5"/>
  <c r="T907" i="5"/>
  <c r="T906" i="5"/>
  <c r="L908" i="5"/>
  <c r="AX908" i="5" s="1"/>
  <c r="L906" i="5"/>
  <c r="AX906" i="5" s="1"/>
  <c r="D908" i="5"/>
  <c r="AV908" i="5" s="1"/>
  <c r="D905" i="5"/>
  <c r="AV905" i="5" s="1"/>
  <c r="D907" i="5"/>
  <c r="AV907" i="5" s="1"/>
  <c r="D906" i="5"/>
  <c r="AV906" i="5" s="1"/>
  <c r="AJ1349" i="5"/>
  <c r="T1349" i="5"/>
  <c r="V1319" i="5"/>
  <c r="N1319" i="5"/>
  <c r="AS1289" i="5"/>
  <c r="Z1279" i="5"/>
  <c r="J1279" i="5"/>
  <c r="AS1259" i="5"/>
  <c r="AL1239" i="5"/>
  <c r="AL1219" i="5"/>
  <c r="J1219" i="5"/>
  <c r="AD1189" i="5"/>
  <c r="AS1189" i="5"/>
  <c r="AP1179" i="5"/>
  <c r="AB1169" i="5"/>
  <c r="AH1158" i="5"/>
  <c r="AP1157" i="5"/>
  <c r="AH1148" i="5"/>
  <c r="J1146" i="5"/>
  <c r="AU1146" i="5" s="1"/>
  <c r="AP1145" i="5"/>
  <c r="R1145" i="5"/>
  <c r="Z1139" i="5"/>
  <c r="AJ1125" i="5"/>
  <c r="X1127" i="5"/>
  <c r="X1126" i="5"/>
  <c r="AW1126" i="5"/>
  <c r="AJ1119" i="5"/>
  <c r="AB1119" i="5"/>
  <c r="Z1118" i="5"/>
  <c r="J1116" i="5"/>
  <c r="AU1116" i="5" s="1"/>
  <c r="AP1115" i="5"/>
  <c r="T1115" i="5"/>
  <c r="Z1109" i="5"/>
  <c r="AP1108" i="5"/>
  <c r="AP1107" i="5"/>
  <c r="AF1106" i="5"/>
  <c r="BC1106" i="5" s="1"/>
  <c r="BE1105" i="5"/>
  <c r="R1105" i="5"/>
  <c r="AF1095" i="5"/>
  <c r="BC1095" i="5" s="1"/>
  <c r="AJ1088" i="5"/>
  <c r="L1086" i="5"/>
  <c r="AX1086" i="5" s="1"/>
  <c r="AB1085" i="5"/>
  <c r="AH1079" i="5"/>
  <c r="AP1078" i="5"/>
  <c r="Z1078" i="5"/>
  <c r="Z1076" i="5"/>
  <c r="AF1069" i="5"/>
  <c r="AL1059" i="5"/>
  <c r="V1058" i="5"/>
  <c r="AD1016" i="5"/>
  <c r="AL976" i="5"/>
  <c r="AL979" i="5"/>
  <c r="N977" i="5"/>
  <c r="N976" i="5"/>
  <c r="AJ936" i="5"/>
  <c r="AJ935" i="5"/>
  <c r="AJ937" i="5"/>
  <c r="AB935" i="5"/>
  <c r="AB936" i="5"/>
  <c r="AB937" i="5"/>
  <c r="AB938" i="5"/>
  <c r="T935" i="5"/>
  <c r="T937" i="5"/>
  <c r="L937" i="5"/>
  <c r="AX937" i="5" s="1"/>
  <c r="L938" i="5"/>
  <c r="AX938" i="5" s="1"/>
  <c r="D936" i="5"/>
  <c r="AV936" i="5" s="1"/>
  <c r="D935" i="5"/>
  <c r="AV935" i="5" s="1"/>
  <c r="D938" i="5"/>
  <c r="AV938" i="5" s="1"/>
  <c r="D937" i="5"/>
  <c r="AV937" i="5" s="1"/>
  <c r="BE925" i="5"/>
  <c r="AS929" i="5"/>
  <c r="AJ909" i="5"/>
  <c r="AB909" i="5"/>
  <c r="T909" i="5"/>
  <c r="L909" i="5"/>
  <c r="D909" i="5"/>
  <c r="L905" i="5"/>
  <c r="AX905" i="5" s="1"/>
  <c r="H877" i="5"/>
  <c r="J1159" i="5"/>
  <c r="Z1145" i="5"/>
  <c r="Z1146" i="5"/>
  <c r="Z1108" i="5"/>
  <c r="Z1105" i="5"/>
  <c r="Z1106" i="5"/>
  <c r="Z1107" i="5"/>
  <c r="T1085" i="5"/>
  <c r="T1087" i="5"/>
  <c r="AH1076" i="5"/>
  <c r="AH1077" i="5"/>
  <c r="J1075" i="5"/>
  <c r="AU1075" i="5" s="1"/>
  <c r="J1076" i="5"/>
  <c r="AU1076" i="5" s="1"/>
  <c r="J1077" i="5"/>
  <c r="AU1077" i="5" s="1"/>
  <c r="J1078" i="5"/>
  <c r="AU1078" i="5" s="1"/>
  <c r="T1049" i="5"/>
  <c r="L1049" i="5"/>
  <c r="AN1007" i="5"/>
  <c r="AN1008" i="5"/>
  <c r="AN1006" i="5"/>
  <c r="AF1006" i="5"/>
  <c r="BC1006" i="5" s="1"/>
  <c r="AF1005" i="5"/>
  <c r="BC1005" i="5" s="1"/>
  <c r="AF1008" i="5"/>
  <c r="BC1008" i="5" s="1"/>
  <c r="X1007" i="5"/>
  <c r="X1008" i="5"/>
  <c r="X1006" i="5"/>
  <c r="P1006" i="5"/>
  <c r="AY1006" i="5" s="1"/>
  <c r="P1005" i="5"/>
  <c r="P1008" i="5"/>
  <c r="AY1008" i="5" s="1"/>
  <c r="H1007" i="5"/>
  <c r="H1006" i="5"/>
  <c r="H1008" i="5"/>
  <c r="T908" i="5"/>
  <c r="AB905" i="5"/>
  <c r="AN875" i="5"/>
  <c r="AN877" i="5"/>
  <c r="AN878" i="5"/>
  <c r="AN876" i="5"/>
  <c r="AN879" i="5"/>
  <c r="AF877" i="5"/>
  <c r="BC877" i="5" s="1"/>
  <c r="AF875" i="5"/>
  <c r="BC875" i="5" s="1"/>
  <c r="X876" i="5"/>
  <c r="X875" i="5"/>
  <c r="X878" i="5"/>
  <c r="X877" i="5"/>
  <c r="P875" i="5"/>
  <c r="P878" i="5"/>
  <c r="P877" i="5"/>
  <c r="AY877" i="5" s="1"/>
  <c r="P876" i="5"/>
  <c r="P879" i="5"/>
  <c r="AF1349" i="5"/>
  <c r="X1349" i="5"/>
  <c r="T1339" i="5"/>
  <c r="L1339" i="5"/>
  <c r="AP1325" i="5"/>
  <c r="V1299" i="5"/>
  <c r="AL1279" i="5"/>
  <c r="AD1279" i="5"/>
  <c r="V1279" i="5"/>
  <c r="N1279" i="5"/>
  <c r="H1259" i="5"/>
  <c r="AH1229" i="5"/>
  <c r="F1219" i="5"/>
  <c r="AL1179" i="5"/>
  <c r="Z1179" i="5"/>
  <c r="AS1169" i="5"/>
  <c r="AP1158" i="5"/>
  <c r="J1157" i="5"/>
  <c r="AU1157" i="5" s="1"/>
  <c r="R1149" i="5"/>
  <c r="AP1148" i="5"/>
  <c r="Z1148" i="5"/>
  <c r="R1146" i="5"/>
  <c r="AY1146" i="5" s="1"/>
  <c r="AH1145" i="5"/>
  <c r="AN1136" i="5"/>
  <c r="AN1137" i="5"/>
  <c r="AB1127" i="5"/>
  <c r="AB1128" i="5"/>
  <c r="L1127" i="5"/>
  <c r="AX1127" i="5" s="1"/>
  <c r="L1128" i="5"/>
  <c r="AX1128" i="5" s="1"/>
  <c r="D1119" i="5"/>
  <c r="L1118" i="5"/>
  <c r="AX1118" i="5" s="1"/>
  <c r="L1117" i="5"/>
  <c r="AX1117" i="5" s="1"/>
  <c r="T1116" i="5"/>
  <c r="AB1115" i="5"/>
  <c r="AH1119" i="5"/>
  <c r="AH1115" i="5"/>
  <c r="AH1117" i="5"/>
  <c r="AH1118" i="5"/>
  <c r="R1115" i="5"/>
  <c r="R1117" i="5"/>
  <c r="AP1105" i="5"/>
  <c r="AP1099" i="5"/>
  <c r="Z1099" i="5"/>
  <c r="AH1097" i="5"/>
  <c r="J1096" i="5"/>
  <c r="AU1096" i="5" s="1"/>
  <c r="AB1088" i="5"/>
  <c r="D1088" i="5"/>
  <c r="AV1088" i="5" s="1"/>
  <c r="D1087" i="5"/>
  <c r="AV1087" i="5" s="1"/>
  <c r="AH1087" i="5"/>
  <c r="AH1088" i="5"/>
  <c r="J1079" i="5"/>
  <c r="AH1078" i="5"/>
  <c r="Z1077" i="5"/>
  <c r="R1076" i="5"/>
  <c r="AL1056" i="5"/>
  <c r="AL1057" i="5"/>
  <c r="AD1057" i="5"/>
  <c r="AD1058" i="5"/>
  <c r="AD1055" i="5"/>
  <c r="N1057" i="5"/>
  <c r="N1055" i="5"/>
  <c r="N1056" i="5"/>
  <c r="F1058" i="5"/>
  <c r="F1055" i="5"/>
  <c r="F1056" i="5"/>
  <c r="F1057" i="5"/>
  <c r="AL1016" i="5"/>
  <c r="AL1015" i="5"/>
  <c r="AL1018" i="5"/>
  <c r="V1017" i="5"/>
  <c r="V1015" i="5"/>
  <c r="V1016" i="5"/>
  <c r="N1016" i="5"/>
  <c r="N1015" i="5"/>
  <c r="N1017" i="5"/>
  <c r="N1018" i="5"/>
  <c r="F1017" i="5"/>
  <c r="F1015" i="5"/>
  <c r="F1018" i="5"/>
  <c r="AF1007" i="5"/>
  <c r="BC1007" i="5" s="1"/>
  <c r="X1005" i="5"/>
  <c r="AJ986" i="5"/>
  <c r="AJ988" i="5"/>
  <c r="AJ985" i="5"/>
  <c r="AJ989" i="5"/>
  <c r="AB989" i="5"/>
  <c r="AB987" i="5"/>
  <c r="AB986" i="5"/>
  <c r="AB988" i="5"/>
  <c r="T986" i="5"/>
  <c r="T988" i="5"/>
  <c r="T985" i="5"/>
  <c r="L987" i="5"/>
  <c r="AX987" i="5" s="1"/>
  <c r="L988" i="5"/>
  <c r="AX988" i="5" s="1"/>
  <c r="D987" i="5"/>
  <c r="AV987" i="5" s="1"/>
  <c r="D988" i="5"/>
  <c r="AV988" i="5" s="1"/>
  <c r="D985" i="5"/>
  <c r="AV985" i="5" s="1"/>
  <c r="D986" i="5"/>
  <c r="AV986" i="5" s="1"/>
  <c r="AS969" i="5"/>
  <c r="AB957" i="5"/>
  <c r="AB959" i="5"/>
  <c r="T959" i="5"/>
  <c r="T957" i="5"/>
  <c r="L958" i="5"/>
  <c r="AX958" i="5" s="1"/>
  <c r="L957" i="5"/>
  <c r="AX957" i="5" s="1"/>
  <c r="L959" i="5"/>
  <c r="D958" i="5"/>
  <c r="AV958" i="5" s="1"/>
  <c r="D957" i="5"/>
  <c r="AV957" i="5" s="1"/>
  <c r="L936" i="5"/>
  <c r="AX936" i="5" s="1"/>
  <c r="AY926" i="5"/>
  <c r="L907" i="5"/>
  <c r="AX907" i="5" s="1"/>
  <c r="AF876" i="5"/>
  <c r="BC876" i="5" s="1"/>
  <c r="AP847" i="5"/>
  <c r="AP845" i="5"/>
  <c r="AH847" i="5"/>
  <c r="AH846" i="5"/>
  <c r="Z847" i="5"/>
  <c r="Z846" i="5"/>
  <c r="R847" i="5"/>
  <c r="R845" i="5"/>
  <c r="J847" i="5"/>
  <c r="AU847" i="5" s="1"/>
  <c r="J846" i="5"/>
  <c r="AU846" i="5" s="1"/>
  <c r="AF835" i="5"/>
  <c r="BC835" i="5" s="1"/>
  <c r="AF837" i="5"/>
  <c r="BC837" i="5" s="1"/>
  <c r="X836" i="5"/>
  <c r="X838" i="5"/>
  <c r="H836" i="5"/>
  <c r="AW836" i="5" s="1"/>
  <c r="H838" i="5"/>
  <c r="AD806" i="5"/>
  <c r="AD807" i="5"/>
  <c r="V806" i="5"/>
  <c r="V808" i="5"/>
  <c r="F806" i="5"/>
  <c r="F807" i="5"/>
  <c r="F808" i="5"/>
  <c r="AJ785" i="5"/>
  <c r="AJ787" i="5"/>
  <c r="AB785" i="5"/>
  <c r="AB788" i="5"/>
  <c r="AB786" i="5"/>
  <c r="L787" i="5"/>
  <c r="AX787" i="5" s="1"/>
  <c r="L785" i="5"/>
  <c r="AX785" i="5" s="1"/>
  <c r="P715" i="5"/>
  <c r="P718" i="5"/>
  <c r="P717" i="5"/>
  <c r="R685" i="5"/>
  <c r="AY685" i="5" s="1"/>
  <c r="R686" i="5"/>
  <c r="R689" i="5"/>
  <c r="AP636" i="5"/>
  <c r="AP638" i="5"/>
  <c r="Z638" i="5"/>
  <c r="Z639" i="5"/>
  <c r="J636" i="5"/>
  <c r="AU636" i="5" s="1"/>
  <c r="J635" i="5"/>
  <c r="AU635" i="5" s="1"/>
  <c r="J638" i="5"/>
  <c r="AU638" i="5" s="1"/>
  <c r="V626" i="5"/>
  <c r="V629" i="5"/>
  <c r="AF616" i="5"/>
  <c r="BC616" i="5" s="1"/>
  <c r="AF618" i="5"/>
  <c r="BC618" i="5" s="1"/>
  <c r="H616" i="5"/>
  <c r="H618" i="5"/>
  <c r="AW618" i="5" s="1"/>
  <c r="AB608" i="5"/>
  <c r="AB605" i="5"/>
  <c r="R586" i="5"/>
  <c r="R585" i="5"/>
  <c r="AN518" i="5"/>
  <c r="AN515" i="5"/>
  <c r="H518" i="5"/>
  <c r="AW518" i="5" s="1"/>
  <c r="H515" i="5"/>
  <c r="AF445" i="5"/>
  <c r="BC445" i="5" s="1"/>
  <c r="AF449" i="5"/>
  <c r="P445" i="5"/>
  <c r="P446" i="5"/>
  <c r="P447" i="5"/>
  <c r="H445" i="5"/>
  <c r="H446" i="5"/>
  <c r="AF296" i="5"/>
  <c r="BC296" i="5" s="1"/>
  <c r="AF297" i="5"/>
  <c r="BC297" i="5" s="1"/>
  <c r="X299" i="5"/>
  <c r="X297" i="5"/>
  <c r="AN268" i="5"/>
  <c r="AN267" i="5"/>
  <c r="AN265" i="5"/>
  <c r="AF268" i="5"/>
  <c r="BC268" i="5" s="1"/>
  <c r="AF265" i="5"/>
  <c r="BC265" i="5" s="1"/>
  <c r="AF267" i="5"/>
  <c r="BC267" i="5" s="1"/>
  <c r="X268" i="5"/>
  <c r="X265" i="5"/>
  <c r="P268" i="5"/>
  <c r="P265" i="5"/>
  <c r="P267" i="5"/>
  <c r="H268" i="5"/>
  <c r="H267" i="5"/>
  <c r="AF158" i="5"/>
  <c r="BC158" i="5" s="1"/>
  <c r="AF159" i="5"/>
  <c r="H157" i="5"/>
  <c r="AW157" i="5" s="1"/>
  <c r="H158" i="5"/>
  <c r="AD1059" i="5"/>
  <c r="D1049" i="5"/>
  <c r="Z1029" i="5"/>
  <c r="V1019" i="5"/>
  <c r="AN1009" i="5"/>
  <c r="H1009" i="5"/>
  <c r="N1009" i="5"/>
  <c r="T989" i="5"/>
  <c r="AJ939" i="5"/>
  <c r="D939" i="5"/>
  <c r="AY887" i="5"/>
  <c r="AD876" i="5"/>
  <c r="AD878" i="5"/>
  <c r="J866" i="5"/>
  <c r="AU866" i="5" s="1"/>
  <c r="J868" i="5"/>
  <c r="AU868" i="5" s="1"/>
  <c r="AH857" i="5"/>
  <c r="AH855" i="5"/>
  <c r="AH856" i="5"/>
  <c r="AH858" i="5"/>
  <c r="Z855" i="5"/>
  <c r="Z856" i="5"/>
  <c r="R857" i="5"/>
  <c r="AY857" i="5" s="1"/>
  <c r="R858" i="5"/>
  <c r="AH848" i="5"/>
  <c r="AN845" i="5"/>
  <c r="AN848" i="5"/>
  <c r="AN849" i="5"/>
  <c r="AF845" i="5"/>
  <c r="BC845" i="5" s="1"/>
  <c r="AF847" i="5"/>
  <c r="BC847" i="5" s="1"/>
  <c r="X848" i="5"/>
  <c r="X845" i="5"/>
  <c r="P845" i="5"/>
  <c r="P847" i="5"/>
  <c r="AY847" i="5" s="1"/>
  <c r="H846" i="5"/>
  <c r="H848" i="5"/>
  <c r="H849" i="5"/>
  <c r="AN838" i="5"/>
  <c r="N808" i="5"/>
  <c r="AL807" i="5"/>
  <c r="AJ789" i="5"/>
  <c r="AF756" i="5"/>
  <c r="BC756" i="5" s="1"/>
  <c r="AF755" i="5"/>
  <c r="BC755" i="5" s="1"/>
  <c r="AF757" i="5"/>
  <c r="BC757" i="5" s="1"/>
  <c r="X755" i="5"/>
  <c r="X757" i="5"/>
  <c r="X758" i="5"/>
  <c r="X759" i="5"/>
  <c r="P757" i="5"/>
  <c r="P758" i="5"/>
  <c r="P756" i="5"/>
  <c r="N729" i="5"/>
  <c r="AL716" i="5"/>
  <c r="AL717" i="5"/>
  <c r="AL718" i="5"/>
  <c r="V716" i="5"/>
  <c r="V715" i="5"/>
  <c r="V718" i="5"/>
  <c r="N716" i="5"/>
  <c r="N715" i="5"/>
  <c r="N717" i="5"/>
  <c r="N695" i="5"/>
  <c r="N696" i="5"/>
  <c r="J639" i="5"/>
  <c r="AH638" i="5"/>
  <c r="R636" i="5"/>
  <c r="R635" i="5"/>
  <c r="AD629" i="5"/>
  <c r="AS629" i="5"/>
  <c r="AJ625" i="5"/>
  <c r="AJ628" i="5"/>
  <c r="AJ627" i="5"/>
  <c r="AJ629" i="5"/>
  <c r="T625" i="5"/>
  <c r="T626" i="5"/>
  <c r="T627" i="5"/>
  <c r="T628" i="5"/>
  <c r="D625" i="5"/>
  <c r="AV625" i="5" s="1"/>
  <c r="D627" i="5"/>
  <c r="AV627" i="5" s="1"/>
  <c r="D628" i="5"/>
  <c r="AV628" i="5" s="1"/>
  <c r="AS619" i="5"/>
  <c r="H596" i="5"/>
  <c r="H597" i="5"/>
  <c r="AW597" i="5" s="1"/>
  <c r="AP589" i="5"/>
  <c r="J589" i="5"/>
  <c r="AN357" i="5"/>
  <c r="AN356" i="5"/>
  <c r="AF357" i="5"/>
  <c r="BC357" i="5" s="1"/>
  <c r="AF358" i="5"/>
  <c r="BC358" i="5" s="1"/>
  <c r="P358" i="5"/>
  <c r="P357" i="5"/>
  <c r="H357" i="5"/>
  <c r="H356" i="5"/>
  <c r="AP306" i="5"/>
  <c r="AP308" i="5"/>
  <c r="P299" i="5"/>
  <c r="AN297" i="5"/>
  <c r="L1055" i="5"/>
  <c r="AX1055" i="5" s="1"/>
  <c r="AJ1049" i="5"/>
  <c r="AP1047" i="5"/>
  <c r="AS1049" i="5"/>
  <c r="V1039" i="5"/>
  <c r="X1029" i="5"/>
  <c r="R1029" i="5"/>
  <c r="P1028" i="5"/>
  <c r="AN1026" i="5"/>
  <c r="X1025" i="5"/>
  <c r="N1019" i="5"/>
  <c r="L989" i="5"/>
  <c r="AS979" i="5"/>
  <c r="AH959" i="5"/>
  <c r="Z957" i="5"/>
  <c r="AB939" i="5"/>
  <c r="AS939" i="5"/>
  <c r="J929" i="5"/>
  <c r="Z927" i="5"/>
  <c r="Z926" i="5"/>
  <c r="AH925" i="5"/>
  <c r="P919" i="5"/>
  <c r="J919" i="5"/>
  <c r="AF918" i="5"/>
  <c r="BC918" i="5" s="1"/>
  <c r="H918" i="5"/>
  <c r="X916" i="5"/>
  <c r="X915" i="5"/>
  <c r="P888" i="5"/>
  <c r="X887" i="5"/>
  <c r="AL886" i="5"/>
  <c r="AL887" i="5"/>
  <c r="AL888" i="5"/>
  <c r="F886" i="5"/>
  <c r="F887" i="5"/>
  <c r="H879" i="5"/>
  <c r="AD875" i="5"/>
  <c r="T876" i="5"/>
  <c r="T877" i="5"/>
  <c r="Z868" i="5"/>
  <c r="AH867" i="5"/>
  <c r="R867" i="5"/>
  <c r="AP859" i="5"/>
  <c r="R859" i="5"/>
  <c r="J858" i="5"/>
  <c r="AU858" i="5" s="1"/>
  <c r="AF856" i="5"/>
  <c r="BC856" i="5" s="1"/>
  <c r="AF858" i="5"/>
  <c r="BC858" i="5" s="1"/>
  <c r="X856" i="5"/>
  <c r="X857" i="5"/>
  <c r="P856" i="5"/>
  <c r="P858" i="5"/>
  <c r="H856" i="5"/>
  <c r="H857" i="5"/>
  <c r="H858" i="5"/>
  <c r="AF848" i="5"/>
  <c r="BC848" i="5" s="1"/>
  <c r="X847" i="5"/>
  <c r="X846" i="5"/>
  <c r="AH845" i="5"/>
  <c r="AW838" i="5"/>
  <c r="P837" i="5"/>
  <c r="AP826" i="5"/>
  <c r="AP827" i="5"/>
  <c r="AP828" i="5"/>
  <c r="AH826" i="5"/>
  <c r="AH827" i="5"/>
  <c r="Z826" i="5"/>
  <c r="Z828" i="5"/>
  <c r="R826" i="5"/>
  <c r="R827" i="5"/>
  <c r="AY827" i="5" s="1"/>
  <c r="J826" i="5"/>
  <c r="AU826" i="5" s="1"/>
  <c r="J828" i="5"/>
  <c r="AU828" i="5" s="1"/>
  <c r="J827" i="5"/>
  <c r="AU827" i="5" s="1"/>
  <c r="AL808" i="5"/>
  <c r="V807" i="5"/>
  <c r="AN797" i="5"/>
  <c r="AN795" i="5"/>
  <c r="AN798" i="5"/>
  <c r="AF796" i="5"/>
  <c r="BC796" i="5" s="1"/>
  <c r="AF798" i="5"/>
  <c r="BC798" i="5" s="1"/>
  <c r="X795" i="5"/>
  <c r="X796" i="5"/>
  <c r="P797" i="5"/>
  <c r="P798" i="5"/>
  <c r="T789" i="5"/>
  <c r="L789" i="5"/>
  <c r="D789" i="5"/>
  <c r="T785" i="5"/>
  <c r="AJ775" i="5"/>
  <c r="AJ776" i="5"/>
  <c r="AJ777" i="5"/>
  <c r="AB775" i="5"/>
  <c r="AB776" i="5"/>
  <c r="AB777" i="5"/>
  <c r="AB778" i="5"/>
  <c r="L776" i="5"/>
  <c r="AX776" i="5" s="1"/>
  <c r="L777" i="5"/>
  <c r="AX777" i="5" s="1"/>
  <c r="D778" i="5"/>
  <c r="AV778" i="5" s="1"/>
  <c r="D775" i="5"/>
  <c r="H759" i="5"/>
  <c r="AF758" i="5"/>
  <c r="BC758" i="5" s="1"/>
  <c r="AN757" i="5"/>
  <c r="F729" i="5"/>
  <c r="N718" i="5"/>
  <c r="V717" i="5"/>
  <c r="AL715" i="5"/>
  <c r="AJ695" i="5"/>
  <c r="AJ698" i="5"/>
  <c r="AB695" i="5"/>
  <c r="AB697" i="5"/>
  <c r="T695" i="5"/>
  <c r="T697" i="5"/>
  <c r="T696" i="5"/>
  <c r="L695" i="5"/>
  <c r="AX695" i="5" s="1"/>
  <c r="L698" i="5"/>
  <c r="AX698" i="5" s="1"/>
  <c r="D695" i="5"/>
  <c r="AV695" i="5" s="1"/>
  <c r="D698" i="5"/>
  <c r="AV698" i="5" s="1"/>
  <c r="D697" i="5"/>
  <c r="AB676" i="5"/>
  <c r="AB678" i="5"/>
  <c r="AB675" i="5"/>
  <c r="AJ656" i="5"/>
  <c r="AJ657" i="5"/>
  <c r="AJ658" i="5"/>
  <c r="AB656" i="5"/>
  <c r="AB657" i="5"/>
  <c r="L656" i="5"/>
  <c r="AX656" i="5" s="1"/>
  <c r="L657" i="5"/>
  <c r="AX657" i="5" s="1"/>
  <c r="L658" i="5"/>
  <c r="AX658" i="5" s="1"/>
  <c r="L659" i="5"/>
  <c r="D656" i="5"/>
  <c r="AV656" i="5" s="1"/>
  <c r="D658" i="5"/>
  <c r="AV658" i="5" s="1"/>
  <c r="AB629" i="5"/>
  <c r="D629" i="5"/>
  <c r="D626" i="5"/>
  <c r="AV626" i="5" s="1"/>
  <c r="L625" i="5"/>
  <c r="AX625" i="5" s="1"/>
  <c r="AS609" i="5"/>
  <c r="R537" i="5"/>
  <c r="AY537" i="5" s="1"/>
  <c r="R535" i="5"/>
  <c r="J536" i="5"/>
  <c r="AU536" i="5" s="1"/>
  <c r="J537" i="5"/>
  <c r="AU537" i="5" s="1"/>
  <c r="R387" i="5"/>
  <c r="R388" i="5"/>
  <c r="AL375" i="5"/>
  <c r="AL377" i="5"/>
  <c r="V377" i="5"/>
  <c r="V379" i="5"/>
  <c r="N377" i="5"/>
  <c r="N375" i="5"/>
  <c r="AP365" i="5"/>
  <c r="AP366" i="5"/>
  <c r="AP367" i="5"/>
  <c r="AP368" i="5"/>
  <c r="AH365" i="5"/>
  <c r="AH366" i="5"/>
  <c r="AH367" i="5"/>
  <c r="AH368" i="5"/>
  <c r="Z365" i="5"/>
  <c r="Z366" i="5"/>
  <c r="Z368" i="5"/>
  <c r="Z367" i="5"/>
  <c r="R365" i="5"/>
  <c r="AY365" i="5" s="1"/>
  <c r="R368" i="5"/>
  <c r="R367" i="5"/>
  <c r="AY367" i="5" s="1"/>
  <c r="R366" i="5"/>
  <c r="J365" i="5"/>
  <c r="AU365" i="5" s="1"/>
  <c r="J366" i="5"/>
  <c r="AU366" i="5" s="1"/>
  <c r="J367" i="5"/>
  <c r="AU367" i="5" s="1"/>
  <c r="P359" i="5"/>
  <c r="T1119" i="5"/>
  <c r="AH1109" i="5"/>
  <c r="R1099" i="5"/>
  <c r="AS1089" i="5"/>
  <c r="AH1069" i="5"/>
  <c r="AS1059" i="5"/>
  <c r="V1059" i="5"/>
  <c r="L1058" i="5"/>
  <c r="AX1058" i="5" s="1"/>
  <c r="AB1056" i="5"/>
  <c r="AB1049" i="5"/>
  <c r="H1049" i="5"/>
  <c r="AH1048" i="5"/>
  <c r="R1048" i="5"/>
  <c r="Z1047" i="5"/>
  <c r="AH1045" i="5"/>
  <c r="R1045" i="5"/>
  <c r="V1049" i="5"/>
  <c r="F1049" i="5"/>
  <c r="T1039" i="5"/>
  <c r="L1039" i="5"/>
  <c r="AF1028" i="5"/>
  <c r="BC1028" i="5" s="1"/>
  <c r="N1028" i="5"/>
  <c r="AN1027" i="5"/>
  <c r="P1026" i="5"/>
  <c r="X1009" i="5"/>
  <c r="N1008" i="5"/>
  <c r="D1006" i="5"/>
  <c r="AV1006" i="5" s="1"/>
  <c r="AP976" i="5"/>
  <c r="J975" i="5"/>
  <c r="AU975" i="5" s="1"/>
  <c r="H968" i="5"/>
  <c r="X965" i="5"/>
  <c r="J959" i="5"/>
  <c r="AN949" i="5"/>
  <c r="V945" i="5"/>
  <c r="T939" i="5"/>
  <c r="AP929" i="5"/>
  <c r="AN927" i="5"/>
  <c r="X927" i="5"/>
  <c r="Z925" i="5"/>
  <c r="V919" i="5"/>
  <c r="X918" i="5"/>
  <c r="F918" i="5"/>
  <c r="P916" i="5"/>
  <c r="T897" i="5"/>
  <c r="AN888" i="5"/>
  <c r="AF887" i="5"/>
  <c r="BC887" i="5" s="1"/>
  <c r="H887" i="5"/>
  <c r="P886" i="5"/>
  <c r="P885" i="5"/>
  <c r="AY885" i="5" s="1"/>
  <c r="T879" i="5"/>
  <c r="N879" i="5"/>
  <c r="T878" i="5"/>
  <c r="AH859" i="5"/>
  <c r="X859" i="5"/>
  <c r="Z858" i="5"/>
  <c r="Z857" i="5"/>
  <c r="AF849" i="5"/>
  <c r="R849" i="5"/>
  <c r="AN847" i="5"/>
  <c r="R846" i="5"/>
  <c r="Z845" i="5"/>
  <c r="T828" i="5"/>
  <c r="AP818" i="5"/>
  <c r="AP817" i="5"/>
  <c r="AP815" i="5"/>
  <c r="AP819" i="5"/>
  <c r="AH817" i="5"/>
  <c r="AH816" i="5"/>
  <c r="R816" i="5"/>
  <c r="R817" i="5"/>
  <c r="R818" i="5"/>
  <c r="R819" i="5"/>
  <c r="AL809" i="5"/>
  <c r="AD809" i="5"/>
  <c r="V809" i="5"/>
  <c r="N809" i="5"/>
  <c r="F809" i="5"/>
  <c r="AD808" i="5"/>
  <c r="N807" i="5"/>
  <c r="L786" i="5"/>
  <c r="AX786" i="5" s="1"/>
  <c r="D777" i="5"/>
  <c r="AV777" i="5" s="1"/>
  <c r="L775" i="5"/>
  <c r="AX775" i="5" s="1"/>
  <c r="Z779" i="5"/>
  <c r="Z778" i="5"/>
  <c r="J776" i="5"/>
  <c r="AU776" i="5" s="1"/>
  <c r="J777" i="5"/>
  <c r="AU777" i="5" s="1"/>
  <c r="J778" i="5"/>
  <c r="AU778" i="5" s="1"/>
  <c r="H758" i="5"/>
  <c r="AH757" i="5"/>
  <c r="Z756" i="5"/>
  <c r="AN755" i="5"/>
  <c r="AD747" i="5"/>
  <c r="AD745" i="5"/>
  <c r="AD746" i="5"/>
  <c r="V745" i="5"/>
  <c r="V746" i="5"/>
  <c r="N746" i="5"/>
  <c r="N745" i="5"/>
  <c r="N747" i="5"/>
  <c r="F748" i="5"/>
  <c r="F747" i="5"/>
  <c r="AF725" i="5"/>
  <c r="BC725" i="5" s="1"/>
  <c r="AF728" i="5"/>
  <c r="BC728" i="5" s="1"/>
  <c r="X727" i="5"/>
  <c r="X725" i="5"/>
  <c r="P725" i="5"/>
  <c r="P726" i="5"/>
  <c r="AY726" i="5" s="1"/>
  <c r="H727" i="5"/>
  <c r="AW727" i="5" s="1"/>
  <c r="H728" i="5"/>
  <c r="F718" i="5"/>
  <c r="F717" i="5"/>
  <c r="AD715" i="5"/>
  <c r="H706" i="5"/>
  <c r="AJ697" i="5"/>
  <c r="AJ696" i="5"/>
  <c r="AS699" i="5"/>
  <c r="BE695" i="5"/>
  <c r="AB685" i="5"/>
  <c r="AB687" i="5"/>
  <c r="D687" i="5"/>
  <c r="AV687" i="5" s="1"/>
  <c r="D685" i="5"/>
  <c r="AV685" i="5" s="1"/>
  <c r="AP676" i="5"/>
  <c r="AP677" i="5"/>
  <c r="AP679" i="5"/>
  <c r="AH676" i="5"/>
  <c r="AH678" i="5"/>
  <c r="Z676" i="5"/>
  <c r="Z675" i="5"/>
  <c r="Z677" i="5"/>
  <c r="R676" i="5"/>
  <c r="R677" i="5"/>
  <c r="AY677" i="5" s="1"/>
  <c r="J676" i="5"/>
  <c r="AU676" i="5" s="1"/>
  <c r="J675" i="5"/>
  <c r="AU675" i="5" s="1"/>
  <c r="J679" i="5"/>
  <c r="AF665" i="5"/>
  <c r="BC665" i="5" s="1"/>
  <c r="AF668" i="5"/>
  <c r="BC668" i="5" s="1"/>
  <c r="AF667" i="5"/>
  <c r="BC667" i="5" s="1"/>
  <c r="X666" i="5"/>
  <c r="X667" i="5"/>
  <c r="P665" i="5"/>
  <c r="P668" i="5"/>
  <c r="H668" i="5"/>
  <c r="H666" i="5"/>
  <c r="T659" i="5"/>
  <c r="T658" i="5"/>
  <c r="T657" i="5"/>
  <c r="AP639" i="5"/>
  <c r="L628" i="5"/>
  <c r="AX628" i="5" s="1"/>
  <c r="AB627" i="5"/>
  <c r="AB625" i="5"/>
  <c r="H615" i="5"/>
  <c r="AW615" i="5" s="1"/>
  <c r="N569" i="5"/>
  <c r="P515" i="5"/>
  <c r="AJ475" i="5"/>
  <c r="AJ477" i="5"/>
  <c r="AJ476" i="5"/>
  <c r="AB475" i="5"/>
  <c r="AB476" i="5"/>
  <c r="AB478" i="5"/>
  <c r="AB477" i="5"/>
  <c r="T475" i="5"/>
  <c r="T478" i="5"/>
  <c r="T477" i="5"/>
  <c r="L476" i="5"/>
  <c r="AX476" i="5" s="1"/>
  <c r="L477" i="5"/>
  <c r="AX477" i="5" s="1"/>
  <c r="L478" i="5"/>
  <c r="AX478" i="5" s="1"/>
  <c r="D475" i="5"/>
  <c r="AV475" i="5" s="1"/>
  <c r="D476" i="5"/>
  <c r="AV476" i="5" s="1"/>
  <c r="D478" i="5"/>
  <c r="AV478" i="5" s="1"/>
  <c r="D477" i="5"/>
  <c r="AV477" i="5" s="1"/>
  <c r="T465" i="5"/>
  <c r="T466" i="5"/>
  <c r="T467" i="5"/>
  <c r="J368" i="5"/>
  <c r="AU368" i="5" s="1"/>
  <c r="AS879" i="5"/>
  <c r="AN859" i="5"/>
  <c r="P859" i="5"/>
  <c r="AL859" i="5"/>
  <c r="V859" i="5"/>
  <c r="F859" i="5"/>
  <c r="AH849" i="5"/>
  <c r="AS839" i="5"/>
  <c r="AL819" i="5"/>
  <c r="V819" i="5"/>
  <c r="F819" i="5"/>
  <c r="AS799" i="5"/>
  <c r="L779" i="5"/>
  <c r="D779" i="5"/>
  <c r="AN749" i="5"/>
  <c r="X739" i="5"/>
  <c r="L689" i="5"/>
  <c r="AS689" i="5"/>
  <c r="AN659" i="5"/>
  <c r="P649" i="5"/>
  <c r="AS639" i="5"/>
  <c r="AL595" i="5"/>
  <c r="AL596" i="5"/>
  <c r="AD595" i="5"/>
  <c r="AD597" i="5"/>
  <c r="AN585" i="5"/>
  <c r="AN587" i="5"/>
  <c r="AF587" i="5"/>
  <c r="BC587" i="5" s="1"/>
  <c r="AF585" i="5"/>
  <c r="BC585" i="5" s="1"/>
  <c r="X586" i="5"/>
  <c r="X587" i="5"/>
  <c r="X588" i="5"/>
  <c r="P587" i="5"/>
  <c r="AY587" i="5" s="1"/>
  <c r="P586" i="5"/>
  <c r="P585" i="5"/>
  <c r="D576" i="5"/>
  <c r="AV576" i="5" s="1"/>
  <c r="D578" i="5"/>
  <c r="AV578" i="5" s="1"/>
  <c r="AB568" i="5"/>
  <c r="AB566" i="5"/>
  <c r="AB565" i="5"/>
  <c r="T565" i="5"/>
  <c r="T567" i="5"/>
  <c r="L569" i="5"/>
  <c r="L565" i="5"/>
  <c r="AX565" i="5" s="1"/>
  <c r="L567" i="5"/>
  <c r="AX567" i="5" s="1"/>
  <c r="L566" i="5"/>
  <c r="AX566" i="5" s="1"/>
  <c r="D565" i="5"/>
  <c r="AV565" i="5" s="1"/>
  <c r="D568" i="5"/>
  <c r="AV568" i="5" s="1"/>
  <c r="AN556" i="5"/>
  <c r="AN555" i="5"/>
  <c r="AN557" i="5"/>
  <c r="AF556" i="5"/>
  <c r="BC556" i="5" s="1"/>
  <c r="AF557" i="5"/>
  <c r="BC557" i="5" s="1"/>
  <c r="AF558" i="5"/>
  <c r="BC558" i="5" s="1"/>
  <c r="X556" i="5"/>
  <c r="X558" i="5"/>
  <c r="X557" i="5"/>
  <c r="AN545" i="5"/>
  <c r="AN548" i="5"/>
  <c r="AF547" i="5"/>
  <c r="BC547" i="5" s="1"/>
  <c r="AF546" i="5"/>
  <c r="BC546" i="5" s="1"/>
  <c r="X546" i="5"/>
  <c r="X548" i="5"/>
  <c r="P547" i="5"/>
  <c r="AY547" i="5" s="1"/>
  <c r="P545" i="5"/>
  <c r="AN525" i="5"/>
  <c r="AN526" i="5"/>
  <c r="AN528" i="5"/>
  <c r="X527" i="5"/>
  <c r="X529" i="5"/>
  <c r="P526" i="5"/>
  <c r="P527" i="5"/>
  <c r="P525" i="5"/>
  <c r="AS519" i="5"/>
  <c r="AL517" i="5"/>
  <c r="AL515" i="5"/>
  <c r="AL516" i="5"/>
  <c r="AD515" i="5"/>
  <c r="AD516" i="5"/>
  <c r="AD518" i="5"/>
  <c r="V518" i="5"/>
  <c r="V517" i="5"/>
  <c r="N517" i="5"/>
  <c r="N515" i="5"/>
  <c r="L479" i="5"/>
  <c r="AL417" i="5"/>
  <c r="AL415" i="5"/>
  <c r="AL416" i="5"/>
  <c r="AD415" i="5"/>
  <c r="AD416" i="5"/>
  <c r="AD417" i="5"/>
  <c r="AD418" i="5"/>
  <c r="V416" i="5"/>
  <c r="V417" i="5"/>
  <c r="N418" i="5"/>
  <c r="N415" i="5"/>
  <c r="N416" i="5"/>
  <c r="F417" i="5"/>
  <c r="AW417" i="5" s="1"/>
  <c r="F418" i="5"/>
  <c r="F415" i="5"/>
  <c r="F416" i="5"/>
  <c r="AS389" i="5"/>
  <c r="N836" i="5"/>
  <c r="AL835" i="5"/>
  <c r="T829" i="5"/>
  <c r="AP808" i="5"/>
  <c r="Z807" i="5"/>
  <c r="R806" i="5"/>
  <c r="X729" i="5"/>
  <c r="AS729" i="5"/>
  <c r="AL719" i="5"/>
  <c r="AD719" i="5"/>
  <c r="AS709" i="5"/>
  <c r="N689" i="5"/>
  <c r="AB679" i="5"/>
  <c r="AN669" i="5"/>
  <c r="AF669" i="5"/>
  <c r="AS669" i="5"/>
  <c r="AS659" i="5"/>
  <c r="AN639" i="5"/>
  <c r="AF639" i="5"/>
  <c r="X638" i="5"/>
  <c r="H638" i="5"/>
  <c r="X637" i="5"/>
  <c r="AL639" i="5"/>
  <c r="R628" i="5"/>
  <c r="AH627" i="5"/>
  <c r="R627" i="5"/>
  <c r="AF608" i="5"/>
  <c r="BC608" i="5" s="1"/>
  <c r="X607" i="5"/>
  <c r="AN606" i="5"/>
  <c r="H606" i="5"/>
  <c r="AN599" i="5"/>
  <c r="AF599" i="5"/>
  <c r="X599" i="5"/>
  <c r="P599" i="5"/>
  <c r="AS599" i="5"/>
  <c r="AF589" i="5"/>
  <c r="AJ568" i="5"/>
  <c r="L568" i="5"/>
  <c r="AX568" i="5" s="1"/>
  <c r="D567" i="5"/>
  <c r="AV567" i="5" s="1"/>
  <c r="AS559" i="5"/>
  <c r="P557" i="5"/>
  <c r="P549" i="5"/>
  <c r="P546" i="5"/>
  <c r="X545" i="5"/>
  <c r="P529" i="5"/>
  <c r="H527" i="5"/>
  <c r="AF525" i="5"/>
  <c r="BC525" i="5" s="1"/>
  <c r="AL518" i="5"/>
  <c r="AD517" i="5"/>
  <c r="V516" i="5"/>
  <c r="V515" i="5"/>
  <c r="AY507" i="5"/>
  <c r="AJ499" i="5"/>
  <c r="X449" i="5"/>
  <c r="V426" i="5"/>
  <c r="V427" i="5"/>
  <c r="N426" i="5"/>
  <c r="N427" i="5"/>
  <c r="AL379" i="5"/>
  <c r="AN359" i="5"/>
  <c r="AF359" i="5"/>
  <c r="AB499" i="5"/>
  <c r="T499" i="5"/>
  <c r="L499" i="5"/>
  <c r="D499" i="5"/>
  <c r="AJ479" i="5"/>
  <c r="D479" i="5"/>
  <c r="R479" i="5"/>
  <c r="AS449" i="5"/>
  <c r="AS409" i="5"/>
  <c r="AS399" i="5"/>
  <c r="AD379" i="5"/>
  <c r="AJ376" i="5"/>
  <c r="AJ378" i="5"/>
  <c r="H359" i="5"/>
  <c r="V359" i="5"/>
  <c r="V357" i="5"/>
  <c r="AS349" i="5"/>
  <c r="AL325" i="5"/>
  <c r="AL326" i="5"/>
  <c r="V325" i="5"/>
  <c r="V328" i="5"/>
  <c r="N325" i="5"/>
  <c r="N328" i="5"/>
  <c r="N326" i="5"/>
  <c r="F325" i="5"/>
  <c r="F326" i="5"/>
  <c r="AS279" i="5"/>
  <c r="BE275" i="5"/>
  <c r="N279" i="5"/>
  <c r="AN269" i="5"/>
  <c r="AF269" i="5"/>
  <c r="X269" i="5"/>
  <c r="P269" i="5"/>
  <c r="H269" i="5"/>
  <c r="AN238" i="5"/>
  <c r="AN236" i="5"/>
  <c r="AN237" i="5"/>
  <c r="AF235" i="5"/>
  <c r="BC235" i="5" s="1"/>
  <c r="AF239" i="5"/>
  <c r="X236" i="5"/>
  <c r="X237" i="5"/>
  <c r="X238" i="5"/>
  <c r="X235" i="5"/>
  <c r="P236" i="5"/>
  <c r="P239" i="5"/>
  <c r="H236" i="5"/>
  <c r="AW236" i="5" s="1"/>
  <c r="H235" i="5"/>
  <c r="AW235" i="5" s="1"/>
  <c r="H237" i="5"/>
  <c r="H238" i="5"/>
  <c r="AW238" i="5" s="1"/>
  <c r="H239" i="5"/>
  <c r="AL226" i="5"/>
  <c r="AL227" i="5"/>
  <c r="AD225" i="5"/>
  <c r="AD228" i="5"/>
  <c r="AD229" i="5"/>
  <c r="V225" i="5"/>
  <c r="V226" i="5"/>
  <c r="V227" i="5"/>
  <c r="V228" i="5"/>
  <c r="V229" i="5"/>
  <c r="N225" i="5"/>
  <c r="N226" i="5"/>
  <c r="N227" i="5"/>
  <c r="N228" i="5"/>
  <c r="F225" i="5"/>
  <c r="F226" i="5"/>
  <c r="AW226" i="5" s="1"/>
  <c r="F227" i="5"/>
  <c r="AP176" i="5"/>
  <c r="AP178" i="5"/>
  <c r="Z177" i="5"/>
  <c r="Z178" i="5"/>
  <c r="X138" i="5"/>
  <c r="X136" i="5"/>
  <c r="X139" i="5"/>
  <c r="P138" i="5"/>
  <c r="P135" i="5"/>
  <c r="P137" i="5"/>
  <c r="AN566" i="5"/>
  <c r="AS549" i="5"/>
  <c r="AL519" i="5"/>
  <c r="AD519" i="5"/>
  <c r="V519" i="5"/>
  <c r="N519" i="5"/>
  <c r="F519" i="5"/>
  <c r="AS509" i="5"/>
  <c r="AP499" i="5"/>
  <c r="AH499" i="5"/>
  <c r="Z499" i="5"/>
  <c r="R499" i="5"/>
  <c r="J499" i="5"/>
  <c r="AH498" i="5"/>
  <c r="J498" i="5"/>
  <c r="AU498" i="5" s="1"/>
  <c r="AY497" i="5"/>
  <c r="AH496" i="5"/>
  <c r="Z495" i="5"/>
  <c r="AN485" i="5"/>
  <c r="P485" i="5"/>
  <c r="AB479" i="5"/>
  <c r="AP469" i="5"/>
  <c r="AH468" i="5"/>
  <c r="AS469" i="5"/>
  <c r="AP457" i="5"/>
  <c r="Z457" i="5"/>
  <c r="Z456" i="5"/>
  <c r="AD448" i="5"/>
  <c r="F446" i="5"/>
  <c r="AL445" i="5"/>
  <c r="N445" i="5"/>
  <c r="AB449" i="5"/>
  <c r="AN439" i="5"/>
  <c r="H439" i="5"/>
  <c r="N437" i="5"/>
  <c r="AL419" i="5"/>
  <c r="T417" i="5"/>
  <c r="D378" i="5"/>
  <c r="AV378" i="5" s="1"/>
  <c r="AS369" i="5"/>
  <c r="AL328" i="5"/>
  <c r="D319" i="5"/>
  <c r="AJ318" i="5"/>
  <c r="AH289" i="5"/>
  <c r="AH286" i="5"/>
  <c r="AH288" i="5"/>
  <c r="R289" i="5"/>
  <c r="R288" i="5"/>
  <c r="AN255" i="5"/>
  <c r="AN256" i="5"/>
  <c r="AN257" i="5"/>
  <c r="AF255" i="5"/>
  <c r="BC255" i="5" s="1"/>
  <c r="AF256" i="5"/>
  <c r="BC256" i="5" s="1"/>
  <c r="AF257" i="5"/>
  <c r="BC257" i="5" s="1"/>
  <c r="X255" i="5"/>
  <c r="X256" i="5"/>
  <c r="X258" i="5"/>
  <c r="H255" i="5"/>
  <c r="AW255" i="5" s="1"/>
  <c r="H256" i="5"/>
  <c r="H257" i="5"/>
  <c r="AW257" i="5" s="1"/>
  <c r="H259" i="5"/>
  <c r="AN246" i="5"/>
  <c r="AN245" i="5"/>
  <c r="AN247" i="5"/>
  <c r="AN248" i="5"/>
  <c r="AF246" i="5"/>
  <c r="BC246" i="5" s="1"/>
  <c r="AF245" i="5"/>
  <c r="BC245" i="5" s="1"/>
  <c r="AF247" i="5"/>
  <c r="BC247" i="5" s="1"/>
  <c r="AF248" i="5"/>
  <c r="BC248" i="5" s="1"/>
  <c r="X246" i="5"/>
  <c r="X247" i="5"/>
  <c r="X245" i="5"/>
  <c r="H246" i="5"/>
  <c r="H248" i="5"/>
  <c r="AF237" i="5"/>
  <c r="BC237" i="5" s="1"/>
  <c r="AL236" i="5"/>
  <c r="AL238" i="5"/>
  <c r="AL235" i="5"/>
  <c r="AL237" i="5"/>
  <c r="AD235" i="5"/>
  <c r="AD236" i="5"/>
  <c r="AD238" i="5"/>
  <c r="V237" i="5"/>
  <c r="V238" i="5"/>
  <c r="V235" i="5"/>
  <c r="V236" i="5"/>
  <c r="N236" i="5"/>
  <c r="N235" i="5"/>
  <c r="N237" i="5"/>
  <c r="F237" i="5"/>
  <c r="AW237" i="5" s="1"/>
  <c r="F238" i="5"/>
  <c r="F228" i="5"/>
  <c r="AF218" i="5"/>
  <c r="BC218" i="5" s="1"/>
  <c r="AF217" i="5"/>
  <c r="BC217" i="5" s="1"/>
  <c r="H217" i="5"/>
  <c r="H218" i="5"/>
  <c r="L199" i="5"/>
  <c r="T198" i="5"/>
  <c r="AS149" i="5"/>
  <c r="BE145" i="5"/>
  <c r="H599" i="5"/>
  <c r="AY577" i="5"/>
  <c r="AL545" i="5"/>
  <c r="AS539" i="5"/>
  <c r="Z498" i="5"/>
  <c r="AS499" i="5"/>
  <c r="P488" i="5"/>
  <c r="AF487" i="5"/>
  <c r="BC487" i="5" s="1"/>
  <c r="AB489" i="5"/>
  <c r="D489" i="5"/>
  <c r="T479" i="5"/>
  <c r="AH469" i="5"/>
  <c r="Z468" i="5"/>
  <c r="AP467" i="5"/>
  <c r="R467" i="5"/>
  <c r="V469" i="5"/>
  <c r="AW468" i="5"/>
  <c r="AP459" i="5"/>
  <c r="AH459" i="5"/>
  <c r="J457" i="5"/>
  <c r="AU457" i="5" s="1"/>
  <c r="AP456" i="5"/>
  <c r="R456" i="5"/>
  <c r="AD447" i="5"/>
  <c r="AF439" i="5"/>
  <c r="AD419" i="5"/>
  <c r="N419" i="5"/>
  <c r="F419" i="5"/>
  <c r="AB417" i="5"/>
  <c r="D416" i="5"/>
  <c r="AV416" i="5" s="1"/>
  <c r="AJ409" i="5"/>
  <c r="V409" i="5"/>
  <c r="BE395" i="5"/>
  <c r="N379" i="5"/>
  <c r="T378" i="5"/>
  <c r="R345" i="5"/>
  <c r="R346" i="5"/>
  <c r="AL329" i="5"/>
  <c r="AD329" i="5"/>
  <c r="V329" i="5"/>
  <c r="N329" i="5"/>
  <c r="F329" i="5"/>
  <c r="AD328" i="5"/>
  <c r="L315" i="5"/>
  <c r="AX315" i="5" s="1"/>
  <c r="L317" i="5"/>
  <c r="AX317" i="5" s="1"/>
  <c r="L318" i="5"/>
  <c r="AX318" i="5" s="1"/>
  <c r="D315" i="5"/>
  <c r="AV315" i="5" s="1"/>
  <c r="D318" i="5"/>
  <c r="AV318" i="5" s="1"/>
  <c r="AD258" i="5"/>
  <c r="AD255" i="5"/>
  <c r="AD257" i="5"/>
  <c r="N258" i="5"/>
  <c r="N257" i="5"/>
  <c r="N255" i="5"/>
  <c r="N259" i="5"/>
  <c r="V247" i="5"/>
  <c r="V248" i="5"/>
  <c r="N248" i="5"/>
  <c r="N247" i="5"/>
  <c r="AN239" i="5"/>
  <c r="V207" i="5"/>
  <c r="V208" i="5"/>
  <c r="N208" i="5"/>
  <c r="N209" i="5"/>
  <c r="AJ198" i="5"/>
  <c r="AJ197" i="5"/>
  <c r="AB197" i="5"/>
  <c r="AB199" i="5"/>
  <c r="L198" i="5"/>
  <c r="AX198" i="5" s="1"/>
  <c r="L197" i="5"/>
  <c r="AX197" i="5" s="1"/>
  <c r="D197" i="5"/>
  <c r="AV197" i="5" s="1"/>
  <c r="D198" i="5"/>
  <c r="AV198" i="5" s="1"/>
  <c r="AD188" i="5"/>
  <c r="AD186" i="5"/>
  <c r="V186" i="5"/>
  <c r="V187" i="5"/>
  <c r="V188" i="5"/>
  <c r="V185" i="5"/>
  <c r="R179" i="5"/>
  <c r="J179" i="5"/>
  <c r="AL165" i="5"/>
  <c r="AL166" i="5"/>
  <c r="AL168" i="5"/>
  <c r="AL167" i="5"/>
  <c r="AD165" i="5"/>
  <c r="AD167" i="5"/>
  <c r="AD168" i="5"/>
  <c r="V165" i="5"/>
  <c r="V166" i="5"/>
  <c r="N165" i="5"/>
  <c r="N167" i="5"/>
  <c r="N168" i="5"/>
  <c r="N166" i="5"/>
  <c r="F165" i="5"/>
  <c r="F166" i="5"/>
  <c r="F168" i="5"/>
  <c r="AS339" i="5"/>
  <c r="AH339" i="5"/>
  <c r="AJ289" i="5"/>
  <c r="L289" i="5"/>
  <c r="AS259" i="5"/>
  <c r="X239" i="5"/>
  <c r="AL229" i="5"/>
  <c r="AD217" i="5"/>
  <c r="AD219" i="5"/>
  <c r="AJ199" i="5"/>
  <c r="F189" i="5"/>
  <c r="L186" i="5"/>
  <c r="AX186" i="5" s="1"/>
  <c r="L188" i="5"/>
  <c r="AX188" i="5" s="1"/>
  <c r="AP369" i="5"/>
  <c r="AH369" i="5"/>
  <c r="Z369" i="5"/>
  <c r="R369" i="5"/>
  <c r="J369" i="5"/>
  <c r="AY357" i="5"/>
  <c r="AS359" i="5"/>
  <c r="AS329" i="5"/>
  <c r="AS299" i="5"/>
  <c r="AB279" i="5"/>
  <c r="BE245" i="5"/>
  <c r="AS249" i="5"/>
  <c r="AD239" i="5"/>
  <c r="V239" i="5"/>
  <c r="N219" i="5"/>
  <c r="H219" i="5"/>
  <c r="N216" i="5"/>
  <c r="AL209" i="5"/>
  <c r="AS209" i="5"/>
  <c r="BE205" i="5"/>
  <c r="AB188" i="5"/>
  <c r="T186" i="5"/>
  <c r="AL169" i="5"/>
  <c r="R146" i="5"/>
  <c r="R148" i="5"/>
  <c r="R145" i="5"/>
  <c r="AY145" i="5" s="1"/>
  <c r="R147" i="5"/>
  <c r="AN249" i="5"/>
  <c r="AF249" i="5"/>
  <c r="X249" i="5"/>
  <c r="P249" i="5"/>
  <c r="H249" i="5"/>
  <c r="N239" i="5"/>
  <c r="AS239" i="5"/>
  <c r="L239" i="5"/>
  <c r="AS199" i="5"/>
  <c r="AF199" i="5"/>
  <c r="AJ189" i="5"/>
  <c r="D189" i="5"/>
  <c r="AS189" i="5"/>
  <c r="H169" i="5"/>
  <c r="AB159" i="5"/>
  <c r="AH149" i="5"/>
  <c r="AH259" i="5"/>
  <c r="AL239" i="5"/>
  <c r="F239" i="5"/>
  <c r="H229" i="5"/>
  <c r="AS219" i="5"/>
  <c r="V189" i="5"/>
  <c r="N189" i="5"/>
  <c r="AW188" i="5"/>
  <c r="V169" i="5"/>
  <c r="N169" i="5"/>
  <c r="F169" i="5"/>
  <c r="R169" i="5"/>
  <c r="J149" i="5"/>
  <c r="AS139" i="5"/>
  <c r="AF1456" i="5"/>
  <c r="BC1456" i="5" s="1"/>
  <c r="AJ1446" i="5"/>
  <c r="AN1437" i="5"/>
  <c r="AY1426" i="5"/>
  <c r="AY1375" i="5"/>
  <c r="AW1358" i="5"/>
  <c r="AJ1235" i="5"/>
  <c r="AN979" i="5"/>
  <c r="AF978" i="5"/>
  <c r="BC978" i="5" s="1"/>
  <c r="AJ967" i="5"/>
  <c r="AF966" i="5"/>
  <c r="BC966" i="5" s="1"/>
  <c r="AN965" i="5"/>
  <c r="AJ957" i="5"/>
  <c r="AF956" i="5"/>
  <c r="BC956" i="5" s="1"/>
  <c r="AY956" i="5"/>
  <c r="AF955" i="5"/>
  <c r="BC955" i="5" s="1"/>
  <c r="AJ947" i="5"/>
  <c r="AN938" i="5"/>
  <c r="AY927" i="5"/>
  <c r="AF926" i="5"/>
  <c r="BC926" i="5" s="1"/>
  <c r="AL918" i="5"/>
  <c r="AD916" i="5"/>
  <c r="AY1466" i="5"/>
  <c r="AW1446" i="5"/>
  <c r="AW1406" i="5"/>
  <c r="AP1366" i="5"/>
  <c r="AY1325" i="5"/>
  <c r="AY1268" i="5"/>
  <c r="AL1165" i="5"/>
  <c r="AY1148" i="5"/>
  <c r="AP1067" i="5"/>
  <c r="AH1066" i="5"/>
  <c r="R1065" i="5"/>
  <c r="AL1055" i="5"/>
  <c r="AP1046" i="5"/>
  <c r="AW998" i="5"/>
  <c r="AL996" i="5"/>
  <c r="AJ946" i="5"/>
  <c r="AB945" i="5"/>
  <c r="AN925" i="5"/>
  <c r="AY1386" i="5"/>
  <c r="AW1375" i="5"/>
  <c r="AJ1315" i="5"/>
  <c r="AY1305" i="5"/>
  <c r="AW1025" i="5"/>
  <c r="AB958" i="5"/>
  <c r="AF927" i="5"/>
  <c r="BC927" i="5" s="1"/>
  <c r="AL919" i="5"/>
  <c r="AD918" i="5"/>
  <c r="AL916" i="5"/>
  <c r="V916" i="5"/>
  <c r="AD915" i="5"/>
  <c r="AN897" i="5"/>
  <c r="AY888" i="5"/>
  <c r="AY1365" i="5"/>
  <c r="AW1337" i="5"/>
  <c r="AW1266" i="5"/>
  <c r="AW1215" i="5"/>
  <c r="AH1067" i="5"/>
  <c r="AP868" i="5"/>
  <c r="AN857" i="5"/>
  <c r="AF846" i="5"/>
  <c r="BC846" i="5" s="1"/>
  <c r="P846" i="5"/>
  <c r="AY846" i="5" s="1"/>
  <c r="AD837" i="5"/>
  <c r="V835" i="5"/>
  <c r="AD826" i="5"/>
  <c r="AL825" i="5"/>
  <c r="Z817" i="5"/>
  <c r="AH815" i="5"/>
  <c r="R815" i="5"/>
  <c r="AP809" i="5"/>
  <c r="AH809" i="5"/>
  <c r="AH808" i="5"/>
  <c r="R807" i="5"/>
  <c r="AF806" i="5"/>
  <c r="BC806" i="5" s="1"/>
  <c r="AN799" i="5"/>
  <c r="X799" i="5"/>
  <c r="H799" i="5"/>
  <c r="X798" i="5"/>
  <c r="AN796" i="5"/>
  <c r="H796" i="5"/>
  <c r="AF795" i="5"/>
  <c r="BC795" i="5" s="1"/>
  <c r="AB789" i="5"/>
  <c r="T788" i="5"/>
  <c r="AB787" i="5"/>
  <c r="D785" i="5"/>
  <c r="AV785" i="5" s="1"/>
  <c r="R778" i="5"/>
  <c r="AP775" i="5"/>
  <c r="R775" i="5"/>
  <c r="F769" i="5"/>
  <c r="N768" i="5"/>
  <c r="T766" i="5"/>
  <c r="F759" i="5"/>
  <c r="AL758" i="5"/>
  <c r="AD757" i="5"/>
  <c r="X749" i="5"/>
  <c r="J748" i="5"/>
  <c r="AU748" i="5" s="1"/>
  <c r="AH739" i="5"/>
  <c r="AP737" i="5"/>
  <c r="R736" i="5"/>
  <c r="Z735" i="5"/>
  <c r="Z716" i="5"/>
  <c r="AN715" i="5"/>
  <c r="AN717" i="5"/>
  <c r="AN718" i="5"/>
  <c r="X715" i="5"/>
  <c r="X717" i="5"/>
  <c r="X718" i="5"/>
  <c r="H715" i="5"/>
  <c r="AW715" i="5" s="1"/>
  <c r="H717" i="5"/>
  <c r="H718" i="5"/>
  <c r="H719" i="5"/>
  <c r="H709" i="5"/>
  <c r="AN707" i="5"/>
  <c r="AN697" i="5"/>
  <c r="AD638" i="5"/>
  <c r="AL608" i="5"/>
  <c r="AL605" i="5"/>
  <c r="AL607" i="5"/>
  <c r="AD608" i="5"/>
  <c r="AD605" i="5"/>
  <c r="AD609" i="5"/>
  <c r="V606" i="5"/>
  <c r="V608" i="5"/>
  <c r="V607" i="5"/>
  <c r="V605" i="5"/>
  <c r="N605" i="5"/>
  <c r="N609" i="5"/>
  <c r="N608" i="5"/>
  <c r="F605" i="5"/>
  <c r="AW605" i="5" s="1"/>
  <c r="F608" i="5"/>
  <c r="F606" i="5"/>
  <c r="F607" i="5"/>
  <c r="AW607" i="5" s="1"/>
  <c r="AP566" i="5"/>
  <c r="AP565" i="5"/>
  <c r="AP569" i="5"/>
  <c r="AP567" i="5"/>
  <c r="AP568" i="5"/>
  <c r="AH566" i="5"/>
  <c r="AH569" i="5"/>
  <c r="Z566" i="5"/>
  <c r="Z567" i="5"/>
  <c r="Z569" i="5"/>
  <c r="Z565" i="5"/>
  <c r="Z568" i="5"/>
  <c r="R566" i="5"/>
  <c r="R565" i="5"/>
  <c r="AY565" i="5" s="1"/>
  <c r="R567" i="5"/>
  <c r="R569" i="5"/>
  <c r="J566" i="5"/>
  <c r="AU566" i="5" s="1"/>
  <c r="J568" i="5"/>
  <c r="AU568" i="5" s="1"/>
  <c r="J565" i="5"/>
  <c r="AU565" i="5" s="1"/>
  <c r="J567" i="5"/>
  <c r="AU567" i="5" s="1"/>
  <c r="AL555" i="5"/>
  <c r="AL556" i="5"/>
  <c r="AL557" i="5"/>
  <c r="AD555" i="5"/>
  <c r="AD556" i="5"/>
  <c r="AD558" i="5"/>
  <c r="V555" i="5"/>
  <c r="V556" i="5"/>
  <c r="V557" i="5"/>
  <c r="N557" i="5"/>
  <c r="N555" i="5"/>
  <c r="N558" i="5"/>
  <c r="F555" i="5"/>
  <c r="F558" i="5"/>
  <c r="F556" i="5"/>
  <c r="AW556" i="5" s="1"/>
  <c r="F557" i="5"/>
  <c r="AW557" i="5" s="1"/>
  <c r="AL538" i="5"/>
  <c r="AL535" i="5"/>
  <c r="AL536" i="5"/>
  <c r="AL537" i="5"/>
  <c r="AD536" i="5"/>
  <c r="AD537" i="5"/>
  <c r="V535" i="5"/>
  <c r="V537" i="5"/>
  <c r="V538" i="5"/>
  <c r="N538" i="5"/>
  <c r="N535" i="5"/>
  <c r="N536" i="5"/>
  <c r="N537" i="5"/>
  <c r="F536" i="5"/>
  <c r="F538" i="5"/>
  <c r="F535" i="5"/>
  <c r="F537" i="5"/>
  <c r="AW537" i="5" s="1"/>
  <c r="AW505" i="5"/>
  <c r="AP475" i="5"/>
  <c r="AP476" i="5"/>
  <c r="AH475" i="5"/>
  <c r="AH479" i="5"/>
  <c r="AH476" i="5"/>
  <c r="AH478" i="5"/>
  <c r="J479" i="5"/>
  <c r="J478" i="5"/>
  <c r="AU478" i="5" s="1"/>
  <c r="AJ425" i="5"/>
  <c r="AJ427" i="5"/>
  <c r="AJ426" i="5"/>
  <c r="AB425" i="5"/>
  <c r="AB427" i="5"/>
  <c r="T425" i="5"/>
  <c r="T426" i="5"/>
  <c r="T427" i="5"/>
  <c r="L425" i="5"/>
  <c r="AX425" i="5" s="1"/>
  <c r="L426" i="5"/>
  <c r="AX426" i="5" s="1"/>
  <c r="L427" i="5"/>
  <c r="AX427" i="5" s="1"/>
  <c r="D425" i="5"/>
  <c r="D427" i="5"/>
  <c r="AV427" i="5" s="1"/>
  <c r="D426" i="5"/>
  <c r="AV426" i="5" s="1"/>
  <c r="AY856" i="5"/>
  <c r="AH818" i="5"/>
  <c r="AF809" i="5"/>
  <c r="Z809" i="5"/>
  <c r="R809" i="5"/>
  <c r="J809" i="5"/>
  <c r="R808" i="5"/>
  <c r="H798" i="5"/>
  <c r="AW798" i="5" s="1"/>
  <c r="X797" i="5"/>
  <c r="AJ788" i="5"/>
  <c r="L788" i="5"/>
  <c r="AX788" i="5" s="1"/>
  <c r="AJ786" i="5"/>
  <c r="AD777" i="5"/>
  <c r="AH775" i="5"/>
  <c r="V769" i="5"/>
  <c r="AD768" i="5"/>
  <c r="F767" i="5"/>
  <c r="AW767" i="5" s="1"/>
  <c r="AB766" i="5"/>
  <c r="AL759" i="5"/>
  <c r="AL756" i="5"/>
  <c r="V756" i="5"/>
  <c r="V749" i="5"/>
  <c r="AD748" i="5"/>
  <c r="AN739" i="5"/>
  <c r="Z739" i="5"/>
  <c r="J737" i="5"/>
  <c r="AU737" i="5" s="1"/>
  <c r="AP735" i="5"/>
  <c r="R735" i="5"/>
  <c r="AJ725" i="5"/>
  <c r="AJ727" i="5"/>
  <c r="AJ726" i="5"/>
  <c r="AB725" i="5"/>
  <c r="AB726" i="5"/>
  <c r="T725" i="5"/>
  <c r="T727" i="5"/>
  <c r="D725" i="5"/>
  <c r="D727" i="5"/>
  <c r="AV727" i="5" s="1"/>
  <c r="D726" i="5"/>
  <c r="AN719" i="5"/>
  <c r="AH719" i="5"/>
  <c r="Z719" i="5"/>
  <c r="AF717" i="5"/>
  <c r="BC717" i="5" s="1"/>
  <c r="R716" i="5"/>
  <c r="AN688" i="5"/>
  <c r="N607" i="5"/>
  <c r="AF596" i="5"/>
  <c r="BC596" i="5" s="1"/>
  <c r="AF597" i="5"/>
  <c r="BC597" i="5" s="1"/>
  <c r="X596" i="5"/>
  <c r="X597" i="5"/>
  <c r="P596" i="5"/>
  <c r="P597" i="5"/>
  <c r="AY597" i="5" s="1"/>
  <c r="AP587" i="5"/>
  <c r="AP585" i="5"/>
  <c r="AP588" i="5"/>
  <c r="AH585" i="5"/>
  <c r="AH589" i="5"/>
  <c r="Z587" i="5"/>
  <c r="Z588" i="5"/>
  <c r="Z589" i="5"/>
  <c r="R587" i="5"/>
  <c r="R588" i="5"/>
  <c r="R589" i="5"/>
  <c r="J587" i="5"/>
  <c r="AU587" i="5" s="1"/>
  <c r="J585" i="5"/>
  <c r="AU585" i="5" s="1"/>
  <c r="J586" i="5"/>
  <c r="AU586" i="5" s="1"/>
  <c r="J588" i="5"/>
  <c r="AU588" i="5" s="1"/>
  <c r="R568" i="5"/>
  <c r="AY568" i="5" s="1"/>
  <c r="AJ549" i="5"/>
  <c r="AJ548" i="5"/>
  <c r="AJ545" i="5"/>
  <c r="AJ547" i="5"/>
  <c r="AB546" i="5"/>
  <c r="AB545" i="5"/>
  <c r="AB547" i="5"/>
  <c r="AB548" i="5"/>
  <c r="AB549" i="5"/>
  <c r="T545" i="5"/>
  <c r="T546" i="5"/>
  <c r="T547" i="5"/>
  <c r="T548" i="5"/>
  <c r="L545" i="5"/>
  <c r="AX545" i="5" s="1"/>
  <c r="L547" i="5"/>
  <c r="AX547" i="5" s="1"/>
  <c r="L549" i="5"/>
  <c r="L548" i="5"/>
  <c r="AX548" i="5" s="1"/>
  <c r="D545" i="5"/>
  <c r="AV545" i="5" s="1"/>
  <c r="D546" i="5"/>
  <c r="AV546" i="5" s="1"/>
  <c r="D547" i="5"/>
  <c r="AV547" i="5" s="1"/>
  <c r="D549" i="5"/>
  <c r="AL539" i="5"/>
  <c r="AD539" i="5"/>
  <c r="V539" i="5"/>
  <c r="N539" i="5"/>
  <c r="F539" i="5"/>
  <c r="V536" i="5"/>
  <c r="AD535" i="5"/>
  <c r="AJ365" i="5"/>
  <c r="AJ367" i="5"/>
  <c r="AB367" i="5"/>
  <c r="AB365" i="5"/>
  <c r="T365" i="5"/>
  <c r="T367" i="5"/>
  <c r="L367" i="5"/>
  <c r="AX367" i="5" s="1"/>
  <c r="L365" i="5"/>
  <c r="AX365" i="5" s="1"/>
  <c r="D365" i="5"/>
  <c r="AV365" i="5" s="1"/>
  <c r="D367" i="5"/>
  <c r="AV367" i="5" s="1"/>
  <c r="AN275" i="5"/>
  <c r="AN276" i="5"/>
  <c r="AN277" i="5"/>
  <c r="AN278" i="5"/>
  <c r="AF275" i="5"/>
  <c r="BC275" i="5" s="1"/>
  <c r="AF276" i="5"/>
  <c r="BC276" i="5" s="1"/>
  <c r="AF278" i="5"/>
  <c r="BC278" i="5" s="1"/>
  <c r="AF277" i="5"/>
  <c r="BC277" i="5" s="1"/>
  <c r="X275" i="5"/>
  <c r="X277" i="5"/>
  <c r="X278" i="5"/>
  <c r="X279" i="5"/>
  <c r="X276" i="5"/>
  <c r="P279" i="5"/>
  <c r="P276" i="5"/>
  <c r="P275" i="5"/>
  <c r="AY275" i="5" s="1"/>
  <c r="P278" i="5"/>
  <c r="AY278" i="5" s="1"/>
  <c r="P277" i="5"/>
  <c r="H276" i="5"/>
  <c r="H277" i="5"/>
  <c r="H278" i="5"/>
  <c r="H279" i="5"/>
  <c r="AW888" i="5"/>
  <c r="AY867" i="5"/>
  <c r="AW827" i="5"/>
  <c r="R719" i="5"/>
  <c r="H707" i="5"/>
  <c r="AJ488" i="5"/>
  <c r="AJ486" i="5"/>
  <c r="T488" i="5"/>
  <c r="T486" i="5"/>
  <c r="L486" i="5"/>
  <c r="AX486" i="5" s="1"/>
  <c r="L488" i="5"/>
  <c r="AX488" i="5" s="1"/>
  <c r="AL467" i="5"/>
  <c r="AL468" i="5"/>
  <c r="AL455" i="5"/>
  <c r="AL458" i="5"/>
  <c r="V457" i="5"/>
  <c r="V456" i="5"/>
  <c r="V455" i="5"/>
  <c r="V458" i="5"/>
  <c r="F455" i="5"/>
  <c r="F458" i="5"/>
  <c r="AW458" i="5" s="1"/>
  <c r="AP375" i="5"/>
  <c r="AP377" i="5"/>
  <c r="AP379" i="5"/>
  <c r="AH375" i="5"/>
  <c r="AH377" i="5"/>
  <c r="Z375" i="5"/>
  <c r="Z377" i="5"/>
  <c r="Z379" i="5"/>
  <c r="R377" i="5"/>
  <c r="AY377" i="5" s="1"/>
  <c r="R379" i="5"/>
  <c r="R375" i="5"/>
  <c r="J377" i="5"/>
  <c r="AU377" i="5" s="1"/>
  <c r="J379" i="5"/>
  <c r="AP777" i="5"/>
  <c r="AH776" i="5"/>
  <c r="Z775" i="5"/>
  <c r="AP715" i="5"/>
  <c r="AP716" i="5"/>
  <c r="AH715" i="5"/>
  <c r="AH716" i="5"/>
  <c r="J715" i="5"/>
  <c r="AU715" i="5" s="1"/>
  <c r="J716" i="5"/>
  <c r="AU716" i="5" s="1"/>
  <c r="AN705" i="5"/>
  <c r="AN709" i="5"/>
  <c r="AF705" i="5"/>
  <c r="BC705" i="5" s="1"/>
  <c r="AF707" i="5"/>
  <c r="BC707" i="5" s="1"/>
  <c r="AF709" i="5"/>
  <c r="X705" i="5"/>
  <c r="X706" i="5"/>
  <c r="P705" i="5"/>
  <c r="P706" i="5"/>
  <c r="AY706" i="5" s="1"/>
  <c r="P707" i="5"/>
  <c r="P709" i="5"/>
  <c r="AF696" i="5"/>
  <c r="BC696" i="5" s="1"/>
  <c r="AF697" i="5"/>
  <c r="BC697" i="5" s="1"/>
  <c r="X696" i="5"/>
  <c r="X697" i="5"/>
  <c r="P696" i="5"/>
  <c r="AY696" i="5" s="1"/>
  <c r="P697" i="5"/>
  <c r="H696" i="5"/>
  <c r="H697" i="5"/>
  <c r="AL635" i="5"/>
  <c r="AL637" i="5"/>
  <c r="AL638" i="5"/>
  <c r="AD635" i="5"/>
  <c r="AD636" i="5"/>
  <c r="AD639" i="5"/>
  <c r="V635" i="5"/>
  <c r="V636" i="5"/>
  <c r="V639" i="5"/>
  <c r="V637" i="5"/>
  <c r="V638" i="5"/>
  <c r="N635" i="5"/>
  <c r="N636" i="5"/>
  <c r="F635" i="5"/>
  <c r="F638" i="5"/>
  <c r="F636" i="5"/>
  <c r="AW636" i="5" s="1"/>
  <c r="F637" i="5"/>
  <c r="AW637" i="5" s="1"/>
  <c r="F639" i="5"/>
  <c r="T525" i="5"/>
  <c r="T527" i="5"/>
  <c r="T489" i="5"/>
  <c r="AH379" i="5"/>
  <c r="AJ137" i="5"/>
  <c r="AJ138" i="5"/>
  <c r="AJ139" i="5"/>
  <c r="AJ135" i="5"/>
  <c r="AJ136" i="5"/>
  <c r="AB135" i="5"/>
  <c r="AB136" i="5"/>
  <c r="AB137" i="5"/>
  <c r="AB138" i="5"/>
  <c r="AB139" i="5"/>
  <c r="T137" i="5"/>
  <c r="T139" i="5"/>
  <c r="T138" i="5"/>
  <c r="T135" i="5"/>
  <c r="T136" i="5"/>
  <c r="L136" i="5"/>
  <c r="AX136" i="5" s="1"/>
  <c r="L137" i="5"/>
  <c r="AX137" i="5" s="1"/>
  <c r="L139" i="5"/>
  <c r="L135" i="5"/>
  <c r="AX135" i="5" s="1"/>
  <c r="D135" i="5"/>
  <c r="AV135" i="5" s="1"/>
  <c r="D138" i="5"/>
  <c r="AV138" i="5" s="1"/>
  <c r="D136" i="5"/>
  <c r="AV136" i="5" s="1"/>
  <c r="D139" i="5"/>
  <c r="D137" i="5"/>
  <c r="AV137" i="5" s="1"/>
  <c r="AN699" i="5"/>
  <c r="AF699" i="5"/>
  <c r="X699" i="5"/>
  <c r="Z659" i="5"/>
  <c r="AJ519" i="5"/>
  <c r="AB519" i="5"/>
  <c r="T519" i="5"/>
  <c r="L519" i="5"/>
  <c r="D519" i="5"/>
  <c r="AF418" i="5"/>
  <c r="BC418" i="5" s="1"/>
  <c r="AF415" i="5"/>
  <c r="BC415" i="5" s="1"/>
  <c r="X418" i="5"/>
  <c r="X416" i="5"/>
  <c r="X419" i="5"/>
  <c r="P418" i="5"/>
  <c r="P419" i="5"/>
  <c r="P415" i="5"/>
  <c r="AY415" i="5" s="1"/>
  <c r="P416" i="5"/>
  <c r="AY416" i="5" s="1"/>
  <c r="H415" i="5"/>
  <c r="H416" i="5"/>
  <c r="H419" i="5"/>
  <c r="H418" i="5"/>
  <c r="AP385" i="5"/>
  <c r="AP386" i="5"/>
  <c r="AH386" i="5"/>
  <c r="AH387" i="5"/>
  <c r="AH388" i="5"/>
  <c r="Z387" i="5"/>
  <c r="Z388" i="5"/>
  <c r="Z385" i="5"/>
  <c r="R385" i="5"/>
  <c r="R386" i="5"/>
  <c r="J386" i="5"/>
  <c r="AU386" i="5" s="1"/>
  <c r="J387" i="5"/>
  <c r="AU387" i="5" s="1"/>
  <c r="J388" i="5"/>
  <c r="AU388" i="5" s="1"/>
  <c r="AJ357" i="5"/>
  <c r="AJ355" i="5"/>
  <c r="AJ356" i="5"/>
  <c r="AB357" i="5"/>
  <c r="AB355" i="5"/>
  <c r="AB356" i="5"/>
  <c r="AB358" i="5"/>
  <c r="L357" i="5"/>
  <c r="AX357" i="5" s="1"/>
  <c r="L355" i="5"/>
  <c r="AX355" i="5" s="1"/>
  <c r="D355" i="5"/>
  <c r="AV355" i="5" s="1"/>
  <c r="D358" i="5"/>
  <c r="AV358" i="5" s="1"/>
  <c r="AH326" i="5"/>
  <c r="AH327" i="5"/>
  <c r="AH328" i="5"/>
  <c r="Z326" i="5"/>
  <c r="Z325" i="5"/>
  <c r="Z328" i="5"/>
  <c r="R328" i="5"/>
  <c r="R325" i="5"/>
  <c r="R327" i="5"/>
  <c r="R326" i="5"/>
  <c r="AJ729" i="5"/>
  <c r="D729" i="5"/>
  <c r="V699" i="5"/>
  <c r="P699" i="5"/>
  <c r="AL689" i="5"/>
  <c r="AD688" i="5"/>
  <c r="N687" i="5"/>
  <c r="AD686" i="5"/>
  <c r="F686" i="5"/>
  <c r="AD685" i="5"/>
  <c r="AJ678" i="5"/>
  <c r="AJ676" i="5"/>
  <c r="D676" i="5"/>
  <c r="AV676" i="5" s="1"/>
  <c r="Z668" i="5"/>
  <c r="AP659" i="5"/>
  <c r="R659" i="5"/>
  <c r="AL629" i="5"/>
  <c r="F629" i="5"/>
  <c r="P615" i="5"/>
  <c r="AD598" i="5"/>
  <c r="N598" i="5"/>
  <c r="N597" i="5"/>
  <c r="AD596" i="5"/>
  <c r="AN589" i="5"/>
  <c r="H589" i="5"/>
  <c r="AN588" i="5"/>
  <c r="H588" i="5"/>
  <c r="AW588" i="5" s="1"/>
  <c r="AF586" i="5"/>
  <c r="BC586" i="5" s="1"/>
  <c r="X585" i="5"/>
  <c r="AB578" i="5"/>
  <c r="L575" i="5"/>
  <c r="AX575" i="5" s="1"/>
  <c r="H569" i="5"/>
  <c r="AN568" i="5"/>
  <c r="AN567" i="5"/>
  <c r="H567" i="5"/>
  <c r="AF566" i="5"/>
  <c r="BC566" i="5" s="1"/>
  <c r="AW555" i="5"/>
  <c r="AJ537" i="5"/>
  <c r="AB537" i="5"/>
  <c r="T537" i="5"/>
  <c r="L537" i="5"/>
  <c r="AX537" i="5" s="1"/>
  <c r="D537" i="5"/>
  <c r="AV537" i="5" s="1"/>
  <c r="Z529" i="5"/>
  <c r="AP527" i="5"/>
  <c r="AP525" i="5"/>
  <c r="AN508" i="5"/>
  <c r="P508" i="5"/>
  <c r="AN506" i="5"/>
  <c r="AF505" i="5"/>
  <c r="BC505" i="5" s="1"/>
  <c r="AN499" i="5"/>
  <c r="AF499" i="5"/>
  <c r="X499" i="5"/>
  <c r="P499" i="5"/>
  <c r="H499" i="5"/>
  <c r="AD498" i="5"/>
  <c r="V497" i="5"/>
  <c r="AW486" i="5"/>
  <c r="X479" i="5"/>
  <c r="D467" i="5"/>
  <c r="AV467" i="5" s="1"/>
  <c r="D466" i="5"/>
  <c r="AV466" i="5" s="1"/>
  <c r="AL459" i="5"/>
  <c r="AF457" i="5"/>
  <c r="BC457" i="5" s="1"/>
  <c r="AF455" i="5"/>
  <c r="BC455" i="5" s="1"/>
  <c r="AP329" i="5"/>
  <c r="AH329" i="5"/>
  <c r="AP197" i="5"/>
  <c r="AP196" i="5"/>
  <c r="J196" i="5"/>
  <c r="AU196" i="5" s="1"/>
  <c r="J197" i="5"/>
  <c r="AU197" i="5" s="1"/>
  <c r="AB729" i="5"/>
  <c r="N699" i="5"/>
  <c r="H699" i="5"/>
  <c r="AD697" i="5"/>
  <c r="H689" i="5"/>
  <c r="F688" i="5"/>
  <c r="F687" i="5"/>
  <c r="V686" i="5"/>
  <c r="L679" i="5"/>
  <c r="AY678" i="5"/>
  <c r="D678" i="5"/>
  <c r="AV678" i="5" s="1"/>
  <c r="AJ677" i="5"/>
  <c r="T677" i="5"/>
  <c r="D677" i="5"/>
  <c r="AV677" i="5" s="1"/>
  <c r="T675" i="5"/>
  <c r="AP669" i="5"/>
  <c r="AH666" i="5"/>
  <c r="R666" i="5"/>
  <c r="AY666" i="5" s="1"/>
  <c r="AH665" i="5"/>
  <c r="R665" i="5"/>
  <c r="AY665" i="5" s="1"/>
  <c r="J659" i="5"/>
  <c r="N629" i="5"/>
  <c r="AN618" i="5"/>
  <c r="AF615" i="5"/>
  <c r="BC615" i="5" s="1"/>
  <c r="V598" i="5"/>
  <c r="V597" i="5"/>
  <c r="V596" i="5"/>
  <c r="F596" i="5"/>
  <c r="AW596" i="5" s="1"/>
  <c r="P589" i="5"/>
  <c r="P588" i="5"/>
  <c r="AB579" i="5"/>
  <c r="L578" i="5"/>
  <c r="AX578" i="5" s="1"/>
  <c r="AF569" i="5"/>
  <c r="P569" i="5"/>
  <c r="X568" i="5"/>
  <c r="P567" i="5"/>
  <c r="H566" i="5"/>
  <c r="AJ535" i="5"/>
  <c r="T535" i="5"/>
  <c r="D535" i="5"/>
  <c r="AV535" i="5" s="1"/>
  <c r="R527" i="5"/>
  <c r="R525" i="5"/>
  <c r="AN509" i="5"/>
  <c r="X509" i="5"/>
  <c r="P506" i="5"/>
  <c r="AL499" i="5"/>
  <c r="AD499" i="5"/>
  <c r="V499" i="5"/>
  <c r="N499" i="5"/>
  <c r="F499" i="5"/>
  <c r="AD497" i="5"/>
  <c r="AD495" i="5"/>
  <c r="AW488" i="5"/>
  <c r="AB467" i="5"/>
  <c r="L467" i="5"/>
  <c r="AX467" i="5" s="1"/>
  <c r="AB466" i="5"/>
  <c r="L466" i="5"/>
  <c r="AX466" i="5" s="1"/>
  <c r="X455" i="5"/>
  <c r="X456" i="5"/>
  <c r="P455" i="5"/>
  <c r="AY455" i="5" s="1"/>
  <c r="P457" i="5"/>
  <c r="AY457" i="5" s="1"/>
  <c r="AN417" i="5"/>
  <c r="AF417" i="5"/>
  <c r="BC417" i="5" s="1"/>
  <c r="X417" i="5"/>
  <c r="P417" i="5"/>
  <c r="H417" i="5"/>
  <c r="AN416" i="5"/>
  <c r="Z406" i="5"/>
  <c r="Z409" i="5"/>
  <c r="AJ396" i="5"/>
  <c r="AJ397" i="5"/>
  <c r="AJ398" i="5"/>
  <c r="AB395" i="5"/>
  <c r="AB399" i="5"/>
  <c r="T396" i="5"/>
  <c r="T398" i="5"/>
  <c r="T399" i="5"/>
  <c r="L399" i="5"/>
  <c r="L397" i="5"/>
  <c r="AX397" i="5" s="1"/>
  <c r="L395" i="5"/>
  <c r="AX395" i="5" s="1"/>
  <c r="L396" i="5"/>
  <c r="AX396" i="5" s="1"/>
  <c r="D396" i="5"/>
  <c r="AV396" i="5" s="1"/>
  <c r="D397" i="5"/>
  <c r="AV397" i="5" s="1"/>
  <c r="D398" i="5"/>
  <c r="AV398" i="5" s="1"/>
  <c r="D399" i="5"/>
  <c r="AP388" i="5"/>
  <c r="Z386" i="5"/>
  <c r="AH385" i="5"/>
  <c r="AJ359" i="5"/>
  <c r="D359" i="5"/>
  <c r="L356" i="5"/>
  <c r="AX356" i="5" s="1"/>
  <c r="AJ306" i="5"/>
  <c r="AJ307" i="5"/>
  <c r="AJ305" i="5"/>
  <c r="AJ308" i="5"/>
  <c r="AB306" i="5"/>
  <c r="AB305" i="5"/>
  <c r="AB307" i="5"/>
  <c r="AB308" i="5"/>
  <c r="AB309" i="5"/>
  <c r="T306" i="5"/>
  <c r="T308" i="5"/>
  <c r="T305" i="5"/>
  <c r="T307" i="5"/>
  <c r="L306" i="5"/>
  <c r="AX306" i="5" s="1"/>
  <c r="L307" i="5"/>
  <c r="AX307" i="5" s="1"/>
  <c r="L309" i="5"/>
  <c r="L308" i="5"/>
  <c r="AX308" i="5" s="1"/>
  <c r="L305" i="5"/>
  <c r="AX305" i="5" s="1"/>
  <c r="D306" i="5"/>
  <c r="AV306" i="5" s="1"/>
  <c r="D308" i="5"/>
  <c r="AV308" i="5" s="1"/>
  <c r="D305" i="5"/>
  <c r="AV305" i="5" s="1"/>
  <c r="D307" i="5"/>
  <c r="AV307" i="5" s="1"/>
  <c r="T449" i="5"/>
  <c r="D449" i="5"/>
  <c r="AB447" i="5"/>
  <c r="D447" i="5"/>
  <c r="AV447" i="5" s="1"/>
  <c r="L446" i="5"/>
  <c r="AX446" i="5" s="1"/>
  <c r="AJ445" i="5"/>
  <c r="T445" i="5"/>
  <c r="D445" i="5"/>
  <c r="AV445" i="5" s="1"/>
  <c r="X439" i="5"/>
  <c r="V429" i="5"/>
  <c r="F429" i="5"/>
  <c r="AD427" i="5"/>
  <c r="AB409" i="5"/>
  <c r="AD399" i="5"/>
  <c r="AW387" i="5"/>
  <c r="AD357" i="5"/>
  <c r="F357" i="5"/>
  <c r="Z339" i="5"/>
  <c r="AH337" i="5"/>
  <c r="J336" i="5"/>
  <c r="AU336" i="5" s="1"/>
  <c r="AP335" i="5"/>
  <c r="D325" i="5"/>
  <c r="AV325" i="5" s="1"/>
  <c r="F315" i="5"/>
  <c r="AW315" i="5" s="1"/>
  <c r="F317" i="5"/>
  <c r="AW317" i="5" s="1"/>
  <c r="AJ309" i="5"/>
  <c r="AL265" i="5"/>
  <c r="AL266" i="5"/>
  <c r="AL267" i="5"/>
  <c r="AL268" i="5"/>
  <c r="AD266" i="5"/>
  <c r="AD267" i="5"/>
  <c r="AD268" i="5"/>
  <c r="AD265" i="5"/>
  <c r="V265" i="5"/>
  <c r="V268" i="5"/>
  <c r="V266" i="5"/>
  <c r="V267" i="5"/>
  <c r="N266" i="5"/>
  <c r="N265" i="5"/>
  <c r="N268" i="5"/>
  <c r="F265" i="5"/>
  <c r="AW265" i="5" s="1"/>
  <c r="F266" i="5"/>
  <c r="F267" i="5"/>
  <c r="AW267" i="5" s="1"/>
  <c r="F268" i="5"/>
  <c r="AJ227" i="5"/>
  <c r="AJ225" i="5"/>
  <c r="AJ226" i="5"/>
  <c r="AJ228" i="5"/>
  <c r="AB226" i="5"/>
  <c r="AB228" i="5"/>
  <c r="AB229" i="5"/>
  <c r="T226" i="5"/>
  <c r="T225" i="5"/>
  <c r="T227" i="5"/>
  <c r="T228" i="5"/>
  <c r="L228" i="5"/>
  <c r="AX228" i="5" s="1"/>
  <c r="L226" i="5"/>
  <c r="AX226" i="5" s="1"/>
  <c r="L229" i="5"/>
  <c r="D227" i="5"/>
  <c r="AV227" i="5" s="1"/>
  <c r="D225" i="5"/>
  <c r="AV225" i="5" s="1"/>
  <c r="D226" i="5"/>
  <c r="AV226" i="5" s="1"/>
  <c r="D228" i="5"/>
  <c r="AV228" i="5" s="1"/>
  <c r="AN207" i="5"/>
  <c r="AN208" i="5"/>
  <c r="AN206" i="5"/>
  <c r="J186" i="5"/>
  <c r="AU186" i="5" s="1"/>
  <c r="J188" i="5"/>
  <c r="AU188" i="5" s="1"/>
  <c r="J187" i="5"/>
  <c r="AU187" i="5" s="1"/>
  <c r="AJ448" i="5"/>
  <c r="T448" i="5"/>
  <c r="P439" i="5"/>
  <c r="AL429" i="5"/>
  <c r="AL427" i="5"/>
  <c r="F427" i="5"/>
  <c r="T409" i="5"/>
  <c r="L409" i="5"/>
  <c r="D409" i="5"/>
  <c r="AD395" i="5"/>
  <c r="AL359" i="5"/>
  <c r="AD359" i="5"/>
  <c r="N359" i="5"/>
  <c r="N357" i="5"/>
  <c r="AD355" i="5"/>
  <c r="Z335" i="5"/>
  <c r="AJ328" i="5"/>
  <c r="AL318" i="5"/>
  <c r="F318" i="5"/>
  <c r="AJ315" i="5"/>
  <c r="AJ316" i="5"/>
  <c r="AB315" i="5"/>
  <c r="AB316" i="5"/>
  <c r="AB317" i="5"/>
  <c r="AB227" i="5"/>
  <c r="L225" i="5"/>
  <c r="AX225" i="5" s="1"/>
  <c r="AJ218" i="5"/>
  <c r="AJ216" i="5"/>
  <c r="AJ217" i="5"/>
  <c r="AB217" i="5"/>
  <c r="AB218" i="5"/>
  <c r="AB215" i="5"/>
  <c r="AB216" i="5"/>
  <c r="T216" i="5"/>
  <c r="T215" i="5"/>
  <c r="T218" i="5"/>
  <c r="T217" i="5"/>
  <c r="L216" i="5"/>
  <c r="AX216" i="5" s="1"/>
  <c r="L217" i="5"/>
  <c r="AX217" i="5" s="1"/>
  <c r="L218" i="5"/>
  <c r="AX218" i="5" s="1"/>
  <c r="D218" i="5"/>
  <c r="AV218" i="5" s="1"/>
  <c r="D215" i="5"/>
  <c r="AV215" i="5" s="1"/>
  <c r="AN205" i="5"/>
  <c r="AN158" i="5"/>
  <c r="AN159" i="5"/>
  <c r="AN155" i="5"/>
  <c r="AF157" i="5"/>
  <c r="BC157" i="5" s="1"/>
  <c r="AF155" i="5"/>
  <c r="BC155" i="5" s="1"/>
  <c r="AF156" i="5"/>
  <c r="BC156" i="5" s="1"/>
  <c r="X156" i="5"/>
  <c r="X157" i="5"/>
  <c r="X158" i="5"/>
  <c r="X159" i="5"/>
  <c r="P158" i="5"/>
  <c r="P159" i="5"/>
  <c r="P155" i="5"/>
  <c r="P157" i="5"/>
  <c r="H156" i="5"/>
  <c r="H159" i="5"/>
  <c r="AW447" i="5"/>
  <c r="AP389" i="5"/>
  <c r="AH389" i="5"/>
  <c r="Z389" i="5"/>
  <c r="R389" i="5"/>
  <c r="J389" i="5"/>
  <c r="F299" i="5"/>
  <c r="F296" i="5"/>
  <c r="AW296" i="5" s="1"/>
  <c r="AN286" i="5"/>
  <c r="AN285" i="5"/>
  <c r="AN287" i="5"/>
  <c r="AN288" i="5"/>
  <c r="AF285" i="5"/>
  <c r="BC285" i="5" s="1"/>
  <c r="AF286" i="5"/>
  <c r="BC286" i="5" s="1"/>
  <c r="X288" i="5"/>
  <c r="X285" i="5"/>
  <c r="X287" i="5"/>
  <c r="P286" i="5"/>
  <c r="P287" i="5"/>
  <c r="P285" i="5"/>
  <c r="P288" i="5"/>
  <c r="H288" i="5"/>
  <c r="H286" i="5"/>
  <c r="AW286" i="5" s="1"/>
  <c r="AP256" i="5"/>
  <c r="AP259" i="5"/>
  <c r="AP255" i="5"/>
  <c r="AP257" i="5"/>
  <c r="Z256" i="5"/>
  <c r="Z257" i="5"/>
  <c r="Z259" i="5"/>
  <c r="R256" i="5"/>
  <c r="R255" i="5"/>
  <c r="R257" i="5"/>
  <c r="AY257" i="5" s="1"/>
  <c r="J256" i="5"/>
  <c r="AU256" i="5" s="1"/>
  <c r="J259" i="5"/>
  <c r="J257" i="5"/>
  <c r="AU257" i="5" s="1"/>
  <c r="J258" i="5"/>
  <c r="AU258" i="5" s="1"/>
  <c r="AP246" i="5"/>
  <c r="AP248" i="5"/>
  <c r="AH246" i="5"/>
  <c r="AH248" i="5"/>
  <c r="AH245" i="5"/>
  <c r="AH247" i="5"/>
  <c r="R245" i="5"/>
  <c r="AY245" i="5" s="1"/>
  <c r="R246" i="5"/>
  <c r="R247" i="5"/>
  <c r="R249" i="5"/>
  <c r="J246" i="5"/>
  <c r="AU246" i="5" s="1"/>
  <c r="J249" i="5"/>
  <c r="J248" i="5"/>
  <c r="AU248" i="5" s="1"/>
  <c r="AB225" i="5"/>
  <c r="L215" i="5"/>
  <c r="AX215" i="5" s="1"/>
  <c r="AY188" i="5"/>
  <c r="AP169" i="5"/>
  <c r="AP168" i="5"/>
  <c r="AH165" i="5"/>
  <c r="AH167" i="5"/>
  <c r="AH169" i="5"/>
  <c r="J169" i="5"/>
  <c r="J166" i="5"/>
  <c r="AU166" i="5" s="1"/>
  <c r="J167" i="5"/>
  <c r="AU167" i="5" s="1"/>
  <c r="AN157" i="5"/>
  <c r="X155" i="5"/>
  <c r="D309" i="5"/>
  <c r="AN289" i="5"/>
  <c r="P289" i="5"/>
  <c r="AW287" i="5"/>
  <c r="J239" i="5"/>
  <c r="AJ219" i="5"/>
  <c r="D219" i="5"/>
  <c r="AF209" i="5"/>
  <c r="T209" i="5"/>
  <c r="T207" i="5"/>
  <c r="AH199" i="5"/>
  <c r="J189" i="5"/>
  <c r="T309" i="5"/>
  <c r="AJ297" i="5"/>
  <c r="T297" i="5"/>
  <c r="AJ296" i="5"/>
  <c r="L295" i="5"/>
  <c r="AX295" i="5" s="1"/>
  <c r="AF289" i="5"/>
  <c r="AL288" i="5"/>
  <c r="V287" i="5"/>
  <c r="AN279" i="5"/>
  <c r="AL269" i="5"/>
  <c r="AD269" i="5"/>
  <c r="V269" i="5"/>
  <c r="N269" i="5"/>
  <c r="F269" i="5"/>
  <c r="AP249" i="5"/>
  <c r="AH249" i="5"/>
  <c r="Z249" i="5"/>
  <c r="AB219" i="5"/>
  <c r="X209" i="5"/>
  <c r="H289" i="5"/>
  <c r="AL287" i="5"/>
  <c r="AD286" i="5"/>
  <c r="AD285" i="5"/>
  <c r="N285" i="5"/>
  <c r="AF279" i="5"/>
  <c r="T219" i="5"/>
  <c r="D207" i="5"/>
  <c r="R199" i="5"/>
  <c r="AW187" i="5"/>
  <c r="AY1337" i="5"/>
  <c r="L1285" i="5"/>
  <c r="AX1285" i="5" s="1"/>
  <c r="L1286" i="5"/>
  <c r="AX1286" i="5" s="1"/>
  <c r="T1256" i="5"/>
  <c r="T1257" i="5"/>
  <c r="AH1246" i="5"/>
  <c r="AH1248" i="5"/>
  <c r="AH1235" i="5"/>
  <c r="AH1236" i="5"/>
  <c r="AH1238" i="5"/>
  <c r="AH1239" i="5"/>
  <c r="R1235" i="5"/>
  <c r="R1236" i="5"/>
  <c r="R1237" i="5"/>
  <c r="T1195" i="5"/>
  <c r="T1196" i="5"/>
  <c r="J1187" i="5"/>
  <c r="AU1187" i="5" s="1"/>
  <c r="J1189" i="5"/>
  <c r="AJ1165" i="5"/>
  <c r="AJ1168" i="5"/>
  <c r="D1165" i="5"/>
  <c r="AV1165" i="5" s="1"/>
  <c r="D1169" i="5"/>
  <c r="AP1136" i="5"/>
  <c r="AP1137" i="5"/>
  <c r="AH966" i="5"/>
  <c r="AH965" i="5"/>
  <c r="AH967" i="5"/>
  <c r="J967" i="5"/>
  <c r="AU967" i="5" s="1"/>
  <c r="J968" i="5"/>
  <c r="AU968" i="5" s="1"/>
  <c r="J969" i="5"/>
  <c r="R946" i="5"/>
  <c r="R947" i="5"/>
  <c r="R948" i="5"/>
  <c r="AH935" i="5"/>
  <c r="AH936" i="5"/>
  <c r="AH938" i="5"/>
  <c r="AH937" i="5"/>
  <c r="AH939" i="5"/>
  <c r="R935" i="5"/>
  <c r="R938" i="5"/>
  <c r="AY938" i="5" s="1"/>
  <c r="R936" i="5"/>
  <c r="R937" i="5"/>
  <c r="R939" i="5"/>
  <c r="AH556" i="5"/>
  <c r="AH555" i="5"/>
  <c r="AH557" i="5"/>
  <c r="AH558" i="5"/>
  <c r="R556" i="5"/>
  <c r="AY556" i="5" s="1"/>
  <c r="R558" i="5"/>
  <c r="R555" i="5"/>
  <c r="AY555" i="5" s="1"/>
  <c r="R557" i="5"/>
  <c r="AJ1499" i="5"/>
  <c r="D1499" i="5"/>
  <c r="AH1497" i="5"/>
  <c r="R1497" i="5"/>
  <c r="J1497" i="5"/>
  <c r="AU1497" i="5" s="1"/>
  <c r="AB1496" i="5"/>
  <c r="AF1487" i="5"/>
  <c r="BC1487" i="5" s="1"/>
  <c r="P1487" i="5"/>
  <c r="AL1485" i="5"/>
  <c r="H1485" i="5"/>
  <c r="AY1478" i="5"/>
  <c r="AF1469" i="5"/>
  <c r="P1469" i="5"/>
  <c r="AN1468" i="5"/>
  <c r="F1458" i="5"/>
  <c r="AW1458" i="5" s="1"/>
  <c r="AD1457" i="5"/>
  <c r="N1457" i="5"/>
  <c r="AD1455" i="5"/>
  <c r="N1455" i="5"/>
  <c r="R1448" i="5"/>
  <c r="AF1439" i="5"/>
  <c r="P1439" i="5"/>
  <c r="AL1418" i="5"/>
  <c r="F1418" i="5"/>
  <c r="AW1418" i="5" s="1"/>
  <c r="AN1407" i="5"/>
  <c r="P1407" i="5"/>
  <c r="AY1407" i="5" s="1"/>
  <c r="AF1398" i="5"/>
  <c r="BC1398" i="5" s="1"/>
  <c r="AD1369" i="5"/>
  <c r="AD1368" i="5"/>
  <c r="N1368" i="5"/>
  <c r="N1367" i="5"/>
  <c r="N1365" i="5"/>
  <c r="R1339" i="5"/>
  <c r="Z1338" i="5"/>
  <c r="AH1335" i="5"/>
  <c r="J1318" i="5"/>
  <c r="AU1318" i="5" s="1"/>
  <c r="AH1317" i="5"/>
  <c r="R1317" i="5"/>
  <c r="J1317" i="5"/>
  <c r="AU1317" i="5" s="1"/>
  <c r="F1309" i="5"/>
  <c r="AL1305" i="5"/>
  <c r="V1305" i="5"/>
  <c r="Z1299" i="5"/>
  <c r="R1299" i="5"/>
  <c r="Z1296" i="5"/>
  <c r="L1278" i="5"/>
  <c r="AX1278" i="5" s="1"/>
  <c r="T1277" i="5"/>
  <c r="AP1275" i="5"/>
  <c r="AP1276" i="5"/>
  <c r="L1258" i="5"/>
  <c r="AX1258" i="5" s="1"/>
  <c r="R1249" i="5"/>
  <c r="AH1247" i="5"/>
  <c r="Z1238" i="5"/>
  <c r="Z1237" i="5"/>
  <c r="AH1228" i="5"/>
  <c r="AH1227" i="5"/>
  <c r="L1199" i="5"/>
  <c r="AY1198" i="5"/>
  <c r="AJ1197" i="5"/>
  <c r="L1197" i="5"/>
  <c r="AX1197" i="5" s="1"/>
  <c r="AP1196" i="5"/>
  <c r="AP1199" i="5"/>
  <c r="J1196" i="5"/>
  <c r="AU1196" i="5" s="1"/>
  <c r="J1199" i="5"/>
  <c r="Z1188" i="5"/>
  <c r="R1187" i="5"/>
  <c r="AH1186" i="5"/>
  <c r="AF1185" i="5"/>
  <c r="BC1185" i="5" s="1"/>
  <c r="AF1188" i="5"/>
  <c r="BC1188" i="5" s="1"/>
  <c r="X1179" i="5"/>
  <c r="P1178" i="5"/>
  <c r="P1177" i="5"/>
  <c r="AY1177" i="5" s="1"/>
  <c r="AD1176" i="5"/>
  <c r="AD1177" i="5"/>
  <c r="L1167" i="5"/>
  <c r="AX1167" i="5" s="1"/>
  <c r="L1166" i="5"/>
  <c r="AX1166" i="5" s="1"/>
  <c r="J1167" i="5"/>
  <c r="AU1167" i="5" s="1"/>
  <c r="J1168" i="5"/>
  <c r="AU1168" i="5" s="1"/>
  <c r="AN1138" i="5"/>
  <c r="AN1139" i="5"/>
  <c r="X1138" i="5"/>
  <c r="X1136" i="5"/>
  <c r="X1137" i="5"/>
  <c r="H1136" i="5"/>
  <c r="AW1136" i="5" s="1"/>
  <c r="H1138" i="5"/>
  <c r="AW1138" i="5" s="1"/>
  <c r="P1106" i="5"/>
  <c r="AY1106" i="5" s="1"/>
  <c r="P1107" i="5"/>
  <c r="P1105" i="5"/>
  <c r="AY1105" i="5" s="1"/>
  <c r="P1108" i="5"/>
  <c r="AY1108" i="5" s="1"/>
  <c r="T1075" i="5"/>
  <c r="T1077" i="5"/>
  <c r="T1078" i="5"/>
  <c r="D1075" i="5"/>
  <c r="AV1075" i="5" s="1"/>
  <c r="D1077" i="5"/>
  <c r="AV1077" i="5" s="1"/>
  <c r="D1078" i="5"/>
  <c r="AV1078" i="5" s="1"/>
  <c r="AY1027" i="5"/>
  <c r="AJ1016" i="5"/>
  <c r="AJ1017" i="5"/>
  <c r="AJ1015" i="5"/>
  <c r="AJ1018" i="5"/>
  <c r="AJ1019" i="5"/>
  <c r="AB1016" i="5"/>
  <c r="AB1017" i="5"/>
  <c r="T1016" i="5"/>
  <c r="T1017" i="5"/>
  <c r="T1015" i="5"/>
  <c r="T1018" i="5"/>
  <c r="L1016" i="5"/>
  <c r="AX1016" i="5" s="1"/>
  <c r="L1017" i="5"/>
  <c r="AX1017" i="5" s="1"/>
  <c r="L1018" i="5"/>
  <c r="AX1018" i="5" s="1"/>
  <c r="D1016" i="5"/>
  <c r="AV1016" i="5" s="1"/>
  <c r="D1017" i="5"/>
  <c r="AV1017" i="5" s="1"/>
  <c r="D1019" i="5"/>
  <c r="D1015" i="5"/>
  <c r="AV1015" i="5" s="1"/>
  <c r="AL1005" i="5"/>
  <c r="AL1007" i="5"/>
  <c r="AL1006" i="5"/>
  <c r="AL1009" i="5"/>
  <c r="AD1005" i="5"/>
  <c r="AD1009" i="5"/>
  <c r="AD1007" i="5"/>
  <c r="AD1006" i="5"/>
  <c r="V1005" i="5"/>
  <c r="V1006" i="5"/>
  <c r="V1007" i="5"/>
  <c r="V1009" i="5"/>
  <c r="F1007" i="5"/>
  <c r="AW1007" i="5" s="1"/>
  <c r="F1009" i="5"/>
  <c r="AH968" i="5"/>
  <c r="AL955" i="5"/>
  <c r="AL957" i="5"/>
  <c r="AL958" i="5"/>
  <c r="AD957" i="5"/>
  <c r="AD956" i="5"/>
  <c r="AD955" i="5"/>
  <c r="V955" i="5"/>
  <c r="V957" i="5"/>
  <c r="V958" i="5"/>
  <c r="V956" i="5"/>
  <c r="N957" i="5"/>
  <c r="N958" i="5"/>
  <c r="N955" i="5"/>
  <c r="F955" i="5"/>
  <c r="AW955" i="5" s="1"/>
  <c r="F956" i="5"/>
  <c r="F957" i="5"/>
  <c r="F958" i="5"/>
  <c r="AW958" i="5" s="1"/>
  <c r="Z949" i="5"/>
  <c r="R949" i="5"/>
  <c r="AL666" i="5"/>
  <c r="AL667" i="5"/>
  <c r="AD666" i="5"/>
  <c r="AD669" i="5"/>
  <c r="AD667" i="5"/>
  <c r="AD668" i="5"/>
  <c r="V666" i="5"/>
  <c r="V668" i="5"/>
  <c r="V667" i="5"/>
  <c r="N666" i="5"/>
  <c r="N668" i="5"/>
  <c r="N667" i="5"/>
  <c r="F666" i="5"/>
  <c r="F667" i="5"/>
  <c r="AW667" i="5" s="1"/>
  <c r="F668" i="5"/>
  <c r="AW668" i="5" s="1"/>
  <c r="AY1396" i="5"/>
  <c r="AY1298" i="5"/>
  <c r="AP1246" i="5"/>
  <c r="AP1249" i="5"/>
  <c r="J1246" i="5"/>
  <c r="AU1246" i="5" s="1"/>
  <c r="J1247" i="5"/>
  <c r="AU1247" i="5" s="1"/>
  <c r="AP1187" i="5"/>
  <c r="AP1188" i="5"/>
  <c r="AN1175" i="5"/>
  <c r="AN1176" i="5"/>
  <c r="AN1177" i="5"/>
  <c r="AN1179" i="5"/>
  <c r="H1175" i="5"/>
  <c r="AW1175" i="5" s="1"/>
  <c r="H1177" i="5"/>
  <c r="AW1177" i="5" s="1"/>
  <c r="AH1136" i="5"/>
  <c r="AH1137" i="5"/>
  <c r="J1137" i="5"/>
  <c r="AU1137" i="5" s="1"/>
  <c r="J1136" i="5"/>
  <c r="AU1136" i="5" s="1"/>
  <c r="AL1067" i="5"/>
  <c r="AL1068" i="5"/>
  <c r="AD1067" i="5"/>
  <c r="AD1068" i="5"/>
  <c r="AD1069" i="5"/>
  <c r="F1067" i="5"/>
  <c r="F1068" i="5"/>
  <c r="AW1068" i="5" s="1"/>
  <c r="T1027" i="5"/>
  <c r="T1028" i="5"/>
  <c r="L1027" i="5"/>
  <c r="AX1027" i="5" s="1"/>
  <c r="L1029" i="5"/>
  <c r="AJ975" i="5"/>
  <c r="AJ976" i="5"/>
  <c r="AJ978" i="5"/>
  <c r="T976" i="5"/>
  <c r="T975" i="5"/>
  <c r="T978" i="5"/>
  <c r="L976" i="5"/>
  <c r="AX976" i="5" s="1"/>
  <c r="L977" i="5"/>
  <c r="AX977" i="5" s="1"/>
  <c r="L978" i="5"/>
  <c r="AX978" i="5" s="1"/>
  <c r="AP967" i="5"/>
  <c r="AP969" i="5"/>
  <c r="AP968" i="5"/>
  <c r="Z966" i="5"/>
  <c r="Z968" i="5"/>
  <c r="Z967" i="5"/>
  <c r="R965" i="5"/>
  <c r="AY965" i="5" s="1"/>
  <c r="R966" i="5"/>
  <c r="R968" i="5"/>
  <c r="AP947" i="5"/>
  <c r="AP948" i="5"/>
  <c r="Z946" i="5"/>
  <c r="Z947" i="5"/>
  <c r="Z948" i="5"/>
  <c r="J946" i="5"/>
  <c r="AU946" i="5" s="1"/>
  <c r="J948" i="5"/>
  <c r="AU948" i="5" s="1"/>
  <c r="AP938" i="5"/>
  <c r="AP939" i="5"/>
  <c r="AP935" i="5"/>
  <c r="AP936" i="5"/>
  <c r="AP937" i="5"/>
  <c r="Z939" i="5"/>
  <c r="Z937" i="5"/>
  <c r="Z935" i="5"/>
  <c r="Z936" i="5"/>
  <c r="Z938" i="5"/>
  <c r="J938" i="5"/>
  <c r="AU938" i="5" s="1"/>
  <c r="J939" i="5"/>
  <c r="J937" i="5"/>
  <c r="AU937" i="5" s="1"/>
  <c r="AP555" i="5"/>
  <c r="AP556" i="5"/>
  <c r="AP558" i="5"/>
  <c r="AP557" i="5"/>
  <c r="Z558" i="5"/>
  <c r="Z555" i="5"/>
  <c r="Z556" i="5"/>
  <c r="Z557" i="5"/>
  <c r="J555" i="5"/>
  <c r="AU555" i="5" s="1"/>
  <c r="J556" i="5"/>
  <c r="AU556" i="5" s="1"/>
  <c r="J558" i="5"/>
  <c r="AU558" i="5" s="1"/>
  <c r="J557" i="5"/>
  <c r="AU557" i="5" s="1"/>
  <c r="AV177" i="5"/>
  <c r="AP1497" i="5"/>
  <c r="Z1497" i="5"/>
  <c r="L1496" i="5"/>
  <c r="AX1496" i="5" s="1"/>
  <c r="V1488" i="5"/>
  <c r="AN1487" i="5"/>
  <c r="X1487" i="5"/>
  <c r="H1487" i="5"/>
  <c r="V1485" i="5"/>
  <c r="AN1469" i="5"/>
  <c r="X1469" i="5"/>
  <c r="H1469" i="5"/>
  <c r="H1468" i="5"/>
  <c r="AL1458" i="5"/>
  <c r="AL1457" i="5"/>
  <c r="V1457" i="5"/>
  <c r="F1457" i="5"/>
  <c r="AW1457" i="5" s="1"/>
  <c r="V1418" i="5"/>
  <c r="AD1415" i="5"/>
  <c r="N1415" i="5"/>
  <c r="AF1409" i="5"/>
  <c r="AF1407" i="5"/>
  <c r="BC1407" i="5" s="1"/>
  <c r="X1407" i="5"/>
  <c r="H1407" i="5"/>
  <c r="P1398" i="5"/>
  <c r="AY1398" i="5" s="1"/>
  <c r="AD1367" i="5"/>
  <c r="Z1359" i="5"/>
  <c r="AP1358" i="5"/>
  <c r="Z1358" i="5"/>
  <c r="J1358" i="5"/>
  <c r="AU1358" i="5" s="1"/>
  <c r="AV1357" i="5"/>
  <c r="AP1357" i="5"/>
  <c r="AH1357" i="5"/>
  <c r="Z1357" i="5"/>
  <c r="R1357" i="5"/>
  <c r="J1357" i="5"/>
  <c r="AU1357" i="5" s="1"/>
  <c r="AH1356" i="5"/>
  <c r="J1356" i="5"/>
  <c r="AU1356" i="5" s="1"/>
  <c r="AP1349" i="5"/>
  <c r="J1349" i="5"/>
  <c r="AH1348" i="5"/>
  <c r="AH1345" i="5"/>
  <c r="AP1339" i="5"/>
  <c r="J1339" i="5"/>
  <c r="Z1336" i="5"/>
  <c r="R1335" i="5"/>
  <c r="N1325" i="5"/>
  <c r="R1319" i="5"/>
  <c r="AP1317" i="5"/>
  <c r="Z1317" i="5"/>
  <c r="J1316" i="5"/>
  <c r="AU1316" i="5" s="1"/>
  <c r="AL1309" i="5"/>
  <c r="Z1298" i="5"/>
  <c r="J1296" i="5"/>
  <c r="AU1296" i="5" s="1"/>
  <c r="AH1295" i="5"/>
  <c r="T1289" i="5"/>
  <c r="L1288" i="5"/>
  <c r="AX1288" i="5" s="1"/>
  <c r="D1279" i="5"/>
  <c r="T1267" i="5"/>
  <c r="T1268" i="5"/>
  <c r="D1257" i="5"/>
  <c r="AV1257" i="5" s="1"/>
  <c r="AP1255" i="5"/>
  <c r="AP1256" i="5"/>
  <c r="AP1257" i="5"/>
  <c r="Z1255" i="5"/>
  <c r="Z1256" i="5"/>
  <c r="J1255" i="5"/>
  <c r="AU1255" i="5" s="1"/>
  <c r="J1256" i="5"/>
  <c r="AU1256" i="5" s="1"/>
  <c r="J1257" i="5"/>
  <c r="AU1257" i="5" s="1"/>
  <c r="AH1249" i="5"/>
  <c r="H1245" i="5"/>
  <c r="H1249" i="5"/>
  <c r="Z1235" i="5"/>
  <c r="R1228" i="5"/>
  <c r="AY1228" i="5" s="1"/>
  <c r="R1226" i="5"/>
  <c r="AY1226" i="5" s="1"/>
  <c r="R1227" i="5"/>
  <c r="AY1227" i="5" s="1"/>
  <c r="R1217" i="5"/>
  <c r="AY1217" i="5" s="1"/>
  <c r="R1216" i="5"/>
  <c r="AY1216" i="5" s="1"/>
  <c r="AB1197" i="5"/>
  <c r="T1197" i="5"/>
  <c r="D1197" i="5"/>
  <c r="AB1196" i="5"/>
  <c r="L1195" i="5"/>
  <c r="AX1195" i="5" s="1"/>
  <c r="J1188" i="5"/>
  <c r="AU1188" i="5" s="1"/>
  <c r="AY1186" i="5"/>
  <c r="Z1185" i="5"/>
  <c r="P1185" i="5"/>
  <c r="AY1185" i="5" s="1"/>
  <c r="P1188" i="5"/>
  <c r="P1189" i="5"/>
  <c r="F1176" i="5"/>
  <c r="F1178" i="5"/>
  <c r="L1168" i="5"/>
  <c r="AX1168" i="5" s="1"/>
  <c r="AN1157" i="5"/>
  <c r="AN1158" i="5"/>
  <c r="AW1137" i="5"/>
  <c r="AF1136" i="5"/>
  <c r="BC1136" i="5" s="1"/>
  <c r="AF1137" i="5"/>
  <c r="BC1137" i="5" s="1"/>
  <c r="AF1135" i="5"/>
  <c r="BC1135" i="5" s="1"/>
  <c r="P1139" i="5"/>
  <c r="P1135" i="5"/>
  <c r="AL1117" i="5"/>
  <c r="AL1116" i="5"/>
  <c r="AN1106" i="5"/>
  <c r="AN1109" i="5"/>
  <c r="AN1107" i="5"/>
  <c r="X1108" i="5"/>
  <c r="X1109" i="5"/>
  <c r="H1109" i="5"/>
  <c r="H1107" i="5"/>
  <c r="AJ1075" i="5"/>
  <c r="AJ1077" i="5"/>
  <c r="P1499" i="5"/>
  <c r="L1499" i="5"/>
  <c r="AB1498" i="5"/>
  <c r="L1498" i="5"/>
  <c r="AX1498" i="5" s="1"/>
  <c r="AN1497" i="5"/>
  <c r="AF1497" i="5"/>
  <c r="BC1497" i="5" s="1"/>
  <c r="X1497" i="5"/>
  <c r="P1497" i="5"/>
  <c r="H1497" i="5"/>
  <c r="AW1497" i="5" s="1"/>
  <c r="AW1498" i="5"/>
  <c r="AN1489" i="5"/>
  <c r="AF1489" i="5"/>
  <c r="X1489" i="5"/>
  <c r="P1489" i="5"/>
  <c r="H1489" i="5"/>
  <c r="AD1488" i="5"/>
  <c r="T1488" i="5"/>
  <c r="AL1487" i="5"/>
  <c r="AD1487" i="5"/>
  <c r="N1487" i="5"/>
  <c r="F1487" i="5"/>
  <c r="AD1486" i="5"/>
  <c r="N1486" i="5"/>
  <c r="AJ1485" i="5"/>
  <c r="T1485" i="5"/>
  <c r="F1485" i="5"/>
  <c r="AL1479" i="5"/>
  <c r="AB1479" i="5"/>
  <c r="V1479" i="5"/>
  <c r="L1479" i="5"/>
  <c r="F1479" i="5"/>
  <c r="X1478" i="5"/>
  <c r="AL1477" i="5"/>
  <c r="AD1477" i="5"/>
  <c r="V1477" i="5"/>
  <c r="N1477" i="5"/>
  <c r="F1477" i="5"/>
  <c r="AW1477" i="5" s="1"/>
  <c r="AL1469" i="5"/>
  <c r="AD1469" i="5"/>
  <c r="V1469" i="5"/>
  <c r="N1469" i="5"/>
  <c r="F1469" i="5"/>
  <c r="AL1468" i="5"/>
  <c r="Z1468" i="5"/>
  <c r="P1468" i="5"/>
  <c r="AY1468" i="5" s="1"/>
  <c r="F1468" i="5"/>
  <c r="AV1467" i="5"/>
  <c r="AP1467" i="5"/>
  <c r="J1467" i="5"/>
  <c r="AU1467" i="5" s="1"/>
  <c r="AF1465" i="5"/>
  <c r="BC1465" i="5" s="1"/>
  <c r="P1465" i="5"/>
  <c r="AY1465" i="5" s="1"/>
  <c r="AN1459" i="5"/>
  <c r="AD1459" i="5"/>
  <c r="X1459" i="5"/>
  <c r="N1459" i="5"/>
  <c r="H1459" i="5"/>
  <c r="AJ1458" i="5"/>
  <c r="X1458" i="5"/>
  <c r="N1458" i="5"/>
  <c r="D1458" i="5"/>
  <c r="AV1458" i="5" s="1"/>
  <c r="AJ1457" i="5"/>
  <c r="AB1457" i="5"/>
  <c r="T1457" i="5"/>
  <c r="L1457" i="5"/>
  <c r="AX1457" i="5" s="1"/>
  <c r="D1457" i="5"/>
  <c r="AN1456" i="5"/>
  <c r="H1456" i="5"/>
  <c r="AW1456" i="5" s="1"/>
  <c r="AJ1449" i="5"/>
  <c r="AB1449" i="5"/>
  <c r="T1449" i="5"/>
  <c r="L1449" i="5"/>
  <c r="D1449" i="5"/>
  <c r="Z1448" i="5"/>
  <c r="AP1447" i="5"/>
  <c r="AH1447" i="5"/>
  <c r="Z1447" i="5"/>
  <c r="R1447" i="5"/>
  <c r="J1447" i="5"/>
  <c r="AU1447" i="5" s="1"/>
  <c r="AD1439" i="5"/>
  <c r="N1439" i="5"/>
  <c r="AF1438" i="5"/>
  <c r="BC1438" i="5" s="1"/>
  <c r="P1438" i="5"/>
  <c r="AY1438" i="5" s="1"/>
  <c r="AP1429" i="5"/>
  <c r="AD1429" i="5"/>
  <c r="J1429" i="5"/>
  <c r="AL1419" i="5"/>
  <c r="AF1419" i="5"/>
  <c r="V1419" i="5"/>
  <c r="P1419" i="5"/>
  <c r="F1419" i="5"/>
  <c r="AJ1418" i="5"/>
  <c r="T1418" i="5"/>
  <c r="D1418" i="5"/>
  <c r="AV1418" i="5" s="1"/>
  <c r="AV1417" i="5"/>
  <c r="AL1416" i="5"/>
  <c r="V1416" i="5"/>
  <c r="F1416" i="5"/>
  <c r="AN1415" i="5"/>
  <c r="X1415" i="5"/>
  <c r="H1415" i="5"/>
  <c r="AW1415" i="5" s="1"/>
  <c r="AD1409" i="5"/>
  <c r="X1409" i="5"/>
  <c r="AL1407" i="5"/>
  <c r="AD1407" i="5"/>
  <c r="V1407" i="5"/>
  <c r="N1407" i="5"/>
  <c r="F1407" i="5"/>
  <c r="AN1399" i="5"/>
  <c r="AH1399" i="5"/>
  <c r="X1399" i="5"/>
  <c r="R1399" i="5"/>
  <c r="H1399" i="5"/>
  <c r="AP1389" i="5"/>
  <c r="AD1389" i="5"/>
  <c r="J1389" i="5"/>
  <c r="AH1379" i="5"/>
  <c r="AB1379" i="5"/>
  <c r="R1379" i="5"/>
  <c r="L1379" i="5"/>
  <c r="AJ1378" i="5"/>
  <c r="AB1378" i="5"/>
  <c r="T1378" i="5"/>
  <c r="L1378" i="5"/>
  <c r="AX1378" i="5" s="1"/>
  <c r="D1378" i="5"/>
  <c r="Z1376" i="5"/>
  <c r="J1376" i="5"/>
  <c r="AU1376" i="5" s="1"/>
  <c r="AH1375" i="5"/>
  <c r="T1375" i="5"/>
  <c r="AL1369" i="5"/>
  <c r="X1369" i="5"/>
  <c r="T1369" i="5"/>
  <c r="F1369" i="5"/>
  <c r="AL1368" i="5"/>
  <c r="X1368" i="5"/>
  <c r="L1368" i="5"/>
  <c r="AX1368" i="5" s="1"/>
  <c r="H1367" i="5"/>
  <c r="L1366" i="5"/>
  <c r="AX1366" i="5" s="1"/>
  <c r="AL1365" i="5"/>
  <c r="V1365" i="5"/>
  <c r="AF1359" i="5"/>
  <c r="X1359" i="5"/>
  <c r="L1359" i="5"/>
  <c r="AN1357" i="5"/>
  <c r="AF1357" i="5"/>
  <c r="BC1357" i="5" s="1"/>
  <c r="X1357" i="5"/>
  <c r="P1357" i="5"/>
  <c r="H1357" i="5"/>
  <c r="AW1357" i="5" s="1"/>
  <c r="AP1356" i="5"/>
  <c r="AF1356" i="5"/>
  <c r="BC1356" i="5" s="1"/>
  <c r="H1356" i="5"/>
  <c r="AW1356" i="5" s="1"/>
  <c r="P1355" i="5"/>
  <c r="AY1355" i="5" s="1"/>
  <c r="AH1349" i="5"/>
  <c r="AB1349" i="5"/>
  <c r="P1349" i="5"/>
  <c r="AF1348" i="5"/>
  <c r="BC1348" i="5" s="1"/>
  <c r="T1348" i="5"/>
  <c r="H1348" i="5"/>
  <c r="AW1348" i="5" s="1"/>
  <c r="AN1347" i="5"/>
  <c r="H1347" i="5"/>
  <c r="X1346" i="5"/>
  <c r="R1345" i="5"/>
  <c r="AY1345" i="5" s="1"/>
  <c r="AJ1339" i="5"/>
  <c r="AB1339" i="5"/>
  <c r="D1339" i="5"/>
  <c r="AW1338" i="5"/>
  <c r="AJ1337" i="5"/>
  <c r="AB1337" i="5"/>
  <c r="T1337" i="5"/>
  <c r="L1337" i="5"/>
  <c r="AX1337" i="5" s="1"/>
  <c r="D1337" i="5"/>
  <c r="AJ1336" i="5"/>
  <c r="L1336" i="5"/>
  <c r="AX1336" i="5" s="1"/>
  <c r="AB1335" i="5"/>
  <c r="P1335" i="5"/>
  <c r="AL1329" i="5"/>
  <c r="AF1329" i="5"/>
  <c r="V1329" i="5"/>
  <c r="P1329" i="5"/>
  <c r="F1329" i="5"/>
  <c r="AL1328" i="5"/>
  <c r="X1328" i="5"/>
  <c r="F1328" i="5"/>
  <c r="AW1328" i="5" s="1"/>
  <c r="AJ1327" i="5"/>
  <c r="D1327" i="5"/>
  <c r="X1319" i="5"/>
  <c r="R1318" i="5"/>
  <c r="AY1318" i="5" s="1"/>
  <c r="AW1318" i="5"/>
  <c r="AN1317" i="5"/>
  <c r="AF1317" i="5"/>
  <c r="BC1317" i="5" s="1"/>
  <c r="X1317" i="5"/>
  <c r="P1317" i="5"/>
  <c r="H1317" i="5"/>
  <c r="AW1317" i="5" s="1"/>
  <c r="AP1316" i="5"/>
  <c r="H1316" i="5"/>
  <c r="AW1316" i="5" s="1"/>
  <c r="AB1315" i="5"/>
  <c r="AB1309" i="5"/>
  <c r="N1309" i="5"/>
  <c r="AB1308" i="5"/>
  <c r="D1308" i="5"/>
  <c r="AV1308" i="5" s="1"/>
  <c r="AJ1307" i="5"/>
  <c r="T1307" i="5"/>
  <c r="D1307" i="5"/>
  <c r="AV1307" i="5" s="1"/>
  <c r="AD1306" i="5"/>
  <c r="AJ1305" i="5"/>
  <c r="T1305" i="5"/>
  <c r="F1305" i="5"/>
  <c r="AW1305" i="5" s="1"/>
  <c r="AJ1299" i="5"/>
  <c r="X1299" i="5"/>
  <c r="D1299" i="5"/>
  <c r="X1298" i="5"/>
  <c r="J1298" i="5"/>
  <c r="AU1298" i="5" s="1"/>
  <c r="AV1297" i="5"/>
  <c r="AP1297" i="5"/>
  <c r="AH1297" i="5"/>
  <c r="Z1297" i="5"/>
  <c r="R1297" i="5"/>
  <c r="AP1296" i="5"/>
  <c r="AF1295" i="5"/>
  <c r="BC1295" i="5" s="1"/>
  <c r="R1295" i="5"/>
  <c r="AB1289" i="5"/>
  <c r="N1289" i="5"/>
  <c r="AJ1288" i="5"/>
  <c r="F1285" i="5"/>
  <c r="H1285" i="5"/>
  <c r="H1287" i="5"/>
  <c r="AP1279" i="5"/>
  <c r="AJ1279" i="5"/>
  <c r="AP1278" i="5"/>
  <c r="Z1278" i="5"/>
  <c r="J1278" i="5"/>
  <c r="AU1278" i="5" s="1"/>
  <c r="AB1277" i="5"/>
  <c r="R1277" i="5"/>
  <c r="AH1276" i="5"/>
  <c r="AN1278" i="5"/>
  <c r="AN1277" i="5"/>
  <c r="AF1278" i="5"/>
  <c r="BC1278" i="5" s="1"/>
  <c r="AF1276" i="5"/>
  <c r="BC1276" i="5" s="1"/>
  <c r="AF1277" i="5"/>
  <c r="BC1277" i="5" s="1"/>
  <c r="X1278" i="5"/>
  <c r="X1277" i="5"/>
  <c r="X1279" i="5"/>
  <c r="P1278" i="5"/>
  <c r="P1275" i="5"/>
  <c r="AY1275" i="5" s="1"/>
  <c r="P1277" i="5"/>
  <c r="H1278" i="5"/>
  <c r="AW1278" i="5" s="1"/>
  <c r="H1276" i="5"/>
  <c r="AW1276" i="5" s="1"/>
  <c r="H1277" i="5"/>
  <c r="AW1277" i="5" s="1"/>
  <c r="AJ1269" i="5"/>
  <c r="AJ1268" i="5"/>
  <c r="D1268" i="5"/>
  <c r="AF1267" i="5"/>
  <c r="BC1267" i="5" s="1"/>
  <c r="AB1265" i="5"/>
  <c r="AH1266" i="5"/>
  <c r="AH1269" i="5"/>
  <c r="R1266" i="5"/>
  <c r="AY1266" i="5" s="1"/>
  <c r="R1265" i="5"/>
  <c r="T1259" i="5"/>
  <c r="L1259" i="5"/>
  <c r="AP1258" i="5"/>
  <c r="T1258" i="5"/>
  <c r="J1258" i="5"/>
  <c r="AU1258" i="5" s="1"/>
  <c r="AB1257" i="5"/>
  <c r="R1256" i="5"/>
  <c r="AJ1255" i="5"/>
  <c r="T1255" i="5"/>
  <c r="D1255" i="5"/>
  <c r="AV1255" i="5" s="1"/>
  <c r="AN1255" i="5"/>
  <c r="AN1258" i="5"/>
  <c r="AF1256" i="5"/>
  <c r="BC1256" i="5" s="1"/>
  <c r="AF1258" i="5"/>
  <c r="BC1258" i="5" s="1"/>
  <c r="X1256" i="5"/>
  <c r="X1258" i="5"/>
  <c r="P1255" i="5"/>
  <c r="AY1255" i="5" s="1"/>
  <c r="P1258" i="5"/>
  <c r="AW1257" i="5"/>
  <c r="AP1248" i="5"/>
  <c r="R1248" i="5"/>
  <c r="AB1247" i="5"/>
  <c r="Z1245" i="5"/>
  <c r="AB1239" i="5"/>
  <c r="T1239" i="5"/>
  <c r="R1238" i="5"/>
  <c r="AY1238" i="5" s="1"/>
  <c r="AJ1237" i="5"/>
  <c r="J1237" i="5"/>
  <c r="AU1237" i="5" s="1"/>
  <c r="L1236" i="5"/>
  <c r="AX1236" i="5" s="1"/>
  <c r="AP1235" i="5"/>
  <c r="T1235" i="5"/>
  <c r="J1229" i="5"/>
  <c r="F1228" i="5"/>
  <c r="AW1228" i="5" s="1"/>
  <c r="J1227" i="5"/>
  <c r="AU1227" i="5" s="1"/>
  <c r="Z1226" i="5"/>
  <c r="Z1225" i="5"/>
  <c r="AF1225" i="5"/>
  <c r="BC1225" i="5" s="1"/>
  <c r="AF1226" i="5"/>
  <c r="BC1226" i="5" s="1"/>
  <c r="P1225" i="5"/>
  <c r="AY1225" i="5" s="1"/>
  <c r="P1229" i="5"/>
  <c r="Z1219" i="5"/>
  <c r="AD1218" i="5"/>
  <c r="F1218" i="5"/>
  <c r="AD1217" i="5"/>
  <c r="F1217" i="5"/>
  <c r="AW1217" i="5" s="1"/>
  <c r="AD1216" i="5"/>
  <c r="N1216" i="5"/>
  <c r="AN1218" i="5"/>
  <c r="AN1219" i="5"/>
  <c r="AF1218" i="5"/>
  <c r="BC1218" i="5" s="1"/>
  <c r="AF1216" i="5"/>
  <c r="BC1216" i="5" s="1"/>
  <c r="AF1217" i="5"/>
  <c r="BC1217" i="5" s="1"/>
  <c r="X1218" i="5"/>
  <c r="X1219" i="5"/>
  <c r="H1218" i="5"/>
  <c r="AW1218" i="5" s="1"/>
  <c r="H1216" i="5"/>
  <c r="H1219" i="5"/>
  <c r="AD1209" i="5"/>
  <c r="AP1208" i="5"/>
  <c r="Z1207" i="5"/>
  <c r="AL1206" i="5"/>
  <c r="F1206" i="5"/>
  <c r="AW1206" i="5" s="1"/>
  <c r="AL1205" i="5"/>
  <c r="N1205" i="5"/>
  <c r="AJ1205" i="5"/>
  <c r="AJ1206" i="5"/>
  <c r="AJ1208" i="5"/>
  <c r="D1205" i="5"/>
  <c r="AV1205" i="5" s="1"/>
  <c r="D1208" i="5"/>
  <c r="AV1208" i="5" s="1"/>
  <c r="AL1199" i="5"/>
  <c r="AB1199" i="5"/>
  <c r="D1199" i="5"/>
  <c r="AJ1198" i="5"/>
  <c r="J1198" i="5"/>
  <c r="AU1198" i="5" s="1"/>
  <c r="AP1197" i="5"/>
  <c r="AH1197" i="5"/>
  <c r="Z1197" i="5"/>
  <c r="J1197" i="5"/>
  <c r="AU1197" i="5" s="1"/>
  <c r="Z1196" i="5"/>
  <c r="L1196" i="5"/>
  <c r="AX1196" i="5" s="1"/>
  <c r="J1195" i="5"/>
  <c r="AU1195" i="5" s="1"/>
  <c r="H1189" i="5"/>
  <c r="AN1188" i="5"/>
  <c r="X1188" i="5"/>
  <c r="H1188" i="5"/>
  <c r="P1187" i="5"/>
  <c r="AF1186" i="5"/>
  <c r="BC1186" i="5" s="1"/>
  <c r="J1186" i="5"/>
  <c r="AU1186" i="5" s="1"/>
  <c r="AP1185" i="5"/>
  <c r="X1185" i="5"/>
  <c r="F1187" i="5"/>
  <c r="F1188" i="5"/>
  <c r="F1189" i="5"/>
  <c r="AD1178" i="5"/>
  <c r="N1178" i="5"/>
  <c r="AL1177" i="5"/>
  <c r="X1177" i="5"/>
  <c r="N1177" i="5"/>
  <c r="AL1176" i="5"/>
  <c r="X1176" i="5"/>
  <c r="H1176" i="5"/>
  <c r="P1175" i="5"/>
  <c r="AP1168" i="5"/>
  <c r="AB1168" i="5"/>
  <c r="AB1167" i="5"/>
  <c r="D1167" i="5"/>
  <c r="AV1167" i="5" s="1"/>
  <c r="AB1166" i="5"/>
  <c r="AB1165" i="5"/>
  <c r="H1159" i="5"/>
  <c r="AD1149" i="5"/>
  <c r="F1148" i="5"/>
  <c r="AF1146" i="5"/>
  <c r="BC1146" i="5" s="1"/>
  <c r="AF1147" i="5"/>
  <c r="BC1147" i="5" s="1"/>
  <c r="AF1145" i="5"/>
  <c r="BC1145" i="5" s="1"/>
  <c r="P1147" i="5"/>
  <c r="AY1147" i="5" s="1"/>
  <c r="P1145" i="5"/>
  <c r="H1148" i="5"/>
  <c r="H1146" i="5"/>
  <c r="AP1139" i="5"/>
  <c r="P1138" i="5"/>
  <c r="P1137" i="5"/>
  <c r="AY1137" i="5" s="1"/>
  <c r="AN1135" i="5"/>
  <c r="AD1119" i="5"/>
  <c r="N1117" i="5"/>
  <c r="F1116" i="5"/>
  <c r="H1108" i="5"/>
  <c r="H1106" i="5"/>
  <c r="X1105" i="5"/>
  <c r="AL1107" i="5"/>
  <c r="AL1108" i="5"/>
  <c r="N1108" i="5"/>
  <c r="N1109" i="5"/>
  <c r="F1107" i="5"/>
  <c r="F1108" i="5"/>
  <c r="AW1108" i="5" s="1"/>
  <c r="N1098" i="5"/>
  <c r="F1097" i="5"/>
  <c r="AL1096" i="5"/>
  <c r="N1096" i="5"/>
  <c r="AL1095" i="5"/>
  <c r="AN1095" i="5"/>
  <c r="AN1096" i="5"/>
  <c r="AN1097" i="5"/>
  <c r="AN1099" i="5"/>
  <c r="AF1099" i="5"/>
  <c r="AF1096" i="5"/>
  <c r="BC1096" i="5" s="1"/>
  <c r="AF1097" i="5"/>
  <c r="BC1097" i="5" s="1"/>
  <c r="X1095" i="5"/>
  <c r="X1098" i="5"/>
  <c r="H1095" i="5"/>
  <c r="AW1095" i="5" s="1"/>
  <c r="H1097" i="5"/>
  <c r="H1096" i="5"/>
  <c r="H1098" i="5"/>
  <c r="H1099" i="5"/>
  <c r="X1089" i="5"/>
  <c r="AL1085" i="5"/>
  <c r="AL1087" i="5"/>
  <c r="AL1089" i="5"/>
  <c r="V1085" i="5"/>
  <c r="V1087" i="5"/>
  <c r="V1088" i="5"/>
  <c r="V1089" i="5"/>
  <c r="N1086" i="5"/>
  <c r="N1089" i="5"/>
  <c r="F1085" i="5"/>
  <c r="F1088" i="5"/>
  <c r="F1087" i="5"/>
  <c r="AB1079" i="5"/>
  <c r="AB1078" i="5"/>
  <c r="AB1077" i="5"/>
  <c r="AJ1076" i="5"/>
  <c r="L1075" i="5"/>
  <c r="AX1075" i="5" s="1"/>
  <c r="AL1069" i="5"/>
  <c r="F1069" i="5"/>
  <c r="AH1059" i="5"/>
  <c r="AJ1056" i="5"/>
  <c r="AJ1058" i="5"/>
  <c r="AJ1055" i="5"/>
  <c r="AJ1059" i="5"/>
  <c r="AB1057" i="5"/>
  <c r="AB1058" i="5"/>
  <c r="T1056" i="5"/>
  <c r="T1055" i="5"/>
  <c r="T1057" i="5"/>
  <c r="T1059" i="5"/>
  <c r="D1058" i="5"/>
  <c r="AV1058" i="5" s="1"/>
  <c r="D1055" i="5"/>
  <c r="AV1055" i="5" s="1"/>
  <c r="D1059" i="5"/>
  <c r="P1047" i="5"/>
  <c r="P1048" i="5"/>
  <c r="AY1048" i="5" s="1"/>
  <c r="L1015" i="5"/>
  <c r="AX1015" i="5" s="1"/>
  <c r="AY1005" i="5"/>
  <c r="AP987" i="5"/>
  <c r="AP988" i="5"/>
  <c r="AH987" i="5"/>
  <c r="AH988" i="5"/>
  <c r="R987" i="5"/>
  <c r="AY987" i="5" s="1"/>
  <c r="R988" i="5"/>
  <c r="J987" i="5"/>
  <c r="AU987" i="5" s="1"/>
  <c r="J988" i="5"/>
  <c r="AU988" i="5" s="1"/>
  <c r="D979" i="5"/>
  <c r="AJ977" i="5"/>
  <c r="D977" i="5"/>
  <c r="AV977" i="5" s="1"/>
  <c r="AB976" i="5"/>
  <c r="D976" i="5"/>
  <c r="AV976" i="5" s="1"/>
  <c r="Z965" i="5"/>
  <c r="AL956" i="5"/>
  <c r="AH948" i="5"/>
  <c r="J936" i="5"/>
  <c r="AU936" i="5" s="1"/>
  <c r="AJ916" i="5"/>
  <c r="AJ917" i="5"/>
  <c r="AJ918" i="5"/>
  <c r="AJ919" i="5"/>
  <c r="AB916" i="5"/>
  <c r="AB917" i="5"/>
  <c r="AB919" i="5"/>
  <c r="AB918" i="5"/>
  <c r="T916" i="5"/>
  <c r="T917" i="5"/>
  <c r="T918" i="5"/>
  <c r="T919" i="5"/>
  <c r="L916" i="5"/>
  <c r="AX916" i="5" s="1"/>
  <c r="L917" i="5"/>
  <c r="AX917" i="5" s="1"/>
  <c r="L919" i="5"/>
  <c r="L918" i="5"/>
  <c r="AX918" i="5" s="1"/>
  <c r="D916" i="5"/>
  <c r="AV916" i="5" s="1"/>
  <c r="D917" i="5"/>
  <c r="AV917" i="5" s="1"/>
  <c r="D918" i="5"/>
  <c r="AV918" i="5" s="1"/>
  <c r="AJ858" i="5"/>
  <c r="AJ855" i="5"/>
  <c r="AJ857" i="5"/>
  <c r="AJ856" i="5"/>
  <c r="AB856" i="5"/>
  <c r="AB857" i="5"/>
  <c r="AB858" i="5"/>
  <c r="AB855" i="5"/>
  <c r="T855" i="5"/>
  <c r="T857" i="5"/>
  <c r="T856" i="5"/>
  <c r="T858" i="5"/>
  <c r="L856" i="5"/>
  <c r="AX856" i="5" s="1"/>
  <c r="L857" i="5"/>
  <c r="AX857" i="5" s="1"/>
  <c r="L855" i="5"/>
  <c r="AX855" i="5" s="1"/>
  <c r="D858" i="5"/>
  <c r="AV858" i="5" s="1"/>
  <c r="D855" i="5"/>
  <c r="AV855" i="5" s="1"/>
  <c r="D857" i="5"/>
  <c r="AV857" i="5" s="1"/>
  <c r="AL706" i="5"/>
  <c r="AL707" i="5"/>
  <c r="AL708" i="5"/>
  <c r="AD708" i="5"/>
  <c r="AD705" i="5"/>
  <c r="AD706" i="5"/>
  <c r="AD707" i="5"/>
  <c r="V706" i="5"/>
  <c r="V707" i="5"/>
  <c r="V708" i="5"/>
  <c r="V705" i="5"/>
  <c r="N708" i="5"/>
  <c r="N705" i="5"/>
  <c r="N706" i="5"/>
  <c r="N707" i="5"/>
  <c r="F705" i="5"/>
  <c r="AW705" i="5" s="1"/>
  <c r="F706" i="5"/>
  <c r="F707" i="5"/>
  <c r="F708" i="5"/>
  <c r="AL575" i="5"/>
  <c r="AL576" i="5"/>
  <c r="AL577" i="5"/>
  <c r="AL578" i="5"/>
  <c r="AD577" i="5"/>
  <c r="AD575" i="5"/>
  <c r="AD576" i="5"/>
  <c r="AD578" i="5"/>
  <c r="V576" i="5"/>
  <c r="V577" i="5"/>
  <c r="V578" i="5"/>
  <c r="V575" i="5"/>
  <c r="N575" i="5"/>
  <c r="N577" i="5"/>
  <c r="N576" i="5"/>
  <c r="N578" i="5"/>
  <c r="F578" i="5"/>
  <c r="AW578" i="5" s="1"/>
  <c r="F575" i="5"/>
  <c r="AW575" i="5" s="1"/>
  <c r="F577" i="5"/>
  <c r="AW577" i="5" s="1"/>
  <c r="F576" i="5"/>
  <c r="AW576" i="5" s="1"/>
  <c r="AL1489" i="5"/>
  <c r="AD1489" i="5"/>
  <c r="V1489" i="5"/>
  <c r="N1489" i="5"/>
  <c r="F1489" i="5"/>
  <c r="AW1486" i="5"/>
  <c r="X1468" i="5"/>
  <c r="N1468" i="5"/>
  <c r="AN1467" i="5"/>
  <c r="AF1467" i="5"/>
  <c r="BC1467" i="5" s="1"/>
  <c r="X1467" i="5"/>
  <c r="P1467" i="5"/>
  <c r="AY1467" i="5" s="1"/>
  <c r="H1467" i="5"/>
  <c r="AW1467" i="5" s="1"/>
  <c r="AB1459" i="5"/>
  <c r="L1459" i="5"/>
  <c r="V1458" i="5"/>
  <c r="L1458" i="5"/>
  <c r="AX1458" i="5" s="1"/>
  <c r="AL1455" i="5"/>
  <c r="V1455" i="5"/>
  <c r="F1455" i="5"/>
  <c r="AW1455" i="5" s="1"/>
  <c r="AP1449" i="5"/>
  <c r="AH1449" i="5"/>
  <c r="Z1449" i="5"/>
  <c r="R1449" i="5"/>
  <c r="J1449" i="5"/>
  <c r="AH1448" i="5"/>
  <c r="AN1447" i="5"/>
  <c r="AF1447" i="5"/>
  <c r="BC1447" i="5" s="1"/>
  <c r="X1447" i="5"/>
  <c r="P1447" i="5"/>
  <c r="H1447" i="5"/>
  <c r="AW1447" i="5" s="1"/>
  <c r="AN1439" i="5"/>
  <c r="X1439" i="5"/>
  <c r="H1439" i="5"/>
  <c r="AH1429" i="5"/>
  <c r="AP1426" i="5"/>
  <c r="Z1426" i="5"/>
  <c r="J1426" i="5"/>
  <c r="AU1426" i="5" s="1"/>
  <c r="AH1425" i="5"/>
  <c r="R1425" i="5"/>
  <c r="AW1426" i="5"/>
  <c r="AJ1419" i="5"/>
  <c r="T1419" i="5"/>
  <c r="D1419" i="5"/>
  <c r="AW1417" i="5"/>
  <c r="V1409" i="5"/>
  <c r="P1409" i="5"/>
  <c r="AD1406" i="5"/>
  <c r="N1406" i="5"/>
  <c r="AL1405" i="5"/>
  <c r="V1405" i="5"/>
  <c r="F1405" i="5"/>
  <c r="AL1399" i="5"/>
  <c r="V1399" i="5"/>
  <c r="F1399" i="5"/>
  <c r="AN1398" i="5"/>
  <c r="X1398" i="5"/>
  <c r="H1398" i="5"/>
  <c r="AH1389" i="5"/>
  <c r="AP1386" i="5"/>
  <c r="Z1386" i="5"/>
  <c r="J1386" i="5"/>
  <c r="AU1386" i="5" s="1"/>
  <c r="AH1385" i="5"/>
  <c r="R1385" i="5"/>
  <c r="AY1385" i="5" s="1"/>
  <c r="AW1386" i="5"/>
  <c r="AP1378" i="5"/>
  <c r="AH1378" i="5"/>
  <c r="R1378" i="5"/>
  <c r="AY1378" i="5" s="1"/>
  <c r="R1377" i="5"/>
  <c r="AY1377" i="5" s="1"/>
  <c r="AB1369" i="5"/>
  <c r="N1369" i="5"/>
  <c r="AJ1368" i="5"/>
  <c r="V1368" i="5"/>
  <c r="AL1367" i="5"/>
  <c r="V1367" i="5"/>
  <c r="F1367" i="5"/>
  <c r="F1365" i="5"/>
  <c r="AW1365" i="5" s="1"/>
  <c r="AP1359" i="5"/>
  <c r="J1359" i="5"/>
  <c r="AH1358" i="5"/>
  <c r="AN1356" i="5"/>
  <c r="P1356" i="5"/>
  <c r="AN1355" i="5"/>
  <c r="X1355" i="5"/>
  <c r="AN1349" i="5"/>
  <c r="Z1349" i="5"/>
  <c r="H1349" i="5"/>
  <c r="AN1348" i="5"/>
  <c r="R1348" i="5"/>
  <c r="AY1348" i="5" s="1"/>
  <c r="P1347" i="5"/>
  <c r="H1346" i="5"/>
  <c r="AW1346" i="5" s="1"/>
  <c r="AP1345" i="5"/>
  <c r="AH1339" i="5"/>
  <c r="Z1339" i="5"/>
  <c r="AH1338" i="5"/>
  <c r="R1338" i="5"/>
  <c r="AP1337" i="5"/>
  <c r="AH1337" i="5"/>
  <c r="Z1337" i="5"/>
  <c r="J1337" i="5"/>
  <c r="AU1337" i="5" s="1"/>
  <c r="AJ1329" i="5"/>
  <c r="T1329" i="5"/>
  <c r="D1329" i="5"/>
  <c r="AJ1328" i="5"/>
  <c r="T1328" i="5"/>
  <c r="D1328" i="5"/>
  <c r="AV1328" i="5" s="1"/>
  <c r="L1327" i="5"/>
  <c r="AX1327" i="5" s="1"/>
  <c r="AB1326" i="5"/>
  <c r="D1326" i="5"/>
  <c r="AV1326" i="5" s="1"/>
  <c r="H1319" i="5"/>
  <c r="AP1318" i="5"/>
  <c r="AN1316" i="5"/>
  <c r="R1316" i="5"/>
  <c r="X1315" i="5"/>
  <c r="AJ1309" i="5"/>
  <c r="V1309" i="5"/>
  <c r="D1309" i="5"/>
  <c r="AB1306" i="5"/>
  <c r="AP1299" i="5"/>
  <c r="AH1299" i="5"/>
  <c r="P1299" i="5"/>
  <c r="J1299" i="5"/>
  <c r="AH1298" i="5"/>
  <c r="H1298" i="5"/>
  <c r="AW1298" i="5" s="1"/>
  <c r="AN1297" i="5"/>
  <c r="AF1297" i="5"/>
  <c r="BC1297" i="5" s="1"/>
  <c r="X1297" i="5"/>
  <c r="P1297" i="5"/>
  <c r="H1297" i="5"/>
  <c r="AW1297" i="5" s="1"/>
  <c r="P1295" i="5"/>
  <c r="AY1295" i="5" s="1"/>
  <c r="AJ1289" i="5"/>
  <c r="D1289" i="5"/>
  <c r="AL1286" i="5"/>
  <c r="AL1285" i="5"/>
  <c r="V1286" i="5"/>
  <c r="V1285" i="5"/>
  <c r="AB1279" i="5"/>
  <c r="T1279" i="5"/>
  <c r="AJ1277" i="5"/>
  <c r="Z1277" i="5"/>
  <c r="D1277" i="5"/>
  <c r="T1275" i="5"/>
  <c r="T1269" i="5"/>
  <c r="D1267" i="5"/>
  <c r="AV1267" i="5" s="1"/>
  <c r="AN1265" i="5"/>
  <c r="AN1267" i="5"/>
  <c r="AF1265" i="5"/>
  <c r="BC1265" i="5" s="1"/>
  <c r="AF1268" i="5"/>
  <c r="BC1268" i="5" s="1"/>
  <c r="X1265" i="5"/>
  <c r="X1266" i="5"/>
  <c r="H1265" i="5"/>
  <c r="H1267" i="5"/>
  <c r="AW1267" i="5" s="1"/>
  <c r="H1268" i="5"/>
  <c r="AP1259" i="5"/>
  <c r="R1259" i="5"/>
  <c r="J1259" i="5"/>
  <c r="AB1258" i="5"/>
  <c r="R1258" i="5"/>
  <c r="AJ1257" i="5"/>
  <c r="Z1257" i="5"/>
  <c r="L1257" i="5"/>
  <c r="AX1257" i="5" s="1"/>
  <c r="Z1249" i="5"/>
  <c r="J1249" i="5"/>
  <c r="J1248" i="5"/>
  <c r="AU1248" i="5" s="1"/>
  <c r="AP1247" i="5"/>
  <c r="Z1247" i="5"/>
  <c r="H1247" i="5"/>
  <c r="R1245" i="5"/>
  <c r="AJ1245" i="5"/>
  <c r="AJ1247" i="5"/>
  <c r="T1245" i="5"/>
  <c r="T1247" i="5"/>
  <c r="L1246" i="5"/>
  <c r="AX1246" i="5" s="1"/>
  <c r="L1248" i="5"/>
  <c r="AX1248" i="5" s="1"/>
  <c r="L1249" i="5"/>
  <c r="Z1239" i="5"/>
  <c r="R1239" i="5"/>
  <c r="AP1238" i="5"/>
  <c r="J1238" i="5"/>
  <c r="AU1238" i="5" s="1"/>
  <c r="AH1237" i="5"/>
  <c r="AB1238" i="5"/>
  <c r="AB1237" i="5"/>
  <c r="AP1229" i="5"/>
  <c r="Z1227" i="5"/>
  <c r="AP1226" i="5"/>
  <c r="J1226" i="5"/>
  <c r="AU1226" i="5" s="1"/>
  <c r="AP1225" i="5"/>
  <c r="V1227" i="5"/>
  <c r="V1228" i="5"/>
  <c r="AW1227" i="5"/>
  <c r="AP1219" i="5"/>
  <c r="AP1216" i="5"/>
  <c r="J1216" i="5"/>
  <c r="AU1216" i="5" s="1"/>
  <c r="V1209" i="5"/>
  <c r="F1209" i="5"/>
  <c r="AL1208" i="5"/>
  <c r="V1208" i="5"/>
  <c r="V1207" i="5"/>
  <c r="AD1206" i="5"/>
  <c r="T1199" i="5"/>
  <c r="T1198" i="5"/>
  <c r="AJ1196" i="5"/>
  <c r="Z1195" i="5"/>
  <c r="AP1189" i="5"/>
  <c r="AF1189" i="5"/>
  <c r="Z1189" i="5"/>
  <c r="R1188" i="5"/>
  <c r="AF1187" i="5"/>
  <c r="BC1187" i="5" s="1"/>
  <c r="H1187" i="5"/>
  <c r="Z1186" i="5"/>
  <c r="AN1185" i="5"/>
  <c r="V1179" i="5"/>
  <c r="P1179" i="5"/>
  <c r="H1178" i="5"/>
  <c r="V1177" i="5"/>
  <c r="V1176" i="5"/>
  <c r="AF1175" i="5"/>
  <c r="BC1175" i="5" s="1"/>
  <c r="T1169" i="5"/>
  <c r="T1168" i="5"/>
  <c r="D1168" i="5"/>
  <c r="AV1168" i="5" s="1"/>
  <c r="T1167" i="5"/>
  <c r="T1166" i="5"/>
  <c r="AL1166" i="5"/>
  <c r="AL1167" i="5"/>
  <c r="AN1159" i="5"/>
  <c r="H1158" i="5"/>
  <c r="AL1147" i="5"/>
  <c r="AL1148" i="5"/>
  <c r="V1147" i="5"/>
  <c r="V1149" i="5"/>
  <c r="AW1147" i="5"/>
  <c r="H1139" i="5"/>
  <c r="AF1138" i="5"/>
  <c r="BC1138" i="5" s="1"/>
  <c r="Z1137" i="5"/>
  <c r="AN1126" i="5"/>
  <c r="AN1129" i="5"/>
  <c r="AD1116" i="5"/>
  <c r="AF1109" i="5"/>
  <c r="P1109" i="5"/>
  <c r="AN1108" i="5"/>
  <c r="X1107" i="5"/>
  <c r="X1106" i="5"/>
  <c r="AN1105" i="5"/>
  <c r="AD1096" i="5"/>
  <c r="AD1097" i="5"/>
  <c r="AD1095" i="5"/>
  <c r="V1098" i="5"/>
  <c r="V1096" i="5"/>
  <c r="V1097" i="5"/>
  <c r="F1096" i="5"/>
  <c r="F1098" i="5"/>
  <c r="AJ1078" i="5"/>
  <c r="AB1075" i="5"/>
  <c r="V1068" i="5"/>
  <c r="AN1066" i="5"/>
  <c r="AN1067" i="5"/>
  <c r="AN1068" i="5"/>
  <c r="AN1069" i="5"/>
  <c r="AF1065" i="5"/>
  <c r="BC1065" i="5" s="1"/>
  <c r="AF1066" i="5"/>
  <c r="BC1066" i="5" s="1"/>
  <c r="AF1067" i="5"/>
  <c r="BC1067" i="5" s="1"/>
  <c r="X1069" i="5"/>
  <c r="X1067" i="5"/>
  <c r="P1068" i="5"/>
  <c r="AY1068" i="5" s="1"/>
  <c r="P1065" i="5"/>
  <c r="AY1065" i="5" s="1"/>
  <c r="P1067" i="5"/>
  <c r="AY1067" i="5" s="1"/>
  <c r="H1066" i="5"/>
  <c r="H1067" i="5"/>
  <c r="H1069" i="5"/>
  <c r="R1057" i="5"/>
  <c r="R1058" i="5"/>
  <c r="AP1036" i="5"/>
  <c r="AP1037" i="5"/>
  <c r="AP1038" i="5"/>
  <c r="AP1039" i="5"/>
  <c r="AH1035" i="5"/>
  <c r="AH1036" i="5"/>
  <c r="AH1037" i="5"/>
  <c r="Z1036" i="5"/>
  <c r="Z1039" i="5"/>
  <c r="Z1038" i="5"/>
  <c r="R1037" i="5"/>
  <c r="AY1037" i="5" s="1"/>
  <c r="R1035" i="5"/>
  <c r="AY1035" i="5" s="1"/>
  <c r="R1036" i="5"/>
  <c r="R1038" i="5"/>
  <c r="J1038" i="5"/>
  <c r="AU1038" i="5" s="1"/>
  <c r="J1037" i="5"/>
  <c r="AU1037" i="5" s="1"/>
  <c r="J1036" i="5"/>
  <c r="AU1036" i="5" s="1"/>
  <c r="T1019" i="5"/>
  <c r="AB1018" i="5"/>
  <c r="D1018" i="5"/>
  <c r="AV1018" i="5" s="1"/>
  <c r="AB1015" i="5"/>
  <c r="L998" i="5"/>
  <c r="AX998" i="5" s="1"/>
  <c r="L999" i="5"/>
  <c r="AB978" i="5"/>
  <c r="D978" i="5"/>
  <c r="AV978" i="5" s="1"/>
  <c r="AB975" i="5"/>
  <c r="AH969" i="5"/>
  <c r="Z969" i="5"/>
  <c r="R967" i="5"/>
  <c r="AY967" i="5" s="1"/>
  <c r="J966" i="5"/>
  <c r="AU966" i="5" s="1"/>
  <c r="AH947" i="5"/>
  <c r="AP766" i="5"/>
  <c r="AP767" i="5"/>
  <c r="AP768" i="5"/>
  <c r="AH765" i="5"/>
  <c r="AH766" i="5"/>
  <c r="AH767" i="5"/>
  <c r="AH768" i="5"/>
  <c r="Z768" i="5"/>
  <c r="Z765" i="5"/>
  <c r="Z767" i="5"/>
  <c r="R766" i="5"/>
  <c r="AY766" i="5" s="1"/>
  <c r="R767" i="5"/>
  <c r="AY767" i="5" s="1"/>
  <c r="R765" i="5"/>
  <c r="AY765" i="5" s="1"/>
  <c r="R768" i="5"/>
  <c r="AY768" i="5" s="1"/>
  <c r="R769" i="5"/>
  <c r="J767" i="5"/>
  <c r="AU767" i="5" s="1"/>
  <c r="J766" i="5"/>
  <c r="AU766" i="5" s="1"/>
  <c r="J768" i="5"/>
  <c r="AU768" i="5" s="1"/>
  <c r="AL735" i="5"/>
  <c r="AL737" i="5"/>
  <c r="AL739" i="5"/>
  <c r="AL736" i="5"/>
  <c r="AD735" i="5"/>
  <c r="AD736" i="5"/>
  <c r="AD739" i="5"/>
  <c r="AD737" i="5"/>
  <c r="V735" i="5"/>
  <c r="V737" i="5"/>
  <c r="V736" i="5"/>
  <c r="V739" i="5"/>
  <c r="N735" i="5"/>
  <c r="N739" i="5"/>
  <c r="N737" i="5"/>
  <c r="N736" i="5"/>
  <c r="F735" i="5"/>
  <c r="F737" i="5"/>
  <c r="F739" i="5"/>
  <c r="F736" i="5"/>
  <c r="AL705" i="5"/>
  <c r="AN655" i="5"/>
  <c r="AN656" i="5"/>
  <c r="AN658" i="5"/>
  <c r="AN657" i="5"/>
  <c r="AF659" i="5"/>
  <c r="AF656" i="5"/>
  <c r="BC656" i="5" s="1"/>
  <c r="AF658" i="5"/>
  <c r="BC658" i="5" s="1"/>
  <c r="AF655" i="5"/>
  <c r="BC655" i="5" s="1"/>
  <c r="AF657" i="5"/>
  <c r="BC657" i="5" s="1"/>
  <c r="X655" i="5"/>
  <c r="X656" i="5"/>
  <c r="X658" i="5"/>
  <c r="X659" i="5"/>
  <c r="X657" i="5"/>
  <c r="P658" i="5"/>
  <c r="P659" i="5"/>
  <c r="P655" i="5"/>
  <c r="P657" i="5"/>
  <c r="AY657" i="5" s="1"/>
  <c r="P656" i="5"/>
  <c r="H655" i="5"/>
  <c r="AW655" i="5" s="1"/>
  <c r="H656" i="5"/>
  <c r="H658" i="5"/>
  <c r="H659" i="5"/>
  <c r="H657" i="5"/>
  <c r="AW657" i="5" s="1"/>
  <c r="AP615" i="5"/>
  <c r="AP616" i="5"/>
  <c r="AP617" i="5"/>
  <c r="AP618" i="5"/>
  <c r="AH615" i="5"/>
  <c r="AH616" i="5"/>
  <c r="AH618" i="5"/>
  <c r="AH617" i="5"/>
  <c r="Z615" i="5"/>
  <c r="Z618" i="5"/>
  <c r="Z616" i="5"/>
  <c r="Z617" i="5"/>
  <c r="R615" i="5"/>
  <c r="R616" i="5"/>
  <c r="AY616" i="5" s="1"/>
  <c r="R617" i="5"/>
  <c r="R618" i="5"/>
  <c r="J615" i="5"/>
  <c r="AU615" i="5" s="1"/>
  <c r="J616" i="5"/>
  <c r="AU616" i="5" s="1"/>
  <c r="J617" i="5"/>
  <c r="AU617" i="5" s="1"/>
  <c r="J618" i="5"/>
  <c r="AU618" i="5" s="1"/>
  <c r="AW1028" i="5"/>
  <c r="T979" i="5"/>
  <c r="R969" i="5"/>
  <c r="AL959" i="5"/>
  <c r="V959" i="5"/>
  <c r="F959" i="5"/>
  <c r="AY957" i="5"/>
  <c r="J949" i="5"/>
  <c r="AF936" i="5"/>
  <c r="BC936" i="5" s="1"/>
  <c r="AF938" i="5"/>
  <c r="BC938" i="5" s="1"/>
  <c r="AY936" i="5"/>
  <c r="AP906" i="5"/>
  <c r="AP908" i="5"/>
  <c r="AP907" i="5"/>
  <c r="AH906" i="5"/>
  <c r="AH907" i="5"/>
  <c r="AH908" i="5"/>
  <c r="Z906" i="5"/>
  <c r="Z907" i="5"/>
  <c r="R906" i="5"/>
  <c r="R907" i="5"/>
  <c r="AY907" i="5" s="1"/>
  <c r="J906" i="5"/>
  <c r="AU906" i="5" s="1"/>
  <c r="J908" i="5"/>
  <c r="AU908" i="5" s="1"/>
  <c r="J907" i="5"/>
  <c r="AU907" i="5" s="1"/>
  <c r="AL875" i="5"/>
  <c r="AL877" i="5"/>
  <c r="V875" i="5"/>
  <c r="V878" i="5"/>
  <c r="N876" i="5"/>
  <c r="N877" i="5"/>
  <c r="N878" i="5"/>
  <c r="F875" i="5"/>
  <c r="AW875" i="5" s="1"/>
  <c r="F877" i="5"/>
  <c r="AN869" i="5"/>
  <c r="AL865" i="5"/>
  <c r="AL867" i="5"/>
  <c r="AL868" i="5"/>
  <c r="AD866" i="5"/>
  <c r="AD867" i="5"/>
  <c r="AD869" i="5"/>
  <c r="V865" i="5"/>
  <c r="V867" i="5"/>
  <c r="V869" i="5"/>
  <c r="N866" i="5"/>
  <c r="N867" i="5"/>
  <c r="N868" i="5"/>
  <c r="F865" i="5"/>
  <c r="F867" i="5"/>
  <c r="AW867" i="5" s="1"/>
  <c r="F868" i="5"/>
  <c r="L859" i="5"/>
  <c r="AF816" i="5"/>
  <c r="BC816" i="5" s="1"/>
  <c r="AF818" i="5"/>
  <c r="BC818" i="5" s="1"/>
  <c r="X816" i="5"/>
  <c r="X818" i="5"/>
  <c r="P816" i="5"/>
  <c r="AY816" i="5" s="1"/>
  <c r="P818" i="5"/>
  <c r="AY818" i="5" s="1"/>
  <c r="AL787" i="5"/>
  <c r="AL785" i="5"/>
  <c r="AL788" i="5"/>
  <c r="AD786" i="5"/>
  <c r="AD787" i="5"/>
  <c r="AD789" i="5"/>
  <c r="AD788" i="5"/>
  <c r="V788" i="5"/>
  <c r="V785" i="5"/>
  <c r="V786" i="5"/>
  <c r="V787" i="5"/>
  <c r="V789" i="5"/>
  <c r="N789" i="5"/>
  <c r="N786" i="5"/>
  <c r="N788" i="5"/>
  <c r="F787" i="5"/>
  <c r="AW787" i="5" s="1"/>
  <c r="F788" i="5"/>
  <c r="F785" i="5"/>
  <c r="AJ746" i="5"/>
  <c r="AJ747" i="5"/>
  <c r="AJ745" i="5"/>
  <c r="AJ748" i="5"/>
  <c r="AB749" i="5"/>
  <c r="AB746" i="5"/>
  <c r="AB747" i="5"/>
  <c r="AB748" i="5"/>
  <c r="T746" i="5"/>
  <c r="T747" i="5"/>
  <c r="T748" i="5"/>
  <c r="T745" i="5"/>
  <c r="L746" i="5"/>
  <c r="AX746" i="5" s="1"/>
  <c r="L747" i="5"/>
  <c r="AX747" i="5" s="1"/>
  <c r="L748" i="5"/>
  <c r="AX748" i="5" s="1"/>
  <c r="D747" i="5"/>
  <c r="AV747" i="5" s="1"/>
  <c r="D745" i="5"/>
  <c r="AV745" i="5" s="1"/>
  <c r="AV697" i="5"/>
  <c r="AP696" i="5"/>
  <c r="AP697" i="5"/>
  <c r="AP698" i="5"/>
  <c r="AP699" i="5"/>
  <c r="AP695" i="5"/>
  <c r="AH696" i="5"/>
  <c r="AH697" i="5"/>
  <c r="Z696" i="5"/>
  <c r="Z697" i="5"/>
  <c r="Z698" i="5"/>
  <c r="Z699" i="5"/>
  <c r="Z695" i="5"/>
  <c r="R696" i="5"/>
  <c r="R697" i="5"/>
  <c r="R695" i="5"/>
  <c r="R698" i="5"/>
  <c r="R699" i="5"/>
  <c r="J696" i="5"/>
  <c r="AU696" i="5" s="1"/>
  <c r="J697" i="5"/>
  <c r="AU697" i="5" s="1"/>
  <c r="J698" i="5"/>
  <c r="AU698" i="5" s="1"/>
  <c r="J699" i="5"/>
  <c r="J695" i="5"/>
  <c r="AU695" i="5" s="1"/>
  <c r="AL676" i="5"/>
  <c r="AL677" i="5"/>
  <c r="AL679" i="5"/>
  <c r="AD677" i="5"/>
  <c r="AD679" i="5"/>
  <c r="AD676" i="5"/>
  <c r="V676" i="5"/>
  <c r="V677" i="5"/>
  <c r="V679" i="5"/>
  <c r="N677" i="5"/>
  <c r="N679" i="5"/>
  <c r="F676" i="5"/>
  <c r="F677" i="5"/>
  <c r="AW677" i="5" s="1"/>
  <c r="F679" i="5"/>
  <c r="AJ638" i="5"/>
  <c r="AJ635" i="5"/>
  <c r="AJ637" i="5"/>
  <c r="AB638" i="5"/>
  <c r="AB635" i="5"/>
  <c r="AB637" i="5"/>
  <c r="T638" i="5"/>
  <c r="T637" i="5"/>
  <c r="T635" i="5"/>
  <c r="L638" i="5"/>
  <c r="AX638" i="5" s="1"/>
  <c r="L635" i="5"/>
  <c r="AX635" i="5" s="1"/>
  <c r="L637" i="5"/>
  <c r="AX637" i="5" s="1"/>
  <c r="D638" i="5"/>
  <c r="D635" i="5"/>
  <c r="AV635" i="5" s="1"/>
  <c r="D637" i="5"/>
  <c r="AF1279" i="5"/>
  <c r="L1279" i="5"/>
  <c r="AB1269" i="5"/>
  <c r="P1269" i="5"/>
  <c r="AJ1259" i="5"/>
  <c r="AB1259" i="5"/>
  <c r="D1259" i="5"/>
  <c r="AP1239" i="5"/>
  <c r="AL1229" i="5"/>
  <c r="F1229" i="5"/>
  <c r="AD1219" i="5"/>
  <c r="N1219" i="5"/>
  <c r="AB1209" i="5"/>
  <c r="AH1189" i="5"/>
  <c r="V1189" i="5"/>
  <c r="AD1179" i="5"/>
  <c r="F1179" i="5"/>
  <c r="V1169" i="5"/>
  <c r="V1168" i="5"/>
  <c r="V1167" i="5"/>
  <c r="AW1166" i="5"/>
  <c r="X1159" i="5"/>
  <c r="P1149" i="5"/>
  <c r="AH1147" i="5"/>
  <c r="AB1129" i="5"/>
  <c r="P1129" i="5"/>
  <c r="D1129" i="5"/>
  <c r="AP1118" i="5"/>
  <c r="AP1109" i="5"/>
  <c r="AD1109" i="5"/>
  <c r="J1109" i="5"/>
  <c r="R1107" i="5"/>
  <c r="AH1099" i="5"/>
  <c r="V1099" i="5"/>
  <c r="AP1097" i="5"/>
  <c r="J1088" i="5"/>
  <c r="AU1088" i="5" s="1"/>
  <c r="AN1079" i="5"/>
  <c r="T1079" i="5"/>
  <c r="H1079" i="5"/>
  <c r="H1078" i="5"/>
  <c r="AP1059" i="5"/>
  <c r="Z1059" i="5"/>
  <c r="J1059" i="5"/>
  <c r="AL1058" i="5"/>
  <c r="X1049" i="5"/>
  <c r="R1049" i="5"/>
  <c r="R1047" i="5"/>
  <c r="AJ1039" i="5"/>
  <c r="AB1039" i="5"/>
  <c r="H1039" i="5"/>
  <c r="P1038" i="5"/>
  <c r="AF1037" i="5"/>
  <c r="BC1037" i="5" s="1"/>
  <c r="AF1036" i="5"/>
  <c r="BC1036" i="5" s="1"/>
  <c r="H1036" i="5"/>
  <c r="AP1029" i="5"/>
  <c r="AD1029" i="5"/>
  <c r="F1029" i="5"/>
  <c r="Z1026" i="5"/>
  <c r="AL1025" i="5"/>
  <c r="AP1019" i="5"/>
  <c r="AD1019" i="5"/>
  <c r="L1019" i="5"/>
  <c r="F1019" i="5"/>
  <c r="AL1017" i="5"/>
  <c r="AF1009" i="5"/>
  <c r="P1009" i="5"/>
  <c r="AJ1006" i="5"/>
  <c r="AB1006" i="5"/>
  <c r="T1006" i="5"/>
  <c r="F999" i="5"/>
  <c r="V998" i="5"/>
  <c r="AF989" i="5"/>
  <c r="P989" i="5"/>
  <c r="AJ987" i="5"/>
  <c r="T987" i="5"/>
  <c r="H986" i="5"/>
  <c r="AJ979" i="5"/>
  <c r="R979" i="5"/>
  <c r="L979" i="5"/>
  <c r="F979" i="5"/>
  <c r="AH978" i="5"/>
  <c r="J978" i="5"/>
  <c r="AU978" i="5" s="1"/>
  <c r="V976" i="5"/>
  <c r="AY977" i="5"/>
  <c r="X969" i="5"/>
  <c r="P969" i="5"/>
  <c r="P968" i="5"/>
  <c r="X967" i="5"/>
  <c r="P966" i="5"/>
  <c r="AJ959" i="5"/>
  <c r="D959" i="5"/>
  <c r="X958" i="5"/>
  <c r="AN957" i="5"/>
  <c r="X957" i="5"/>
  <c r="H957" i="5"/>
  <c r="H956" i="5"/>
  <c r="AW956" i="5" s="1"/>
  <c r="AJ949" i="5"/>
  <c r="AB948" i="5"/>
  <c r="T946" i="5"/>
  <c r="AN939" i="5"/>
  <c r="L939" i="5"/>
  <c r="AJ938" i="5"/>
  <c r="X938" i="5"/>
  <c r="H938" i="5"/>
  <c r="X926" i="5"/>
  <c r="X929" i="5"/>
  <c r="P925" i="5"/>
  <c r="AY925" i="5" s="1"/>
  <c r="P928" i="5"/>
  <c r="AY928" i="5" s="1"/>
  <c r="AP919" i="5"/>
  <c r="AW907" i="5"/>
  <c r="AJ899" i="5"/>
  <c r="D899" i="5"/>
  <c r="AB898" i="5"/>
  <c r="V886" i="5"/>
  <c r="V888" i="5"/>
  <c r="N886" i="5"/>
  <c r="N888" i="5"/>
  <c r="AW886" i="5"/>
  <c r="AD879" i="5"/>
  <c r="AL878" i="5"/>
  <c r="F878" i="5"/>
  <c r="F876" i="5"/>
  <c r="AW876" i="5" s="1"/>
  <c r="AJ876" i="5"/>
  <c r="AJ877" i="5"/>
  <c r="AJ878" i="5"/>
  <c r="AB876" i="5"/>
  <c r="AB877" i="5"/>
  <c r="AB879" i="5"/>
  <c r="L876" i="5"/>
  <c r="AX876" i="5" s="1"/>
  <c r="L878" i="5"/>
  <c r="AX878" i="5" s="1"/>
  <c r="L879" i="5"/>
  <c r="D876" i="5"/>
  <c r="AV876" i="5" s="1"/>
  <c r="D877" i="5"/>
  <c r="AV877" i="5" s="1"/>
  <c r="D878" i="5"/>
  <c r="AV878" i="5" s="1"/>
  <c r="AL869" i="5"/>
  <c r="AF869" i="5"/>
  <c r="AD868" i="5"/>
  <c r="V866" i="5"/>
  <c r="N865" i="5"/>
  <c r="AL846" i="5"/>
  <c r="AL847" i="5"/>
  <c r="AL848" i="5"/>
  <c r="AD846" i="5"/>
  <c r="AD847" i="5"/>
  <c r="V846" i="5"/>
  <c r="V848" i="5"/>
  <c r="V847" i="5"/>
  <c r="N846" i="5"/>
  <c r="N848" i="5"/>
  <c r="N847" i="5"/>
  <c r="F846" i="5"/>
  <c r="AW846" i="5" s="1"/>
  <c r="F847" i="5"/>
  <c r="AW847" i="5" s="1"/>
  <c r="F848" i="5"/>
  <c r="AJ836" i="5"/>
  <c r="AJ837" i="5"/>
  <c r="AJ838" i="5"/>
  <c r="AB836" i="5"/>
  <c r="AB837" i="5"/>
  <c r="AB839" i="5"/>
  <c r="AB838" i="5"/>
  <c r="T836" i="5"/>
  <c r="T837" i="5"/>
  <c r="L836" i="5"/>
  <c r="AX836" i="5" s="1"/>
  <c r="L838" i="5"/>
  <c r="AX838" i="5" s="1"/>
  <c r="L839" i="5"/>
  <c r="D836" i="5"/>
  <c r="AV836" i="5" s="1"/>
  <c r="D837" i="5"/>
  <c r="AV837" i="5" s="1"/>
  <c r="D838" i="5"/>
  <c r="AV838" i="5" s="1"/>
  <c r="AJ825" i="5"/>
  <c r="AJ827" i="5"/>
  <c r="AJ828" i="5"/>
  <c r="AB826" i="5"/>
  <c r="AB827" i="5"/>
  <c r="AB828" i="5"/>
  <c r="T825" i="5"/>
  <c r="T827" i="5"/>
  <c r="L828" i="5"/>
  <c r="AX828" i="5" s="1"/>
  <c r="L826" i="5"/>
  <c r="AX826" i="5" s="1"/>
  <c r="L827" i="5"/>
  <c r="AX827" i="5" s="1"/>
  <c r="D825" i="5"/>
  <c r="AV825" i="5" s="1"/>
  <c r="D827" i="5"/>
  <c r="D828" i="5"/>
  <c r="AV828" i="5" s="1"/>
  <c r="AN819" i="5"/>
  <c r="P819" i="5"/>
  <c r="H818" i="5"/>
  <c r="AP796" i="5"/>
  <c r="AP797" i="5"/>
  <c r="AH796" i="5"/>
  <c r="AH797" i="5"/>
  <c r="Z796" i="5"/>
  <c r="Z797" i="5"/>
  <c r="R796" i="5"/>
  <c r="R797" i="5"/>
  <c r="AY797" i="5" s="1"/>
  <c r="J796" i="5"/>
  <c r="AU796" i="5" s="1"/>
  <c r="J797" i="5"/>
  <c r="AU797" i="5" s="1"/>
  <c r="F789" i="5"/>
  <c r="F786" i="5"/>
  <c r="AW786" i="5" s="1"/>
  <c r="N785" i="5"/>
  <c r="AD779" i="5"/>
  <c r="AP756" i="5"/>
  <c r="AP757" i="5"/>
  <c r="R756" i="5"/>
  <c r="R757" i="5"/>
  <c r="J756" i="5"/>
  <c r="AU756" i="5" s="1"/>
  <c r="J757" i="5"/>
  <c r="AU757" i="5" s="1"/>
  <c r="L745" i="5"/>
  <c r="AX745" i="5" s="1"/>
  <c r="N709" i="5"/>
  <c r="AB639" i="5"/>
  <c r="AJ585" i="5"/>
  <c r="AJ586" i="5"/>
  <c r="AJ587" i="5"/>
  <c r="AJ589" i="5"/>
  <c r="AJ588" i="5"/>
  <c r="AB585" i="5"/>
  <c r="AB587" i="5"/>
  <c r="AB589" i="5"/>
  <c r="AB586" i="5"/>
  <c r="AB588" i="5"/>
  <c r="T585" i="5"/>
  <c r="T587" i="5"/>
  <c r="T589" i="5"/>
  <c r="T586" i="5"/>
  <c r="T588" i="5"/>
  <c r="L585" i="5"/>
  <c r="AX585" i="5" s="1"/>
  <c r="L586" i="5"/>
  <c r="AX586" i="5" s="1"/>
  <c r="L587" i="5"/>
  <c r="AX587" i="5" s="1"/>
  <c r="L589" i="5"/>
  <c r="L588" i="5"/>
  <c r="AX588" i="5" s="1"/>
  <c r="D585" i="5"/>
  <c r="AV585" i="5" s="1"/>
  <c r="D586" i="5"/>
  <c r="D587" i="5"/>
  <c r="AV587" i="5" s="1"/>
  <c r="D589" i="5"/>
  <c r="D588" i="5"/>
  <c r="V579" i="5"/>
  <c r="AL567" i="5"/>
  <c r="AL569" i="5"/>
  <c r="AD567" i="5"/>
  <c r="AD569" i="5"/>
  <c r="V567" i="5"/>
  <c r="V569" i="5"/>
  <c r="F567" i="5"/>
  <c r="AW567" i="5" s="1"/>
  <c r="F569" i="5"/>
  <c r="AP559" i="5"/>
  <c r="AH559" i="5"/>
  <c r="Z559" i="5"/>
  <c r="R559" i="5"/>
  <c r="J559" i="5"/>
  <c r="AP515" i="5"/>
  <c r="AP518" i="5"/>
  <c r="AP516" i="5"/>
  <c r="AP517" i="5"/>
  <c r="AH516" i="5"/>
  <c r="AH515" i="5"/>
  <c r="AH517" i="5"/>
  <c r="AH518" i="5"/>
  <c r="Z518" i="5"/>
  <c r="Z515" i="5"/>
  <c r="Z516" i="5"/>
  <c r="Z517" i="5"/>
  <c r="R516" i="5"/>
  <c r="R517" i="5"/>
  <c r="R518" i="5"/>
  <c r="AY518" i="5" s="1"/>
  <c r="R515" i="5"/>
  <c r="AY515" i="5" s="1"/>
  <c r="J515" i="5"/>
  <c r="AU515" i="5" s="1"/>
  <c r="J518" i="5"/>
  <c r="AU518" i="5" s="1"/>
  <c r="J516" i="5"/>
  <c r="AU516" i="5" s="1"/>
  <c r="J517" i="5"/>
  <c r="AU517" i="5" s="1"/>
  <c r="AN1149" i="5"/>
  <c r="N1149" i="5"/>
  <c r="H1149" i="5"/>
  <c r="J1139" i="5"/>
  <c r="H1129" i="5"/>
  <c r="N1099" i="5"/>
  <c r="AY1097" i="5"/>
  <c r="L1079" i="5"/>
  <c r="AY1077" i="5"/>
  <c r="N1069" i="5"/>
  <c r="AN1039" i="5"/>
  <c r="AH1039" i="5"/>
  <c r="AN1038" i="5"/>
  <c r="AN1037" i="5"/>
  <c r="P1036" i="5"/>
  <c r="AH1029" i="5"/>
  <c r="J1029" i="5"/>
  <c r="AH1027" i="5"/>
  <c r="J1027" i="5"/>
  <c r="AU1027" i="5" s="1"/>
  <c r="AB1019" i="5"/>
  <c r="J1019" i="5"/>
  <c r="AJ1009" i="5"/>
  <c r="T1009" i="5"/>
  <c r="D1009" i="5"/>
  <c r="AW1008" i="5"/>
  <c r="AN989" i="5"/>
  <c r="H989" i="5"/>
  <c r="P986" i="5"/>
  <c r="AW986" i="5"/>
  <c r="AH979" i="5"/>
  <c r="AB979" i="5"/>
  <c r="J979" i="5"/>
  <c r="AP978" i="5"/>
  <c r="R978" i="5"/>
  <c r="J977" i="5"/>
  <c r="AU977" i="5" s="1"/>
  <c r="AH976" i="5"/>
  <c r="H969" i="5"/>
  <c r="X968" i="5"/>
  <c r="AF967" i="5"/>
  <c r="BC967" i="5" s="1"/>
  <c r="AD959" i="5"/>
  <c r="N959" i="5"/>
  <c r="AH949" i="5"/>
  <c r="AN937" i="5"/>
  <c r="AF937" i="5"/>
  <c r="BC937" i="5" s="1"/>
  <c r="X937" i="5"/>
  <c r="P937" i="5"/>
  <c r="H937" i="5"/>
  <c r="AW937" i="5" s="1"/>
  <c r="T936" i="5"/>
  <c r="T938" i="5"/>
  <c r="AL926" i="5"/>
  <c r="AL927" i="5"/>
  <c r="AL928" i="5"/>
  <c r="AD926" i="5"/>
  <c r="AD927" i="5"/>
  <c r="V926" i="5"/>
  <c r="V927" i="5"/>
  <c r="N926" i="5"/>
  <c r="N928" i="5"/>
  <c r="N927" i="5"/>
  <c r="F926" i="5"/>
  <c r="F927" i="5"/>
  <c r="AW927" i="5" s="1"/>
  <c r="F928" i="5"/>
  <c r="AW928" i="5" s="1"/>
  <c r="R908" i="5"/>
  <c r="AJ895" i="5"/>
  <c r="AJ897" i="5"/>
  <c r="AJ898" i="5"/>
  <c r="L897" i="5"/>
  <c r="AX897" i="5" s="1"/>
  <c r="L898" i="5"/>
  <c r="AX898" i="5" s="1"/>
  <c r="L896" i="5"/>
  <c r="AX896" i="5" s="1"/>
  <c r="D895" i="5"/>
  <c r="AV895" i="5" s="1"/>
  <c r="D897" i="5"/>
  <c r="AV897" i="5" s="1"/>
  <c r="D898" i="5"/>
  <c r="AV898" i="5" s="1"/>
  <c r="V877" i="5"/>
  <c r="AW877" i="5"/>
  <c r="V876" i="5"/>
  <c r="N875" i="5"/>
  <c r="N869" i="5"/>
  <c r="H869" i="5"/>
  <c r="AL866" i="5"/>
  <c r="AD865" i="5"/>
  <c r="AN818" i="5"/>
  <c r="AN817" i="5"/>
  <c r="AF817" i="5"/>
  <c r="BC817" i="5" s="1"/>
  <c r="X817" i="5"/>
  <c r="P817" i="5"/>
  <c r="H817" i="5"/>
  <c r="AW817" i="5" s="1"/>
  <c r="AN809" i="5"/>
  <c r="AN806" i="5"/>
  <c r="AN807" i="5"/>
  <c r="AN808" i="5"/>
  <c r="AF805" i="5"/>
  <c r="BC805" i="5" s="1"/>
  <c r="AF807" i="5"/>
  <c r="BC807" i="5" s="1"/>
  <c r="X808" i="5"/>
  <c r="X806" i="5"/>
  <c r="X807" i="5"/>
  <c r="X809" i="5"/>
  <c r="P805" i="5"/>
  <c r="AY805" i="5" s="1"/>
  <c r="P808" i="5"/>
  <c r="P809" i="5"/>
  <c r="P807" i="5"/>
  <c r="AY807" i="5" s="1"/>
  <c r="H809" i="5"/>
  <c r="H806" i="5"/>
  <c r="AW806" i="5" s="1"/>
  <c r="H807" i="5"/>
  <c r="H808" i="5"/>
  <c r="AY796" i="5"/>
  <c r="AD785" i="5"/>
  <c r="AL779" i="5"/>
  <c r="AL777" i="5"/>
  <c r="V777" i="5"/>
  <c r="V776" i="5"/>
  <c r="V779" i="5"/>
  <c r="N777" i="5"/>
  <c r="N776" i="5"/>
  <c r="F779" i="5"/>
  <c r="F777" i="5"/>
  <c r="AW756" i="5"/>
  <c r="AB745" i="5"/>
  <c r="AP726" i="5"/>
  <c r="AP729" i="5"/>
  <c r="AP727" i="5"/>
  <c r="AP728" i="5"/>
  <c r="AH728" i="5"/>
  <c r="AH725" i="5"/>
  <c r="AH726" i="5"/>
  <c r="AH727" i="5"/>
  <c r="AH729" i="5"/>
  <c r="Z729" i="5"/>
  <c r="Z726" i="5"/>
  <c r="Z727" i="5"/>
  <c r="Z728" i="5"/>
  <c r="R728" i="5"/>
  <c r="AY728" i="5" s="1"/>
  <c r="R725" i="5"/>
  <c r="R727" i="5"/>
  <c r="AY727" i="5" s="1"/>
  <c r="R729" i="5"/>
  <c r="J726" i="5"/>
  <c r="AU726" i="5" s="1"/>
  <c r="J729" i="5"/>
  <c r="J727" i="5"/>
  <c r="AU727" i="5" s="1"/>
  <c r="J728" i="5"/>
  <c r="AU728" i="5" s="1"/>
  <c r="AD709" i="5"/>
  <c r="AH699" i="5"/>
  <c r="AF687" i="5"/>
  <c r="BC687" i="5" s="1"/>
  <c r="AF688" i="5"/>
  <c r="BC688" i="5" s="1"/>
  <c r="X687" i="5"/>
  <c r="X685" i="5"/>
  <c r="P687" i="5"/>
  <c r="P688" i="5"/>
  <c r="P686" i="5"/>
  <c r="H685" i="5"/>
  <c r="AW685" i="5" s="1"/>
  <c r="H688" i="5"/>
  <c r="H686" i="5"/>
  <c r="V857" i="5"/>
  <c r="F857" i="5"/>
  <c r="AW857" i="5" s="1"/>
  <c r="Z849" i="5"/>
  <c r="N849" i="5"/>
  <c r="Z848" i="5"/>
  <c r="AY848" i="5"/>
  <c r="AN839" i="5"/>
  <c r="X839" i="5"/>
  <c r="H839" i="5"/>
  <c r="P838" i="5"/>
  <c r="AN837" i="5"/>
  <c r="H837" i="5"/>
  <c r="AW837" i="5" s="1"/>
  <c r="AF836" i="5"/>
  <c r="BC836" i="5" s="1"/>
  <c r="P836" i="5"/>
  <c r="AN835" i="5"/>
  <c r="X835" i="5"/>
  <c r="H835" i="5"/>
  <c r="AW835" i="5" s="1"/>
  <c r="L829" i="5"/>
  <c r="AF819" i="5"/>
  <c r="T819" i="5"/>
  <c r="AJ818" i="5"/>
  <c r="D818" i="5"/>
  <c r="AV818" i="5" s="1"/>
  <c r="T816" i="5"/>
  <c r="AP799" i="5"/>
  <c r="Z799" i="5"/>
  <c r="J799" i="5"/>
  <c r="AD798" i="5"/>
  <c r="AL797" i="5"/>
  <c r="AD797" i="5"/>
  <c r="V797" i="5"/>
  <c r="N797" i="5"/>
  <c r="F797" i="5"/>
  <c r="AW797" i="5" s="1"/>
  <c r="AD796" i="5"/>
  <c r="N796" i="5"/>
  <c r="AL795" i="5"/>
  <c r="V795" i="5"/>
  <c r="F795" i="5"/>
  <c r="AW795" i="5" s="1"/>
  <c r="AH779" i="5"/>
  <c r="R779" i="5"/>
  <c r="AH778" i="5"/>
  <c r="Z776" i="5"/>
  <c r="AP769" i="5"/>
  <c r="AD769" i="5"/>
  <c r="Z759" i="5"/>
  <c r="N759" i="5"/>
  <c r="V758" i="5"/>
  <c r="F758" i="5"/>
  <c r="V757" i="5"/>
  <c r="N756" i="5"/>
  <c r="AL755" i="5"/>
  <c r="F755" i="5"/>
  <c r="AW755" i="5" s="1"/>
  <c r="AJ749" i="5"/>
  <c r="T749" i="5"/>
  <c r="AH738" i="5"/>
  <c r="R738" i="5"/>
  <c r="Z736" i="5"/>
  <c r="AF719" i="5"/>
  <c r="AN716" i="5"/>
  <c r="X716" i="5"/>
  <c r="H716" i="5"/>
  <c r="AW716" i="5" s="1"/>
  <c r="AH709" i="5"/>
  <c r="R709" i="5"/>
  <c r="T706" i="5"/>
  <c r="T705" i="5"/>
  <c r="D706" i="5"/>
  <c r="AV706" i="5" s="1"/>
  <c r="D705" i="5"/>
  <c r="AV705" i="5" s="1"/>
  <c r="AD696" i="5"/>
  <c r="AJ689" i="5"/>
  <c r="X689" i="5"/>
  <c r="D686" i="5"/>
  <c r="AV686" i="5" s="1"/>
  <c r="AL656" i="5"/>
  <c r="AL658" i="5"/>
  <c r="AD655" i="5"/>
  <c r="AD658" i="5"/>
  <c r="F656" i="5"/>
  <c r="F658" i="5"/>
  <c r="AP646" i="5"/>
  <c r="AP647" i="5"/>
  <c r="AP648" i="5"/>
  <c r="AH646" i="5"/>
  <c r="AH647" i="5"/>
  <c r="Z646" i="5"/>
  <c r="Z648" i="5"/>
  <c r="R646" i="5"/>
  <c r="R647" i="5"/>
  <c r="R648" i="5"/>
  <c r="J646" i="5"/>
  <c r="AU646" i="5" s="1"/>
  <c r="J647" i="5"/>
  <c r="AU647" i="5" s="1"/>
  <c r="J648" i="5"/>
  <c r="AU648" i="5" s="1"/>
  <c r="AP488" i="5"/>
  <c r="AP485" i="5"/>
  <c r="AP487" i="5"/>
  <c r="AP489" i="5"/>
  <c r="AH488" i="5"/>
  <c r="AH489" i="5"/>
  <c r="AH485" i="5"/>
  <c r="Z488" i="5"/>
  <c r="Z485" i="5"/>
  <c r="Z489" i="5"/>
  <c r="Z487" i="5"/>
  <c r="R488" i="5"/>
  <c r="R485" i="5"/>
  <c r="R489" i="5"/>
  <c r="R487" i="5"/>
  <c r="AY487" i="5" s="1"/>
  <c r="J488" i="5"/>
  <c r="AU488" i="5" s="1"/>
  <c r="J485" i="5"/>
  <c r="AU485" i="5" s="1"/>
  <c r="J489" i="5"/>
  <c r="J487" i="5"/>
  <c r="AU487" i="5" s="1"/>
  <c r="AN426" i="5"/>
  <c r="AN427" i="5"/>
  <c r="AN429" i="5"/>
  <c r="AN425" i="5"/>
  <c r="AN428" i="5"/>
  <c r="AF427" i="5"/>
  <c r="BC427" i="5" s="1"/>
  <c r="AF425" i="5"/>
  <c r="BC425" i="5" s="1"/>
  <c r="AF426" i="5"/>
  <c r="BC426" i="5" s="1"/>
  <c r="AF428" i="5"/>
  <c r="BC428" i="5" s="1"/>
  <c r="AF429" i="5"/>
  <c r="X427" i="5"/>
  <c r="X426" i="5"/>
  <c r="X425" i="5"/>
  <c r="X429" i="5"/>
  <c r="P427" i="5"/>
  <c r="AY427" i="5" s="1"/>
  <c r="P429" i="5"/>
  <c r="P425" i="5"/>
  <c r="AY425" i="5" s="1"/>
  <c r="P428" i="5"/>
  <c r="AY428" i="5" s="1"/>
  <c r="P426" i="5"/>
  <c r="AY426" i="5" s="1"/>
  <c r="H426" i="5"/>
  <c r="AW426" i="5" s="1"/>
  <c r="H427" i="5"/>
  <c r="H429" i="5"/>
  <c r="H428" i="5"/>
  <c r="AW946" i="5"/>
  <c r="AF939" i="5"/>
  <c r="P939" i="5"/>
  <c r="AL929" i="5"/>
  <c r="R929" i="5"/>
  <c r="F929" i="5"/>
  <c r="AD919" i="5"/>
  <c r="N919" i="5"/>
  <c r="V918" i="5"/>
  <c r="AL917" i="5"/>
  <c r="V917" i="5"/>
  <c r="F917" i="5"/>
  <c r="AW917" i="5" s="1"/>
  <c r="AP909" i="5"/>
  <c r="AH909" i="5"/>
  <c r="Z909" i="5"/>
  <c r="R909" i="5"/>
  <c r="J909" i="5"/>
  <c r="AB899" i="5"/>
  <c r="AY898" i="5"/>
  <c r="AY897" i="5"/>
  <c r="AJ889" i="5"/>
  <c r="AB889" i="5"/>
  <c r="T889" i="5"/>
  <c r="L889" i="5"/>
  <c r="D889" i="5"/>
  <c r="X869" i="5"/>
  <c r="AB859" i="5"/>
  <c r="D859" i="5"/>
  <c r="AL849" i="5"/>
  <c r="F849" i="5"/>
  <c r="AJ829" i="5"/>
  <c r="D829" i="5"/>
  <c r="H819" i="5"/>
  <c r="AW796" i="5"/>
  <c r="AH769" i="5"/>
  <c r="R759" i="5"/>
  <c r="L749" i="5"/>
  <c r="AL709" i="5"/>
  <c r="V709" i="5"/>
  <c r="F709" i="5"/>
  <c r="AW706" i="5"/>
  <c r="AL695" i="5"/>
  <c r="AL696" i="5"/>
  <c r="V695" i="5"/>
  <c r="V696" i="5"/>
  <c r="F695" i="5"/>
  <c r="F696" i="5"/>
  <c r="AN689" i="5"/>
  <c r="AJ688" i="5"/>
  <c r="AJ687" i="5"/>
  <c r="AB688" i="5"/>
  <c r="AB686" i="5"/>
  <c r="T686" i="5"/>
  <c r="T687" i="5"/>
  <c r="AN625" i="5"/>
  <c r="AN628" i="5"/>
  <c r="AN629" i="5"/>
  <c r="AN627" i="5"/>
  <c r="AF625" i="5"/>
  <c r="BC625" i="5" s="1"/>
  <c r="AF626" i="5"/>
  <c r="BC626" i="5" s="1"/>
  <c r="AF629" i="5"/>
  <c r="AF627" i="5"/>
  <c r="BC627" i="5" s="1"/>
  <c r="X628" i="5"/>
  <c r="X629" i="5"/>
  <c r="X625" i="5"/>
  <c r="X627" i="5"/>
  <c r="P626" i="5"/>
  <c r="P628" i="5"/>
  <c r="P629" i="5"/>
  <c r="P627" i="5"/>
  <c r="H625" i="5"/>
  <c r="H629" i="5"/>
  <c r="H627" i="5"/>
  <c r="H628" i="5"/>
  <c r="AJ609" i="5"/>
  <c r="AJ605" i="5"/>
  <c r="AJ607" i="5"/>
  <c r="AJ608" i="5"/>
  <c r="AJ606" i="5"/>
  <c r="AB606" i="5"/>
  <c r="AB607" i="5"/>
  <c r="AB609" i="5"/>
  <c r="T608" i="5"/>
  <c r="T605" i="5"/>
  <c r="T606" i="5"/>
  <c r="T607" i="5"/>
  <c r="T609" i="5"/>
  <c r="L607" i="5"/>
  <c r="AX607" i="5" s="1"/>
  <c r="L608" i="5"/>
  <c r="AX608" i="5" s="1"/>
  <c r="L606" i="5"/>
  <c r="AX606" i="5" s="1"/>
  <c r="D609" i="5"/>
  <c r="D605" i="5"/>
  <c r="AV605" i="5" s="1"/>
  <c r="D607" i="5"/>
  <c r="AV607" i="5" s="1"/>
  <c r="D608" i="5"/>
  <c r="AV608" i="5" s="1"/>
  <c r="AJ596" i="5"/>
  <c r="AJ597" i="5"/>
  <c r="AJ595" i="5"/>
  <c r="AJ598" i="5"/>
  <c r="AB597" i="5"/>
  <c r="AB596" i="5"/>
  <c r="AB598" i="5"/>
  <c r="T597" i="5"/>
  <c r="T595" i="5"/>
  <c r="T596" i="5"/>
  <c r="L597" i="5"/>
  <c r="AX597" i="5" s="1"/>
  <c r="L598" i="5"/>
  <c r="AX598" i="5" s="1"/>
  <c r="D596" i="5"/>
  <c r="AV596" i="5" s="1"/>
  <c r="D597" i="5"/>
  <c r="D595" i="5"/>
  <c r="AV595" i="5" s="1"/>
  <c r="D598" i="5"/>
  <c r="AV598" i="5" s="1"/>
  <c r="AJ528" i="5"/>
  <c r="AJ529" i="5"/>
  <c r="AJ525" i="5"/>
  <c r="AJ527" i="5"/>
  <c r="AB526" i="5"/>
  <c r="AB529" i="5"/>
  <c r="AB525" i="5"/>
  <c r="AB527" i="5"/>
  <c r="AB528" i="5"/>
  <c r="T528" i="5"/>
  <c r="T529" i="5"/>
  <c r="L525" i="5"/>
  <c r="AX525" i="5" s="1"/>
  <c r="L527" i="5"/>
  <c r="AX527" i="5" s="1"/>
  <c r="L526" i="5"/>
  <c r="AX526" i="5" s="1"/>
  <c r="L528" i="5"/>
  <c r="AX528" i="5" s="1"/>
  <c r="D528" i="5"/>
  <c r="AV528" i="5" s="1"/>
  <c r="D529" i="5"/>
  <c r="D525" i="5"/>
  <c r="AV525" i="5" s="1"/>
  <c r="D527" i="5"/>
  <c r="AV527" i="5" s="1"/>
  <c r="AJ509" i="5"/>
  <c r="AJ505" i="5"/>
  <c r="AJ508" i="5"/>
  <c r="AJ507" i="5"/>
  <c r="AB506" i="5"/>
  <c r="AB509" i="5"/>
  <c r="AB505" i="5"/>
  <c r="AB507" i="5"/>
  <c r="T508" i="5"/>
  <c r="T507" i="5"/>
  <c r="T509" i="5"/>
  <c r="L505" i="5"/>
  <c r="AX505" i="5" s="1"/>
  <c r="L506" i="5"/>
  <c r="AX506" i="5" s="1"/>
  <c r="L507" i="5"/>
  <c r="AX507" i="5" s="1"/>
  <c r="D509" i="5"/>
  <c r="D505" i="5"/>
  <c r="AV505" i="5" s="1"/>
  <c r="D508" i="5"/>
  <c r="AV508" i="5" s="1"/>
  <c r="D507" i="5"/>
  <c r="AV507" i="5" s="1"/>
  <c r="AN445" i="5"/>
  <c r="AN449" i="5"/>
  <c r="AN446" i="5"/>
  <c r="AN447" i="5"/>
  <c r="X428" i="5"/>
  <c r="AN385" i="5"/>
  <c r="AN387" i="5"/>
  <c r="AF385" i="5"/>
  <c r="BC385" i="5" s="1"/>
  <c r="AF387" i="5"/>
  <c r="BC387" i="5" s="1"/>
  <c r="X385" i="5"/>
  <c r="X387" i="5"/>
  <c r="P385" i="5"/>
  <c r="P387" i="5"/>
  <c r="AH919" i="5"/>
  <c r="R919" i="5"/>
  <c r="T899" i="5"/>
  <c r="AY896" i="5"/>
  <c r="AL879" i="5"/>
  <c r="V879" i="5"/>
  <c r="F879" i="5"/>
  <c r="P869" i="5"/>
  <c r="T859" i="5"/>
  <c r="AP849" i="5"/>
  <c r="AD849" i="5"/>
  <c r="J849" i="5"/>
  <c r="AP848" i="5"/>
  <c r="J848" i="5"/>
  <c r="AU848" i="5" s="1"/>
  <c r="AF839" i="5"/>
  <c r="P839" i="5"/>
  <c r="AF838" i="5"/>
  <c r="BC838" i="5" s="1"/>
  <c r="X837" i="5"/>
  <c r="AN829" i="5"/>
  <c r="AB829" i="5"/>
  <c r="H829" i="5"/>
  <c r="X819" i="5"/>
  <c r="L819" i="5"/>
  <c r="AJ807" i="5"/>
  <c r="AB807" i="5"/>
  <c r="T807" i="5"/>
  <c r="L807" i="5"/>
  <c r="AX807" i="5" s="1"/>
  <c r="D807" i="5"/>
  <c r="AV807" i="5" s="1"/>
  <c r="AY806" i="5"/>
  <c r="AH799" i="5"/>
  <c r="R799" i="5"/>
  <c r="N798" i="5"/>
  <c r="AV797" i="5"/>
  <c r="AP779" i="5"/>
  <c r="J779" i="5"/>
  <c r="AP778" i="5"/>
  <c r="Z769" i="5"/>
  <c r="J769" i="5"/>
  <c r="AP759" i="5"/>
  <c r="AD759" i="5"/>
  <c r="P759" i="5"/>
  <c r="J759" i="5"/>
  <c r="AN758" i="5"/>
  <c r="AD758" i="5"/>
  <c r="N758" i="5"/>
  <c r="AD756" i="5"/>
  <c r="P749" i="5"/>
  <c r="D749" i="5"/>
  <c r="AH748" i="5"/>
  <c r="AJ739" i="5"/>
  <c r="T739" i="5"/>
  <c r="D739" i="5"/>
  <c r="J738" i="5"/>
  <c r="AU738" i="5" s="1"/>
  <c r="T736" i="5"/>
  <c r="AF729" i="5"/>
  <c r="P729" i="5"/>
  <c r="AF726" i="5"/>
  <c r="BC726" i="5" s="1"/>
  <c r="AP719" i="5"/>
  <c r="P719" i="5"/>
  <c r="J719" i="5"/>
  <c r="AP717" i="5"/>
  <c r="AH717" i="5"/>
  <c r="Z717" i="5"/>
  <c r="R717" i="5"/>
  <c r="AY717" i="5" s="1"/>
  <c r="J717" i="5"/>
  <c r="AU717" i="5" s="1"/>
  <c r="AF716" i="5"/>
  <c r="BC716" i="5" s="1"/>
  <c r="P716" i="5"/>
  <c r="AP709" i="5"/>
  <c r="AJ709" i="5"/>
  <c r="Z709" i="5"/>
  <c r="T709" i="5"/>
  <c r="J709" i="5"/>
  <c r="D709" i="5"/>
  <c r="AP707" i="5"/>
  <c r="AH707" i="5"/>
  <c r="Z707" i="5"/>
  <c r="R707" i="5"/>
  <c r="J707" i="5"/>
  <c r="AU707" i="5" s="1"/>
  <c r="AB705" i="5"/>
  <c r="AD699" i="5"/>
  <c r="F699" i="5"/>
  <c r="AL697" i="5"/>
  <c r="F697" i="5"/>
  <c r="AB689" i="5"/>
  <c r="D689" i="5"/>
  <c r="L687" i="5"/>
  <c r="AX687" i="5" s="1"/>
  <c r="AJ685" i="5"/>
  <c r="T685" i="5"/>
  <c r="AP685" i="5"/>
  <c r="AP689" i="5"/>
  <c r="Z685" i="5"/>
  <c r="Z689" i="5"/>
  <c r="J685" i="5"/>
  <c r="AU685" i="5" s="1"/>
  <c r="J689" i="5"/>
  <c r="AF678" i="5"/>
  <c r="BC678" i="5" s="1"/>
  <c r="AF677" i="5"/>
  <c r="BC677" i="5" s="1"/>
  <c r="X677" i="5"/>
  <c r="X678" i="5"/>
  <c r="AJ669" i="5"/>
  <c r="V669" i="5"/>
  <c r="N669" i="5"/>
  <c r="F669" i="5"/>
  <c r="AY668" i="5"/>
  <c r="AD659" i="5"/>
  <c r="AD656" i="5"/>
  <c r="L639" i="5"/>
  <c r="AN626" i="5"/>
  <c r="P625" i="5"/>
  <c r="AY625" i="5" s="1"/>
  <c r="AV617" i="5"/>
  <c r="L605" i="5"/>
  <c r="AX605" i="5" s="1"/>
  <c r="L595" i="5"/>
  <c r="AX595" i="5" s="1"/>
  <c r="AP535" i="5"/>
  <c r="AP538" i="5"/>
  <c r="AH538" i="5"/>
  <c r="AH535" i="5"/>
  <c r="AH536" i="5"/>
  <c r="Z535" i="5"/>
  <c r="Z538" i="5"/>
  <c r="R538" i="5"/>
  <c r="R536" i="5"/>
  <c r="J535" i="5"/>
  <c r="AU535" i="5" s="1"/>
  <c r="J538" i="5"/>
  <c r="AU538" i="5" s="1"/>
  <c r="D506" i="5"/>
  <c r="AV506" i="5" s="1"/>
  <c r="AH487" i="5"/>
  <c r="AN469" i="5"/>
  <c r="AN466" i="5"/>
  <c r="AN467" i="5"/>
  <c r="AN468" i="5"/>
  <c r="AN465" i="5"/>
  <c r="AF468" i="5"/>
  <c r="BC468" i="5" s="1"/>
  <c r="AF465" i="5"/>
  <c r="BC465" i="5" s="1"/>
  <c r="AF467" i="5"/>
  <c r="BC467" i="5" s="1"/>
  <c r="AF469" i="5"/>
  <c r="AF466" i="5"/>
  <c r="BC466" i="5" s="1"/>
  <c r="X466" i="5"/>
  <c r="X469" i="5"/>
  <c r="X468" i="5"/>
  <c r="X467" i="5"/>
  <c r="X465" i="5"/>
  <c r="P465" i="5"/>
  <c r="AY465" i="5" s="1"/>
  <c r="P466" i="5"/>
  <c r="AY466" i="5" s="1"/>
  <c r="P469" i="5"/>
  <c r="P467" i="5"/>
  <c r="P468" i="5"/>
  <c r="AY468" i="5" s="1"/>
  <c r="AW626" i="5"/>
  <c r="AP619" i="5"/>
  <c r="AH619" i="5"/>
  <c r="Z619" i="5"/>
  <c r="R619" i="5"/>
  <c r="J619" i="5"/>
  <c r="AJ599" i="5"/>
  <c r="AB599" i="5"/>
  <c r="T599" i="5"/>
  <c r="L599" i="5"/>
  <c r="D599" i="5"/>
  <c r="N579" i="5"/>
  <c r="AY557" i="5"/>
  <c r="AP539" i="5"/>
  <c r="AH539" i="5"/>
  <c r="Z539" i="5"/>
  <c r="R539" i="5"/>
  <c r="J539" i="5"/>
  <c r="AW485" i="5"/>
  <c r="AY477" i="5"/>
  <c r="V468" i="5"/>
  <c r="V467" i="5"/>
  <c r="N467" i="5"/>
  <c r="N468" i="5"/>
  <c r="F469" i="5"/>
  <c r="F467" i="5"/>
  <c r="AW467" i="5" s="1"/>
  <c r="AL435" i="5"/>
  <c r="AL436" i="5"/>
  <c r="AD435" i="5"/>
  <c r="AD436" i="5"/>
  <c r="AD439" i="5"/>
  <c r="V435" i="5"/>
  <c r="V436" i="5"/>
  <c r="N435" i="5"/>
  <c r="N439" i="5"/>
  <c r="F435" i="5"/>
  <c r="F436" i="5"/>
  <c r="AN338" i="5"/>
  <c r="AN335" i="5"/>
  <c r="AN336" i="5"/>
  <c r="AN337" i="5"/>
  <c r="AN339" i="5"/>
  <c r="AF336" i="5"/>
  <c r="BC336" i="5" s="1"/>
  <c r="AF338" i="5"/>
  <c r="BC338" i="5" s="1"/>
  <c r="AF335" i="5"/>
  <c r="BC335" i="5" s="1"/>
  <c r="AF339" i="5"/>
  <c r="AF337" i="5"/>
  <c r="BC337" i="5" s="1"/>
  <c r="X336" i="5"/>
  <c r="X338" i="5"/>
  <c r="X339" i="5"/>
  <c r="X335" i="5"/>
  <c r="P336" i="5"/>
  <c r="P338" i="5"/>
  <c r="P337" i="5"/>
  <c r="P335" i="5"/>
  <c r="P339" i="5"/>
  <c r="H336" i="5"/>
  <c r="H337" i="5"/>
  <c r="AW337" i="5" s="1"/>
  <c r="H339" i="5"/>
  <c r="AF679" i="5"/>
  <c r="P679" i="5"/>
  <c r="T669" i="5"/>
  <c r="L669" i="5"/>
  <c r="D669" i="5"/>
  <c r="AJ639" i="5"/>
  <c r="T639" i="5"/>
  <c r="D639" i="5"/>
  <c r="R638" i="5"/>
  <c r="AY638" i="5" s="1"/>
  <c r="AP637" i="5"/>
  <c r="AH637" i="5"/>
  <c r="Z637" i="5"/>
  <c r="R637" i="5"/>
  <c r="AY637" i="5" s="1"/>
  <c r="J637" i="5"/>
  <c r="AU637" i="5" s="1"/>
  <c r="Z636" i="5"/>
  <c r="Z635" i="5"/>
  <c r="AY636" i="5"/>
  <c r="AL627" i="5"/>
  <c r="AD627" i="5"/>
  <c r="V627" i="5"/>
  <c r="N627" i="5"/>
  <c r="F627" i="5"/>
  <c r="AN619" i="5"/>
  <c r="AF619" i="5"/>
  <c r="X619" i="5"/>
  <c r="P619" i="5"/>
  <c r="H619" i="5"/>
  <c r="P618" i="5"/>
  <c r="AN617" i="5"/>
  <c r="AF617" i="5"/>
  <c r="BC617" i="5" s="1"/>
  <c r="X617" i="5"/>
  <c r="P617" i="5"/>
  <c r="H617" i="5"/>
  <c r="AW617" i="5" s="1"/>
  <c r="AP599" i="5"/>
  <c r="AH599" i="5"/>
  <c r="Z599" i="5"/>
  <c r="R599" i="5"/>
  <c r="J599" i="5"/>
  <c r="Z598" i="5"/>
  <c r="R596" i="5"/>
  <c r="Z586" i="5"/>
  <c r="Z585" i="5"/>
  <c r="AW585" i="5"/>
  <c r="AL579" i="5"/>
  <c r="L579" i="5"/>
  <c r="F579" i="5"/>
  <c r="AB575" i="5"/>
  <c r="AJ569" i="5"/>
  <c r="AB569" i="5"/>
  <c r="T569" i="5"/>
  <c r="D569" i="5"/>
  <c r="T568" i="5"/>
  <c r="AN558" i="5"/>
  <c r="H558" i="5"/>
  <c r="AW558" i="5" s="1"/>
  <c r="X555" i="5"/>
  <c r="AF549" i="5"/>
  <c r="AF545" i="5"/>
  <c r="BC545" i="5" s="1"/>
  <c r="AN539" i="5"/>
  <c r="AF539" i="5"/>
  <c r="X539" i="5"/>
  <c r="P539" i="5"/>
  <c r="H539" i="5"/>
  <c r="L535" i="5"/>
  <c r="AX535" i="5" s="1"/>
  <c r="AP529" i="5"/>
  <c r="J529" i="5"/>
  <c r="Z527" i="5"/>
  <c r="Z525" i="5"/>
  <c r="AP519" i="5"/>
  <c r="AH519" i="5"/>
  <c r="Z519" i="5"/>
  <c r="R519" i="5"/>
  <c r="J519" i="5"/>
  <c r="AN517" i="5"/>
  <c r="AF517" i="5"/>
  <c r="BC517" i="5" s="1"/>
  <c r="X517" i="5"/>
  <c r="P517" i="5"/>
  <c r="H517" i="5"/>
  <c r="AW517" i="5" s="1"/>
  <c r="X515" i="5"/>
  <c r="N505" i="5"/>
  <c r="AW497" i="5"/>
  <c r="N495" i="5"/>
  <c r="N496" i="5"/>
  <c r="F495" i="5"/>
  <c r="F498" i="5"/>
  <c r="AJ489" i="5"/>
  <c r="L489" i="5"/>
  <c r="AN479" i="5"/>
  <c r="AP478" i="5"/>
  <c r="AP479" i="5"/>
  <c r="Z476" i="5"/>
  <c r="Z478" i="5"/>
  <c r="Z479" i="5"/>
  <c r="R475" i="5"/>
  <c r="R476" i="5"/>
  <c r="R478" i="5"/>
  <c r="AY478" i="5" s="1"/>
  <c r="AL469" i="5"/>
  <c r="AD468" i="5"/>
  <c r="AN455" i="5"/>
  <c r="AN459" i="5"/>
  <c r="AN456" i="5"/>
  <c r="P456" i="5"/>
  <c r="P458" i="5"/>
  <c r="P459" i="5"/>
  <c r="H455" i="5"/>
  <c r="H459" i="5"/>
  <c r="H456" i="5"/>
  <c r="V439" i="5"/>
  <c r="AY417" i="5"/>
  <c r="AF689" i="5"/>
  <c r="P689" i="5"/>
  <c r="AJ679" i="5"/>
  <c r="T679" i="5"/>
  <c r="D679" i="5"/>
  <c r="T678" i="5"/>
  <c r="AL669" i="5"/>
  <c r="R669" i="5"/>
  <c r="J669" i="5"/>
  <c r="AP668" i="5"/>
  <c r="J668" i="5"/>
  <c r="AU668" i="5" s="1"/>
  <c r="AL659" i="5"/>
  <c r="V659" i="5"/>
  <c r="F659" i="5"/>
  <c r="AB658" i="5"/>
  <c r="AH639" i="5"/>
  <c r="X618" i="5"/>
  <c r="AN615" i="5"/>
  <c r="X615" i="5"/>
  <c r="AP607" i="5"/>
  <c r="AH607" i="5"/>
  <c r="Z607" i="5"/>
  <c r="R607" i="5"/>
  <c r="J607" i="5"/>
  <c r="AU607" i="5" s="1"/>
  <c r="P606" i="5"/>
  <c r="AY606" i="5" s="1"/>
  <c r="AH598" i="5"/>
  <c r="AH587" i="5"/>
  <c r="AH586" i="5"/>
  <c r="AJ579" i="5"/>
  <c r="AD579" i="5"/>
  <c r="D579" i="5"/>
  <c r="AJ578" i="5"/>
  <c r="T578" i="5"/>
  <c r="AJ577" i="5"/>
  <c r="AB577" i="5"/>
  <c r="T577" i="5"/>
  <c r="L577" i="5"/>
  <c r="AX577" i="5" s="1"/>
  <c r="D577" i="5"/>
  <c r="AV577" i="5" s="1"/>
  <c r="D575" i="5"/>
  <c r="AV575" i="5" s="1"/>
  <c r="AJ566" i="5"/>
  <c r="T566" i="5"/>
  <c r="D566" i="5"/>
  <c r="AV566" i="5" s="1"/>
  <c r="P558" i="5"/>
  <c r="AY558" i="5" s="1"/>
  <c r="AF555" i="5"/>
  <c r="BC555" i="5" s="1"/>
  <c r="AN549" i="5"/>
  <c r="H549" i="5"/>
  <c r="AF548" i="5"/>
  <c r="BC548" i="5" s="1"/>
  <c r="P548" i="5"/>
  <c r="AN547" i="5"/>
  <c r="X547" i="5"/>
  <c r="H547" i="5"/>
  <c r="AW547" i="5" s="1"/>
  <c r="AN546" i="5"/>
  <c r="H546" i="5"/>
  <c r="R529" i="5"/>
  <c r="AH527" i="5"/>
  <c r="AH525" i="5"/>
  <c r="AN519" i="5"/>
  <c r="AF519" i="5"/>
  <c r="X519" i="5"/>
  <c r="P519" i="5"/>
  <c r="H519" i="5"/>
  <c r="AF515" i="5"/>
  <c r="BC515" i="5" s="1"/>
  <c r="AJ498" i="5"/>
  <c r="AJ495" i="5"/>
  <c r="AJ497" i="5"/>
  <c r="AB498" i="5"/>
  <c r="AB495" i="5"/>
  <c r="AB497" i="5"/>
  <c r="T498" i="5"/>
  <c r="T497" i="5"/>
  <c r="L498" i="5"/>
  <c r="AX498" i="5" s="1"/>
  <c r="L497" i="5"/>
  <c r="AX497" i="5" s="1"/>
  <c r="D498" i="5"/>
  <c r="AV498" i="5" s="1"/>
  <c r="D495" i="5"/>
  <c r="AV495" i="5" s="1"/>
  <c r="D497" i="5"/>
  <c r="AJ485" i="5"/>
  <c r="AJ487" i="5"/>
  <c r="AB485" i="5"/>
  <c r="AB487" i="5"/>
  <c r="AB486" i="5"/>
  <c r="AB488" i="5"/>
  <c r="T487" i="5"/>
  <c r="T485" i="5"/>
  <c r="L487" i="5"/>
  <c r="AX487" i="5" s="1"/>
  <c r="L485" i="5"/>
  <c r="AX485" i="5" s="1"/>
  <c r="D486" i="5"/>
  <c r="AV486" i="5" s="1"/>
  <c r="D487" i="5"/>
  <c r="AV487" i="5" s="1"/>
  <c r="D488" i="5"/>
  <c r="AV488" i="5" s="1"/>
  <c r="D485" i="5"/>
  <c r="AV485" i="5" s="1"/>
  <c r="N469" i="5"/>
  <c r="AL456" i="5"/>
  <c r="AL457" i="5"/>
  <c r="AD458" i="5"/>
  <c r="AD455" i="5"/>
  <c r="AD456" i="5"/>
  <c r="AD457" i="5"/>
  <c r="N458" i="5"/>
  <c r="N455" i="5"/>
  <c r="N457" i="5"/>
  <c r="F456" i="5"/>
  <c r="F457" i="5"/>
  <c r="AW457" i="5" s="1"/>
  <c r="AL439" i="5"/>
  <c r="AP415" i="5"/>
  <c r="AP416" i="5"/>
  <c r="AH415" i="5"/>
  <c r="AH416" i="5"/>
  <c r="Z415" i="5"/>
  <c r="Z416" i="5"/>
  <c r="J415" i="5"/>
  <c r="AU415" i="5" s="1"/>
  <c r="J416" i="5"/>
  <c r="AU416" i="5" s="1"/>
  <c r="AP405" i="5"/>
  <c r="AP407" i="5"/>
  <c r="AP408" i="5"/>
  <c r="AP409" i="5"/>
  <c r="AH408" i="5"/>
  <c r="AH405" i="5"/>
  <c r="AH406" i="5"/>
  <c r="AH407" i="5"/>
  <c r="Z407" i="5"/>
  <c r="Z405" i="5"/>
  <c r="Z408" i="5"/>
  <c r="R408" i="5"/>
  <c r="R406" i="5"/>
  <c r="R407" i="5"/>
  <c r="J405" i="5"/>
  <c r="AU405" i="5" s="1"/>
  <c r="J407" i="5"/>
  <c r="AU407" i="5" s="1"/>
  <c r="J408" i="5"/>
  <c r="AU408" i="5" s="1"/>
  <c r="AL395" i="5"/>
  <c r="AL397" i="5"/>
  <c r="AL399" i="5"/>
  <c r="V397" i="5"/>
  <c r="V399" i="5"/>
  <c r="V395" i="5"/>
  <c r="N397" i="5"/>
  <c r="N399" i="5"/>
  <c r="F395" i="5"/>
  <c r="AW395" i="5" s="1"/>
  <c r="F397" i="5"/>
  <c r="AW397" i="5" s="1"/>
  <c r="AL345" i="5"/>
  <c r="AL346" i="5"/>
  <c r="AL347" i="5"/>
  <c r="AD345" i="5"/>
  <c r="AD348" i="5"/>
  <c r="AD346" i="5"/>
  <c r="AD347" i="5"/>
  <c r="V345" i="5"/>
  <c r="V347" i="5"/>
  <c r="V346" i="5"/>
  <c r="V348" i="5"/>
  <c r="N345" i="5"/>
  <c r="N348" i="5"/>
  <c r="N346" i="5"/>
  <c r="F345" i="5"/>
  <c r="F347" i="5"/>
  <c r="F346" i="5"/>
  <c r="AN326" i="5"/>
  <c r="AN325" i="5"/>
  <c r="AF326" i="5"/>
  <c r="BC326" i="5" s="1"/>
  <c r="AF327" i="5"/>
  <c r="BC327" i="5" s="1"/>
  <c r="X326" i="5"/>
  <c r="X325" i="5"/>
  <c r="P326" i="5"/>
  <c r="P325" i="5"/>
  <c r="P327" i="5"/>
  <c r="AY327" i="5" s="1"/>
  <c r="H326" i="5"/>
  <c r="H325" i="5"/>
  <c r="AW325" i="5" s="1"/>
  <c r="H327" i="5"/>
  <c r="AP318" i="5"/>
  <c r="AP317" i="5"/>
  <c r="AP319" i="5"/>
  <c r="AP315" i="5"/>
  <c r="AP316" i="5"/>
  <c r="AH318" i="5"/>
  <c r="AH317" i="5"/>
  <c r="AH319" i="5"/>
  <c r="AH315" i="5"/>
  <c r="AH316" i="5"/>
  <c r="Z318" i="5"/>
  <c r="Z317" i="5"/>
  <c r="Z319" i="5"/>
  <c r="Z315" i="5"/>
  <c r="Z316" i="5"/>
  <c r="R318" i="5"/>
  <c r="R317" i="5"/>
  <c r="AY317" i="5" s="1"/>
  <c r="R319" i="5"/>
  <c r="R316" i="5"/>
  <c r="AY316" i="5" s="1"/>
  <c r="R315" i="5"/>
  <c r="J318" i="5"/>
  <c r="AU318" i="5" s="1"/>
  <c r="J315" i="5"/>
  <c r="AU315" i="5" s="1"/>
  <c r="J317" i="5"/>
  <c r="AU317" i="5" s="1"/>
  <c r="J319" i="5"/>
  <c r="R419" i="5"/>
  <c r="AN389" i="5"/>
  <c r="AF389" i="5"/>
  <c r="X389" i="5"/>
  <c r="P389" i="5"/>
  <c r="H389" i="5"/>
  <c r="AD385" i="5"/>
  <c r="AD386" i="5"/>
  <c r="AD387" i="5"/>
  <c r="AD388" i="5"/>
  <c r="N385" i="5"/>
  <c r="N386" i="5"/>
  <c r="N388" i="5"/>
  <c r="AW375" i="5"/>
  <c r="AL367" i="5"/>
  <c r="AL368" i="5"/>
  <c r="AD366" i="5"/>
  <c r="AD367" i="5"/>
  <c r="V365" i="5"/>
  <c r="V367" i="5"/>
  <c r="V368" i="5"/>
  <c r="N366" i="5"/>
  <c r="N367" i="5"/>
  <c r="F365" i="5"/>
  <c r="F367" i="5"/>
  <c r="AW367" i="5" s="1"/>
  <c r="F368" i="5"/>
  <c r="AN355" i="5"/>
  <c r="AN358" i="5"/>
  <c r="AF355" i="5"/>
  <c r="BC355" i="5" s="1"/>
  <c r="AF356" i="5"/>
  <c r="BC356" i="5" s="1"/>
  <c r="X355" i="5"/>
  <c r="X358" i="5"/>
  <c r="X356" i="5"/>
  <c r="X357" i="5"/>
  <c r="P355" i="5"/>
  <c r="P356" i="5"/>
  <c r="H355" i="5"/>
  <c r="H358" i="5"/>
  <c r="AP349" i="5"/>
  <c r="AH349" i="5"/>
  <c r="Z349" i="5"/>
  <c r="R349" i="5"/>
  <c r="J349" i="5"/>
  <c r="Z348" i="5"/>
  <c r="Z347" i="5"/>
  <c r="Z345" i="5"/>
  <c r="AB338" i="5"/>
  <c r="AJ327" i="5"/>
  <c r="AJ326" i="5"/>
  <c r="AP305" i="5"/>
  <c r="AP307" i="5"/>
  <c r="J305" i="5"/>
  <c r="AU305" i="5" s="1"/>
  <c r="J306" i="5"/>
  <c r="AU306" i="5" s="1"/>
  <c r="J307" i="5"/>
  <c r="AU307" i="5" s="1"/>
  <c r="J308" i="5"/>
  <c r="AU308" i="5" s="1"/>
  <c r="AW487" i="5"/>
  <c r="AF479" i="5"/>
  <c r="P479" i="5"/>
  <c r="AD459" i="5"/>
  <c r="H449" i="5"/>
  <c r="X447" i="5"/>
  <c r="X446" i="5"/>
  <c r="AJ439" i="5"/>
  <c r="T439" i="5"/>
  <c r="D439" i="5"/>
  <c r="T436" i="5"/>
  <c r="AP419" i="5"/>
  <c r="J419" i="5"/>
  <c r="R409" i="5"/>
  <c r="J409" i="5"/>
  <c r="AJ375" i="5"/>
  <c r="AJ377" i="5"/>
  <c r="AJ379" i="5"/>
  <c r="AB375" i="5"/>
  <c r="AB377" i="5"/>
  <c r="AB379" i="5"/>
  <c r="T375" i="5"/>
  <c r="T377" i="5"/>
  <c r="T379" i="5"/>
  <c r="L375" i="5"/>
  <c r="AX375" i="5" s="1"/>
  <c r="L377" i="5"/>
  <c r="AX377" i="5" s="1"/>
  <c r="L379" i="5"/>
  <c r="D375" i="5"/>
  <c r="AV375" i="5" s="1"/>
  <c r="D377" i="5"/>
  <c r="AV377" i="5" s="1"/>
  <c r="D379" i="5"/>
  <c r="AP346" i="5"/>
  <c r="AP345" i="5"/>
  <c r="AH347" i="5"/>
  <c r="AH348" i="5"/>
  <c r="J346" i="5"/>
  <c r="AU346" i="5" s="1"/>
  <c r="J348" i="5"/>
  <c r="AU348" i="5" s="1"/>
  <c r="AJ335" i="5"/>
  <c r="AJ337" i="5"/>
  <c r="AB335" i="5"/>
  <c r="AB337" i="5"/>
  <c r="T335" i="5"/>
  <c r="T337" i="5"/>
  <c r="T338" i="5"/>
  <c r="L335" i="5"/>
  <c r="AX335" i="5" s="1"/>
  <c r="L337" i="5"/>
  <c r="AX337" i="5" s="1"/>
  <c r="D335" i="5"/>
  <c r="AV335" i="5" s="1"/>
  <c r="D336" i="5"/>
  <c r="AV336" i="5" s="1"/>
  <c r="D337" i="5"/>
  <c r="AV337" i="5" s="1"/>
  <c r="AB325" i="5"/>
  <c r="AB327" i="5"/>
  <c r="T326" i="5"/>
  <c r="T327" i="5"/>
  <c r="T328" i="5"/>
  <c r="L325" i="5"/>
  <c r="AX325" i="5" s="1"/>
  <c r="L326" i="5"/>
  <c r="AX326" i="5" s="1"/>
  <c r="AL298" i="5"/>
  <c r="AL297" i="5"/>
  <c r="AL295" i="5"/>
  <c r="AL299" i="5"/>
  <c r="AD298" i="5"/>
  <c r="AD296" i="5"/>
  <c r="AD297" i="5"/>
  <c r="V298" i="5"/>
  <c r="V299" i="5"/>
  <c r="V295" i="5"/>
  <c r="V297" i="5"/>
  <c r="N298" i="5"/>
  <c r="N296" i="5"/>
  <c r="N299" i="5"/>
  <c r="F298" i="5"/>
  <c r="F297" i="5"/>
  <c r="AW297" i="5" s="1"/>
  <c r="F295" i="5"/>
  <c r="AD469" i="5"/>
  <c r="V459" i="5"/>
  <c r="P449" i="5"/>
  <c r="AF447" i="5"/>
  <c r="BC447" i="5" s="1"/>
  <c r="AF446" i="5"/>
  <c r="BC446" i="5" s="1"/>
  <c r="AB438" i="5"/>
  <c r="AY437" i="5"/>
  <c r="AW437" i="5"/>
  <c r="AD429" i="5"/>
  <c r="AB426" i="5"/>
  <c r="AN419" i="5"/>
  <c r="AH419" i="5"/>
  <c r="V419" i="5"/>
  <c r="V418" i="5"/>
  <c r="AF416" i="5"/>
  <c r="BC416" i="5" s="1"/>
  <c r="AN415" i="5"/>
  <c r="X415" i="5"/>
  <c r="AH409" i="5"/>
  <c r="P409" i="5"/>
  <c r="H409" i="5"/>
  <c r="AD406" i="5"/>
  <c r="AJ399" i="5"/>
  <c r="AB398" i="5"/>
  <c r="AB397" i="5"/>
  <c r="AY397" i="5"/>
  <c r="AB396" i="5"/>
  <c r="T395" i="5"/>
  <c r="D395" i="5"/>
  <c r="AV395" i="5" s="1"/>
  <c r="P395" i="5"/>
  <c r="P398" i="5"/>
  <c r="AL388" i="5"/>
  <c r="V387" i="5"/>
  <c r="V386" i="5"/>
  <c r="AB376" i="5"/>
  <c r="L376" i="5"/>
  <c r="AX376" i="5" s="1"/>
  <c r="AD365" i="5"/>
  <c r="T357" i="5"/>
  <c r="T355" i="5"/>
  <c r="T358" i="5"/>
  <c r="D357" i="5"/>
  <c r="AV357" i="5" s="1"/>
  <c r="D356" i="5"/>
  <c r="AV356" i="5" s="1"/>
  <c r="AL349" i="5"/>
  <c r="AD349" i="5"/>
  <c r="V349" i="5"/>
  <c r="N349" i="5"/>
  <c r="F349" i="5"/>
  <c r="AP348" i="5"/>
  <c r="R348" i="5"/>
  <c r="R347" i="5"/>
  <c r="AH345" i="5"/>
  <c r="J345" i="5"/>
  <c r="AU345" i="5" s="1"/>
  <c r="L338" i="5"/>
  <c r="AX338" i="5" s="1"/>
  <c r="L336" i="5"/>
  <c r="AX336" i="5" s="1"/>
  <c r="AB328" i="5"/>
  <c r="L328" i="5"/>
  <c r="AX328" i="5" s="1"/>
  <c r="D326" i="5"/>
  <c r="AV326" i="5" s="1"/>
  <c r="AP327" i="5"/>
  <c r="AP328" i="5"/>
  <c r="AP326" i="5"/>
  <c r="J326" i="5"/>
  <c r="AU326" i="5" s="1"/>
  <c r="J327" i="5"/>
  <c r="AU327" i="5" s="1"/>
  <c r="J328" i="5"/>
  <c r="AU328" i="5" s="1"/>
  <c r="AD299" i="5"/>
  <c r="N295" i="5"/>
  <c r="AF308" i="5"/>
  <c r="BC308" i="5" s="1"/>
  <c r="AF306" i="5"/>
  <c r="BC306" i="5" s="1"/>
  <c r="X308" i="5"/>
  <c r="X309" i="5"/>
  <c r="AJ275" i="5"/>
  <c r="AJ276" i="5"/>
  <c r="AB275" i="5"/>
  <c r="AB276" i="5"/>
  <c r="AB277" i="5"/>
  <c r="T278" i="5"/>
  <c r="T275" i="5"/>
  <c r="T277" i="5"/>
  <c r="L276" i="5"/>
  <c r="AX276" i="5" s="1"/>
  <c r="L278" i="5"/>
  <c r="AX278" i="5" s="1"/>
  <c r="AJ266" i="5"/>
  <c r="AJ265" i="5"/>
  <c r="AJ267" i="5"/>
  <c r="AB266" i="5"/>
  <c r="AB265" i="5"/>
  <c r="T266" i="5"/>
  <c r="T265" i="5"/>
  <c r="L266" i="5"/>
  <c r="AX266" i="5" s="1"/>
  <c r="L265" i="5"/>
  <c r="AX265" i="5" s="1"/>
  <c r="L267" i="5"/>
  <c r="AX267" i="5" s="1"/>
  <c r="AL196" i="5"/>
  <c r="AL197" i="5"/>
  <c r="AL195" i="5"/>
  <c r="AL198" i="5"/>
  <c r="AD196" i="5"/>
  <c r="AD197" i="5"/>
  <c r="AD195" i="5"/>
  <c r="V196" i="5"/>
  <c r="V197" i="5"/>
  <c r="V198" i="5"/>
  <c r="V195" i="5"/>
  <c r="N196" i="5"/>
  <c r="N197" i="5"/>
  <c r="N195" i="5"/>
  <c r="N198" i="5"/>
  <c r="F196" i="5"/>
  <c r="F197" i="5"/>
  <c r="F195" i="5"/>
  <c r="F198" i="5"/>
  <c r="AW198" i="5" s="1"/>
  <c r="AL389" i="5"/>
  <c r="AD389" i="5"/>
  <c r="V389" i="5"/>
  <c r="N389" i="5"/>
  <c r="F389" i="5"/>
  <c r="AJ369" i="5"/>
  <c r="AB369" i="5"/>
  <c r="T369" i="5"/>
  <c r="L369" i="5"/>
  <c r="D369" i="5"/>
  <c r="AL358" i="5"/>
  <c r="AL355" i="5"/>
  <c r="V358" i="5"/>
  <c r="V355" i="5"/>
  <c r="F358" i="5"/>
  <c r="F355" i="5"/>
  <c r="AJ348" i="5"/>
  <c r="AJ345" i="5"/>
  <c r="T348" i="5"/>
  <c r="T345" i="5"/>
  <c r="L348" i="5"/>
  <c r="AX348" i="5" s="1"/>
  <c r="L347" i="5"/>
  <c r="AX347" i="5" s="1"/>
  <c r="D348" i="5"/>
  <c r="AV348" i="5" s="1"/>
  <c r="D345" i="5"/>
  <c r="AV345" i="5" s="1"/>
  <c r="AH338" i="5"/>
  <c r="AH335" i="5"/>
  <c r="R338" i="5"/>
  <c r="R335" i="5"/>
  <c r="AY335" i="5" s="1"/>
  <c r="AJ329" i="5"/>
  <c r="AB329" i="5"/>
  <c r="T329" i="5"/>
  <c r="L329" i="5"/>
  <c r="D329" i="5"/>
  <c r="P318" i="5"/>
  <c r="AF317" i="5"/>
  <c r="BC317" i="5" s="1"/>
  <c r="AF316" i="5"/>
  <c r="BC316" i="5" s="1"/>
  <c r="P315" i="5"/>
  <c r="AL316" i="5"/>
  <c r="AL315" i="5"/>
  <c r="AL319" i="5"/>
  <c r="AD316" i="5"/>
  <c r="AD319" i="5"/>
  <c r="V316" i="5"/>
  <c r="V319" i="5"/>
  <c r="N316" i="5"/>
  <c r="N319" i="5"/>
  <c r="F316" i="5"/>
  <c r="AW316" i="5" s="1"/>
  <c r="F319" i="5"/>
  <c r="P307" i="5"/>
  <c r="AY307" i="5" s="1"/>
  <c r="V305" i="5"/>
  <c r="V308" i="5"/>
  <c r="T289" i="5"/>
  <c r="J286" i="5"/>
  <c r="AU286" i="5" s="1"/>
  <c r="J288" i="5"/>
  <c r="AU288" i="5" s="1"/>
  <c r="L279" i="5"/>
  <c r="AB278" i="5"/>
  <c r="AJ277" i="5"/>
  <c r="D276" i="5"/>
  <c r="AV276" i="5" s="1"/>
  <c r="AB267" i="5"/>
  <c r="AP265" i="5"/>
  <c r="AP267" i="5"/>
  <c r="AP268" i="5"/>
  <c r="AH265" i="5"/>
  <c r="AH266" i="5"/>
  <c r="AH267" i="5"/>
  <c r="AH268" i="5"/>
  <c r="Z265" i="5"/>
  <c r="Z267" i="5"/>
  <c r="Z268" i="5"/>
  <c r="R265" i="5"/>
  <c r="R266" i="5"/>
  <c r="R267" i="5"/>
  <c r="AY267" i="5" s="1"/>
  <c r="J265" i="5"/>
  <c r="AU265" i="5" s="1"/>
  <c r="J267" i="5"/>
  <c r="AU267" i="5" s="1"/>
  <c r="J268" i="5"/>
  <c r="AU268" i="5" s="1"/>
  <c r="J266" i="5"/>
  <c r="AU266" i="5" s="1"/>
  <c r="AJ256" i="5"/>
  <c r="AJ257" i="5"/>
  <c r="AJ258" i="5"/>
  <c r="AJ259" i="5"/>
  <c r="AB255" i="5"/>
  <c r="AB257" i="5"/>
  <c r="AB256" i="5"/>
  <c r="AB259" i="5"/>
  <c r="T256" i="5"/>
  <c r="T257" i="5"/>
  <c r="T258" i="5"/>
  <c r="T255" i="5"/>
  <c r="T259" i="5"/>
  <c r="L255" i="5"/>
  <c r="AX255" i="5" s="1"/>
  <c r="L257" i="5"/>
  <c r="AX257" i="5" s="1"/>
  <c r="L259" i="5"/>
  <c r="L258" i="5"/>
  <c r="AX258" i="5" s="1"/>
  <c r="L256" i="5"/>
  <c r="AX256" i="5" s="1"/>
  <c r="D256" i="5"/>
  <c r="AV256" i="5" s="1"/>
  <c r="D258" i="5"/>
  <c r="AV258" i="5" s="1"/>
  <c r="D255" i="5"/>
  <c r="AV255" i="5" s="1"/>
  <c r="D257" i="5"/>
  <c r="AV257" i="5" s="1"/>
  <c r="D259" i="5"/>
  <c r="AP237" i="5"/>
  <c r="AP236" i="5"/>
  <c r="AH236" i="5"/>
  <c r="AH237" i="5"/>
  <c r="Z237" i="5"/>
  <c r="Z236" i="5"/>
  <c r="R237" i="5"/>
  <c r="R236" i="5"/>
  <c r="AY236" i="5" s="1"/>
  <c r="J237" i="5"/>
  <c r="AU237" i="5" s="1"/>
  <c r="J236" i="5"/>
  <c r="AU236" i="5" s="1"/>
  <c r="V199" i="5"/>
  <c r="AD198" i="5"/>
  <c r="AJ349" i="5"/>
  <c r="AB349" i="5"/>
  <c r="T349" i="5"/>
  <c r="L349" i="5"/>
  <c r="D349" i="5"/>
  <c r="AN329" i="5"/>
  <c r="AF329" i="5"/>
  <c r="X329" i="5"/>
  <c r="P329" i="5"/>
  <c r="H329" i="5"/>
  <c r="AD309" i="5"/>
  <c r="H299" i="5"/>
  <c r="V288" i="5"/>
  <c r="N287" i="5"/>
  <c r="AP156" i="5"/>
  <c r="AP158" i="5"/>
  <c r="AP159" i="5"/>
  <c r="AP157" i="5"/>
  <c r="AP155" i="5"/>
  <c r="AH155" i="5"/>
  <c r="AH156" i="5"/>
  <c r="AH158" i="5"/>
  <c r="AH157" i="5"/>
  <c r="Z155" i="5"/>
  <c r="Z158" i="5"/>
  <c r="Z157" i="5"/>
  <c r="Z159" i="5"/>
  <c r="Z156" i="5"/>
  <c r="R159" i="5"/>
  <c r="R156" i="5"/>
  <c r="AY156" i="5" s="1"/>
  <c r="R155" i="5"/>
  <c r="R157" i="5"/>
  <c r="AY157" i="5" s="1"/>
  <c r="R158" i="5"/>
  <c r="J156" i="5"/>
  <c r="AU156" i="5" s="1"/>
  <c r="J158" i="5"/>
  <c r="AU158" i="5" s="1"/>
  <c r="J159" i="5"/>
  <c r="J157" i="5"/>
  <c r="AU157" i="5" s="1"/>
  <c r="AJ279" i="5"/>
  <c r="AH228" i="5"/>
  <c r="AH227" i="5"/>
  <c r="Z227" i="5"/>
  <c r="Z228" i="5"/>
  <c r="R227" i="5"/>
  <c r="AY227" i="5" s="1"/>
  <c r="R228" i="5"/>
  <c r="AN178" i="5"/>
  <c r="AN175" i="5"/>
  <c r="AN176" i="5"/>
  <c r="AN177" i="5"/>
  <c r="AF178" i="5"/>
  <c r="BC178" i="5" s="1"/>
  <c r="AF177" i="5"/>
  <c r="BC177" i="5" s="1"/>
  <c r="AF179" i="5"/>
  <c r="AF175" i="5"/>
  <c r="BC175" i="5" s="1"/>
  <c r="X178" i="5"/>
  <c r="X175" i="5"/>
  <c r="X176" i="5"/>
  <c r="X177" i="5"/>
  <c r="P178" i="5"/>
  <c r="P176" i="5"/>
  <c r="AY176" i="5" s="1"/>
  <c r="P177" i="5"/>
  <c r="P179" i="5"/>
  <c r="H178" i="5"/>
  <c r="AW178" i="5" s="1"/>
  <c r="H177" i="5"/>
  <c r="AW177" i="5" s="1"/>
  <c r="H175" i="5"/>
  <c r="AW175" i="5" s="1"/>
  <c r="H176" i="5"/>
  <c r="AW176" i="5" s="1"/>
  <c r="AJ269" i="5"/>
  <c r="AB269" i="5"/>
  <c r="T269" i="5"/>
  <c r="L269" i="5"/>
  <c r="D269" i="5"/>
  <c r="D265" i="5"/>
  <c r="AV265" i="5" s="1"/>
  <c r="AY268" i="5"/>
  <c r="AH256" i="5"/>
  <c r="AH255" i="5"/>
  <c r="AL249" i="5"/>
  <c r="AD249" i="5"/>
  <c r="V249" i="5"/>
  <c r="AD248" i="5"/>
  <c r="Z239" i="5"/>
  <c r="T239" i="5"/>
  <c r="P235" i="5"/>
  <c r="P238" i="5"/>
  <c r="AN227" i="5"/>
  <c r="AN226" i="5"/>
  <c r="AW227" i="5"/>
  <c r="AP219" i="5"/>
  <c r="AN218" i="5"/>
  <c r="AP217" i="5"/>
  <c r="X217" i="5"/>
  <c r="AP206" i="5"/>
  <c r="AP208" i="5"/>
  <c r="AH205" i="5"/>
  <c r="AH206" i="5"/>
  <c r="AH208" i="5"/>
  <c r="R206" i="5"/>
  <c r="AY206" i="5" s="1"/>
  <c r="R205" i="5"/>
  <c r="AL199" i="5"/>
  <c r="AN198" i="5"/>
  <c r="AP269" i="5"/>
  <c r="AH269" i="5"/>
  <c r="Z269" i="5"/>
  <c r="R269" i="5"/>
  <c r="J269" i="5"/>
  <c r="P255" i="5"/>
  <c r="P258" i="5"/>
  <c r="AY258" i="5" s="1"/>
  <c r="AJ249" i="5"/>
  <c r="AB249" i="5"/>
  <c r="N249" i="5"/>
  <c r="P246" i="5"/>
  <c r="AY246" i="5" s="1"/>
  <c r="P247" i="5"/>
  <c r="AY247" i="5" s="1"/>
  <c r="P248" i="5"/>
  <c r="AY248" i="5" s="1"/>
  <c r="AP239" i="5"/>
  <c r="AJ239" i="5"/>
  <c r="P237" i="5"/>
  <c r="AF236" i="5"/>
  <c r="BC236" i="5" s="1"/>
  <c r="AN235" i="5"/>
  <c r="AH218" i="5"/>
  <c r="AH215" i="5"/>
  <c r="AH216" i="5"/>
  <c r="AH219" i="5"/>
  <c r="Z217" i="5"/>
  <c r="Z218" i="5"/>
  <c r="R216" i="5"/>
  <c r="R215" i="5"/>
  <c r="R217" i="5"/>
  <c r="J219" i="5"/>
  <c r="J216" i="5"/>
  <c r="AU216" i="5" s="1"/>
  <c r="AF205" i="5"/>
  <c r="BC205" i="5" s="1"/>
  <c r="AF206" i="5"/>
  <c r="BC206" i="5" s="1"/>
  <c r="AF208" i="5"/>
  <c r="BC208" i="5" s="1"/>
  <c r="AF207" i="5"/>
  <c r="BC207" i="5" s="1"/>
  <c r="X207" i="5"/>
  <c r="X208" i="5"/>
  <c r="P205" i="5"/>
  <c r="P207" i="5"/>
  <c r="AY207" i="5" s="1"/>
  <c r="H206" i="5"/>
  <c r="H207" i="5"/>
  <c r="AW207" i="5" s="1"/>
  <c r="AY197" i="5"/>
  <c r="P196" i="5"/>
  <c r="P195" i="5"/>
  <c r="R189" i="5"/>
  <c r="X179" i="5"/>
  <c r="AL247" i="5"/>
  <c r="AL248" i="5"/>
  <c r="F247" i="5"/>
  <c r="AW247" i="5" s="1"/>
  <c r="F248" i="5"/>
  <c r="AB238" i="5"/>
  <c r="AB239" i="5"/>
  <c r="P217" i="5"/>
  <c r="AY217" i="5" s="1"/>
  <c r="P218" i="5"/>
  <c r="AY218" i="5" s="1"/>
  <c r="AW208" i="5"/>
  <c r="F199" i="5"/>
  <c r="AN195" i="5"/>
  <c r="AN199" i="5"/>
  <c r="AN197" i="5"/>
  <c r="AF198" i="5"/>
  <c r="BC198" i="5" s="1"/>
  <c r="AF196" i="5"/>
  <c r="BC196" i="5" s="1"/>
  <c r="AF197" i="5"/>
  <c r="BC197" i="5" s="1"/>
  <c r="X195" i="5"/>
  <c r="X196" i="5"/>
  <c r="X199" i="5"/>
  <c r="X197" i="5"/>
  <c r="X198" i="5"/>
  <c r="H195" i="5"/>
  <c r="H199" i="5"/>
  <c r="H196" i="5"/>
  <c r="H197" i="5"/>
  <c r="R186" i="5"/>
  <c r="AY186" i="5" s="1"/>
  <c r="R185" i="5"/>
  <c r="AY185" i="5" s="1"/>
  <c r="R187" i="5"/>
  <c r="AY187" i="5" s="1"/>
  <c r="AP175" i="5"/>
  <c r="AP177" i="5"/>
  <c r="AH175" i="5"/>
  <c r="AH178" i="5"/>
  <c r="AH176" i="5"/>
  <c r="Z175" i="5"/>
  <c r="Z176" i="5"/>
  <c r="R175" i="5"/>
  <c r="R177" i="5"/>
  <c r="R178" i="5"/>
  <c r="J175" i="5"/>
  <c r="AU175" i="5" s="1"/>
  <c r="J178" i="5"/>
  <c r="AU178" i="5" s="1"/>
  <c r="J176" i="5"/>
  <c r="AU176" i="5" s="1"/>
  <c r="J177" i="5"/>
  <c r="AU177" i="5" s="1"/>
  <c r="Z166" i="5"/>
  <c r="Z167" i="5"/>
  <c r="Z168" i="5"/>
  <c r="R165" i="5"/>
  <c r="R166" i="5"/>
  <c r="R167" i="5"/>
  <c r="R168" i="5"/>
  <c r="AW147" i="5"/>
  <c r="AN135" i="5"/>
  <c r="AN136" i="5"/>
  <c r="AN137" i="5"/>
  <c r="AN139" i="5"/>
  <c r="AF135" i="5"/>
  <c r="BC135" i="5" s="1"/>
  <c r="AF136" i="5"/>
  <c r="BC136" i="5" s="1"/>
  <c r="AF137" i="5"/>
  <c r="BC137" i="5" s="1"/>
  <c r="AF139" i="5"/>
  <c r="H135" i="5"/>
  <c r="AW135" i="5" s="1"/>
  <c r="H136" i="5"/>
  <c r="AW136" i="5" s="1"/>
  <c r="H137" i="5"/>
  <c r="AW137" i="5" s="1"/>
  <c r="H139" i="5"/>
  <c r="AW258" i="5"/>
  <c r="F249" i="5"/>
  <c r="AH239" i="5"/>
  <c r="R239" i="5"/>
  <c r="AJ229" i="5"/>
  <c r="T229" i="5"/>
  <c r="D229" i="5"/>
  <c r="X219" i="5"/>
  <c r="L219" i="5"/>
  <c r="AP209" i="5"/>
  <c r="AJ209" i="5"/>
  <c r="P209" i="5"/>
  <c r="J209" i="5"/>
  <c r="D209" i="5"/>
  <c r="AP199" i="5"/>
  <c r="Z199" i="5"/>
  <c r="J199" i="5"/>
  <c r="AH189" i="5"/>
  <c r="AN186" i="5"/>
  <c r="AN188" i="5"/>
  <c r="X185" i="5"/>
  <c r="X186" i="5"/>
  <c r="X187" i="5"/>
  <c r="AP179" i="5"/>
  <c r="H179" i="5"/>
  <c r="AP167" i="5"/>
  <c r="AH166" i="5"/>
  <c r="Z165" i="5"/>
  <c r="AY147" i="5"/>
  <c r="AW145" i="5"/>
  <c r="AP145" i="5"/>
  <c r="AP147" i="5"/>
  <c r="AH146" i="5"/>
  <c r="AH148" i="5"/>
  <c r="AH145" i="5"/>
  <c r="AH147" i="5"/>
  <c r="Z146" i="5"/>
  <c r="Z148" i="5"/>
  <c r="J145" i="5"/>
  <c r="AU145" i="5" s="1"/>
  <c r="J147" i="5"/>
  <c r="AU147" i="5" s="1"/>
  <c r="H138" i="5"/>
  <c r="AW138" i="5" s="1"/>
  <c r="X137" i="5"/>
  <c r="X135" i="5"/>
  <c r="AN219" i="5"/>
  <c r="P219" i="5"/>
  <c r="AN209" i="5"/>
  <c r="AH209" i="5"/>
  <c r="H209" i="5"/>
  <c r="AD199" i="5"/>
  <c r="N199" i="5"/>
  <c r="AL185" i="5"/>
  <c r="AL187" i="5"/>
  <c r="N186" i="5"/>
  <c r="N185" i="5"/>
  <c r="N187" i="5"/>
  <c r="AN179" i="5"/>
  <c r="AH179" i="5"/>
  <c r="Z169" i="5"/>
  <c r="J168" i="5"/>
  <c r="AU168" i="5" s="1"/>
  <c r="AP166" i="5"/>
  <c r="AP165" i="5"/>
  <c r="AJ155" i="5"/>
  <c r="AJ159" i="5"/>
  <c r="T156" i="5"/>
  <c r="T158" i="5"/>
  <c r="L155" i="5"/>
  <c r="AX155" i="5" s="1"/>
  <c r="L156" i="5"/>
  <c r="AX156" i="5" s="1"/>
  <c r="L158" i="5"/>
  <c r="AX158" i="5" s="1"/>
  <c r="D159" i="5"/>
  <c r="D155" i="5"/>
  <c r="AV155" i="5" s="1"/>
  <c r="AF145" i="5"/>
  <c r="BC145" i="5" s="1"/>
  <c r="AF147" i="5"/>
  <c r="BC147" i="5" s="1"/>
  <c r="AF149" i="5"/>
  <c r="X146" i="5"/>
  <c r="X148" i="5"/>
  <c r="X149" i="5"/>
  <c r="X145" i="5"/>
  <c r="X147" i="5"/>
  <c r="P146" i="5"/>
  <c r="AY146" i="5" s="1"/>
  <c r="P148" i="5"/>
  <c r="AY148" i="5" s="1"/>
  <c r="AF138" i="5"/>
  <c r="BC138" i="5" s="1"/>
  <c r="P136" i="5"/>
  <c r="Z179" i="5"/>
  <c r="Z149" i="5"/>
  <c r="AW148" i="5"/>
  <c r="P169" i="5"/>
  <c r="R149" i="5"/>
  <c r="AV1426" i="5"/>
  <c r="AY1406" i="5"/>
  <c r="AV1486" i="5"/>
  <c r="AW1466" i="5"/>
  <c r="AV1456" i="5"/>
  <c r="AY1446" i="5"/>
  <c r="AW1436" i="5"/>
  <c r="AV1416" i="5"/>
  <c r="AW1396" i="5"/>
  <c r="AV1495" i="5"/>
  <c r="AW1476" i="5"/>
  <c r="AV1386" i="5"/>
  <c r="AV1377" i="5"/>
  <c r="AV1466" i="5"/>
  <c r="AV1438" i="5"/>
  <c r="AV1398" i="5"/>
  <c r="BE1455" i="5"/>
  <c r="BE1415" i="5"/>
  <c r="AD1248" i="5"/>
  <c r="AD1249" i="5"/>
  <c r="AD1245" i="5"/>
  <c r="AD1247" i="5"/>
  <c r="F1248" i="5"/>
  <c r="AW1248" i="5" s="1"/>
  <c r="F1245" i="5"/>
  <c r="AW1245" i="5" s="1"/>
  <c r="F1249" i="5"/>
  <c r="F1247" i="5"/>
  <c r="AH1126" i="5"/>
  <c r="AH1125" i="5"/>
  <c r="AH1127" i="5"/>
  <c r="R1126" i="5"/>
  <c r="R1125" i="5"/>
  <c r="R1129" i="5"/>
  <c r="R1127" i="5"/>
  <c r="AY1127" i="5" s="1"/>
  <c r="R1128" i="5"/>
  <c r="AJ1096" i="5"/>
  <c r="AJ1095" i="5"/>
  <c r="AJ1099" i="5"/>
  <c r="AJ1097" i="5"/>
  <c r="L1096" i="5"/>
  <c r="AX1096" i="5" s="1"/>
  <c r="L1095" i="5"/>
  <c r="AX1095" i="5" s="1"/>
  <c r="L1097" i="5"/>
  <c r="AX1097" i="5" s="1"/>
  <c r="L1098" i="5"/>
  <c r="AX1098" i="5" s="1"/>
  <c r="L1099" i="5"/>
  <c r="AN1085" i="5"/>
  <c r="AN1088" i="5"/>
  <c r="AN1087" i="5"/>
  <c r="AN1089" i="5"/>
  <c r="P1085" i="5"/>
  <c r="P1088" i="5"/>
  <c r="P1087" i="5"/>
  <c r="P1086" i="5"/>
  <c r="BE1495" i="5"/>
  <c r="AS1249" i="5"/>
  <c r="BE1245" i="5"/>
  <c r="AL1248" i="5"/>
  <c r="AL1245" i="5"/>
  <c r="AL1249" i="5"/>
  <c r="AL1247" i="5"/>
  <c r="V1248" i="5"/>
  <c r="V1246" i="5"/>
  <c r="V1249" i="5"/>
  <c r="V1247" i="5"/>
  <c r="N1248" i="5"/>
  <c r="N1249" i="5"/>
  <c r="N1246" i="5"/>
  <c r="N1247" i="5"/>
  <c r="AS1219" i="5"/>
  <c r="AP1126" i="5"/>
  <c r="AP1125" i="5"/>
  <c r="AP1127" i="5"/>
  <c r="AP1128" i="5"/>
  <c r="Z1126" i="5"/>
  <c r="Z1125" i="5"/>
  <c r="Z1127" i="5"/>
  <c r="Z1128" i="5"/>
  <c r="J1126" i="5"/>
  <c r="AU1126" i="5" s="1"/>
  <c r="J1125" i="5"/>
  <c r="AU1125" i="5" s="1"/>
  <c r="J1129" i="5"/>
  <c r="J1127" i="5"/>
  <c r="AU1127" i="5" s="1"/>
  <c r="J1128" i="5"/>
  <c r="AU1128" i="5" s="1"/>
  <c r="AB1096" i="5"/>
  <c r="AB1095" i="5"/>
  <c r="AB1098" i="5"/>
  <c r="AB1097" i="5"/>
  <c r="AB1099" i="5"/>
  <c r="T1096" i="5"/>
  <c r="T1095" i="5"/>
  <c r="T1099" i="5"/>
  <c r="T1097" i="5"/>
  <c r="T1098" i="5"/>
  <c r="D1096" i="5"/>
  <c r="D1095" i="5"/>
  <c r="D1099" i="5"/>
  <c r="D1097" i="5"/>
  <c r="AF1085" i="5"/>
  <c r="BC1085" i="5" s="1"/>
  <c r="AF1088" i="5"/>
  <c r="BC1088" i="5" s="1"/>
  <c r="AF1086" i="5"/>
  <c r="BC1086" i="5" s="1"/>
  <c r="AF1087" i="5"/>
  <c r="BC1087" i="5" s="1"/>
  <c r="X1085" i="5"/>
  <c r="X1088" i="5"/>
  <c r="X1087" i="5"/>
  <c r="X1086" i="5"/>
  <c r="H1085" i="5"/>
  <c r="H1088" i="5"/>
  <c r="H1087" i="5"/>
  <c r="AW1087" i="5" s="1"/>
  <c r="H1089" i="5"/>
  <c r="AV1027" i="5"/>
  <c r="AP1498" i="5"/>
  <c r="AH1498" i="5"/>
  <c r="Z1498" i="5"/>
  <c r="R1498" i="5"/>
  <c r="AY1498" i="5" s="1"/>
  <c r="J1498" i="5"/>
  <c r="AU1498" i="5" s="1"/>
  <c r="AL1496" i="5"/>
  <c r="AD1496" i="5"/>
  <c r="V1496" i="5"/>
  <c r="N1496" i="5"/>
  <c r="F1496" i="5"/>
  <c r="AW1496" i="5" s="1"/>
  <c r="AN1488" i="5"/>
  <c r="AF1488" i="5"/>
  <c r="BC1488" i="5" s="1"/>
  <c r="X1488" i="5"/>
  <c r="P1488" i="5"/>
  <c r="AY1488" i="5" s="1"/>
  <c r="H1488" i="5"/>
  <c r="AW1488" i="5" s="1"/>
  <c r="AL1478" i="5"/>
  <c r="AD1478" i="5"/>
  <c r="V1478" i="5"/>
  <c r="N1478" i="5"/>
  <c r="F1478" i="5"/>
  <c r="AW1478" i="5" s="1"/>
  <c r="AN1475" i="5"/>
  <c r="AF1475" i="5"/>
  <c r="BC1475" i="5" s="1"/>
  <c r="X1475" i="5"/>
  <c r="P1475" i="5"/>
  <c r="AY1475" i="5" s="1"/>
  <c r="H1475" i="5"/>
  <c r="AJ1468" i="5"/>
  <c r="AB1468" i="5"/>
  <c r="T1468" i="5"/>
  <c r="L1468" i="5"/>
  <c r="AX1468" i="5" s="1"/>
  <c r="D1468" i="5"/>
  <c r="AL1465" i="5"/>
  <c r="AD1465" i="5"/>
  <c r="V1465" i="5"/>
  <c r="N1465" i="5"/>
  <c r="F1465" i="5"/>
  <c r="AW1465" i="5" s="1"/>
  <c r="AP1458" i="5"/>
  <c r="AH1458" i="5"/>
  <c r="Z1458" i="5"/>
  <c r="R1458" i="5"/>
  <c r="AY1458" i="5" s="1"/>
  <c r="J1458" i="5"/>
  <c r="AU1458" i="5" s="1"/>
  <c r="AJ1455" i="5"/>
  <c r="AB1455" i="5"/>
  <c r="T1455" i="5"/>
  <c r="L1455" i="5"/>
  <c r="AX1455" i="5" s="1"/>
  <c r="D1455" i="5"/>
  <c r="AN1448" i="5"/>
  <c r="AF1448" i="5"/>
  <c r="BC1448" i="5" s="1"/>
  <c r="X1448" i="5"/>
  <c r="P1448" i="5"/>
  <c r="H1448" i="5"/>
  <c r="AW1448" i="5" s="1"/>
  <c r="AP1445" i="5"/>
  <c r="AH1445" i="5"/>
  <c r="Z1445" i="5"/>
  <c r="R1445" i="5"/>
  <c r="J1445" i="5"/>
  <c r="AU1445" i="5" s="1"/>
  <c r="AL1438" i="5"/>
  <c r="AD1438" i="5"/>
  <c r="V1438" i="5"/>
  <c r="N1438" i="5"/>
  <c r="F1438" i="5"/>
  <c r="AW1438" i="5" s="1"/>
  <c r="AN1435" i="5"/>
  <c r="AF1435" i="5"/>
  <c r="BC1435" i="5" s="1"/>
  <c r="X1435" i="5"/>
  <c r="P1435" i="5"/>
  <c r="AY1435" i="5" s="1"/>
  <c r="H1435" i="5"/>
  <c r="AJ1429" i="5"/>
  <c r="AB1429" i="5"/>
  <c r="T1429" i="5"/>
  <c r="L1429" i="5"/>
  <c r="D1429" i="5"/>
  <c r="AJ1428" i="5"/>
  <c r="AB1428" i="5"/>
  <c r="T1428" i="5"/>
  <c r="L1428" i="5"/>
  <c r="AX1428" i="5" s="1"/>
  <c r="D1428" i="5"/>
  <c r="AL1425" i="5"/>
  <c r="AD1425" i="5"/>
  <c r="V1425" i="5"/>
  <c r="N1425" i="5"/>
  <c r="F1425" i="5"/>
  <c r="AW1425" i="5" s="1"/>
  <c r="AP1418" i="5"/>
  <c r="AH1418" i="5"/>
  <c r="Z1418" i="5"/>
  <c r="R1418" i="5"/>
  <c r="AY1418" i="5" s="1"/>
  <c r="J1418" i="5"/>
  <c r="AU1418" i="5" s="1"/>
  <c r="AJ1415" i="5"/>
  <c r="AB1415" i="5"/>
  <c r="T1415" i="5"/>
  <c r="L1415" i="5"/>
  <c r="AX1415" i="5" s="1"/>
  <c r="D1415" i="5"/>
  <c r="AP1409" i="5"/>
  <c r="AH1409" i="5"/>
  <c r="Z1409" i="5"/>
  <c r="R1409" i="5"/>
  <c r="J1409" i="5"/>
  <c r="AN1408" i="5"/>
  <c r="AF1408" i="5"/>
  <c r="BC1408" i="5" s="1"/>
  <c r="X1408" i="5"/>
  <c r="P1408" i="5"/>
  <c r="AY1408" i="5" s="1"/>
  <c r="H1408" i="5"/>
  <c r="AW1408" i="5" s="1"/>
  <c r="AP1405" i="5"/>
  <c r="AH1405" i="5"/>
  <c r="Z1405" i="5"/>
  <c r="R1405" i="5"/>
  <c r="J1405" i="5"/>
  <c r="AU1405" i="5" s="1"/>
  <c r="AL1398" i="5"/>
  <c r="AD1398" i="5"/>
  <c r="V1398" i="5"/>
  <c r="N1398" i="5"/>
  <c r="F1398" i="5"/>
  <c r="AN1395" i="5"/>
  <c r="AF1395" i="5"/>
  <c r="BC1395" i="5" s="1"/>
  <c r="X1395" i="5"/>
  <c r="P1395" i="5"/>
  <c r="AY1395" i="5" s="1"/>
  <c r="H1395" i="5"/>
  <c r="AJ1389" i="5"/>
  <c r="AB1389" i="5"/>
  <c r="T1389" i="5"/>
  <c r="L1389" i="5"/>
  <c r="D1389" i="5"/>
  <c r="AJ1388" i="5"/>
  <c r="AB1388" i="5"/>
  <c r="T1388" i="5"/>
  <c r="L1388" i="5"/>
  <c r="AX1388" i="5" s="1"/>
  <c r="D1388" i="5"/>
  <c r="AL1385" i="5"/>
  <c r="AD1385" i="5"/>
  <c r="V1385" i="5"/>
  <c r="N1385" i="5"/>
  <c r="F1385" i="5"/>
  <c r="AW1385" i="5" s="1"/>
  <c r="AL1376" i="5"/>
  <c r="AB1376" i="5"/>
  <c r="F1376" i="5"/>
  <c r="AW1376" i="5" s="1"/>
  <c r="AB1375" i="5"/>
  <c r="AP1369" i="5"/>
  <c r="AH1369" i="5"/>
  <c r="Z1369" i="5"/>
  <c r="R1369" i="5"/>
  <c r="J1369" i="5"/>
  <c r="AV1368" i="5"/>
  <c r="T1368" i="5"/>
  <c r="AB1366" i="5"/>
  <c r="R1366" i="5"/>
  <c r="AY1366" i="5" s="1"/>
  <c r="Z1365" i="5"/>
  <c r="AS1359" i="5"/>
  <c r="T1358" i="5"/>
  <c r="AB1355" i="5"/>
  <c r="AL1349" i="5"/>
  <c r="AD1349" i="5"/>
  <c r="V1349" i="5"/>
  <c r="N1349" i="5"/>
  <c r="F1349" i="5"/>
  <c r="AV1348" i="5"/>
  <c r="V1346" i="5"/>
  <c r="AL1345" i="5"/>
  <c r="F1345" i="5"/>
  <c r="AW1345" i="5" s="1"/>
  <c r="AF1339" i="5"/>
  <c r="P1339" i="5"/>
  <c r="P1338" i="5"/>
  <c r="AV1335" i="5"/>
  <c r="X1335" i="5"/>
  <c r="N1328" i="5"/>
  <c r="AV1327" i="5"/>
  <c r="V1325" i="5"/>
  <c r="AF1319" i="5"/>
  <c r="P1319" i="5"/>
  <c r="Z1318" i="5"/>
  <c r="Z1316" i="5"/>
  <c r="P1316" i="5"/>
  <c r="AF1315" i="5"/>
  <c r="BC1315" i="5" s="1"/>
  <c r="AN1309" i="5"/>
  <c r="AF1309" i="5"/>
  <c r="X1309" i="5"/>
  <c r="P1309" i="5"/>
  <c r="H1309" i="5"/>
  <c r="AN1308" i="5"/>
  <c r="R1308" i="5"/>
  <c r="H1308" i="5"/>
  <c r="AW1308" i="5" s="1"/>
  <c r="AN1307" i="5"/>
  <c r="AF1307" i="5"/>
  <c r="BC1307" i="5" s="1"/>
  <c r="X1307" i="5"/>
  <c r="P1307" i="5"/>
  <c r="H1307" i="5"/>
  <c r="P1306" i="5"/>
  <c r="AY1306" i="5" s="1"/>
  <c r="AH1305" i="5"/>
  <c r="AS1299" i="5"/>
  <c r="V1298" i="5"/>
  <c r="AL1296" i="5"/>
  <c r="AB1296" i="5"/>
  <c r="F1296" i="5"/>
  <c r="AW1296" i="5" s="1"/>
  <c r="AB1295" i="5"/>
  <c r="AP1289" i="5"/>
  <c r="AH1289" i="5"/>
  <c r="Z1289" i="5"/>
  <c r="R1289" i="5"/>
  <c r="J1289" i="5"/>
  <c r="AV1288" i="5"/>
  <c r="T1288" i="5"/>
  <c r="AB1286" i="5"/>
  <c r="R1286" i="5"/>
  <c r="AY1286" i="5" s="1"/>
  <c r="Z1285" i="5"/>
  <c r="AS1279" i="5"/>
  <c r="T1278" i="5"/>
  <c r="AB1275" i="5"/>
  <c r="AL1269" i="5"/>
  <c r="AD1269" i="5"/>
  <c r="V1269" i="5"/>
  <c r="N1269" i="5"/>
  <c r="F1269" i="5"/>
  <c r="AV1268" i="5"/>
  <c r="V1266" i="5"/>
  <c r="AL1265" i="5"/>
  <c r="F1265" i="5"/>
  <c r="AF1259" i="5"/>
  <c r="P1259" i="5"/>
  <c r="P1256" i="5"/>
  <c r="X1255" i="5"/>
  <c r="X1249" i="5"/>
  <c r="AF1248" i="5"/>
  <c r="BC1248" i="5" s="1"/>
  <c r="AN1246" i="5"/>
  <c r="H1246" i="5"/>
  <c r="N1245" i="5"/>
  <c r="AV1236" i="5"/>
  <c r="AN1236" i="5"/>
  <c r="AN1235" i="5"/>
  <c r="AN1237" i="5"/>
  <c r="AN1238" i="5"/>
  <c r="AF1236" i="5"/>
  <c r="BC1236" i="5" s="1"/>
  <c r="AF1235" i="5"/>
  <c r="BC1235" i="5" s="1"/>
  <c r="AF1237" i="5"/>
  <c r="BC1237" i="5" s="1"/>
  <c r="X1236" i="5"/>
  <c r="X1235" i="5"/>
  <c r="X1237" i="5"/>
  <c r="X1238" i="5"/>
  <c r="P1236" i="5"/>
  <c r="AY1236" i="5" s="1"/>
  <c r="P1235" i="5"/>
  <c r="P1237" i="5"/>
  <c r="AY1237" i="5" s="1"/>
  <c r="H1236" i="5"/>
  <c r="AW1236" i="5" s="1"/>
  <c r="H1235" i="5"/>
  <c r="H1237" i="5"/>
  <c r="H1238" i="5"/>
  <c r="AJ1225" i="5"/>
  <c r="AJ1228" i="5"/>
  <c r="AJ1229" i="5"/>
  <c r="AJ1226" i="5"/>
  <c r="AJ1227" i="5"/>
  <c r="AB1225" i="5"/>
  <c r="AB1228" i="5"/>
  <c r="AB1229" i="5"/>
  <c r="AB1227" i="5"/>
  <c r="AB1226" i="5"/>
  <c r="T1225" i="5"/>
  <c r="T1228" i="5"/>
  <c r="T1229" i="5"/>
  <c r="T1227" i="5"/>
  <c r="L1225" i="5"/>
  <c r="AX1225" i="5" s="1"/>
  <c r="L1228" i="5"/>
  <c r="AX1228" i="5" s="1"/>
  <c r="L1229" i="5"/>
  <c r="L1227" i="5"/>
  <c r="AX1227" i="5" s="1"/>
  <c r="D1225" i="5"/>
  <c r="D1228" i="5"/>
  <c r="D1229" i="5"/>
  <c r="D1226" i="5"/>
  <c r="D1227" i="5"/>
  <c r="AS1159" i="5"/>
  <c r="AV1156" i="5"/>
  <c r="AL1155" i="5"/>
  <c r="AL1158" i="5"/>
  <c r="AL1156" i="5"/>
  <c r="AL1157" i="5"/>
  <c r="AL1159" i="5"/>
  <c r="AD1155" i="5"/>
  <c r="AD1158" i="5"/>
  <c r="AD1157" i="5"/>
  <c r="AD1159" i="5"/>
  <c r="AD1156" i="5"/>
  <c r="V1155" i="5"/>
  <c r="V1158" i="5"/>
  <c r="V1157" i="5"/>
  <c r="V1156" i="5"/>
  <c r="V1159" i="5"/>
  <c r="N1155" i="5"/>
  <c r="N1158" i="5"/>
  <c r="N1157" i="5"/>
  <c r="N1159" i="5"/>
  <c r="F1155" i="5"/>
  <c r="F1158" i="5"/>
  <c r="F1156" i="5"/>
  <c r="F1157" i="5"/>
  <c r="AW1157" i="5" s="1"/>
  <c r="F1159" i="5"/>
  <c r="AJ1145" i="5"/>
  <c r="AJ1148" i="5"/>
  <c r="AJ1146" i="5"/>
  <c r="AJ1147" i="5"/>
  <c r="AB1145" i="5"/>
  <c r="AB1148" i="5"/>
  <c r="AB1147" i="5"/>
  <c r="AB1146" i="5"/>
  <c r="T1145" i="5"/>
  <c r="T1148" i="5"/>
  <c r="T1147" i="5"/>
  <c r="L1145" i="5"/>
  <c r="AX1145" i="5" s="1"/>
  <c r="L1148" i="5"/>
  <c r="AX1148" i="5" s="1"/>
  <c r="L1146" i="5"/>
  <c r="AX1146" i="5" s="1"/>
  <c r="L1147" i="5"/>
  <c r="AX1147" i="5" s="1"/>
  <c r="D1145" i="5"/>
  <c r="D1148" i="5"/>
  <c r="D1146" i="5"/>
  <c r="D1147" i="5"/>
  <c r="AJ1136" i="5"/>
  <c r="AJ1135" i="5"/>
  <c r="AJ1137" i="5"/>
  <c r="AB1136" i="5"/>
  <c r="AB1135" i="5"/>
  <c r="AB1138" i="5"/>
  <c r="AB1137" i="5"/>
  <c r="AB1139" i="5"/>
  <c r="T1136" i="5"/>
  <c r="T1135" i="5"/>
  <c r="T1137" i="5"/>
  <c r="T1138" i="5"/>
  <c r="L1136" i="5"/>
  <c r="AX1136" i="5" s="1"/>
  <c r="L1135" i="5"/>
  <c r="AX1135" i="5" s="1"/>
  <c r="L1137" i="5"/>
  <c r="AX1137" i="5" s="1"/>
  <c r="L1139" i="5"/>
  <c r="L1138" i="5"/>
  <c r="AX1138" i="5" s="1"/>
  <c r="D1136" i="5"/>
  <c r="D1135" i="5"/>
  <c r="D1137" i="5"/>
  <c r="Z1129" i="5"/>
  <c r="AV1106" i="5"/>
  <c r="D1098" i="5"/>
  <c r="AF1089" i="5"/>
  <c r="P1089" i="5"/>
  <c r="AV1067" i="5"/>
  <c r="AP995" i="5"/>
  <c r="AP998" i="5"/>
  <c r="AP997" i="5"/>
  <c r="AP996" i="5"/>
  <c r="AH995" i="5"/>
  <c r="AH998" i="5"/>
  <c r="AH997" i="5"/>
  <c r="AH996" i="5"/>
  <c r="Z995" i="5"/>
  <c r="Z998" i="5"/>
  <c r="Z996" i="5"/>
  <c r="Z997" i="5"/>
  <c r="R995" i="5"/>
  <c r="R998" i="5"/>
  <c r="AY998" i="5" s="1"/>
  <c r="R997" i="5"/>
  <c r="AY997" i="5" s="1"/>
  <c r="R996" i="5"/>
  <c r="AY996" i="5" s="1"/>
  <c r="J995" i="5"/>
  <c r="AU995" i="5" s="1"/>
  <c r="J998" i="5"/>
  <c r="AU998" i="5" s="1"/>
  <c r="J997" i="5"/>
  <c r="AU997" i="5" s="1"/>
  <c r="J996" i="5"/>
  <c r="AU996" i="5" s="1"/>
  <c r="AL1475" i="5"/>
  <c r="AD1475" i="5"/>
  <c r="V1475" i="5"/>
  <c r="N1475" i="5"/>
  <c r="F1475" i="5"/>
  <c r="AJ1465" i="5"/>
  <c r="AB1465" i="5"/>
  <c r="T1465" i="5"/>
  <c r="L1465" i="5"/>
  <c r="AX1465" i="5" s="1"/>
  <c r="D1465" i="5"/>
  <c r="AP1455" i="5"/>
  <c r="AH1455" i="5"/>
  <c r="Z1455" i="5"/>
  <c r="R1455" i="5"/>
  <c r="AY1455" i="5" s="1"/>
  <c r="J1455" i="5"/>
  <c r="AU1455" i="5" s="1"/>
  <c r="AN1445" i="5"/>
  <c r="AF1445" i="5"/>
  <c r="BC1445" i="5" s="1"/>
  <c r="X1445" i="5"/>
  <c r="P1445" i="5"/>
  <c r="H1445" i="5"/>
  <c r="AW1445" i="5" s="1"/>
  <c r="AL1435" i="5"/>
  <c r="AD1435" i="5"/>
  <c r="V1435" i="5"/>
  <c r="N1435" i="5"/>
  <c r="F1435" i="5"/>
  <c r="AJ1425" i="5"/>
  <c r="AB1425" i="5"/>
  <c r="T1425" i="5"/>
  <c r="L1425" i="5"/>
  <c r="AX1425" i="5" s="1"/>
  <c r="D1425" i="5"/>
  <c r="AP1415" i="5"/>
  <c r="AH1415" i="5"/>
  <c r="Z1415" i="5"/>
  <c r="R1415" i="5"/>
  <c r="AY1415" i="5" s="1"/>
  <c r="J1415" i="5"/>
  <c r="AU1415" i="5" s="1"/>
  <c r="AN1405" i="5"/>
  <c r="AF1405" i="5"/>
  <c r="BC1405" i="5" s="1"/>
  <c r="X1405" i="5"/>
  <c r="P1405" i="5"/>
  <c r="H1405" i="5"/>
  <c r="AL1395" i="5"/>
  <c r="AD1395" i="5"/>
  <c r="V1395" i="5"/>
  <c r="N1395" i="5"/>
  <c r="F1395" i="5"/>
  <c r="AJ1385" i="5"/>
  <c r="AB1385" i="5"/>
  <c r="T1385" i="5"/>
  <c r="L1385" i="5"/>
  <c r="AX1385" i="5" s="1"/>
  <c r="D1385" i="5"/>
  <c r="AL1377" i="5"/>
  <c r="AD1377" i="5"/>
  <c r="V1377" i="5"/>
  <c r="N1377" i="5"/>
  <c r="F1377" i="5"/>
  <c r="AJ1376" i="5"/>
  <c r="N1376" i="5"/>
  <c r="D1376" i="5"/>
  <c r="AJ1375" i="5"/>
  <c r="D1375" i="5"/>
  <c r="AB1368" i="5"/>
  <c r="AY1368" i="5"/>
  <c r="AJ1367" i="5"/>
  <c r="AB1367" i="5"/>
  <c r="T1367" i="5"/>
  <c r="L1367" i="5"/>
  <c r="AX1367" i="5" s="1"/>
  <c r="D1367" i="5"/>
  <c r="AJ1366" i="5"/>
  <c r="Z1366" i="5"/>
  <c r="D1366" i="5"/>
  <c r="AH1365" i="5"/>
  <c r="AW1366" i="5"/>
  <c r="AH1359" i="5"/>
  <c r="R1359" i="5"/>
  <c r="AB1358" i="5"/>
  <c r="R1358" i="5"/>
  <c r="AY1358" i="5" s="1"/>
  <c r="R1356" i="5"/>
  <c r="AJ1355" i="5"/>
  <c r="D1355" i="5"/>
  <c r="AP1348" i="5"/>
  <c r="J1348" i="5"/>
  <c r="AU1348" i="5" s="1"/>
  <c r="AP1347" i="5"/>
  <c r="AH1347" i="5"/>
  <c r="Z1347" i="5"/>
  <c r="R1347" i="5"/>
  <c r="J1347" i="5"/>
  <c r="AU1347" i="5" s="1"/>
  <c r="AV1346" i="5"/>
  <c r="AD1346" i="5"/>
  <c r="AS1349" i="5"/>
  <c r="Z1345" i="5"/>
  <c r="N1345" i="5"/>
  <c r="X1338" i="5"/>
  <c r="N1338" i="5"/>
  <c r="AV1336" i="5"/>
  <c r="AD1336" i="5"/>
  <c r="AF1335" i="5"/>
  <c r="BC1335" i="5" s="1"/>
  <c r="V1328" i="5"/>
  <c r="L1328" i="5"/>
  <c r="T1326" i="5"/>
  <c r="AD1325" i="5"/>
  <c r="AP1319" i="5"/>
  <c r="Z1319" i="5"/>
  <c r="J1319" i="5"/>
  <c r="AH1318" i="5"/>
  <c r="AH1316" i="5"/>
  <c r="X1316" i="5"/>
  <c r="AV1315" i="5"/>
  <c r="AN1315" i="5"/>
  <c r="H1315" i="5"/>
  <c r="AW1315" i="5" s="1"/>
  <c r="Z1308" i="5"/>
  <c r="P1308" i="5"/>
  <c r="AL1307" i="5"/>
  <c r="AD1307" i="5"/>
  <c r="V1307" i="5"/>
  <c r="N1307" i="5"/>
  <c r="F1307" i="5"/>
  <c r="X1306" i="5"/>
  <c r="N1306" i="5"/>
  <c r="AP1305" i="5"/>
  <c r="AD1305" i="5"/>
  <c r="J1305" i="5"/>
  <c r="AU1305" i="5" s="1"/>
  <c r="AB1299" i="5"/>
  <c r="L1299" i="5"/>
  <c r="AD1298" i="5"/>
  <c r="AJ1296" i="5"/>
  <c r="N1296" i="5"/>
  <c r="D1296" i="5"/>
  <c r="AJ1295" i="5"/>
  <c r="D1295" i="5"/>
  <c r="AB1288" i="5"/>
  <c r="AY1288" i="5"/>
  <c r="AJ1287" i="5"/>
  <c r="AB1287" i="5"/>
  <c r="T1287" i="5"/>
  <c r="L1287" i="5"/>
  <c r="AX1287" i="5" s="1"/>
  <c r="D1287" i="5"/>
  <c r="AJ1286" i="5"/>
  <c r="Z1286" i="5"/>
  <c r="D1286" i="5"/>
  <c r="AH1285" i="5"/>
  <c r="AW1286" i="5"/>
  <c r="AH1279" i="5"/>
  <c r="R1279" i="5"/>
  <c r="AB1278" i="5"/>
  <c r="R1278" i="5"/>
  <c r="R1276" i="5"/>
  <c r="AY1276" i="5" s="1"/>
  <c r="AJ1275" i="5"/>
  <c r="D1275" i="5"/>
  <c r="AP1268" i="5"/>
  <c r="J1268" i="5"/>
  <c r="AU1268" i="5" s="1"/>
  <c r="AP1267" i="5"/>
  <c r="AH1267" i="5"/>
  <c r="Z1267" i="5"/>
  <c r="R1267" i="5"/>
  <c r="AY1267" i="5" s="1"/>
  <c r="J1267" i="5"/>
  <c r="AU1267" i="5" s="1"/>
  <c r="AV1266" i="5"/>
  <c r="AD1266" i="5"/>
  <c r="AS1269" i="5"/>
  <c r="Z1265" i="5"/>
  <c r="N1265" i="5"/>
  <c r="AN1257" i="5"/>
  <c r="AF1257" i="5"/>
  <c r="BC1257" i="5" s="1"/>
  <c r="X1257" i="5"/>
  <c r="P1257" i="5"/>
  <c r="AF1255" i="5"/>
  <c r="BC1255" i="5" s="1"/>
  <c r="AF1249" i="5"/>
  <c r="AN1248" i="5"/>
  <c r="AL1246" i="5"/>
  <c r="F1246" i="5"/>
  <c r="V1245" i="5"/>
  <c r="AN1239" i="5"/>
  <c r="H1239" i="5"/>
  <c r="AL1235" i="5"/>
  <c r="AL1238" i="5"/>
  <c r="AD1235" i="5"/>
  <c r="AD1238" i="5"/>
  <c r="AD1236" i="5"/>
  <c r="V1235" i="5"/>
  <c r="V1238" i="5"/>
  <c r="V1236" i="5"/>
  <c r="N1235" i="5"/>
  <c r="N1238" i="5"/>
  <c r="F1235" i="5"/>
  <c r="F1238" i="5"/>
  <c r="AY1207" i="5"/>
  <c r="AJ1176" i="5"/>
  <c r="AJ1175" i="5"/>
  <c r="AJ1177" i="5"/>
  <c r="AJ1178" i="5"/>
  <c r="AB1176" i="5"/>
  <c r="AB1175" i="5"/>
  <c r="AB1177" i="5"/>
  <c r="AB1179" i="5"/>
  <c r="T1176" i="5"/>
  <c r="T1175" i="5"/>
  <c r="T1178" i="5"/>
  <c r="T1177" i="5"/>
  <c r="L1176" i="5"/>
  <c r="AX1176" i="5" s="1"/>
  <c r="L1175" i="5"/>
  <c r="AX1175" i="5" s="1"/>
  <c r="L1177" i="5"/>
  <c r="AX1177" i="5" s="1"/>
  <c r="L1178" i="5"/>
  <c r="AX1178" i="5" s="1"/>
  <c r="L1179" i="5"/>
  <c r="D1176" i="5"/>
  <c r="D1175" i="5"/>
  <c r="D1177" i="5"/>
  <c r="D1178" i="5"/>
  <c r="AN1165" i="5"/>
  <c r="AN1168" i="5"/>
  <c r="AN1167" i="5"/>
  <c r="AN1169" i="5"/>
  <c r="AF1165" i="5"/>
  <c r="BC1165" i="5" s="1"/>
  <c r="AF1168" i="5"/>
  <c r="BC1168" i="5" s="1"/>
  <c r="AF1166" i="5"/>
  <c r="BC1166" i="5" s="1"/>
  <c r="AF1167" i="5"/>
  <c r="BC1167" i="5" s="1"/>
  <c r="X1165" i="5"/>
  <c r="X1168" i="5"/>
  <c r="X1167" i="5"/>
  <c r="X1166" i="5"/>
  <c r="P1165" i="5"/>
  <c r="P1168" i="5"/>
  <c r="P1167" i="5"/>
  <c r="P1166" i="5"/>
  <c r="H1165" i="5"/>
  <c r="H1168" i="5"/>
  <c r="AW1168" i="5" s="1"/>
  <c r="H1167" i="5"/>
  <c r="H1169" i="5"/>
  <c r="N1156" i="5"/>
  <c r="AB1149" i="5"/>
  <c r="D1139" i="5"/>
  <c r="D1138" i="5"/>
  <c r="AV1115" i="5"/>
  <c r="AN1116" i="5"/>
  <c r="AN1115" i="5"/>
  <c r="AN1117" i="5"/>
  <c r="AN1118" i="5"/>
  <c r="AF1116" i="5"/>
  <c r="BC1116" i="5" s="1"/>
  <c r="AF1115" i="5"/>
  <c r="BC1115" i="5" s="1"/>
  <c r="AF1117" i="5"/>
  <c r="BC1117" i="5" s="1"/>
  <c r="X1116" i="5"/>
  <c r="X1115" i="5"/>
  <c r="X1117" i="5"/>
  <c r="X1118" i="5"/>
  <c r="P1116" i="5"/>
  <c r="P1115" i="5"/>
  <c r="P1117" i="5"/>
  <c r="AY1117" i="5" s="1"/>
  <c r="P1118" i="5"/>
  <c r="AY1118" i="5" s="1"/>
  <c r="H1116" i="5"/>
  <c r="H1115" i="5"/>
  <c r="H1117" i="5"/>
  <c r="AW1117" i="5" s="1"/>
  <c r="H1118" i="5"/>
  <c r="AS1099" i="5"/>
  <c r="AN1086" i="5"/>
  <c r="AV1046" i="5"/>
  <c r="AP1499" i="5"/>
  <c r="AH1499" i="5"/>
  <c r="Z1499" i="5"/>
  <c r="R1499" i="5"/>
  <c r="J1499" i="5"/>
  <c r="AP1495" i="5"/>
  <c r="AH1495" i="5"/>
  <c r="Z1495" i="5"/>
  <c r="R1495" i="5"/>
  <c r="AY1495" i="5" s="1"/>
  <c r="J1495" i="5"/>
  <c r="AU1495" i="5" s="1"/>
  <c r="AN1485" i="5"/>
  <c r="AF1485" i="5"/>
  <c r="BC1485" i="5" s="1"/>
  <c r="X1485" i="5"/>
  <c r="P1485" i="5"/>
  <c r="AY1485" i="5" s="1"/>
  <c r="L1377" i="5"/>
  <c r="AX1377" i="5" s="1"/>
  <c r="L1376" i="5"/>
  <c r="AX1376" i="5" s="1"/>
  <c r="AP1367" i="5"/>
  <c r="AH1367" i="5"/>
  <c r="Z1367" i="5"/>
  <c r="R1367" i="5"/>
  <c r="AY1367" i="5" s="1"/>
  <c r="J1367" i="5"/>
  <c r="AU1367" i="5" s="1"/>
  <c r="AH1366" i="5"/>
  <c r="AP1365" i="5"/>
  <c r="J1365" i="5"/>
  <c r="AU1365" i="5" s="1"/>
  <c r="AJ1358" i="5"/>
  <c r="D1358" i="5"/>
  <c r="L1355" i="5"/>
  <c r="AX1355" i="5" s="1"/>
  <c r="AS1339" i="5"/>
  <c r="AN1339" i="5"/>
  <c r="X1339" i="5"/>
  <c r="H1339" i="5"/>
  <c r="AF1338" i="5"/>
  <c r="BC1338" i="5" s="1"/>
  <c r="AN1335" i="5"/>
  <c r="H1335" i="5"/>
  <c r="AW1335" i="5" s="1"/>
  <c r="AD1328" i="5"/>
  <c r="AL1327" i="5"/>
  <c r="AD1327" i="5"/>
  <c r="V1327" i="5"/>
  <c r="N1327" i="5"/>
  <c r="F1327" i="5"/>
  <c r="AW1327" i="5" s="1"/>
  <c r="AL1325" i="5"/>
  <c r="F1325" i="5"/>
  <c r="AW1325" i="5" s="1"/>
  <c r="AS1319" i="5"/>
  <c r="AF1316" i="5"/>
  <c r="BC1316" i="5" s="1"/>
  <c r="P1315" i="5"/>
  <c r="AY1315" i="5" s="1"/>
  <c r="X1308" i="5"/>
  <c r="AF1306" i="5"/>
  <c r="BC1306" i="5" s="1"/>
  <c r="BE1305" i="5"/>
  <c r="L1296" i="5"/>
  <c r="AX1296" i="5" s="1"/>
  <c r="L1295" i="5"/>
  <c r="AX1295" i="5" s="1"/>
  <c r="AP1287" i="5"/>
  <c r="AH1287" i="5"/>
  <c r="Z1287" i="5"/>
  <c r="R1287" i="5"/>
  <c r="AY1287" i="5" s="1"/>
  <c r="J1287" i="5"/>
  <c r="AU1287" i="5" s="1"/>
  <c r="AH1286" i="5"/>
  <c r="AP1285" i="5"/>
  <c r="J1285" i="5"/>
  <c r="AU1285" i="5" s="1"/>
  <c r="AJ1278" i="5"/>
  <c r="D1278" i="5"/>
  <c r="L1275" i="5"/>
  <c r="AX1275" i="5" s="1"/>
  <c r="AW1268" i="5"/>
  <c r="H1258" i="5"/>
  <c r="H1255" i="5"/>
  <c r="AV1245" i="5"/>
  <c r="AF1245" i="5"/>
  <c r="BC1245" i="5" s="1"/>
  <c r="AF1246" i="5"/>
  <c r="BC1246" i="5" s="1"/>
  <c r="X1245" i="5"/>
  <c r="X1248" i="5"/>
  <c r="X1246" i="5"/>
  <c r="P1245" i="5"/>
  <c r="P1248" i="5"/>
  <c r="AJ1185" i="5"/>
  <c r="AJ1188" i="5"/>
  <c r="AJ1189" i="5"/>
  <c r="AJ1186" i="5"/>
  <c r="AJ1187" i="5"/>
  <c r="AB1185" i="5"/>
  <c r="AB1188" i="5"/>
  <c r="AB1189" i="5"/>
  <c r="AB1187" i="5"/>
  <c r="AB1186" i="5"/>
  <c r="T1185" i="5"/>
  <c r="T1188" i="5"/>
  <c r="T1189" i="5"/>
  <c r="T1187" i="5"/>
  <c r="L1185" i="5"/>
  <c r="AX1185" i="5" s="1"/>
  <c r="L1188" i="5"/>
  <c r="AX1188" i="5" s="1"/>
  <c r="L1189" i="5"/>
  <c r="L1186" i="5"/>
  <c r="AX1186" i="5" s="1"/>
  <c r="L1187" i="5"/>
  <c r="AX1187" i="5" s="1"/>
  <c r="D1185" i="5"/>
  <c r="D1188" i="5"/>
  <c r="D1189" i="5"/>
  <c r="D1186" i="5"/>
  <c r="D1187" i="5"/>
  <c r="AP1129" i="5"/>
  <c r="AH1128" i="5"/>
  <c r="H1086" i="5"/>
  <c r="AW1086" i="5" s="1"/>
  <c r="AS1079" i="5"/>
  <c r="AV1076" i="5"/>
  <c r="AL1075" i="5"/>
  <c r="AL1078" i="5"/>
  <c r="AL1076" i="5"/>
  <c r="AL1077" i="5"/>
  <c r="AL1079" i="5"/>
  <c r="AD1075" i="5"/>
  <c r="AD1078" i="5"/>
  <c r="AD1077" i="5"/>
  <c r="AD1079" i="5"/>
  <c r="AD1076" i="5"/>
  <c r="V1075" i="5"/>
  <c r="V1078" i="5"/>
  <c r="V1077" i="5"/>
  <c r="V1076" i="5"/>
  <c r="V1079" i="5"/>
  <c r="N1075" i="5"/>
  <c r="N1078" i="5"/>
  <c r="N1077" i="5"/>
  <c r="N1079" i="5"/>
  <c r="F1075" i="5"/>
  <c r="F1078" i="5"/>
  <c r="F1076" i="5"/>
  <c r="F1077" i="5"/>
  <c r="AW1077" i="5" s="1"/>
  <c r="F1079" i="5"/>
  <c r="AS1029" i="5"/>
  <c r="BE1025" i="5"/>
  <c r="AL896" i="5"/>
  <c r="AL895" i="5"/>
  <c r="AL898" i="5"/>
  <c r="AL899" i="5"/>
  <c r="AL897" i="5"/>
  <c r="AD896" i="5"/>
  <c r="AD895" i="5"/>
  <c r="AD898" i="5"/>
  <c r="AD899" i="5"/>
  <c r="AD897" i="5"/>
  <c r="V896" i="5"/>
  <c r="V895" i="5"/>
  <c r="V898" i="5"/>
  <c r="V899" i="5"/>
  <c r="V897" i="5"/>
  <c r="N896" i="5"/>
  <c r="N895" i="5"/>
  <c r="N898" i="5"/>
  <c r="N899" i="5"/>
  <c r="N897" i="5"/>
  <c r="F896" i="5"/>
  <c r="AW896" i="5" s="1"/>
  <c r="F895" i="5"/>
  <c r="F898" i="5"/>
  <c r="AW898" i="5" s="1"/>
  <c r="F899" i="5"/>
  <c r="F897" i="5"/>
  <c r="AW897" i="5" s="1"/>
  <c r="AH1256" i="5"/>
  <c r="Z1248" i="5"/>
  <c r="AP1245" i="5"/>
  <c r="J1245" i="5"/>
  <c r="AU1245" i="5" s="1"/>
  <c r="AD1228" i="5"/>
  <c r="N1228" i="5"/>
  <c r="AH1217" i="5"/>
  <c r="Z1217" i="5"/>
  <c r="AF1207" i="5"/>
  <c r="BC1207" i="5" s="1"/>
  <c r="AP1206" i="5"/>
  <c r="AP1205" i="5"/>
  <c r="AP1209" i="5"/>
  <c r="AH1206" i="5"/>
  <c r="AH1205" i="5"/>
  <c r="AH1209" i="5"/>
  <c r="Z1206" i="5"/>
  <c r="Z1205" i="5"/>
  <c r="Z1209" i="5"/>
  <c r="R1206" i="5"/>
  <c r="AY1206" i="5" s="1"/>
  <c r="R1205" i="5"/>
  <c r="R1209" i="5"/>
  <c r="J1206" i="5"/>
  <c r="AU1206" i="5" s="1"/>
  <c r="J1205" i="5"/>
  <c r="AU1205" i="5" s="1"/>
  <c r="J1209" i="5"/>
  <c r="AN1196" i="5"/>
  <c r="AN1195" i="5"/>
  <c r="AF1196" i="5"/>
  <c r="BC1196" i="5" s="1"/>
  <c r="AF1195" i="5"/>
  <c r="BC1195" i="5" s="1"/>
  <c r="X1196" i="5"/>
  <c r="X1195" i="5"/>
  <c r="P1196" i="5"/>
  <c r="P1195" i="5"/>
  <c r="AY1195" i="5" s="1"/>
  <c r="H1196" i="5"/>
  <c r="AW1196" i="5" s="1"/>
  <c r="H1195" i="5"/>
  <c r="N1189" i="5"/>
  <c r="V1188" i="5"/>
  <c r="AD1187" i="5"/>
  <c r="AS1179" i="5"/>
  <c r="AP1175" i="5"/>
  <c r="AP1178" i="5"/>
  <c r="AH1175" i="5"/>
  <c r="AH1178" i="5"/>
  <c r="Z1175" i="5"/>
  <c r="Z1178" i="5"/>
  <c r="R1175" i="5"/>
  <c r="R1178" i="5"/>
  <c r="J1175" i="5"/>
  <c r="AU1175" i="5" s="1"/>
  <c r="J1178" i="5"/>
  <c r="AU1178" i="5" s="1"/>
  <c r="R1168" i="5"/>
  <c r="P1158" i="5"/>
  <c r="AY1158" i="5" s="1"/>
  <c r="V1148" i="5"/>
  <c r="AD1147" i="5"/>
  <c r="AS1139" i="5"/>
  <c r="AP1135" i="5"/>
  <c r="AP1138" i="5"/>
  <c r="AH1135" i="5"/>
  <c r="AH1138" i="5"/>
  <c r="Z1135" i="5"/>
  <c r="Z1138" i="5"/>
  <c r="R1135" i="5"/>
  <c r="R1138" i="5"/>
  <c r="J1135" i="5"/>
  <c r="AU1135" i="5" s="1"/>
  <c r="J1138" i="5"/>
  <c r="AU1138" i="5" s="1"/>
  <c r="AN1125" i="5"/>
  <c r="AN1128" i="5"/>
  <c r="AF1125" i="5"/>
  <c r="BC1125" i="5" s="1"/>
  <c r="AF1128" i="5"/>
  <c r="BC1128" i="5" s="1"/>
  <c r="X1125" i="5"/>
  <c r="X1128" i="5"/>
  <c r="P1125" i="5"/>
  <c r="AY1125" i="5" s="1"/>
  <c r="P1128" i="5"/>
  <c r="H1125" i="5"/>
  <c r="AW1125" i="5" s="1"/>
  <c r="H1128" i="5"/>
  <c r="AW1128" i="5" s="1"/>
  <c r="AN1119" i="5"/>
  <c r="X1119" i="5"/>
  <c r="H1119" i="5"/>
  <c r="AS1119" i="5"/>
  <c r="AL1115" i="5"/>
  <c r="AL1118" i="5"/>
  <c r="AD1115" i="5"/>
  <c r="AD1118" i="5"/>
  <c r="V1115" i="5"/>
  <c r="V1118" i="5"/>
  <c r="N1115" i="5"/>
  <c r="N1118" i="5"/>
  <c r="F1115" i="5"/>
  <c r="AW1115" i="5" s="1"/>
  <c r="F1118" i="5"/>
  <c r="AJ1107" i="5"/>
  <c r="L1107" i="5"/>
  <c r="AX1107" i="5" s="1"/>
  <c r="D1107" i="5"/>
  <c r="AP1095" i="5"/>
  <c r="AP1098" i="5"/>
  <c r="AH1095" i="5"/>
  <c r="AH1098" i="5"/>
  <c r="Z1095" i="5"/>
  <c r="Z1098" i="5"/>
  <c r="R1095" i="5"/>
  <c r="AY1095" i="5" s="1"/>
  <c r="R1098" i="5"/>
  <c r="AY1098" i="5" s="1"/>
  <c r="J1095" i="5"/>
  <c r="AU1095" i="5" s="1"/>
  <c r="J1098" i="5"/>
  <c r="AU1098" i="5" s="1"/>
  <c r="R1088" i="5"/>
  <c r="P1078" i="5"/>
  <c r="AL1066" i="5"/>
  <c r="AL1065" i="5"/>
  <c r="AD1066" i="5"/>
  <c r="AD1065" i="5"/>
  <c r="V1066" i="5"/>
  <c r="V1065" i="5"/>
  <c r="N1066" i="5"/>
  <c r="N1065" i="5"/>
  <c r="F1066" i="5"/>
  <c r="F1065" i="5"/>
  <c r="AW1065" i="5" s="1"/>
  <c r="AL1045" i="5"/>
  <c r="AL1048" i="5"/>
  <c r="AL1046" i="5"/>
  <c r="AL1047" i="5"/>
  <c r="AD1045" i="5"/>
  <c r="AD1048" i="5"/>
  <c r="AD1047" i="5"/>
  <c r="AD1049" i="5"/>
  <c r="AD1046" i="5"/>
  <c r="V1045" i="5"/>
  <c r="V1048" i="5"/>
  <c r="V1047" i="5"/>
  <c r="N1045" i="5"/>
  <c r="N1048" i="5"/>
  <c r="N1047" i="5"/>
  <c r="N1049" i="5"/>
  <c r="F1045" i="5"/>
  <c r="F1048" i="5"/>
  <c r="F1046" i="5"/>
  <c r="F1047" i="5"/>
  <c r="AW1047" i="5" s="1"/>
  <c r="AL1036" i="5"/>
  <c r="AL1035" i="5"/>
  <c r="AL1037" i="5"/>
  <c r="AL1038" i="5"/>
  <c r="AD1036" i="5"/>
  <c r="AD1035" i="5"/>
  <c r="AD1037" i="5"/>
  <c r="AD1038" i="5"/>
  <c r="AD1039" i="5"/>
  <c r="V1036" i="5"/>
  <c r="V1035" i="5"/>
  <c r="V1037" i="5"/>
  <c r="N1036" i="5"/>
  <c r="N1035" i="5"/>
  <c r="N1037" i="5"/>
  <c r="N1039" i="5"/>
  <c r="F1036" i="5"/>
  <c r="F1035" i="5"/>
  <c r="AW1035" i="5" s="1"/>
  <c r="F1037" i="5"/>
  <c r="AW1037" i="5" s="1"/>
  <c r="F1038" i="5"/>
  <c r="AW1038" i="5" s="1"/>
  <c r="AJ1026" i="5"/>
  <c r="AJ1025" i="5"/>
  <c r="AJ1028" i="5"/>
  <c r="AJ1029" i="5"/>
  <c r="AB1026" i="5"/>
  <c r="AB1025" i="5"/>
  <c r="T1026" i="5"/>
  <c r="T1025" i="5"/>
  <c r="T1029" i="5"/>
  <c r="L1026" i="5"/>
  <c r="AX1026" i="5" s="1"/>
  <c r="L1025" i="5"/>
  <c r="AX1025" i="5" s="1"/>
  <c r="L1028" i="5"/>
  <c r="AX1028" i="5" s="1"/>
  <c r="D1026" i="5"/>
  <c r="D1025" i="5"/>
  <c r="D1028" i="5"/>
  <c r="D1029" i="5"/>
  <c r="AP1016" i="5"/>
  <c r="AP1015" i="5"/>
  <c r="AP1017" i="5"/>
  <c r="AH1016" i="5"/>
  <c r="AH1015" i="5"/>
  <c r="AH1018" i="5"/>
  <c r="AH1017" i="5"/>
  <c r="Z1016" i="5"/>
  <c r="Z1015" i="5"/>
  <c r="Z1017" i="5"/>
  <c r="Z1018" i="5"/>
  <c r="R1016" i="5"/>
  <c r="AY1016" i="5" s="1"/>
  <c r="R1015" i="5"/>
  <c r="R1017" i="5"/>
  <c r="J1016" i="5"/>
  <c r="AU1016" i="5" s="1"/>
  <c r="J1015" i="5"/>
  <c r="AU1015" i="5" s="1"/>
  <c r="J1017" i="5"/>
  <c r="AU1017" i="5" s="1"/>
  <c r="AH999" i="5"/>
  <c r="AV998" i="5"/>
  <c r="AL966" i="5"/>
  <c r="AL965" i="5"/>
  <c r="AL967" i="5"/>
  <c r="AL968" i="5"/>
  <c r="AD966" i="5"/>
  <c r="AD965" i="5"/>
  <c r="AD967" i="5"/>
  <c r="AD968" i="5"/>
  <c r="V966" i="5"/>
  <c r="V965" i="5"/>
  <c r="V967" i="5"/>
  <c r="N966" i="5"/>
  <c r="N965" i="5"/>
  <c r="N968" i="5"/>
  <c r="N967" i="5"/>
  <c r="F966" i="5"/>
  <c r="AW966" i="5" s="1"/>
  <c r="F965" i="5"/>
  <c r="AW965" i="5" s="1"/>
  <c r="F967" i="5"/>
  <c r="AW967" i="5" s="1"/>
  <c r="F968" i="5"/>
  <c r="AW968" i="5" s="1"/>
  <c r="AS849" i="5"/>
  <c r="AF1239" i="5"/>
  <c r="P1239" i="5"/>
  <c r="AH1219" i="5"/>
  <c r="R1219" i="5"/>
  <c r="AJ1216" i="5"/>
  <c r="AJ1215" i="5"/>
  <c r="AB1216" i="5"/>
  <c r="AB1215" i="5"/>
  <c r="T1216" i="5"/>
  <c r="T1215" i="5"/>
  <c r="L1216" i="5"/>
  <c r="AX1216" i="5" s="1"/>
  <c r="L1215" i="5"/>
  <c r="AX1215" i="5" s="1"/>
  <c r="D1216" i="5"/>
  <c r="D1215" i="5"/>
  <c r="AN1205" i="5"/>
  <c r="AN1208" i="5"/>
  <c r="AF1205" i="5"/>
  <c r="BC1205" i="5" s="1"/>
  <c r="AF1208" i="5"/>
  <c r="BC1208" i="5" s="1"/>
  <c r="X1205" i="5"/>
  <c r="X1208" i="5"/>
  <c r="P1205" i="5"/>
  <c r="P1208" i="5"/>
  <c r="H1205" i="5"/>
  <c r="H1208" i="5"/>
  <c r="AW1208" i="5" s="1"/>
  <c r="AL1195" i="5"/>
  <c r="AL1198" i="5"/>
  <c r="AD1195" i="5"/>
  <c r="AD1198" i="5"/>
  <c r="V1195" i="5"/>
  <c r="V1198" i="5"/>
  <c r="N1195" i="5"/>
  <c r="N1198" i="5"/>
  <c r="F1195" i="5"/>
  <c r="F1198" i="5"/>
  <c r="AW1198" i="5" s="1"/>
  <c r="AH1179" i="5"/>
  <c r="R1179" i="5"/>
  <c r="R1176" i="5"/>
  <c r="AY1176" i="5" s="1"/>
  <c r="Z1168" i="5"/>
  <c r="AF1159" i="5"/>
  <c r="P1159" i="5"/>
  <c r="X1158" i="5"/>
  <c r="AJ1149" i="5"/>
  <c r="T1149" i="5"/>
  <c r="D1149" i="5"/>
  <c r="AH1139" i="5"/>
  <c r="R1139" i="5"/>
  <c r="R1136" i="5"/>
  <c r="AY1136" i="5" s="1"/>
  <c r="AH1129" i="5"/>
  <c r="P1126" i="5"/>
  <c r="AS1129" i="5"/>
  <c r="AL1119" i="5"/>
  <c r="V1119" i="5"/>
  <c r="F1119" i="5"/>
  <c r="V1116" i="5"/>
  <c r="AL1106" i="5"/>
  <c r="AL1105" i="5"/>
  <c r="AD1106" i="5"/>
  <c r="AD1105" i="5"/>
  <c r="V1106" i="5"/>
  <c r="V1105" i="5"/>
  <c r="N1106" i="5"/>
  <c r="N1105" i="5"/>
  <c r="F1106" i="5"/>
  <c r="F1105" i="5"/>
  <c r="AW1105" i="5" s="1"/>
  <c r="R1096" i="5"/>
  <c r="AY1096" i="5" s="1"/>
  <c r="Z1088" i="5"/>
  <c r="AF1079" i="5"/>
  <c r="P1079" i="5"/>
  <c r="X1078" i="5"/>
  <c r="N1068" i="5"/>
  <c r="AJ1065" i="5"/>
  <c r="AJ1068" i="5"/>
  <c r="AJ1069" i="5"/>
  <c r="AB1065" i="5"/>
  <c r="AB1068" i="5"/>
  <c r="AB1069" i="5"/>
  <c r="T1065" i="5"/>
  <c r="T1068" i="5"/>
  <c r="T1069" i="5"/>
  <c r="L1065" i="5"/>
  <c r="AX1065" i="5" s="1"/>
  <c r="L1068" i="5"/>
  <c r="AX1068" i="5" s="1"/>
  <c r="L1069" i="5"/>
  <c r="D1065" i="5"/>
  <c r="D1068" i="5"/>
  <c r="D1069" i="5"/>
  <c r="AW1056" i="5"/>
  <c r="AN1055" i="5"/>
  <c r="AN1058" i="5"/>
  <c r="AN1057" i="5"/>
  <c r="AF1055" i="5"/>
  <c r="BC1055" i="5" s="1"/>
  <c r="AF1058" i="5"/>
  <c r="BC1058" i="5" s="1"/>
  <c r="AF1056" i="5"/>
  <c r="BC1056" i="5" s="1"/>
  <c r="AF1057" i="5"/>
  <c r="BC1057" i="5" s="1"/>
  <c r="X1055" i="5"/>
  <c r="X1058" i="5"/>
  <c r="X1057" i="5"/>
  <c r="X1056" i="5"/>
  <c r="P1055" i="5"/>
  <c r="P1058" i="5"/>
  <c r="AY1058" i="5" s="1"/>
  <c r="P1057" i="5"/>
  <c r="H1055" i="5"/>
  <c r="AW1055" i="5" s="1"/>
  <c r="H1058" i="5"/>
  <c r="H1057" i="5"/>
  <c r="AW1057" i="5" s="1"/>
  <c r="AL1049" i="5"/>
  <c r="V1046" i="5"/>
  <c r="N1038" i="5"/>
  <c r="AV1036" i="5"/>
  <c r="AB1029" i="5"/>
  <c r="AB1028" i="5"/>
  <c r="Z1019" i="5"/>
  <c r="AP1018" i="5"/>
  <c r="AS1009" i="5"/>
  <c r="AX1006" i="5"/>
  <c r="AL1226" i="5"/>
  <c r="AL1225" i="5"/>
  <c r="AD1226" i="5"/>
  <c r="AD1225" i="5"/>
  <c r="V1226" i="5"/>
  <c r="V1225" i="5"/>
  <c r="N1226" i="5"/>
  <c r="N1225" i="5"/>
  <c r="F1226" i="5"/>
  <c r="AW1226" i="5" s="1"/>
  <c r="F1225" i="5"/>
  <c r="AW1225" i="5" s="1"/>
  <c r="AP1215" i="5"/>
  <c r="AP1218" i="5"/>
  <c r="AH1215" i="5"/>
  <c r="AH1218" i="5"/>
  <c r="Z1215" i="5"/>
  <c r="Z1218" i="5"/>
  <c r="R1215" i="5"/>
  <c r="AY1215" i="5" s="1"/>
  <c r="R1218" i="5"/>
  <c r="AY1218" i="5" s="1"/>
  <c r="J1215" i="5"/>
  <c r="AU1215" i="5" s="1"/>
  <c r="J1218" i="5"/>
  <c r="AU1218" i="5" s="1"/>
  <c r="AS1209" i="5"/>
  <c r="AL1186" i="5"/>
  <c r="AL1185" i="5"/>
  <c r="AD1186" i="5"/>
  <c r="AD1185" i="5"/>
  <c r="V1186" i="5"/>
  <c r="V1185" i="5"/>
  <c r="N1186" i="5"/>
  <c r="N1185" i="5"/>
  <c r="F1186" i="5"/>
  <c r="AW1186" i="5" s="1"/>
  <c r="F1185" i="5"/>
  <c r="AW1185" i="5" s="1"/>
  <c r="AP1166" i="5"/>
  <c r="AP1165" i="5"/>
  <c r="AP1169" i="5"/>
  <c r="AH1166" i="5"/>
  <c r="AH1165" i="5"/>
  <c r="AH1169" i="5"/>
  <c r="Z1166" i="5"/>
  <c r="Z1165" i="5"/>
  <c r="Z1169" i="5"/>
  <c r="R1166" i="5"/>
  <c r="R1165" i="5"/>
  <c r="R1169" i="5"/>
  <c r="J1166" i="5"/>
  <c r="AU1166" i="5" s="1"/>
  <c r="J1165" i="5"/>
  <c r="AU1165" i="5" s="1"/>
  <c r="J1169" i="5"/>
  <c r="AN1156" i="5"/>
  <c r="AN1155" i="5"/>
  <c r="AF1156" i="5"/>
  <c r="BC1156" i="5" s="1"/>
  <c r="AF1155" i="5"/>
  <c r="BC1155" i="5" s="1"/>
  <c r="X1156" i="5"/>
  <c r="X1155" i="5"/>
  <c r="P1156" i="5"/>
  <c r="AY1156" i="5" s="1"/>
  <c r="P1155" i="5"/>
  <c r="AY1155" i="5" s="1"/>
  <c r="H1156" i="5"/>
  <c r="H1155" i="5"/>
  <c r="AL1146" i="5"/>
  <c r="AL1145" i="5"/>
  <c r="AD1146" i="5"/>
  <c r="AD1145" i="5"/>
  <c r="V1146" i="5"/>
  <c r="V1145" i="5"/>
  <c r="N1146" i="5"/>
  <c r="N1145" i="5"/>
  <c r="F1146" i="5"/>
  <c r="F1145" i="5"/>
  <c r="AW1145" i="5" s="1"/>
  <c r="AF1119" i="5"/>
  <c r="P1119" i="5"/>
  <c r="AJ1105" i="5"/>
  <c r="AJ1108" i="5"/>
  <c r="AJ1109" i="5"/>
  <c r="AB1105" i="5"/>
  <c r="AB1108" i="5"/>
  <c r="AB1109" i="5"/>
  <c r="T1105" i="5"/>
  <c r="T1108" i="5"/>
  <c r="T1109" i="5"/>
  <c r="L1105" i="5"/>
  <c r="AX1105" i="5" s="1"/>
  <c r="L1108" i="5"/>
  <c r="AX1108" i="5" s="1"/>
  <c r="L1109" i="5"/>
  <c r="D1105" i="5"/>
  <c r="D1108" i="5"/>
  <c r="D1109" i="5"/>
  <c r="AP1086" i="5"/>
  <c r="AP1085" i="5"/>
  <c r="AP1089" i="5"/>
  <c r="AH1086" i="5"/>
  <c r="AH1085" i="5"/>
  <c r="AH1089" i="5"/>
  <c r="Z1086" i="5"/>
  <c r="Z1085" i="5"/>
  <c r="Z1089" i="5"/>
  <c r="R1086" i="5"/>
  <c r="R1085" i="5"/>
  <c r="R1089" i="5"/>
  <c r="J1086" i="5"/>
  <c r="AU1086" i="5" s="1"/>
  <c r="J1085" i="5"/>
  <c r="AU1085" i="5" s="1"/>
  <c r="J1089" i="5"/>
  <c r="AN1076" i="5"/>
  <c r="AN1075" i="5"/>
  <c r="AF1076" i="5"/>
  <c r="BC1076" i="5" s="1"/>
  <c r="AF1075" i="5"/>
  <c r="BC1075" i="5" s="1"/>
  <c r="X1076" i="5"/>
  <c r="X1075" i="5"/>
  <c r="P1076" i="5"/>
  <c r="AY1076" i="5" s="1"/>
  <c r="P1075" i="5"/>
  <c r="AY1075" i="5" s="1"/>
  <c r="H1076" i="5"/>
  <c r="H1075" i="5"/>
  <c r="AV856" i="5"/>
  <c r="AJ1035" i="5"/>
  <c r="AJ1038" i="5"/>
  <c r="AB1035" i="5"/>
  <c r="AB1038" i="5"/>
  <c r="T1035" i="5"/>
  <c r="T1038" i="5"/>
  <c r="L1035" i="5"/>
  <c r="AX1035" i="5" s="1"/>
  <c r="L1038" i="5"/>
  <c r="AX1038" i="5" s="1"/>
  <c r="D1035" i="5"/>
  <c r="D1038" i="5"/>
  <c r="AP1025" i="5"/>
  <c r="AP1028" i="5"/>
  <c r="AH1025" i="5"/>
  <c r="AH1028" i="5"/>
  <c r="Z1025" i="5"/>
  <c r="Z1028" i="5"/>
  <c r="R1025" i="5"/>
  <c r="AY1025" i="5" s="1"/>
  <c r="R1028" i="5"/>
  <c r="AY1028" i="5" s="1"/>
  <c r="J1025" i="5"/>
  <c r="AU1025" i="5" s="1"/>
  <c r="J1028" i="5"/>
  <c r="AU1028" i="5" s="1"/>
  <c r="AN1015" i="5"/>
  <c r="AN1018" i="5"/>
  <c r="AF1015" i="5"/>
  <c r="BC1015" i="5" s="1"/>
  <c r="AF1018" i="5"/>
  <c r="BC1018" i="5" s="1"/>
  <c r="X1015" i="5"/>
  <c r="X1018" i="5"/>
  <c r="P1015" i="5"/>
  <c r="P1018" i="5"/>
  <c r="AY1018" i="5" s="1"/>
  <c r="H1015" i="5"/>
  <c r="H1018" i="5"/>
  <c r="AS989" i="5"/>
  <c r="BE985" i="5"/>
  <c r="V969" i="5"/>
  <c r="N969" i="5"/>
  <c r="BE955" i="5"/>
  <c r="AS959" i="5"/>
  <c r="AS919" i="5"/>
  <c r="BE915" i="5"/>
  <c r="AS909" i="5"/>
  <c r="AP836" i="5"/>
  <c r="AP835" i="5"/>
  <c r="AP838" i="5"/>
  <c r="AP837" i="5"/>
  <c r="AH836" i="5"/>
  <c r="AH835" i="5"/>
  <c r="AH838" i="5"/>
  <c r="AH837" i="5"/>
  <c r="Z836" i="5"/>
  <c r="Z835" i="5"/>
  <c r="Z838" i="5"/>
  <c r="Z837" i="5"/>
  <c r="R836" i="5"/>
  <c r="R835" i="5"/>
  <c r="AY835" i="5" s="1"/>
  <c r="R838" i="5"/>
  <c r="R837" i="5"/>
  <c r="AY837" i="5" s="1"/>
  <c r="J836" i="5"/>
  <c r="AU836" i="5" s="1"/>
  <c r="J835" i="5"/>
  <c r="AU835" i="5" s="1"/>
  <c r="J838" i="5"/>
  <c r="AU838" i="5" s="1"/>
  <c r="J837" i="5"/>
  <c r="AU837" i="5" s="1"/>
  <c r="AP1056" i="5"/>
  <c r="AP1055" i="5"/>
  <c r="AH1056" i="5"/>
  <c r="AH1055" i="5"/>
  <c r="Z1056" i="5"/>
  <c r="Z1055" i="5"/>
  <c r="R1056" i="5"/>
  <c r="AY1056" i="5" s="1"/>
  <c r="R1055" i="5"/>
  <c r="J1056" i="5"/>
  <c r="AU1056" i="5" s="1"/>
  <c r="J1055" i="5"/>
  <c r="AU1055" i="5" s="1"/>
  <c r="AN1046" i="5"/>
  <c r="AN1045" i="5"/>
  <c r="AF1046" i="5"/>
  <c r="BC1046" i="5" s="1"/>
  <c r="AF1045" i="5"/>
  <c r="BC1045" i="5" s="1"/>
  <c r="X1046" i="5"/>
  <c r="X1045" i="5"/>
  <c r="P1046" i="5"/>
  <c r="AY1046" i="5" s="1"/>
  <c r="P1045" i="5"/>
  <c r="H1046" i="5"/>
  <c r="H1045" i="5"/>
  <c r="AB1036" i="5"/>
  <c r="AP1026" i="5"/>
  <c r="R1026" i="5"/>
  <c r="AY1026" i="5" s="1"/>
  <c r="AH1019" i="5"/>
  <c r="R1019" i="5"/>
  <c r="AN1017" i="5"/>
  <c r="AF1017" i="5"/>
  <c r="BC1017" i="5" s="1"/>
  <c r="X1017" i="5"/>
  <c r="P1017" i="5"/>
  <c r="H1017" i="5"/>
  <c r="AN1016" i="5"/>
  <c r="X1016" i="5"/>
  <c r="H1016" i="5"/>
  <c r="AW1016" i="5" s="1"/>
  <c r="AS1019" i="5"/>
  <c r="R999" i="5"/>
  <c r="AJ996" i="5"/>
  <c r="AJ995" i="5"/>
  <c r="AJ999" i="5"/>
  <c r="AJ997" i="5"/>
  <c r="AB996" i="5"/>
  <c r="AB995" i="5"/>
  <c r="AB998" i="5"/>
  <c r="AB997" i="5"/>
  <c r="T996" i="5"/>
  <c r="T995" i="5"/>
  <c r="T999" i="5"/>
  <c r="T997" i="5"/>
  <c r="T998" i="5"/>
  <c r="L996" i="5"/>
  <c r="AX996" i="5" s="1"/>
  <c r="L995" i="5"/>
  <c r="AX995" i="5" s="1"/>
  <c r="L997" i="5"/>
  <c r="AX997" i="5" s="1"/>
  <c r="D996" i="5"/>
  <c r="D995" i="5"/>
  <c r="D999" i="5"/>
  <c r="D997" i="5"/>
  <c r="F969" i="5"/>
  <c r="AN945" i="5"/>
  <c r="AN948" i="5"/>
  <c r="AN947" i="5"/>
  <c r="AF945" i="5"/>
  <c r="BC945" i="5" s="1"/>
  <c r="AF948" i="5"/>
  <c r="BC948" i="5" s="1"/>
  <c r="AF946" i="5"/>
  <c r="BC946" i="5" s="1"/>
  <c r="AF947" i="5"/>
  <c r="BC947" i="5" s="1"/>
  <c r="X945" i="5"/>
  <c r="X948" i="5"/>
  <c r="X947" i="5"/>
  <c r="X946" i="5"/>
  <c r="P945" i="5"/>
  <c r="P948" i="5"/>
  <c r="AY948" i="5" s="1"/>
  <c r="P947" i="5"/>
  <c r="P946" i="5"/>
  <c r="H945" i="5"/>
  <c r="AW945" i="5" s="1"/>
  <c r="H948" i="5"/>
  <c r="AW948" i="5" s="1"/>
  <c r="H947" i="5"/>
  <c r="AW947" i="5" s="1"/>
  <c r="AJ1007" i="5"/>
  <c r="AB1007" i="5"/>
  <c r="T1007" i="5"/>
  <c r="L1007" i="5"/>
  <c r="AX1007" i="5" s="1"/>
  <c r="D1007" i="5"/>
  <c r="N1006" i="5"/>
  <c r="N1005" i="5"/>
  <c r="F1006" i="5"/>
  <c r="F1005" i="5"/>
  <c r="AW1005" i="5" s="1"/>
  <c r="Z988" i="5"/>
  <c r="X986" i="5"/>
  <c r="X978" i="5"/>
  <c r="AD976" i="5"/>
  <c r="AJ965" i="5"/>
  <c r="AJ968" i="5"/>
  <c r="AB965" i="5"/>
  <c r="AB968" i="5"/>
  <c r="T965" i="5"/>
  <c r="T968" i="5"/>
  <c r="L965" i="5"/>
  <c r="AX965" i="5" s="1"/>
  <c r="L968" i="5"/>
  <c r="AX968" i="5" s="1"/>
  <c r="D965" i="5"/>
  <c r="D968" i="5"/>
  <c r="AJ956" i="5"/>
  <c r="AJ955" i="5"/>
  <c r="AB956" i="5"/>
  <c r="AB955" i="5"/>
  <c r="T956" i="5"/>
  <c r="T955" i="5"/>
  <c r="L956" i="5"/>
  <c r="AX956" i="5" s="1"/>
  <c r="L955" i="5"/>
  <c r="AX955" i="5" s="1"/>
  <c r="D956" i="5"/>
  <c r="D955" i="5"/>
  <c r="AP949" i="5"/>
  <c r="AS949" i="5"/>
  <c r="AL936" i="5"/>
  <c r="AL935" i="5"/>
  <c r="AL938" i="5"/>
  <c r="AD936" i="5"/>
  <c r="AD935" i="5"/>
  <c r="AD938" i="5"/>
  <c r="V936" i="5"/>
  <c r="V935" i="5"/>
  <c r="V938" i="5"/>
  <c r="N936" i="5"/>
  <c r="N935" i="5"/>
  <c r="N938" i="5"/>
  <c r="F936" i="5"/>
  <c r="AW936" i="5" s="1"/>
  <c r="F935" i="5"/>
  <c r="F938" i="5"/>
  <c r="AJ926" i="5"/>
  <c r="AJ925" i="5"/>
  <c r="AJ928" i="5"/>
  <c r="AJ929" i="5"/>
  <c r="AB926" i="5"/>
  <c r="AB925" i="5"/>
  <c r="AB928" i="5"/>
  <c r="AB929" i="5"/>
  <c r="T926" i="5"/>
  <c r="T925" i="5"/>
  <c r="T928" i="5"/>
  <c r="T929" i="5"/>
  <c r="L926" i="5"/>
  <c r="AX926" i="5" s="1"/>
  <c r="L925" i="5"/>
  <c r="AX925" i="5" s="1"/>
  <c r="L928" i="5"/>
  <c r="AX928" i="5" s="1"/>
  <c r="L929" i="5"/>
  <c r="D926" i="5"/>
  <c r="D925" i="5"/>
  <c r="D928" i="5"/>
  <c r="D929" i="5"/>
  <c r="AN909" i="5"/>
  <c r="AF909" i="5"/>
  <c r="X909" i="5"/>
  <c r="P909" i="5"/>
  <c r="H909" i="5"/>
  <c r="AP879" i="5"/>
  <c r="Z879" i="5"/>
  <c r="J879" i="5"/>
  <c r="AN866" i="5"/>
  <c r="AN865" i="5"/>
  <c r="AN868" i="5"/>
  <c r="AF866" i="5"/>
  <c r="BC866" i="5" s="1"/>
  <c r="AF865" i="5"/>
  <c r="BC865" i="5" s="1"/>
  <c r="AF868" i="5"/>
  <c r="BC868" i="5" s="1"/>
  <c r="X866" i="5"/>
  <c r="X865" i="5"/>
  <c r="X868" i="5"/>
  <c r="P866" i="5"/>
  <c r="AY866" i="5" s="1"/>
  <c r="P865" i="5"/>
  <c r="P868" i="5"/>
  <c r="AY868" i="5" s="1"/>
  <c r="H866" i="5"/>
  <c r="AW866" i="5" s="1"/>
  <c r="H865" i="5"/>
  <c r="H868" i="5"/>
  <c r="AW868" i="5" s="1"/>
  <c r="AS859" i="5"/>
  <c r="AP839" i="5"/>
  <c r="Z839" i="5"/>
  <c r="J839" i="5"/>
  <c r="X829" i="5"/>
  <c r="AP999" i="5"/>
  <c r="Z999" i="5"/>
  <c r="J999" i="5"/>
  <c r="AF987" i="5"/>
  <c r="BC987" i="5" s="1"/>
  <c r="AP986" i="5"/>
  <c r="AP985" i="5"/>
  <c r="AP989" i="5"/>
  <c r="AH986" i="5"/>
  <c r="AH985" i="5"/>
  <c r="AH989" i="5"/>
  <c r="Z986" i="5"/>
  <c r="Z985" i="5"/>
  <c r="Z989" i="5"/>
  <c r="R986" i="5"/>
  <c r="R985" i="5"/>
  <c r="R989" i="5"/>
  <c r="J986" i="5"/>
  <c r="AU986" i="5" s="1"/>
  <c r="J985" i="5"/>
  <c r="AU985" i="5" s="1"/>
  <c r="J989" i="5"/>
  <c r="AD979" i="5"/>
  <c r="N979" i="5"/>
  <c r="AL977" i="5"/>
  <c r="F977" i="5"/>
  <c r="AW977" i="5" s="1"/>
  <c r="AN976" i="5"/>
  <c r="AN975" i="5"/>
  <c r="AF976" i="5"/>
  <c r="BC976" i="5" s="1"/>
  <c r="AF975" i="5"/>
  <c r="BC975" i="5" s="1"/>
  <c r="X976" i="5"/>
  <c r="X975" i="5"/>
  <c r="P976" i="5"/>
  <c r="AY976" i="5" s="1"/>
  <c r="P975" i="5"/>
  <c r="AY975" i="5" s="1"/>
  <c r="H976" i="5"/>
  <c r="AW976" i="5" s="1"/>
  <c r="H975" i="5"/>
  <c r="AP955" i="5"/>
  <c r="AP958" i="5"/>
  <c r="AH955" i="5"/>
  <c r="AH958" i="5"/>
  <c r="Z955" i="5"/>
  <c r="Z958" i="5"/>
  <c r="R955" i="5"/>
  <c r="AY955" i="5" s="1"/>
  <c r="R958" i="5"/>
  <c r="AY958" i="5" s="1"/>
  <c r="J955" i="5"/>
  <c r="AU955" i="5" s="1"/>
  <c r="J958" i="5"/>
  <c r="AU958" i="5" s="1"/>
  <c r="AP916" i="5"/>
  <c r="AP915" i="5"/>
  <c r="AP918" i="5"/>
  <c r="AH916" i="5"/>
  <c r="AH915" i="5"/>
  <c r="AH918" i="5"/>
  <c r="Z916" i="5"/>
  <c r="Z915" i="5"/>
  <c r="Z918" i="5"/>
  <c r="R916" i="5"/>
  <c r="R915" i="5"/>
  <c r="AY915" i="5" s="1"/>
  <c r="R918" i="5"/>
  <c r="AY918" i="5" s="1"/>
  <c r="J916" i="5"/>
  <c r="AU916" i="5" s="1"/>
  <c r="J915" i="5"/>
  <c r="AU915" i="5" s="1"/>
  <c r="J918" i="5"/>
  <c r="AU918" i="5" s="1"/>
  <c r="AJ886" i="5"/>
  <c r="AJ885" i="5"/>
  <c r="AJ888" i="5"/>
  <c r="AB886" i="5"/>
  <c r="AB885" i="5"/>
  <c r="AB888" i="5"/>
  <c r="T886" i="5"/>
  <c r="T885" i="5"/>
  <c r="T888" i="5"/>
  <c r="L886" i="5"/>
  <c r="AX886" i="5" s="1"/>
  <c r="L885" i="5"/>
  <c r="AX885" i="5" s="1"/>
  <c r="L888" i="5"/>
  <c r="AX888" i="5" s="1"/>
  <c r="D886" i="5"/>
  <c r="D885" i="5"/>
  <c r="D888" i="5"/>
  <c r="AS869" i="5"/>
  <c r="AL856" i="5"/>
  <c r="AL855" i="5"/>
  <c r="AL858" i="5"/>
  <c r="AD856" i="5"/>
  <c r="AD855" i="5"/>
  <c r="AD858" i="5"/>
  <c r="V856" i="5"/>
  <c r="V855" i="5"/>
  <c r="V858" i="5"/>
  <c r="N856" i="5"/>
  <c r="N855" i="5"/>
  <c r="N858" i="5"/>
  <c r="F856" i="5"/>
  <c r="AW856" i="5" s="1"/>
  <c r="F855" i="5"/>
  <c r="F858" i="5"/>
  <c r="AW858" i="5" s="1"/>
  <c r="AJ846" i="5"/>
  <c r="AJ845" i="5"/>
  <c r="AJ848" i="5"/>
  <c r="AJ849" i="5"/>
  <c r="AB846" i="5"/>
  <c r="AB845" i="5"/>
  <c r="AB848" i="5"/>
  <c r="AB849" i="5"/>
  <c r="T846" i="5"/>
  <c r="T845" i="5"/>
  <c r="T848" i="5"/>
  <c r="T849" i="5"/>
  <c r="L846" i="5"/>
  <c r="AX846" i="5" s="1"/>
  <c r="L845" i="5"/>
  <c r="AX845" i="5" s="1"/>
  <c r="L848" i="5"/>
  <c r="AX848" i="5" s="1"/>
  <c r="L849" i="5"/>
  <c r="D846" i="5"/>
  <c r="D845" i="5"/>
  <c r="D848" i="5"/>
  <c r="D849" i="5"/>
  <c r="AN826" i="5"/>
  <c r="AN825" i="5"/>
  <c r="AN828" i="5"/>
  <c r="AF826" i="5"/>
  <c r="BC826" i="5" s="1"/>
  <c r="AF825" i="5"/>
  <c r="BC825" i="5" s="1"/>
  <c r="AF828" i="5"/>
  <c r="BC828" i="5" s="1"/>
  <c r="X826" i="5"/>
  <c r="X825" i="5"/>
  <c r="X828" i="5"/>
  <c r="P826" i="5"/>
  <c r="AY826" i="5" s="1"/>
  <c r="P825" i="5"/>
  <c r="P828" i="5"/>
  <c r="AY828" i="5" s="1"/>
  <c r="H826" i="5"/>
  <c r="AW826" i="5" s="1"/>
  <c r="H825" i="5"/>
  <c r="AW825" i="5" s="1"/>
  <c r="H828" i="5"/>
  <c r="AW828" i="5" s="1"/>
  <c r="AS819" i="5"/>
  <c r="AN985" i="5"/>
  <c r="AN988" i="5"/>
  <c r="AF985" i="5"/>
  <c r="BC985" i="5" s="1"/>
  <c r="AF988" i="5"/>
  <c r="BC988" i="5" s="1"/>
  <c r="X985" i="5"/>
  <c r="X988" i="5"/>
  <c r="P985" i="5"/>
  <c r="AY985" i="5" s="1"/>
  <c r="P988" i="5"/>
  <c r="H985" i="5"/>
  <c r="AW985" i="5" s="1"/>
  <c r="H988" i="5"/>
  <c r="AW988" i="5" s="1"/>
  <c r="AL975" i="5"/>
  <c r="AL978" i="5"/>
  <c r="AD975" i="5"/>
  <c r="AD978" i="5"/>
  <c r="V975" i="5"/>
  <c r="V978" i="5"/>
  <c r="N975" i="5"/>
  <c r="N978" i="5"/>
  <c r="F975" i="5"/>
  <c r="F978" i="5"/>
  <c r="AW978" i="5" s="1"/>
  <c r="AP946" i="5"/>
  <c r="AP945" i="5"/>
  <c r="AN906" i="5"/>
  <c r="AN905" i="5"/>
  <c r="AN908" i="5"/>
  <c r="AF906" i="5"/>
  <c r="BC906" i="5" s="1"/>
  <c r="AF905" i="5"/>
  <c r="BC905" i="5" s="1"/>
  <c r="AF908" i="5"/>
  <c r="BC908" i="5" s="1"/>
  <c r="X906" i="5"/>
  <c r="X905" i="5"/>
  <c r="X908" i="5"/>
  <c r="P906" i="5"/>
  <c r="AY906" i="5" s="1"/>
  <c r="P905" i="5"/>
  <c r="P908" i="5"/>
  <c r="AY908" i="5" s="1"/>
  <c r="H906" i="5"/>
  <c r="AW906" i="5" s="1"/>
  <c r="H905" i="5"/>
  <c r="AW905" i="5" s="1"/>
  <c r="H908" i="5"/>
  <c r="AW908" i="5" s="1"/>
  <c r="AS899" i="5"/>
  <c r="AP876" i="5"/>
  <c r="AP875" i="5"/>
  <c r="AP878" i="5"/>
  <c r="AH876" i="5"/>
  <c r="AH875" i="5"/>
  <c r="AH878" i="5"/>
  <c r="Z876" i="5"/>
  <c r="Z875" i="5"/>
  <c r="Z878" i="5"/>
  <c r="R876" i="5"/>
  <c r="R875" i="5"/>
  <c r="R878" i="5"/>
  <c r="AY878" i="5" s="1"/>
  <c r="J876" i="5"/>
  <c r="AU876" i="5" s="1"/>
  <c r="J875" i="5"/>
  <c r="AU875" i="5" s="1"/>
  <c r="J878" i="5"/>
  <c r="AU878" i="5" s="1"/>
  <c r="AH839" i="5"/>
  <c r="R839" i="5"/>
  <c r="AS829" i="5"/>
  <c r="AL816" i="5"/>
  <c r="AL815" i="5"/>
  <c r="AL818" i="5"/>
  <c r="AD816" i="5"/>
  <c r="AD815" i="5"/>
  <c r="AD818" i="5"/>
  <c r="V816" i="5"/>
  <c r="V815" i="5"/>
  <c r="V818" i="5"/>
  <c r="N816" i="5"/>
  <c r="N815" i="5"/>
  <c r="N818" i="5"/>
  <c r="F816" i="5"/>
  <c r="AW816" i="5" s="1"/>
  <c r="F815" i="5"/>
  <c r="F818" i="5"/>
  <c r="AW818" i="5" s="1"/>
  <c r="AV806" i="5"/>
  <c r="AV796" i="5"/>
  <c r="AV766" i="5"/>
  <c r="AP786" i="5"/>
  <c r="AP785" i="5"/>
  <c r="AH786" i="5"/>
  <c r="AH785" i="5"/>
  <c r="AH789" i="5"/>
  <c r="Z786" i="5"/>
  <c r="Z785" i="5"/>
  <c r="Z789" i="5"/>
  <c r="R786" i="5"/>
  <c r="AY786" i="5" s="1"/>
  <c r="R785" i="5"/>
  <c r="R789" i="5"/>
  <c r="J786" i="5"/>
  <c r="AU786" i="5" s="1"/>
  <c r="J785" i="5"/>
  <c r="AU785" i="5" s="1"/>
  <c r="J789" i="5"/>
  <c r="AN776" i="5"/>
  <c r="AN775" i="5"/>
  <c r="AF776" i="5"/>
  <c r="BC776" i="5" s="1"/>
  <c r="AF775" i="5"/>
  <c r="BC775" i="5" s="1"/>
  <c r="X776" i="5"/>
  <c r="X775" i="5"/>
  <c r="P776" i="5"/>
  <c r="AY776" i="5" s="1"/>
  <c r="P775" i="5"/>
  <c r="AY775" i="5" s="1"/>
  <c r="H776" i="5"/>
  <c r="AW776" i="5" s="1"/>
  <c r="H775" i="5"/>
  <c r="AJ756" i="5"/>
  <c r="AJ755" i="5"/>
  <c r="AB756" i="5"/>
  <c r="AB755" i="5"/>
  <c r="T756" i="5"/>
  <c r="T755" i="5"/>
  <c r="L756" i="5"/>
  <c r="AX756" i="5" s="1"/>
  <c r="L755" i="5"/>
  <c r="AX755" i="5" s="1"/>
  <c r="D756" i="5"/>
  <c r="D755" i="5"/>
  <c r="AN745" i="5"/>
  <c r="AN748" i="5"/>
  <c r="AF745" i="5"/>
  <c r="BC745" i="5" s="1"/>
  <c r="AF748" i="5"/>
  <c r="BC748" i="5" s="1"/>
  <c r="X745" i="5"/>
  <c r="X748" i="5"/>
  <c r="P745" i="5"/>
  <c r="P748" i="5"/>
  <c r="H745" i="5"/>
  <c r="AW745" i="5" s="1"/>
  <c r="H748" i="5"/>
  <c r="AN736" i="5"/>
  <c r="AN735" i="5"/>
  <c r="AF736" i="5"/>
  <c r="BC736" i="5" s="1"/>
  <c r="AF735" i="5"/>
  <c r="BC735" i="5" s="1"/>
  <c r="X736" i="5"/>
  <c r="X735" i="5"/>
  <c r="P736" i="5"/>
  <c r="P735" i="5"/>
  <c r="AY735" i="5" s="1"/>
  <c r="H736" i="5"/>
  <c r="H735" i="5"/>
  <c r="AW735" i="5" s="1"/>
  <c r="AH945" i="5"/>
  <c r="Z945" i="5"/>
  <c r="R945" i="5"/>
  <c r="J945" i="5"/>
  <c r="AU945" i="5" s="1"/>
  <c r="AN935" i="5"/>
  <c r="AF935" i="5"/>
  <c r="BC935" i="5" s="1"/>
  <c r="X935" i="5"/>
  <c r="P935" i="5"/>
  <c r="AY935" i="5" s="1"/>
  <c r="H935" i="5"/>
  <c r="AL925" i="5"/>
  <c r="AD925" i="5"/>
  <c r="V925" i="5"/>
  <c r="N925" i="5"/>
  <c r="F925" i="5"/>
  <c r="AW925" i="5" s="1"/>
  <c r="AJ915" i="5"/>
  <c r="AB915" i="5"/>
  <c r="T915" i="5"/>
  <c r="L915" i="5"/>
  <c r="AX915" i="5" s="1"/>
  <c r="D915" i="5"/>
  <c r="AP905" i="5"/>
  <c r="AH905" i="5"/>
  <c r="Z905" i="5"/>
  <c r="R905" i="5"/>
  <c r="J905" i="5"/>
  <c r="AU905" i="5" s="1"/>
  <c r="AN895" i="5"/>
  <c r="AF895" i="5"/>
  <c r="BC895" i="5" s="1"/>
  <c r="X895" i="5"/>
  <c r="P895" i="5"/>
  <c r="AY895" i="5" s="1"/>
  <c r="H895" i="5"/>
  <c r="AL885" i="5"/>
  <c r="AD885" i="5"/>
  <c r="V885" i="5"/>
  <c r="N885" i="5"/>
  <c r="F885" i="5"/>
  <c r="AW885" i="5" s="1"/>
  <c r="AJ875" i="5"/>
  <c r="AB875" i="5"/>
  <c r="T875" i="5"/>
  <c r="L875" i="5"/>
  <c r="AX875" i="5" s="1"/>
  <c r="D875" i="5"/>
  <c r="AP869" i="5"/>
  <c r="AH869" i="5"/>
  <c r="Z869" i="5"/>
  <c r="R869" i="5"/>
  <c r="J869" i="5"/>
  <c r="AP865" i="5"/>
  <c r="AH865" i="5"/>
  <c r="Z865" i="5"/>
  <c r="R865" i="5"/>
  <c r="J865" i="5"/>
  <c r="AU865" i="5" s="1"/>
  <c r="AN855" i="5"/>
  <c r="AF855" i="5"/>
  <c r="BC855" i="5" s="1"/>
  <c r="X855" i="5"/>
  <c r="P855" i="5"/>
  <c r="H855" i="5"/>
  <c r="AL845" i="5"/>
  <c r="AD845" i="5"/>
  <c r="V845" i="5"/>
  <c r="N845" i="5"/>
  <c r="F845" i="5"/>
  <c r="AW845" i="5" s="1"/>
  <c r="AJ835" i="5"/>
  <c r="AB835" i="5"/>
  <c r="T835" i="5"/>
  <c r="L835" i="5"/>
  <c r="AX835" i="5" s="1"/>
  <c r="D835" i="5"/>
  <c r="AP829" i="5"/>
  <c r="AH829" i="5"/>
  <c r="Z829" i="5"/>
  <c r="R829" i="5"/>
  <c r="J829" i="5"/>
  <c r="AP825" i="5"/>
  <c r="AH825" i="5"/>
  <c r="Z825" i="5"/>
  <c r="R825" i="5"/>
  <c r="J825" i="5"/>
  <c r="AU825" i="5" s="1"/>
  <c r="AN815" i="5"/>
  <c r="AF815" i="5"/>
  <c r="BC815" i="5" s="1"/>
  <c r="X815" i="5"/>
  <c r="P815" i="5"/>
  <c r="AY815" i="5" s="1"/>
  <c r="H815" i="5"/>
  <c r="AJ809" i="5"/>
  <c r="AB809" i="5"/>
  <c r="T809" i="5"/>
  <c r="L809" i="5"/>
  <c r="D809" i="5"/>
  <c r="AJ808" i="5"/>
  <c r="AB808" i="5"/>
  <c r="T808" i="5"/>
  <c r="L808" i="5"/>
  <c r="AX808" i="5" s="1"/>
  <c r="D808" i="5"/>
  <c r="AL805" i="5"/>
  <c r="AD805" i="5"/>
  <c r="V805" i="5"/>
  <c r="N805" i="5"/>
  <c r="F805" i="5"/>
  <c r="AW805" i="5" s="1"/>
  <c r="AP798" i="5"/>
  <c r="AH798" i="5"/>
  <c r="Z798" i="5"/>
  <c r="R798" i="5"/>
  <c r="J798" i="5"/>
  <c r="AU798" i="5" s="1"/>
  <c r="AJ795" i="5"/>
  <c r="AB795" i="5"/>
  <c r="T795" i="5"/>
  <c r="L795" i="5"/>
  <c r="AX795" i="5" s="1"/>
  <c r="D795" i="5"/>
  <c r="AP788" i="5"/>
  <c r="J788" i="5"/>
  <c r="AU788" i="5" s="1"/>
  <c r="AN785" i="5"/>
  <c r="AN788" i="5"/>
  <c r="AF785" i="5"/>
  <c r="BC785" i="5" s="1"/>
  <c r="AF788" i="5"/>
  <c r="BC788" i="5" s="1"/>
  <c r="X785" i="5"/>
  <c r="X788" i="5"/>
  <c r="P785" i="5"/>
  <c r="P788" i="5"/>
  <c r="H785" i="5"/>
  <c r="H788" i="5"/>
  <c r="AN779" i="5"/>
  <c r="X779" i="5"/>
  <c r="H779" i="5"/>
  <c r="AN778" i="5"/>
  <c r="H778" i="5"/>
  <c r="AS779" i="5"/>
  <c r="AL775" i="5"/>
  <c r="AL778" i="5"/>
  <c r="AD775" i="5"/>
  <c r="AD778" i="5"/>
  <c r="V775" i="5"/>
  <c r="V778" i="5"/>
  <c r="N775" i="5"/>
  <c r="N778" i="5"/>
  <c r="F775" i="5"/>
  <c r="F778" i="5"/>
  <c r="AJ767" i="5"/>
  <c r="L767" i="5"/>
  <c r="AX767" i="5" s="1"/>
  <c r="D767" i="5"/>
  <c r="AB759" i="5"/>
  <c r="L759" i="5"/>
  <c r="L758" i="5"/>
  <c r="AX758" i="5" s="1"/>
  <c r="AP755" i="5"/>
  <c r="AP758" i="5"/>
  <c r="AH755" i="5"/>
  <c r="AH758" i="5"/>
  <c r="Z755" i="5"/>
  <c r="Z758" i="5"/>
  <c r="R755" i="5"/>
  <c r="AY755" i="5" s="1"/>
  <c r="R758" i="5"/>
  <c r="J755" i="5"/>
  <c r="AU755" i="5" s="1"/>
  <c r="J758" i="5"/>
  <c r="AU758" i="5" s="1"/>
  <c r="R748" i="5"/>
  <c r="P746" i="5"/>
  <c r="AS749" i="5"/>
  <c r="P738" i="5"/>
  <c r="AY738" i="5" s="1"/>
  <c r="AL726" i="5"/>
  <c r="AL725" i="5"/>
  <c r="AL728" i="5"/>
  <c r="AD726" i="5"/>
  <c r="AD725" i="5"/>
  <c r="AD728" i="5"/>
  <c r="V726" i="5"/>
  <c r="V725" i="5"/>
  <c r="V728" i="5"/>
  <c r="N726" i="5"/>
  <c r="N725" i="5"/>
  <c r="N728" i="5"/>
  <c r="F726" i="5"/>
  <c r="AW726" i="5" s="1"/>
  <c r="F725" i="5"/>
  <c r="AW725" i="5" s="1"/>
  <c r="F728" i="5"/>
  <c r="AW728" i="5" s="1"/>
  <c r="AY715" i="5"/>
  <c r="AJ805" i="5"/>
  <c r="AB805" i="5"/>
  <c r="T805" i="5"/>
  <c r="L805" i="5"/>
  <c r="AX805" i="5" s="1"/>
  <c r="D805" i="5"/>
  <c r="AP795" i="5"/>
  <c r="AH795" i="5"/>
  <c r="Z795" i="5"/>
  <c r="R795" i="5"/>
  <c r="J795" i="5"/>
  <c r="AU795" i="5" s="1"/>
  <c r="R788" i="5"/>
  <c r="AS789" i="5"/>
  <c r="P778" i="5"/>
  <c r="AL766" i="5"/>
  <c r="AL765" i="5"/>
  <c r="AD766" i="5"/>
  <c r="AD765" i="5"/>
  <c r="V766" i="5"/>
  <c r="V765" i="5"/>
  <c r="N766" i="5"/>
  <c r="N765" i="5"/>
  <c r="F766" i="5"/>
  <c r="AW766" i="5" s="1"/>
  <c r="F765" i="5"/>
  <c r="AW765" i="5" s="1"/>
  <c r="T758" i="5"/>
  <c r="AJ757" i="5"/>
  <c r="AB757" i="5"/>
  <c r="T757" i="5"/>
  <c r="L757" i="5"/>
  <c r="AX757" i="5" s="1"/>
  <c r="D757" i="5"/>
  <c r="Z748" i="5"/>
  <c r="X746" i="5"/>
  <c r="AF739" i="5"/>
  <c r="P739" i="5"/>
  <c r="X738" i="5"/>
  <c r="AN737" i="5"/>
  <c r="AF737" i="5"/>
  <c r="BC737" i="5" s="1"/>
  <c r="X737" i="5"/>
  <c r="P737" i="5"/>
  <c r="AY737" i="5" s="1"/>
  <c r="H737" i="5"/>
  <c r="AV726" i="5"/>
  <c r="AV725" i="5"/>
  <c r="AJ716" i="5"/>
  <c r="AJ715" i="5"/>
  <c r="AJ718" i="5"/>
  <c r="AJ719" i="5"/>
  <c r="AB716" i="5"/>
  <c r="AB715" i="5"/>
  <c r="AB718" i="5"/>
  <c r="AB719" i="5"/>
  <c r="T716" i="5"/>
  <c r="T715" i="5"/>
  <c r="T718" i="5"/>
  <c r="T719" i="5"/>
  <c r="L716" i="5"/>
  <c r="AX716" i="5" s="1"/>
  <c r="L715" i="5"/>
  <c r="AX715" i="5" s="1"/>
  <c r="L718" i="5"/>
  <c r="AX718" i="5" s="1"/>
  <c r="L719" i="5"/>
  <c r="D716" i="5"/>
  <c r="D715" i="5"/>
  <c r="D718" i="5"/>
  <c r="D719" i="5"/>
  <c r="Z788" i="5"/>
  <c r="AP787" i="5"/>
  <c r="AH787" i="5"/>
  <c r="Z787" i="5"/>
  <c r="R787" i="5"/>
  <c r="AY787" i="5" s="1"/>
  <c r="J787" i="5"/>
  <c r="AU787" i="5" s="1"/>
  <c r="AF779" i="5"/>
  <c r="P779" i="5"/>
  <c r="X778" i="5"/>
  <c r="AN777" i="5"/>
  <c r="AF777" i="5"/>
  <c r="BC777" i="5" s="1"/>
  <c r="X777" i="5"/>
  <c r="P777" i="5"/>
  <c r="AY777" i="5" s="1"/>
  <c r="H777" i="5"/>
  <c r="AV775" i="5"/>
  <c r="AJ765" i="5"/>
  <c r="AJ768" i="5"/>
  <c r="AJ769" i="5"/>
  <c r="AB765" i="5"/>
  <c r="AB768" i="5"/>
  <c r="AB769" i="5"/>
  <c r="T765" i="5"/>
  <c r="T768" i="5"/>
  <c r="T769" i="5"/>
  <c r="L765" i="5"/>
  <c r="AX765" i="5" s="1"/>
  <c r="L768" i="5"/>
  <c r="AX768" i="5" s="1"/>
  <c r="L769" i="5"/>
  <c r="D765" i="5"/>
  <c r="D768" i="5"/>
  <c r="D769" i="5"/>
  <c r="AJ759" i="5"/>
  <c r="T759" i="5"/>
  <c r="D759" i="5"/>
  <c r="AV758" i="5"/>
  <c r="AB758" i="5"/>
  <c r="AN747" i="5"/>
  <c r="AF747" i="5"/>
  <c r="BC747" i="5" s="1"/>
  <c r="X747" i="5"/>
  <c r="P747" i="5"/>
  <c r="H747" i="5"/>
  <c r="AW747" i="5" s="1"/>
  <c r="AF746" i="5"/>
  <c r="BC746" i="5" s="1"/>
  <c r="AP746" i="5"/>
  <c r="AP745" i="5"/>
  <c r="AP749" i="5"/>
  <c r="AH746" i="5"/>
  <c r="AH745" i="5"/>
  <c r="AH749" i="5"/>
  <c r="Z746" i="5"/>
  <c r="Z745" i="5"/>
  <c r="Z749" i="5"/>
  <c r="R746" i="5"/>
  <c r="R745" i="5"/>
  <c r="R749" i="5"/>
  <c r="J746" i="5"/>
  <c r="AU746" i="5" s="1"/>
  <c r="J745" i="5"/>
  <c r="AU745" i="5" s="1"/>
  <c r="J749" i="5"/>
  <c r="AF738" i="5"/>
  <c r="BC738" i="5" s="1"/>
  <c r="AS739" i="5"/>
  <c r="AV735" i="5"/>
  <c r="AS679" i="5"/>
  <c r="AN645" i="5"/>
  <c r="AN648" i="5"/>
  <c r="AN646" i="5"/>
  <c r="AF645" i="5"/>
  <c r="BC645" i="5" s="1"/>
  <c r="AF648" i="5"/>
  <c r="BC648" i="5" s="1"/>
  <c r="AF646" i="5"/>
  <c r="BC646" i="5" s="1"/>
  <c r="X645" i="5"/>
  <c r="X648" i="5"/>
  <c r="X646" i="5"/>
  <c r="P645" i="5"/>
  <c r="P648" i="5"/>
  <c r="P646" i="5"/>
  <c r="H645" i="5"/>
  <c r="AW645" i="5" s="1"/>
  <c r="H648" i="5"/>
  <c r="AW648" i="5" s="1"/>
  <c r="H646" i="5"/>
  <c r="AW646" i="5" s="1"/>
  <c r="AP708" i="5"/>
  <c r="AH708" i="5"/>
  <c r="Z708" i="5"/>
  <c r="R708" i="5"/>
  <c r="J708" i="5"/>
  <c r="AU708" i="5" s="1"/>
  <c r="AN698" i="5"/>
  <c r="AF698" i="5"/>
  <c r="BC698" i="5" s="1"/>
  <c r="X698" i="5"/>
  <c r="P698" i="5"/>
  <c r="AP686" i="5"/>
  <c r="AH686" i="5"/>
  <c r="Z686" i="5"/>
  <c r="AJ665" i="5"/>
  <c r="AJ668" i="5"/>
  <c r="AJ666" i="5"/>
  <c r="AB665" i="5"/>
  <c r="AB668" i="5"/>
  <c r="AB666" i="5"/>
  <c r="T665" i="5"/>
  <c r="T668" i="5"/>
  <c r="T666" i="5"/>
  <c r="L665" i="5"/>
  <c r="AX665" i="5" s="1"/>
  <c r="L668" i="5"/>
  <c r="AX668" i="5" s="1"/>
  <c r="L666" i="5"/>
  <c r="AX666" i="5" s="1"/>
  <c r="D665" i="5"/>
  <c r="D668" i="5"/>
  <c r="D666" i="5"/>
  <c r="BE655" i="5"/>
  <c r="AN649" i="5"/>
  <c r="H649" i="5"/>
  <c r="AN647" i="5"/>
  <c r="AF647" i="5"/>
  <c r="BC647" i="5" s="1"/>
  <c r="X647" i="5"/>
  <c r="P647" i="5"/>
  <c r="H647" i="5"/>
  <c r="AW647" i="5" s="1"/>
  <c r="AS649" i="5"/>
  <c r="AV616" i="5"/>
  <c r="AL738" i="5"/>
  <c r="AD738" i="5"/>
  <c r="V738" i="5"/>
  <c r="N738" i="5"/>
  <c r="F738" i="5"/>
  <c r="AW738" i="5" s="1"/>
  <c r="AJ728" i="5"/>
  <c r="AB728" i="5"/>
  <c r="T728" i="5"/>
  <c r="L728" i="5"/>
  <c r="AX728" i="5" s="1"/>
  <c r="D728" i="5"/>
  <c r="AP718" i="5"/>
  <c r="AH718" i="5"/>
  <c r="Z718" i="5"/>
  <c r="R718" i="5"/>
  <c r="AY718" i="5" s="1"/>
  <c r="J718" i="5"/>
  <c r="AU718" i="5" s="1"/>
  <c r="AN708" i="5"/>
  <c r="AF708" i="5"/>
  <c r="BC708" i="5" s="1"/>
  <c r="X708" i="5"/>
  <c r="P708" i="5"/>
  <c r="H708" i="5"/>
  <c r="AP705" i="5"/>
  <c r="AH705" i="5"/>
  <c r="Z705" i="5"/>
  <c r="R705" i="5"/>
  <c r="AY705" i="5" s="1"/>
  <c r="J705" i="5"/>
  <c r="AU705" i="5" s="1"/>
  <c r="AL698" i="5"/>
  <c r="AD698" i="5"/>
  <c r="V698" i="5"/>
  <c r="N698" i="5"/>
  <c r="F698" i="5"/>
  <c r="AW698" i="5" s="1"/>
  <c r="AN695" i="5"/>
  <c r="AF695" i="5"/>
  <c r="BC695" i="5" s="1"/>
  <c r="X695" i="5"/>
  <c r="P695" i="5"/>
  <c r="AY695" i="5" s="1"/>
  <c r="H695" i="5"/>
  <c r="T688" i="5"/>
  <c r="AP687" i="5"/>
  <c r="AH687" i="5"/>
  <c r="Z687" i="5"/>
  <c r="R687" i="5"/>
  <c r="J687" i="5"/>
  <c r="AU687" i="5" s="1"/>
  <c r="AX686" i="5"/>
  <c r="AN686" i="5"/>
  <c r="AF686" i="5"/>
  <c r="BC686" i="5" s="1"/>
  <c r="X686" i="5"/>
  <c r="AF685" i="5"/>
  <c r="AN676" i="5"/>
  <c r="AN675" i="5"/>
  <c r="AF676" i="5"/>
  <c r="BC676" i="5" s="1"/>
  <c r="AF675" i="5"/>
  <c r="BC675" i="5" s="1"/>
  <c r="X676" i="5"/>
  <c r="X675" i="5"/>
  <c r="P676" i="5"/>
  <c r="AY676" i="5" s="1"/>
  <c r="P675" i="5"/>
  <c r="AY675" i="5" s="1"/>
  <c r="H676" i="5"/>
  <c r="AW676" i="5" s="1"/>
  <c r="H675" i="5"/>
  <c r="AV667" i="5"/>
  <c r="AP655" i="5"/>
  <c r="AP658" i="5"/>
  <c r="AP656" i="5"/>
  <c r="AH655" i="5"/>
  <c r="AH658" i="5"/>
  <c r="AH656" i="5"/>
  <c r="Z655" i="5"/>
  <c r="Z658" i="5"/>
  <c r="Z656" i="5"/>
  <c r="R655" i="5"/>
  <c r="AY655" i="5" s="1"/>
  <c r="R658" i="5"/>
  <c r="R656" i="5"/>
  <c r="AY656" i="5" s="1"/>
  <c r="J655" i="5"/>
  <c r="AU655" i="5" s="1"/>
  <c r="J658" i="5"/>
  <c r="AU658" i="5" s="1"/>
  <c r="J656" i="5"/>
  <c r="AU656" i="5" s="1"/>
  <c r="AF649" i="5"/>
  <c r="AP688" i="5"/>
  <c r="AH688" i="5"/>
  <c r="Z688" i="5"/>
  <c r="R688" i="5"/>
  <c r="J688" i="5"/>
  <c r="AU688" i="5" s="1"/>
  <c r="AN687" i="5"/>
  <c r="H687" i="5"/>
  <c r="AW687" i="5" s="1"/>
  <c r="J686" i="5"/>
  <c r="AU686" i="5" s="1"/>
  <c r="AL675" i="5"/>
  <c r="AL678" i="5"/>
  <c r="AD675" i="5"/>
  <c r="AD678" i="5"/>
  <c r="V675" i="5"/>
  <c r="V678" i="5"/>
  <c r="N675" i="5"/>
  <c r="N678" i="5"/>
  <c r="F675" i="5"/>
  <c r="F678" i="5"/>
  <c r="AW678" i="5" s="1"/>
  <c r="AB669" i="5"/>
  <c r="X649" i="5"/>
  <c r="AL526" i="5"/>
  <c r="AL525" i="5"/>
  <c r="AL528" i="5"/>
  <c r="AD526" i="5"/>
  <c r="AD525" i="5"/>
  <c r="AD528" i="5"/>
  <c r="V526" i="5"/>
  <c r="V525" i="5"/>
  <c r="V528" i="5"/>
  <c r="N526" i="5"/>
  <c r="N525" i="5"/>
  <c r="N528" i="5"/>
  <c r="F526" i="5"/>
  <c r="F525" i="5"/>
  <c r="AW525" i="5" s="1"/>
  <c r="F528" i="5"/>
  <c r="AS489" i="5"/>
  <c r="AP446" i="5"/>
  <c r="AP445" i="5"/>
  <c r="AP449" i="5"/>
  <c r="AP448" i="5"/>
  <c r="AP447" i="5"/>
  <c r="AH446" i="5"/>
  <c r="AH445" i="5"/>
  <c r="AH449" i="5"/>
  <c r="AH448" i="5"/>
  <c r="AH447" i="5"/>
  <c r="Z446" i="5"/>
  <c r="Z445" i="5"/>
  <c r="Z449" i="5"/>
  <c r="Z448" i="5"/>
  <c r="Z447" i="5"/>
  <c r="R446" i="5"/>
  <c r="AY446" i="5" s="1"/>
  <c r="R445" i="5"/>
  <c r="R449" i="5"/>
  <c r="R448" i="5"/>
  <c r="R447" i="5"/>
  <c r="J446" i="5"/>
  <c r="AU446" i="5" s="1"/>
  <c r="J445" i="5"/>
  <c r="AU445" i="5" s="1"/>
  <c r="J449" i="5"/>
  <c r="J448" i="5"/>
  <c r="AU448" i="5" s="1"/>
  <c r="J447" i="5"/>
  <c r="AU447" i="5" s="1"/>
  <c r="AJ636" i="5"/>
  <c r="AB636" i="5"/>
  <c r="T636" i="5"/>
  <c r="L636" i="5"/>
  <c r="AX636" i="5" s="1"/>
  <c r="D636" i="5"/>
  <c r="AL628" i="5"/>
  <c r="AD628" i="5"/>
  <c r="V628" i="5"/>
  <c r="N628" i="5"/>
  <c r="F628" i="5"/>
  <c r="AW628" i="5" s="1"/>
  <c r="AP626" i="5"/>
  <c r="AH626" i="5"/>
  <c r="AJ618" i="5"/>
  <c r="AB618" i="5"/>
  <c r="T618" i="5"/>
  <c r="L618" i="5"/>
  <c r="AX618" i="5" s="1"/>
  <c r="D618" i="5"/>
  <c r="AP608" i="5"/>
  <c r="AH608" i="5"/>
  <c r="Z608" i="5"/>
  <c r="R608" i="5"/>
  <c r="AY608" i="5" s="1"/>
  <c r="J608" i="5"/>
  <c r="AU608" i="5" s="1"/>
  <c r="AL606" i="5"/>
  <c r="AD606" i="5"/>
  <c r="AN598" i="5"/>
  <c r="AF598" i="5"/>
  <c r="BC598" i="5" s="1"/>
  <c r="X598" i="5"/>
  <c r="P598" i="5"/>
  <c r="H598" i="5"/>
  <c r="AS589" i="5"/>
  <c r="AW586" i="5"/>
  <c r="AH579" i="5"/>
  <c r="R579" i="5"/>
  <c r="R578" i="5"/>
  <c r="AY578" i="5" s="1"/>
  <c r="R576" i="5"/>
  <c r="AJ575" i="5"/>
  <c r="AV557" i="5"/>
  <c r="AJ556" i="5"/>
  <c r="AJ555" i="5"/>
  <c r="AJ558" i="5"/>
  <c r="AB556" i="5"/>
  <c r="AB555" i="5"/>
  <c r="AB558" i="5"/>
  <c r="T556" i="5"/>
  <c r="T555" i="5"/>
  <c r="T558" i="5"/>
  <c r="L556" i="5"/>
  <c r="AX556" i="5" s="1"/>
  <c r="L555" i="5"/>
  <c r="AX555" i="5" s="1"/>
  <c r="L558" i="5"/>
  <c r="AX558" i="5" s="1"/>
  <c r="D556" i="5"/>
  <c r="D555" i="5"/>
  <c r="D558" i="5"/>
  <c r="AV538" i="5"/>
  <c r="AL529" i="5"/>
  <c r="AD529" i="5"/>
  <c r="V529" i="5"/>
  <c r="N529" i="5"/>
  <c r="F529" i="5"/>
  <c r="AP506" i="5"/>
  <c r="AP505" i="5"/>
  <c r="AP509" i="5"/>
  <c r="AP508" i="5"/>
  <c r="AH506" i="5"/>
  <c r="AH505" i="5"/>
  <c r="AH509" i="5"/>
  <c r="AH508" i="5"/>
  <c r="Z506" i="5"/>
  <c r="Z505" i="5"/>
  <c r="Z509" i="5"/>
  <c r="Z508" i="5"/>
  <c r="R506" i="5"/>
  <c r="AY506" i="5" s="1"/>
  <c r="R505" i="5"/>
  <c r="R509" i="5"/>
  <c r="R508" i="5"/>
  <c r="AY508" i="5" s="1"/>
  <c r="J506" i="5"/>
  <c r="AU506" i="5" s="1"/>
  <c r="J505" i="5"/>
  <c r="AU505" i="5" s="1"/>
  <c r="J509" i="5"/>
  <c r="J508" i="5"/>
  <c r="AU508" i="5" s="1"/>
  <c r="AN496" i="5"/>
  <c r="AN495" i="5"/>
  <c r="AN498" i="5"/>
  <c r="AF496" i="5"/>
  <c r="BC496" i="5" s="1"/>
  <c r="AF495" i="5"/>
  <c r="BC495" i="5" s="1"/>
  <c r="AF498" i="5"/>
  <c r="BC498" i="5" s="1"/>
  <c r="X496" i="5"/>
  <c r="X495" i="5"/>
  <c r="X498" i="5"/>
  <c r="P496" i="5"/>
  <c r="AY496" i="5" s="1"/>
  <c r="P495" i="5"/>
  <c r="AY495" i="5" s="1"/>
  <c r="P498" i="5"/>
  <c r="AY498" i="5" s="1"/>
  <c r="H496" i="5"/>
  <c r="AW496" i="5" s="1"/>
  <c r="H495" i="5"/>
  <c r="AW495" i="5" s="1"/>
  <c r="H498" i="5"/>
  <c r="AW498" i="5" s="1"/>
  <c r="AL665" i="5"/>
  <c r="AD665" i="5"/>
  <c r="V665" i="5"/>
  <c r="N665" i="5"/>
  <c r="F665" i="5"/>
  <c r="AW665" i="5" s="1"/>
  <c r="AJ655" i="5"/>
  <c r="AB655" i="5"/>
  <c r="T655" i="5"/>
  <c r="L655" i="5"/>
  <c r="AX655" i="5" s="1"/>
  <c r="D655" i="5"/>
  <c r="AP649" i="5"/>
  <c r="AH649" i="5"/>
  <c r="Z649" i="5"/>
  <c r="R649" i="5"/>
  <c r="J649" i="5"/>
  <c r="AP645" i="5"/>
  <c r="AH645" i="5"/>
  <c r="Z645" i="5"/>
  <c r="R645" i="5"/>
  <c r="J645" i="5"/>
  <c r="AU645" i="5" s="1"/>
  <c r="AN635" i="5"/>
  <c r="AF635" i="5"/>
  <c r="BC635" i="5" s="1"/>
  <c r="X635" i="5"/>
  <c r="P635" i="5"/>
  <c r="AY635" i="5" s="1"/>
  <c r="H635" i="5"/>
  <c r="AL625" i="5"/>
  <c r="AD625" i="5"/>
  <c r="V625" i="5"/>
  <c r="N625" i="5"/>
  <c r="F625" i="5"/>
  <c r="AJ615" i="5"/>
  <c r="AB615" i="5"/>
  <c r="T615" i="5"/>
  <c r="L615" i="5"/>
  <c r="AX615" i="5" s="1"/>
  <c r="D615" i="5"/>
  <c r="AP609" i="5"/>
  <c r="AH609" i="5"/>
  <c r="Z609" i="5"/>
  <c r="R609" i="5"/>
  <c r="J609" i="5"/>
  <c r="AP605" i="5"/>
  <c r="AH605" i="5"/>
  <c r="Z605" i="5"/>
  <c r="R605" i="5"/>
  <c r="AY605" i="5" s="1"/>
  <c r="J605" i="5"/>
  <c r="AU605" i="5" s="1"/>
  <c r="AN595" i="5"/>
  <c r="AF595" i="5"/>
  <c r="BC595" i="5" s="1"/>
  <c r="X595" i="5"/>
  <c r="P595" i="5"/>
  <c r="AY595" i="5" s="1"/>
  <c r="H595" i="5"/>
  <c r="AW595" i="5" s="1"/>
  <c r="Z578" i="5"/>
  <c r="Z576" i="5"/>
  <c r="BE545" i="5"/>
  <c r="AL486" i="5"/>
  <c r="AL485" i="5"/>
  <c r="AL488" i="5"/>
  <c r="AD486" i="5"/>
  <c r="AD485" i="5"/>
  <c r="AD488" i="5"/>
  <c r="AJ465" i="5"/>
  <c r="AJ468" i="5"/>
  <c r="AJ469" i="5"/>
  <c r="AJ466" i="5"/>
  <c r="AJ467" i="5"/>
  <c r="AV465" i="5"/>
  <c r="AS439" i="5"/>
  <c r="AP579" i="5"/>
  <c r="Z579" i="5"/>
  <c r="J579" i="5"/>
  <c r="AH578" i="5"/>
  <c r="AH576" i="5"/>
  <c r="AS569" i="5"/>
  <c r="AL566" i="5"/>
  <c r="AL565" i="5"/>
  <c r="AL568" i="5"/>
  <c r="AD566" i="5"/>
  <c r="AD565" i="5"/>
  <c r="AD568" i="5"/>
  <c r="V566" i="5"/>
  <c r="V565" i="5"/>
  <c r="V568" i="5"/>
  <c r="N566" i="5"/>
  <c r="N565" i="5"/>
  <c r="N568" i="5"/>
  <c r="F566" i="5"/>
  <c r="F565" i="5"/>
  <c r="AW565" i="5" s="1"/>
  <c r="F568" i="5"/>
  <c r="AW568" i="5" s="1"/>
  <c r="AP546" i="5"/>
  <c r="AP545" i="5"/>
  <c r="AP549" i="5"/>
  <c r="AP548" i="5"/>
  <c r="AH546" i="5"/>
  <c r="AH545" i="5"/>
  <c r="AH549" i="5"/>
  <c r="AH548" i="5"/>
  <c r="Z546" i="5"/>
  <c r="Z545" i="5"/>
  <c r="Z549" i="5"/>
  <c r="Z548" i="5"/>
  <c r="R546" i="5"/>
  <c r="R545" i="5"/>
  <c r="AY545" i="5" s="1"/>
  <c r="R549" i="5"/>
  <c r="R548" i="5"/>
  <c r="J546" i="5"/>
  <c r="AU546" i="5" s="1"/>
  <c r="J545" i="5"/>
  <c r="AU545" i="5" s="1"/>
  <c r="J549" i="5"/>
  <c r="J548" i="5"/>
  <c r="AU548" i="5" s="1"/>
  <c r="AN536" i="5"/>
  <c r="AN535" i="5"/>
  <c r="AN538" i="5"/>
  <c r="AF536" i="5"/>
  <c r="BC536" i="5" s="1"/>
  <c r="AF535" i="5"/>
  <c r="BC535" i="5" s="1"/>
  <c r="AF538" i="5"/>
  <c r="BC538" i="5" s="1"/>
  <c r="X536" i="5"/>
  <c r="X535" i="5"/>
  <c r="X538" i="5"/>
  <c r="P536" i="5"/>
  <c r="P535" i="5"/>
  <c r="AY535" i="5" s="1"/>
  <c r="P538" i="5"/>
  <c r="H536" i="5"/>
  <c r="AW536" i="5" s="1"/>
  <c r="H535" i="5"/>
  <c r="AW535" i="5" s="1"/>
  <c r="H538" i="5"/>
  <c r="AY528" i="5"/>
  <c r="AL527" i="5"/>
  <c r="AD527" i="5"/>
  <c r="V527" i="5"/>
  <c r="N527" i="5"/>
  <c r="F527" i="5"/>
  <c r="AW527" i="5" s="1"/>
  <c r="AS529" i="5"/>
  <c r="AV517" i="5"/>
  <c r="AJ516" i="5"/>
  <c r="AJ515" i="5"/>
  <c r="AJ518" i="5"/>
  <c r="AB516" i="5"/>
  <c r="AB515" i="5"/>
  <c r="AB518" i="5"/>
  <c r="T516" i="5"/>
  <c r="T515" i="5"/>
  <c r="T518" i="5"/>
  <c r="L516" i="5"/>
  <c r="AX516" i="5" s="1"/>
  <c r="L515" i="5"/>
  <c r="AX515" i="5" s="1"/>
  <c r="L518" i="5"/>
  <c r="AX518" i="5" s="1"/>
  <c r="D516" i="5"/>
  <c r="D515" i="5"/>
  <c r="D518" i="5"/>
  <c r="AL489" i="5"/>
  <c r="AD489" i="5"/>
  <c r="AL546" i="5"/>
  <c r="AD546" i="5"/>
  <c r="V546" i="5"/>
  <c r="N546" i="5"/>
  <c r="F546" i="5"/>
  <c r="AW546" i="5" s="1"/>
  <c r="AJ536" i="5"/>
  <c r="AB536" i="5"/>
  <c r="T536" i="5"/>
  <c r="L536" i="5"/>
  <c r="AX536" i="5" s="1"/>
  <c r="D536" i="5"/>
  <c r="AP526" i="5"/>
  <c r="AH526" i="5"/>
  <c r="Z526" i="5"/>
  <c r="R526" i="5"/>
  <c r="AY526" i="5" s="1"/>
  <c r="J526" i="5"/>
  <c r="AU526" i="5" s="1"/>
  <c r="AN516" i="5"/>
  <c r="AF516" i="5"/>
  <c r="BC516" i="5" s="1"/>
  <c r="X516" i="5"/>
  <c r="P516" i="5"/>
  <c r="H516" i="5"/>
  <c r="AW516" i="5" s="1"/>
  <c r="AL506" i="5"/>
  <c r="AD506" i="5"/>
  <c r="V506" i="5"/>
  <c r="N506" i="5"/>
  <c r="F506" i="5"/>
  <c r="AW506" i="5" s="1"/>
  <c r="AJ496" i="5"/>
  <c r="AB496" i="5"/>
  <c r="T496" i="5"/>
  <c r="L496" i="5"/>
  <c r="AX496" i="5" s="1"/>
  <c r="D496" i="5"/>
  <c r="AP486" i="5"/>
  <c r="AH486" i="5"/>
  <c r="Z486" i="5"/>
  <c r="R486" i="5"/>
  <c r="AY486" i="5" s="1"/>
  <c r="J486" i="5"/>
  <c r="AU486" i="5" s="1"/>
  <c r="AJ456" i="5"/>
  <c r="AJ455" i="5"/>
  <c r="AJ458" i="5"/>
  <c r="AJ459" i="5"/>
  <c r="AB456" i="5"/>
  <c r="AB455" i="5"/>
  <c r="AB458" i="5"/>
  <c r="AB459" i="5"/>
  <c r="T456" i="5"/>
  <c r="T455" i="5"/>
  <c r="T458" i="5"/>
  <c r="T459" i="5"/>
  <c r="L456" i="5"/>
  <c r="AX456" i="5" s="1"/>
  <c r="L455" i="5"/>
  <c r="AX455" i="5" s="1"/>
  <c r="L458" i="5"/>
  <c r="AX458" i="5" s="1"/>
  <c r="L459" i="5"/>
  <c r="D456" i="5"/>
  <c r="D455" i="5"/>
  <c r="D458" i="5"/>
  <c r="D459" i="5"/>
  <c r="AN436" i="5"/>
  <c r="AN435" i="5"/>
  <c r="AN438" i="5"/>
  <c r="AF436" i="5"/>
  <c r="BC436" i="5" s="1"/>
  <c r="AF435" i="5"/>
  <c r="BC435" i="5" s="1"/>
  <c r="AF438" i="5"/>
  <c r="BC438" i="5" s="1"/>
  <c r="X436" i="5"/>
  <c r="X435" i="5"/>
  <c r="X438" i="5"/>
  <c r="P436" i="5"/>
  <c r="AY436" i="5" s="1"/>
  <c r="P435" i="5"/>
  <c r="AY435" i="5" s="1"/>
  <c r="P438" i="5"/>
  <c r="AY438" i="5" s="1"/>
  <c r="H436" i="5"/>
  <c r="H435" i="5"/>
  <c r="AW435" i="5" s="1"/>
  <c r="H438" i="5"/>
  <c r="AV425" i="5"/>
  <c r="AN476" i="5"/>
  <c r="AN475" i="5"/>
  <c r="AF476" i="5"/>
  <c r="BC476" i="5" s="1"/>
  <c r="AF475" i="5"/>
  <c r="BC475" i="5" s="1"/>
  <c r="X476" i="5"/>
  <c r="X475" i="5"/>
  <c r="P476" i="5"/>
  <c r="P475" i="5"/>
  <c r="H476" i="5"/>
  <c r="AW476" i="5" s="1"/>
  <c r="H475" i="5"/>
  <c r="AV457" i="5"/>
  <c r="AX416" i="5"/>
  <c r="AN478" i="5"/>
  <c r="AS479" i="5"/>
  <c r="AL475" i="5"/>
  <c r="AL478" i="5"/>
  <c r="AD475" i="5"/>
  <c r="AD478" i="5"/>
  <c r="V475" i="5"/>
  <c r="V478" i="5"/>
  <c r="N475" i="5"/>
  <c r="N478" i="5"/>
  <c r="F475" i="5"/>
  <c r="F478" i="5"/>
  <c r="AL466" i="5"/>
  <c r="AL465" i="5"/>
  <c r="AD466" i="5"/>
  <c r="AD465" i="5"/>
  <c r="V466" i="5"/>
  <c r="V465" i="5"/>
  <c r="N466" i="5"/>
  <c r="N465" i="5"/>
  <c r="F466" i="5"/>
  <c r="AW466" i="5" s="1"/>
  <c r="F465" i="5"/>
  <c r="AW465" i="5" s="1"/>
  <c r="AN408" i="5"/>
  <c r="AN406" i="5"/>
  <c r="AF408" i="5"/>
  <c r="BC408" i="5" s="1"/>
  <c r="AF406" i="5"/>
  <c r="BC406" i="5" s="1"/>
  <c r="X408" i="5"/>
  <c r="X406" i="5"/>
  <c r="P408" i="5"/>
  <c r="P406" i="5"/>
  <c r="H408" i="5"/>
  <c r="AW408" i="5" s="1"/>
  <c r="H406" i="5"/>
  <c r="AW406" i="5" s="1"/>
  <c r="AP396" i="5"/>
  <c r="AP398" i="5"/>
  <c r="AH396" i="5"/>
  <c r="AH398" i="5"/>
  <c r="Z396" i="5"/>
  <c r="Z398" i="5"/>
  <c r="R396" i="5"/>
  <c r="R398" i="5"/>
  <c r="J396" i="5"/>
  <c r="AU396" i="5" s="1"/>
  <c r="J398" i="5"/>
  <c r="AU398" i="5" s="1"/>
  <c r="AS379" i="5"/>
  <c r="AL428" i="5"/>
  <c r="AD428" i="5"/>
  <c r="V428" i="5"/>
  <c r="N428" i="5"/>
  <c r="F428" i="5"/>
  <c r="AJ419" i="5"/>
  <c r="AB419" i="5"/>
  <c r="T419" i="5"/>
  <c r="L419" i="5"/>
  <c r="AJ418" i="5"/>
  <c r="AB418" i="5"/>
  <c r="T418" i="5"/>
  <c r="L418" i="5"/>
  <c r="AX418" i="5" s="1"/>
  <c r="AF409" i="5"/>
  <c r="AN407" i="5"/>
  <c r="AF407" i="5"/>
  <c r="BC407" i="5" s="1"/>
  <c r="X407" i="5"/>
  <c r="P407" i="5"/>
  <c r="AY407" i="5" s="1"/>
  <c r="H407" i="5"/>
  <c r="AW407" i="5" s="1"/>
  <c r="AJ388" i="5"/>
  <c r="AJ386" i="5"/>
  <c r="AB388" i="5"/>
  <c r="AB386" i="5"/>
  <c r="T388" i="5"/>
  <c r="T386" i="5"/>
  <c r="L388" i="5"/>
  <c r="AX388" i="5" s="1"/>
  <c r="L386" i="5"/>
  <c r="AX386" i="5" s="1"/>
  <c r="D388" i="5"/>
  <c r="D386" i="5"/>
  <c r="AL376" i="5"/>
  <c r="AL378" i="5"/>
  <c r="AD376" i="5"/>
  <c r="AD378" i="5"/>
  <c r="V376" i="5"/>
  <c r="V378" i="5"/>
  <c r="N376" i="5"/>
  <c r="N378" i="5"/>
  <c r="F376" i="5"/>
  <c r="AW376" i="5" s="1"/>
  <c r="F378" i="5"/>
  <c r="AW378" i="5" s="1"/>
  <c r="AN368" i="5"/>
  <c r="AN366" i="5"/>
  <c r="AF368" i="5"/>
  <c r="BC368" i="5" s="1"/>
  <c r="AF366" i="5"/>
  <c r="BC366" i="5" s="1"/>
  <c r="X368" i="5"/>
  <c r="X366" i="5"/>
  <c r="P368" i="5"/>
  <c r="AY368" i="5" s="1"/>
  <c r="P366" i="5"/>
  <c r="AY366" i="5" s="1"/>
  <c r="H368" i="5"/>
  <c r="H366" i="5"/>
  <c r="AW366" i="5" s="1"/>
  <c r="AW358" i="5"/>
  <c r="AL336" i="5"/>
  <c r="AL335" i="5"/>
  <c r="AL338" i="5"/>
  <c r="AD336" i="5"/>
  <c r="AD335" i="5"/>
  <c r="AD338" i="5"/>
  <c r="V336" i="5"/>
  <c r="V335" i="5"/>
  <c r="V338" i="5"/>
  <c r="N336" i="5"/>
  <c r="N335" i="5"/>
  <c r="N338" i="5"/>
  <c r="F336" i="5"/>
  <c r="AW336" i="5" s="1"/>
  <c r="F335" i="5"/>
  <c r="AW335" i="5" s="1"/>
  <c r="F338" i="5"/>
  <c r="AW338" i="5" s="1"/>
  <c r="AW318" i="5"/>
  <c r="AP296" i="5"/>
  <c r="AP295" i="5"/>
  <c r="AP297" i="5"/>
  <c r="AP298" i="5"/>
  <c r="AH296" i="5"/>
  <c r="AH295" i="5"/>
  <c r="AH297" i="5"/>
  <c r="Z296" i="5"/>
  <c r="Z295" i="5"/>
  <c r="Z299" i="5"/>
  <c r="Z297" i="5"/>
  <c r="Z298" i="5"/>
  <c r="R296" i="5"/>
  <c r="R295" i="5"/>
  <c r="R299" i="5"/>
  <c r="R297" i="5"/>
  <c r="AY297" i="5" s="1"/>
  <c r="J296" i="5"/>
  <c r="AU296" i="5" s="1"/>
  <c r="J295" i="5"/>
  <c r="AU295" i="5" s="1"/>
  <c r="J299" i="5"/>
  <c r="J297" i="5"/>
  <c r="AU297" i="5" s="1"/>
  <c r="J298" i="5"/>
  <c r="AU298" i="5" s="1"/>
  <c r="AS269" i="5"/>
  <c r="AB469" i="5"/>
  <c r="T469" i="5"/>
  <c r="L469" i="5"/>
  <c r="D469" i="5"/>
  <c r="AB468" i="5"/>
  <c r="T468" i="5"/>
  <c r="L468" i="5"/>
  <c r="AX468" i="5" s="1"/>
  <c r="D468" i="5"/>
  <c r="AP458" i="5"/>
  <c r="AH458" i="5"/>
  <c r="Z458" i="5"/>
  <c r="R458" i="5"/>
  <c r="J458" i="5"/>
  <c r="AU458" i="5" s="1"/>
  <c r="AN448" i="5"/>
  <c r="AF448" i="5"/>
  <c r="BC448" i="5" s="1"/>
  <c r="X448" i="5"/>
  <c r="P448" i="5"/>
  <c r="H448" i="5"/>
  <c r="AW448" i="5" s="1"/>
  <c r="AL438" i="5"/>
  <c r="AD438" i="5"/>
  <c r="V438" i="5"/>
  <c r="N438" i="5"/>
  <c r="F438" i="5"/>
  <c r="AJ429" i="5"/>
  <c r="AB429" i="5"/>
  <c r="T429" i="5"/>
  <c r="L429" i="5"/>
  <c r="D429" i="5"/>
  <c r="AJ428" i="5"/>
  <c r="AB428" i="5"/>
  <c r="T428" i="5"/>
  <c r="L428" i="5"/>
  <c r="AX428" i="5" s="1"/>
  <c r="D428" i="5"/>
  <c r="AL425" i="5"/>
  <c r="AD425" i="5"/>
  <c r="V425" i="5"/>
  <c r="N425" i="5"/>
  <c r="F425" i="5"/>
  <c r="AW425" i="5" s="1"/>
  <c r="AP418" i="5"/>
  <c r="AH418" i="5"/>
  <c r="Z418" i="5"/>
  <c r="R418" i="5"/>
  <c r="AY418" i="5" s="1"/>
  <c r="J418" i="5"/>
  <c r="AU418" i="5" s="1"/>
  <c r="AJ415" i="5"/>
  <c r="AB415" i="5"/>
  <c r="T415" i="5"/>
  <c r="L415" i="5"/>
  <c r="AN405" i="5"/>
  <c r="AF405" i="5"/>
  <c r="BC405" i="5" s="1"/>
  <c r="X405" i="5"/>
  <c r="P405" i="5"/>
  <c r="AY405" i="5" s="1"/>
  <c r="H405" i="5"/>
  <c r="AW405" i="5" s="1"/>
  <c r="AJ406" i="5"/>
  <c r="AJ408" i="5"/>
  <c r="AB406" i="5"/>
  <c r="AB408" i="5"/>
  <c r="T406" i="5"/>
  <c r="T408" i="5"/>
  <c r="L406" i="5"/>
  <c r="AX406" i="5" s="1"/>
  <c r="L408" i="5"/>
  <c r="AX408" i="5" s="1"/>
  <c r="D406" i="5"/>
  <c r="D408" i="5"/>
  <c r="AP399" i="5"/>
  <c r="AH399" i="5"/>
  <c r="Z399" i="5"/>
  <c r="R399" i="5"/>
  <c r="J399" i="5"/>
  <c r="AP395" i="5"/>
  <c r="AH395" i="5"/>
  <c r="Z395" i="5"/>
  <c r="R395" i="5"/>
  <c r="J395" i="5"/>
  <c r="AU395" i="5" s="1"/>
  <c r="AL398" i="5"/>
  <c r="AL396" i="5"/>
  <c r="AD398" i="5"/>
  <c r="AD396" i="5"/>
  <c r="V398" i="5"/>
  <c r="V396" i="5"/>
  <c r="N398" i="5"/>
  <c r="N396" i="5"/>
  <c r="F398" i="5"/>
  <c r="AW398" i="5" s="1"/>
  <c r="F396" i="5"/>
  <c r="AW396" i="5" s="1"/>
  <c r="AJ389" i="5"/>
  <c r="AB389" i="5"/>
  <c r="T389" i="5"/>
  <c r="L389" i="5"/>
  <c r="D389" i="5"/>
  <c r="AB385" i="5"/>
  <c r="BE375" i="5"/>
  <c r="V375" i="5"/>
  <c r="AF365" i="5"/>
  <c r="AN346" i="5"/>
  <c r="AN345" i="5"/>
  <c r="AN348" i="5"/>
  <c r="AF346" i="5"/>
  <c r="BC346" i="5" s="1"/>
  <c r="AF345" i="5"/>
  <c r="BC345" i="5" s="1"/>
  <c r="AF348" i="5"/>
  <c r="BC348" i="5" s="1"/>
  <c r="X346" i="5"/>
  <c r="X345" i="5"/>
  <c r="X348" i="5"/>
  <c r="P346" i="5"/>
  <c r="AY346" i="5" s="1"/>
  <c r="P345" i="5"/>
  <c r="P348" i="5"/>
  <c r="H346" i="5"/>
  <c r="H345" i="5"/>
  <c r="H348" i="5"/>
  <c r="AW348" i="5" s="1"/>
  <c r="AV327" i="5"/>
  <c r="BE315" i="5"/>
  <c r="AS319" i="5"/>
  <c r="AH305" i="5"/>
  <c r="AH306" i="5"/>
  <c r="AH308" i="5"/>
  <c r="Z305" i="5"/>
  <c r="Z306" i="5"/>
  <c r="Z308" i="5"/>
  <c r="R305" i="5"/>
  <c r="R306" i="5"/>
  <c r="R308" i="5"/>
  <c r="AY308" i="5" s="1"/>
  <c r="AN409" i="5"/>
  <c r="X409" i="5"/>
  <c r="AJ407" i="5"/>
  <c r="AB407" i="5"/>
  <c r="T407" i="5"/>
  <c r="L407" i="5"/>
  <c r="AX407" i="5" s="1"/>
  <c r="D407" i="5"/>
  <c r="AJ387" i="5"/>
  <c r="AB387" i="5"/>
  <c r="T387" i="5"/>
  <c r="L387" i="5"/>
  <c r="AX387" i="5" s="1"/>
  <c r="D387" i="5"/>
  <c r="AJ385" i="5"/>
  <c r="D385" i="5"/>
  <c r="AN386" i="5"/>
  <c r="AN388" i="5"/>
  <c r="AF386" i="5"/>
  <c r="BC386" i="5" s="1"/>
  <c r="AF388" i="5"/>
  <c r="BC388" i="5" s="1"/>
  <c r="X386" i="5"/>
  <c r="X388" i="5"/>
  <c r="P386" i="5"/>
  <c r="P388" i="5"/>
  <c r="AY388" i="5" s="1"/>
  <c r="H386" i="5"/>
  <c r="AW386" i="5" s="1"/>
  <c r="H388" i="5"/>
  <c r="AW388" i="5" s="1"/>
  <c r="AD375" i="5"/>
  <c r="AP378" i="5"/>
  <c r="AP376" i="5"/>
  <c r="AH378" i="5"/>
  <c r="AH376" i="5"/>
  <c r="Z378" i="5"/>
  <c r="Z376" i="5"/>
  <c r="R378" i="5"/>
  <c r="AY378" i="5" s="1"/>
  <c r="R376" i="5"/>
  <c r="AY376" i="5" s="1"/>
  <c r="J378" i="5"/>
  <c r="AU378" i="5" s="1"/>
  <c r="J376" i="5"/>
  <c r="AU376" i="5" s="1"/>
  <c r="AN369" i="5"/>
  <c r="AF369" i="5"/>
  <c r="X369" i="5"/>
  <c r="P369" i="5"/>
  <c r="H369" i="5"/>
  <c r="AN365" i="5"/>
  <c r="H365" i="5"/>
  <c r="AJ366" i="5"/>
  <c r="AJ368" i="5"/>
  <c r="AB366" i="5"/>
  <c r="AB368" i="5"/>
  <c r="T366" i="5"/>
  <c r="T368" i="5"/>
  <c r="L366" i="5"/>
  <c r="AX366" i="5" s="1"/>
  <c r="L368" i="5"/>
  <c r="AX368" i="5" s="1"/>
  <c r="D366" i="5"/>
  <c r="D368" i="5"/>
  <c r="AP356" i="5"/>
  <c r="AP355" i="5"/>
  <c r="AP358" i="5"/>
  <c r="AH356" i="5"/>
  <c r="AH355" i="5"/>
  <c r="AH358" i="5"/>
  <c r="Z356" i="5"/>
  <c r="Z355" i="5"/>
  <c r="Z358" i="5"/>
  <c r="R356" i="5"/>
  <c r="R355" i="5"/>
  <c r="R358" i="5"/>
  <c r="J356" i="5"/>
  <c r="AU356" i="5" s="1"/>
  <c r="J355" i="5"/>
  <c r="AU355" i="5" s="1"/>
  <c r="J358" i="5"/>
  <c r="AU358" i="5" s="1"/>
  <c r="AN347" i="5"/>
  <c r="AF347" i="5"/>
  <c r="BC347" i="5" s="1"/>
  <c r="X347" i="5"/>
  <c r="P347" i="5"/>
  <c r="H347" i="5"/>
  <c r="AW347" i="5" s="1"/>
  <c r="R298" i="5"/>
  <c r="AL356" i="5"/>
  <c r="AD356" i="5"/>
  <c r="V356" i="5"/>
  <c r="N356" i="5"/>
  <c r="F356" i="5"/>
  <c r="AW356" i="5" s="1"/>
  <c r="AJ346" i="5"/>
  <c r="AB346" i="5"/>
  <c r="T346" i="5"/>
  <c r="L346" i="5"/>
  <c r="AX346" i="5" s="1"/>
  <c r="D346" i="5"/>
  <c r="AP336" i="5"/>
  <c r="AH336" i="5"/>
  <c r="Z336" i="5"/>
  <c r="R336" i="5"/>
  <c r="AH309" i="5"/>
  <c r="R309" i="5"/>
  <c r="AN295" i="5"/>
  <c r="AN298" i="5"/>
  <c r="AF295" i="5"/>
  <c r="BC295" i="5" s="1"/>
  <c r="AF298" i="5"/>
  <c r="BC298" i="5" s="1"/>
  <c r="X295" i="5"/>
  <c r="X298" i="5"/>
  <c r="P295" i="5"/>
  <c r="P298" i="5"/>
  <c r="H295" i="5"/>
  <c r="H298" i="5"/>
  <c r="AJ286" i="5"/>
  <c r="AJ288" i="5"/>
  <c r="AJ285" i="5"/>
  <c r="AJ287" i="5"/>
  <c r="AB286" i="5"/>
  <c r="AB288" i="5"/>
  <c r="AB287" i="5"/>
  <c r="T286" i="5"/>
  <c r="T288" i="5"/>
  <c r="T287" i="5"/>
  <c r="L286" i="5"/>
  <c r="AX286" i="5" s="1"/>
  <c r="L285" i="5"/>
  <c r="AX285" i="5" s="1"/>
  <c r="L288" i="5"/>
  <c r="AX288" i="5" s="1"/>
  <c r="L287" i="5"/>
  <c r="AX287" i="5" s="1"/>
  <c r="D286" i="5"/>
  <c r="D288" i="5"/>
  <c r="D285" i="5"/>
  <c r="D287" i="5"/>
  <c r="AV266" i="5"/>
  <c r="AV317" i="5"/>
  <c r="V315" i="5"/>
  <c r="P306" i="5"/>
  <c r="AF305" i="5"/>
  <c r="BC305" i="5" s="1"/>
  <c r="AN299" i="5"/>
  <c r="AF299" i="5"/>
  <c r="P296" i="5"/>
  <c r="AB289" i="5"/>
  <c r="AP285" i="5"/>
  <c r="AP287" i="5"/>
  <c r="AH285" i="5"/>
  <c r="AH287" i="5"/>
  <c r="Z285" i="5"/>
  <c r="Z286" i="5"/>
  <c r="Z287" i="5"/>
  <c r="R285" i="5"/>
  <c r="AY285" i="5" s="1"/>
  <c r="R287" i="5"/>
  <c r="AY287" i="5" s="1"/>
  <c r="R286" i="5"/>
  <c r="AY286" i="5" s="1"/>
  <c r="J285" i="5"/>
  <c r="AU285" i="5" s="1"/>
  <c r="J287" i="5"/>
  <c r="AU287" i="5" s="1"/>
  <c r="AN328" i="5"/>
  <c r="AF328" i="5"/>
  <c r="BC328" i="5" s="1"/>
  <c r="X328" i="5"/>
  <c r="P328" i="5"/>
  <c r="AY328" i="5" s="1"/>
  <c r="H328" i="5"/>
  <c r="AW328" i="5" s="1"/>
  <c r="AL327" i="5"/>
  <c r="AD327" i="5"/>
  <c r="V327" i="5"/>
  <c r="N327" i="5"/>
  <c r="F327" i="5"/>
  <c r="AD326" i="5"/>
  <c r="AF325" i="5"/>
  <c r="V318" i="5"/>
  <c r="T316" i="5"/>
  <c r="AD315" i="5"/>
  <c r="AP309" i="5"/>
  <c r="Z309" i="5"/>
  <c r="J309" i="5"/>
  <c r="X306" i="5"/>
  <c r="AN305" i="5"/>
  <c r="H305" i="5"/>
  <c r="AW305" i="5" s="1"/>
  <c r="X296" i="5"/>
  <c r="AP288" i="5"/>
  <c r="T285" i="5"/>
  <c r="AW285" i="5"/>
  <c r="AL276" i="5"/>
  <c r="AL275" i="5"/>
  <c r="AL278" i="5"/>
  <c r="AL277" i="5"/>
  <c r="AD276" i="5"/>
  <c r="AD275" i="5"/>
  <c r="AD278" i="5"/>
  <c r="AD277" i="5"/>
  <c r="V276" i="5"/>
  <c r="V275" i="5"/>
  <c r="V278" i="5"/>
  <c r="V277" i="5"/>
  <c r="N276" i="5"/>
  <c r="N275" i="5"/>
  <c r="N278" i="5"/>
  <c r="N277" i="5"/>
  <c r="F276" i="5"/>
  <c r="AW276" i="5" s="1"/>
  <c r="F275" i="5"/>
  <c r="AW275" i="5" s="1"/>
  <c r="F278" i="5"/>
  <c r="F277" i="5"/>
  <c r="AW277" i="5" s="1"/>
  <c r="AY256" i="5"/>
  <c r="AL255" i="5"/>
  <c r="AP136" i="5"/>
  <c r="AP135" i="5"/>
  <c r="AP139" i="5"/>
  <c r="AP138" i="5"/>
  <c r="AP137" i="5"/>
  <c r="AH136" i="5"/>
  <c r="AH135" i="5"/>
  <c r="AH139" i="5"/>
  <c r="AH138" i="5"/>
  <c r="AH137" i="5"/>
  <c r="Z136" i="5"/>
  <c r="Z135" i="5"/>
  <c r="Z139" i="5"/>
  <c r="Z138" i="5"/>
  <c r="Z137" i="5"/>
  <c r="R136" i="5"/>
  <c r="AY136" i="5" s="1"/>
  <c r="R135" i="5"/>
  <c r="AY135" i="5" s="1"/>
  <c r="R139" i="5"/>
  <c r="R138" i="5"/>
  <c r="R137" i="5"/>
  <c r="AY137" i="5" s="1"/>
  <c r="J136" i="5"/>
  <c r="AU136" i="5" s="1"/>
  <c r="J135" i="5"/>
  <c r="AU135" i="5" s="1"/>
  <c r="J139" i="5"/>
  <c r="J138" i="5"/>
  <c r="AU138" i="5" s="1"/>
  <c r="J137" i="5"/>
  <c r="AU137" i="5" s="1"/>
  <c r="AJ268" i="5"/>
  <c r="AB268" i="5"/>
  <c r="T268" i="5"/>
  <c r="L268" i="5"/>
  <c r="AX268" i="5" s="1"/>
  <c r="D268" i="5"/>
  <c r="AN266" i="5"/>
  <c r="AF266" i="5"/>
  <c r="BC266" i="5" s="1"/>
  <c r="X266" i="5"/>
  <c r="P266" i="5"/>
  <c r="H266" i="5"/>
  <c r="AP258" i="5"/>
  <c r="AH258" i="5"/>
  <c r="Z258" i="5"/>
  <c r="AL256" i="5"/>
  <c r="AD256" i="5"/>
  <c r="V256" i="5"/>
  <c r="N256" i="5"/>
  <c r="F256" i="5"/>
  <c r="L249" i="5"/>
  <c r="AL246" i="5"/>
  <c r="AL245" i="5"/>
  <c r="AD246" i="5"/>
  <c r="AD245" i="5"/>
  <c r="V246" i="5"/>
  <c r="V245" i="5"/>
  <c r="N246" i="5"/>
  <c r="N245" i="5"/>
  <c r="F246" i="5"/>
  <c r="AW246" i="5" s="1"/>
  <c r="F245" i="5"/>
  <c r="AW245" i="5" s="1"/>
  <c r="AV237" i="5"/>
  <c r="AF227" i="5"/>
  <c r="BC227" i="5" s="1"/>
  <c r="AP226" i="5"/>
  <c r="AP225" i="5"/>
  <c r="AP229" i="5"/>
  <c r="AH226" i="5"/>
  <c r="AH225" i="5"/>
  <c r="AH229" i="5"/>
  <c r="Z226" i="5"/>
  <c r="Z225" i="5"/>
  <c r="Z229" i="5"/>
  <c r="R226" i="5"/>
  <c r="R225" i="5"/>
  <c r="R229" i="5"/>
  <c r="J226" i="5"/>
  <c r="AU226" i="5" s="1"/>
  <c r="J225" i="5"/>
  <c r="AU225" i="5" s="1"/>
  <c r="J229" i="5"/>
  <c r="AL217" i="5"/>
  <c r="F217" i="5"/>
  <c r="AN216" i="5"/>
  <c r="AN215" i="5"/>
  <c r="AF216" i="5"/>
  <c r="BC216" i="5" s="1"/>
  <c r="AF215" i="5"/>
  <c r="BC215" i="5" s="1"/>
  <c r="X216" i="5"/>
  <c r="X215" i="5"/>
  <c r="P216" i="5"/>
  <c r="P215" i="5"/>
  <c r="H216" i="5"/>
  <c r="AW216" i="5" s="1"/>
  <c r="H215" i="5"/>
  <c r="AV207" i="5"/>
  <c r="AL206" i="5"/>
  <c r="AL205" i="5"/>
  <c r="AD206" i="5"/>
  <c r="AD205" i="5"/>
  <c r="V206" i="5"/>
  <c r="V205" i="5"/>
  <c r="N206" i="5"/>
  <c r="N205" i="5"/>
  <c r="F206" i="5"/>
  <c r="F205" i="5"/>
  <c r="AW205" i="5" s="1"/>
  <c r="AJ245" i="5"/>
  <c r="AJ248" i="5"/>
  <c r="AB245" i="5"/>
  <c r="AB248" i="5"/>
  <c r="T245" i="5"/>
  <c r="T248" i="5"/>
  <c r="L245" i="5"/>
  <c r="AX245" i="5" s="1"/>
  <c r="L248" i="5"/>
  <c r="AX248" i="5" s="1"/>
  <c r="D245" i="5"/>
  <c r="D248" i="5"/>
  <c r="AJ236" i="5"/>
  <c r="AJ235" i="5"/>
  <c r="AB236" i="5"/>
  <c r="AB235" i="5"/>
  <c r="T236" i="5"/>
  <c r="T235" i="5"/>
  <c r="L236" i="5"/>
  <c r="AX236" i="5" s="1"/>
  <c r="L235" i="5"/>
  <c r="AX235" i="5" s="1"/>
  <c r="D236" i="5"/>
  <c r="D235" i="5"/>
  <c r="AN225" i="5"/>
  <c r="AN228" i="5"/>
  <c r="AF225" i="5"/>
  <c r="BC225" i="5" s="1"/>
  <c r="AF228" i="5"/>
  <c r="BC228" i="5" s="1"/>
  <c r="X225" i="5"/>
  <c r="X228" i="5"/>
  <c r="P225" i="5"/>
  <c r="P228" i="5"/>
  <c r="AY228" i="5" s="1"/>
  <c r="H225" i="5"/>
  <c r="AW225" i="5" s="1"/>
  <c r="H228" i="5"/>
  <c r="AW228" i="5" s="1"/>
  <c r="AL215" i="5"/>
  <c r="AL218" i="5"/>
  <c r="AD215" i="5"/>
  <c r="AD218" i="5"/>
  <c r="V215" i="5"/>
  <c r="V218" i="5"/>
  <c r="N215" i="5"/>
  <c r="N218" i="5"/>
  <c r="F215" i="5"/>
  <c r="F218" i="5"/>
  <c r="AW218" i="5" s="1"/>
  <c r="AV206" i="5"/>
  <c r="AJ205" i="5"/>
  <c r="AJ208" i="5"/>
  <c r="AB205" i="5"/>
  <c r="AB208" i="5"/>
  <c r="T205" i="5"/>
  <c r="T208" i="5"/>
  <c r="L205" i="5"/>
  <c r="AX205" i="5" s="1"/>
  <c r="L208" i="5"/>
  <c r="AX208" i="5" s="1"/>
  <c r="D205" i="5"/>
  <c r="D208" i="5"/>
  <c r="AP195" i="5"/>
  <c r="AP198" i="5"/>
  <c r="AH195" i="5"/>
  <c r="AH198" i="5"/>
  <c r="AH196" i="5"/>
  <c r="Z195" i="5"/>
  <c r="Z198" i="5"/>
  <c r="R195" i="5"/>
  <c r="R198" i="5"/>
  <c r="AY198" i="5" s="1"/>
  <c r="R196" i="5"/>
  <c r="J195" i="5"/>
  <c r="AU195" i="5" s="1"/>
  <c r="J198" i="5"/>
  <c r="AU198" i="5" s="1"/>
  <c r="AP186" i="5"/>
  <c r="AP185" i="5"/>
  <c r="AP188" i="5"/>
  <c r="AH185" i="5"/>
  <c r="AH186" i="5"/>
  <c r="AH188" i="5"/>
  <c r="Z186" i="5"/>
  <c r="Z185" i="5"/>
  <c r="Z187" i="5"/>
  <c r="Z188" i="5"/>
  <c r="AS179" i="5"/>
  <c r="T249" i="5"/>
  <c r="D249" i="5"/>
  <c r="AJ247" i="5"/>
  <c r="AB247" i="5"/>
  <c r="T247" i="5"/>
  <c r="L247" i="5"/>
  <c r="AX247" i="5" s="1"/>
  <c r="D247" i="5"/>
  <c r="AV246" i="5"/>
  <c r="L238" i="5"/>
  <c r="AX238" i="5" s="1"/>
  <c r="AP235" i="5"/>
  <c r="AP238" i="5"/>
  <c r="AH235" i="5"/>
  <c r="AH238" i="5"/>
  <c r="Z235" i="5"/>
  <c r="Z238" i="5"/>
  <c r="R235" i="5"/>
  <c r="R238" i="5"/>
  <c r="J235" i="5"/>
  <c r="AU235" i="5" s="1"/>
  <c r="J238" i="5"/>
  <c r="AU238" i="5" s="1"/>
  <c r="P226" i="5"/>
  <c r="AS229" i="5"/>
  <c r="AL219" i="5"/>
  <c r="V219" i="5"/>
  <c r="F219" i="5"/>
  <c r="V216" i="5"/>
  <c r="AB206" i="5"/>
  <c r="Z196" i="5"/>
  <c r="AP187" i="5"/>
  <c r="AV178" i="5"/>
  <c r="AS159" i="5"/>
  <c r="AL156" i="5"/>
  <c r="AL155" i="5"/>
  <c r="AL158" i="5"/>
  <c r="AL159" i="5"/>
  <c r="AD156" i="5"/>
  <c r="AD155" i="5"/>
  <c r="AD158" i="5"/>
  <c r="AD159" i="5"/>
  <c r="V156" i="5"/>
  <c r="V155" i="5"/>
  <c r="V158" i="5"/>
  <c r="V159" i="5"/>
  <c r="N156" i="5"/>
  <c r="N155" i="5"/>
  <c r="N158" i="5"/>
  <c r="N159" i="5"/>
  <c r="F156" i="5"/>
  <c r="AW156" i="5" s="1"/>
  <c r="F155" i="5"/>
  <c r="AW155" i="5" s="1"/>
  <c r="F158" i="5"/>
  <c r="AW158" i="5" s="1"/>
  <c r="F159" i="5"/>
  <c r="AJ196" i="5"/>
  <c r="AJ195" i="5"/>
  <c r="AB196" i="5"/>
  <c r="AB195" i="5"/>
  <c r="T196" i="5"/>
  <c r="T195" i="5"/>
  <c r="L196" i="5"/>
  <c r="AX196" i="5" s="1"/>
  <c r="L195" i="5"/>
  <c r="AX195" i="5" s="1"/>
  <c r="D196" i="5"/>
  <c r="D195" i="5"/>
  <c r="AP189" i="5"/>
  <c r="Z189" i="5"/>
  <c r="AJ185" i="5"/>
  <c r="AJ187" i="5"/>
  <c r="AJ186" i="5"/>
  <c r="AB185" i="5"/>
  <c r="AB187" i="5"/>
  <c r="AB186" i="5"/>
  <c r="T185" i="5"/>
  <c r="T187" i="5"/>
  <c r="L185" i="5"/>
  <c r="AX185" i="5" s="1"/>
  <c r="L187" i="5"/>
  <c r="AX187" i="5" s="1"/>
  <c r="D185" i="5"/>
  <c r="D186" i="5"/>
  <c r="D187" i="5"/>
  <c r="AJ146" i="5"/>
  <c r="AJ145" i="5"/>
  <c r="AJ148" i="5"/>
  <c r="AJ149" i="5"/>
  <c r="AJ147" i="5"/>
  <c r="AB146" i="5"/>
  <c r="AB145" i="5"/>
  <c r="AB148" i="5"/>
  <c r="AB149" i="5"/>
  <c r="AB147" i="5"/>
  <c r="T146" i="5"/>
  <c r="T145" i="5"/>
  <c r="T148" i="5"/>
  <c r="T149" i="5"/>
  <c r="T147" i="5"/>
  <c r="L146" i="5"/>
  <c r="AX146" i="5" s="1"/>
  <c r="L145" i="5"/>
  <c r="AX145" i="5" s="1"/>
  <c r="L148" i="5"/>
  <c r="AX148" i="5" s="1"/>
  <c r="L149" i="5"/>
  <c r="L147" i="5"/>
  <c r="AX147" i="5" s="1"/>
  <c r="D146" i="5"/>
  <c r="D145" i="5"/>
  <c r="D148" i="5"/>
  <c r="D149" i="5"/>
  <c r="D147" i="5"/>
  <c r="AV165" i="5"/>
  <c r="AN166" i="5"/>
  <c r="AN165" i="5"/>
  <c r="AN167" i="5"/>
  <c r="AF166" i="5"/>
  <c r="BC166" i="5" s="1"/>
  <c r="AF165" i="5"/>
  <c r="BC165" i="5" s="1"/>
  <c r="AF167" i="5"/>
  <c r="BC167" i="5" s="1"/>
  <c r="X166" i="5"/>
  <c r="X165" i="5"/>
  <c r="X167" i="5"/>
  <c r="P166" i="5"/>
  <c r="P165" i="5"/>
  <c r="P167" i="5"/>
  <c r="H166" i="5"/>
  <c r="H165" i="5"/>
  <c r="AW165" i="5" s="1"/>
  <c r="H167" i="5"/>
  <c r="AW167" i="5" s="1"/>
  <c r="F185" i="5"/>
  <c r="AW185" i="5" s="1"/>
  <c r="T178" i="5"/>
  <c r="AF176" i="5"/>
  <c r="AB175" i="5"/>
  <c r="P175" i="5"/>
  <c r="AS169" i="5"/>
  <c r="AB178" i="5"/>
  <c r="AJ175" i="5"/>
  <c r="D175" i="5"/>
  <c r="AN169" i="5"/>
  <c r="AF169" i="5"/>
  <c r="X169" i="5"/>
  <c r="AN168" i="5"/>
  <c r="AF168" i="5"/>
  <c r="BC168" i="5" s="1"/>
  <c r="X168" i="5"/>
  <c r="P168" i="5"/>
  <c r="H168" i="5"/>
  <c r="AW168" i="5" s="1"/>
  <c r="BE135" i="5"/>
  <c r="AA59" i="9"/>
  <c r="Z59" i="9"/>
  <c r="AC55" i="9"/>
  <c r="AC54" i="9"/>
  <c r="AC53" i="9"/>
  <c r="AC52" i="9"/>
  <c r="AC51" i="9"/>
  <c r="AC50" i="9"/>
  <c r="AC49" i="9"/>
  <c r="AC48" i="9"/>
  <c r="AC47" i="9"/>
  <c r="AC46" i="9"/>
  <c r="AC45" i="9"/>
  <c r="AC44" i="9"/>
  <c r="AC43" i="9"/>
  <c r="AC42" i="9"/>
  <c r="AC41" i="9"/>
  <c r="AC40" i="9"/>
  <c r="AC39" i="9"/>
  <c r="AC38" i="9"/>
  <c r="AC37" i="9"/>
  <c r="AC36" i="9"/>
  <c r="AC35" i="9"/>
  <c r="AC34" i="9"/>
  <c r="AC33" i="9"/>
  <c r="U59" i="9"/>
  <c r="T59" i="9"/>
  <c r="W55" i="9"/>
  <c r="W54" i="9"/>
  <c r="W53" i="9"/>
  <c r="W52" i="9"/>
  <c r="W51" i="9"/>
  <c r="W50" i="9"/>
  <c r="W49" i="9"/>
  <c r="W48" i="9"/>
  <c r="W47" i="9"/>
  <c r="W46" i="9"/>
  <c r="W45" i="9"/>
  <c r="W44" i="9"/>
  <c r="W43" i="9"/>
  <c r="W42" i="9"/>
  <c r="W41" i="9"/>
  <c r="W40" i="9"/>
  <c r="W39" i="9"/>
  <c r="W38" i="9"/>
  <c r="W37" i="9"/>
  <c r="W36" i="9"/>
  <c r="W35" i="9"/>
  <c r="W34" i="9"/>
  <c r="W33" i="9"/>
  <c r="O59" i="9"/>
  <c r="N59" i="9"/>
  <c r="Q55" i="9"/>
  <c r="Q54" i="9"/>
  <c r="Q53" i="9"/>
  <c r="Q52" i="9"/>
  <c r="Q51" i="9"/>
  <c r="Q50" i="9"/>
  <c r="Q49" i="9"/>
  <c r="Q48" i="9"/>
  <c r="Q47" i="9"/>
  <c r="Q46" i="9"/>
  <c r="Q45" i="9"/>
  <c r="Q44" i="9"/>
  <c r="Q43" i="9"/>
  <c r="Q42" i="9"/>
  <c r="Q41" i="9"/>
  <c r="Q40" i="9"/>
  <c r="Q39" i="9"/>
  <c r="Q38" i="9"/>
  <c r="Q37" i="9"/>
  <c r="Q36" i="9"/>
  <c r="Q35" i="9"/>
  <c r="Q34" i="9"/>
  <c r="Q33" i="9"/>
  <c r="I59" i="9"/>
  <c r="H59" i="9"/>
  <c r="K55" i="9"/>
  <c r="K54" i="9"/>
  <c r="K53" i="9"/>
  <c r="K52" i="9"/>
  <c r="K51" i="9"/>
  <c r="K50" i="9"/>
  <c r="K49" i="9"/>
  <c r="K48" i="9"/>
  <c r="K47" i="9"/>
  <c r="K46" i="9"/>
  <c r="K45" i="9"/>
  <c r="K44" i="9"/>
  <c r="K43" i="9"/>
  <c r="K42" i="9"/>
  <c r="K41" i="9"/>
  <c r="K40" i="9"/>
  <c r="K39" i="9"/>
  <c r="K38" i="9"/>
  <c r="K37" i="9"/>
  <c r="K36" i="9"/>
  <c r="K35" i="9"/>
  <c r="K34" i="9"/>
  <c r="K33" i="9"/>
  <c r="C59" i="9"/>
  <c r="B59" i="9"/>
  <c r="E55" i="9"/>
  <c r="E54" i="9"/>
  <c r="E53" i="9"/>
  <c r="E52" i="9"/>
  <c r="E51" i="9"/>
  <c r="E50" i="9"/>
  <c r="E49" i="9"/>
  <c r="E48" i="9"/>
  <c r="E47" i="9"/>
  <c r="E46" i="9"/>
  <c r="E45" i="9"/>
  <c r="E44" i="9"/>
  <c r="E43" i="9"/>
  <c r="E42" i="9"/>
  <c r="E41" i="9"/>
  <c r="E40" i="9"/>
  <c r="E39" i="9"/>
  <c r="E38" i="9"/>
  <c r="E37" i="9"/>
  <c r="E36" i="9"/>
  <c r="E35" i="9"/>
  <c r="E34" i="9"/>
  <c r="E33" i="9"/>
  <c r="H1" i="2"/>
  <c r="G1" i="2"/>
  <c r="F1" i="2"/>
  <c r="U7" i="2"/>
  <c r="U8" i="2"/>
  <c r="U9" i="2"/>
  <c r="U10" i="2"/>
  <c r="U11" i="2"/>
  <c r="U12" i="2"/>
  <c r="U13" i="2"/>
  <c r="U17" i="2"/>
  <c r="U18" i="2"/>
  <c r="U19" i="2"/>
  <c r="U20" i="2"/>
  <c r="U21" i="2"/>
  <c r="U22" i="2"/>
  <c r="U23" i="2"/>
  <c r="U27" i="2"/>
  <c r="U28" i="2"/>
  <c r="U29" i="2"/>
  <c r="U30" i="2"/>
  <c r="U31" i="2"/>
  <c r="U32" i="2"/>
  <c r="U33" i="2"/>
  <c r="U37" i="2"/>
  <c r="U38" i="2"/>
  <c r="U39" i="2"/>
  <c r="U40" i="2"/>
  <c r="U41" i="2"/>
  <c r="U42" i="2"/>
  <c r="U43" i="2"/>
  <c r="U47" i="2"/>
  <c r="U48" i="2"/>
  <c r="U49" i="2"/>
  <c r="U50" i="2"/>
  <c r="U51" i="2"/>
  <c r="U52" i="2"/>
  <c r="U53" i="2"/>
  <c r="U57" i="2"/>
  <c r="U58" i="2"/>
  <c r="U59" i="2"/>
  <c r="U60" i="2"/>
  <c r="U61" i="2"/>
  <c r="U62" i="2"/>
  <c r="U63" i="2"/>
  <c r="U67" i="2"/>
  <c r="U68" i="2"/>
  <c r="U69" i="2"/>
  <c r="U70" i="2"/>
  <c r="U71" i="2"/>
  <c r="U72" i="2"/>
  <c r="U73" i="2"/>
  <c r="U77" i="2"/>
  <c r="U78" i="2"/>
  <c r="U79" i="2"/>
  <c r="U80" i="2"/>
  <c r="U81" i="2"/>
  <c r="U82" i="2"/>
  <c r="U83" i="2"/>
  <c r="U87" i="2"/>
  <c r="U88" i="2"/>
  <c r="U89" i="2"/>
  <c r="U90" i="2"/>
  <c r="U91" i="2"/>
  <c r="U92" i="2"/>
  <c r="U93" i="2"/>
  <c r="U97" i="2"/>
  <c r="U98" i="2"/>
  <c r="U99" i="2"/>
  <c r="U100" i="2"/>
  <c r="U101" i="2"/>
  <c r="U102" i="2"/>
  <c r="U103" i="2"/>
  <c r="U107" i="2"/>
  <c r="U108" i="2"/>
  <c r="U109" i="2"/>
  <c r="U110" i="2"/>
  <c r="U111" i="2"/>
  <c r="U112" i="2"/>
  <c r="U113" i="2"/>
  <c r="U117" i="2"/>
  <c r="U118" i="2"/>
  <c r="U119" i="2"/>
  <c r="U120" i="2"/>
  <c r="U121" i="2"/>
  <c r="U122" i="2"/>
  <c r="U123" i="2"/>
  <c r="U127" i="2"/>
  <c r="U128" i="2"/>
  <c r="U129" i="2"/>
  <c r="U130" i="2"/>
  <c r="U131" i="2"/>
  <c r="U132" i="2"/>
  <c r="U133" i="2"/>
  <c r="U137" i="2"/>
  <c r="U138" i="2"/>
  <c r="U139" i="2"/>
  <c r="U140" i="2"/>
  <c r="U141" i="2"/>
  <c r="U142" i="2"/>
  <c r="U143" i="2"/>
  <c r="U147" i="2"/>
  <c r="U148" i="2"/>
  <c r="U149" i="2"/>
  <c r="U150" i="2"/>
  <c r="U151" i="2"/>
  <c r="U152" i="2"/>
  <c r="U153" i="2"/>
  <c r="U157" i="2"/>
  <c r="U158" i="2"/>
  <c r="U159" i="2"/>
  <c r="U160" i="2"/>
  <c r="U161" i="2"/>
  <c r="U162" i="2"/>
  <c r="U163" i="2"/>
  <c r="U167" i="2"/>
  <c r="U168" i="2"/>
  <c r="U169" i="2"/>
  <c r="U170" i="2"/>
  <c r="U171" i="2"/>
  <c r="U172" i="2"/>
  <c r="U173" i="2"/>
  <c r="U177" i="2"/>
  <c r="U178" i="2"/>
  <c r="U179" i="2"/>
  <c r="U180" i="2"/>
  <c r="U181" i="2"/>
  <c r="U182" i="2"/>
  <c r="U183" i="2"/>
  <c r="U187" i="2"/>
  <c r="U188" i="2"/>
  <c r="U189" i="2"/>
  <c r="U190" i="2"/>
  <c r="U191" i="2"/>
  <c r="U192" i="2"/>
  <c r="U193" i="2"/>
  <c r="U197" i="2"/>
  <c r="U198" i="2"/>
  <c r="U199" i="2"/>
  <c r="U200" i="2"/>
  <c r="U201" i="2"/>
  <c r="U202" i="2"/>
  <c r="U203" i="2"/>
  <c r="U207" i="2"/>
  <c r="U208" i="2"/>
  <c r="U209" i="2"/>
  <c r="U210" i="2"/>
  <c r="U211" i="2"/>
  <c r="U212" i="2"/>
  <c r="U213" i="2"/>
  <c r="U217" i="2"/>
  <c r="U218" i="2"/>
  <c r="U219" i="2"/>
  <c r="U220" i="2"/>
  <c r="U221" i="2"/>
  <c r="U222" i="2"/>
  <c r="U223" i="2"/>
  <c r="U227" i="2"/>
  <c r="U228" i="2"/>
  <c r="U229" i="2"/>
  <c r="U230" i="2"/>
  <c r="U231" i="2"/>
  <c r="U232" i="2"/>
  <c r="U233" i="2"/>
  <c r="U237" i="2"/>
  <c r="U238" i="2"/>
  <c r="U239" i="2"/>
  <c r="U240" i="2"/>
  <c r="U241" i="2"/>
  <c r="U242" i="2"/>
  <c r="U243" i="2"/>
  <c r="U247" i="2"/>
  <c r="U248" i="2"/>
  <c r="U249" i="2"/>
  <c r="U250" i="2"/>
  <c r="U251" i="2"/>
  <c r="U252" i="2"/>
  <c r="U253" i="2"/>
  <c r="U257" i="2"/>
  <c r="U258" i="2"/>
  <c r="U259" i="2"/>
  <c r="U260" i="2"/>
  <c r="U261" i="2"/>
  <c r="U262" i="2"/>
  <c r="U263" i="2"/>
  <c r="U267" i="2"/>
  <c r="U268" i="2"/>
  <c r="U269" i="2"/>
  <c r="U270" i="2"/>
  <c r="U271" i="2"/>
  <c r="U272" i="2"/>
  <c r="U273" i="2"/>
  <c r="U277" i="2"/>
  <c r="U278" i="2"/>
  <c r="U279" i="2"/>
  <c r="U280" i="2"/>
  <c r="U281" i="2"/>
  <c r="U282" i="2"/>
  <c r="U283" i="2"/>
  <c r="U287" i="2"/>
  <c r="U288" i="2"/>
  <c r="U289" i="2"/>
  <c r="U290" i="2"/>
  <c r="U291" i="2"/>
  <c r="U292" i="2"/>
  <c r="U293" i="2"/>
  <c r="U297" i="2"/>
  <c r="U298" i="2"/>
  <c r="U299" i="2"/>
  <c r="U300" i="2"/>
  <c r="U301" i="2"/>
  <c r="U302" i="2"/>
  <c r="U303" i="2"/>
  <c r="U307" i="2"/>
  <c r="U308" i="2"/>
  <c r="U309" i="2"/>
  <c r="U310" i="2"/>
  <c r="U311" i="2"/>
  <c r="U312" i="2"/>
  <c r="U313" i="2"/>
  <c r="U317" i="2"/>
  <c r="U318" i="2"/>
  <c r="U319" i="2"/>
  <c r="U320" i="2"/>
  <c r="U321" i="2"/>
  <c r="U322" i="2"/>
  <c r="U323" i="2"/>
  <c r="U327" i="2"/>
  <c r="U328" i="2"/>
  <c r="U329" i="2"/>
  <c r="U330" i="2"/>
  <c r="U331" i="2"/>
  <c r="U332" i="2"/>
  <c r="U333" i="2"/>
  <c r="U337" i="2"/>
  <c r="U338" i="2"/>
  <c r="U339" i="2"/>
  <c r="U340" i="2"/>
  <c r="U341" i="2"/>
  <c r="U342" i="2"/>
  <c r="U343" i="2"/>
  <c r="U347" i="2"/>
  <c r="U348" i="2"/>
  <c r="U349" i="2"/>
  <c r="U350" i="2"/>
  <c r="U351" i="2"/>
  <c r="U352" i="2"/>
  <c r="U353" i="2"/>
  <c r="U357" i="2"/>
  <c r="U358" i="2"/>
  <c r="U359" i="2"/>
  <c r="U360" i="2"/>
  <c r="U361" i="2"/>
  <c r="U362" i="2"/>
  <c r="U363" i="2"/>
  <c r="U367" i="2"/>
  <c r="U368" i="2"/>
  <c r="U369" i="2"/>
  <c r="U370" i="2"/>
  <c r="U371" i="2"/>
  <c r="U372" i="2"/>
  <c r="U373" i="2"/>
  <c r="U377" i="2"/>
  <c r="U378" i="2"/>
  <c r="U379" i="2"/>
  <c r="U380" i="2"/>
  <c r="U381" i="2"/>
  <c r="U382" i="2"/>
  <c r="U383" i="2"/>
  <c r="U387" i="2"/>
  <c r="U388" i="2"/>
  <c r="U389" i="2"/>
  <c r="U390" i="2"/>
  <c r="U391" i="2"/>
  <c r="U392" i="2"/>
  <c r="U393" i="2"/>
  <c r="U397" i="2"/>
  <c r="U398" i="2"/>
  <c r="U399" i="2"/>
  <c r="U400" i="2"/>
  <c r="U401" i="2"/>
  <c r="U402" i="2"/>
  <c r="U403" i="2"/>
  <c r="U407" i="2"/>
  <c r="U408" i="2"/>
  <c r="U409" i="2"/>
  <c r="U410" i="2"/>
  <c r="U411" i="2"/>
  <c r="U412" i="2"/>
  <c r="U413" i="2"/>
  <c r="U417" i="2"/>
  <c r="U418" i="2"/>
  <c r="U419" i="2"/>
  <c r="U420" i="2"/>
  <c r="U421" i="2"/>
  <c r="U422" i="2"/>
  <c r="U423" i="2"/>
  <c r="U427" i="2"/>
  <c r="U428" i="2"/>
  <c r="U429" i="2"/>
  <c r="U430" i="2"/>
  <c r="U431" i="2"/>
  <c r="U432" i="2"/>
  <c r="U433" i="2"/>
  <c r="U437" i="2"/>
  <c r="U438" i="2"/>
  <c r="U439" i="2"/>
  <c r="U440" i="2"/>
  <c r="U441" i="2"/>
  <c r="U442" i="2"/>
  <c r="U443" i="2"/>
  <c r="U447" i="2"/>
  <c r="U448" i="2"/>
  <c r="U449" i="2"/>
  <c r="U450" i="2"/>
  <c r="U451" i="2"/>
  <c r="U452" i="2"/>
  <c r="U453" i="2"/>
  <c r="U457" i="2"/>
  <c r="U458" i="2"/>
  <c r="U459" i="2"/>
  <c r="U460" i="2"/>
  <c r="U461" i="2"/>
  <c r="U462" i="2"/>
  <c r="U463" i="2"/>
  <c r="U467" i="2"/>
  <c r="U468" i="2"/>
  <c r="U469" i="2"/>
  <c r="U470" i="2"/>
  <c r="U471" i="2"/>
  <c r="U472" i="2"/>
  <c r="U473" i="2"/>
  <c r="U477" i="2"/>
  <c r="U478" i="2"/>
  <c r="U479" i="2"/>
  <c r="U480" i="2"/>
  <c r="U481" i="2"/>
  <c r="U482" i="2"/>
  <c r="U483" i="2"/>
  <c r="U487" i="2"/>
  <c r="U488" i="2"/>
  <c r="U489" i="2"/>
  <c r="U490" i="2"/>
  <c r="U491" i="2"/>
  <c r="U492" i="2"/>
  <c r="U493" i="2"/>
  <c r="U497" i="2"/>
  <c r="U498" i="2"/>
  <c r="U499" i="2"/>
  <c r="U500" i="2"/>
  <c r="U501" i="2"/>
  <c r="U502" i="2"/>
  <c r="U503" i="2"/>
  <c r="U507" i="2"/>
  <c r="U508" i="2"/>
  <c r="U509" i="2"/>
  <c r="U510" i="2"/>
  <c r="U511" i="2"/>
  <c r="U512" i="2"/>
  <c r="U513" i="2"/>
  <c r="U517" i="2"/>
  <c r="U518" i="2"/>
  <c r="U519" i="2"/>
  <c r="U520" i="2"/>
  <c r="U521" i="2"/>
  <c r="U522" i="2"/>
  <c r="U523" i="2"/>
  <c r="U527" i="2"/>
  <c r="U528" i="2"/>
  <c r="U529" i="2"/>
  <c r="U530" i="2"/>
  <c r="U531" i="2"/>
  <c r="U532" i="2"/>
  <c r="U533" i="2"/>
  <c r="U537" i="2"/>
  <c r="U538" i="2"/>
  <c r="U539" i="2"/>
  <c r="U540" i="2"/>
  <c r="U541" i="2"/>
  <c r="U542" i="2"/>
  <c r="U543" i="2"/>
  <c r="U547" i="2"/>
  <c r="U548" i="2"/>
  <c r="U549" i="2"/>
  <c r="U550" i="2"/>
  <c r="U551" i="2"/>
  <c r="U552" i="2"/>
  <c r="U553" i="2"/>
  <c r="U557" i="2"/>
  <c r="U558" i="2"/>
  <c r="U559" i="2"/>
  <c r="U560" i="2"/>
  <c r="U561" i="2"/>
  <c r="U562" i="2"/>
  <c r="U563" i="2"/>
  <c r="U567" i="2"/>
  <c r="U568" i="2"/>
  <c r="U569" i="2"/>
  <c r="U570" i="2"/>
  <c r="U571" i="2"/>
  <c r="U572" i="2"/>
  <c r="U573" i="2"/>
  <c r="U577" i="2"/>
  <c r="U578" i="2"/>
  <c r="U579" i="2"/>
  <c r="U580" i="2"/>
  <c r="U581" i="2"/>
  <c r="U582" i="2"/>
  <c r="U583" i="2"/>
  <c r="U587" i="2"/>
  <c r="U588" i="2"/>
  <c r="U589" i="2"/>
  <c r="U590" i="2"/>
  <c r="U591" i="2"/>
  <c r="U592" i="2"/>
  <c r="U593" i="2"/>
  <c r="U597" i="2"/>
  <c r="U598" i="2"/>
  <c r="U599" i="2"/>
  <c r="U600" i="2"/>
  <c r="U601" i="2"/>
  <c r="U602" i="2"/>
  <c r="U603" i="2"/>
  <c r="U607" i="2"/>
  <c r="U608" i="2"/>
  <c r="U609" i="2"/>
  <c r="U610" i="2"/>
  <c r="U611" i="2"/>
  <c r="U612" i="2"/>
  <c r="U613" i="2"/>
  <c r="U617" i="2"/>
  <c r="U618" i="2"/>
  <c r="U619" i="2"/>
  <c r="U620" i="2"/>
  <c r="U621" i="2"/>
  <c r="U622" i="2"/>
  <c r="U623" i="2"/>
  <c r="U627" i="2"/>
  <c r="U628" i="2"/>
  <c r="U629" i="2"/>
  <c r="U630" i="2"/>
  <c r="U631" i="2"/>
  <c r="U632" i="2"/>
  <c r="U633" i="2"/>
  <c r="U637" i="2"/>
  <c r="U638" i="2"/>
  <c r="U639" i="2"/>
  <c r="U640" i="2"/>
  <c r="U641" i="2"/>
  <c r="U642" i="2"/>
  <c r="U643" i="2"/>
  <c r="U647" i="2"/>
  <c r="U648" i="2"/>
  <c r="U649" i="2"/>
  <c r="U650" i="2"/>
  <c r="U651" i="2"/>
  <c r="U652" i="2"/>
  <c r="U653" i="2"/>
  <c r="U657" i="2"/>
  <c r="U658" i="2"/>
  <c r="U659" i="2"/>
  <c r="U660" i="2"/>
  <c r="U661" i="2"/>
  <c r="U662" i="2"/>
  <c r="U663" i="2"/>
  <c r="U667" i="2"/>
  <c r="U668" i="2"/>
  <c r="U669" i="2"/>
  <c r="U670" i="2"/>
  <c r="U671" i="2"/>
  <c r="U672" i="2"/>
  <c r="U673" i="2"/>
  <c r="U677" i="2"/>
  <c r="U678" i="2"/>
  <c r="U679" i="2"/>
  <c r="U680" i="2"/>
  <c r="U681" i="2"/>
  <c r="U682" i="2"/>
  <c r="U683" i="2"/>
  <c r="U687" i="2"/>
  <c r="U688" i="2"/>
  <c r="U689" i="2"/>
  <c r="U690" i="2"/>
  <c r="U691" i="2"/>
  <c r="U692" i="2"/>
  <c r="U693" i="2"/>
  <c r="U697" i="2"/>
  <c r="U698" i="2"/>
  <c r="U699" i="2"/>
  <c r="U700" i="2"/>
  <c r="U701" i="2"/>
  <c r="U702" i="2"/>
  <c r="U703" i="2"/>
  <c r="U707" i="2"/>
  <c r="U708" i="2"/>
  <c r="U709" i="2"/>
  <c r="U710" i="2"/>
  <c r="U711" i="2"/>
  <c r="U712" i="2"/>
  <c r="U713" i="2"/>
  <c r="U717" i="2"/>
  <c r="U718" i="2"/>
  <c r="U719" i="2"/>
  <c r="U720" i="2"/>
  <c r="U721" i="2"/>
  <c r="U722" i="2"/>
  <c r="U723" i="2"/>
  <c r="U727" i="2"/>
  <c r="U728" i="2"/>
  <c r="U729" i="2"/>
  <c r="U730" i="2"/>
  <c r="U731" i="2"/>
  <c r="U732" i="2"/>
  <c r="U733" i="2"/>
  <c r="U737" i="2"/>
  <c r="U738" i="2"/>
  <c r="U739" i="2"/>
  <c r="U740" i="2"/>
  <c r="U741" i="2"/>
  <c r="U742" i="2"/>
  <c r="U743" i="2"/>
  <c r="U747" i="2"/>
  <c r="U748" i="2"/>
  <c r="U749" i="2"/>
  <c r="U750" i="2"/>
  <c r="U751" i="2"/>
  <c r="U752" i="2"/>
  <c r="U753" i="2"/>
  <c r="U757" i="2"/>
  <c r="U758" i="2"/>
  <c r="U759" i="2"/>
  <c r="U760" i="2"/>
  <c r="U761" i="2"/>
  <c r="U762" i="2"/>
  <c r="U763" i="2"/>
  <c r="U767" i="2"/>
  <c r="U768" i="2"/>
  <c r="U769" i="2"/>
  <c r="U770" i="2"/>
  <c r="U771" i="2"/>
  <c r="U772" i="2"/>
  <c r="U773" i="2"/>
  <c r="U777" i="2"/>
  <c r="U778" i="2"/>
  <c r="U779" i="2"/>
  <c r="U780" i="2"/>
  <c r="U781" i="2"/>
  <c r="U782" i="2"/>
  <c r="U783" i="2"/>
  <c r="U787" i="2"/>
  <c r="U788" i="2"/>
  <c r="U789" i="2"/>
  <c r="U790" i="2"/>
  <c r="U791" i="2"/>
  <c r="U792" i="2"/>
  <c r="U793" i="2"/>
  <c r="U797" i="2"/>
  <c r="U798" i="2"/>
  <c r="U799" i="2"/>
  <c r="U800" i="2"/>
  <c r="U801" i="2"/>
  <c r="U802" i="2"/>
  <c r="U803" i="2"/>
  <c r="U807" i="2"/>
  <c r="U808" i="2"/>
  <c r="U809" i="2"/>
  <c r="U810" i="2"/>
  <c r="U811" i="2"/>
  <c r="U812" i="2"/>
  <c r="U813" i="2"/>
  <c r="U817" i="2"/>
  <c r="U818" i="2"/>
  <c r="U819" i="2"/>
  <c r="U820" i="2"/>
  <c r="U821" i="2"/>
  <c r="U822" i="2"/>
  <c r="U823" i="2"/>
  <c r="U827" i="2"/>
  <c r="U828" i="2"/>
  <c r="U829" i="2"/>
  <c r="U830" i="2"/>
  <c r="U831" i="2"/>
  <c r="U832" i="2"/>
  <c r="U833" i="2"/>
  <c r="U837" i="2"/>
  <c r="U838" i="2"/>
  <c r="U839" i="2"/>
  <c r="U840" i="2"/>
  <c r="U841" i="2"/>
  <c r="U842" i="2"/>
  <c r="U843" i="2"/>
  <c r="U847" i="2"/>
  <c r="U848" i="2"/>
  <c r="U849" i="2"/>
  <c r="U850" i="2"/>
  <c r="U851" i="2"/>
  <c r="U852" i="2"/>
  <c r="U853" i="2"/>
  <c r="U857" i="2"/>
  <c r="U858" i="2"/>
  <c r="U859" i="2"/>
  <c r="U860" i="2"/>
  <c r="U861" i="2"/>
  <c r="U862" i="2"/>
  <c r="U863" i="2"/>
  <c r="U867" i="2"/>
  <c r="U868" i="2"/>
  <c r="U869" i="2"/>
  <c r="U870" i="2"/>
  <c r="U871" i="2"/>
  <c r="U872" i="2"/>
  <c r="U873" i="2"/>
  <c r="U877" i="2"/>
  <c r="U878" i="2"/>
  <c r="U879" i="2"/>
  <c r="U880" i="2"/>
  <c r="U881" i="2"/>
  <c r="U882" i="2"/>
  <c r="U883" i="2"/>
  <c r="U887" i="2"/>
  <c r="U888" i="2"/>
  <c r="U889" i="2"/>
  <c r="U890" i="2"/>
  <c r="U891" i="2"/>
  <c r="U892" i="2"/>
  <c r="U893" i="2"/>
  <c r="U897" i="2"/>
  <c r="U898" i="2"/>
  <c r="U899" i="2"/>
  <c r="U900" i="2"/>
  <c r="U901" i="2"/>
  <c r="U902" i="2"/>
  <c r="U903" i="2"/>
  <c r="U907" i="2"/>
  <c r="U908" i="2"/>
  <c r="U909" i="2"/>
  <c r="U910" i="2"/>
  <c r="U911" i="2"/>
  <c r="U912" i="2"/>
  <c r="U913" i="2"/>
  <c r="U917" i="2"/>
  <c r="U918" i="2"/>
  <c r="U919" i="2"/>
  <c r="U920" i="2"/>
  <c r="U921" i="2"/>
  <c r="U922" i="2"/>
  <c r="U923" i="2"/>
  <c r="U927" i="2"/>
  <c r="U928" i="2"/>
  <c r="U929" i="2"/>
  <c r="U930" i="2"/>
  <c r="U931" i="2"/>
  <c r="U932" i="2"/>
  <c r="U933" i="2"/>
  <c r="U937" i="2"/>
  <c r="U938" i="2"/>
  <c r="U939" i="2"/>
  <c r="U940" i="2"/>
  <c r="U941" i="2"/>
  <c r="U942" i="2"/>
  <c r="U943" i="2"/>
  <c r="U947" i="2"/>
  <c r="U948" i="2"/>
  <c r="U949" i="2"/>
  <c r="U950" i="2"/>
  <c r="U951" i="2"/>
  <c r="U952" i="2"/>
  <c r="U953" i="2"/>
  <c r="U957" i="2"/>
  <c r="U958" i="2"/>
  <c r="U959" i="2"/>
  <c r="U960" i="2"/>
  <c r="U961" i="2"/>
  <c r="U962" i="2"/>
  <c r="U963" i="2"/>
  <c r="U967" i="2"/>
  <c r="U968" i="2"/>
  <c r="U969" i="2"/>
  <c r="U970" i="2"/>
  <c r="U971" i="2"/>
  <c r="U972" i="2"/>
  <c r="U973" i="2"/>
  <c r="U977" i="2"/>
  <c r="U978" i="2"/>
  <c r="U979" i="2"/>
  <c r="U980" i="2"/>
  <c r="U981" i="2"/>
  <c r="U982" i="2"/>
  <c r="U983" i="2"/>
  <c r="U987" i="2"/>
  <c r="U988" i="2"/>
  <c r="U989" i="2"/>
  <c r="U990" i="2"/>
  <c r="U991" i="2"/>
  <c r="U992" i="2"/>
  <c r="U993" i="2"/>
  <c r="U997" i="2"/>
  <c r="U998" i="2"/>
  <c r="U999" i="2"/>
  <c r="U1000" i="2"/>
  <c r="U1001" i="2"/>
  <c r="U1002" i="2"/>
  <c r="U1003" i="2"/>
  <c r="U1007" i="2"/>
  <c r="U1008" i="2"/>
  <c r="U1009" i="2"/>
  <c r="U1010" i="2"/>
  <c r="U1011" i="2"/>
  <c r="U1012" i="2"/>
  <c r="U1013" i="2"/>
  <c r="U1017" i="2"/>
  <c r="U1018" i="2"/>
  <c r="U1019" i="2"/>
  <c r="U1020" i="2"/>
  <c r="U1021" i="2"/>
  <c r="U1022" i="2"/>
  <c r="U1023" i="2"/>
  <c r="U1027" i="2"/>
  <c r="U1028" i="2"/>
  <c r="U1029" i="2"/>
  <c r="U1030" i="2"/>
  <c r="U1031" i="2"/>
  <c r="U1032" i="2"/>
  <c r="U1033" i="2"/>
  <c r="U1037" i="2"/>
  <c r="U1038" i="2"/>
  <c r="U1039" i="2"/>
  <c r="U1040" i="2"/>
  <c r="U1041" i="2"/>
  <c r="U1042" i="2"/>
  <c r="U1043" i="2"/>
  <c r="U1047" i="2"/>
  <c r="U1048" i="2"/>
  <c r="U1049" i="2"/>
  <c r="U1050" i="2"/>
  <c r="U1051" i="2"/>
  <c r="U1052" i="2"/>
  <c r="U1053" i="2"/>
  <c r="U1057" i="2"/>
  <c r="U1058" i="2"/>
  <c r="U1059" i="2"/>
  <c r="U1060" i="2"/>
  <c r="U1061" i="2"/>
  <c r="U1062" i="2"/>
  <c r="U1063" i="2"/>
  <c r="U1067" i="2"/>
  <c r="U1068" i="2"/>
  <c r="U1069" i="2"/>
  <c r="U1070" i="2"/>
  <c r="U1071" i="2"/>
  <c r="U1072" i="2"/>
  <c r="U1073" i="2"/>
  <c r="U1077" i="2"/>
  <c r="U1078" i="2"/>
  <c r="U1079" i="2"/>
  <c r="U1080" i="2"/>
  <c r="U1081" i="2"/>
  <c r="U1082" i="2"/>
  <c r="U1083" i="2"/>
  <c r="U1087" i="2"/>
  <c r="U1088" i="2"/>
  <c r="U1089" i="2"/>
  <c r="U1090" i="2"/>
  <c r="U1091" i="2"/>
  <c r="U1092" i="2"/>
  <c r="U1093" i="2"/>
  <c r="U1097" i="2"/>
  <c r="U1098" i="2"/>
  <c r="U1099" i="2"/>
  <c r="U1100" i="2"/>
  <c r="U1101" i="2"/>
  <c r="U1102" i="2"/>
  <c r="U1103" i="2"/>
  <c r="U1107" i="2"/>
  <c r="U1108" i="2"/>
  <c r="U1109" i="2"/>
  <c r="U1110" i="2"/>
  <c r="U1111" i="2"/>
  <c r="U1112" i="2"/>
  <c r="U1113" i="2"/>
  <c r="U1117" i="2"/>
  <c r="U1118" i="2"/>
  <c r="U1119" i="2"/>
  <c r="U1120" i="2"/>
  <c r="U1121" i="2"/>
  <c r="U1122" i="2"/>
  <c r="U1123" i="2"/>
  <c r="U1127" i="2"/>
  <c r="U1128" i="2"/>
  <c r="U1129" i="2"/>
  <c r="U1130" i="2"/>
  <c r="U1131" i="2"/>
  <c r="U1132" i="2"/>
  <c r="U1133" i="2"/>
  <c r="U1137" i="2"/>
  <c r="U1138" i="2"/>
  <c r="U1139" i="2"/>
  <c r="U1140" i="2"/>
  <c r="U1141" i="2"/>
  <c r="U1142" i="2"/>
  <c r="U1143" i="2"/>
  <c r="U1147" i="2"/>
  <c r="U1148" i="2"/>
  <c r="U1149" i="2"/>
  <c r="U1150" i="2"/>
  <c r="U1151" i="2"/>
  <c r="U1152" i="2"/>
  <c r="U1153" i="2"/>
  <c r="U1157" i="2"/>
  <c r="U1158" i="2"/>
  <c r="U1159" i="2"/>
  <c r="U1160" i="2"/>
  <c r="U1161" i="2"/>
  <c r="U1162" i="2"/>
  <c r="U1163" i="2"/>
  <c r="U1167" i="2"/>
  <c r="U1168" i="2"/>
  <c r="U1169" i="2"/>
  <c r="U1170" i="2"/>
  <c r="U1171" i="2"/>
  <c r="U1172" i="2"/>
  <c r="U1173" i="2"/>
  <c r="U1177" i="2"/>
  <c r="U1178" i="2"/>
  <c r="U1179" i="2"/>
  <c r="U1180" i="2"/>
  <c r="U1181" i="2"/>
  <c r="U1182" i="2"/>
  <c r="U1183" i="2"/>
  <c r="U1187" i="2"/>
  <c r="U1188" i="2"/>
  <c r="U1189" i="2"/>
  <c r="U1190" i="2"/>
  <c r="U1191" i="2"/>
  <c r="U1192" i="2"/>
  <c r="U1193" i="2"/>
  <c r="U1197" i="2"/>
  <c r="U1198" i="2"/>
  <c r="U1199" i="2"/>
  <c r="U1200" i="2"/>
  <c r="U1201" i="2"/>
  <c r="U1202" i="2"/>
  <c r="U1203" i="2"/>
  <c r="U1207" i="2"/>
  <c r="U1208" i="2"/>
  <c r="U1209" i="2"/>
  <c r="U1210" i="2"/>
  <c r="U1211" i="2"/>
  <c r="U1212" i="2"/>
  <c r="U1213" i="2"/>
  <c r="U1217" i="2"/>
  <c r="U1218" i="2"/>
  <c r="U1219" i="2"/>
  <c r="U1220" i="2"/>
  <c r="U1221" i="2"/>
  <c r="U1222" i="2"/>
  <c r="U1223" i="2"/>
  <c r="U1227" i="2"/>
  <c r="U1228" i="2"/>
  <c r="U1229" i="2"/>
  <c r="U1230" i="2"/>
  <c r="U1231" i="2"/>
  <c r="U1232" i="2"/>
  <c r="U1233" i="2"/>
  <c r="U1237" i="2"/>
  <c r="U1238" i="2"/>
  <c r="U1239" i="2"/>
  <c r="U1240" i="2"/>
  <c r="U1241" i="2"/>
  <c r="U1242" i="2"/>
  <c r="U1243" i="2"/>
  <c r="U1247" i="2"/>
  <c r="U1248" i="2"/>
  <c r="U1249" i="2"/>
  <c r="U1250" i="2"/>
  <c r="U1251" i="2"/>
  <c r="U1252" i="2"/>
  <c r="U1253" i="2"/>
  <c r="U1257" i="2"/>
  <c r="U1258" i="2"/>
  <c r="U1259" i="2"/>
  <c r="U1260" i="2"/>
  <c r="U1261" i="2"/>
  <c r="U1262" i="2"/>
  <c r="U1263" i="2"/>
  <c r="U1267" i="2"/>
  <c r="U1268" i="2"/>
  <c r="U1269" i="2"/>
  <c r="U1270" i="2"/>
  <c r="U1271" i="2"/>
  <c r="U1272" i="2"/>
  <c r="U1273" i="2"/>
  <c r="U1277" i="2"/>
  <c r="U1278" i="2"/>
  <c r="U1279" i="2"/>
  <c r="U1280" i="2"/>
  <c r="U1281" i="2"/>
  <c r="U1282" i="2"/>
  <c r="U1283" i="2"/>
  <c r="U1287" i="2"/>
  <c r="U1288" i="2"/>
  <c r="U1289" i="2"/>
  <c r="U1290" i="2"/>
  <c r="U1291" i="2"/>
  <c r="U1292" i="2"/>
  <c r="U1293" i="2"/>
  <c r="U1297" i="2"/>
  <c r="U1298" i="2"/>
  <c r="U1299" i="2"/>
  <c r="U1300" i="2"/>
  <c r="U1301" i="2"/>
  <c r="U1302" i="2"/>
  <c r="U1303" i="2"/>
  <c r="U1307" i="2"/>
  <c r="U1308" i="2"/>
  <c r="U1309" i="2"/>
  <c r="U1310" i="2"/>
  <c r="U1311" i="2"/>
  <c r="U1312" i="2"/>
  <c r="U1313" i="2"/>
  <c r="U1317" i="2"/>
  <c r="U1318" i="2"/>
  <c r="U1319" i="2"/>
  <c r="U1320" i="2"/>
  <c r="U1321" i="2"/>
  <c r="U1322" i="2"/>
  <c r="U1323" i="2"/>
  <c r="U1327" i="2"/>
  <c r="U1328" i="2"/>
  <c r="U1329" i="2"/>
  <c r="U1330" i="2"/>
  <c r="U1331" i="2"/>
  <c r="U1332" i="2"/>
  <c r="U1333" i="2"/>
  <c r="U1337" i="2"/>
  <c r="U1338" i="2"/>
  <c r="U1339" i="2"/>
  <c r="U1340" i="2"/>
  <c r="U1341" i="2"/>
  <c r="U1342" i="2"/>
  <c r="U1343" i="2"/>
  <c r="U1347" i="2"/>
  <c r="U1348" i="2"/>
  <c r="U1349" i="2"/>
  <c r="U1350" i="2"/>
  <c r="U1351" i="2"/>
  <c r="U1352" i="2"/>
  <c r="U1353" i="2"/>
  <c r="U1357" i="2"/>
  <c r="U1358" i="2"/>
  <c r="U1359" i="2"/>
  <c r="U1360" i="2"/>
  <c r="U1361" i="2"/>
  <c r="U1362" i="2"/>
  <c r="U1363" i="2"/>
  <c r="U1367" i="2"/>
  <c r="U1368" i="2"/>
  <c r="U1369" i="2"/>
  <c r="U1370" i="2"/>
  <c r="U1371" i="2"/>
  <c r="U1372" i="2"/>
  <c r="U1373" i="2"/>
  <c r="U1377" i="2"/>
  <c r="U1378" i="2"/>
  <c r="U1379" i="2"/>
  <c r="U1380" i="2"/>
  <c r="U1381" i="2"/>
  <c r="U1382" i="2"/>
  <c r="U1383" i="2"/>
  <c r="U1387" i="2"/>
  <c r="U1388" i="2"/>
  <c r="U1389" i="2"/>
  <c r="U1390" i="2"/>
  <c r="U1391" i="2"/>
  <c r="U1392" i="2"/>
  <c r="U1393" i="2"/>
  <c r="U1397" i="2"/>
  <c r="U1398" i="2"/>
  <c r="U1399" i="2"/>
  <c r="U1400" i="2"/>
  <c r="U1401" i="2"/>
  <c r="U1402" i="2"/>
  <c r="U1403" i="2"/>
  <c r="U1407" i="2"/>
  <c r="U1408" i="2"/>
  <c r="U1409" i="2"/>
  <c r="U1410" i="2"/>
  <c r="U1411" i="2"/>
  <c r="U1412" i="2"/>
  <c r="U1413" i="2"/>
  <c r="U1417" i="2"/>
  <c r="U1418" i="2"/>
  <c r="U1419" i="2"/>
  <c r="U1420" i="2"/>
  <c r="U1421" i="2"/>
  <c r="U1422" i="2"/>
  <c r="U1423" i="2"/>
  <c r="U1427" i="2"/>
  <c r="U1428" i="2"/>
  <c r="U1429" i="2"/>
  <c r="U1430" i="2"/>
  <c r="U1431" i="2"/>
  <c r="U1432" i="2"/>
  <c r="U1433" i="2"/>
  <c r="U1437" i="2"/>
  <c r="U1438" i="2"/>
  <c r="U1439" i="2"/>
  <c r="U1440" i="2"/>
  <c r="U1441" i="2"/>
  <c r="U1442" i="2"/>
  <c r="U1443" i="2"/>
  <c r="U1447" i="2"/>
  <c r="U1448" i="2"/>
  <c r="U1449" i="2"/>
  <c r="U1450" i="2"/>
  <c r="U1451" i="2"/>
  <c r="U1452" i="2"/>
  <c r="U1453" i="2"/>
  <c r="U1457" i="2"/>
  <c r="U1458" i="2"/>
  <c r="U1459" i="2"/>
  <c r="U1460" i="2"/>
  <c r="U1461" i="2"/>
  <c r="U1462" i="2"/>
  <c r="U1463" i="2"/>
  <c r="U1467" i="2"/>
  <c r="U1468" i="2"/>
  <c r="U1469" i="2"/>
  <c r="U1470" i="2"/>
  <c r="U1471" i="2"/>
  <c r="U1472" i="2"/>
  <c r="U1473" i="2"/>
  <c r="U1477" i="2"/>
  <c r="U1478" i="2"/>
  <c r="U1479" i="2"/>
  <c r="U1480" i="2"/>
  <c r="U1481" i="2"/>
  <c r="U1482" i="2"/>
  <c r="U1483" i="2"/>
  <c r="U1487" i="2"/>
  <c r="U1488" i="2"/>
  <c r="U1489" i="2"/>
  <c r="U1490" i="2"/>
  <c r="U1491" i="2"/>
  <c r="U1492" i="2"/>
  <c r="U1493" i="2"/>
  <c r="U1497" i="2"/>
  <c r="U1498" i="2"/>
  <c r="U1499" i="2"/>
  <c r="U1500" i="2"/>
  <c r="U1501" i="2"/>
  <c r="U1502" i="2"/>
  <c r="U3" i="2"/>
  <c r="AW707" i="5" l="1"/>
  <c r="AW608" i="5"/>
  <c r="AY1197" i="5"/>
  <c r="AY1335" i="5"/>
  <c r="AY375" i="5"/>
  <c r="AY858" i="5"/>
  <c r="AY1448" i="5"/>
  <c r="AW326" i="5"/>
  <c r="AY596" i="5"/>
  <c r="AY697" i="5"/>
  <c r="AY1425" i="5"/>
  <c r="AW1107" i="5"/>
  <c r="AW1287" i="5"/>
  <c r="AY588" i="5"/>
  <c r="AW416" i="5"/>
  <c r="AY265" i="5"/>
  <c r="AY195" i="5"/>
  <c r="AY516" i="5"/>
  <c r="AY946" i="5"/>
  <c r="AW368" i="5"/>
  <c r="AY536" i="5"/>
  <c r="AW635" i="5"/>
  <c r="AY698" i="5"/>
  <c r="AY778" i="5"/>
  <c r="AW1006" i="5"/>
  <c r="AW1017" i="5"/>
  <c r="AY1045" i="5"/>
  <c r="AW1106" i="5"/>
  <c r="AW1205" i="5"/>
  <c r="AW1048" i="5"/>
  <c r="AY1078" i="5"/>
  <c r="AW1078" i="5"/>
  <c r="AW1238" i="5"/>
  <c r="AY627" i="5"/>
  <c r="AW427" i="5"/>
  <c r="AY756" i="5"/>
  <c r="AY615" i="5"/>
  <c r="AW415" i="5"/>
  <c r="AW638" i="5"/>
  <c r="AY277" i="5"/>
  <c r="AW606" i="5"/>
  <c r="AY845" i="5"/>
  <c r="AY356" i="5"/>
  <c r="AW365" i="5"/>
  <c r="AY305" i="5"/>
  <c r="AW436" i="5"/>
  <c r="AY546" i="5"/>
  <c r="AW598" i="5"/>
  <c r="AW695" i="5"/>
  <c r="AW1058" i="5"/>
  <c r="AY1115" i="5"/>
  <c r="AW1435" i="5"/>
  <c r="AW1475" i="5"/>
  <c r="AY995" i="5"/>
  <c r="AW248" i="5"/>
  <c r="AY255" i="5"/>
  <c r="AY456" i="5"/>
  <c r="AW658" i="5"/>
  <c r="AY686" i="5"/>
  <c r="AW808" i="5"/>
  <c r="AW926" i="5"/>
  <c r="AY1138" i="5"/>
  <c r="AY1145" i="5"/>
  <c r="AW1216" i="5"/>
  <c r="AY1265" i="5"/>
  <c r="AW1416" i="5"/>
  <c r="AY1135" i="5"/>
  <c r="AY1487" i="5"/>
  <c r="AY886" i="5"/>
  <c r="AW515" i="5"/>
  <c r="AW1306" i="5"/>
  <c r="AY1397" i="5"/>
  <c r="AW166" i="5"/>
  <c r="AY196" i="5"/>
  <c r="AY386" i="5"/>
  <c r="AY396" i="5"/>
  <c r="AW526" i="5"/>
  <c r="AY795" i="5"/>
  <c r="AY1338" i="5"/>
  <c r="AW1247" i="5"/>
  <c r="AY607" i="5"/>
  <c r="AW455" i="5"/>
  <c r="AY517" i="5"/>
  <c r="AY337" i="5"/>
  <c r="AY387" i="5"/>
  <c r="AW758" i="5"/>
  <c r="AW878" i="5"/>
  <c r="AY1447" i="5"/>
  <c r="AY1497" i="5"/>
  <c r="AW666" i="5"/>
  <c r="AW288" i="5"/>
  <c r="AY525" i="5"/>
  <c r="AW717" i="5"/>
  <c r="AW887" i="5"/>
  <c r="AW446" i="5"/>
  <c r="AY1427" i="5"/>
  <c r="AY216" i="5"/>
  <c r="AW478" i="5"/>
  <c r="AY505" i="5"/>
  <c r="AY758" i="5"/>
  <c r="AW748" i="5"/>
  <c r="AW1018" i="5"/>
  <c r="AY1116" i="5"/>
  <c r="AW1165" i="5"/>
  <c r="AW1405" i="5"/>
  <c r="AW1237" i="5"/>
  <c r="AY1307" i="5"/>
  <c r="AY175" i="5"/>
  <c r="AY266" i="5"/>
  <c r="AY358" i="5"/>
  <c r="AY395" i="5"/>
  <c r="AY406" i="5"/>
  <c r="AW475" i="5"/>
  <c r="AY476" i="5"/>
  <c r="AW538" i="5"/>
  <c r="AY576" i="5"/>
  <c r="AY447" i="5"/>
  <c r="AW777" i="5"/>
  <c r="AW737" i="5"/>
  <c r="AY855" i="5"/>
  <c r="AY736" i="5"/>
  <c r="AY875" i="5"/>
  <c r="AY986" i="5"/>
  <c r="AW1066" i="5"/>
  <c r="AW1255" i="5"/>
  <c r="AW1377" i="5"/>
  <c r="AW1265" i="5"/>
  <c r="AY158" i="5"/>
  <c r="AY326" i="5"/>
  <c r="AW627" i="5"/>
  <c r="AY385" i="5"/>
  <c r="AY626" i="5"/>
  <c r="AW696" i="5"/>
  <c r="AY485" i="5"/>
  <c r="AW688" i="5"/>
  <c r="AY808" i="5"/>
  <c r="AY978" i="5"/>
  <c r="AY757" i="5"/>
  <c r="AY1297" i="5"/>
  <c r="AY1187" i="5"/>
  <c r="AY1317" i="5"/>
  <c r="AW1347" i="5"/>
  <c r="AY288" i="5"/>
  <c r="AY527" i="5"/>
  <c r="AW418" i="5"/>
  <c r="AY585" i="5"/>
  <c r="AW445" i="5"/>
  <c r="AW616" i="5"/>
  <c r="AW996" i="5"/>
  <c r="AY165" i="5"/>
  <c r="AW206" i="5"/>
  <c r="AW217" i="5"/>
  <c r="AW278" i="5"/>
  <c r="AW566" i="5"/>
  <c r="AW528" i="5"/>
  <c r="AY687" i="5"/>
  <c r="AW708" i="5"/>
  <c r="AW788" i="5"/>
  <c r="AY876" i="5"/>
  <c r="AY916" i="5"/>
  <c r="AW1015" i="5"/>
  <c r="AY1208" i="5"/>
  <c r="AW1167" i="5"/>
  <c r="AY325" i="5"/>
  <c r="AY488" i="5"/>
  <c r="AY725" i="5"/>
  <c r="AY817" i="5"/>
  <c r="AW357" i="5"/>
  <c r="AW718" i="5"/>
  <c r="AW918" i="5"/>
  <c r="AY648" i="5"/>
  <c r="AY205" i="5"/>
  <c r="AY467" i="5"/>
  <c r="AW848" i="5"/>
  <c r="AW268" i="5"/>
  <c r="AY276" i="5"/>
  <c r="AW997" i="5"/>
  <c r="AW1388" i="5"/>
  <c r="AY348" i="5"/>
  <c r="AY458" i="5"/>
  <c r="AW256" i="5"/>
  <c r="AW266" i="5"/>
  <c r="AY138" i="5"/>
  <c r="AW295" i="5"/>
  <c r="AY345" i="5"/>
  <c r="AW438" i="5"/>
  <c r="AY548" i="5"/>
  <c r="AY445" i="5"/>
  <c r="AY798" i="5"/>
  <c r="AW1307" i="5"/>
  <c r="AY1235" i="5"/>
  <c r="AY155" i="5"/>
  <c r="AW697" i="5"/>
  <c r="AY716" i="5"/>
  <c r="AY628" i="5"/>
  <c r="AW807" i="5"/>
  <c r="AW327" i="5"/>
  <c r="AW625" i="5"/>
  <c r="AW1398" i="5"/>
  <c r="AY707" i="5"/>
  <c r="AW1098" i="5"/>
  <c r="AW215" i="5"/>
  <c r="AY225" i="5"/>
  <c r="AW346" i="5"/>
  <c r="AY408" i="5"/>
  <c r="AW938" i="5"/>
  <c r="AY1126" i="5"/>
  <c r="AW1195" i="5"/>
  <c r="AW1246" i="5"/>
  <c r="AW686" i="5"/>
  <c r="AY1036" i="5"/>
  <c r="AY1038" i="5"/>
  <c r="AY166" i="5"/>
  <c r="AW298" i="5"/>
  <c r="AY398" i="5"/>
  <c r="AY1347" i="5"/>
  <c r="AY1356" i="5"/>
  <c r="AW1085" i="5"/>
  <c r="AW1468" i="5"/>
  <c r="AY586" i="5"/>
  <c r="AY178" i="5"/>
  <c r="AW196" i="5"/>
  <c r="AY355" i="5"/>
  <c r="AY905" i="5"/>
  <c r="AY1165" i="5"/>
  <c r="AY1175" i="5"/>
  <c r="AW1485" i="5"/>
  <c r="AY645" i="5"/>
  <c r="AW345" i="5"/>
  <c r="AW456" i="5"/>
  <c r="AY836" i="5"/>
  <c r="AY1188" i="5"/>
  <c r="AY1107" i="5"/>
  <c r="AY567" i="5"/>
  <c r="AW1097" i="5"/>
  <c r="AY1277" i="5"/>
  <c r="AY788" i="5"/>
  <c r="AW1116" i="5"/>
  <c r="BC176" i="5"/>
  <c r="AY235" i="5"/>
  <c r="AY1196" i="5"/>
  <c r="AW736" i="5"/>
  <c r="AY1205" i="5"/>
  <c r="AY1178" i="5"/>
  <c r="AY1248" i="5"/>
  <c r="AY1278" i="5"/>
  <c r="AY1405" i="5"/>
  <c r="AY318" i="5"/>
  <c r="AV586" i="5"/>
  <c r="AY968" i="5"/>
  <c r="AV637" i="5"/>
  <c r="AW1367" i="5"/>
  <c r="AW1176" i="5"/>
  <c r="AW1285" i="5"/>
  <c r="AV1457" i="5"/>
  <c r="AV1197" i="5"/>
  <c r="AW1487" i="5"/>
  <c r="AW1067" i="5"/>
  <c r="AV1337" i="5"/>
  <c r="AY475" i="5"/>
  <c r="AY167" i="5"/>
  <c r="AY708" i="5"/>
  <c r="AY646" i="5"/>
  <c r="AW778" i="5"/>
  <c r="AY1245" i="5"/>
  <c r="AW1158" i="5"/>
  <c r="AW1088" i="5"/>
  <c r="AY177" i="5"/>
  <c r="AY315" i="5"/>
  <c r="AW195" i="5"/>
  <c r="AW355" i="5"/>
  <c r="AY617" i="5"/>
  <c r="AY618" i="5"/>
  <c r="AV597" i="5"/>
  <c r="AV588" i="5"/>
  <c r="AV827" i="5"/>
  <c r="AW1096" i="5"/>
  <c r="AW1188" i="5"/>
  <c r="AV1378" i="5"/>
  <c r="AY215" i="5"/>
  <c r="AY238" i="5"/>
  <c r="AY336" i="5"/>
  <c r="AW428" i="5"/>
  <c r="AY538" i="5"/>
  <c r="AY688" i="5"/>
  <c r="AY658" i="5"/>
  <c r="AW785" i="5"/>
  <c r="AY988" i="5"/>
  <c r="AW855" i="5"/>
  <c r="AW865" i="5"/>
  <c r="AY838" i="5"/>
  <c r="AW1146" i="5"/>
  <c r="AW1036" i="5"/>
  <c r="AW1118" i="5"/>
  <c r="AY1128" i="5"/>
  <c r="AY237" i="5"/>
  <c r="AW197" i="5"/>
  <c r="AV497" i="5"/>
  <c r="AY338" i="5"/>
  <c r="AY937" i="5"/>
  <c r="AY966" i="5"/>
  <c r="AV638" i="5"/>
  <c r="AW656" i="5"/>
  <c r="AV1277" i="5"/>
  <c r="AY1047" i="5"/>
  <c r="AW1148" i="5"/>
  <c r="AW1187" i="5"/>
  <c r="AY1258" i="5"/>
  <c r="AW1178" i="5"/>
  <c r="AY1357" i="5"/>
  <c r="AW1407" i="5"/>
  <c r="AW957" i="5"/>
  <c r="AV186" i="5"/>
  <c r="AX415" i="5"/>
  <c r="AV496" i="5"/>
  <c r="BC685" i="5"/>
  <c r="AV728" i="5"/>
  <c r="AV668" i="5"/>
  <c r="AV715" i="5"/>
  <c r="AV805" i="5"/>
  <c r="AY746" i="5"/>
  <c r="AV808" i="5"/>
  <c r="AY745" i="5"/>
  <c r="AV846" i="5"/>
  <c r="AV885" i="5"/>
  <c r="AV925" i="5"/>
  <c r="AV955" i="5"/>
  <c r="AV1007" i="5"/>
  <c r="AY947" i="5"/>
  <c r="AV1035" i="5"/>
  <c r="AV1068" i="5"/>
  <c r="AW1045" i="5"/>
  <c r="AW895" i="5"/>
  <c r="AV1186" i="5"/>
  <c r="AV1175" i="5"/>
  <c r="AY1257" i="5"/>
  <c r="AV1286" i="5"/>
  <c r="AV1296" i="5"/>
  <c r="AX1328" i="5"/>
  <c r="AV1366" i="5"/>
  <c r="AV1376" i="5"/>
  <c r="AV1385" i="5"/>
  <c r="AV1425" i="5"/>
  <c r="AV1465" i="5"/>
  <c r="AV1148" i="5"/>
  <c r="AV1428" i="5"/>
  <c r="AY1085" i="5"/>
  <c r="AW1258" i="5"/>
  <c r="AV148" i="5"/>
  <c r="AV285" i="5"/>
  <c r="AV518" i="5"/>
  <c r="AY598" i="5"/>
  <c r="AV665" i="5"/>
  <c r="AV768" i="5"/>
  <c r="AY785" i="5"/>
  <c r="AV795" i="5"/>
  <c r="AV835" i="5"/>
  <c r="AV755" i="5"/>
  <c r="AV886" i="5"/>
  <c r="AV926" i="5"/>
  <c r="AV956" i="5"/>
  <c r="AV968" i="5"/>
  <c r="AV995" i="5"/>
  <c r="AY1017" i="5"/>
  <c r="AY1057" i="5"/>
  <c r="AV1065" i="5"/>
  <c r="AV1028" i="5"/>
  <c r="AV1107" i="5"/>
  <c r="AW1075" i="5"/>
  <c r="AV1138" i="5"/>
  <c r="AY1166" i="5"/>
  <c r="AV1176" i="5"/>
  <c r="AV1275" i="5"/>
  <c r="AV1355" i="5"/>
  <c r="AW1395" i="5"/>
  <c r="AV1098" i="5"/>
  <c r="AV1137" i="5"/>
  <c r="AV1145" i="5"/>
  <c r="AW1155" i="5"/>
  <c r="AV1228" i="5"/>
  <c r="AV1415" i="5"/>
  <c r="AV1468" i="5"/>
  <c r="AV1095" i="5"/>
  <c r="AY1086" i="5"/>
  <c r="AV287" i="5"/>
  <c r="AV408" i="5"/>
  <c r="AV145" i="5"/>
  <c r="AV185" i="5"/>
  <c r="AV247" i="5"/>
  <c r="AY306" i="5"/>
  <c r="AV386" i="5"/>
  <c r="AV458" i="5"/>
  <c r="AV615" i="5"/>
  <c r="AV558" i="5"/>
  <c r="AV716" i="5"/>
  <c r="AV175" i="5"/>
  <c r="AV147" i="5"/>
  <c r="AV146" i="5"/>
  <c r="AV195" i="5"/>
  <c r="AY226" i="5"/>
  <c r="AV208" i="5"/>
  <c r="AV236" i="5"/>
  <c r="AV248" i="5"/>
  <c r="AV288" i="5"/>
  <c r="AY298" i="5"/>
  <c r="AY347" i="5"/>
  <c r="AV368" i="5"/>
  <c r="AV387" i="5"/>
  <c r="AV428" i="5"/>
  <c r="AY448" i="5"/>
  <c r="AV388" i="5"/>
  <c r="AV455" i="5"/>
  <c r="AV515" i="5"/>
  <c r="AV655" i="5"/>
  <c r="AV555" i="5"/>
  <c r="AY747" i="5"/>
  <c r="AV765" i="5"/>
  <c r="AV757" i="5"/>
  <c r="AV767" i="5"/>
  <c r="AW775" i="5"/>
  <c r="AV875" i="5"/>
  <c r="AV915" i="5"/>
  <c r="AV756" i="5"/>
  <c r="AY825" i="5"/>
  <c r="AV848" i="5"/>
  <c r="AW935" i="5"/>
  <c r="AV965" i="5"/>
  <c r="AY945" i="5"/>
  <c r="AV996" i="5"/>
  <c r="AV1108" i="5"/>
  <c r="AV1215" i="5"/>
  <c r="AV1025" i="5"/>
  <c r="AW1046" i="5"/>
  <c r="AV1188" i="5"/>
  <c r="AV1358" i="5"/>
  <c r="AY1167" i="5"/>
  <c r="AV1178" i="5"/>
  <c r="AW1235" i="5"/>
  <c r="AV1295" i="5"/>
  <c r="AV1375" i="5"/>
  <c r="AV1135" i="5"/>
  <c r="AV1147" i="5"/>
  <c r="AV1227" i="5"/>
  <c r="AV1225" i="5"/>
  <c r="AV1388" i="5"/>
  <c r="AV1455" i="5"/>
  <c r="AV1096" i="5"/>
  <c r="AY1087" i="5"/>
  <c r="BC325" i="5"/>
  <c r="AV346" i="5"/>
  <c r="BC365" i="5"/>
  <c r="AV536" i="5"/>
  <c r="AV618" i="5"/>
  <c r="AV636" i="5"/>
  <c r="AV235" i="5"/>
  <c r="AY296" i="5"/>
  <c r="AV407" i="5"/>
  <c r="AV406" i="5"/>
  <c r="AY168" i="5"/>
  <c r="AV187" i="5"/>
  <c r="AV196" i="5"/>
  <c r="AV205" i="5"/>
  <c r="AV245" i="5"/>
  <c r="AV268" i="5"/>
  <c r="AV286" i="5"/>
  <c r="AY295" i="5"/>
  <c r="AV366" i="5"/>
  <c r="AV385" i="5"/>
  <c r="AV468" i="5"/>
  <c r="AV456" i="5"/>
  <c r="AV516" i="5"/>
  <c r="AV556" i="5"/>
  <c r="AW675" i="5"/>
  <c r="AY647" i="5"/>
  <c r="AV666" i="5"/>
  <c r="AV718" i="5"/>
  <c r="AY748" i="5"/>
  <c r="AW815" i="5"/>
  <c r="AW975" i="5"/>
  <c r="AV845" i="5"/>
  <c r="AV888" i="5"/>
  <c r="AY865" i="5"/>
  <c r="AV928" i="5"/>
  <c r="AV997" i="5"/>
  <c r="AY1015" i="5"/>
  <c r="AV1038" i="5"/>
  <c r="AV1105" i="5"/>
  <c r="AY1055" i="5"/>
  <c r="AV1216" i="5"/>
  <c r="AV1026" i="5"/>
  <c r="AW1076" i="5"/>
  <c r="AV1187" i="5"/>
  <c r="AV1185" i="5"/>
  <c r="AV1278" i="5"/>
  <c r="AY1168" i="5"/>
  <c r="AV1177" i="5"/>
  <c r="AV1287" i="5"/>
  <c r="AY1308" i="5"/>
  <c r="AV1367" i="5"/>
  <c r="AY1445" i="5"/>
  <c r="AV1136" i="5"/>
  <c r="AV1146" i="5"/>
  <c r="AW1156" i="5"/>
  <c r="AV1226" i="5"/>
  <c r="AY1256" i="5"/>
  <c r="AY1316" i="5"/>
  <c r="AV1097" i="5"/>
  <c r="AY1088" i="5"/>
  <c r="P59" i="9"/>
  <c r="AB59" i="9"/>
  <c r="V59" i="9"/>
  <c r="J59" i="9"/>
  <c r="D59" i="9"/>
  <c r="A14" i="2"/>
  <c r="A15" i="2"/>
  <c r="A16" i="2"/>
  <c r="A24" i="2"/>
  <c r="A25" i="2"/>
  <c r="A26" i="2"/>
  <c r="A34" i="2"/>
  <c r="A35" i="2"/>
  <c r="A36" i="2"/>
  <c r="A44" i="2"/>
  <c r="A45" i="2"/>
  <c r="A46" i="2"/>
  <c r="A54" i="2"/>
  <c r="A55" i="2"/>
  <c r="A56" i="2"/>
  <c r="A64" i="2"/>
  <c r="A65" i="2"/>
  <c r="A66" i="2"/>
  <c r="A74" i="2"/>
  <c r="A75" i="2"/>
  <c r="A76" i="2"/>
  <c r="A84" i="2"/>
  <c r="A85" i="2"/>
  <c r="A86" i="2"/>
  <c r="A94" i="2"/>
  <c r="A95" i="2"/>
  <c r="A96" i="2"/>
  <c r="A104" i="2"/>
  <c r="A105" i="2"/>
  <c r="A106" i="2"/>
  <c r="A114" i="2"/>
  <c r="A115" i="2"/>
  <c r="A116" i="2"/>
  <c r="A124" i="2"/>
  <c r="A125" i="2"/>
  <c r="A126" i="2"/>
  <c r="A134" i="2"/>
  <c r="A135" i="2"/>
  <c r="A136" i="2"/>
  <c r="A144" i="2"/>
  <c r="A145" i="2"/>
  <c r="A146" i="2"/>
  <c r="A154" i="2"/>
  <c r="A155" i="2"/>
  <c r="A156" i="2"/>
  <c r="A164" i="2"/>
  <c r="A165" i="2"/>
  <c r="A166" i="2"/>
  <c r="A174" i="2"/>
  <c r="A175" i="2"/>
  <c r="A176" i="2"/>
  <c r="A184" i="2"/>
  <c r="A185" i="2"/>
  <c r="A186" i="2"/>
  <c r="A194" i="2"/>
  <c r="A195" i="2"/>
  <c r="A196" i="2"/>
  <c r="A204" i="2"/>
  <c r="A205" i="2"/>
  <c r="A206" i="2"/>
  <c r="A214" i="2"/>
  <c r="A215" i="2"/>
  <c r="A216" i="2"/>
  <c r="A224" i="2"/>
  <c r="A225" i="2"/>
  <c r="A226" i="2"/>
  <c r="A234" i="2"/>
  <c r="A235" i="2"/>
  <c r="A236" i="2"/>
  <c r="A244" i="2"/>
  <c r="A245" i="2"/>
  <c r="A246" i="2"/>
  <c r="A254" i="2"/>
  <c r="A255" i="2"/>
  <c r="A256" i="2"/>
  <c r="A264" i="2"/>
  <c r="A265" i="2"/>
  <c r="A266" i="2"/>
  <c r="A274" i="2"/>
  <c r="A275" i="2"/>
  <c r="A276" i="2"/>
  <c r="A284" i="2"/>
  <c r="A285" i="2"/>
  <c r="A286" i="2"/>
  <c r="A294" i="2"/>
  <c r="A295" i="2"/>
  <c r="A296" i="2"/>
  <c r="A304" i="2"/>
  <c r="A305" i="2"/>
  <c r="A306" i="2"/>
  <c r="A314" i="2"/>
  <c r="A315" i="2"/>
  <c r="A316" i="2"/>
  <c r="A324" i="2"/>
  <c r="A325" i="2"/>
  <c r="A326" i="2"/>
  <c r="A334" i="2"/>
  <c r="A335" i="2"/>
  <c r="A336" i="2"/>
  <c r="A344" i="2"/>
  <c r="A345" i="2"/>
  <c r="A346" i="2"/>
  <c r="A354" i="2"/>
  <c r="A355" i="2"/>
  <c r="A356" i="2"/>
  <c r="A364" i="2"/>
  <c r="A365" i="2"/>
  <c r="A366" i="2"/>
  <c r="A374" i="2"/>
  <c r="A375" i="2"/>
  <c r="A376" i="2"/>
  <c r="A384" i="2"/>
  <c r="A385" i="2"/>
  <c r="A386" i="2"/>
  <c r="A394" i="2"/>
  <c r="A395" i="2"/>
  <c r="A396" i="2"/>
  <c r="A404" i="2"/>
  <c r="A405" i="2"/>
  <c r="A406" i="2"/>
  <c r="A414" i="2"/>
  <c r="A415" i="2"/>
  <c r="A416" i="2"/>
  <c r="A424" i="2"/>
  <c r="A425" i="2"/>
  <c r="A426" i="2"/>
  <c r="A434" i="2"/>
  <c r="A435" i="2"/>
  <c r="A436" i="2"/>
  <c r="A444" i="2"/>
  <c r="A445" i="2"/>
  <c r="A446" i="2"/>
  <c r="A454" i="2"/>
  <c r="A455" i="2"/>
  <c r="A456" i="2"/>
  <c r="A464" i="2"/>
  <c r="A465" i="2"/>
  <c r="A466" i="2"/>
  <c r="A474" i="2"/>
  <c r="A475" i="2"/>
  <c r="A476" i="2"/>
  <c r="A484" i="2"/>
  <c r="A485" i="2"/>
  <c r="A486" i="2"/>
  <c r="A494" i="2"/>
  <c r="A495" i="2"/>
  <c r="A496" i="2"/>
  <c r="A504" i="2"/>
  <c r="A505" i="2"/>
  <c r="A506" i="2"/>
  <c r="A514" i="2"/>
  <c r="A515" i="2"/>
  <c r="A516" i="2"/>
  <c r="A524" i="2"/>
  <c r="A525" i="2"/>
  <c r="A526" i="2"/>
  <c r="A534" i="2"/>
  <c r="A535" i="2"/>
  <c r="A536" i="2"/>
  <c r="A544" i="2"/>
  <c r="A545" i="2"/>
  <c r="A546" i="2"/>
  <c r="A554" i="2"/>
  <c r="A555" i="2"/>
  <c r="A556" i="2"/>
  <c r="A564" i="2"/>
  <c r="A565" i="2"/>
  <c r="A566" i="2"/>
  <c r="A574" i="2"/>
  <c r="A575" i="2"/>
  <c r="A576" i="2"/>
  <c r="A584" i="2"/>
  <c r="A585" i="2"/>
  <c r="A586" i="2"/>
  <c r="A594" i="2"/>
  <c r="A595" i="2"/>
  <c r="A596" i="2"/>
  <c r="A604" i="2"/>
  <c r="A605" i="2"/>
  <c r="A606" i="2"/>
  <c r="A614" i="2"/>
  <c r="A615" i="2"/>
  <c r="A616" i="2"/>
  <c r="A624" i="2"/>
  <c r="A625" i="2"/>
  <c r="A626" i="2"/>
  <c r="A634" i="2"/>
  <c r="A635" i="2"/>
  <c r="A636" i="2"/>
  <c r="A644" i="2"/>
  <c r="A645" i="2"/>
  <c r="A646" i="2"/>
  <c r="A654" i="2"/>
  <c r="A655" i="2"/>
  <c r="A656" i="2"/>
  <c r="A664" i="2"/>
  <c r="A665" i="2"/>
  <c r="A666" i="2"/>
  <c r="A674" i="2"/>
  <c r="A675" i="2"/>
  <c r="A676" i="2"/>
  <c r="A684" i="2"/>
  <c r="A685" i="2"/>
  <c r="A686" i="2"/>
  <c r="A694" i="2"/>
  <c r="A695" i="2"/>
  <c r="A696" i="2"/>
  <c r="A704" i="2"/>
  <c r="A705" i="2"/>
  <c r="A706" i="2"/>
  <c r="A714" i="2"/>
  <c r="A715" i="2"/>
  <c r="A716" i="2"/>
  <c r="A724" i="2"/>
  <c r="A725" i="2"/>
  <c r="A726" i="2"/>
  <c r="A734" i="2"/>
  <c r="A735" i="2"/>
  <c r="A736" i="2"/>
  <c r="A744" i="2"/>
  <c r="A745" i="2"/>
  <c r="A746" i="2"/>
  <c r="A754" i="2"/>
  <c r="A755" i="2"/>
  <c r="A756" i="2"/>
  <c r="A764" i="2"/>
  <c r="A765" i="2"/>
  <c r="A766" i="2"/>
  <c r="A774" i="2"/>
  <c r="A775" i="2"/>
  <c r="A776" i="2"/>
  <c r="A784" i="2"/>
  <c r="A785" i="2"/>
  <c r="A786" i="2"/>
  <c r="A794" i="2"/>
  <c r="A795" i="2"/>
  <c r="A796" i="2"/>
  <c r="A804" i="2"/>
  <c r="A805" i="2"/>
  <c r="A806" i="2"/>
  <c r="A814" i="2"/>
  <c r="A815" i="2"/>
  <c r="A816" i="2"/>
  <c r="A824" i="2"/>
  <c r="A825" i="2"/>
  <c r="A826" i="2"/>
  <c r="A834" i="2"/>
  <c r="A835" i="2"/>
  <c r="A836" i="2"/>
  <c r="A844" i="2"/>
  <c r="A845" i="2"/>
  <c r="A846" i="2"/>
  <c r="A854" i="2"/>
  <c r="A855" i="2"/>
  <c r="A856" i="2"/>
  <c r="A864" i="2"/>
  <c r="A865" i="2"/>
  <c r="A866" i="2"/>
  <c r="A874" i="2"/>
  <c r="A875" i="2"/>
  <c r="A876" i="2"/>
  <c r="A884" i="2"/>
  <c r="A885" i="2"/>
  <c r="A886" i="2"/>
  <c r="A894" i="2"/>
  <c r="A895" i="2"/>
  <c r="A896" i="2"/>
  <c r="A904" i="2"/>
  <c r="A905" i="2"/>
  <c r="A906" i="2"/>
  <c r="A914" i="2"/>
  <c r="A915" i="2"/>
  <c r="A916" i="2"/>
  <c r="A924" i="2"/>
  <c r="A925" i="2"/>
  <c r="A926" i="2"/>
  <c r="A934" i="2"/>
  <c r="A935" i="2"/>
  <c r="A936" i="2"/>
  <c r="A944" i="2"/>
  <c r="A945" i="2"/>
  <c r="A946" i="2"/>
  <c r="A954" i="2"/>
  <c r="A955" i="2"/>
  <c r="A956" i="2"/>
  <c r="A964" i="2"/>
  <c r="A965" i="2"/>
  <c r="A966" i="2"/>
  <c r="A974" i="2"/>
  <c r="A975" i="2"/>
  <c r="A976" i="2"/>
  <c r="A984" i="2"/>
  <c r="A985" i="2"/>
  <c r="A986" i="2"/>
  <c r="A994" i="2"/>
  <c r="A995" i="2"/>
  <c r="A996" i="2"/>
  <c r="A1004" i="2"/>
  <c r="A1005" i="2"/>
  <c r="A1006" i="2"/>
  <c r="A1014" i="2"/>
  <c r="A1015" i="2"/>
  <c r="A1016" i="2"/>
  <c r="A1024" i="2"/>
  <c r="A1025" i="2"/>
  <c r="A1026" i="2"/>
  <c r="A1034" i="2"/>
  <c r="A1035" i="2"/>
  <c r="A1036" i="2"/>
  <c r="A1044" i="2"/>
  <c r="A1045" i="2"/>
  <c r="A1046" i="2"/>
  <c r="A1054" i="2"/>
  <c r="A1055" i="2"/>
  <c r="A1056" i="2"/>
  <c r="A1064" i="2"/>
  <c r="A1065" i="2"/>
  <c r="A1066" i="2"/>
  <c r="A1074" i="2"/>
  <c r="A1075" i="2"/>
  <c r="A1076" i="2"/>
  <c r="A1084" i="2"/>
  <c r="A1085" i="2"/>
  <c r="A1086" i="2"/>
  <c r="A1094" i="2"/>
  <c r="A1095" i="2"/>
  <c r="A1096" i="2"/>
  <c r="A1104" i="2"/>
  <c r="A1105" i="2"/>
  <c r="A1106" i="2"/>
  <c r="A1114" i="2"/>
  <c r="A1115" i="2"/>
  <c r="A1116" i="2"/>
  <c r="A1124" i="2"/>
  <c r="A1125" i="2"/>
  <c r="A1126" i="2"/>
  <c r="A1134" i="2"/>
  <c r="A1135" i="2"/>
  <c r="A1136" i="2"/>
  <c r="A1144" i="2"/>
  <c r="A1145" i="2"/>
  <c r="A1146" i="2"/>
  <c r="A1154" i="2"/>
  <c r="A1155" i="2"/>
  <c r="A1156" i="2"/>
  <c r="A1164" i="2"/>
  <c r="A1165" i="2"/>
  <c r="A1166" i="2"/>
  <c r="A1174" i="2"/>
  <c r="A1175" i="2"/>
  <c r="A1176" i="2"/>
  <c r="A1184" i="2"/>
  <c r="A1185" i="2"/>
  <c r="A1186" i="2"/>
  <c r="A1194" i="2"/>
  <c r="A1195" i="2"/>
  <c r="A1196" i="2"/>
  <c r="A1204" i="2"/>
  <c r="A1205" i="2"/>
  <c r="A1206" i="2"/>
  <c r="A1214" i="2"/>
  <c r="A1215" i="2"/>
  <c r="A1216" i="2"/>
  <c r="A1224" i="2"/>
  <c r="A1225" i="2"/>
  <c r="A1226" i="2"/>
  <c r="A1234" i="2"/>
  <c r="A1235" i="2"/>
  <c r="A1236" i="2"/>
  <c r="A1244" i="2"/>
  <c r="A1245" i="2"/>
  <c r="A1246" i="2"/>
  <c r="A1254" i="2"/>
  <c r="A1255" i="2"/>
  <c r="A1256" i="2"/>
  <c r="A1264" i="2"/>
  <c r="A1265" i="2"/>
  <c r="A1266" i="2"/>
  <c r="A1274" i="2"/>
  <c r="A1275" i="2"/>
  <c r="A1276" i="2"/>
  <c r="A1284" i="2"/>
  <c r="A1285" i="2"/>
  <c r="A1286" i="2"/>
  <c r="A1294" i="2"/>
  <c r="A1295" i="2"/>
  <c r="A1296" i="2"/>
  <c r="A1304" i="2"/>
  <c r="A1305" i="2"/>
  <c r="A1306" i="2"/>
  <c r="A1314" i="2"/>
  <c r="A1315" i="2"/>
  <c r="A1316" i="2"/>
  <c r="A1324" i="2"/>
  <c r="A1325" i="2"/>
  <c r="A1326" i="2"/>
  <c r="A1334" i="2"/>
  <c r="A1335" i="2"/>
  <c r="A1336" i="2"/>
  <c r="A1344" i="2"/>
  <c r="A1345" i="2"/>
  <c r="A1346" i="2"/>
  <c r="A1354" i="2"/>
  <c r="A1355" i="2"/>
  <c r="A1356" i="2"/>
  <c r="A1364" i="2"/>
  <c r="A1365" i="2"/>
  <c r="A1366" i="2"/>
  <c r="A1374" i="2"/>
  <c r="A1375" i="2"/>
  <c r="A1376" i="2"/>
  <c r="A1384" i="2"/>
  <c r="A1385" i="2"/>
  <c r="A1386" i="2"/>
  <c r="A1394" i="2"/>
  <c r="A1395" i="2"/>
  <c r="A1396" i="2"/>
  <c r="A1404" i="2"/>
  <c r="A1405" i="2"/>
  <c r="A1406" i="2"/>
  <c r="A1414" i="2"/>
  <c r="A1415" i="2"/>
  <c r="A1416" i="2"/>
  <c r="A1424" i="2"/>
  <c r="A1425" i="2"/>
  <c r="A1426" i="2"/>
  <c r="A1434" i="2"/>
  <c r="A1435" i="2"/>
  <c r="A1436" i="2"/>
  <c r="A1444" i="2"/>
  <c r="A1445" i="2"/>
  <c r="A1446" i="2"/>
  <c r="A1454" i="2"/>
  <c r="A1455" i="2"/>
  <c r="A1456" i="2"/>
  <c r="A1464" i="2"/>
  <c r="A1465" i="2"/>
  <c r="A1466" i="2"/>
  <c r="A1474" i="2"/>
  <c r="A1475" i="2"/>
  <c r="A1476" i="2"/>
  <c r="A1484" i="2"/>
  <c r="A1485" i="2"/>
  <c r="A1486" i="2"/>
  <c r="A1494" i="2"/>
  <c r="A1495" i="2"/>
  <c r="A1496" i="2"/>
  <c r="A24" i="5"/>
  <c r="A34" i="5"/>
  <c r="A44" i="5"/>
  <c r="A54" i="5"/>
  <c r="A64" i="5"/>
  <c r="A74" i="5"/>
  <c r="A84" i="5"/>
  <c r="A94" i="5"/>
  <c r="A104" i="5"/>
  <c r="A114" i="5"/>
  <c r="A124" i="5"/>
  <c r="A14" i="5"/>
  <c r="A6" i="2"/>
  <c r="A5" i="2"/>
  <c r="A4" i="2"/>
  <c r="A4" i="5"/>
  <c r="D123" i="2" l="1"/>
  <c r="D124" i="2" s="1"/>
  <c r="C123" i="5"/>
  <c r="E123" i="5"/>
  <c r="G123" i="5"/>
  <c r="I123" i="5"/>
  <c r="K123" i="5"/>
  <c r="M123" i="5"/>
  <c r="O123" i="5"/>
  <c r="Q123" i="5"/>
  <c r="S123" i="5"/>
  <c r="U123" i="5"/>
  <c r="W123" i="5"/>
  <c r="Y123" i="5"/>
  <c r="AA123" i="5"/>
  <c r="AC123" i="5"/>
  <c r="AE123" i="5"/>
  <c r="AG123" i="5"/>
  <c r="AI123" i="5"/>
  <c r="AK123" i="5"/>
  <c r="AM123" i="5"/>
  <c r="AO123" i="5"/>
  <c r="AQ123" i="5"/>
  <c r="AS125" i="5"/>
  <c r="AS126" i="5"/>
  <c r="AS127" i="5"/>
  <c r="AS128" i="5"/>
  <c r="C129" i="5"/>
  <c r="D129" i="5" s="1"/>
  <c r="E129" i="5"/>
  <c r="G129" i="5"/>
  <c r="I129" i="5"/>
  <c r="J129" i="5" s="1"/>
  <c r="K129" i="5"/>
  <c r="L129" i="5" s="1"/>
  <c r="M129" i="5"/>
  <c r="O129" i="5"/>
  <c r="Q129" i="5"/>
  <c r="R129" i="5" s="1"/>
  <c r="S129" i="5"/>
  <c r="T129" i="5" s="1"/>
  <c r="U129" i="5"/>
  <c r="W129" i="5"/>
  <c r="Y129" i="5"/>
  <c r="Z129" i="5" s="1"/>
  <c r="AA129" i="5"/>
  <c r="AB129" i="5" s="1"/>
  <c r="AC129" i="5"/>
  <c r="AE129" i="5"/>
  <c r="AG129" i="5"/>
  <c r="AH129" i="5" s="1"/>
  <c r="AI129" i="5"/>
  <c r="AJ129" i="5" s="1"/>
  <c r="AK129" i="5"/>
  <c r="AM129" i="5"/>
  <c r="AO129" i="5"/>
  <c r="AP129" i="5" s="1"/>
  <c r="AQ129" i="5"/>
  <c r="AN129" i="5" l="1"/>
  <c r="AF129" i="5"/>
  <c r="X129" i="5"/>
  <c r="P129" i="5"/>
  <c r="H129" i="5"/>
  <c r="AL127" i="5"/>
  <c r="AL126" i="5"/>
  <c r="AL125" i="5"/>
  <c r="AL128" i="5"/>
  <c r="AD127" i="5"/>
  <c r="AD126" i="5"/>
  <c r="AD128" i="5"/>
  <c r="AD125" i="5"/>
  <c r="V127" i="5"/>
  <c r="V126" i="5"/>
  <c r="V128" i="5"/>
  <c r="V125" i="5"/>
  <c r="N127" i="5"/>
  <c r="N128" i="5"/>
  <c r="N126" i="5"/>
  <c r="N125" i="5"/>
  <c r="F127" i="5"/>
  <c r="F126" i="5"/>
  <c r="F125" i="5"/>
  <c r="F128" i="5"/>
  <c r="AJ128" i="5"/>
  <c r="AJ127" i="5"/>
  <c r="AJ126" i="5"/>
  <c r="AJ125" i="5"/>
  <c r="AB128" i="5"/>
  <c r="AB126" i="5"/>
  <c r="AB127" i="5"/>
  <c r="AB125" i="5"/>
  <c r="T128" i="5"/>
  <c r="T127" i="5"/>
  <c r="T126" i="5"/>
  <c r="T125" i="5"/>
  <c r="L128" i="5"/>
  <c r="L127" i="5"/>
  <c r="L126" i="5"/>
  <c r="L125" i="5"/>
  <c r="D127" i="5"/>
  <c r="D126" i="5"/>
  <c r="D125" i="5"/>
  <c r="D128" i="5"/>
  <c r="AP125" i="5"/>
  <c r="AP128" i="5"/>
  <c r="AP127" i="5"/>
  <c r="AP126" i="5"/>
  <c r="AH125" i="5"/>
  <c r="AH128" i="5"/>
  <c r="AH126" i="5"/>
  <c r="AH127" i="5"/>
  <c r="Z125" i="5"/>
  <c r="Z128" i="5"/>
  <c r="Z126" i="5"/>
  <c r="Z127" i="5"/>
  <c r="R125" i="5"/>
  <c r="R127" i="5"/>
  <c r="R126" i="5"/>
  <c r="R128" i="5"/>
  <c r="J125" i="5"/>
  <c r="J126" i="5"/>
  <c r="J128" i="5"/>
  <c r="J127" i="5"/>
  <c r="AL129" i="5"/>
  <c r="AD129" i="5"/>
  <c r="V129" i="5"/>
  <c r="N129" i="5"/>
  <c r="F129" i="5"/>
  <c r="AN126" i="5"/>
  <c r="AN125" i="5"/>
  <c r="AN127" i="5"/>
  <c r="AN128" i="5"/>
  <c r="AF126" i="5"/>
  <c r="AF125" i="5"/>
  <c r="AF128" i="5"/>
  <c r="AF127" i="5"/>
  <c r="X126" i="5"/>
  <c r="X125" i="5"/>
  <c r="X128" i="5"/>
  <c r="X127" i="5"/>
  <c r="P126" i="5"/>
  <c r="P125" i="5"/>
  <c r="P128" i="5"/>
  <c r="P127" i="5"/>
  <c r="H126" i="5"/>
  <c r="H128" i="5"/>
  <c r="H127" i="5"/>
  <c r="H125" i="5"/>
  <c r="D126" i="2"/>
  <c r="D125" i="2"/>
  <c r="AS129" i="5"/>
  <c r="BE125" i="5"/>
  <c r="AS118" i="5"/>
  <c r="AS117" i="5"/>
  <c r="AS116" i="5"/>
  <c r="AS115" i="5"/>
  <c r="AS119" i="5" l="1"/>
  <c r="AS108" i="5"/>
  <c r="AS107" i="5"/>
  <c r="AS106" i="5"/>
  <c r="AS105" i="5"/>
  <c r="AS98" i="5"/>
  <c r="AS97" i="5"/>
  <c r="AS96" i="5"/>
  <c r="AS95" i="5"/>
  <c r="AS88" i="5"/>
  <c r="AS87" i="5"/>
  <c r="AS86" i="5"/>
  <c r="AS85" i="5"/>
  <c r="AS78" i="5"/>
  <c r="AS77" i="5"/>
  <c r="AS76" i="5"/>
  <c r="AS75" i="5"/>
  <c r="AS68" i="5"/>
  <c r="AS67" i="5"/>
  <c r="AS66" i="5"/>
  <c r="AS65" i="5"/>
  <c r="AS58" i="5"/>
  <c r="AS57" i="5"/>
  <c r="AS56" i="5"/>
  <c r="AS55" i="5"/>
  <c r="AS48" i="5"/>
  <c r="AS47" i="5"/>
  <c r="AS46" i="5"/>
  <c r="AS45" i="5"/>
  <c r="AS38" i="5"/>
  <c r="AS37" i="5"/>
  <c r="AS36" i="5"/>
  <c r="AS35" i="5"/>
  <c r="AS39" i="5" l="1"/>
  <c r="AS59" i="5"/>
  <c r="AS69" i="5"/>
  <c r="AS79" i="5"/>
  <c r="AS89" i="5"/>
  <c r="AS99" i="5"/>
  <c r="AS109" i="5"/>
  <c r="AS49" i="5"/>
  <c r="AS28" i="5"/>
  <c r="AS27" i="5"/>
  <c r="AS26" i="5"/>
  <c r="AS25" i="5"/>
  <c r="AS29" i="5" l="1"/>
  <c r="AS18" i="5"/>
  <c r="AS17" i="5"/>
  <c r="AS16" i="5"/>
  <c r="AS15" i="5"/>
  <c r="U23" i="5" l="1"/>
  <c r="AO3" i="5" l="1"/>
  <c r="AQ113" i="5"/>
  <c r="AO113" i="5"/>
  <c r="AM113" i="5"/>
  <c r="AK113" i="5"/>
  <c r="AL118" i="5" s="1"/>
  <c r="AQ103" i="5"/>
  <c r="AO103" i="5"/>
  <c r="AM103" i="5"/>
  <c r="AK103" i="5"/>
  <c r="AL108" i="5" s="1"/>
  <c r="AQ93" i="5"/>
  <c r="AO93" i="5"/>
  <c r="AM93" i="5"/>
  <c r="AK93" i="5"/>
  <c r="AL95" i="5" s="1"/>
  <c r="AQ83" i="5"/>
  <c r="AO83" i="5"/>
  <c r="AM83" i="5"/>
  <c r="AK83" i="5"/>
  <c r="AL85" i="5" s="1"/>
  <c r="AQ73" i="5"/>
  <c r="AO73" i="5"/>
  <c r="AM73" i="5"/>
  <c r="AK73" i="5"/>
  <c r="AL75" i="5" s="1"/>
  <c r="AQ63" i="5"/>
  <c r="AO63" i="5"/>
  <c r="AM63" i="5"/>
  <c r="AK63" i="5"/>
  <c r="AL68" i="5" s="1"/>
  <c r="AQ53" i="5"/>
  <c r="AO53" i="5"/>
  <c r="AM53" i="5"/>
  <c r="AQ43" i="5"/>
  <c r="AO43" i="5"/>
  <c r="AM43" i="5"/>
  <c r="AQ33" i="5"/>
  <c r="AO33" i="5"/>
  <c r="AM33" i="5"/>
  <c r="AQ23" i="5"/>
  <c r="AO23" i="5"/>
  <c r="AM23" i="5"/>
  <c r="AQ13" i="5"/>
  <c r="AO13" i="5"/>
  <c r="AM13" i="5"/>
  <c r="AK119" i="5"/>
  <c r="AI119" i="5"/>
  <c r="AI113" i="5"/>
  <c r="AJ118" i="5" s="1"/>
  <c r="AK109" i="5"/>
  <c r="AI109" i="5"/>
  <c r="AI103" i="5"/>
  <c r="AJ108" i="5" s="1"/>
  <c r="AK99" i="5"/>
  <c r="AI99" i="5"/>
  <c r="AI93" i="5"/>
  <c r="AJ98" i="5" s="1"/>
  <c r="AK89" i="5"/>
  <c r="AI89" i="5"/>
  <c r="AI83" i="5"/>
  <c r="AJ88" i="5" s="1"/>
  <c r="AK79" i="5"/>
  <c r="AI79" i="5"/>
  <c r="AI73" i="5"/>
  <c r="AJ78" i="5" s="1"/>
  <c r="AK69" i="5"/>
  <c r="AI69" i="5"/>
  <c r="AI63" i="5"/>
  <c r="AJ68" i="5" s="1"/>
  <c r="AK59" i="5"/>
  <c r="AI59" i="5"/>
  <c r="AK53" i="5"/>
  <c r="AL58" i="5" s="1"/>
  <c r="AI53" i="5"/>
  <c r="AJ58" i="5" s="1"/>
  <c r="AK49" i="5"/>
  <c r="AI49" i="5"/>
  <c r="AK43" i="5"/>
  <c r="AL48" i="5" s="1"/>
  <c r="AI43" i="5"/>
  <c r="AJ48" i="5" s="1"/>
  <c r="AK39" i="5"/>
  <c r="AI39" i="5"/>
  <c r="AK33" i="5"/>
  <c r="AL38" i="5" s="1"/>
  <c r="AI33" i="5"/>
  <c r="AJ38" i="5" s="1"/>
  <c r="AK29" i="5"/>
  <c r="AI29" i="5"/>
  <c r="AK23" i="5"/>
  <c r="AL28" i="5" s="1"/>
  <c r="AI23" i="5"/>
  <c r="AJ28" i="5" s="1"/>
  <c r="AK19" i="5"/>
  <c r="AI19" i="5"/>
  <c r="AK13" i="5"/>
  <c r="AL17" i="5" s="1"/>
  <c r="AI13" i="5"/>
  <c r="AJ18" i="5" s="1"/>
  <c r="AR146" i="5" l="1"/>
  <c r="AR148" i="5"/>
  <c r="AR165" i="5"/>
  <c r="AR135" i="5"/>
  <c r="AR136" i="5"/>
  <c r="AR137" i="5"/>
  <c r="AR145" i="5"/>
  <c r="AR147" i="5"/>
  <c r="AR149" i="5"/>
  <c r="AT149" i="5" s="1"/>
  <c r="AR156" i="5"/>
  <c r="AR158" i="5"/>
  <c r="AR175" i="5"/>
  <c r="AR185" i="5"/>
  <c r="AR138" i="5"/>
  <c r="AR155" i="5"/>
  <c r="AR176" i="5"/>
  <c r="AR178" i="5"/>
  <c r="AR189" i="5"/>
  <c r="AT189" i="5" s="1"/>
  <c r="AR196" i="5"/>
  <c r="AR198" i="5"/>
  <c r="AR205" i="5"/>
  <c r="AR215" i="5"/>
  <c r="AR216" i="5"/>
  <c r="AR218" i="5"/>
  <c r="AR225" i="5"/>
  <c r="AR139" i="5"/>
  <c r="AT139" i="5" s="1"/>
  <c r="AR166" i="5"/>
  <c r="AR195" i="5"/>
  <c r="AR206" i="5"/>
  <c r="AR208" i="5"/>
  <c r="AR226" i="5"/>
  <c r="AR228" i="5"/>
  <c r="AR236" i="5"/>
  <c r="AR239" i="5"/>
  <c r="AT239" i="5" s="1"/>
  <c r="AR157" i="5"/>
  <c r="AR159" i="5"/>
  <c r="AT159" i="5" s="1"/>
  <c r="AR167" i="5"/>
  <c r="AR169" i="5"/>
  <c r="AT169" i="5" s="1"/>
  <c r="AR188" i="5"/>
  <c r="AR197" i="5"/>
  <c r="AR227" i="5"/>
  <c r="AR168" i="5"/>
  <c r="AR187" i="5"/>
  <c r="AR246" i="5"/>
  <c r="AR255" i="5"/>
  <c r="AR256" i="5"/>
  <c r="AR257" i="5"/>
  <c r="AR199" i="5"/>
  <c r="AT199" i="5" s="1"/>
  <c r="AR235" i="5"/>
  <c r="AR247" i="5"/>
  <c r="AR259" i="5"/>
  <c r="AT259" i="5" s="1"/>
  <c r="AR265" i="5"/>
  <c r="AR275" i="5"/>
  <c r="AR245" i="5"/>
  <c r="AR248" i="5"/>
  <c r="AR267" i="5"/>
  <c r="AR177" i="5"/>
  <c r="AR186" i="5"/>
  <c r="AR278" i="5"/>
  <c r="AR287" i="5"/>
  <c r="AR288" i="5"/>
  <c r="AR295" i="5"/>
  <c r="AR306" i="5"/>
  <c r="AR318" i="5"/>
  <c r="AR326" i="5"/>
  <c r="AR347" i="5"/>
  <c r="AR348" i="5"/>
  <c r="AR357" i="5"/>
  <c r="AR229" i="5"/>
  <c r="AT229" i="5" s="1"/>
  <c r="AR237" i="5"/>
  <c r="AR297" i="5"/>
  <c r="AR305" i="5"/>
  <c r="AR316" i="5"/>
  <c r="AR317" i="5"/>
  <c r="AR325" i="5"/>
  <c r="AR327" i="5"/>
  <c r="AR328" i="5"/>
  <c r="AR336" i="5"/>
  <c r="AR337" i="5"/>
  <c r="AR346" i="5"/>
  <c r="AR355" i="5"/>
  <c r="AR356" i="5"/>
  <c r="AR358" i="5"/>
  <c r="AR366" i="5"/>
  <c r="AR377" i="5"/>
  <c r="AR379" i="5"/>
  <c r="AT379" i="5" s="1"/>
  <c r="AR386" i="5"/>
  <c r="AR388" i="5"/>
  <c r="AR207" i="5"/>
  <c r="AR217" i="5"/>
  <c r="AR258" i="5"/>
  <c r="AR309" i="5"/>
  <c r="AT309" i="5" s="1"/>
  <c r="AR238" i="5"/>
  <c r="AR266" i="5"/>
  <c r="AR319" i="5"/>
  <c r="AT319" i="5" s="1"/>
  <c r="AR338" i="5"/>
  <c r="AR359" i="5"/>
  <c r="AT359" i="5" s="1"/>
  <c r="AR376" i="5"/>
  <c r="AR406" i="5"/>
  <c r="AR417" i="5"/>
  <c r="AR438" i="5"/>
  <c r="AR445" i="5"/>
  <c r="AR446" i="5"/>
  <c r="AR447" i="5"/>
  <c r="AR448" i="5"/>
  <c r="AR449" i="5"/>
  <c r="AT449" i="5" s="1"/>
  <c r="AR457" i="5"/>
  <c r="AR458" i="5"/>
  <c r="AR475" i="5"/>
  <c r="AR477" i="5"/>
  <c r="AR487" i="5"/>
  <c r="AR277" i="5"/>
  <c r="AR285" i="5"/>
  <c r="AR286" i="5"/>
  <c r="AR298" i="5"/>
  <c r="AR315" i="5"/>
  <c r="AR339" i="5"/>
  <c r="AT339" i="5" s="1"/>
  <c r="AR345" i="5"/>
  <c r="AR368" i="5"/>
  <c r="AR378" i="5"/>
  <c r="AR385" i="5"/>
  <c r="AR405" i="5"/>
  <c r="AR407" i="5"/>
  <c r="AR415" i="5"/>
  <c r="AR416" i="5"/>
  <c r="AR425" i="5"/>
  <c r="AR428" i="5"/>
  <c r="AR429" i="5"/>
  <c r="AT429" i="5" s="1"/>
  <c r="AR455" i="5"/>
  <c r="AR465" i="5"/>
  <c r="AR468" i="5"/>
  <c r="AR485" i="5"/>
  <c r="AR486" i="5"/>
  <c r="AR488" i="5"/>
  <c r="AR489" i="5"/>
  <c r="AT489" i="5" s="1"/>
  <c r="AR496" i="5"/>
  <c r="AR497" i="5"/>
  <c r="AR296" i="5"/>
  <c r="AR299" i="5"/>
  <c r="AT299" i="5" s="1"/>
  <c r="AR308" i="5"/>
  <c r="AR335" i="5"/>
  <c r="AR365" i="5"/>
  <c r="AR367" i="5"/>
  <c r="AR375" i="5"/>
  <c r="AR397" i="5"/>
  <c r="AR426" i="5"/>
  <c r="AR427" i="5"/>
  <c r="AR435" i="5"/>
  <c r="AR436" i="5"/>
  <c r="AR437" i="5"/>
  <c r="AR396" i="5"/>
  <c r="AR399" i="5"/>
  <c r="AT399" i="5" s="1"/>
  <c r="AR476" i="5"/>
  <c r="AR505" i="5"/>
  <c r="AR525" i="5"/>
  <c r="AR527" i="5"/>
  <c r="AR536" i="5"/>
  <c r="AR537" i="5"/>
  <c r="AR557" i="5"/>
  <c r="AR577" i="5"/>
  <c r="AR585" i="5"/>
  <c r="AR586" i="5"/>
  <c r="AR597" i="5"/>
  <c r="AR598" i="5"/>
  <c r="AR606" i="5"/>
  <c r="AR618" i="5"/>
  <c r="AR626" i="5"/>
  <c r="AR627" i="5"/>
  <c r="AR645" i="5"/>
  <c r="AR666" i="5"/>
  <c r="AR676" i="5"/>
  <c r="AR686" i="5"/>
  <c r="AR307" i="5"/>
  <c r="AR395" i="5"/>
  <c r="AR418" i="5"/>
  <c r="AR456" i="5"/>
  <c r="AR466" i="5"/>
  <c r="AR506" i="5"/>
  <c r="AR515" i="5"/>
  <c r="AR518" i="5"/>
  <c r="AR526" i="5"/>
  <c r="AR535" i="5"/>
  <c r="AR545" i="5"/>
  <c r="AR546" i="5"/>
  <c r="AR555" i="5"/>
  <c r="AR569" i="5"/>
  <c r="AT569" i="5" s="1"/>
  <c r="AR587" i="5"/>
  <c r="AR589" i="5"/>
  <c r="AT589" i="5" s="1"/>
  <c r="AR607" i="5"/>
  <c r="AR615" i="5"/>
  <c r="AR629" i="5"/>
  <c r="AT629" i="5" s="1"/>
  <c r="AR655" i="5"/>
  <c r="AR657" i="5"/>
  <c r="AR659" i="5"/>
  <c r="AT659" i="5" s="1"/>
  <c r="AR667" i="5"/>
  <c r="AR668" i="5"/>
  <c r="AR675" i="5"/>
  <c r="AR678" i="5"/>
  <c r="AR268" i="5"/>
  <c r="AR276" i="5"/>
  <c r="AR387" i="5"/>
  <c r="AR398" i="5"/>
  <c r="AR498" i="5"/>
  <c r="AR507" i="5"/>
  <c r="AR528" i="5"/>
  <c r="AR547" i="5"/>
  <c r="AR565" i="5"/>
  <c r="AR566" i="5"/>
  <c r="AR568" i="5"/>
  <c r="AR575" i="5"/>
  <c r="AR625" i="5"/>
  <c r="AR628" i="5"/>
  <c r="AR636" i="5"/>
  <c r="AR637" i="5"/>
  <c r="AR646" i="5"/>
  <c r="AR647" i="5"/>
  <c r="AR459" i="5"/>
  <c r="AT459" i="5" s="1"/>
  <c r="AR529" i="5"/>
  <c r="AT529" i="5" s="1"/>
  <c r="AR588" i="5"/>
  <c r="AR595" i="5"/>
  <c r="AR596" i="5"/>
  <c r="AR648" i="5"/>
  <c r="AR688" i="5"/>
  <c r="AR696" i="5"/>
  <c r="AR705" i="5"/>
  <c r="AR716" i="5"/>
  <c r="AR718" i="5"/>
  <c r="AR725" i="5"/>
  <c r="AR737" i="5"/>
  <c r="AR748" i="5"/>
  <c r="AR755" i="5"/>
  <c r="AR765" i="5"/>
  <c r="AR769" i="5"/>
  <c r="AT769" i="5" s="1"/>
  <c r="AR777" i="5"/>
  <c r="AR795" i="5"/>
  <c r="AR799" i="5"/>
  <c r="AT799" i="5" s="1"/>
  <c r="AR807" i="5"/>
  <c r="AR808" i="5"/>
  <c r="AR816" i="5"/>
  <c r="AR828" i="5"/>
  <c r="AR838" i="5"/>
  <c r="AR846" i="5"/>
  <c r="AR876" i="5"/>
  <c r="AR878" i="5"/>
  <c r="AR886" i="5"/>
  <c r="AR897" i="5"/>
  <c r="AR898" i="5"/>
  <c r="AR905" i="5"/>
  <c r="AR916" i="5"/>
  <c r="AR917" i="5"/>
  <c r="AR919" i="5"/>
  <c r="AT919" i="5" s="1"/>
  <c r="AR927" i="5"/>
  <c r="AR508" i="5"/>
  <c r="AR558" i="5"/>
  <c r="AR567" i="5"/>
  <c r="AR578" i="5"/>
  <c r="AR608" i="5"/>
  <c r="AR635" i="5"/>
  <c r="AR695" i="5"/>
  <c r="AR698" i="5"/>
  <c r="AR707" i="5"/>
  <c r="AR717" i="5"/>
  <c r="AR726" i="5"/>
  <c r="AR736" i="5"/>
  <c r="AR758" i="5"/>
  <c r="AR766" i="5"/>
  <c r="AR776" i="5"/>
  <c r="AR778" i="5"/>
  <c r="AR786" i="5"/>
  <c r="AR797" i="5"/>
  <c r="AR805" i="5"/>
  <c r="AR815" i="5"/>
  <c r="AR817" i="5"/>
  <c r="AR818" i="5"/>
  <c r="AR826" i="5"/>
  <c r="AR827" i="5"/>
  <c r="AR836" i="5"/>
  <c r="AR839" i="5"/>
  <c r="AT839" i="5" s="1"/>
  <c r="AR847" i="5"/>
  <c r="AR848" i="5"/>
  <c r="AR856" i="5"/>
  <c r="AR857" i="5"/>
  <c r="AR865" i="5"/>
  <c r="AR879" i="5"/>
  <c r="AT879" i="5" s="1"/>
  <c r="AR887" i="5"/>
  <c r="AR888" i="5"/>
  <c r="AR896" i="5"/>
  <c r="AR908" i="5"/>
  <c r="AR918" i="5"/>
  <c r="AR925" i="5"/>
  <c r="AR419" i="5"/>
  <c r="AT419" i="5" s="1"/>
  <c r="AR478" i="5"/>
  <c r="AR495" i="5"/>
  <c r="AR576" i="5"/>
  <c r="AR605" i="5"/>
  <c r="AR616" i="5"/>
  <c r="AR617" i="5"/>
  <c r="AR638" i="5"/>
  <c r="AR656" i="5"/>
  <c r="AR665" i="5"/>
  <c r="AR685" i="5"/>
  <c r="AR687" i="5"/>
  <c r="AR697" i="5"/>
  <c r="AR706" i="5"/>
  <c r="AR709" i="5"/>
  <c r="AT709" i="5" s="1"/>
  <c r="AR719" i="5"/>
  <c r="AT719" i="5" s="1"/>
  <c r="AR735" i="5"/>
  <c r="AR738" i="5"/>
  <c r="AR747" i="5"/>
  <c r="AR756" i="5"/>
  <c r="AR759" i="5"/>
  <c r="AT759" i="5" s="1"/>
  <c r="AR767" i="5"/>
  <c r="AR775" i="5"/>
  <c r="AR785" i="5"/>
  <c r="AR787" i="5"/>
  <c r="AR788" i="5"/>
  <c r="AR796" i="5"/>
  <c r="AR845" i="5"/>
  <c r="AR849" i="5"/>
  <c r="AT849" i="5" s="1"/>
  <c r="AR538" i="5"/>
  <c r="AR835" i="5"/>
  <c r="AR855" i="5"/>
  <c r="AR885" i="5"/>
  <c r="AR906" i="5"/>
  <c r="AR915" i="5"/>
  <c r="AR958" i="5"/>
  <c r="AR965" i="5"/>
  <c r="AR966" i="5"/>
  <c r="AR985" i="5"/>
  <c r="AR986" i="5"/>
  <c r="AR996" i="5"/>
  <c r="AR998" i="5"/>
  <c r="AR999" i="5"/>
  <c r="AT999" i="5" s="1"/>
  <c r="AR1035" i="5"/>
  <c r="AR1046" i="5"/>
  <c r="AR1048" i="5"/>
  <c r="AR1069" i="5"/>
  <c r="AT1069" i="5" s="1"/>
  <c r="AR1088" i="5"/>
  <c r="AR1099" i="5"/>
  <c r="AT1099" i="5" s="1"/>
  <c r="AR1108" i="5"/>
  <c r="AR1125" i="5"/>
  <c r="AR1135" i="5"/>
  <c r="AR1139" i="5"/>
  <c r="AT1139" i="5" s="1"/>
  <c r="AR1146" i="5"/>
  <c r="AR1147" i="5"/>
  <c r="AR1148" i="5"/>
  <c r="AR1157" i="5"/>
  <c r="AR509" i="5"/>
  <c r="AT509" i="5" s="1"/>
  <c r="AR556" i="5"/>
  <c r="AR658" i="5"/>
  <c r="AR677" i="5"/>
  <c r="AR715" i="5"/>
  <c r="AR746" i="5"/>
  <c r="AR858" i="5"/>
  <c r="AR866" i="5"/>
  <c r="AR868" i="5"/>
  <c r="AR877" i="5"/>
  <c r="AR895" i="5"/>
  <c r="AR907" i="5"/>
  <c r="AR928" i="5"/>
  <c r="AR945" i="5"/>
  <c r="AR967" i="5"/>
  <c r="AR977" i="5"/>
  <c r="AR978" i="5"/>
  <c r="AR1006" i="5"/>
  <c r="AR1027" i="5"/>
  <c r="AR1028" i="5"/>
  <c r="AR1045" i="5"/>
  <c r="AR1065" i="5"/>
  <c r="AR1076" i="5"/>
  <c r="AR1078" i="5"/>
  <c r="AR1085" i="5"/>
  <c r="AR1095" i="5"/>
  <c r="AR1105" i="5"/>
  <c r="AR1115" i="5"/>
  <c r="AR1136" i="5"/>
  <c r="AR1137" i="5"/>
  <c r="AR1145" i="5"/>
  <c r="AR1155" i="5"/>
  <c r="AR1185" i="5"/>
  <c r="AR1198" i="5"/>
  <c r="AR1215" i="5"/>
  <c r="AR1216" i="5"/>
  <c r="AR1217" i="5"/>
  <c r="AR1225" i="5"/>
  <c r="AR1226" i="5"/>
  <c r="AR1236" i="5"/>
  <c r="AR1265" i="5"/>
  <c r="AR1268" i="5"/>
  <c r="AR1275" i="5"/>
  <c r="AR727" i="5"/>
  <c r="AR728" i="5"/>
  <c r="AR757" i="5"/>
  <c r="AR806" i="5"/>
  <c r="AR809" i="5"/>
  <c r="AT809" i="5" s="1"/>
  <c r="AR825" i="5"/>
  <c r="AR837" i="5"/>
  <c r="AR875" i="5"/>
  <c r="AR929" i="5"/>
  <c r="AT929" i="5" s="1"/>
  <c r="AR935" i="5"/>
  <c r="AR936" i="5"/>
  <c r="AR937" i="5"/>
  <c r="AR946" i="5"/>
  <c r="AR947" i="5"/>
  <c r="AR955" i="5"/>
  <c r="AR956" i="5"/>
  <c r="AR968" i="5"/>
  <c r="AR988" i="5"/>
  <c r="AR997" i="5"/>
  <c r="AR1005" i="5"/>
  <c r="AR1008" i="5"/>
  <c r="AR1016" i="5"/>
  <c r="AR1017" i="5"/>
  <c r="AR1026" i="5"/>
  <c r="AR1036" i="5"/>
  <c r="AR1037" i="5"/>
  <c r="AR1038" i="5"/>
  <c r="AR609" i="5"/>
  <c r="AT609" i="5" s="1"/>
  <c r="AR948" i="5"/>
  <c r="AR1025" i="5"/>
  <c r="AR1029" i="5"/>
  <c r="AT1029" i="5" s="1"/>
  <c r="AR1047" i="5"/>
  <c r="AR1056" i="5"/>
  <c r="AR1057" i="5"/>
  <c r="AR1058" i="5"/>
  <c r="AR1059" i="5"/>
  <c r="AT1059" i="5" s="1"/>
  <c r="AR1077" i="5"/>
  <c r="AR1086" i="5"/>
  <c r="AR1087" i="5"/>
  <c r="AR1116" i="5"/>
  <c r="AR1128" i="5"/>
  <c r="AR1165" i="5"/>
  <c r="AR1167" i="5"/>
  <c r="AR1178" i="5"/>
  <c r="AR1186" i="5"/>
  <c r="AR1195" i="5"/>
  <c r="AR1227" i="5"/>
  <c r="AR1237" i="5"/>
  <c r="AR1245" i="5"/>
  <c r="AR1246" i="5"/>
  <c r="AR1267" i="5"/>
  <c r="AR1276" i="5"/>
  <c r="AR1288" i="5"/>
  <c r="AR1298" i="5"/>
  <c r="AR1327" i="5"/>
  <c r="AR1336" i="5"/>
  <c r="AR1338" i="5"/>
  <c r="AR1366" i="5"/>
  <c r="AR1375" i="5"/>
  <c r="AR1396" i="5"/>
  <c r="AR1407" i="5"/>
  <c r="AR1436" i="5"/>
  <c r="AR1445" i="5"/>
  <c r="AR1448" i="5"/>
  <c r="AR1458" i="5"/>
  <c r="AR1459" i="5"/>
  <c r="AT1459" i="5" s="1"/>
  <c r="AR1468" i="5"/>
  <c r="AR1476" i="5"/>
  <c r="AR1477" i="5"/>
  <c r="AR1487" i="5"/>
  <c r="AR1495" i="5"/>
  <c r="AR1277" i="5"/>
  <c r="AR1286" i="5"/>
  <c r="AR1287" i="5"/>
  <c r="AR1289" i="5"/>
  <c r="AT1289" i="5" s="1"/>
  <c r="AR1307" i="5"/>
  <c r="AR1309" i="5"/>
  <c r="AT1309" i="5" s="1"/>
  <c r="AR1328" i="5"/>
  <c r="AR1346" i="5"/>
  <c r="AR1368" i="5"/>
  <c r="AR1387" i="5"/>
  <c r="AR1408" i="5"/>
  <c r="AR516" i="5"/>
  <c r="AR517" i="5"/>
  <c r="AR926" i="5"/>
  <c r="AR995" i="5"/>
  <c r="AR1066" i="5"/>
  <c r="AR1097" i="5"/>
  <c r="AR1106" i="5"/>
  <c r="AR1107" i="5"/>
  <c r="AR1117" i="5"/>
  <c r="AR1126" i="5"/>
  <c r="AR1156" i="5"/>
  <c r="AR1166" i="5"/>
  <c r="AR1238" i="5"/>
  <c r="AR1247" i="5"/>
  <c r="AR1266" i="5"/>
  <c r="AR1285" i="5"/>
  <c r="AR1295" i="5"/>
  <c r="AR1306" i="5"/>
  <c r="AR1315" i="5"/>
  <c r="AR1318" i="5"/>
  <c r="AR1319" i="5"/>
  <c r="AT1319" i="5" s="1"/>
  <c r="AR1335" i="5"/>
  <c r="AR1337" i="5"/>
  <c r="AR1345" i="5"/>
  <c r="AR1348" i="5"/>
  <c r="AR1355" i="5"/>
  <c r="AR1376" i="5"/>
  <c r="AR1378" i="5"/>
  <c r="AR1379" i="5"/>
  <c r="AT1379" i="5" s="1"/>
  <c r="AR1386" i="5"/>
  <c r="AR1395" i="5"/>
  <c r="AR1397" i="5"/>
  <c r="AR1405" i="5"/>
  <c r="AR1426" i="5"/>
  <c r="AR1435" i="5"/>
  <c r="AR1437" i="5"/>
  <c r="AR1438" i="5"/>
  <c r="AR1457" i="5"/>
  <c r="AR1465" i="5"/>
  <c r="AR1478" i="5"/>
  <c r="AR1486" i="5"/>
  <c r="AR1498" i="5"/>
  <c r="AR1499" i="5"/>
  <c r="AT1499" i="5" s="1"/>
  <c r="AR1055" i="5"/>
  <c r="AR1067" i="5"/>
  <c r="AR1068" i="5"/>
  <c r="AR1096" i="5"/>
  <c r="AR1168" i="5"/>
  <c r="AR1188" i="5"/>
  <c r="AR1189" i="5"/>
  <c r="AT1189" i="5" s="1"/>
  <c r="AR1197" i="5"/>
  <c r="AR1205" i="5"/>
  <c r="AR1208" i="5"/>
  <c r="AR1209" i="5"/>
  <c r="AT1209" i="5" s="1"/>
  <c r="AR1219" i="5"/>
  <c r="AT1219" i="5" s="1"/>
  <c r="AR1229" i="5"/>
  <c r="AT1229" i="5" s="1"/>
  <c r="AR1258" i="5"/>
  <c r="AR1296" i="5"/>
  <c r="AR1297" i="5"/>
  <c r="AR1308" i="5"/>
  <c r="AR1326" i="5"/>
  <c r="AR1347" i="5"/>
  <c r="AR1356" i="5"/>
  <c r="AR1369" i="5"/>
  <c r="AT1369" i="5" s="1"/>
  <c r="AR1415" i="5"/>
  <c r="AR1417" i="5"/>
  <c r="AR1455" i="5"/>
  <c r="AR1456" i="5"/>
  <c r="AR1466" i="5"/>
  <c r="AR1467" i="5"/>
  <c r="AR1496" i="5"/>
  <c r="AR408" i="5"/>
  <c r="AR467" i="5"/>
  <c r="AR548" i="5"/>
  <c r="AR798" i="5"/>
  <c r="AR959" i="5"/>
  <c r="AT959" i="5" s="1"/>
  <c r="AR976" i="5"/>
  <c r="AR1007" i="5"/>
  <c r="AR1015" i="5"/>
  <c r="AR1018" i="5"/>
  <c r="AR1075" i="5"/>
  <c r="AR1109" i="5"/>
  <c r="AT1109" i="5" s="1"/>
  <c r="AR1158" i="5"/>
  <c r="AR1176" i="5"/>
  <c r="AR1177" i="5"/>
  <c r="AR1206" i="5"/>
  <c r="AR1228" i="5"/>
  <c r="AR1255" i="5"/>
  <c r="AR1357" i="5"/>
  <c r="AR1358" i="5"/>
  <c r="AR1416" i="5"/>
  <c r="AR1418" i="5"/>
  <c r="AR1425" i="5"/>
  <c r="AR1427" i="5"/>
  <c r="AR1429" i="5"/>
  <c r="AT1429" i="5" s="1"/>
  <c r="AR768" i="5"/>
  <c r="AR867" i="5"/>
  <c r="AR938" i="5"/>
  <c r="AR975" i="5"/>
  <c r="AR987" i="5"/>
  <c r="AR1118" i="5"/>
  <c r="AR1127" i="5"/>
  <c r="AR1175" i="5"/>
  <c r="AR1196" i="5"/>
  <c r="AR1207" i="5"/>
  <c r="AR1235" i="5"/>
  <c r="AR1248" i="5"/>
  <c r="AR1249" i="5"/>
  <c r="AT1249" i="5" s="1"/>
  <c r="AR1256" i="5"/>
  <c r="AR1257" i="5"/>
  <c r="AR1278" i="5"/>
  <c r="AR1316" i="5"/>
  <c r="AR1329" i="5"/>
  <c r="AT1329" i="5" s="1"/>
  <c r="AR1367" i="5"/>
  <c r="AR1388" i="5"/>
  <c r="AR1398" i="5"/>
  <c r="AR1419" i="5"/>
  <c r="AT1419" i="5" s="1"/>
  <c r="AR1428" i="5"/>
  <c r="AR1446" i="5"/>
  <c r="AR1447" i="5"/>
  <c r="AR1475" i="5"/>
  <c r="AR1488" i="5"/>
  <c r="AR549" i="5"/>
  <c r="AT549" i="5" s="1"/>
  <c r="AR708" i="5"/>
  <c r="AR745" i="5"/>
  <c r="AR957" i="5"/>
  <c r="AR1098" i="5"/>
  <c r="AR1138" i="5"/>
  <c r="AR1179" i="5"/>
  <c r="AT1179" i="5" s="1"/>
  <c r="AR1187" i="5"/>
  <c r="AR1218" i="5"/>
  <c r="AR1305" i="5"/>
  <c r="AR1317" i="5"/>
  <c r="AR1325" i="5"/>
  <c r="AR1365" i="5"/>
  <c r="AR1377" i="5"/>
  <c r="AR1385" i="5"/>
  <c r="AR1389" i="5"/>
  <c r="AT1389" i="5" s="1"/>
  <c r="AR1406" i="5"/>
  <c r="AR1485" i="5"/>
  <c r="AR1497" i="5"/>
  <c r="AR1489" i="5"/>
  <c r="AT1489" i="5" s="1"/>
  <c r="AR1239" i="5"/>
  <c r="AT1239" i="5" s="1"/>
  <c r="AR1149" i="5"/>
  <c r="AT1149" i="5" s="1"/>
  <c r="AR1359" i="5"/>
  <c r="AT1359" i="5" s="1"/>
  <c r="AR1119" i="5"/>
  <c r="AT1119" i="5" s="1"/>
  <c r="AR1399" i="5"/>
  <c r="AT1399" i="5" s="1"/>
  <c r="AR1199" i="5"/>
  <c r="AT1199" i="5" s="1"/>
  <c r="AR689" i="5"/>
  <c r="AT689" i="5" s="1"/>
  <c r="AR1279" i="5"/>
  <c r="AT1279" i="5" s="1"/>
  <c r="AR949" i="5"/>
  <c r="AT949" i="5" s="1"/>
  <c r="AR739" i="5"/>
  <c r="AT739" i="5" s="1"/>
  <c r="AR889" i="5"/>
  <c r="AT889" i="5" s="1"/>
  <c r="AR699" i="5"/>
  <c r="AT699" i="5" s="1"/>
  <c r="AR859" i="5"/>
  <c r="AT859" i="5" s="1"/>
  <c r="AR409" i="5"/>
  <c r="AT409" i="5" s="1"/>
  <c r="AR369" i="5"/>
  <c r="AT369" i="5" s="1"/>
  <c r="AR329" i="5"/>
  <c r="AT329" i="5" s="1"/>
  <c r="AR909" i="5"/>
  <c r="AT909" i="5" s="1"/>
  <c r="AR599" i="5"/>
  <c r="AT599" i="5" s="1"/>
  <c r="AR1439" i="5"/>
  <c r="AT1439" i="5" s="1"/>
  <c r="AR1339" i="5"/>
  <c r="AT1339" i="5" s="1"/>
  <c r="AR939" i="5"/>
  <c r="AT939" i="5" s="1"/>
  <c r="AR1479" i="5"/>
  <c r="AT1479" i="5" s="1"/>
  <c r="AR1449" i="5"/>
  <c r="AT1449" i="5" s="1"/>
  <c r="AR1409" i="5"/>
  <c r="AT1409" i="5" s="1"/>
  <c r="AR1259" i="5"/>
  <c r="AT1259" i="5" s="1"/>
  <c r="AR979" i="5"/>
  <c r="AT979" i="5" s="1"/>
  <c r="AR1349" i="5"/>
  <c r="AT1349" i="5" s="1"/>
  <c r="AR1469" i="5"/>
  <c r="AT1469" i="5" s="1"/>
  <c r="AR989" i="5"/>
  <c r="AT989" i="5" s="1"/>
  <c r="AR899" i="5"/>
  <c r="AT899" i="5" s="1"/>
  <c r="AR1169" i="5"/>
  <c r="AT1169" i="5" s="1"/>
  <c r="AR789" i="5"/>
  <c r="AT789" i="5" s="1"/>
  <c r="AR749" i="5"/>
  <c r="AT749" i="5" s="1"/>
  <c r="AR1089" i="5"/>
  <c r="AT1089" i="5" s="1"/>
  <c r="AR639" i="5"/>
  <c r="AT639" i="5" s="1"/>
  <c r="AR539" i="5"/>
  <c r="AT539" i="5" s="1"/>
  <c r="AR679" i="5"/>
  <c r="AT679" i="5" s="1"/>
  <c r="AR579" i="5"/>
  <c r="AT579" i="5" s="1"/>
  <c r="AR289" i="5"/>
  <c r="AT289" i="5" s="1"/>
  <c r="AR279" i="5"/>
  <c r="AT279" i="5" s="1"/>
  <c r="AR219" i="5"/>
  <c r="AT219" i="5" s="1"/>
  <c r="AR249" i="5"/>
  <c r="AT249" i="5" s="1"/>
  <c r="AR1009" i="5"/>
  <c r="AT1009" i="5" s="1"/>
  <c r="AR969" i="5"/>
  <c r="AT969" i="5" s="1"/>
  <c r="AR829" i="5"/>
  <c r="AT829" i="5" s="1"/>
  <c r="AR869" i="5"/>
  <c r="AT869" i="5" s="1"/>
  <c r="AR729" i="5"/>
  <c r="AT729" i="5" s="1"/>
  <c r="AR499" i="5"/>
  <c r="AT499" i="5" s="1"/>
  <c r="AR649" i="5"/>
  <c r="AT649" i="5" s="1"/>
  <c r="AR389" i="5"/>
  <c r="AT389" i="5" s="1"/>
  <c r="AR269" i="5"/>
  <c r="AT269" i="5" s="1"/>
  <c r="AR1129" i="5"/>
  <c r="AT1129" i="5" s="1"/>
  <c r="AR1269" i="5"/>
  <c r="AT1269" i="5" s="1"/>
  <c r="AR1159" i="5"/>
  <c r="AT1159" i="5" s="1"/>
  <c r="AR1299" i="5"/>
  <c r="AT1299" i="5" s="1"/>
  <c r="AR1039" i="5"/>
  <c r="AT1039" i="5" s="1"/>
  <c r="AR1019" i="5"/>
  <c r="AT1019" i="5" s="1"/>
  <c r="AR1079" i="5"/>
  <c r="AT1079" i="5" s="1"/>
  <c r="AR479" i="5"/>
  <c r="AT479" i="5" s="1"/>
  <c r="AR779" i="5"/>
  <c r="AT779" i="5" s="1"/>
  <c r="AR469" i="5"/>
  <c r="AT469" i="5" s="1"/>
  <c r="AR669" i="5"/>
  <c r="AT669" i="5" s="1"/>
  <c r="AR439" i="5"/>
  <c r="AT439" i="5" s="1"/>
  <c r="AR349" i="5"/>
  <c r="AT349" i="5" s="1"/>
  <c r="AR209" i="5"/>
  <c r="AT209" i="5" s="1"/>
  <c r="AR179" i="5"/>
  <c r="AT179" i="5" s="1"/>
  <c r="AR1049" i="5"/>
  <c r="AT1049" i="5" s="1"/>
  <c r="AR819" i="5"/>
  <c r="AT819" i="5" s="1"/>
  <c r="AR619" i="5"/>
  <c r="AT619" i="5" s="1"/>
  <c r="AR519" i="5"/>
  <c r="AT519" i="5" s="1"/>
  <c r="AR559" i="5"/>
  <c r="AT559" i="5" s="1"/>
  <c r="AJ25" i="5"/>
  <c r="AR125" i="5"/>
  <c r="AR126" i="5"/>
  <c r="AR129" i="5"/>
  <c r="AR128" i="5"/>
  <c r="AR127" i="5"/>
  <c r="AJ65" i="5"/>
  <c r="AJ89" i="5"/>
  <c r="AJ49" i="5"/>
  <c r="AJ67" i="5"/>
  <c r="AJ29" i="5"/>
  <c r="AJ39" i="5"/>
  <c r="AJ45" i="5"/>
  <c r="AJ97" i="5"/>
  <c r="AJ109" i="5"/>
  <c r="AJ55" i="5"/>
  <c r="AJ99" i="5"/>
  <c r="AJ59" i="5"/>
  <c r="AL27" i="5"/>
  <c r="AL57" i="5"/>
  <c r="AJ75" i="5"/>
  <c r="AL25" i="5"/>
  <c r="AL29" i="5"/>
  <c r="AL39" i="5"/>
  <c r="AL45" i="5"/>
  <c r="AL49" i="5"/>
  <c r="AL55" i="5"/>
  <c r="AL59" i="5"/>
  <c r="AJ69" i="5"/>
  <c r="AJ77" i="5"/>
  <c r="AJ85" i="5"/>
  <c r="AL47" i="5"/>
  <c r="AJ27" i="5"/>
  <c r="AJ47" i="5"/>
  <c r="AJ57" i="5"/>
  <c r="AJ79" i="5"/>
  <c r="AJ87" i="5"/>
  <c r="AJ95" i="5"/>
  <c r="AJ119" i="5"/>
  <c r="AL119" i="5"/>
  <c r="AL109" i="5"/>
  <c r="AL98" i="5"/>
  <c r="AL97" i="5"/>
  <c r="AL99" i="5"/>
  <c r="AL88" i="5"/>
  <c r="AL87" i="5"/>
  <c r="AL89" i="5"/>
  <c r="AL78" i="5"/>
  <c r="AL77" i="5"/>
  <c r="AL79" i="5"/>
  <c r="AL69" i="5"/>
  <c r="AJ115" i="5"/>
  <c r="AJ117" i="5"/>
  <c r="AL115" i="5"/>
  <c r="AL117" i="5"/>
  <c r="AJ116" i="5"/>
  <c r="AL116" i="5"/>
  <c r="AJ105" i="5"/>
  <c r="AJ107" i="5"/>
  <c r="AL105" i="5"/>
  <c r="AL107" i="5"/>
  <c r="AJ106" i="5"/>
  <c r="AL106" i="5"/>
  <c r="AJ96" i="5"/>
  <c r="AL96" i="5"/>
  <c r="AJ86" i="5"/>
  <c r="AL86" i="5"/>
  <c r="AJ76" i="5"/>
  <c r="AL76" i="5"/>
  <c r="AL65" i="5"/>
  <c r="AL67" i="5"/>
  <c r="AJ66" i="5"/>
  <c r="AL66" i="5"/>
  <c r="AJ56" i="5"/>
  <c r="AL56" i="5"/>
  <c r="AJ46" i="5"/>
  <c r="AL46" i="5"/>
  <c r="AJ35" i="5"/>
  <c r="AJ37" i="5"/>
  <c r="AL35" i="5"/>
  <c r="AL37" i="5"/>
  <c r="AJ36" i="5"/>
  <c r="AL36" i="5"/>
  <c r="AJ26" i="5"/>
  <c r="AL26" i="5"/>
  <c r="AL16" i="5"/>
  <c r="AL18" i="5"/>
  <c r="AL19" i="5"/>
  <c r="AJ15" i="5"/>
  <c r="AJ17" i="5"/>
  <c r="AJ19" i="5"/>
  <c r="AJ16" i="5"/>
  <c r="AL15" i="5"/>
  <c r="AS6" i="5"/>
  <c r="AS7" i="5"/>
  <c r="AS8" i="5"/>
  <c r="AS5" i="5"/>
  <c r="AP7" i="5"/>
  <c r="AP8" i="5"/>
  <c r="AP6" i="5"/>
  <c r="AP5" i="5"/>
  <c r="AQ3" i="5"/>
  <c r="AR7" i="5" s="1"/>
  <c r="AM3" i="5"/>
  <c r="AN5" i="5" s="1"/>
  <c r="AK3" i="5"/>
  <c r="AL6" i="5" s="1"/>
  <c r="AI3" i="5"/>
  <c r="AJ7" i="5" s="1"/>
  <c r="AK9" i="5"/>
  <c r="AI9" i="5"/>
  <c r="AT1497" i="5" l="1"/>
  <c r="BD1497" i="5"/>
  <c r="BD1385" i="5"/>
  <c r="AT1385" i="5"/>
  <c r="BD1317" i="5"/>
  <c r="AT1317" i="5"/>
  <c r="BD745" i="5"/>
  <c r="AT745" i="5"/>
  <c r="BD1488" i="5"/>
  <c r="AT1488" i="5"/>
  <c r="BD1428" i="5"/>
  <c r="AT1428" i="5"/>
  <c r="BD1367" i="5"/>
  <c r="AT1367" i="5"/>
  <c r="BD1257" i="5"/>
  <c r="AT1257" i="5"/>
  <c r="AT1235" i="5"/>
  <c r="BD1235" i="5"/>
  <c r="BD1127" i="5"/>
  <c r="AT1127" i="5"/>
  <c r="BD938" i="5"/>
  <c r="AT938" i="5"/>
  <c r="BD1427" i="5"/>
  <c r="AT1427" i="5"/>
  <c r="BD1358" i="5"/>
  <c r="AT1358" i="5"/>
  <c r="BD1206" i="5"/>
  <c r="AT1206" i="5"/>
  <c r="BD1007" i="5"/>
  <c r="AT1007" i="5"/>
  <c r="BD548" i="5"/>
  <c r="AT548" i="5"/>
  <c r="BD1496" i="5"/>
  <c r="AT1496" i="5"/>
  <c r="BD1455" i="5"/>
  <c r="AT1455" i="5"/>
  <c r="AT1356" i="5"/>
  <c r="BD1356" i="5"/>
  <c r="BD1297" i="5"/>
  <c r="AT1297" i="5"/>
  <c r="BD1197" i="5"/>
  <c r="AT1197" i="5"/>
  <c r="BD1096" i="5"/>
  <c r="AT1096" i="5"/>
  <c r="BD1478" i="5"/>
  <c r="AT1478" i="5"/>
  <c r="BD1437" i="5"/>
  <c r="AT1437" i="5"/>
  <c r="AT1397" i="5"/>
  <c r="BD1397" i="5"/>
  <c r="BD1378" i="5"/>
  <c r="AT1378" i="5"/>
  <c r="AT1345" i="5"/>
  <c r="BD1345" i="5"/>
  <c r="BD1318" i="5"/>
  <c r="AT1318" i="5"/>
  <c r="BD1285" i="5"/>
  <c r="AT1285" i="5"/>
  <c r="BD1166" i="5"/>
  <c r="AT1166" i="5"/>
  <c r="BD1107" i="5"/>
  <c r="AT1107" i="5"/>
  <c r="BD995" i="5"/>
  <c r="AT995" i="5"/>
  <c r="BD1408" i="5"/>
  <c r="AT1408" i="5"/>
  <c r="BD1328" i="5"/>
  <c r="AT1328" i="5"/>
  <c r="BD1287" i="5"/>
  <c r="AT1287" i="5"/>
  <c r="AT1487" i="5"/>
  <c r="BD1487" i="5"/>
  <c r="BD1436" i="5"/>
  <c r="AT1436" i="5"/>
  <c r="BD1366" i="5"/>
  <c r="AT1366" i="5"/>
  <c r="BD1298" i="5"/>
  <c r="AT1298" i="5"/>
  <c r="BD1246" i="5"/>
  <c r="AT1246" i="5"/>
  <c r="BD1195" i="5"/>
  <c r="AT1195" i="5"/>
  <c r="BD1165" i="5"/>
  <c r="AT1165" i="5"/>
  <c r="BD1086" i="5"/>
  <c r="AT1086" i="5"/>
  <c r="BD1057" i="5"/>
  <c r="AT1057" i="5"/>
  <c r="BD1025" i="5"/>
  <c r="AT1025" i="5"/>
  <c r="BD1037" i="5"/>
  <c r="AT1037" i="5"/>
  <c r="BD1016" i="5"/>
  <c r="AT1016" i="5"/>
  <c r="BD988" i="5"/>
  <c r="AT988" i="5"/>
  <c r="BD947" i="5"/>
  <c r="AT947" i="5"/>
  <c r="BD935" i="5"/>
  <c r="AT935" i="5"/>
  <c r="AT825" i="5"/>
  <c r="BD825" i="5"/>
  <c r="BD728" i="5"/>
  <c r="AT728" i="5"/>
  <c r="BD1265" i="5"/>
  <c r="AT1265" i="5"/>
  <c r="BD1217" i="5"/>
  <c r="AT1217" i="5"/>
  <c r="BD1185" i="5"/>
  <c r="AT1185" i="5"/>
  <c r="BD1136" i="5"/>
  <c r="AT1136" i="5"/>
  <c r="BD1085" i="5"/>
  <c r="AT1085" i="5"/>
  <c r="BD1045" i="5"/>
  <c r="AT1045" i="5"/>
  <c r="BD978" i="5"/>
  <c r="AT978" i="5"/>
  <c r="BD928" i="5"/>
  <c r="AT928" i="5"/>
  <c r="BD868" i="5"/>
  <c r="AT868" i="5"/>
  <c r="BD715" i="5"/>
  <c r="AT715" i="5"/>
  <c r="BD1146" i="5"/>
  <c r="AT1146" i="5"/>
  <c r="BD1108" i="5"/>
  <c r="AT1108" i="5"/>
  <c r="BD1048" i="5"/>
  <c r="AT1048" i="5"/>
  <c r="BD998" i="5"/>
  <c r="AT998" i="5"/>
  <c r="BD966" i="5"/>
  <c r="AT966" i="5"/>
  <c r="AT906" i="5"/>
  <c r="BD906" i="5"/>
  <c r="BD538" i="5"/>
  <c r="AT538" i="5"/>
  <c r="AT788" i="5"/>
  <c r="BD788" i="5"/>
  <c r="BD767" i="5"/>
  <c r="AT767" i="5"/>
  <c r="BD738" i="5"/>
  <c r="AT738" i="5"/>
  <c r="BD706" i="5"/>
  <c r="AT706" i="5"/>
  <c r="BD665" i="5"/>
  <c r="AT665" i="5"/>
  <c r="BD616" i="5"/>
  <c r="AT616" i="5"/>
  <c r="BD478" i="5"/>
  <c r="AT478" i="5"/>
  <c r="BD908" i="5"/>
  <c r="AT908" i="5"/>
  <c r="BD848" i="5"/>
  <c r="AT848" i="5"/>
  <c r="BD827" i="5"/>
  <c r="AT827" i="5"/>
  <c r="BD815" i="5"/>
  <c r="AT815" i="5"/>
  <c r="BD778" i="5"/>
  <c r="AT778" i="5"/>
  <c r="BD736" i="5"/>
  <c r="AT736" i="5"/>
  <c r="AT698" i="5"/>
  <c r="BD698" i="5"/>
  <c r="BD578" i="5"/>
  <c r="AT578" i="5"/>
  <c r="BD927" i="5"/>
  <c r="AT927" i="5"/>
  <c r="AT905" i="5"/>
  <c r="BD905" i="5"/>
  <c r="BD878" i="5"/>
  <c r="AT878" i="5"/>
  <c r="BD828" i="5"/>
  <c r="AT828" i="5"/>
  <c r="BD765" i="5"/>
  <c r="AT765" i="5"/>
  <c r="BD725" i="5"/>
  <c r="AT725" i="5"/>
  <c r="BD696" i="5"/>
  <c r="AT696" i="5"/>
  <c r="BD595" i="5"/>
  <c r="AT595" i="5"/>
  <c r="BD647" i="5"/>
  <c r="AT647" i="5"/>
  <c r="AT628" i="5"/>
  <c r="BD628" i="5"/>
  <c r="BD566" i="5"/>
  <c r="AT566" i="5"/>
  <c r="BD507" i="5"/>
  <c r="AT507" i="5"/>
  <c r="BD276" i="5"/>
  <c r="AT276" i="5"/>
  <c r="BD668" i="5"/>
  <c r="AT668" i="5"/>
  <c r="BD655" i="5"/>
  <c r="AT655" i="5"/>
  <c r="BD546" i="5"/>
  <c r="AT546" i="5"/>
  <c r="BD518" i="5"/>
  <c r="AT518" i="5"/>
  <c r="BD456" i="5"/>
  <c r="AT456" i="5"/>
  <c r="AT686" i="5"/>
  <c r="BD686" i="5"/>
  <c r="BD627" i="5"/>
  <c r="AT627" i="5"/>
  <c r="BD598" i="5"/>
  <c r="AT598" i="5"/>
  <c r="BD577" i="5"/>
  <c r="AT577" i="5"/>
  <c r="BD527" i="5"/>
  <c r="AT527" i="5"/>
  <c r="BD435" i="5"/>
  <c r="AT435" i="5"/>
  <c r="BD375" i="5"/>
  <c r="AT375" i="5"/>
  <c r="BD308" i="5"/>
  <c r="AT308" i="5"/>
  <c r="AT496" i="5"/>
  <c r="BD496" i="5"/>
  <c r="BD485" i="5"/>
  <c r="AT485" i="5"/>
  <c r="BD415" i="5"/>
  <c r="AT415" i="5"/>
  <c r="BD378" i="5"/>
  <c r="AT378" i="5"/>
  <c r="BD315" i="5"/>
  <c r="AT315" i="5"/>
  <c r="BD277" i="5"/>
  <c r="AT277" i="5"/>
  <c r="BD458" i="5"/>
  <c r="AT458" i="5"/>
  <c r="BD447" i="5"/>
  <c r="AT447" i="5"/>
  <c r="AT417" i="5"/>
  <c r="BD417" i="5"/>
  <c r="BD338" i="5"/>
  <c r="AT338" i="5"/>
  <c r="BD388" i="5"/>
  <c r="AT388" i="5"/>
  <c r="BD366" i="5"/>
  <c r="AT366" i="5"/>
  <c r="BD346" i="5"/>
  <c r="AT346" i="5"/>
  <c r="BD327" i="5"/>
  <c r="AT327" i="5"/>
  <c r="BD305" i="5"/>
  <c r="AT305" i="5"/>
  <c r="AT357" i="5"/>
  <c r="BD357" i="5"/>
  <c r="BD318" i="5"/>
  <c r="AT318" i="5"/>
  <c r="BD287" i="5"/>
  <c r="AT287" i="5"/>
  <c r="BD267" i="5"/>
  <c r="AT267" i="5"/>
  <c r="AT265" i="5"/>
  <c r="BD265" i="5"/>
  <c r="BD246" i="5"/>
  <c r="AT246" i="5"/>
  <c r="BD197" i="5"/>
  <c r="AT197" i="5"/>
  <c r="AT228" i="5"/>
  <c r="BD228" i="5"/>
  <c r="BD195" i="5"/>
  <c r="AT195" i="5"/>
  <c r="BD218" i="5"/>
  <c r="AT218" i="5"/>
  <c r="AT198" i="5"/>
  <c r="BD198" i="5"/>
  <c r="AT176" i="5"/>
  <c r="BD176" i="5"/>
  <c r="BD175" i="5"/>
  <c r="AT175" i="5"/>
  <c r="BD147" i="5"/>
  <c r="AT147" i="5"/>
  <c r="BD135" i="5"/>
  <c r="AT135" i="5"/>
  <c r="AT1485" i="5"/>
  <c r="BD1485" i="5"/>
  <c r="BD1377" i="5"/>
  <c r="AT1377" i="5"/>
  <c r="BD1305" i="5"/>
  <c r="AT1305" i="5"/>
  <c r="BD1138" i="5"/>
  <c r="AT1138" i="5"/>
  <c r="AT708" i="5"/>
  <c r="BD708" i="5"/>
  <c r="AT1475" i="5"/>
  <c r="BD1475" i="5"/>
  <c r="BD1256" i="5"/>
  <c r="AT1256" i="5"/>
  <c r="BD1207" i="5"/>
  <c r="AT1207" i="5"/>
  <c r="BD1118" i="5"/>
  <c r="AT1118" i="5"/>
  <c r="BD867" i="5"/>
  <c r="AT867" i="5"/>
  <c r="BD1425" i="5"/>
  <c r="AT1425" i="5"/>
  <c r="AT1357" i="5"/>
  <c r="BD1357" i="5"/>
  <c r="BD1177" i="5"/>
  <c r="AT1177" i="5"/>
  <c r="BD1075" i="5"/>
  <c r="AT1075" i="5"/>
  <c r="BD976" i="5"/>
  <c r="AT976" i="5"/>
  <c r="AT467" i="5"/>
  <c r="BD467" i="5"/>
  <c r="AT1467" i="5"/>
  <c r="BD1467" i="5"/>
  <c r="AT1417" i="5"/>
  <c r="BD1417" i="5"/>
  <c r="BD1347" i="5"/>
  <c r="AT1347" i="5"/>
  <c r="BD1296" i="5"/>
  <c r="AT1296" i="5"/>
  <c r="BD1068" i="5"/>
  <c r="AT1068" i="5"/>
  <c r="BD1465" i="5"/>
  <c r="AT1465" i="5"/>
  <c r="AT1435" i="5"/>
  <c r="BD1435" i="5"/>
  <c r="AT1395" i="5"/>
  <c r="BD1395" i="5"/>
  <c r="BD1376" i="5"/>
  <c r="AT1376" i="5"/>
  <c r="AT1337" i="5"/>
  <c r="BD1337" i="5"/>
  <c r="BD1315" i="5"/>
  <c r="AT1315" i="5"/>
  <c r="BD1266" i="5"/>
  <c r="AT1266" i="5"/>
  <c r="AT1156" i="5"/>
  <c r="BD1156" i="5"/>
  <c r="BD1106" i="5"/>
  <c r="AT1106" i="5"/>
  <c r="BD926" i="5"/>
  <c r="AT926" i="5"/>
  <c r="BD1387" i="5"/>
  <c r="AT1387" i="5"/>
  <c r="BD1286" i="5"/>
  <c r="AT1286" i="5"/>
  <c r="BD1477" i="5"/>
  <c r="AT1477" i="5"/>
  <c r="BD1458" i="5"/>
  <c r="AT1458" i="5"/>
  <c r="AT1407" i="5"/>
  <c r="BD1407" i="5"/>
  <c r="BD1338" i="5"/>
  <c r="AT1338" i="5"/>
  <c r="BD1288" i="5"/>
  <c r="AT1288" i="5"/>
  <c r="BD1245" i="5"/>
  <c r="AT1245" i="5"/>
  <c r="BD1186" i="5"/>
  <c r="AT1186" i="5"/>
  <c r="AT1128" i="5"/>
  <c r="BD1128" i="5"/>
  <c r="BD1077" i="5"/>
  <c r="AT1077" i="5"/>
  <c r="BD1056" i="5"/>
  <c r="AT1056" i="5"/>
  <c r="BD948" i="5"/>
  <c r="AT948" i="5"/>
  <c r="BD1036" i="5"/>
  <c r="AT1036" i="5"/>
  <c r="AT1008" i="5"/>
  <c r="BD1008" i="5"/>
  <c r="BD968" i="5"/>
  <c r="AT968" i="5"/>
  <c r="BD946" i="5"/>
  <c r="AT946" i="5"/>
  <c r="AT727" i="5"/>
  <c r="BD727" i="5"/>
  <c r="BD1236" i="5"/>
  <c r="AT1236" i="5"/>
  <c r="BD1216" i="5"/>
  <c r="AT1216" i="5"/>
  <c r="BD1155" i="5"/>
  <c r="AT1155" i="5"/>
  <c r="BD1115" i="5"/>
  <c r="AT1115" i="5"/>
  <c r="BD1078" i="5"/>
  <c r="AT1078" i="5"/>
  <c r="BD1028" i="5"/>
  <c r="AT1028" i="5"/>
  <c r="BD977" i="5"/>
  <c r="AT977" i="5"/>
  <c r="BD907" i="5"/>
  <c r="AT907" i="5"/>
  <c r="BD866" i="5"/>
  <c r="AT866" i="5"/>
  <c r="BD677" i="5"/>
  <c r="AT677" i="5"/>
  <c r="BD1157" i="5"/>
  <c r="AT1157" i="5"/>
  <c r="AT1046" i="5"/>
  <c r="BD1046" i="5"/>
  <c r="BD996" i="5"/>
  <c r="AT996" i="5"/>
  <c r="BD965" i="5"/>
  <c r="AT965" i="5"/>
  <c r="BD885" i="5"/>
  <c r="AT885" i="5"/>
  <c r="BD787" i="5"/>
  <c r="AT787" i="5"/>
  <c r="BD735" i="5"/>
  <c r="AT735" i="5"/>
  <c r="BD697" i="5"/>
  <c r="AT697" i="5"/>
  <c r="BD656" i="5"/>
  <c r="AT656" i="5"/>
  <c r="BD605" i="5"/>
  <c r="AT605" i="5"/>
  <c r="BD896" i="5"/>
  <c r="AT896" i="5"/>
  <c r="BD865" i="5"/>
  <c r="AT865" i="5"/>
  <c r="BD847" i="5"/>
  <c r="AT847" i="5"/>
  <c r="BD826" i="5"/>
  <c r="AT826" i="5"/>
  <c r="BD805" i="5"/>
  <c r="AT805" i="5"/>
  <c r="BD776" i="5"/>
  <c r="AT776" i="5"/>
  <c r="BD726" i="5"/>
  <c r="AT726" i="5"/>
  <c r="AT695" i="5"/>
  <c r="BD695" i="5"/>
  <c r="BD567" i="5"/>
  <c r="AT567" i="5"/>
  <c r="BD898" i="5"/>
  <c r="AT898" i="5"/>
  <c r="BD876" i="5"/>
  <c r="AT876" i="5"/>
  <c r="BD816" i="5"/>
  <c r="AT816" i="5"/>
  <c r="BD795" i="5"/>
  <c r="AT795" i="5"/>
  <c r="BD755" i="5"/>
  <c r="AT755" i="5"/>
  <c r="BD718" i="5"/>
  <c r="AT718" i="5"/>
  <c r="BD688" i="5"/>
  <c r="AT688" i="5"/>
  <c r="BD588" i="5"/>
  <c r="AT588" i="5"/>
  <c r="AT646" i="5"/>
  <c r="BD646" i="5"/>
  <c r="BD625" i="5"/>
  <c r="AT625" i="5"/>
  <c r="BD565" i="5"/>
  <c r="AT565" i="5"/>
  <c r="BD498" i="5"/>
  <c r="AT498" i="5"/>
  <c r="BD268" i="5"/>
  <c r="AT268" i="5"/>
  <c r="BD667" i="5"/>
  <c r="AT667" i="5"/>
  <c r="BD587" i="5"/>
  <c r="AT587" i="5"/>
  <c r="AT545" i="5"/>
  <c r="BD545" i="5"/>
  <c r="BD515" i="5"/>
  <c r="AT515" i="5"/>
  <c r="BD418" i="5"/>
  <c r="AT418" i="5"/>
  <c r="AT676" i="5"/>
  <c r="BD676" i="5"/>
  <c r="AT626" i="5"/>
  <c r="BD626" i="5"/>
  <c r="BD597" i="5"/>
  <c r="AT597" i="5"/>
  <c r="BD557" i="5"/>
  <c r="AT557" i="5"/>
  <c r="BD525" i="5"/>
  <c r="AT525" i="5"/>
  <c r="BD396" i="5"/>
  <c r="AT396" i="5"/>
  <c r="AT427" i="5"/>
  <c r="BD427" i="5"/>
  <c r="BD367" i="5"/>
  <c r="AT367" i="5"/>
  <c r="BD468" i="5"/>
  <c r="AT468" i="5"/>
  <c r="BD428" i="5"/>
  <c r="AT428" i="5"/>
  <c r="BD407" i="5"/>
  <c r="AT407" i="5"/>
  <c r="BD368" i="5"/>
  <c r="AT368" i="5"/>
  <c r="BD298" i="5"/>
  <c r="AT298" i="5"/>
  <c r="AT487" i="5"/>
  <c r="BD487" i="5"/>
  <c r="BD457" i="5"/>
  <c r="AT457" i="5"/>
  <c r="BD446" i="5"/>
  <c r="AT446" i="5"/>
  <c r="BD406" i="5"/>
  <c r="AT406" i="5"/>
  <c r="AT258" i="5"/>
  <c r="BD258" i="5"/>
  <c r="BD386" i="5"/>
  <c r="AT386" i="5"/>
  <c r="BD358" i="5"/>
  <c r="AT358" i="5"/>
  <c r="BD337" i="5"/>
  <c r="AT337" i="5"/>
  <c r="BD325" i="5"/>
  <c r="AT325" i="5"/>
  <c r="BD297" i="5"/>
  <c r="AT297" i="5"/>
  <c r="BD348" i="5"/>
  <c r="AT348" i="5"/>
  <c r="BD306" i="5"/>
  <c r="AT306" i="5"/>
  <c r="BD278" i="5"/>
  <c r="AT278" i="5"/>
  <c r="BD248" i="5"/>
  <c r="AT248" i="5"/>
  <c r="AT257" i="5"/>
  <c r="BD257" i="5"/>
  <c r="BD187" i="5"/>
  <c r="AT187" i="5"/>
  <c r="AT188" i="5"/>
  <c r="BD188" i="5"/>
  <c r="AT157" i="5"/>
  <c r="BD157" i="5"/>
  <c r="BD226" i="5"/>
  <c r="AT226" i="5"/>
  <c r="BD166" i="5"/>
  <c r="AT166" i="5"/>
  <c r="BD216" i="5"/>
  <c r="AT216" i="5"/>
  <c r="BD196" i="5"/>
  <c r="AT196" i="5"/>
  <c r="BD155" i="5"/>
  <c r="AT155" i="5"/>
  <c r="BD158" i="5"/>
  <c r="AT158" i="5"/>
  <c r="BD145" i="5"/>
  <c r="AT145" i="5"/>
  <c r="BD165" i="5"/>
  <c r="AT165" i="5"/>
  <c r="BD1406" i="5"/>
  <c r="AT1406" i="5"/>
  <c r="BD1365" i="5"/>
  <c r="AT1365" i="5"/>
  <c r="BD1218" i="5"/>
  <c r="AT1218" i="5"/>
  <c r="BD1098" i="5"/>
  <c r="AT1098" i="5"/>
  <c r="BD1447" i="5"/>
  <c r="AT1447" i="5"/>
  <c r="AT1398" i="5"/>
  <c r="BD1398" i="5"/>
  <c r="BD1316" i="5"/>
  <c r="AT1316" i="5"/>
  <c r="AT1196" i="5"/>
  <c r="BD1196" i="5"/>
  <c r="BD987" i="5"/>
  <c r="AT987" i="5"/>
  <c r="BD768" i="5"/>
  <c r="AT768" i="5"/>
  <c r="BD1418" i="5"/>
  <c r="AT1418" i="5"/>
  <c r="AT1255" i="5"/>
  <c r="BD1255" i="5"/>
  <c r="BD1176" i="5"/>
  <c r="AT1176" i="5"/>
  <c r="BD1018" i="5"/>
  <c r="AT1018" i="5"/>
  <c r="BD408" i="5"/>
  <c r="AT408" i="5"/>
  <c r="AT1466" i="5"/>
  <c r="BD1466" i="5"/>
  <c r="BD1415" i="5"/>
  <c r="AT1415" i="5"/>
  <c r="BD1326" i="5"/>
  <c r="AT1326" i="5"/>
  <c r="BD1258" i="5"/>
  <c r="AT1258" i="5"/>
  <c r="BD1208" i="5"/>
  <c r="AT1208" i="5"/>
  <c r="BD1188" i="5"/>
  <c r="AT1188" i="5"/>
  <c r="BD1067" i="5"/>
  <c r="AT1067" i="5"/>
  <c r="BD1498" i="5"/>
  <c r="AT1498" i="5"/>
  <c r="BD1457" i="5"/>
  <c r="AT1457" i="5"/>
  <c r="BD1426" i="5"/>
  <c r="AT1426" i="5"/>
  <c r="AT1386" i="5"/>
  <c r="BD1386" i="5"/>
  <c r="BD1355" i="5"/>
  <c r="AT1355" i="5"/>
  <c r="BD1335" i="5"/>
  <c r="AT1335" i="5"/>
  <c r="BD1306" i="5"/>
  <c r="AT1306" i="5"/>
  <c r="BD1247" i="5"/>
  <c r="AT1247" i="5"/>
  <c r="BD1126" i="5"/>
  <c r="AT1126" i="5"/>
  <c r="BD1097" i="5"/>
  <c r="AT1097" i="5"/>
  <c r="BD517" i="5"/>
  <c r="AT517" i="5"/>
  <c r="BD1368" i="5"/>
  <c r="AT1368" i="5"/>
  <c r="BD1307" i="5"/>
  <c r="AT1307" i="5"/>
  <c r="BD1277" i="5"/>
  <c r="AT1277" i="5"/>
  <c r="BD1476" i="5"/>
  <c r="AT1476" i="5"/>
  <c r="BD1448" i="5"/>
  <c r="AT1448" i="5"/>
  <c r="BD1396" i="5"/>
  <c r="AT1396" i="5"/>
  <c r="BD1336" i="5"/>
  <c r="AT1336" i="5"/>
  <c r="BD1276" i="5"/>
  <c r="AT1276" i="5"/>
  <c r="AT1237" i="5"/>
  <c r="BD1237" i="5"/>
  <c r="BD1178" i="5"/>
  <c r="AT1178" i="5"/>
  <c r="BD1116" i="5"/>
  <c r="AT1116" i="5"/>
  <c r="BD1047" i="5"/>
  <c r="AT1047" i="5"/>
  <c r="BD1026" i="5"/>
  <c r="AT1026" i="5"/>
  <c r="BD1005" i="5"/>
  <c r="AT1005" i="5"/>
  <c r="BD956" i="5"/>
  <c r="AT956" i="5"/>
  <c r="AT937" i="5"/>
  <c r="BD937" i="5"/>
  <c r="BD875" i="5"/>
  <c r="AT875" i="5"/>
  <c r="BD806" i="5"/>
  <c r="AT806" i="5"/>
  <c r="BD1275" i="5"/>
  <c r="AT1275" i="5"/>
  <c r="BD1226" i="5"/>
  <c r="AT1226" i="5"/>
  <c r="BD1215" i="5"/>
  <c r="AT1215" i="5"/>
  <c r="BD1145" i="5"/>
  <c r="AT1145" i="5"/>
  <c r="BD1105" i="5"/>
  <c r="AT1105" i="5"/>
  <c r="BD1076" i="5"/>
  <c r="AT1076" i="5"/>
  <c r="BD1027" i="5"/>
  <c r="AT1027" i="5"/>
  <c r="BD967" i="5"/>
  <c r="AT967" i="5"/>
  <c r="BD895" i="5"/>
  <c r="AT895" i="5"/>
  <c r="BD858" i="5"/>
  <c r="AT858" i="5"/>
  <c r="BD658" i="5"/>
  <c r="AT658" i="5"/>
  <c r="BD1148" i="5"/>
  <c r="AT1148" i="5"/>
  <c r="BD1135" i="5"/>
  <c r="AT1135" i="5"/>
  <c r="AT1088" i="5"/>
  <c r="BD1088" i="5"/>
  <c r="BD1035" i="5"/>
  <c r="AT1035" i="5"/>
  <c r="AT986" i="5"/>
  <c r="BD986" i="5"/>
  <c r="BD958" i="5"/>
  <c r="AT958" i="5"/>
  <c r="BD855" i="5"/>
  <c r="AT855" i="5"/>
  <c r="BD845" i="5"/>
  <c r="AT845" i="5"/>
  <c r="AT785" i="5"/>
  <c r="BD785" i="5"/>
  <c r="BD756" i="5"/>
  <c r="AT756" i="5"/>
  <c r="AT687" i="5"/>
  <c r="BD687" i="5"/>
  <c r="BD638" i="5"/>
  <c r="AT638" i="5"/>
  <c r="BD576" i="5"/>
  <c r="AT576" i="5"/>
  <c r="BD925" i="5"/>
  <c r="AT925" i="5"/>
  <c r="BD888" i="5"/>
  <c r="AT888" i="5"/>
  <c r="BD857" i="5"/>
  <c r="AT857" i="5"/>
  <c r="AT818" i="5"/>
  <c r="BD818" i="5"/>
  <c r="AT797" i="5"/>
  <c r="BD797" i="5"/>
  <c r="BD766" i="5"/>
  <c r="AT766" i="5"/>
  <c r="BD717" i="5"/>
  <c r="AT717" i="5"/>
  <c r="BD635" i="5"/>
  <c r="AT635" i="5"/>
  <c r="BD558" i="5"/>
  <c r="AT558" i="5"/>
  <c r="BD917" i="5"/>
  <c r="AT917" i="5"/>
  <c r="BD897" i="5"/>
  <c r="AT897" i="5"/>
  <c r="BD846" i="5"/>
  <c r="AT846" i="5"/>
  <c r="BD808" i="5"/>
  <c r="AT808" i="5"/>
  <c r="BD777" i="5"/>
  <c r="AT777" i="5"/>
  <c r="BD748" i="5"/>
  <c r="AT748" i="5"/>
  <c r="BD716" i="5"/>
  <c r="AT716" i="5"/>
  <c r="BD648" i="5"/>
  <c r="AT648" i="5"/>
  <c r="BD637" i="5"/>
  <c r="AT637" i="5"/>
  <c r="BD575" i="5"/>
  <c r="AT575" i="5"/>
  <c r="AT547" i="5"/>
  <c r="BD547" i="5"/>
  <c r="BD398" i="5"/>
  <c r="AT398" i="5"/>
  <c r="BD678" i="5"/>
  <c r="AT678" i="5"/>
  <c r="BD615" i="5"/>
  <c r="AT615" i="5"/>
  <c r="BD535" i="5"/>
  <c r="AT535" i="5"/>
  <c r="BD506" i="5"/>
  <c r="AT506" i="5"/>
  <c r="BD395" i="5"/>
  <c r="AT395" i="5"/>
  <c r="BD666" i="5"/>
  <c r="AT666" i="5"/>
  <c r="BD618" i="5"/>
  <c r="AT618" i="5"/>
  <c r="BD586" i="5"/>
  <c r="AT586" i="5"/>
  <c r="BD537" i="5"/>
  <c r="AT537" i="5"/>
  <c r="AT505" i="5"/>
  <c r="BD505" i="5"/>
  <c r="AT437" i="5"/>
  <c r="BD437" i="5"/>
  <c r="AT426" i="5"/>
  <c r="BD426" i="5"/>
  <c r="BD365" i="5"/>
  <c r="AT365" i="5"/>
  <c r="BD296" i="5"/>
  <c r="AT296" i="5"/>
  <c r="BD488" i="5"/>
  <c r="AT488" i="5"/>
  <c r="AT465" i="5"/>
  <c r="BD465" i="5"/>
  <c r="AT425" i="5"/>
  <c r="BD425" i="5"/>
  <c r="BD405" i="5"/>
  <c r="AT405" i="5"/>
  <c r="BD345" i="5"/>
  <c r="AT345" i="5"/>
  <c r="BD286" i="5"/>
  <c r="AT286" i="5"/>
  <c r="BD477" i="5"/>
  <c r="AT477" i="5"/>
  <c r="BD445" i="5"/>
  <c r="AT445" i="5"/>
  <c r="BD376" i="5"/>
  <c r="AT376" i="5"/>
  <c r="BD266" i="5"/>
  <c r="AT266" i="5"/>
  <c r="BD217" i="5"/>
  <c r="AT217" i="5"/>
  <c r="BD356" i="5"/>
  <c r="AT356" i="5"/>
  <c r="AT336" i="5"/>
  <c r="BD336" i="5"/>
  <c r="BD317" i="5"/>
  <c r="AT317" i="5"/>
  <c r="AT237" i="5"/>
  <c r="BD237" i="5"/>
  <c r="BD347" i="5"/>
  <c r="AT347" i="5"/>
  <c r="BD295" i="5"/>
  <c r="AT295" i="5"/>
  <c r="BD186" i="5"/>
  <c r="AT186" i="5"/>
  <c r="BD245" i="5"/>
  <c r="AT245" i="5"/>
  <c r="BD247" i="5"/>
  <c r="AT247" i="5"/>
  <c r="BD256" i="5"/>
  <c r="AT256" i="5"/>
  <c r="BD168" i="5"/>
  <c r="AT168" i="5"/>
  <c r="BD208" i="5"/>
  <c r="AT208" i="5"/>
  <c r="AT215" i="5"/>
  <c r="BD215" i="5"/>
  <c r="BD138" i="5"/>
  <c r="AT138" i="5"/>
  <c r="BD156" i="5"/>
  <c r="AT156" i="5"/>
  <c r="BD137" i="5"/>
  <c r="AT137" i="5"/>
  <c r="BD148" i="5"/>
  <c r="AT148" i="5"/>
  <c r="BD1325" i="5"/>
  <c r="AT1325" i="5"/>
  <c r="BD1187" i="5"/>
  <c r="AT1187" i="5"/>
  <c r="BD957" i="5"/>
  <c r="AT957" i="5"/>
  <c r="AT1446" i="5"/>
  <c r="BD1446" i="5"/>
  <c r="BD1388" i="5"/>
  <c r="AT1388" i="5"/>
  <c r="BD1278" i="5"/>
  <c r="AT1278" i="5"/>
  <c r="BD1248" i="5"/>
  <c r="AT1248" i="5"/>
  <c r="BD1175" i="5"/>
  <c r="AT1175" i="5"/>
  <c r="AT975" i="5"/>
  <c r="BD975" i="5"/>
  <c r="AT1416" i="5"/>
  <c r="BD1416" i="5"/>
  <c r="BD1228" i="5"/>
  <c r="AT1228" i="5"/>
  <c r="AT1158" i="5"/>
  <c r="BD1158" i="5"/>
  <c r="AT1015" i="5"/>
  <c r="BD1015" i="5"/>
  <c r="BD798" i="5"/>
  <c r="AT798" i="5"/>
  <c r="BD1456" i="5"/>
  <c r="AT1456" i="5"/>
  <c r="BD1308" i="5"/>
  <c r="AT1308" i="5"/>
  <c r="BD1205" i="5"/>
  <c r="AT1205" i="5"/>
  <c r="BD1168" i="5"/>
  <c r="AT1168" i="5"/>
  <c r="BD1055" i="5"/>
  <c r="AT1055" i="5"/>
  <c r="AT1486" i="5"/>
  <c r="BD1486" i="5"/>
  <c r="BD1438" i="5"/>
  <c r="AT1438" i="5"/>
  <c r="BD1405" i="5"/>
  <c r="AT1405" i="5"/>
  <c r="BD1348" i="5"/>
  <c r="AT1348" i="5"/>
  <c r="BD1295" i="5"/>
  <c r="AT1295" i="5"/>
  <c r="BD1238" i="5"/>
  <c r="AT1238" i="5"/>
  <c r="BD1117" i="5"/>
  <c r="AT1117" i="5"/>
  <c r="BD1066" i="5"/>
  <c r="AT1066" i="5"/>
  <c r="BD516" i="5"/>
  <c r="AT516" i="5"/>
  <c r="BD1346" i="5"/>
  <c r="AT1346" i="5"/>
  <c r="BD1495" i="5"/>
  <c r="AT1495" i="5"/>
  <c r="BD1468" i="5"/>
  <c r="AT1468" i="5"/>
  <c r="AT1445" i="5"/>
  <c r="BD1445" i="5"/>
  <c r="BD1375" i="5"/>
  <c r="AT1375" i="5"/>
  <c r="BD1327" i="5"/>
  <c r="AT1327" i="5"/>
  <c r="BD1267" i="5"/>
  <c r="AT1267" i="5"/>
  <c r="BD1227" i="5"/>
  <c r="AT1227" i="5"/>
  <c r="BD1167" i="5"/>
  <c r="AT1167" i="5"/>
  <c r="BD1087" i="5"/>
  <c r="AT1087" i="5"/>
  <c r="BD1058" i="5"/>
  <c r="AT1058" i="5"/>
  <c r="BD1038" i="5"/>
  <c r="AT1038" i="5"/>
  <c r="BD1017" i="5"/>
  <c r="AT1017" i="5"/>
  <c r="BD997" i="5"/>
  <c r="AT997" i="5"/>
  <c r="BD955" i="5"/>
  <c r="AT955" i="5"/>
  <c r="AT936" i="5"/>
  <c r="BD936" i="5"/>
  <c r="AT837" i="5"/>
  <c r="BD837" i="5"/>
  <c r="BD757" i="5"/>
  <c r="AT757" i="5"/>
  <c r="BD1268" i="5"/>
  <c r="AT1268" i="5"/>
  <c r="BD1225" i="5"/>
  <c r="AT1225" i="5"/>
  <c r="BD1198" i="5"/>
  <c r="AT1198" i="5"/>
  <c r="BD1137" i="5"/>
  <c r="AT1137" i="5"/>
  <c r="BD1095" i="5"/>
  <c r="AT1095" i="5"/>
  <c r="BD1065" i="5"/>
  <c r="AT1065" i="5"/>
  <c r="BD1006" i="5"/>
  <c r="AT1006" i="5"/>
  <c r="AT945" i="5"/>
  <c r="BD945" i="5"/>
  <c r="BD877" i="5"/>
  <c r="AT877" i="5"/>
  <c r="BD746" i="5"/>
  <c r="AT746" i="5"/>
  <c r="BD556" i="5"/>
  <c r="AT556" i="5"/>
  <c r="BD1147" i="5"/>
  <c r="AT1147" i="5"/>
  <c r="BD1125" i="5"/>
  <c r="AT1125" i="5"/>
  <c r="AT985" i="5"/>
  <c r="BD985" i="5"/>
  <c r="BD915" i="5"/>
  <c r="AT915" i="5"/>
  <c r="BD835" i="5"/>
  <c r="AT835" i="5"/>
  <c r="BD796" i="5"/>
  <c r="AT796" i="5"/>
  <c r="BD775" i="5"/>
  <c r="AT775" i="5"/>
  <c r="BD747" i="5"/>
  <c r="AT747" i="5"/>
  <c r="BD685" i="5"/>
  <c r="AT685" i="5"/>
  <c r="BD617" i="5"/>
  <c r="AT617" i="5"/>
  <c r="BD495" i="5"/>
  <c r="AT495" i="5"/>
  <c r="BD918" i="5"/>
  <c r="AT918" i="5"/>
  <c r="AT887" i="5"/>
  <c r="BD887" i="5"/>
  <c r="BD856" i="5"/>
  <c r="AT856" i="5"/>
  <c r="AT836" i="5"/>
  <c r="BD836" i="5"/>
  <c r="AT817" i="5"/>
  <c r="BD817" i="5"/>
  <c r="BD786" i="5"/>
  <c r="AT786" i="5"/>
  <c r="BD758" i="5"/>
  <c r="AT758" i="5"/>
  <c r="BD707" i="5"/>
  <c r="AT707" i="5"/>
  <c r="BD608" i="5"/>
  <c r="AT608" i="5"/>
  <c r="AT508" i="5"/>
  <c r="BD508" i="5"/>
  <c r="BD916" i="5"/>
  <c r="AT916" i="5"/>
  <c r="BD886" i="5"/>
  <c r="AT886" i="5"/>
  <c r="AT838" i="5"/>
  <c r="BD838" i="5"/>
  <c r="BD807" i="5"/>
  <c r="AT807" i="5"/>
  <c r="BD737" i="5"/>
  <c r="AT737" i="5"/>
  <c r="BD705" i="5"/>
  <c r="AT705" i="5"/>
  <c r="BD596" i="5"/>
  <c r="AT596" i="5"/>
  <c r="BD636" i="5"/>
  <c r="AT636" i="5"/>
  <c r="BD568" i="5"/>
  <c r="AT568" i="5"/>
  <c r="BD528" i="5"/>
  <c r="AT528" i="5"/>
  <c r="BD387" i="5"/>
  <c r="AT387" i="5"/>
  <c r="BD675" i="5"/>
  <c r="AT675" i="5"/>
  <c r="AT657" i="5"/>
  <c r="BD657" i="5"/>
  <c r="BD607" i="5"/>
  <c r="AT607" i="5"/>
  <c r="BD555" i="5"/>
  <c r="AT555" i="5"/>
  <c r="BD526" i="5"/>
  <c r="AT526" i="5"/>
  <c r="BD466" i="5"/>
  <c r="AT466" i="5"/>
  <c r="AT307" i="5"/>
  <c r="BD307" i="5"/>
  <c r="BD645" i="5"/>
  <c r="AT645" i="5"/>
  <c r="BD606" i="5"/>
  <c r="AT606" i="5"/>
  <c r="BD585" i="5"/>
  <c r="AT585" i="5"/>
  <c r="BD536" i="5"/>
  <c r="AT536" i="5"/>
  <c r="BD476" i="5"/>
  <c r="AT476" i="5"/>
  <c r="BD436" i="5"/>
  <c r="AT436" i="5"/>
  <c r="AT397" i="5"/>
  <c r="BD397" i="5"/>
  <c r="BD335" i="5"/>
  <c r="AT335" i="5"/>
  <c r="BD497" i="5"/>
  <c r="AT497" i="5"/>
  <c r="BD486" i="5"/>
  <c r="AT486" i="5"/>
  <c r="BD455" i="5"/>
  <c r="AT455" i="5"/>
  <c r="BD416" i="5"/>
  <c r="AT416" i="5"/>
  <c r="BD385" i="5"/>
  <c r="AT385" i="5"/>
  <c r="BD285" i="5"/>
  <c r="AT285" i="5"/>
  <c r="AT475" i="5"/>
  <c r="BD475" i="5"/>
  <c r="BD448" i="5"/>
  <c r="AT448" i="5"/>
  <c r="BD438" i="5"/>
  <c r="AT438" i="5"/>
  <c r="AT238" i="5"/>
  <c r="BD238" i="5"/>
  <c r="BD207" i="5"/>
  <c r="AT207" i="5"/>
  <c r="BD377" i="5"/>
  <c r="AT377" i="5"/>
  <c r="AT355" i="5"/>
  <c r="BD355" i="5"/>
  <c r="BD328" i="5"/>
  <c r="AT328" i="5"/>
  <c r="BD316" i="5"/>
  <c r="AT316" i="5"/>
  <c r="BD326" i="5"/>
  <c r="AT326" i="5"/>
  <c r="BD288" i="5"/>
  <c r="AT288" i="5"/>
  <c r="BD177" i="5"/>
  <c r="AT177" i="5"/>
  <c r="BD275" i="5"/>
  <c r="AT275" i="5"/>
  <c r="BD235" i="5"/>
  <c r="AT235" i="5"/>
  <c r="BD255" i="5"/>
  <c r="AT255" i="5"/>
  <c r="AT227" i="5"/>
  <c r="BD227" i="5"/>
  <c r="BD167" i="5"/>
  <c r="AT167" i="5"/>
  <c r="BD236" i="5"/>
  <c r="AT236" i="5"/>
  <c r="BD206" i="5"/>
  <c r="AT206" i="5"/>
  <c r="BD225" i="5"/>
  <c r="AT225" i="5"/>
  <c r="BD205" i="5"/>
  <c r="AT205" i="5"/>
  <c r="AT178" i="5"/>
  <c r="BD178" i="5"/>
  <c r="BD185" i="5"/>
  <c r="AT185" i="5"/>
  <c r="BD136" i="5"/>
  <c r="AT136" i="5"/>
  <c r="BD146" i="5"/>
  <c r="AT146" i="5"/>
  <c r="BD126" i="5"/>
  <c r="BD128" i="5"/>
  <c r="AN6" i="5"/>
  <c r="BD127" i="5"/>
  <c r="BD125" i="5"/>
  <c r="AJ9" i="5"/>
  <c r="AL9" i="5"/>
  <c r="AJ6" i="5"/>
  <c r="AN8" i="5"/>
  <c r="AJ8" i="5"/>
  <c r="AL7" i="5"/>
  <c r="AJ5" i="5"/>
  <c r="AL8" i="5"/>
  <c r="AN7" i="5"/>
  <c r="AR5" i="5"/>
  <c r="AL5" i="5"/>
  <c r="AR6" i="5"/>
  <c r="AR8" i="5"/>
  <c r="B2" i="8"/>
  <c r="AZ185" i="5" l="1"/>
  <c r="BA185" i="5"/>
  <c r="CD185" i="5"/>
  <c r="BB185" i="5"/>
  <c r="BA255" i="5"/>
  <c r="AZ255" i="5"/>
  <c r="BB255" i="5"/>
  <c r="CD255" i="5"/>
  <c r="BB385" i="5"/>
  <c r="BA385" i="5"/>
  <c r="CD385" i="5"/>
  <c r="AZ385" i="5"/>
  <c r="BA455" i="5"/>
  <c r="AZ455" i="5"/>
  <c r="CD455" i="5"/>
  <c r="BB455" i="5"/>
  <c r="AZ645" i="5"/>
  <c r="CD645" i="5"/>
  <c r="BA645" i="5"/>
  <c r="BB645" i="5"/>
  <c r="AZ555" i="5"/>
  <c r="BA555" i="5"/>
  <c r="CD555" i="5"/>
  <c r="BB555" i="5"/>
  <c r="BA1125" i="5"/>
  <c r="BB1125" i="5"/>
  <c r="AZ1125" i="5"/>
  <c r="CD1125" i="5"/>
  <c r="BA1095" i="5"/>
  <c r="CD1095" i="5"/>
  <c r="BB1095" i="5"/>
  <c r="AZ1095" i="5"/>
  <c r="BA1375" i="5"/>
  <c r="BB1375" i="5"/>
  <c r="CD1375" i="5"/>
  <c r="AZ1375" i="5"/>
  <c r="CD1205" i="5"/>
  <c r="BA1205" i="5"/>
  <c r="AZ1205" i="5"/>
  <c r="BB1205" i="5"/>
  <c r="BA1175" i="5"/>
  <c r="AZ1175" i="5"/>
  <c r="CD1175" i="5"/>
  <c r="BB1175" i="5"/>
  <c r="BB575" i="5"/>
  <c r="AZ575" i="5"/>
  <c r="BA575" i="5"/>
  <c r="CD575" i="5"/>
  <c r="CD845" i="5"/>
  <c r="BB845" i="5"/>
  <c r="BA845" i="5"/>
  <c r="AZ845" i="5"/>
  <c r="CD1035" i="5"/>
  <c r="BA1035" i="5"/>
  <c r="AZ1035" i="5"/>
  <c r="BB1035" i="5"/>
  <c r="BA1275" i="5"/>
  <c r="AZ1275" i="5"/>
  <c r="CD1275" i="5"/>
  <c r="BB1275" i="5"/>
  <c r="BB1335" i="5"/>
  <c r="CD1335" i="5"/>
  <c r="BA1335" i="5"/>
  <c r="AZ1335" i="5"/>
  <c r="AZ165" i="5"/>
  <c r="BA165" i="5"/>
  <c r="BB165" i="5"/>
  <c r="CD165" i="5"/>
  <c r="BB525" i="5"/>
  <c r="BA525" i="5"/>
  <c r="CD525" i="5"/>
  <c r="AZ525" i="5"/>
  <c r="AZ515" i="5"/>
  <c r="BA515" i="5"/>
  <c r="CD515" i="5"/>
  <c r="BB515" i="5"/>
  <c r="BA565" i="5"/>
  <c r="CD565" i="5"/>
  <c r="AZ565" i="5"/>
  <c r="BB565" i="5"/>
  <c r="BA755" i="5"/>
  <c r="CD755" i="5"/>
  <c r="BB755" i="5"/>
  <c r="AZ755" i="5"/>
  <c r="CD865" i="5"/>
  <c r="BB865" i="5"/>
  <c r="BA865" i="5"/>
  <c r="AZ865" i="5"/>
  <c r="AZ605" i="5"/>
  <c r="CD605" i="5"/>
  <c r="BA605" i="5"/>
  <c r="BB605" i="5"/>
  <c r="CD965" i="5"/>
  <c r="BB965" i="5"/>
  <c r="BA965" i="5"/>
  <c r="AZ965" i="5"/>
  <c r="CD1115" i="5"/>
  <c r="BA1115" i="5"/>
  <c r="BB1115" i="5"/>
  <c r="AZ1115" i="5"/>
  <c r="CD1245" i="5"/>
  <c r="BA1245" i="5"/>
  <c r="BB1245" i="5"/>
  <c r="AZ1245" i="5"/>
  <c r="CD1315" i="5"/>
  <c r="BB1315" i="5"/>
  <c r="AZ1315" i="5"/>
  <c r="BA1315" i="5"/>
  <c r="CD1425" i="5"/>
  <c r="AZ1425" i="5"/>
  <c r="BA1425" i="5"/>
  <c r="BB1425" i="5"/>
  <c r="CD1305" i="5"/>
  <c r="AZ1305" i="5"/>
  <c r="BA1305" i="5"/>
  <c r="BB1305" i="5"/>
  <c r="AZ305" i="5"/>
  <c r="CD305" i="5"/>
  <c r="BB305" i="5"/>
  <c r="BA305" i="5"/>
  <c r="BA315" i="5"/>
  <c r="CD315" i="5"/>
  <c r="AZ315" i="5"/>
  <c r="BB315" i="5"/>
  <c r="BB415" i="5"/>
  <c r="CD415" i="5"/>
  <c r="BA415" i="5"/>
  <c r="AZ415" i="5"/>
  <c r="AZ375" i="5"/>
  <c r="BA375" i="5"/>
  <c r="BB375" i="5"/>
  <c r="CD375" i="5"/>
  <c r="BA655" i="5"/>
  <c r="CD655" i="5"/>
  <c r="BB655" i="5"/>
  <c r="AZ655" i="5"/>
  <c r="CD765" i="5"/>
  <c r="AZ765" i="5"/>
  <c r="BA765" i="5"/>
  <c r="BB765" i="5"/>
  <c r="CD1085" i="5"/>
  <c r="BA1085" i="5"/>
  <c r="AZ1085" i="5"/>
  <c r="BB1085" i="5"/>
  <c r="CD1185" i="5"/>
  <c r="AZ1185" i="5"/>
  <c r="BB1185" i="5"/>
  <c r="BA1185" i="5"/>
  <c r="AZ1265" i="5"/>
  <c r="CD1265" i="5"/>
  <c r="BA1265" i="5"/>
  <c r="BB1265" i="5"/>
  <c r="AZ1025" i="5"/>
  <c r="BB1025" i="5"/>
  <c r="BA1025" i="5"/>
  <c r="CD1025" i="5"/>
  <c r="BA1195" i="5"/>
  <c r="CD1195" i="5"/>
  <c r="BB1195" i="5"/>
  <c r="AZ1195" i="5"/>
  <c r="CD1285" i="5"/>
  <c r="BB1285" i="5"/>
  <c r="AZ1285" i="5"/>
  <c r="BA1285" i="5"/>
  <c r="AZ1455" i="5"/>
  <c r="CD1455" i="5"/>
  <c r="BA1455" i="5"/>
  <c r="BB1455" i="5"/>
  <c r="AZ745" i="5"/>
  <c r="BB745" i="5"/>
  <c r="CD745" i="5"/>
  <c r="BA745" i="5"/>
  <c r="CD1385" i="5"/>
  <c r="BA1385" i="5"/>
  <c r="AZ1385" i="5"/>
  <c r="BB1385" i="5"/>
  <c r="CD205" i="5"/>
  <c r="BB205" i="5"/>
  <c r="AZ205" i="5"/>
  <c r="BA205" i="5"/>
  <c r="BA275" i="5"/>
  <c r="CD275" i="5"/>
  <c r="BB275" i="5"/>
  <c r="AZ275" i="5"/>
  <c r="CD585" i="5"/>
  <c r="BB585" i="5"/>
  <c r="AZ585" i="5"/>
  <c r="BA585" i="5"/>
  <c r="CD915" i="5"/>
  <c r="AZ915" i="5"/>
  <c r="BB915" i="5"/>
  <c r="BA915" i="5"/>
  <c r="BA955" i="5"/>
  <c r="BB955" i="5"/>
  <c r="CD955" i="5"/>
  <c r="AZ955" i="5"/>
  <c r="CD1055" i="5"/>
  <c r="BA1055" i="5"/>
  <c r="BB1055" i="5"/>
  <c r="AZ1055" i="5"/>
  <c r="CD1325" i="5"/>
  <c r="AZ1325" i="5"/>
  <c r="BB1325" i="5"/>
  <c r="BA1325" i="5"/>
  <c r="BA445" i="5"/>
  <c r="BB445" i="5"/>
  <c r="CD445" i="5"/>
  <c r="AZ445" i="5"/>
  <c r="AZ405" i="5"/>
  <c r="CD405" i="5"/>
  <c r="BB405" i="5"/>
  <c r="BA405" i="5"/>
  <c r="AZ615" i="5"/>
  <c r="BB615" i="5"/>
  <c r="CD615" i="5"/>
  <c r="BA615" i="5"/>
  <c r="CD925" i="5"/>
  <c r="BA925" i="5"/>
  <c r="AZ925" i="5"/>
  <c r="BB925" i="5"/>
  <c r="AZ1135" i="5"/>
  <c r="CD1135" i="5"/>
  <c r="BA1135" i="5"/>
  <c r="BB1135" i="5"/>
  <c r="CD895" i="5"/>
  <c r="BA895" i="5"/>
  <c r="BB895" i="5"/>
  <c r="AZ895" i="5"/>
  <c r="CD1105" i="5"/>
  <c r="BB1105" i="5"/>
  <c r="AZ1105" i="5"/>
  <c r="BA1105" i="5"/>
  <c r="BA1215" i="5"/>
  <c r="CD1215" i="5"/>
  <c r="BB1215" i="5"/>
  <c r="AZ1215" i="5"/>
  <c r="BB875" i="5"/>
  <c r="BA875" i="5"/>
  <c r="CD875" i="5"/>
  <c r="AZ875" i="5"/>
  <c r="AZ1365" i="5"/>
  <c r="BA1365" i="5"/>
  <c r="CD1365" i="5"/>
  <c r="BB1365" i="5"/>
  <c r="BA355" i="5"/>
  <c r="BB355" i="5"/>
  <c r="CD355" i="5"/>
  <c r="AZ355" i="5"/>
  <c r="CD475" i="5"/>
  <c r="BA475" i="5"/>
  <c r="BB475" i="5"/>
  <c r="AZ475" i="5"/>
  <c r="BA215" i="5"/>
  <c r="BB215" i="5"/>
  <c r="CD215" i="5"/>
  <c r="AZ215" i="5"/>
  <c r="CD465" i="5"/>
  <c r="BA465" i="5"/>
  <c r="AZ465" i="5"/>
  <c r="BB465" i="5"/>
  <c r="AZ505" i="5"/>
  <c r="CD505" i="5"/>
  <c r="BA505" i="5"/>
  <c r="BB505" i="5"/>
  <c r="AZ1255" i="5"/>
  <c r="BA1255" i="5"/>
  <c r="CD1255" i="5"/>
  <c r="BB1255" i="5"/>
  <c r="BB695" i="5"/>
  <c r="BA695" i="5"/>
  <c r="AZ695" i="5"/>
  <c r="CD695" i="5"/>
  <c r="CD1435" i="5"/>
  <c r="BA1435" i="5"/>
  <c r="BB1435" i="5"/>
  <c r="AZ1435" i="5"/>
  <c r="AZ1485" i="5"/>
  <c r="BB1485" i="5"/>
  <c r="CD1485" i="5"/>
  <c r="BA1485" i="5"/>
  <c r="AZ825" i="5"/>
  <c r="CD825" i="5"/>
  <c r="BB825" i="5"/>
  <c r="BA825" i="5"/>
  <c r="CD1345" i="5"/>
  <c r="BA1345" i="5"/>
  <c r="AZ1345" i="5"/>
  <c r="BB1345" i="5"/>
  <c r="BB285" i="5"/>
  <c r="CD285" i="5"/>
  <c r="BA285" i="5"/>
  <c r="AZ285" i="5"/>
  <c r="AZ335" i="5"/>
  <c r="CD335" i="5"/>
  <c r="BB335" i="5"/>
  <c r="BA335" i="5"/>
  <c r="CD675" i="5"/>
  <c r="BA675" i="5"/>
  <c r="BB675" i="5"/>
  <c r="AZ675" i="5"/>
  <c r="AZ495" i="5"/>
  <c r="BA495" i="5"/>
  <c r="BB495" i="5"/>
  <c r="CD495" i="5"/>
  <c r="CD775" i="5"/>
  <c r="BA775" i="5"/>
  <c r="BB775" i="5"/>
  <c r="AZ775" i="5"/>
  <c r="BA1295" i="5"/>
  <c r="BB1295" i="5"/>
  <c r="CD1295" i="5"/>
  <c r="AZ1295" i="5"/>
  <c r="AZ295" i="5"/>
  <c r="CD295" i="5"/>
  <c r="BA295" i="5"/>
  <c r="BB295" i="5"/>
  <c r="BB365" i="5"/>
  <c r="BA365" i="5"/>
  <c r="AZ365" i="5"/>
  <c r="CD365" i="5"/>
  <c r="AZ535" i="5"/>
  <c r="BB535" i="5"/>
  <c r="CD535" i="5"/>
  <c r="BA535" i="5"/>
  <c r="AZ635" i="5"/>
  <c r="BB635" i="5"/>
  <c r="CD635" i="5"/>
  <c r="BA635" i="5"/>
  <c r="CD855" i="5"/>
  <c r="BA855" i="5"/>
  <c r="BB855" i="5"/>
  <c r="AZ855" i="5"/>
  <c r="CD1145" i="5"/>
  <c r="AZ1145" i="5"/>
  <c r="BA1145" i="5"/>
  <c r="BB1145" i="5"/>
  <c r="AZ1415" i="5"/>
  <c r="BA1415" i="5"/>
  <c r="BB1415" i="5"/>
  <c r="CD1415" i="5"/>
  <c r="BA145" i="5"/>
  <c r="CD145" i="5"/>
  <c r="BB145" i="5"/>
  <c r="AZ145" i="5"/>
  <c r="AZ155" i="5"/>
  <c r="BB155" i="5"/>
  <c r="BA155" i="5"/>
  <c r="CD155" i="5"/>
  <c r="AZ325" i="5"/>
  <c r="BB325" i="5"/>
  <c r="CD325" i="5"/>
  <c r="BA325" i="5"/>
  <c r="BA625" i="5"/>
  <c r="CD625" i="5"/>
  <c r="BB625" i="5"/>
  <c r="AZ625" i="5"/>
  <c r="BB795" i="5"/>
  <c r="BA795" i="5"/>
  <c r="AZ795" i="5"/>
  <c r="CD795" i="5"/>
  <c r="CD805" i="5"/>
  <c r="AZ805" i="5"/>
  <c r="BB805" i="5"/>
  <c r="BA805" i="5"/>
  <c r="AZ735" i="5"/>
  <c r="BA735" i="5"/>
  <c r="CD735" i="5"/>
  <c r="BB735" i="5"/>
  <c r="CD885" i="5"/>
  <c r="AZ885" i="5"/>
  <c r="BA885" i="5"/>
  <c r="BB885" i="5"/>
  <c r="BB1155" i="5"/>
  <c r="CD1155" i="5"/>
  <c r="AZ1155" i="5"/>
  <c r="BA1155" i="5"/>
  <c r="CD1465" i="5"/>
  <c r="AZ1465" i="5"/>
  <c r="BA1465" i="5"/>
  <c r="BB1465" i="5"/>
  <c r="CD1075" i="5"/>
  <c r="BA1075" i="5"/>
  <c r="AZ1075" i="5"/>
  <c r="BB1075" i="5"/>
  <c r="BB135" i="5"/>
  <c r="CD135" i="5"/>
  <c r="BA135" i="5"/>
  <c r="AZ135" i="5"/>
  <c r="BB175" i="5"/>
  <c r="AZ175" i="5"/>
  <c r="BA175" i="5"/>
  <c r="CD175" i="5"/>
  <c r="BB195" i="5"/>
  <c r="AZ195" i="5"/>
  <c r="BA195" i="5"/>
  <c r="CD195" i="5"/>
  <c r="CD485" i="5"/>
  <c r="BA485" i="5"/>
  <c r="BB485" i="5"/>
  <c r="AZ485" i="5"/>
  <c r="BA435" i="5"/>
  <c r="CD435" i="5"/>
  <c r="BB435" i="5"/>
  <c r="AZ435" i="5"/>
  <c r="BB595" i="5"/>
  <c r="BA595" i="5"/>
  <c r="AZ595" i="5"/>
  <c r="CD595" i="5"/>
  <c r="CD725" i="5"/>
  <c r="AZ725" i="5"/>
  <c r="BB725" i="5"/>
  <c r="BA725" i="5"/>
  <c r="CD815" i="5"/>
  <c r="BB815" i="5"/>
  <c r="BA815" i="5"/>
  <c r="AZ815" i="5"/>
  <c r="CD665" i="5"/>
  <c r="AZ665" i="5"/>
  <c r="BB665" i="5"/>
  <c r="BA665" i="5"/>
  <c r="BA715" i="5"/>
  <c r="AZ715" i="5"/>
  <c r="BB715" i="5"/>
  <c r="CD715" i="5"/>
  <c r="CD1045" i="5"/>
  <c r="BA1045" i="5"/>
  <c r="BB1045" i="5"/>
  <c r="AZ1045" i="5"/>
  <c r="BA935" i="5"/>
  <c r="CD935" i="5"/>
  <c r="AZ935" i="5"/>
  <c r="BB935" i="5"/>
  <c r="AZ1165" i="5"/>
  <c r="CD1165" i="5"/>
  <c r="BA1165" i="5"/>
  <c r="BB1165" i="5"/>
  <c r="CD995" i="5"/>
  <c r="BB995" i="5"/>
  <c r="AZ995" i="5"/>
  <c r="BA995" i="5"/>
  <c r="AZ225" i="5"/>
  <c r="BB225" i="5"/>
  <c r="CD225" i="5"/>
  <c r="BA225" i="5"/>
  <c r="AZ235" i="5"/>
  <c r="BA235" i="5"/>
  <c r="BB235" i="5"/>
  <c r="CD235" i="5"/>
  <c r="BA705" i="5"/>
  <c r="BB705" i="5"/>
  <c r="AZ705" i="5"/>
  <c r="CD705" i="5"/>
  <c r="AZ685" i="5"/>
  <c r="BA685" i="5"/>
  <c r="BB685" i="5"/>
  <c r="CD685" i="5"/>
  <c r="CD835" i="5"/>
  <c r="BB835" i="5"/>
  <c r="BA835" i="5"/>
  <c r="AZ835" i="5"/>
  <c r="CD1065" i="5"/>
  <c r="BA1065" i="5"/>
  <c r="BB1065" i="5"/>
  <c r="AZ1065" i="5"/>
  <c r="CD1225" i="5"/>
  <c r="BB1225" i="5"/>
  <c r="BA1225" i="5"/>
  <c r="AZ1225" i="5"/>
  <c r="BA1495" i="5"/>
  <c r="BB1495" i="5"/>
  <c r="CD1495" i="5"/>
  <c r="AZ1495" i="5"/>
  <c r="AZ1405" i="5"/>
  <c r="CD1405" i="5"/>
  <c r="BB1405" i="5"/>
  <c r="BA1405" i="5"/>
  <c r="CD245" i="5"/>
  <c r="BA245" i="5"/>
  <c r="AZ245" i="5"/>
  <c r="BB245" i="5"/>
  <c r="AZ345" i="5"/>
  <c r="CD345" i="5"/>
  <c r="BB345" i="5"/>
  <c r="BA345" i="5"/>
  <c r="BA395" i="5"/>
  <c r="BB395" i="5"/>
  <c r="CD395" i="5"/>
  <c r="AZ395" i="5"/>
  <c r="CD1005" i="5"/>
  <c r="AZ1005" i="5"/>
  <c r="BB1005" i="5"/>
  <c r="BA1005" i="5"/>
  <c r="BA1355" i="5"/>
  <c r="BB1355" i="5"/>
  <c r="CD1355" i="5"/>
  <c r="AZ1355" i="5"/>
  <c r="BB985" i="5"/>
  <c r="AZ985" i="5"/>
  <c r="CD985" i="5"/>
  <c r="BA985" i="5"/>
  <c r="CD945" i="5"/>
  <c r="BA945" i="5"/>
  <c r="AZ945" i="5"/>
  <c r="BB945" i="5"/>
  <c r="CD1445" i="5"/>
  <c r="BA1445" i="5"/>
  <c r="AZ1445" i="5"/>
  <c r="BB1445" i="5"/>
  <c r="AZ1015" i="5"/>
  <c r="CD1015" i="5"/>
  <c r="BA1015" i="5"/>
  <c r="BB1015" i="5"/>
  <c r="CD975" i="5"/>
  <c r="BA975" i="5"/>
  <c r="BB975" i="5"/>
  <c r="AZ975" i="5"/>
  <c r="CD425" i="5"/>
  <c r="BA425" i="5"/>
  <c r="BB425" i="5"/>
  <c r="AZ425" i="5"/>
  <c r="CD785" i="5"/>
  <c r="BA785" i="5"/>
  <c r="AZ785" i="5"/>
  <c r="BB785" i="5"/>
  <c r="AZ545" i="5"/>
  <c r="CD545" i="5"/>
  <c r="BA545" i="5"/>
  <c r="BB545" i="5"/>
  <c r="CD1395" i="5"/>
  <c r="BB1395" i="5"/>
  <c r="BA1395" i="5"/>
  <c r="AZ1395" i="5"/>
  <c r="CD1475" i="5"/>
  <c r="BA1475" i="5"/>
  <c r="BB1475" i="5"/>
  <c r="AZ1475" i="5"/>
  <c r="CD265" i="5"/>
  <c r="BB265" i="5"/>
  <c r="BA265" i="5"/>
  <c r="AZ265" i="5"/>
  <c r="AZ905" i="5"/>
  <c r="BB905" i="5"/>
  <c r="CD905" i="5"/>
  <c r="BA905" i="5"/>
  <c r="CD1235" i="5"/>
  <c r="BA1235" i="5"/>
  <c r="BB1235" i="5"/>
  <c r="AZ1235" i="5"/>
  <c r="H1496" i="2"/>
  <c r="H1495" i="2"/>
  <c r="H1494" i="2"/>
  <c r="H1486" i="2"/>
  <c r="H1485" i="2"/>
  <c r="H1484" i="2"/>
  <c r="H1476" i="2"/>
  <c r="H1475" i="2"/>
  <c r="H1474" i="2"/>
  <c r="H1466" i="2"/>
  <c r="H1465" i="2"/>
  <c r="H1464" i="2"/>
  <c r="H1456" i="2"/>
  <c r="H1455" i="2"/>
  <c r="H1454" i="2"/>
  <c r="H1446" i="2"/>
  <c r="H1445" i="2"/>
  <c r="H1444" i="2"/>
  <c r="H1436" i="2"/>
  <c r="H1435" i="2"/>
  <c r="H1434" i="2"/>
  <c r="H1426" i="2"/>
  <c r="H1425" i="2"/>
  <c r="H1424" i="2"/>
  <c r="H1416" i="2"/>
  <c r="H1415" i="2"/>
  <c r="H1414" i="2"/>
  <c r="H1406" i="2"/>
  <c r="H1405" i="2"/>
  <c r="H1404" i="2"/>
  <c r="H1396" i="2"/>
  <c r="H1395" i="2"/>
  <c r="H1394" i="2"/>
  <c r="H1386" i="2"/>
  <c r="H1385" i="2"/>
  <c r="H1384" i="2"/>
  <c r="H1376" i="2"/>
  <c r="H1375" i="2"/>
  <c r="H1374" i="2"/>
  <c r="H1366" i="2"/>
  <c r="H1365" i="2"/>
  <c r="H1364" i="2"/>
  <c r="H1356" i="2"/>
  <c r="H1355" i="2"/>
  <c r="H1354" i="2"/>
  <c r="H1346" i="2"/>
  <c r="H1345" i="2"/>
  <c r="H1344" i="2"/>
  <c r="H1336" i="2"/>
  <c r="H1335" i="2"/>
  <c r="H1334" i="2"/>
  <c r="H1326" i="2"/>
  <c r="H1325" i="2"/>
  <c r="H1324" i="2"/>
  <c r="H1316" i="2"/>
  <c r="H1315" i="2"/>
  <c r="H1314" i="2"/>
  <c r="H1306" i="2"/>
  <c r="H1305" i="2"/>
  <c r="H1304" i="2"/>
  <c r="H1296" i="2"/>
  <c r="H1295" i="2"/>
  <c r="H1294" i="2"/>
  <c r="H1286" i="2"/>
  <c r="H1285" i="2"/>
  <c r="H1284" i="2"/>
  <c r="H1276" i="2"/>
  <c r="H1275" i="2"/>
  <c r="H1274" i="2"/>
  <c r="H1266" i="2"/>
  <c r="H1265" i="2"/>
  <c r="H1264" i="2"/>
  <c r="H1256" i="2"/>
  <c r="H1255" i="2"/>
  <c r="H1254" i="2"/>
  <c r="H1246" i="2"/>
  <c r="H1245" i="2"/>
  <c r="H1244" i="2"/>
  <c r="H1236" i="2"/>
  <c r="H1235" i="2"/>
  <c r="H1234" i="2"/>
  <c r="H1226" i="2"/>
  <c r="H1225" i="2"/>
  <c r="H1224" i="2"/>
  <c r="H1216" i="2"/>
  <c r="H1215" i="2"/>
  <c r="H1214" i="2"/>
  <c r="H1206" i="2"/>
  <c r="H1205" i="2"/>
  <c r="H1204" i="2"/>
  <c r="H1196" i="2"/>
  <c r="H1195" i="2"/>
  <c r="H1194" i="2"/>
  <c r="H1186" i="2"/>
  <c r="H1185" i="2"/>
  <c r="H1184" i="2"/>
  <c r="H1176" i="2"/>
  <c r="H1175" i="2"/>
  <c r="H1174" i="2"/>
  <c r="H1166" i="2"/>
  <c r="H1165" i="2"/>
  <c r="H1164" i="2"/>
  <c r="H1156" i="2"/>
  <c r="H1155" i="2"/>
  <c r="H1154" i="2"/>
  <c r="H1146" i="2"/>
  <c r="H1145" i="2"/>
  <c r="H1144" i="2"/>
  <c r="H1136" i="2"/>
  <c r="H1135" i="2"/>
  <c r="H1134" i="2"/>
  <c r="H1126" i="2"/>
  <c r="H1125" i="2"/>
  <c r="H1124" i="2"/>
  <c r="H1116" i="2"/>
  <c r="H1115" i="2"/>
  <c r="H1114" i="2"/>
  <c r="H1106" i="2"/>
  <c r="H1105" i="2"/>
  <c r="H1104" i="2"/>
  <c r="H1096" i="2"/>
  <c r="H1095" i="2"/>
  <c r="H1094" i="2"/>
  <c r="H1086" i="2"/>
  <c r="H1085" i="2"/>
  <c r="H1084" i="2"/>
  <c r="H1076" i="2"/>
  <c r="H1075" i="2"/>
  <c r="H1074" i="2"/>
  <c r="H1066" i="2"/>
  <c r="H1065" i="2"/>
  <c r="H1064" i="2"/>
  <c r="H1056" i="2"/>
  <c r="H1055" i="2"/>
  <c r="H1054" i="2"/>
  <c r="H1046" i="2"/>
  <c r="H1045" i="2"/>
  <c r="H1044" i="2"/>
  <c r="H1036" i="2"/>
  <c r="H1035" i="2"/>
  <c r="H1034" i="2"/>
  <c r="H1026" i="2"/>
  <c r="H1025" i="2"/>
  <c r="H1024" i="2"/>
  <c r="H1016" i="2"/>
  <c r="H1015" i="2"/>
  <c r="H1014" i="2"/>
  <c r="H1006" i="2"/>
  <c r="H1005" i="2"/>
  <c r="H1004" i="2"/>
  <c r="H996" i="2"/>
  <c r="H995" i="2"/>
  <c r="H994" i="2"/>
  <c r="H986" i="2"/>
  <c r="H985" i="2"/>
  <c r="H984" i="2"/>
  <c r="H976" i="2"/>
  <c r="H975" i="2"/>
  <c r="H974" i="2"/>
  <c r="H966" i="2"/>
  <c r="H965" i="2"/>
  <c r="H964" i="2"/>
  <c r="H956" i="2"/>
  <c r="H955" i="2"/>
  <c r="H954" i="2"/>
  <c r="H946" i="2"/>
  <c r="H945" i="2"/>
  <c r="H944" i="2"/>
  <c r="H936" i="2"/>
  <c r="H935" i="2"/>
  <c r="H934" i="2"/>
  <c r="H926" i="2"/>
  <c r="H925" i="2"/>
  <c r="H924" i="2"/>
  <c r="H916" i="2"/>
  <c r="H915" i="2"/>
  <c r="H914" i="2"/>
  <c r="H906" i="2"/>
  <c r="H905" i="2"/>
  <c r="H904" i="2"/>
  <c r="H896" i="2"/>
  <c r="H895" i="2"/>
  <c r="H894" i="2"/>
  <c r="H886" i="2"/>
  <c r="H885" i="2"/>
  <c r="H884" i="2"/>
  <c r="H876" i="2"/>
  <c r="H875" i="2"/>
  <c r="H874" i="2"/>
  <c r="H866" i="2"/>
  <c r="H865" i="2"/>
  <c r="H864" i="2"/>
  <c r="H856" i="2"/>
  <c r="H855" i="2"/>
  <c r="H854" i="2"/>
  <c r="H846" i="2"/>
  <c r="H845" i="2"/>
  <c r="H844" i="2"/>
  <c r="H836" i="2"/>
  <c r="H835" i="2"/>
  <c r="H834" i="2"/>
  <c r="H826" i="2"/>
  <c r="H825" i="2"/>
  <c r="H824" i="2"/>
  <c r="H816" i="2"/>
  <c r="H815" i="2"/>
  <c r="H814" i="2"/>
  <c r="H806" i="2"/>
  <c r="H805" i="2"/>
  <c r="H804" i="2"/>
  <c r="H796" i="2"/>
  <c r="H795" i="2"/>
  <c r="H794" i="2"/>
  <c r="H786" i="2"/>
  <c r="H785" i="2"/>
  <c r="H784" i="2"/>
  <c r="H776" i="2"/>
  <c r="H775" i="2"/>
  <c r="H774" i="2"/>
  <c r="H766" i="2"/>
  <c r="H765" i="2"/>
  <c r="H764" i="2"/>
  <c r="H756" i="2"/>
  <c r="H755" i="2"/>
  <c r="H754" i="2"/>
  <c r="H746" i="2"/>
  <c r="H745" i="2"/>
  <c r="H744" i="2"/>
  <c r="H736" i="2"/>
  <c r="H735" i="2"/>
  <c r="H734" i="2"/>
  <c r="H726" i="2"/>
  <c r="H725" i="2"/>
  <c r="H724" i="2"/>
  <c r="H716" i="2"/>
  <c r="H715" i="2"/>
  <c r="H714" i="2"/>
  <c r="H706" i="2"/>
  <c r="H705" i="2"/>
  <c r="H704" i="2"/>
  <c r="H696" i="2"/>
  <c r="H695" i="2"/>
  <c r="H694" i="2"/>
  <c r="H686" i="2"/>
  <c r="H685" i="2"/>
  <c r="H684" i="2"/>
  <c r="H676" i="2"/>
  <c r="H675" i="2"/>
  <c r="H674" i="2"/>
  <c r="H666" i="2"/>
  <c r="H665" i="2"/>
  <c r="H664" i="2"/>
  <c r="H656" i="2"/>
  <c r="H655" i="2"/>
  <c r="H654" i="2"/>
  <c r="H646" i="2"/>
  <c r="H645" i="2"/>
  <c r="H644" i="2"/>
  <c r="H636" i="2"/>
  <c r="H635" i="2"/>
  <c r="H634" i="2"/>
  <c r="H626" i="2"/>
  <c r="H625" i="2"/>
  <c r="H624" i="2"/>
  <c r="H616" i="2"/>
  <c r="H615" i="2"/>
  <c r="H614" i="2"/>
  <c r="H606" i="2"/>
  <c r="H605" i="2"/>
  <c r="H604" i="2"/>
  <c r="H596" i="2"/>
  <c r="H595" i="2"/>
  <c r="H594" i="2"/>
  <c r="H586" i="2"/>
  <c r="H585" i="2"/>
  <c r="H584" i="2"/>
  <c r="H576" i="2"/>
  <c r="H575" i="2"/>
  <c r="H574" i="2"/>
  <c r="H566" i="2"/>
  <c r="H565" i="2"/>
  <c r="H564" i="2"/>
  <c r="H556" i="2"/>
  <c r="H555" i="2"/>
  <c r="H554" i="2"/>
  <c r="H546" i="2"/>
  <c r="H545" i="2"/>
  <c r="H544" i="2"/>
  <c r="H536" i="2"/>
  <c r="H535" i="2"/>
  <c r="H534" i="2"/>
  <c r="H526" i="2"/>
  <c r="H525" i="2"/>
  <c r="H524" i="2"/>
  <c r="H516" i="2"/>
  <c r="H515" i="2"/>
  <c r="H514" i="2"/>
  <c r="H506" i="2"/>
  <c r="H505" i="2"/>
  <c r="H504" i="2"/>
  <c r="H496" i="2"/>
  <c r="H495" i="2"/>
  <c r="H494" i="2"/>
  <c r="H486" i="2"/>
  <c r="H485" i="2"/>
  <c r="H484" i="2"/>
  <c r="H476" i="2"/>
  <c r="H475" i="2"/>
  <c r="H474" i="2"/>
  <c r="H466" i="2"/>
  <c r="H465" i="2"/>
  <c r="H464" i="2"/>
  <c r="H456" i="2"/>
  <c r="H455" i="2"/>
  <c r="H454" i="2"/>
  <c r="H446" i="2"/>
  <c r="H445" i="2"/>
  <c r="H444" i="2"/>
  <c r="H436" i="2"/>
  <c r="H435" i="2"/>
  <c r="H434" i="2"/>
  <c r="H426" i="2"/>
  <c r="H425" i="2"/>
  <c r="H424" i="2"/>
  <c r="H416" i="2"/>
  <c r="H415" i="2"/>
  <c r="H414" i="2"/>
  <c r="H406" i="2"/>
  <c r="H405" i="2"/>
  <c r="H404" i="2"/>
  <c r="H396" i="2"/>
  <c r="H395" i="2"/>
  <c r="H394" i="2"/>
  <c r="H386" i="2"/>
  <c r="H385" i="2"/>
  <c r="H384" i="2"/>
  <c r="H376" i="2"/>
  <c r="H375" i="2"/>
  <c r="H374" i="2"/>
  <c r="H366" i="2"/>
  <c r="H365" i="2"/>
  <c r="H364" i="2"/>
  <c r="H356" i="2"/>
  <c r="H355" i="2"/>
  <c r="H354" i="2"/>
  <c r="H346" i="2"/>
  <c r="H345" i="2"/>
  <c r="H344" i="2"/>
  <c r="H336" i="2"/>
  <c r="H335" i="2"/>
  <c r="H334" i="2"/>
  <c r="H326" i="2"/>
  <c r="H325" i="2"/>
  <c r="H324" i="2"/>
  <c r="H316" i="2"/>
  <c r="H315" i="2"/>
  <c r="H314" i="2"/>
  <c r="H306" i="2"/>
  <c r="H305" i="2"/>
  <c r="H304" i="2"/>
  <c r="H296" i="2"/>
  <c r="H295" i="2"/>
  <c r="H294" i="2"/>
  <c r="H286" i="2"/>
  <c r="H285" i="2"/>
  <c r="H284" i="2"/>
  <c r="H276" i="2"/>
  <c r="H275" i="2"/>
  <c r="H274" i="2"/>
  <c r="H266" i="2"/>
  <c r="H265" i="2"/>
  <c r="H264" i="2"/>
  <c r="H256" i="2"/>
  <c r="H255" i="2"/>
  <c r="H254" i="2"/>
  <c r="H246" i="2"/>
  <c r="H245" i="2"/>
  <c r="H244" i="2"/>
  <c r="H236" i="2"/>
  <c r="H235" i="2"/>
  <c r="H234" i="2"/>
  <c r="H226" i="2"/>
  <c r="H225" i="2"/>
  <c r="H224" i="2"/>
  <c r="H216" i="2"/>
  <c r="H215" i="2"/>
  <c r="H214" i="2"/>
  <c r="H206" i="2"/>
  <c r="H205" i="2"/>
  <c r="H204" i="2"/>
  <c r="H196" i="2"/>
  <c r="H195" i="2"/>
  <c r="H194" i="2"/>
  <c r="H186" i="2"/>
  <c r="H185" i="2"/>
  <c r="H184" i="2"/>
  <c r="H176" i="2"/>
  <c r="H175" i="2"/>
  <c r="H174" i="2"/>
  <c r="H166" i="2"/>
  <c r="H165" i="2"/>
  <c r="H164" i="2"/>
  <c r="H156" i="2"/>
  <c r="H155" i="2"/>
  <c r="H154" i="2"/>
  <c r="H146" i="2"/>
  <c r="H145" i="2"/>
  <c r="H144" i="2"/>
  <c r="H136" i="2"/>
  <c r="H135" i="2"/>
  <c r="H134" i="2"/>
  <c r="H126" i="2"/>
  <c r="H125" i="2"/>
  <c r="H124" i="2"/>
  <c r="H116" i="2"/>
  <c r="H115" i="2"/>
  <c r="H114" i="2"/>
  <c r="H106" i="2"/>
  <c r="H105" i="2"/>
  <c r="H104" i="2"/>
  <c r="H96" i="2"/>
  <c r="H95" i="2"/>
  <c r="H94" i="2"/>
  <c r="H86" i="2"/>
  <c r="H85" i="2"/>
  <c r="H84" i="2"/>
  <c r="H76" i="2"/>
  <c r="H75" i="2"/>
  <c r="H74" i="2"/>
  <c r="H66" i="2"/>
  <c r="H65" i="2"/>
  <c r="H64" i="2"/>
  <c r="H56" i="2"/>
  <c r="H55" i="2"/>
  <c r="H54" i="2"/>
  <c r="H46" i="2"/>
  <c r="H45" i="2"/>
  <c r="H44" i="2"/>
  <c r="H36" i="2"/>
  <c r="H35" i="2"/>
  <c r="H34" i="2"/>
  <c r="H26" i="2"/>
  <c r="H25" i="2"/>
  <c r="H24" i="2"/>
  <c r="H16" i="2"/>
  <c r="H15" i="2"/>
  <c r="H14" i="2"/>
  <c r="H6" i="2"/>
  <c r="H5" i="2"/>
  <c r="H4" i="2"/>
  <c r="B1334" i="2"/>
  <c r="U1334" i="2" s="1"/>
  <c r="C1334" i="2"/>
  <c r="E1334" i="2"/>
  <c r="F1334" i="2"/>
  <c r="CD1336" i="5" s="1"/>
  <c r="G1334" i="2"/>
  <c r="BE1336" i="5" s="1"/>
  <c r="S1333" i="2" s="1"/>
  <c r="T1333" i="2" s="1"/>
  <c r="I1334" i="2"/>
  <c r="J1334" i="2"/>
  <c r="K1334" i="2"/>
  <c r="L1334" i="2"/>
  <c r="M1334" i="2"/>
  <c r="N1334" i="2"/>
  <c r="O1334" i="2"/>
  <c r="P1334" i="2"/>
  <c r="BA1336" i="5" s="1"/>
  <c r="Q1334" i="2"/>
  <c r="R1334" i="2"/>
  <c r="B1335" i="2"/>
  <c r="U1335" i="2" s="1"/>
  <c r="C1335" i="2"/>
  <c r="E1335" i="2"/>
  <c r="F1335" i="2"/>
  <c r="CD1337" i="5" s="1"/>
  <c r="G1335" i="2"/>
  <c r="BE1337" i="5" s="1"/>
  <c r="I1335" i="2"/>
  <c r="J1335" i="2"/>
  <c r="K1335" i="2"/>
  <c r="L1335" i="2"/>
  <c r="M1335" i="2"/>
  <c r="N1335" i="2"/>
  <c r="O1335" i="2"/>
  <c r="P1335" i="2"/>
  <c r="BA1337" i="5" s="1"/>
  <c r="Q1335" i="2"/>
  <c r="R1335" i="2"/>
  <c r="B1336" i="2"/>
  <c r="U1336" i="2" s="1"/>
  <c r="C1336" i="2"/>
  <c r="E1336" i="2"/>
  <c r="F1336" i="2"/>
  <c r="CD1338" i="5" s="1"/>
  <c r="G1336" i="2"/>
  <c r="BE1338" i="5" s="1"/>
  <c r="I1336" i="2"/>
  <c r="J1336" i="2"/>
  <c r="K1336" i="2"/>
  <c r="L1336" i="2"/>
  <c r="M1336" i="2"/>
  <c r="N1336" i="2"/>
  <c r="O1336" i="2"/>
  <c r="P1336" i="2"/>
  <c r="BA1338" i="5" s="1"/>
  <c r="Q1336" i="2"/>
  <c r="R1336" i="2"/>
  <c r="I1337" i="2"/>
  <c r="I1338" i="2"/>
  <c r="B1344" i="2"/>
  <c r="U1344" i="2" s="1"/>
  <c r="C1344" i="2"/>
  <c r="E1344" i="2"/>
  <c r="F1344" i="2"/>
  <c r="CD1346" i="5" s="1"/>
  <c r="G1344" i="2"/>
  <c r="I1344" i="2"/>
  <c r="J1344" i="2"/>
  <c r="K1344" i="2"/>
  <c r="L1344" i="2"/>
  <c r="M1344" i="2"/>
  <c r="N1344" i="2"/>
  <c r="O1344" i="2"/>
  <c r="P1344" i="2"/>
  <c r="Q1344" i="2"/>
  <c r="R1344" i="2"/>
  <c r="B1345" i="2"/>
  <c r="U1345" i="2" s="1"/>
  <c r="C1345" i="2"/>
  <c r="E1345" i="2"/>
  <c r="F1345" i="2"/>
  <c r="CD1347" i="5" s="1"/>
  <c r="G1345" i="2"/>
  <c r="I1345" i="2"/>
  <c r="J1345" i="2"/>
  <c r="K1345" i="2"/>
  <c r="L1345" i="2"/>
  <c r="M1345" i="2"/>
  <c r="N1345" i="2"/>
  <c r="O1345" i="2"/>
  <c r="P1345" i="2"/>
  <c r="Q1345" i="2"/>
  <c r="R1345" i="2"/>
  <c r="B1346" i="2"/>
  <c r="U1346" i="2" s="1"/>
  <c r="C1346" i="2"/>
  <c r="E1346" i="2"/>
  <c r="F1346" i="2"/>
  <c r="CD1348" i="5" s="1"/>
  <c r="G1346" i="2"/>
  <c r="BE1348" i="5" s="1"/>
  <c r="I1346" i="2"/>
  <c r="J1346" i="2"/>
  <c r="K1346" i="2"/>
  <c r="L1346" i="2"/>
  <c r="M1346" i="2"/>
  <c r="N1346" i="2"/>
  <c r="O1346" i="2"/>
  <c r="P1346" i="2"/>
  <c r="BA1348" i="5" s="1"/>
  <c r="Q1346" i="2"/>
  <c r="R1346" i="2"/>
  <c r="I1347" i="2"/>
  <c r="I1348" i="2"/>
  <c r="B1354" i="2"/>
  <c r="U1354" i="2" s="1"/>
  <c r="C1354" i="2"/>
  <c r="E1354" i="2"/>
  <c r="F1354" i="2"/>
  <c r="CD1356" i="5" s="1"/>
  <c r="G1354" i="2"/>
  <c r="BE1356" i="5" s="1"/>
  <c r="S1353" i="2" s="1"/>
  <c r="T1353" i="2" s="1"/>
  <c r="I1354" i="2"/>
  <c r="J1354" i="2"/>
  <c r="K1354" i="2"/>
  <c r="L1354" i="2"/>
  <c r="M1354" i="2"/>
  <c r="N1354" i="2"/>
  <c r="O1354" i="2"/>
  <c r="P1354" i="2"/>
  <c r="BA1356" i="5" s="1"/>
  <c r="Q1354" i="2"/>
  <c r="R1354" i="2"/>
  <c r="B1355" i="2"/>
  <c r="U1355" i="2" s="1"/>
  <c r="C1355" i="2"/>
  <c r="E1355" i="2"/>
  <c r="F1355" i="2"/>
  <c r="CD1357" i="5" s="1"/>
  <c r="G1355" i="2"/>
  <c r="BE1357" i="5" s="1"/>
  <c r="I1355" i="2"/>
  <c r="J1355" i="2"/>
  <c r="K1355" i="2"/>
  <c r="L1355" i="2"/>
  <c r="M1355" i="2"/>
  <c r="N1355" i="2"/>
  <c r="O1355" i="2"/>
  <c r="P1355" i="2"/>
  <c r="BA1357" i="5" s="1"/>
  <c r="Q1355" i="2"/>
  <c r="R1355" i="2"/>
  <c r="B1356" i="2"/>
  <c r="U1356" i="2" s="1"/>
  <c r="C1356" i="2"/>
  <c r="E1356" i="2"/>
  <c r="F1356" i="2"/>
  <c r="CD1358" i="5" s="1"/>
  <c r="G1356" i="2"/>
  <c r="BE1358" i="5" s="1"/>
  <c r="I1356" i="2"/>
  <c r="J1356" i="2"/>
  <c r="K1356" i="2"/>
  <c r="L1356" i="2"/>
  <c r="M1356" i="2"/>
  <c r="N1356" i="2"/>
  <c r="O1356" i="2"/>
  <c r="P1356" i="2"/>
  <c r="BA1358" i="5" s="1"/>
  <c r="Q1356" i="2"/>
  <c r="R1356" i="2"/>
  <c r="I1357" i="2"/>
  <c r="I1358" i="2"/>
  <c r="B1364" i="2"/>
  <c r="U1364" i="2" s="1"/>
  <c r="C1364" i="2"/>
  <c r="E1364" i="2"/>
  <c r="F1364" i="2"/>
  <c r="CD1366" i="5" s="1"/>
  <c r="G1364" i="2"/>
  <c r="I1364" i="2"/>
  <c r="J1364" i="2"/>
  <c r="K1364" i="2"/>
  <c r="L1364" i="2"/>
  <c r="M1364" i="2"/>
  <c r="N1364" i="2"/>
  <c r="O1364" i="2"/>
  <c r="P1364" i="2"/>
  <c r="BA1366" i="5" s="1"/>
  <c r="Q1364" i="2"/>
  <c r="R1364" i="2"/>
  <c r="B1365" i="2"/>
  <c r="U1365" i="2" s="1"/>
  <c r="C1365" i="2"/>
  <c r="E1365" i="2"/>
  <c r="F1365" i="2"/>
  <c r="CD1367" i="5" s="1"/>
  <c r="G1365" i="2"/>
  <c r="BE1367" i="5" s="1"/>
  <c r="I1365" i="2"/>
  <c r="J1365" i="2"/>
  <c r="K1365" i="2"/>
  <c r="L1365" i="2"/>
  <c r="M1365" i="2"/>
  <c r="N1365" i="2"/>
  <c r="O1365" i="2"/>
  <c r="P1365" i="2"/>
  <c r="BA1367" i="5" s="1"/>
  <c r="Q1365" i="2"/>
  <c r="R1365" i="2"/>
  <c r="B1366" i="2"/>
  <c r="U1366" i="2" s="1"/>
  <c r="C1366" i="2"/>
  <c r="E1366" i="2"/>
  <c r="F1366" i="2"/>
  <c r="CD1368" i="5" s="1"/>
  <c r="G1366" i="2"/>
  <c r="I1366" i="2"/>
  <c r="J1366" i="2"/>
  <c r="K1366" i="2"/>
  <c r="L1366" i="2"/>
  <c r="M1366" i="2"/>
  <c r="N1366" i="2"/>
  <c r="O1366" i="2"/>
  <c r="P1366" i="2"/>
  <c r="Q1366" i="2"/>
  <c r="R1366" i="2"/>
  <c r="I1367" i="2"/>
  <c r="I1368" i="2"/>
  <c r="B1374" i="2"/>
  <c r="U1374" i="2" s="1"/>
  <c r="C1374" i="2"/>
  <c r="E1374" i="2"/>
  <c r="F1374" i="2"/>
  <c r="CD1376" i="5" s="1"/>
  <c r="G1374" i="2"/>
  <c r="BE1376" i="5" s="1"/>
  <c r="S1373" i="2" s="1"/>
  <c r="T1373" i="2" s="1"/>
  <c r="I1374" i="2"/>
  <c r="J1374" i="2"/>
  <c r="K1374" i="2"/>
  <c r="L1374" i="2"/>
  <c r="M1374" i="2"/>
  <c r="N1374" i="2"/>
  <c r="O1374" i="2"/>
  <c r="P1374" i="2"/>
  <c r="BA1376" i="5" s="1"/>
  <c r="Q1374" i="2"/>
  <c r="R1374" i="2"/>
  <c r="B1375" i="2"/>
  <c r="U1375" i="2" s="1"/>
  <c r="C1375" i="2"/>
  <c r="E1375" i="2"/>
  <c r="F1375" i="2"/>
  <c r="CD1377" i="5" s="1"/>
  <c r="G1375" i="2"/>
  <c r="BE1377" i="5" s="1"/>
  <c r="I1375" i="2"/>
  <c r="J1375" i="2"/>
  <c r="K1375" i="2"/>
  <c r="L1375" i="2"/>
  <c r="M1375" i="2"/>
  <c r="N1375" i="2"/>
  <c r="O1375" i="2"/>
  <c r="P1375" i="2"/>
  <c r="BA1377" i="5" s="1"/>
  <c r="Q1375" i="2"/>
  <c r="R1375" i="2"/>
  <c r="B1376" i="2"/>
  <c r="U1376" i="2" s="1"/>
  <c r="C1376" i="2"/>
  <c r="E1376" i="2"/>
  <c r="F1376" i="2"/>
  <c r="CD1378" i="5" s="1"/>
  <c r="G1376" i="2"/>
  <c r="BE1378" i="5" s="1"/>
  <c r="I1376" i="2"/>
  <c r="J1376" i="2"/>
  <c r="K1376" i="2"/>
  <c r="L1376" i="2"/>
  <c r="M1376" i="2"/>
  <c r="N1376" i="2"/>
  <c r="O1376" i="2"/>
  <c r="P1376" i="2"/>
  <c r="BA1378" i="5" s="1"/>
  <c r="Q1376" i="2"/>
  <c r="R1376" i="2"/>
  <c r="I1377" i="2"/>
  <c r="I1378" i="2"/>
  <c r="B1384" i="2"/>
  <c r="U1384" i="2" s="1"/>
  <c r="C1384" i="2"/>
  <c r="E1384" i="2"/>
  <c r="F1384" i="2"/>
  <c r="CD1386" i="5" s="1"/>
  <c r="G1384" i="2"/>
  <c r="I1384" i="2"/>
  <c r="J1384" i="2"/>
  <c r="K1384" i="2"/>
  <c r="L1384" i="2"/>
  <c r="M1384" i="2"/>
  <c r="N1384" i="2"/>
  <c r="O1384" i="2"/>
  <c r="P1384" i="2"/>
  <c r="Q1384" i="2"/>
  <c r="R1384" i="2"/>
  <c r="B1385" i="2"/>
  <c r="U1385" i="2" s="1"/>
  <c r="C1385" i="2"/>
  <c r="E1385" i="2"/>
  <c r="F1385" i="2"/>
  <c r="CD1387" i="5" s="1"/>
  <c r="G1385" i="2"/>
  <c r="BE1387" i="5" s="1"/>
  <c r="I1385" i="2"/>
  <c r="J1385" i="2"/>
  <c r="K1385" i="2"/>
  <c r="L1385" i="2"/>
  <c r="M1385" i="2"/>
  <c r="N1385" i="2"/>
  <c r="O1385" i="2"/>
  <c r="P1385" i="2"/>
  <c r="BA1387" i="5" s="1"/>
  <c r="Q1385" i="2"/>
  <c r="R1385" i="2"/>
  <c r="B1386" i="2"/>
  <c r="U1386" i="2" s="1"/>
  <c r="C1386" i="2"/>
  <c r="E1386" i="2"/>
  <c r="F1386" i="2"/>
  <c r="CD1388" i="5" s="1"/>
  <c r="G1386" i="2"/>
  <c r="BE1388" i="5" s="1"/>
  <c r="I1386" i="2"/>
  <c r="J1386" i="2"/>
  <c r="K1386" i="2"/>
  <c r="L1386" i="2"/>
  <c r="M1386" i="2"/>
  <c r="N1386" i="2"/>
  <c r="O1386" i="2"/>
  <c r="P1386" i="2"/>
  <c r="BA1388" i="5" s="1"/>
  <c r="Q1386" i="2"/>
  <c r="R1386" i="2"/>
  <c r="I1387" i="2"/>
  <c r="I1388" i="2"/>
  <c r="B1394" i="2"/>
  <c r="U1394" i="2" s="1"/>
  <c r="C1394" i="2"/>
  <c r="E1394" i="2"/>
  <c r="F1394" i="2"/>
  <c r="CD1396" i="5" s="1"/>
  <c r="G1394" i="2"/>
  <c r="BE1396" i="5" s="1"/>
  <c r="S1393" i="2" s="1"/>
  <c r="T1393" i="2" s="1"/>
  <c r="I1394" i="2"/>
  <c r="J1394" i="2"/>
  <c r="K1394" i="2"/>
  <c r="L1394" i="2"/>
  <c r="M1394" i="2"/>
  <c r="N1394" i="2"/>
  <c r="O1394" i="2"/>
  <c r="P1394" i="2"/>
  <c r="BA1396" i="5" s="1"/>
  <c r="Q1394" i="2"/>
  <c r="R1394" i="2"/>
  <c r="B1395" i="2"/>
  <c r="U1395" i="2" s="1"/>
  <c r="C1395" i="2"/>
  <c r="E1395" i="2"/>
  <c r="F1395" i="2"/>
  <c r="CD1397" i="5" s="1"/>
  <c r="G1395" i="2"/>
  <c r="BE1397" i="5" s="1"/>
  <c r="I1395" i="2"/>
  <c r="J1395" i="2"/>
  <c r="K1395" i="2"/>
  <c r="L1395" i="2"/>
  <c r="M1395" i="2"/>
  <c r="N1395" i="2"/>
  <c r="O1395" i="2"/>
  <c r="P1395" i="2"/>
  <c r="BA1397" i="5" s="1"/>
  <c r="Q1395" i="2"/>
  <c r="R1395" i="2"/>
  <c r="B1396" i="2"/>
  <c r="U1396" i="2" s="1"/>
  <c r="C1396" i="2"/>
  <c r="E1396" i="2"/>
  <c r="F1396" i="2"/>
  <c r="CD1398" i="5" s="1"/>
  <c r="G1396" i="2"/>
  <c r="BE1398" i="5" s="1"/>
  <c r="I1396" i="2"/>
  <c r="J1396" i="2"/>
  <c r="K1396" i="2"/>
  <c r="L1396" i="2"/>
  <c r="M1396" i="2"/>
  <c r="N1396" i="2"/>
  <c r="O1396" i="2"/>
  <c r="P1396" i="2"/>
  <c r="BA1398" i="5" s="1"/>
  <c r="Q1396" i="2"/>
  <c r="R1396" i="2"/>
  <c r="I1397" i="2"/>
  <c r="I1398" i="2"/>
  <c r="B1404" i="2"/>
  <c r="U1404" i="2" s="1"/>
  <c r="C1404" i="2"/>
  <c r="E1404" i="2"/>
  <c r="F1404" i="2"/>
  <c r="CD1406" i="5" s="1"/>
  <c r="G1404" i="2"/>
  <c r="I1404" i="2"/>
  <c r="J1404" i="2"/>
  <c r="K1404" i="2"/>
  <c r="L1404" i="2"/>
  <c r="M1404" i="2"/>
  <c r="N1404" i="2"/>
  <c r="O1404" i="2"/>
  <c r="P1404" i="2"/>
  <c r="BA1406" i="5" s="1"/>
  <c r="Q1404" i="2"/>
  <c r="R1404" i="2"/>
  <c r="B1405" i="2"/>
  <c r="U1405" i="2" s="1"/>
  <c r="C1405" i="2"/>
  <c r="E1405" i="2"/>
  <c r="F1405" i="2"/>
  <c r="CD1407" i="5" s="1"/>
  <c r="G1405" i="2"/>
  <c r="BE1407" i="5" s="1"/>
  <c r="I1405" i="2"/>
  <c r="J1405" i="2"/>
  <c r="K1405" i="2"/>
  <c r="L1405" i="2"/>
  <c r="M1405" i="2"/>
  <c r="N1405" i="2"/>
  <c r="O1405" i="2"/>
  <c r="P1405" i="2"/>
  <c r="BA1407" i="5" s="1"/>
  <c r="Q1405" i="2"/>
  <c r="R1405" i="2"/>
  <c r="B1406" i="2"/>
  <c r="U1406" i="2" s="1"/>
  <c r="C1406" i="2"/>
  <c r="E1406" i="2"/>
  <c r="F1406" i="2"/>
  <c r="CD1408" i="5" s="1"/>
  <c r="G1406" i="2"/>
  <c r="I1406" i="2"/>
  <c r="J1406" i="2"/>
  <c r="K1406" i="2"/>
  <c r="L1406" i="2"/>
  <c r="M1406" i="2"/>
  <c r="N1406" i="2"/>
  <c r="AZ1408" i="5" s="1"/>
  <c r="O1406" i="2"/>
  <c r="P1406" i="2"/>
  <c r="Q1406" i="2"/>
  <c r="R1406" i="2"/>
  <c r="I1407" i="2"/>
  <c r="I1408" i="2"/>
  <c r="B1414" i="2"/>
  <c r="U1414" i="2" s="1"/>
  <c r="C1414" i="2"/>
  <c r="E1414" i="2"/>
  <c r="F1414" i="2"/>
  <c r="CD1416" i="5" s="1"/>
  <c r="G1414" i="2"/>
  <c r="BE1416" i="5" s="1"/>
  <c r="S1413" i="2" s="1"/>
  <c r="T1413" i="2" s="1"/>
  <c r="I1414" i="2"/>
  <c r="J1414" i="2"/>
  <c r="K1414" i="2"/>
  <c r="L1414" i="2"/>
  <c r="M1414" i="2"/>
  <c r="N1414" i="2"/>
  <c r="O1414" i="2"/>
  <c r="P1414" i="2"/>
  <c r="BA1416" i="5" s="1"/>
  <c r="Q1414" i="2"/>
  <c r="R1414" i="2"/>
  <c r="B1415" i="2"/>
  <c r="U1415" i="2" s="1"/>
  <c r="C1415" i="2"/>
  <c r="E1415" i="2"/>
  <c r="F1415" i="2"/>
  <c r="CD1417" i="5" s="1"/>
  <c r="G1415" i="2"/>
  <c r="BE1417" i="5" s="1"/>
  <c r="I1415" i="2"/>
  <c r="J1415" i="2"/>
  <c r="K1415" i="2"/>
  <c r="L1415" i="2"/>
  <c r="M1415" i="2"/>
  <c r="N1415" i="2"/>
  <c r="AZ1417" i="5" s="1"/>
  <c r="O1415" i="2"/>
  <c r="P1415" i="2"/>
  <c r="BA1417" i="5" s="1"/>
  <c r="Q1415" i="2"/>
  <c r="R1415" i="2"/>
  <c r="B1416" i="2"/>
  <c r="U1416" i="2" s="1"/>
  <c r="C1416" i="2"/>
  <c r="E1416" i="2"/>
  <c r="F1416" i="2"/>
  <c r="CD1418" i="5" s="1"/>
  <c r="G1416" i="2"/>
  <c r="BE1418" i="5" s="1"/>
  <c r="I1416" i="2"/>
  <c r="J1416" i="2"/>
  <c r="K1416" i="2"/>
  <c r="L1416" i="2"/>
  <c r="M1416" i="2"/>
  <c r="N1416" i="2"/>
  <c r="O1416" i="2"/>
  <c r="P1416" i="2"/>
  <c r="BA1418" i="5" s="1"/>
  <c r="Q1416" i="2"/>
  <c r="R1416" i="2"/>
  <c r="I1417" i="2"/>
  <c r="I1418" i="2"/>
  <c r="B1424" i="2"/>
  <c r="U1424" i="2" s="1"/>
  <c r="C1424" i="2"/>
  <c r="E1424" i="2"/>
  <c r="F1424" i="2"/>
  <c r="CD1426" i="5" s="1"/>
  <c r="G1424" i="2"/>
  <c r="I1424" i="2"/>
  <c r="J1424" i="2"/>
  <c r="K1424" i="2"/>
  <c r="L1424" i="2"/>
  <c r="M1424" i="2"/>
  <c r="N1424" i="2"/>
  <c r="O1424" i="2"/>
  <c r="P1424" i="2"/>
  <c r="Q1424" i="2"/>
  <c r="R1424" i="2"/>
  <c r="B1425" i="2"/>
  <c r="U1425" i="2" s="1"/>
  <c r="C1425" i="2"/>
  <c r="E1425" i="2"/>
  <c r="F1425" i="2"/>
  <c r="CD1427" i="5" s="1"/>
  <c r="G1425" i="2"/>
  <c r="BE1427" i="5" s="1"/>
  <c r="I1425" i="2"/>
  <c r="J1425" i="2"/>
  <c r="K1425" i="2"/>
  <c r="L1425" i="2"/>
  <c r="M1425" i="2"/>
  <c r="N1425" i="2"/>
  <c r="O1425" i="2"/>
  <c r="P1425" i="2"/>
  <c r="BA1427" i="5" s="1"/>
  <c r="Q1425" i="2"/>
  <c r="R1425" i="2"/>
  <c r="B1426" i="2"/>
  <c r="U1426" i="2" s="1"/>
  <c r="C1426" i="2"/>
  <c r="E1426" i="2"/>
  <c r="F1426" i="2"/>
  <c r="CD1428" i="5" s="1"/>
  <c r="G1426" i="2"/>
  <c r="BE1428" i="5" s="1"/>
  <c r="I1426" i="2"/>
  <c r="J1426" i="2"/>
  <c r="K1426" i="2"/>
  <c r="L1426" i="2"/>
  <c r="M1426" i="2"/>
  <c r="N1426" i="2"/>
  <c r="O1426" i="2"/>
  <c r="P1426" i="2"/>
  <c r="BA1428" i="5" s="1"/>
  <c r="Q1426" i="2"/>
  <c r="R1426" i="2"/>
  <c r="I1427" i="2"/>
  <c r="I1428" i="2"/>
  <c r="B1434" i="2"/>
  <c r="U1434" i="2" s="1"/>
  <c r="C1434" i="2"/>
  <c r="E1434" i="2"/>
  <c r="F1434" i="2"/>
  <c r="CD1436" i="5" s="1"/>
  <c r="G1434" i="2"/>
  <c r="BE1436" i="5" s="1"/>
  <c r="S1433" i="2" s="1"/>
  <c r="T1433" i="2" s="1"/>
  <c r="I1434" i="2"/>
  <c r="J1434" i="2"/>
  <c r="K1434" i="2"/>
  <c r="L1434" i="2"/>
  <c r="M1434" i="2"/>
  <c r="N1434" i="2"/>
  <c r="O1434" i="2"/>
  <c r="P1434" i="2"/>
  <c r="BA1436" i="5" s="1"/>
  <c r="Q1434" i="2"/>
  <c r="R1434" i="2"/>
  <c r="B1435" i="2"/>
  <c r="U1435" i="2" s="1"/>
  <c r="C1435" i="2"/>
  <c r="E1435" i="2"/>
  <c r="F1435" i="2"/>
  <c r="CD1437" i="5" s="1"/>
  <c r="G1435" i="2"/>
  <c r="BE1437" i="5" s="1"/>
  <c r="I1435" i="2"/>
  <c r="J1435" i="2"/>
  <c r="K1435" i="2"/>
  <c r="L1435" i="2"/>
  <c r="M1435" i="2"/>
  <c r="N1435" i="2"/>
  <c r="O1435" i="2"/>
  <c r="P1435" i="2"/>
  <c r="BA1437" i="5" s="1"/>
  <c r="Q1435" i="2"/>
  <c r="R1435" i="2"/>
  <c r="B1436" i="2"/>
  <c r="U1436" i="2" s="1"/>
  <c r="C1436" i="2"/>
  <c r="E1436" i="2"/>
  <c r="F1436" i="2"/>
  <c r="CD1438" i="5" s="1"/>
  <c r="G1436" i="2"/>
  <c r="BE1438" i="5" s="1"/>
  <c r="I1436" i="2"/>
  <c r="J1436" i="2"/>
  <c r="K1436" i="2"/>
  <c r="L1436" i="2"/>
  <c r="M1436" i="2"/>
  <c r="N1436" i="2"/>
  <c r="O1436" i="2"/>
  <c r="P1436" i="2"/>
  <c r="BA1438" i="5" s="1"/>
  <c r="Q1436" i="2"/>
  <c r="R1436" i="2"/>
  <c r="I1437" i="2"/>
  <c r="I1438" i="2"/>
  <c r="B1444" i="2"/>
  <c r="U1444" i="2" s="1"/>
  <c r="C1444" i="2"/>
  <c r="E1444" i="2"/>
  <c r="F1444" i="2"/>
  <c r="CD1446" i="5" s="1"/>
  <c r="G1444" i="2"/>
  <c r="I1444" i="2"/>
  <c r="J1444" i="2"/>
  <c r="K1444" i="2"/>
  <c r="L1444" i="2"/>
  <c r="M1444" i="2"/>
  <c r="N1444" i="2"/>
  <c r="O1444" i="2"/>
  <c r="P1444" i="2"/>
  <c r="BA1446" i="5" s="1"/>
  <c r="Q1444" i="2"/>
  <c r="R1444" i="2"/>
  <c r="B1445" i="2"/>
  <c r="U1445" i="2" s="1"/>
  <c r="C1445" i="2"/>
  <c r="E1445" i="2"/>
  <c r="F1445" i="2"/>
  <c r="CD1447" i="5" s="1"/>
  <c r="G1445" i="2"/>
  <c r="BE1447" i="5" s="1"/>
  <c r="I1445" i="2"/>
  <c r="J1445" i="2"/>
  <c r="K1445" i="2"/>
  <c r="L1445" i="2"/>
  <c r="M1445" i="2"/>
  <c r="N1445" i="2"/>
  <c r="O1445" i="2"/>
  <c r="P1445" i="2"/>
  <c r="BA1447" i="5" s="1"/>
  <c r="Q1445" i="2"/>
  <c r="R1445" i="2"/>
  <c r="B1446" i="2"/>
  <c r="U1446" i="2" s="1"/>
  <c r="C1446" i="2"/>
  <c r="E1446" i="2"/>
  <c r="F1446" i="2"/>
  <c r="CD1448" i="5" s="1"/>
  <c r="G1446" i="2"/>
  <c r="I1446" i="2"/>
  <c r="J1446" i="2"/>
  <c r="K1446" i="2"/>
  <c r="L1446" i="2"/>
  <c r="M1446" i="2"/>
  <c r="N1446" i="2"/>
  <c r="AZ1448" i="5" s="1"/>
  <c r="O1446" i="2"/>
  <c r="P1446" i="2"/>
  <c r="Q1446" i="2"/>
  <c r="R1446" i="2"/>
  <c r="I1447" i="2"/>
  <c r="I1448" i="2"/>
  <c r="B1454" i="2"/>
  <c r="U1454" i="2" s="1"/>
  <c r="C1454" i="2"/>
  <c r="E1454" i="2"/>
  <c r="F1454" i="2"/>
  <c r="CD1456" i="5" s="1"/>
  <c r="G1454" i="2"/>
  <c r="BE1456" i="5" s="1"/>
  <c r="S1453" i="2" s="1"/>
  <c r="T1453" i="2" s="1"/>
  <c r="I1454" i="2"/>
  <c r="J1454" i="2"/>
  <c r="K1454" i="2"/>
  <c r="L1454" i="2"/>
  <c r="M1454" i="2"/>
  <c r="N1454" i="2"/>
  <c r="O1454" i="2"/>
  <c r="P1454" i="2"/>
  <c r="BA1456" i="5" s="1"/>
  <c r="Q1454" i="2"/>
  <c r="R1454" i="2"/>
  <c r="B1455" i="2"/>
  <c r="U1455" i="2" s="1"/>
  <c r="C1455" i="2"/>
  <c r="E1455" i="2"/>
  <c r="F1455" i="2"/>
  <c r="CD1457" i="5" s="1"/>
  <c r="G1455" i="2"/>
  <c r="BE1457" i="5" s="1"/>
  <c r="I1455" i="2"/>
  <c r="J1455" i="2"/>
  <c r="K1455" i="2"/>
  <c r="L1455" i="2"/>
  <c r="M1455" i="2"/>
  <c r="N1455" i="2"/>
  <c r="O1455" i="2"/>
  <c r="P1455" i="2"/>
  <c r="BA1457" i="5" s="1"/>
  <c r="Q1455" i="2"/>
  <c r="R1455" i="2"/>
  <c r="B1456" i="2"/>
  <c r="U1456" i="2" s="1"/>
  <c r="C1456" i="2"/>
  <c r="E1456" i="2"/>
  <c r="F1456" i="2"/>
  <c r="CD1458" i="5" s="1"/>
  <c r="G1456" i="2"/>
  <c r="BE1458" i="5" s="1"/>
  <c r="I1456" i="2"/>
  <c r="J1456" i="2"/>
  <c r="K1456" i="2"/>
  <c r="L1456" i="2"/>
  <c r="M1456" i="2"/>
  <c r="N1456" i="2"/>
  <c r="O1456" i="2"/>
  <c r="P1456" i="2"/>
  <c r="BA1458" i="5" s="1"/>
  <c r="Q1456" i="2"/>
  <c r="R1456" i="2"/>
  <c r="I1457" i="2"/>
  <c r="I1458" i="2"/>
  <c r="B1464" i="2"/>
  <c r="U1464" i="2" s="1"/>
  <c r="C1464" i="2"/>
  <c r="E1464" i="2"/>
  <c r="F1464" i="2"/>
  <c r="CD1466" i="5" s="1"/>
  <c r="G1464" i="2"/>
  <c r="I1464" i="2"/>
  <c r="J1464" i="2"/>
  <c r="K1464" i="2"/>
  <c r="L1464" i="2"/>
  <c r="M1464" i="2"/>
  <c r="N1464" i="2"/>
  <c r="O1464" i="2"/>
  <c r="P1464" i="2"/>
  <c r="Q1464" i="2"/>
  <c r="R1464" i="2"/>
  <c r="B1465" i="2"/>
  <c r="U1465" i="2" s="1"/>
  <c r="C1465" i="2"/>
  <c r="E1465" i="2"/>
  <c r="F1465" i="2"/>
  <c r="CD1467" i="5" s="1"/>
  <c r="G1465" i="2"/>
  <c r="BE1467" i="5" s="1"/>
  <c r="I1465" i="2"/>
  <c r="J1465" i="2"/>
  <c r="K1465" i="2"/>
  <c r="L1465" i="2"/>
  <c r="M1465" i="2"/>
  <c r="N1465" i="2"/>
  <c r="O1465" i="2"/>
  <c r="P1465" i="2"/>
  <c r="BA1467" i="5" s="1"/>
  <c r="Q1465" i="2"/>
  <c r="R1465" i="2"/>
  <c r="B1466" i="2"/>
  <c r="U1466" i="2" s="1"/>
  <c r="C1466" i="2"/>
  <c r="E1466" i="2"/>
  <c r="F1466" i="2"/>
  <c r="CD1468" i="5" s="1"/>
  <c r="G1466" i="2"/>
  <c r="BE1468" i="5" s="1"/>
  <c r="I1466" i="2"/>
  <c r="J1466" i="2"/>
  <c r="K1466" i="2"/>
  <c r="L1466" i="2"/>
  <c r="M1466" i="2"/>
  <c r="N1466" i="2"/>
  <c r="O1466" i="2"/>
  <c r="P1466" i="2"/>
  <c r="BA1468" i="5" s="1"/>
  <c r="Q1466" i="2"/>
  <c r="R1466" i="2"/>
  <c r="I1467" i="2"/>
  <c r="I1468" i="2"/>
  <c r="B1474" i="2"/>
  <c r="U1474" i="2" s="1"/>
  <c r="C1474" i="2"/>
  <c r="E1474" i="2"/>
  <c r="F1474" i="2"/>
  <c r="CD1476" i="5" s="1"/>
  <c r="G1474" i="2"/>
  <c r="BE1476" i="5" s="1"/>
  <c r="S1473" i="2" s="1"/>
  <c r="T1473" i="2" s="1"/>
  <c r="I1474" i="2"/>
  <c r="J1474" i="2"/>
  <c r="K1474" i="2"/>
  <c r="L1474" i="2"/>
  <c r="M1474" i="2"/>
  <c r="N1474" i="2"/>
  <c r="O1474" i="2"/>
  <c r="P1474" i="2"/>
  <c r="BA1476" i="5" s="1"/>
  <c r="Q1474" i="2"/>
  <c r="R1474" i="2"/>
  <c r="B1475" i="2"/>
  <c r="U1475" i="2" s="1"/>
  <c r="C1475" i="2"/>
  <c r="E1475" i="2"/>
  <c r="F1475" i="2"/>
  <c r="CD1477" i="5" s="1"/>
  <c r="G1475" i="2"/>
  <c r="BE1477" i="5" s="1"/>
  <c r="I1475" i="2"/>
  <c r="J1475" i="2"/>
  <c r="K1475" i="2"/>
  <c r="L1475" i="2"/>
  <c r="M1475" i="2"/>
  <c r="N1475" i="2"/>
  <c r="O1475" i="2"/>
  <c r="P1475" i="2"/>
  <c r="BA1477" i="5" s="1"/>
  <c r="Q1475" i="2"/>
  <c r="R1475" i="2"/>
  <c r="B1476" i="2"/>
  <c r="U1476" i="2" s="1"/>
  <c r="C1476" i="2"/>
  <c r="E1476" i="2"/>
  <c r="F1476" i="2"/>
  <c r="CD1478" i="5" s="1"/>
  <c r="G1476" i="2"/>
  <c r="BE1478" i="5" s="1"/>
  <c r="I1476" i="2"/>
  <c r="J1476" i="2"/>
  <c r="K1476" i="2"/>
  <c r="L1476" i="2"/>
  <c r="M1476" i="2"/>
  <c r="N1476" i="2"/>
  <c r="O1476" i="2"/>
  <c r="P1476" i="2"/>
  <c r="BA1478" i="5" s="1"/>
  <c r="Q1476" i="2"/>
  <c r="R1476" i="2"/>
  <c r="I1477" i="2"/>
  <c r="I1478" i="2"/>
  <c r="B1484" i="2"/>
  <c r="U1484" i="2" s="1"/>
  <c r="C1484" i="2"/>
  <c r="E1484" i="2"/>
  <c r="F1484" i="2"/>
  <c r="CD1486" i="5" s="1"/>
  <c r="G1484" i="2"/>
  <c r="I1484" i="2"/>
  <c r="J1484" i="2"/>
  <c r="K1484" i="2"/>
  <c r="L1484" i="2"/>
  <c r="M1484" i="2"/>
  <c r="N1484" i="2"/>
  <c r="O1484" i="2"/>
  <c r="P1484" i="2"/>
  <c r="BA1486" i="5" s="1"/>
  <c r="Q1484" i="2"/>
  <c r="R1484" i="2"/>
  <c r="B1485" i="2"/>
  <c r="U1485" i="2" s="1"/>
  <c r="C1485" i="2"/>
  <c r="E1485" i="2"/>
  <c r="F1485" i="2"/>
  <c r="CD1487" i="5" s="1"/>
  <c r="G1485" i="2"/>
  <c r="BE1487" i="5" s="1"/>
  <c r="I1485" i="2"/>
  <c r="J1485" i="2"/>
  <c r="K1485" i="2"/>
  <c r="L1485" i="2"/>
  <c r="M1485" i="2"/>
  <c r="N1485" i="2"/>
  <c r="O1485" i="2"/>
  <c r="P1485" i="2"/>
  <c r="BA1487" i="5" s="1"/>
  <c r="Q1485" i="2"/>
  <c r="R1485" i="2"/>
  <c r="B1486" i="2"/>
  <c r="U1486" i="2" s="1"/>
  <c r="C1486" i="2"/>
  <c r="E1486" i="2"/>
  <c r="F1486" i="2"/>
  <c r="CD1488" i="5" s="1"/>
  <c r="G1486" i="2"/>
  <c r="I1486" i="2"/>
  <c r="J1486" i="2"/>
  <c r="K1486" i="2"/>
  <c r="L1486" i="2"/>
  <c r="M1486" i="2"/>
  <c r="N1486" i="2"/>
  <c r="O1486" i="2"/>
  <c r="P1486" i="2"/>
  <c r="Q1486" i="2"/>
  <c r="R1486" i="2"/>
  <c r="I1487" i="2"/>
  <c r="I1488" i="2"/>
  <c r="B1494" i="2"/>
  <c r="U1494" i="2" s="1"/>
  <c r="C1494" i="2"/>
  <c r="E1494" i="2"/>
  <c r="F1494" i="2"/>
  <c r="CD1496" i="5" s="1"/>
  <c r="G1494" i="2"/>
  <c r="BE1496" i="5" s="1"/>
  <c r="S1493" i="2" s="1"/>
  <c r="T1493" i="2" s="1"/>
  <c r="I1494" i="2"/>
  <c r="J1494" i="2"/>
  <c r="K1494" i="2"/>
  <c r="L1494" i="2"/>
  <c r="M1494" i="2"/>
  <c r="N1494" i="2"/>
  <c r="O1494" i="2"/>
  <c r="P1494" i="2"/>
  <c r="BA1496" i="5" s="1"/>
  <c r="Q1494" i="2"/>
  <c r="R1494" i="2"/>
  <c r="B1495" i="2"/>
  <c r="U1495" i="2" s="1"/>
  <c r="C1495" i="2"/>
  <c r="E1495" i="2"/>
  <c r="F1495" i="2"/>
  <c r="CD1497" i="5" s="1"/>
  <c r="G1495" i="2"/>
  <c r="BE1497" i="5" s="1"/>
  <c r="I1495" i="2"/>
  <c r="J1495" i="2"/>
  <c r="K1495" i="2"/>
  <c r="L1495" i="2"/>
  <c r="M1495" i="2"/>
  <c r="N1495" i="2"/>
  <c r="O1495" i="2"/>
  <c r="P1495" i="2"/>
  <c r="BA1497" i="5" s="1"/>
  <c r="Q1495" i="2"/>
  <c r="R1495" i="2"/>
  <c r="B1496" i="2"/>
  <c r="U1496" i="2" s="1"/>
  <c r="C1496" i="2"/>
  <c r="E1496" i="2"/>
  <c r="F1496" i="2"/>
  <c r="CD1498" i="5" s="1"/>
  <c r="G1496" i="2"/>
  <c r="BE1498" i="5" s="1"/>
  <c r="I1496" i="2"/>
  <c r="J1496" i="2"/>
  <c r="K1496" i="2"/>
  <c r="L1496" i="2"/>
  <c r="M1496" i="2"/>
  <c r="N1496" i="2"/>
  <c r="O1496" i="2"/>
  <c r="P1496" i="2"/>
  <c r="BA1498" i="5" s="1"/>
  <c r="Q1496" i="2"/>
  <c r="R1496" i="2"/>
  <c r="I1497" i="2"/>
  <c r="I1498" i="2"/>
  <c r="BA1347" i="5" l="1"/>
  <c r="BE1347" i="5"/>
  <c r="BB1487" i="5"/>
  <c r="AZ1496" i="5"/>
  <c r="AZ1487" i="5"/>
  <c r="AZ1478" i="5"/>
  <c r="AZ1456" i="5"/>
  <c r="AZ1447" i="5"/>
  <c r="AZ1438" i="5"/>
  <c r="AZ1416" i="5"/>
  <c r="AZ1407" i="5"/>
  <c r="AZ1398" i="5"/>
  <c r="AZ1376" i="5"/>
  <c r="AZ1367" i="5"/>
  <c r="AZ1358" i="5"/>
  <c r="AZ1336" i="5"/>
  <c r="AZ1498" i="5"/>
  <c r="BB1486" i="5"/>
  <c r="BB1477" i="5"/>
  <c r="AZ1476" i="5"/>
  <c r="BB1468" i="5"/>
  <c r="AZ1467" i="5"/>
  <c r="AZ1458" i="5"/>
  <c r="BB1446" i="5"/>
  <c r="BB1437" i="5"/>
  <c r="BB1428" i="5"/>
  <c r="BB1406" i="5"/>
  <c r="BB1397" i="5"/>
  <c r="BB1388" i="5"/>
  <c r="BB1366" i="5"/>
  <c r="BB1357" i="5"/>
  <c r="BB1348" i="5"/>
  <c r="BA1488" i="5"/>
  <c r="BE1488" i="5"/>
  <c r="AZ1486" i="5"/>
  <c r="AZ1477" i="5"/>
  <c r="AZ1468" i="5"/>
  <c r="BA1466" i="5"/>
  <c r="BE1466" i="5"/>
  <c r="S1463" i="2" s="1"/>
  <c r="T1463" i="2" s="1"/>
  <c r="BA1448" i="5"/>
  <c r="BE1448" i="5"/>
  <c r="AZ1446" i="5"/>
  <c r="AZ1437" i="5"/>
  <c r="AZ1428" i="5"/>
  <c r="BA1426" i="5"/>
  <c r="BE1426" i="5"/>
  <c r="S1423" i="2" s="1"/>
  <c r="T1423" i="2" s="1"/>
  <c r="BA1408" i="5"/>
  <c r="BE1408" i="5"/>
  <c r="AZ1397" i="5"/>
  <c r="AZ1388" i="5"/>
  <c r="BA1386" i="5"/>
  <c r="BE1386" i="5"/>
  <c r="S1383" i="2" s="1"/>
  <c r="T1383" i="2" s="1"/>
  <c r="BA1368" i="5"/>
  <c r="BE1368" i="5"/>
  <c r="AZ1366" i="5"/>
  <c r="AZ1357" i="5"/>
  <c r="AZ1348" i="5"/>
  <c r="BA1346" i="5"/>
  <c r="BE1346" i="5"/>
  <c r="S1343" i="2" s="1"/>
  <c r="T1343" i="2" s="1"/>
  <c r="BB1497" i="5"/>
  <c r="BB1488" i="5"/>
  <c r="BB1466" i="5"/>
  <c r="BB1457" i="5"/>
  <c r="BB1448" i="5"/>
  <c r="BB1426" i="5"/>
  <c r="BB1417" i="5"/>
  <c r="BB1408" i="5"/>
  <c r="BB1386" i="5"/>
  <c r="BB1377" i="5"/>
  <c r="BB1368" i="5"/>
  <c r="BB1346" i="5"/>
  <c r="CD1349" i="5"/>
  <c r="BB1337" i="5"/>
  <c r="CD1469" i="5"/>
  <c r="CD1429" i="5"/>
  <c r="CD1399" i="5"/>
  <c r="CD1339" i="5"/>
  <c r="BB1496" i="5"/>
  <c r="BB1478" i="5"/>
  <c r="BB1456" i="5"/>
  <c r="BB1447" i="5"/>
  <c r="BB1438" i="5"/>
  <c r="BB1416" i="5"/>
  <c r="BB1407" i="5"/>
  <c r="AZ1406" i="5"/>
  <c r="BB1398" i="5"/>
  <c r="BB1376" i="5"/>
  <c r="BB1367" i="5"/>
  <c r="BB1358" i="5"/>
  <c r="BB1336" i="5"/>
  <c r="CD1479" i="5"/>
  <c r="CD1449" i="5"/>
  <c r="CD1359" i="5"/>
  <c r="CD1409" i="5"/>
  <c r="CD1499" i="5"/>
  <c r="CD1369" i="5"/>
  <c r="CD1389" i="5"/>
  <c r="BB1498" i="5"/>
  <c r="AZ1497" i="5"/>
  <c r="AZ1488" i="5"/>
  <c r="BE1486" i="5"/>
  <c r="S1483" i="2" s="1"/>
  <c r="T1483" i="2" s="1"/>
  <c r="BB1476" i="5"/>
  <c r="BB1467" i="5"/>
  <c r="AZ1466" i="5"/>
  <c r="BB1458" i="5"/>
  <c r="AZ1457" i="5"/>
  <c r="BE1446" i="5"/>
  <c r="S1443" i="2" s="1"/>
  <c r="T1443" i="2" s="1"/>
  <c r="BB1436" i="5"/>
  <c r="BB1427" i="5"/>
  <c r="AZ1426" i="5"/>
  <c r="BB1418" i="5"/>
  <c r="BE1406" i="5"/>
  <c r="S1403" i="2" s="1"/>
  <c r="T1403" i="2" s="1"/>
  <c r="BB1396" i="5"/>
  <c r="BB1387" i="5"/>
  <c r="AZ1386" i="5"/>
  <c r="BB1378" i="5"/>
  <c r="AZ1377" i="5"/>
  <c r="AZ1368" i="5"/>
  <c r="BE1366" i="5"/>
  <c r="S1363" i="2" s="1"/>
  <c r="T1363" i="2" s="1"/>
  <c r="BB1356" i="5"/>
  <c r="BB1347" i="5"/>
  <c r="AZ1346" i="5"/>
  <c r="BB1338" i="5"/>
  <c r="AZ1337" i="5"/>
  <c r="CD1489" i="5"/>
  <c r="CD1459" i="5"/>
  <c r="CD1379" i="5"/>
  <c r="AZ1436" i="5"/>
  <c r="AZ1427" i="5"/>
  <c r="AZ1418" i="5"/>
  <c r="AZ1396" i="5"/>
  <c r="AZ1387" i="5"/>
  <c r="AZ1378" i="5"/>
  <c r="AZ1356" i="5"/>
  <c r="AZ1347" i="5"/>
  <c r="AZ1338" i="5"/>
  <c r="CD1419" i="5"/>
  <c r="CD1439" i="5"/>
  <c r="B914" i="2"/>
  <c r="U914" i="2" s="1"/>
  <c r="B674" i="2" l="1"/>
  <c r="U674" i="2" s="1"/>
  <c r="C674" i="2"/>
  <c r="E674" i="2"/>
  <c r="F674" i="2"/>
  <c r="CD676" i="5" s="1"/>
  <c r="G674" i="2"/>
  <c r="I674" i="2"/>
  <c r="J674" i="2"/>
  <c r="K674" i="2"/>
  <c r="L674" i="2"/>
  <c r="M674" i="2"/>
  <c r="N674" i="2"/>
  <c r="O674" i="2"/>
  <c r="BB676" i="5" s="1"/>
  <c r="P674" i="2"/>
  <c r="BA676" i="5" s="1"/>
  <c r="Q674" i="2"/>
  <c r="R674" i="2"/>
  <c r="B675" i="2"/>
  <c r="U675" i="2" s="1"/>
  <c r="C675" i="2"/>
  <c r="E675" i="2"/>
  <c r="F675" i="2"/>
  <c r="CD677" i="5" s="1"/>
  <c r="G675" i="2"/>
  <c r="BE677" i="5" s="1"/>
  <c r="I675" i="2"/>
  <c r="J675" i="2"/>
  <c r="K675" i="2"/>
  <c r="L675" i="2"/>
  <c r="M675" i="2"/>
  <c r="N675" i="2"/>
  <c r="O675" i="2"/>
  <c r="P675" i="2"/>
  <c r="BA677" i="5" s="1"/>
  <c r="Q675" i="2"/>
  <c r="R675" i="2"/>
  <c r="B676" i="2"/>
  <c r="U676" i="2" s="1"/>
  <c r="C676" i="2"/>
  <c r="E676" i="2"/>
  <c r="F676" i="2"/>
  <c r="CD678" i="5" s="1"/>
  <c r="G676" i="2"/>
  <c r="BE678" i="5" s="1"/>
  <c r="I676" i="2"/>
  <c r="J676" i="2"/>
  <c r="K676" i="2"/>
  <c r="L676" i="2"/>
  <c r="M676" i="2"/>
  <c r="N676" i="2"/>
  <c r="O676" i="2"/>
  <c r="P676" i="2"/>
  <c r="BA678" i="5" s="1"/>
  <c r="Q676" i="2"/>
  <c r="R676" i="2"/>
  <c r="I677" i="2"/>
  <c r="I678" i="2"/>
  <c r="B684" i="2"/>
  <c r="U684" i="2" s="1"/>
  <c r="C684" i="2"/>
  <c r="E684" i="2"/>
  <c r="F684" i="2"/>
  <c r="CD686" i="5" s="1"/>
  <c r="G684" i="2"/>
  <c r="I684" i="2"/>
  <c r="J684" i="2"/>
  <c r="K684" i="2"/>
  <c r="L684" i="2"/>
  <c r="M684" i="2"/>
  <c r="N684" i="2"/>
  <c r="O684" i="2"/>
  <c r="P684" i="2"/>
  <c r="BA686" i="5" s="1"/>
  <c r="Q684" i="2"/>
  <c r="R684" i="2"/>
  <c r="B685" i="2"/>
  <c r="U685" i="2" s="1"/>
  <c r="C685" i="2"/>
  <c r="E685" i="2"/>
  <c r="F685" i="2"/>
  <c r="CD687" i="5" s="1"/>
  <c r="G685" i="2"/>
  <c r="BE687" i="5" s="1"/>
  <c r="I685" i="2"/>
  <c r="J685" i="2"/>
  <c r="K685" i="2"/>
  <c r="L685" i="2"/>
  <c r="M685" i="2"/>
  <c r="N685" i="2"/>
  <c r="O685" i="2"/>
  <c r="P685" i="2"/>
  <c r="BA687" i="5" s="1"/>
  <c r="Q685" i="2"/>
  <c r="R685" i="2"/>
  <c r="B686" i="2"/>
  <c r="U686" i="2" s="1"/>
  <c r="C686" i="2"/>
  <c r="E686" i="2"/>
  <c r="F686" i="2"/>
  <c r="CD688" i="5" s="1"/>
  <c r="G686" i="2"/>
  <c r="BE688" i="5" s="1"/>
  <c r="I686" i="2"/>
  <c r="J686" i="2"/>
  <c r="K686" i="2"/>
  <c r="L686" i="2"/>
  <c r="M686" i="2"/>
  <c r="N686" i="2"/>
  <c r="AZ688" i="5" s="1"/>
  <c r="O686" i="2"/>
  <c r="P686" i="2"/>
  <c r="BA688" i="5" s="1"/>
  <c r="Q686" i="2"/>
  <c r="R686" i="2"/>
  <c r="I687" i="2"/>
  <c r="I688" i="2"/>
  <c r="B694" i="2"/>
  <c r="U694" i="2" s="1"/>
  <c r="C694" i="2"/>
  <c r="E694" i="2"/>
  <c r="F694" i="2"/>
  <c r="CD696" i="5" s="1"/>
  <c r="G694" i="2"/>
  <c r="I694" i="2"/>
  <c r="J694" i="2"/>
  <c r="K694" i="2"/>
  <c r="L694" i="2"/>
  <c r="M694" i="2"/>
  <c r="N694" i="2"/>
  <c r="O694" i="2"/>
  <c r="P694" i="2"/>
  <c r="BA696" i="5" s="1"/>
  <c r="Q694" i="2"/>
  <c r="R694" i="2"/>
  <c r="B695" i="2"/>
  <c r="U695" i="2" s="1"/>
  <c r="C695" i="2"/>
  <c r="E695" i="2"/>
  <c r="F695" i="2"/>
  <c r="CD697" i="5" s="1"/>
  <c r="G695" i="2"/>
  <c r="BE697" i="5" s="1"/>
  <c r="I695" i="2"/>
  <c r="J695" i="2"/>
  <c r="K695" i="2"/>
  <c r="L695" i="2"/>
  <c r="M695" i="2"/>
  <c r="N695" i="2"/>
  <c r="AZ697" i="5" s="1"/>
  <c r="O695" i="2"/>
  <c r="P695" i="2"/>
  <c r="BA697" i="5" s="1"/>
  <c r="Q695" i="2"/>
  <c r="R695" i="2"/>
  <c r="B696" i="2"/>
  <c r="U696" i="2" s="1"/>
  <c r="C696" i="2"/>
  <c r="E696" i="2"/>
  <c r="F696" i="2"/>
  <c r="CD698" i="5" s="1"/>
  <c r="G696" i="2"/>
  <c r="BE698" i="5" s="1"/>
  <c r="I696" i="2"/>
  <c r="J696" i="2"/>
  <c r="K696" i="2"/>
  <c r="L696" i="2"/>
  <c r="M696" i="2"/>
  <c r="N696" i="2"/>
  <c r="AZ698" i="5" s="1"/>
  <c r="O696" i="2"/>
  <c r="BB698" i="5" s="1"/>
  <c r="P696" i="2"/>
  <c r="BA698" i="5" s="1"/>
  <c r="Q696" i="2"/>
  <c r="R696" i="2"/>
  <c r="I697" i="2"/>
  <c r="I698" i="2"/>
  <c r="B704" i="2"/>
  <c r="U704" i="2" s="1"/>
  <c r="C704" i="2"/>
  <c r="E704" i="2"/>
  <c r="F704" i="2"/>
  <c r="CD706" i="5" s="1"/>
  <c r="G704" i="2"/>
  <c r="I704" i="2"/>
  <c r="J704" i="2"/>
  <c r="K704" i="2"/>
  <c r="L704" i="2"/>
  <c r="M704" i="2"/>
  <c r="N704" i="2"/>
  <c r="AZ706" i="5" s="1"/>
  <c r="O704" i="2"/>
  <c r="P704" i="2"/>
  <c r="BA706" i="5" s="1"/>
  <c r="Q704" i="2"/>
  <c r="R704" i="2"/>
  <c r="B705" i="2"/>
  <c r="U705" i="2" s="1"/>
  <c r="C705" i="2"/>
  <c r="E705" i="2"/>
  <c r="F705" i="2"/>
  <c r="CD707" i="5" s="1"/>
  <c r="G705" i="2"/>
  <c r="BE707" i="5" s="1"/>
  <c r="I705" i="2"/>
  <c r="J705" i="2"/>
  <c r="K705" i="2"/>
  <c r="L705" i="2"/>
  <c r="M705" i="2"/>
  <c r="N705" i="2"/>
  <c r="AZ707" i="5" s="1"/>
  <c r="O705" i="2"/>
  <c r="BB707" i="5" s="1"/>
  <c r="P705" i="2"/>
  <c r="BA707" i="5" s="1"/>
  <c r="Q705" i="2"/>
  <c r="R705" i="2"/>
  <c r="B706" i="2"/>
  <c r="U706" i="2" s="1"/>
  <c r="C706" i="2"/>
  <c r="E706" i="2"/>
  <c r="F706" i="2"/>
  <c r="CD708" i="5" s="1"/>
  <c r="G706" i="2"/>
  <c r="BE708" i="5" s="1"/>
  <c r="I706" i="2"/>
  <c r="J706" i="2"/>
  <c r="K706" i="2"/>
  <c r="L706" i="2"/>
  <c r="M706" i="2"/>
  <c r="N706" i="2"/>
  <c r="O706" i="2"/>
  <c r="P706" i="2"/>
  <c r="BA708" i="5" s="1"/>
  <c r="Q706" i="2"/>
  <c r="R706" i="2"/>
  <c r="I707" i="2"/>
  <c r="I708" i="2"/>
  <c r="B714" i="2"/>
  <c r="U714" i="2" s="1"/>
  <c r="C714" i="2"/>
  <c r="E714" i="2"/>
  <c r="F714" i="2"/>
  <c r="CD716" i="5" s="1"/>
  <c r="G714" i="2"/>
  <c r="I714" i="2"/>
  <c r="J714" i="2"/>
  <c r="K714" i="2"/>
  <c r="L714" i="2"/>
  <c r="M714" i="2"/>
  <c r="N714" i="2"/>
  <c r="AZ716" i="5" s="1"/>
  <c r="O714" i="2"/>
  <c r="BB716" i="5" s="1"/>
  <c r="P714" i="2"/>
  <c r="BA716" i="5" s="1"/>
  <c r="Q714" i="2"/>
  <c r="R714" i="2"/>
  <c r="B715" i="2"/>
  <c r="U715" i="2" s="1"/>
  <c r="C715" i="2"/>
  <c r="E715" i="2"/>
  <c r="F715" i="2"/>
  <c r="CD717" i="5" s="1"/>
  <c r="G715" i="2"/>
  <c r="BE717" i="5" s="1"/>
  <c r="I715" i="2"/>
  <c r="J715" i="2"/>
  <c r="K715" i="2"/>
  <c r="L715" i="2"/>
  <c r="M715" i="2"/>
  <c r="N715" i="2"/>
  <c r="O715" i="2"/>
  <c r="P715" i="2"/>
  <c r="BA717" i="5" s="1"/>
  <c r="Q715" i="2"/>
  <c r="R715" i="2"/>
  <c r="B716" i="2"/>
  <c r="U716" i="2" s="1"/>
  <c r="C716" i="2"/>
  <c r="E716" i="2"/>
  <c r="F716" i="2"/>
  <c r="CD718" i="5" s="1"/>
  <c r="G716" i="2"/>
  <c r="BE718" i="5" s="1"/>
  <c r="I716" i="2"/>
  <c r="J716" i="2"/>
  <c r="K716" i="2"/>
  <c r="L716" i="2"/>
  <c r="M716" i="2"/>
  <c r="N716" i="2"/>
  <c r="O716" i="2"/>
  <c r="P716" i="2"/>
  <c r="BA718" i="5" s="1"/>
  <c r="Q716" i="2"/>
  <c r="R716" i="2"/>
  <c r="I717" i="2"/>
  <c r="I718" i="2"/>
  <c r="B724" i="2"/>
  <c r="U724" i="2" s="1"/>
  <c r="C724" i="2"/>
  <c r="E724" i="2"/>
  <c r="F724" i="2"/>
  <c r="CD726" i="5" s="1"/>
  <c r="G724" i="2"/>
  <c r="I724" i="2"/>
  <c r="J724" i="2"/>
  <c r="K724" i="2"/>
  <c r="L724" i="2"/>
  <c r="M724" i="2"/>
  <c r="N724" i="2"/>
  <c r="O724" i="2"/>
  <c r="P724" i="2"/>
  <c r="BA726" i="5" s="1"/>
  <c r="Q724" i="2"/>
  <c r="R724" i="2"/>
  <c r="B725" i="2"/>
  <c r="U725" i="2" s="1"/>
  <c r="C725" i="2"/>
  <c r="E725" i="2"/>
  <c r="F725" i="2"/>
  <c r="CD727" i="5" s="1"/>
  <c r="G725" i="2"/>
  <c r="BE727" i="5" s="1"/>
  <c r="I725" i="2"/>
  <c r="J725" i="2"/>
  <c r="K725" i="2"/>
  <c r="L725" i="2"/>
  <c r="M725" i="2"/>
  <c r="N725" i="2"/>
  <c r="O725" i="2"/>
  <c r="P725" i="2"/>
  <c r="BA727" i="5" s="1"/>
  <c r="Q725" i="2"/>
  <c r="R725" i="2"/>
  <c r="B726" i="2"/>
  <c r="U726" i="2" s="1"/>
  <c r="C726" i="2"/>
  <c r="E726" i="2"/>
  <c r="F726" i="2"/>
  <c r="CD728" i="5" s="1"/>
  <c r="G726" i="2"/>
  <c r="BE728" i="5" s="1"/>
  <c r="I726" i="2"/>
  <c r="J726" i="2"/>
  <c r="K726" i="2"/>
  <c r="L726" i="2"/>
  <c r="M726" i="2"/>
  <c r="N726" i="2"/>
  <c r="AZ728" i="5" s="1"/>
  <c r="O726" i="2"/>
  <c r="P726" i="2"/>
  <c r="BA728" i="5" s="1"/>
  <c r="Q726" i="2"/>
  <c r="R726" i="2"/>
  <c r="I727" i="2"/>
  <c r="I728" i="2"/>
  <c r="B734" i="2"/>
  <c r="U734" i="2" s="1"/>
  <c r="C734" i="2"/>
  <c r="E734" i="2"/>
  <c r="F734" i="2"/>
  <c r="CD736" i="5" s="1"/>
  <c r="G734" i="2"/>
  <c r="I734" i="2"/>
  <c r="J734" i="2"/>
  <c r="K734" i="2"/>
  <c r="L734" i="2"/>
  <c r="M734" i="2"/>
  <c r="N734" i="2"/>
  <c r="O734" i="2"/>
  <c r="P734" i="2"/>
  <c r="BA736" i="5" s="1"/>
  <c r="Q734" i="2"/>
  <c r="R734" i="2"/>
  <c r="B735" i="2"/>
  <c r="U735" i="2" s="1"/>
  <c r="C735" i="2"/>
  <c r="E735" i="2"/>
  <c r="F735" i="2"/>
  <c r="CD737" i="5" s="1"/>
  <c r="G735" i="2"/>
  <c r="BE737" i="5" s="1"/>
  <c r="I735" i="2"/>
  <c r="J735" i="2"/>
  <c r="K735" i="2"/>
  <c r="L735" i="2"/>
  <c r="M735" i="2"/>
  <c r="N735" i="2"/>
  <c r="O735" i="2"/>
  <c r="P735" i="2"/>
  <c r="BA737" i="5" s="1"/>
  <c r="Q735" i="2"/>
  <c r="R735" i="2"/>
  <c r="B736" i="2"/>
  <c r="U736" i="2" s="1"/>
  <c r="C736" i="2"/>
  <c r="E736" i="2"/>
  <c r="F736" i="2"/>
  <c r="CD738" i="5" s="1"/>
  <c r="G736" i="2"/>
  <c r="BE738" i="5" s="1"/>
  <c r="I736" i="2"/>
  <c r="J736" i="2"/>
  <c r="K736" i="2"/>
  <c r="L736" i="2"/>
  <c r="M736" i="2"/>
  <c r="N736" i="2"/>
  <c r="AZ738" i="5" s="1"/>
  <c r="O736" i="2"/>
  <c r="BB738" i="5" s="1"/>
  <c r="P736" i="2"/>
  <c r="BA738" i="5" s="1"/>
  <c r="Q736" i="2"/>
  <c r="R736" i="2"/>
  <c r="I737" i="2"/>
  <c r="I738" i="2"/>
  <c r="B744" i="2"/>
  <c r="U744" i="2" s="1"/>
  <c r="C744" i="2"/>
  <c r="E744" i="2"/>
  <c r="F744" i="2"/>
  <c r="CD746" i="5" s="1"/>
  <c r="G744" i="2"/>
  <c r="I744" i="2"/>
  <c r="J744" i="2"/>
  <c r="K744" i="2"/>
  <c r="L744" i="2"/>
  <c r="M744" i="2"/>
  <c r="N744" i="2"/>
  <c r="O744" i="2"/>
  <c r="P744" i="2"/>
  <c r="BA746" i="5" s="1"/>
  <c r="Q744" i="2"/>
  <c r="R744" i="2"/>
  <c r="B745" i="2"/>
  <c r="U745" i="2" s="1"/>
  <c r="C745" i="2"/>
  <c r="E745" i="2"/>
  <c r="F745" i="2"/>
  <c r="CD747" i="5" s="1"/>
  <c r="G745" i="2"/>
  <c r="BE747" i="5" s="1"/>
  <c r="I745" i="2"/>
  <c r="J745" i="2"/>
  <c r="K745" i="2"/>
  <c r="L745" i="2"/>
  <c r="M745" i="2"/>
  <c r="N745" i="2"/>
  <c r="AZ747" i="5" s="1"/>
  <c r="O745" i="2"/>
  <c r="BB747" i="5" s="1"/>
  <c r="P745" i="2"/>
  <c r="BA747" i="5" s="1"/>
  <c r="Q745" i="2"/>
  <c r="R745" i="2"/>
  <c r="B746" i="2"/>
  <c r="U746" i="2" s="1"/>
  <c r="C746" i="2"/>
  <c r="E746" i="2"/>
  <c r="F746" i="2"/>
  <c r="CD748" i="5" s="1"/>
  <c r="G746" i="2"/>
  <c r="BE748" i="5" s="1"/>
  <c r="I746" i="2"/>
  <c r="J746" i="2"/>
  <c r="K746" i="2"/>
  <c r="L746" i="2"/>
  <c r="M746" i="2"/>
  <c r="N746" i="2"/>
  <c r="O746" i="2"/>
  <c r="P746" i="2"/>
  <c r="BA748" i="5" s="1"/>
  <c r="Q746" i="2"/>
  <c r="R746" i="2"/>
  <c r="I747" i="2"/>
  <c r="I748" i="2"/>
  <c r="B754" i="2"/>
  <c r="U754" i="2" s="1"/>
  <c r="C754" i="2"/>
  <c r="E754" i="2"/>
  <c r="F754" i="2"/>
  <c r="CD756" i="5" s="1"/>
  <c r="G754" i="2"/>
  <c r="I754" i="2"/>
  <c r="J754" i="2"/>
  <c r="K754" i="2"/>
  <c r="L754" i="2"/>
  <c r="M754" i="2"/>
  <c r="N754" i="2"/>
  <c r="AZ756" i="5" s="1"/>
  <c r="O754" i="2"/>
  <c r="BB756" i="5" s="1"/>
  <c r="P754" i="2"/>
  <c r="BA756" i="5" s="1"/>
  <c r="Q754" i="2"/>
  <c r="R754" i="2"/>
  <c r="B755" i="2"/>
  <c r="U755" i="2" s="1"/>
  <c r="C755" i="2"/>
  <c r="E755" i="2"/>
  <c r="F755" i="2"/>
  <c r="CD757" i="5" s="1"/>
  <c r="G755" i="2"/>
  <c r="BE757" i="5" s="1"/>
  <c r="I755" i="2"/>
  <c r="J755" i="2"/>
  <c r="K755" i="2"/>
  <c r="L755" i="2"/>
  <c r="M755" i="2"/>
  <c r="N755" i="2"/>
  <c r="O755" i="2"/>
  <c r="P755" i="2"/>
  <c r="BA757" i="5" s="1"/>
  <c r="Q755" i="2"/>
  <c r="R755" i="2"/>
  <c r="B756" i="2"/>
  <c r="U756" i="2" s="1"/>
  <c r="C756" i="2"/>
  <c r="E756" i="2"/>
  <c r="F756" i="2"/>
  <c r="CD758" i="5" s="1"/>
  <c r="G756" i="2"/>
  <c r="BE758" i="5" s="1"/>
  <c r="I756" i="2"/>
  <c r="J756" i="2"/>
  <c r="K756" i="2"/>
  <c r="L756" i="2"/>
  <c r="M756" i="2"/>
  <c r="N756" i="2"/>
  <c r="O756" i="2"/>
  <c r="P756" i="2"/>
  <c r="BA758" i="5" s="1"/>
  <c r="Q756" i="2"/>
  <c r="R756" i="2"/>
  <c r="I757" i="2"/>
  <c r="I758" i="2"/>
  <c r="B764" i="2"/>
  <c r="U764" i="2" s="1"/>
  <c r="C764" i="2"/>
  <c r="E764" i="2"/>
  <c r="F764" i="2"/>
  <c r="CD766" i="5" s="1"/>
  <c r="G764" i="2"/>
  <c r="I764" i="2"/>
  <c r="J764" i="2"/>
  <c r="K764" i="2"/>
  <c r="L764" i="2"/>
  <c r="M764" i="2"/>
  <c r="N764" i="2"/>
  <c r="O764" i="2"/>
  <c r="P764" i="2"/>
  <c r="BA766" i="5" s="1"/>
  <c r="Q764" i="2"/>
  <c r="R764" i="2"/>
  <c r="B765" i="2"/>
  <c r="U765" i="2" s="1"/>
  <c r="C765" i="2"/>
  <c r="E765" i="2"/>
  <c r="F765" i="2"/>
  <c r="CD767" i="5" s="1"/>
  <c r="G765" i="2"/>
  <c r="BE767" i="5" s="1"/>
  <c r="I765" i="2"/>
  <c r="J765" i="2"/>
  <c r="K765" i="2"/>
  <c r="L765" i="2"/>
  <c r="M765" i="2"/>
  <c r="N765" i="2"/>
  <c r="O765" i="2"/>
  <c r="P765" i="2"/>
  <c r="BA767" i="5" s="1"/>
  <c r="Q765" i="2"/>
  <c r="R765" i="2"/>
  <c r="B766" i="2"/>
  <c r="U766" i="2" s="1"/>
  <c r="C766" i="2"/>
  <c r="E766" i="2"/>
  <c r="F766" i="2"/>
  <c r="CD768" i="5" s="1"/>
  <c r="G766" i="2"/>
  <c r="BE768" i="5" s="1"/>
  <c r="I766" i="2"/>
  <c r="J766" i="2"/>
  <c r="K766" i="2"/>
  <c r="L766" i="2"/>
  <c r="M766" i="2"/>
  <c r="N766" i="2"/>
  <c r="O766" i="2"/>
  <c r="P766" i="2"/>
  <c r="BA768" i="5" s="1"/>
  <c r="Q766" i="2"/>
  <c r="R766" i="2"/>
  <c r="I767" i="2"/>
  <c r="I768" i="2"/>
  <c r="B774" i="2"/>
  <c r="U774" i="2" s="1"/>
  <c r="C774" i="2"/>
  <c r="E774" i="2"/>
  <c r="F774" i="2"/>
  <c r="CD776" i="5" s="1"/>
  <c r="G774" i="2"/>
  <c r="I774" i="2"/>
  <c r="J774" i="2"/>
  <c r="K774" i="2"/>
  <c r="L774" i="2"/>
  <c r="M774" i="2"/>
  <c r="N774" i="2"/>
  <c r="O774" i="2"/>
  <c r="P774" i="2"/>
  <c r="BA776" i="5" s="1"/>
  <c r="Q774" i="2"/>
  <c r="R774" i="2"/>
  <c r="B775" i="2"/>
  <c r="U775" i="2" s="1"/>
  <c r="C775" i="2"/>
  <c r="E775" i="2"/>
  <c r="F775" i="2"/>
  <c r="CD777" i="5" s="1"/>
  <c r="G775" i="2"/>
  <c r="BE777" i="5" s="1"/>
  <c r="I775" i="2"/>
  <c r="J775" i="2"/>
  <c r="K775" i="2"/>
  <c r="L775" i="2"/>
  <c r="M775" i="2"/>
  <c r="N775" i="2"/>
  <c r="O775" i="2"/>
  <c r="P775" i="2"/>
  <c r="BA777" i="5" s="1"/>
  <c r="Q775" i="2"/>
  <c r="R775" i="2"/>
  <c r="B776" i="2"/>
  <c r="U776" i="2" s="1"/>
  <c r="C776" i="2"/>
  <c r="E776" i="2"/>
  <c r="F776" i="2"/>
  <c r="CD778" i="5" s="1"/>
  <c r="G776" i="2"/>
  <c r="BE778" i="5" s="1"/>
  <c r="I776" i="2"/>
  <c r="J776" i="2"/>
  <c r="K776" i="2"/>
  <c r="L776" i="2"/>
  <c r="M776" i="2"/>
  <c r="N776" i="2"/>
  <c r="AZ778" i="5" s="1"/>
  <c r="O776" i="2"/>
  <c r="BB778" i="5" s="1"/>
  <c r="P776" i="2"/>
  <c r="BA778" i="5" s="1"/>
  <c r="Q776" i="2"/>
  <c r="R776" i="2"/>
  <c r="I777" i="2"/>
  <c r="I778" i="2"/>
  <c r="B784" i="2"/>
  <c r="U784" i="2" s="1"/>
  <c r="C784" i="2"/>
  <c r="E784" i="2"/>
  <c r="F784" i="2"/>
  <c r="CD786" i="5" s="1"/>
  <c r="G784" i="2"/>
  <c r="I784" i="2"/>
  <c r="J784" i="2"/>
  <c r="K784" i="2"/>
  <c r="L784" i="2"/>
  <c r="M784" i="2"/>
  <c r="N784" i="2"/>
  <c r="O784" i="2"/>
  <c r="P784" i="2"/>
  <c r="BA786" i="5" s="1"/>
  <c r="Q784" i="2"/>
  <c r="R784" i="2"/>
  <c r="B785" i="2"/>
  <c r="U785" i="2" s="1"/>
  <c r="C785" i="2"/>
  <c r="E785" i="2"/>
  <c r="F785" i="2"/>
  <c r="CD787" i="5" s="1"/>
  <c r="G785" i="2"/>
  <c r="BE787" i="5" s="1"/>
  <c r="I785" i="2"/>
  <c r="J785" i="2"/>
  <c r="K785" i="2"/>
  <c r="L785" i="2"/>
  <c r="M785" i="2"/>
  <c r="N785" i="2"/>
  <c r="AZ787" i="5" s="1"/>
  <c r="O785" i="2"/>
  <c r="BB787" i="5" s="1"/>
  <c r="P785" i="2"/>
  <c r="BA787" i="5" s="1"/>
  <c r="Q785" i="2"/>
  <c r="R785" i="2"/>
  <c r="B786" i="2"/>
  <c r="U786" i="2" s="1"/>
  <c r="C786" i="2"/>
  <c r="E786" i="2"/>
  <c r="F786" i="2"/>
  <c r="CD788" i="5" s="1"/>
  <c r="G786" i="2"/>
  <c r="BE788" i="5" s="1"/>
  <c r="I786" i="2"/>
  <c r="J786" i="2"/>
  <c r="K786" i="2"/>
  <c r="L786" i="2"/>
  <c r="M786" i="2"/>
  <c r="N786" i="2"/>
  <c r="O786" i="2"/>
  <c r="P786" i="2"/>
  <c r="BA788" i="5" s="1"/>
  <c r="Q786" i="2"/>
  <c r="R786" i="2"/>
  <c r="I787" i="2"/>
  <c r="I788" i="2"/>
  <c r="B794" i="2"/>
  <c r="U794" i="2" s="1"/>
  <c r="C794" i="2"/>
  <c r="E794" i="2"/>
  <c r="F794" i="2"/>
  <c r="CD796" i="5" s="1"/>
  <c r="G794" i="2"/>
  <c r="I794" i="2"/>
  <c r="J794" i="2"/>
  <c r="K794" i="2"/>
  <c r="L794" i="2"/>
  <c r="M794" i="2"/>
  <c r="N794" i="2"/>
  <c r="AZ796" i="5" s="1"/>
  <c r="O794" i="2"/>
  <c r="BB796" i="5" s="1"/>
  <c r="P794" i="2"/>
  <c r="BA796" i="5" s="1"/>
  <c r="Q794" i="2"/>
  <c r="R794" i="2"/>
  <c r="B795" i="2"/>
  <c r="U795" i="2" s="1"/>
  <c r="C795" i="2"/>
  <c r="E795" i="2"/>
  <c r="F795" i="2"/>
  <c r="CD797" i="5" s="1"/>
  <c r="G795" i="2"/>
  <c r="BE797" i="5" s="1"/>
  <c r="I795" i="2"/>
  <c r="J795" i="2"/>
  <c r="K795" i="2"/>
  <c r="L795" i="2"/>
  <c r="M795" i="2"/>
  <c r="N795" i="2"/>
  <c r="O795" i="2"/>
  <c r="P795" i="2"/>
  <c r="BA797" i="5" s="1"/>
  <c r="Q795" i="2"/>
  <c r="R795" i="2"/>
  <c r="B796" i="2"/>
  <c r="U796" i="2" s="1"/>
  <c r="C796" i="2"/>
  <c r="E796" i="2"/>
  <c r="F796" i="2"/>
  <c r="CD798" i="5" s="1"/>
  <c r="G796" i="2"/>
  <c r="BE798" i="5" s="1"/>
  <c r="I796" i="2"/>
  <c r="J796" i="2"/>
  <c r="K796" i="2"/>
  <c r="L796" i="2"/>
  <c r="M796" i="2"/>
  <c r="N796" i="2"/>
  <c r="O796" i="2"/>
  <c r="P796" i="2"/>
  <c r="BA798" i="5" s="1"/>
  <c r="Q796" i="2"/>
  <c r="R796" i="2"/>
  <c r="I797" i="2"/>
  <c r="I798" i="2"/>
  <c r="B804" i="2"/>
  <c r="U804" i="2" s="1"/>
  <c r="C804" i="2"/>
  <c r="E804" i="2"/>
  <c r="F804" i="2"/>
  <c r="CD806" i="5" s="1"/>
  <c r="CD809" i="5" s="1"/>
  <c r="G804" i="2"/>
  <c r="I804" i="2"/>
  <c r="J804" i="2"/>
  <c r="K804" i="2"/>
  <c r="L804" i="2"/>
  <c r="M804" i="2"/>
  <c r="N804" i="2"/>
  <c r="O804" i="2"/>
  <c r="P804" i="2"/>
  <c r="BA806" i="5" s="1"/>
  <c r="Q804" i="2"/>
  <c r="R804" i="2"/>
  <c r="B805" i="2"/>
  <c r="U805" i="2" s="1"/>
  <c r="C805" i="2"/>
  <c r="E805" i="2"/>
  <c r="F805" i="2"/>
  <c r="CD807" i="5" s="1"/>
  <c r="G805" i="2"/>
  <c r="BE807" i="5" s="1"/>
  <c r="I805" i="2"/>
  <c r="J805" i="2"/>
  <c r="K805" i="2"/>
  <c r="L805" i="2"/>
  <c r="M805" i="2"/>
  <c r="N805" i="2"/>
  <c r="O805" i="2"/>
  <c r="P805" i="2"/>
  <c r="BA807" i="5" s="1"/>
  <c r="Q805" i="2"/>
  <c r="R805" i="2"/>
  <c r="B806" i="2"/>
  <c r="U806" i="2" s="1"/>
  <c r="C806" i="2"/>
  <c r="E806" i="2"/>
  <c r="F806" i="2"/>
  <c r="CD808" i="5" s="1"/>
  <c r="G806" i="2"/>
  <c r="BE808" i="5" s="1"/>
  <c r="I806" i="2"/>
  <c r="J806" i="2"/>
  <c r="K806" i="2"/>
  <c r="L806" i="2"/>
  <c r="M806" i="2"/>
  <c r="N806" i="2"/>
  <c r="O806" i="2"/>
  <c r="P806" i="2"/>
  <c r="BA808" i="5" s="1"/>
  <c r="Q806" i="2"/>
  <c r="R806" i="2"/>
  <c r="I807" i="2"/>
  <c r="I808" i="2"/>
  <c r="B814" i="2"/>
  <c r="U814" i="2" s="1"/>
  <c r="C814" i="2"/>
  <c r="E814" i="2"/>
  <c r="F814" i="2"/>
  <c r="CD816" i="5" s="1"/>
  <c r="G814" i="2"/>
  <c r="I814" i="2"/>
  <c r="J814" i="2"/>
  <c r="K814" i="2"/>
  <c r="L814" i="2"/>
  <c r="M814" i="2"/>
  <c r="N814" i="2"/>
  <c r="O814" i="2"/>
  <c r="P814" i="2"/>
  <c r="BA816" i="5" s="1"/>
  <c r="Q814" i="2"/>
  <c r="R814" i="2"/>
  <c r="B815" i="2"/>
  <c r="U815" i="2" s="1"/>
  <c r="C815" i="2"/>
  <c r="E815" i="2"/>
  <c r="F815" i="2"/>
  <c r="CD817" i="5" s="1"/>
  <c r="G815" i="2"/>
  <c r="BE817" i="5" s="1"/>
  <c r="I815" i="2"/>
  <c r="J815" i="2"/>
  <c r="K815" i="2"/>
  <c r="L815" i="2"/>
  <c r="M815" i="2"/>
  <c r="N815" i="2"/>
  <c r="O815" i="2"/>
  <c r="P815" i="2"/>
  <c r="BA817" i="5" s="1"/>
  <c r="Q815" i="2"/>
  <c r="R815" i="2"/>
  <c r="B816" i="2"/>
  <c r="U816" i="2" s="1"/>
  <c r="C816" i="2"/>
  <c r="E816" i="2"/>
  <c r="F816" i="2"/>
  <c r="CD818" i="5" s="1"/>
  <c r="G816" i="2"/>
  <c r="BE818" i="5" s="1"/>
  <c r="I816" i="2"/>
  <c r="J816" i="2"/>
  <c r="K816" i="2"/>
  <c r="L816" i="2"/>
  <c r="M816" i="2"/>
  <c r="N816" i="2"/>
  <c r="AZ818" i="5" s="1"/>
  <c r="O816" i="2"/>
  <c r="BB818" i="5" s="1"/>
  <c r="P816" i="2"/>
  <c r="BA818" i="5" s="1"/>
  <c r="Q816" i="2"/>
  <c r="R816" i="2"/>
  <c r="I817" i="2"/>
  <c r="I818" i="2"/>
  <c r="B824" i="2"/>
  <c r="U824" i="2" s="1"/>
  <c r="C824" i="2"/>
  <c r="E824" i="2"/>
  <c r="F824" i="2"/>
  <c r="CD826" i="5" s="1"/>
  <c r="G824" i="2"/>
  <c r="I824" i="2"/>
  <c r="J824" i="2"/>
  <c r="K824" i="2"/>
  <c r="L824" i="2"/>
  <c r="M824" i="2"/>
  <c r="N824" i="2"/>
  <c r="O824" i="2"/>
  <c r="P824" i="2"/>
  <c r="BA826" i="5" s="1"/>
  <c r="Q824" i="2"/>
  <c r="R824" i="2"/>
  <c r="B825" i="2"/>
  <c r="U825" i="2" s="1"/>
  <c r="C825" i="2"/>
  <c r="E825" i="2"/>
  <c r="F825" i="2"/>
  <c r="CD827" i="5" s="1"/>
  <c r="G825" i="2"/>
  <c r="BE827" i="5" s="1"/>
  <c r="I825" i="2"/>
  <c r="J825" i="2"/>
  <c r="K825" i="2"/>
  <c r="L825" i="2"/>
  <c r="M825" i="2"/>
  <c r="N825" i="2"/>
  <c r="AZ827" i="5" s="1"/>
  <c r="O825" i="2"/>
  <c r="BB827" i="5" s="1"/>
  <c r="P825" i="2"/>
  <c r="BA827" i="5" s="1"/>
  <c r="Q825" i="2"/>
  <c r="R825" i="2"/>
  <c r="B826" i="2"/>
  <c r="U826" i="2" s="1"/>
  <c r="C826" i="2"/>
  <c r="E826" i="2"/>
  <c r="F826" i="2"/>
  <c r="CD828" i="5" s="1"/>
  <c r="G826" i="2"/>
  <c r="BE828" i="5" s="1"/>
  <c r="I826" i="2"/>
  <c r="J826" i="2"/>
  <c r="K826" i="2"/>
  <c r="L826" i="2"/>
  <c r="M826" i="2"/>
  <c r="N826" i="2"/>
  <c r="O826" i="2"/>
  <c r="P826" i="2"/>
  <c r="BA828" i="5" s="1"/>
  <c r="Q826" i="2"/>
  <c r="R826" i="2"/>
  <c r="I827" i="2"/>
  <c r="I828" i="2"/>
  <c r="B834" i="2"/>
  <c r="U834" i="2" s="1"/>
  <c r="C834" i="2"/>
  <c r="E834" i="2"/>
  <c r="F834" i="2"/>
  <c r="CD836" i="5" s="1"/>
  <c r="G834" i="2"/>
  <c r="I834" i="2"/>
  <c r="J834" i="2"/>
  <c r="K834" i="2"/>
  <c r="L834" i="2"/>
  <c r="M834" i="2"/>
  <c r="N834" i="2"/>
  <c r="AZ836" i="5" s="1"/>
  <c r="O834" i="2"/>
  <c r="BB836" i="5" s="1"/>
  <c r="P834" i="2"/>
  <c r="BA836" i="5" s="1"/>
  <c r="Q834" i="2"/>
  <c r="R834" i="2"/>
  <c r="B835" i="2"/>
  <c r="U835" i="2" s="1"/>
  <c r="C835" i="2"/>
  <c r="E835" i="2"/>
  <c r="F835" i="2"/>
  <c r="CD837" i="5" s="1"/>
  <c r="G835" i="2"/>
  <c r="BE837" i="5" s="1"/>
  <c r="I835" i="2"/>
  <c r="J835" i="2"/>
  <c r="K835" i="2"/>
  <c r="L835" i="2"/>
  <c r="M835" i="2"/>
  <c r="N835" i="2"/>
  <c r="O835" i="2"/>
  <c r="P835" i="2"/>
  <c r="BA837" i="5" s="1"/>
  <c r="Q835" i="2"/>
  <c r="R835" i="2"/>
  <c r="B836" i="2"/>
  <c r="U836" i="2" s="1"/>
  <c r="C836" i="2"/>
  <c r="E836" i="2"/>
  <c r="F836" i="2"/>
  <c r="CD838" i="5" s="1"/>
  <c r="G836" i="2"/>
  <c r="BE838" i="5" s="1"/>
  <c r="I836" i="2"/>
  <c r="J836" i="2"/>
  <c r="K836" i="2"/>
  <c r="L836" i="2"/>
  <c r="M836" i="2"/>
  <c r="N836" i="2"/>
  <c r="O836" i="2"/>
  <c r="P836" i="2"/>
  <c r="BA838" i="5" s="1"/>
  <c r="Q836" i="2"/>
  <c r="R836" i="2"/>
  <c r="I837" i="2"/>
  <c r="I838" i="2"/>
  <c r="B844" i="2"/>
  <c r="U844" i="2" s="1"/>
  <c r="C844" i="2"/>
  <c r="E844" i="2"/>
  <c r="F844" i="2"/>
  <c r="CD846" i="5" s="1"/>
  <c r="CD849" i="5" s="1"/>
  <c r="G844" i="2"/>
  <c r="I844" i="2"/>
  <c r="J844" i="2"/>
  <c r="K844" i="2"/>
  <c r="L844" i="2"/>
  <c r="M844" i="2"/>
  <c r="N844" i="2"/>
  <c r="O844" i="2"/>
  <c r="P844" i="2"/>
  <c r="BA846" i="5" s="1"/>
  <c r="Q844" i="2"/>
  <c r="R844" i="2"/>
  <c r="B845" i="2"/>
  <c r="U845" i="2" s="1"/>
  <c r="C845" i="2"/>
  <c r="E845" i="2"/>
  <c r="F845" i="2"/>
  <c r="CD847" i="5" s="1"/>
  <c r="G845" i="2"/>
  <c r="BE847" i="5" s="1"/>
  <c r="I845" i="2"/>
  <c r="J845" i="2"/>
  <c r="K845" i="2"/>
  <c r="L845" i="2"/>
  <c r="M845" i="2"/>
  <c r="N845" i="2"/>
  <c r="O845" i="2"/>
  <c r="P845" i="2"/>
  <c r="BA847" i="5" s="1"/>
  <c r="Q845" i="2"/>
  <c r="R845" i="2"/>
  <c r="B846" i="2"/>
  <c r="U846" i="2" s="1"/>
  <c r="C846" i="2"/>
  <c r="E846" i="2"/>
  <c r="F846" i="2"/>
  <c r="CD848" i="5" s="1"/>
  <c r="G846" i="2"/>
  <c r="BE848" i="5" s="1"/>
  <c r="I846" i="2"/>
  <c r="J846" i="2"/>
  <c r="K846" i="2"/>
  <c r="L846" i="2"/>
  <c r="M846" i="2"/>
  <c r="N846" i="2"/>
  <c r="O846" i="2"/>
  <c r="P846" i="2"/>
  <c r="BA848" i="5" s="1"/>
  <c r="Q846" i="2"/>
  <c r="R846" i="2"/>
  <c r="I847" i="2"/>
  <c r="I848" i="2"/>
  <c r="B854" i="2"/>
  <c r="U854" i="2" s="1"/>
  <c r="C854" i="2"/>
  <c r="E854" i="2"/>
  <c r="F854" i="2"/>
  <c r="CD856" i="5" s="1"/>
  <c r="G854" i="2"/>
  <c r="I854" i="2"/>
  <c r="J854" i="2"/>
  <c r="K854" i="2"/>
  <c r="L854" i="2"/>
  <c r="M854" i="2"/>
  <c r="N854" i="2"/>
  <c r="O854" i="2"/>
  <c r="P854" i="2"/>
  <c r="BA856" i="5" s="1"/>
  <c r="Q854" i="2"/>
  <c r="R854" i="2"/>
  <c r="B855" i="2"/>
  <c r="U855" i="2" s="1"/>
  <c r="C855" i="2"/>
  <c r="E855" i="2"/>
  <c r="F855" i="2"/>
  <c r="CD857" i="5" s="1"/>
  <c r="G855" i="2"/>
  <c r="BE857" i="5" s="1"/>
  <c r="I855" i="2"/>
  <c r="J855" i="2"/>
  <c r="K855" i="2"/>
  <c r="L855" i="2"/>
  <c r="M855" i="2"/>
  <c r="N855" i="2"/>
  <c r="O855" i="2"/>
  <c r="P855" i="2"/>
  <c r="BA857" i="5" s="1"/>
  <c r="Q855" i="2"/>
  <c r="R855" i="2"/>
  <c r="B856" i="2"/>
  <c r="U856" i="2" s="1"/>
  <c r="C856" i="2"/>
  <c r="E856" i="2"/>
  <c r="F856" i="2"/>
  <c r="CD858" i="5" s="1"/>
  <c r="G856" i="2"/>
  <c r="BE858" i="5" s="1"/>
  <c r="I856" i="2"/>
  <c r="J856" i="2"/>
  <c r="K856" i="2"/>
  <c r="L856" i="2"/>
  <c r="M856" i="2"/>
  <c r="N856" i="2"/>
  <c r="AZ858" i="5" s="1"/>
  <c r="O856" i="2"/>
  <c r="BB858" i="5" s="1"/>
  <c r="P856" i="2"/>
  <c r="BA858" i="5" s="1"/>
  <c r="Q856" i="2"/>
  <c r="R856" i="2"/>
  <c r="I857" i="2"/>
  <c r="I858" i="2"/>
  <c r="B864" i="2"/>
  <c r="U864" i="2" s="1"/>
  <c r="C864" i="2"/>
  <c r="E864" i="2"/>
  <c r="F864" i="2"/>
  <c r="CD866" i="5" s="1"/>
  <c r="G864" i="2"/>
  <c r="I864" i="2"/>
  <c r="J864" i="2"/>
  <c r="K864" i="2"/>
  <c r="L864" i="2"/>
  <c r="M864" i="2"/>
  <c r="N864" i="2"/>
  <c r="O864" i="2"/>
  <c r="P864" i="2"/>
  <c r="BA866" i="5" s="1"/>
  <c r="Q864" i="2"/>
  <c r="R864" i="2"/>
  <c r="B865" i="2"/>
  <c r="U865" i="2" s="1"/>
  <c r="C865" i="2"/>
  <c r="E865" i="2"/>
  <c r="F865" i="2"/>
  <c r="CD867" i="5" s="1"/>
  <c r="G865" i="2"/>
  <c r="BE867" i="5" s="1"/>
  <c r="I865" i="2"/>
  <c r="J865" i="2"/>
  <c r="K865" i="2"/>
  <c r="L865" i="2"/>
  <c r="M865" i="2"/>
  <c r="N865" i="2"/>
  <c r="AZ867" i="5" s="1"/>
  <c r="O865" i="2"/>
  <c r="BB867" i="5" s="1"/>
  <c r="P865" i="2"/>
  <c r="BA867" i="5" s="1"/>
  <c r="Q865" i="2"/>
  <c r="R865" i="2"/>
  <c r="B866" i="2"/>
  <c r="U866" i="2" s="1"/>
  <c r="C866" i="2"/>
  <c r="E866" i="2"/>
  <c r="F866" i="2"/>
  <c r="CD868" i="5" s="1"/>
  <c r="G866" i="2"/>
  <c r="BE868" i="5" s="1"/>
  <c r="I866" i="2"/>
  <c r="J866" i="2"/>
  <c r="K866" i="2"/>
  <c r="L866" i="2"/>
  <c r="M866" i="2"/>
  <c r="N866" i="2"/>
  <c r="O866" i="2"/>
  <c r="P866" i="2"/>
  <c r="BA868" i="5" s="1"/>
  <c r="Q866" i="2"/>
  <c r="R866" i="2"/>
  <c r="I867" i="2"/>
  <c r="I868" i="2"/>
  <c r="B874" i="2"/>
  <c r="U874" i="2" s="1"/>
  <c r="C874" i="2"/>
  <c r="E874" i="2"/>
  <c r="F874" i="2"/>
  <c r="CD876" i="5" s="1"/>
  <c r="G874" i="2"/>
  <c r="I874" i="2"/>
  <c r="J874" i="2"/>
  <c r="K874" i="2"/>
  <c r="L874" i="2"/>
  <c r="M874" i="2"/>
  <c r="N874" i="2"/>
  <c r="AZ876" i="5" s="1"/>
  <c r="O874" i="2"/>
  <c r="BB876" i="5" s="1"/>
  <c r="P874" i="2"/>
  <c r="BA876" i="5" s="1"/>
  <c r="Q874" i="2"/>
  <c r="R874" i="2"/>
  <c r="B875" i="2"/>
  <c r="U875" i="2" s="1"/>
  <c r="C875" i="2"/>
  <c r="E875" i="2"/>
  <c r="F875" i="2"/>
  <c r="CD877" i="5" s="1"/>
  <c r="G875" i="2"/>
  <c r="BE877" i="5" s="1"/>
  <c r="I875" i="2"/>
  <c r="J875" i="2"/>
  <c r="K875" i="2"/>
  <c r="L875" i="2"/>
  <c r="M875" i="2"/>
  <c r="N875" i="2"/>
  <c r="O875" i="2"/>
  <c r="P875" i="2"/>
  <c r="BA877" i="5" s="1"/>
  <c r="Q875" i="2"/>
  <c r="R875" i="2"/>
  <c r="B876" i="2"/>
  <c r="U876" i="2" s="1"/>
  <c r="C876" i="2"/>
  <c r="E876" i="2"/>
  <c r="F876" i="2"/>
  <c r="CD878" i="5" s="1"/>
  <c r="G876" i="2"/>
  <c r="BE878" i="5" s="1"/>
  <c r="I876" i="2"/>
  <c r="J876" i="2"/>
  <c r="K876" i="2"/>
  <c r="L876" i="2"/>
  <c r="M876" i="2"/>
  <c r="N876" i="2"/>
  <c r="O876" i="2"/>
  <c r="P876" i="2"/>
  <c r="BA878" i="5" s="1"/>
  <c r="Q876" i="2"/>
  <c r="R876" i="2"/>
  <c r="I877" i="2"/>
  <c r="I878" i="2"/>
  <c r="B884" i="2"/>
  <c r="U884" i="2" s="1"/>
  <c r="C884" i="2"/>
  <c r="E884" i="2"/>
  <c r="F884" i="2"/>
  <c r="CD886" i="5" s="1"/>
  <c r="CD889" i="5" s="1"/>
  <c r="G884" i="2"/>
  <c r="I884" i="2"/>
  <c r="J884" i="2"/>
  <c r="K884" i="2"/>
  <c r="L884" i="2"/>
  <c r="M884" i="2"/>
  <c r="N884" i="2"/>
  <c r="O884" i="2"/>
  <c r="P884" i="2"/>
  <c r="BA886" i="5" s="1"/>
  <c r="Q884" i="2"/>
  <c r="R884" i="2"/>
  <c r="B885" i="2"/>
  <c r="U885" i="2" s="1"/>
  <c r="C885" i="2"/>
  <c r="E885" i="2"/>
  <c r="F885" i="2"/>
  <c r="CD887" i="5" s="1"/>
  <c r="G885" i="2"/>
  <c r="BE887" i="5" s="1"/>
  <c r="I885" i="2"/>
  <c r="J885" i="2"/>
  <c r="K885" i="2"/>
  <c r="L885" i="2"/>
  <c r="M885" i="2"/>
  <c r="N885" i="2"/>
  <c r="O885" i="2"/>
  <c r="P885" i="2"/>
  <c r="BA887" i="5" s="1"/>
  <c r="Q885" i="2"/>
  <c r="R885" i="2"/>
  <c r="B886" i="2"/>
  <c r="U886" i="2" s="1"/>
  <c r="C886" i="2"/>
  <c r="E886" i="2"/>
  <c r="F886" i="2"/>
  <c r="CD888" i="5" s="1"/>
  <c r="G886" i="2"/>
  <c r="BE888" i="5" s="1"/>
  <c r="I886" i="2"/>
  <c r="J886" i="2"/>
  <c r="K886" i="2"/>
  <c r="L886" i="2"/>
  <c r="M886" i="2"/>
  <c r="N886" i="2"/>
  <c r="O886" i="2"/>
  <c r="P886" i="2"/>
  <c r="BA888" i="5" s="1"/>
  <c r="Q886" i="2"/>
  <c r="R886" i="2"/>
  <c r="I887" i="2"/>
  <c r="I888" i="2"/>
  <c r="B894" i="2"/>
  <c r="U894" i="2" s="1"/>
  <c r="C894" i="2"/>
  <c r="E894" i="2"/>
  <c r="F894" i="2"/>
  <c r="CD896" i="5" s="1"/>
  <c r="G894" i="2"/>
  <c r="I894" i="2"/>
  <c r="J894" i="2"/>
  <c r="K894" i="2"/>
  <c r="L894" i="2"/>
  <c r="M894" i="2"/>
  <c r="N894" i="2"/>
  <c r="O894" i="2"/>
  <c r="P894" i="2"/>
  <c r="BA896" i="5" s="1"/>
  <c r="Q894" i="2"/>
  <c r="R894" i="2"/>
  <c r="B895" i="2"/>
  <c r="U895" i="2" s="1"/>
  <c r="C895" i="2"/>
  <c r="E895" i="2"/>
  <c r="F895" i="2"/>
  <c r="CD897" i="5" s="1"/>
  <c r="G895" i="2"/>
  <c r="BE897" i="5" s="1"/>
  <c r="I895" i="2"/>
  <c r="J895" i="2"/>
  <c r="K895" i="2"/>
  <c r="L895" i="2"/>
  <c r="M895" i="2"/>
  <c r="N895" i="2"/>
  <c r="O895" i="2"/>
  <c r="P895" i="2"/>
  <c r="BA897" i="5" s="1"/>
  <c r="Q895" i="2"/>
  <c r="R895" i="2"/>
  <c r="B896" i="2"/>
  <c r="U896" i="2" s="1"/>
  <c r="C896" i="2"/>
  <c r="E896" i="2"/>
  <c r="F896" i="2"/>
  <c r="CD898" i="5" s="1"/>
  <c r="G896" i="2"/>
  <c r="BE898" i="5" s="1"/>
  <c r="I896" i="2"/>
  <c r="J896" i="2"/>
  <c r="K896" i="2"/>
  <c r="L896" i="2"/>
  <c r="M896" i="2"/>
  <c r="N896" i="2"/>
  <c r="AZ898" i="5" s="1"/>
  <c r="O896" i="2"/>
  <c r="BB898" i="5" s="1"/>
  <c r="P896" i="2"/>
  <c r="BA898" i="5" s="1"/>
  <c r="Q896" i="2"/>
  <c r="R896" i="2"/>
  <c r="I897" i="2"/>
  <c r="I898" i="2"/>
  <c r="B904" i="2"/>
  <c r="U904" i="2" s="1"/>
  <c r="C904" i="2"/>
  <c r="E904" i="2"/>
  <c r="F904" i="2"/>
  <c r="CD906" i="5" s="1"/>
  <c r="G904" i="2"/>
  <c r="I904" i="2"/>
  <c r="J904" i="2"/>
  <c r="K904" i="2"/>
  <c r="L904" i="2"/>
  <c r="M904" i="2"/>
  <c r="N904" i="2"/>
  <c r="O904" i="2"/>
  <c r="P904" i="2"/>
  <c r="BA906" i="5" s="1"/>
  <c r="Q904" i="2"/>
  <c r="R904" i="2"/>
  <c r="B905" i="2"/>
  <c r="U905" i="2" s="1"/>
  <c r="C905" i="2"/>
  <c r="E905" i="2"/>
  <c r="F905" i="2"/>
  <c r="CD907" i="5" s="1"/>
  <c r="G905" i="2"/>
  <c r="BE907" i="5" s="1"/>
  <c r="I905" i="2"/>
  <c r="J905" i="2"/>
  <c r="K905" i="2"/>
  <c r="L905" i="2"/>
  <c r="M905" i="2"/>
  <c r="N905" i="2"/>
  <c r="AZ907" i="5" s="1"/>
  <c r="O905" i="2"/>
  <c r="BB907" i="5" s="1"/>
  <c r="P905" i="2"/>
  <c r="BA907" i="5" s="1"/>
  <c r="Q905" i="2"/>
  <c r="R905" i="2"/>
  <c r="B906" i="2"/>
  <c r="U906" i="2" s="1"/>
  <c r="C906" i="2"/>
  <c r="E906" i="2"/>
  <c r="F906" i="2"/>
  <c r="CD908" i="5" s="1"/>
  <c r="G906" i="2"/>
  <c r="BE908" i="5" s="1"/>
  <c r="I906" i="2"/>
  <c r="J906" i="2"/>
  <c r="K906" i="2"/>
  <c r="L906" i="2"/>
  <c r="M906" i="2"/>
  <c r="N906" i="2"/>
  <c r="O906" i="2"/>
  <c r="P906" i="2"/>
  <c r="BA908" i="5" s="1"/>
  <c r="Q906" i="2"/>
  <c r="R906" i="2"/>
  <c r="I907" i="2"/>
  <c r="I908" i="2"/>
  <c r="C914" i="2"/>
  <c r="E914" i="2"/>
  <c r="F914" i="2"/>
  <c r="CD916" i="5" s="1"/>
  <c r="CD919" i="5" s="1"/>
  <c r="G914" i="2"/>
  <c r="I914" i="2"/>
  <c r="J914" i="2"/>
  <c r="K914" i="2"/>
  <c r="L914" i="2"/>
  <c r="M914" i="2"/>
  <c r="N914" i="2"/>
  <c r="O914" i="2"/>
  <c r="P914" i="2"/>
  <c r="BA916" i="5" s="1"/>
  <c r="Q914" i="2"/>
  <c r="R914" i="2"/>
  <c r="B915" i="2"/>
  <c r="U915" i="2" s="1"/>
  <c r="C915" i="2"/>
  <c r="E915" i="2"/>
  <c r="F915" i="2"/>
  <c r="CD917" i="5" s="1"/>
  <c r="G915" i="2"/>
  <c r="BE917" i="5" s="1"/>
  <c r="I915" i="2"/>
  <c r="J915" i="2"/>
  <c r="K915" i="2"/>
  <c r="L915" i="2"/>
  <c r="M915" i="2"/>
  <c r="N915" i="2"/>
  <c r="O915" i="2"/>
  <c r="P915" i="2"/>
  <c r="BA917" i="5" s="1"/>
  <c r="Q915" i="2"/>
  <c r="R915" i="2"/>
  <c r="B916" i="2"/>
  <c r="U916" i="2" s="1"/>
  <c r="C916" i="2"/>
  <c r="E916" i="2"/>
  <c r="F916" i="2"/>
  <c r="CD918" i="5" s="1"/>
  <c r="G916" i="2"/>
  <c r="BE918" i="5" s="1"/>
  <c r="I916" i="2"/>
  <c r="J916" i="2"/>
  <c r="K916" i="2"/>
  <c r="L916" i="2"/>
  <c r="M916" i="2"/>
  <c r="N916" i="2"/>
  <c r="O916" i="2"/>
  <c r="P916" i="2"/>
  <c r="BA918" i="5" s="1"/>
  <c r="Q916" i="2"/>
  <c r="R916" i="2"/>
  <c r="I917" i="2"/>
  <c r="I918" i="2"/>
  <c r="B924" i="2"/>
  <c r="U924" i="2" s="1"/>
  <c r="C924" i="2"/>
  <c r="E924" i="2"/>
  <c r="F924" i="2"/>
  <c r="CD926" i="5" s="1"/>
  <c r="G924" i="2"/>
  <c r="I924" i="2"/>
  <c r="J924" i="2"/>
  <c r="K924" i="2"/>
  <c r="L924" i="2"/>
  <c r="M924" i="2"/>
  <c r="N924" i="2"/>
  <c r="O924" i="2"/>
  <c r="P924" i="2"/>
  <c r="BA926" i="5" s="1"/>
  <c r="Q924" i="2"/>
  <c r="R924" i="2"/>
  <c r="B925" i="2"/>
  <c r="U925" i="2" s="1"/>
  <c r="C925" i="2"/>
  <c r="E925" i="2"/>
  <c r="F925" i="2"/>
  <c r="CD927" i="5" s="1"/>
  <c r="G925" i="2"/>
  <c r="BE927" i="5" s="1"/>
  <c r="I925" i="2"/>
  <c r="J925" i="2"/>
  <c r="K925" i="2"/>
  <c r="L925" i="2"/>
  <c r="M925" i="2"/>
  <c r="N925" i="2"/>
  <c r="O925" i="2"/>
  <c r="P925" i="2"/>
  <c r="BA927" i="5" s="1"/>
  <c r="Q925" i="2"/>
  <c r="R925" i="2"/>
  <c r="B926" i="2"/>
  <c r="U926" i="2" s="1"/>
  <c r="C926" i="2"/>
  <c r="E926" i="2"/>
  <c r="F926" i="2"/>
  <c r="CD928" i="5" s="1"/>
  <c r="G926" i="2"/>
  <c r="BE928" i="5" s="1"/>
  <c r="I926" i="2"/>
  <c r="J926" i="2"/>
  <c r="K926" i="2"/>
  <c r="L926" i="2"/>
  <c r="M926" i="2"/>
  <c r="N926" i="2"/>
  <c r="AZ928" i="5" s="1"/>
  <c r="O926" i="2"/>
  <c r="BB928" i="5" s="1"/>
  <c r="P926" i="2"/>
  <c r="BA928" i="5" s="1"/>
  <c r="Q926" i="2"/>
  <c r="R926" i="2"/>
  <c r="I927" i="2"/>
  <c r="I928" i="2"/>
  <c r="B934" i="2"/>
  <c r="U934" i="2" s="1"/>
  <c r="C934" i="2"/>
  <c r="E934" i="2"/>
  <c r="F934" i="2"/>
  <c r="CD936" i="5" s="1"/>
  <c r="G934" i="2"/>
  <c r="I934" i="2"/>
  <c r="J934" i="2"/>
  <c r="K934" i="2"/>
  <c r="L934" i="2"/>
  <c r="M934" i="2"/>
  <c r="N934" i="2"/>
  <c r="O934" i="2"/>
  <c r="P934" i="2"/>
  <c r="BA936" i="5" s="1"/>
  <c r="Q934" i="2"/>
  <c r="R934" i="2"/>
  <c r="B935" i="2"/>
  <c r="U935" i="2" s="1"/>
  <c r="C935" i="2"/>
  <c r="E935" i="2"/>
  <c r="F935" i="2"/>
  <c r="CD937" i="5" s="1"/>
  <c r="G935" i="2"/>
  <c r="BE937" i="5" s="1"/>
  <c r="I935" i="2"/>
  <c r="J935" i="2"/>
  <c r="K935" i="2"/>
  <c r="L935" i="2"/>
  <c r="M935" i="2"/>
  <c r="N935" i="2"/>
  <c r="O935" i="2"/>
  <c r="P935" i="2"/>
  <c r="BA937" i="5" s="1"/>
  <c r="Q935" i="2"/>
  <c r="R935" i="2"/>
  <c r="B936" i="2"/>
  <c r="U936" i="2" s="1"/>
  <c r="C936" i="2"/>
  <c r="E936" i="2"/>
  <c r="F936" i="2"/>
  <c r="CD938" i="5" s="1"/>
  <c r="G936" i="2"/>
  <c r="BE938" i="5" s="1"/>
  <c r="I936" i="2"/>
  <c r="J936" i="2"/>
  <c r="K936" i="2"/>
  <c r="L936" i="2"/>
  <c r="M936" i="2"/>
  <c r="N936" i="2"/>
  <c r="O936" i="2"/>
  <c r="P936" i="2"/>
  <c r="BA938" i="5" s="1"/>
  <c r="Q936" i="2"/>
  <c r="R936" i="2"/>
  <c r="I937" i="2"/>
  <c r="I938" i="2"/>
  <c r="B944" i="2"/>
  <c r="U944" i="2" s="1"/>
  <c r="C944" i="2"/>
  <c r="E944" i="2"/>
  <c r="F944" i="2"/>
  <c r="CD946" i="5" s="1"/>
  <c r="G944" i="2"/>
  <c r="I944" i="2"/>
  <c r="J944" i="2"/>
  <c r="K944" i="2"/>
  <c r="L944" i="2"/>
  <c r="M944" i="2"/>
  <c r="N944" i="2"/>
  <c r="O944" i="2"/>
  <c r="P944" i="2"/>
  <c r="BA946" i="5" s="1"/>
  <c r="Q944" i="2"/>
  <c r="R944" i="2"/>
  <c r="B945" i="2"/>
  <c r="U945" i="2" s="1"/>
  <c r="C945" i="2"/>
  <c r="E945" i="2"/>
  <c r="F945" i="2"/>
  <c r="CD947" i="5" s="1"/>
  <c r="G945" i="2"/>
  <c r="BE947" i="5" s="1"/>
  <c r="I945" i="2"/>
  <c r="J945" i="2"/>
  <c r="K945" i="2"/>
  <c r="L945" i="2"/>
  <c r="M945" i="2"/>
  <c r="N945" i="2"/>
  <c r="O945" i="2"/>
  <c r="P945" i="2"/>
  <c r="BA947" i="5" s="1"/>
  <c r="Q945" i="2"/>
  <c r="R945" i="2"/>
  <c r="B946" i="2"/>
  <c r="U946" i="2" s="1"/>
  <c r="C946" i="2"/>
  <c r="E946" i="2"/>
  <c r="F946" i="2"/>
  <c r="CD948" i="5" s="1"/>
  <c r="G946" i="2"/>
  <c r="BE948" i="5" s="1"/>
  <c r="I946" i="2"/>
  <c r="J946" i="2"/>
  <c r="K946" i="2"/>
  <c r="L946" i="2"/>
  <c r="M946" i="2"/>
  <c r="N946" i="2"/>
  <c r="O946" i="2"/>
  <c r="P946" i="2"/>
  <c r="BA948" i="5" s="1"/>
  <c r="Q946" i="2"/>
  <c r="R946" i="2"/>
  <c r="I947" i="2"/>
  <c r="I948" i="2"/>
  <c r="B954" i="2"/>
  <c r="U954" i="2" s="1"/>
  <c r="C954" i="2"/>
  <c r="E954" i="2"/>
  <c r="F954" i="2"/>
  <c r="CD956" i="5" s="1"/>
  <c r="G954" i="2"/>
  <c r="I954" i="2"/>
  <c r="J954" i="2"/>
  <c r="K954" i="2"/>
  <c r="L954" i="2"/>
  <c r="M954" i="2"/>
  <c r="N954" i="2"/>
  <c r="O954" i="2"/>
  <c r="P954" i="2"/>
  <c r="BA956" i="5" s="1"/>
  <c r="Q954" i="2"/>
  <c r="R954" i="2"/>
  <c r="B955" i="2"/>
  <c r="U955" i="2" s="1"/>
  <c r="C955" i="2"/>
  <c r="E955" i="2"/>
  <c r="F955" i="2"/>
  <c r="CD957" i="5" s="1"/>
  <c r="G955" i="2"/>
  <c r="BE957" i="5" s="1"/>
  <c r="I955" i="2"/>
  <c r="J955" i="2"/>
  <c r="K955" i="2"/>
  <c r="L955" i="2"/>
  <c r="M955" i="2"/>
  <c r="N955" i="2"/>
  <c r="O955" i="2"/>
  <c r="P955" i="2"/>
  <c r="BA957" i="5" s="1"/>
  <c r="Q955" i="2"/>
  <c r="R955" i="2"/>
  <c r="B956" i="2"/>
  <c r="U956" i="2" s="1"/>
  <c r="C956" i="2"/>
  <c r="E956" i="2"/>
  <c r="F956" i="2"/>
  <c r="CD958" i="5" s="1"/>
  <c r="G956" i="2"/>
  <c r="BE958" i="5" s="1"/>
  <c r="I956" i="2"/>
  <c r="J956" i="2"/>
  <c r="K956" i="2"/>
  <c r="L956" i="2"/>
  <c r="M956" i="2"/>
  <c r="N956" i="2"/>
  <c r="AZ958" i="5" s="1"/>
  <c r="O956" i="2"/>
  <c r="P956" i="2"/>
  <c r="BA958" i="5" s="1"/>
  <c r="Q956" i="2"/>
  <c r="R956" i="2"/>
  <c r="I957" i="2"/>
  <c r="I958" i="2"/>
  <c r="B964" i="2"/>
  <c r="U964" i="2" s="1"/>
  <c r="C964" i="2"/>
  <c r="E964" i="2"/>
  <c r="F964" i="2"/>
  <c r="CD966" i="5" s="1"/>
  <c r="G964" i="2"/>
  <c r="I964" i="2"/>
  <c r="J964" i="2"/>
  <c r="K964" i="2"/>
  <c r="L964" i="2"/>
  <c r="M964" i="2"/>
  <c r="N964" i="2"/>
  <c r="O964" i="2"/>
  <c r="P964" i="2"/>
  <c r="BA966" i="5" s="1"/>
  <c r="Q964" i="2"/>
  <c r="R964" i="2"/>
  <c r="B965" i="2"/>
  <c r="U965" i="2" s="1"/>
  <c r="C965" i="2"/>
  <c r="E965" i="2"/>
  <c r="F965" i="2"/>
  <c r="CD967" i="5" s="1"/>
  <c r="G965" i="2"/>
  <c r="BE967" i="5" s="1"/>
  <c r="I965" i="2"/>
  <c r="J965" i="2"/>
  <c r="K965" i="2"/>
  <c r="L965" i="2"/>
  <c r="M965" i="2"/>
  <c r="N965" i="2"/>
  <c r="O965" i="2"/>
  <c r="P965" i="2"/>
  <c r="BA967" i="5" s="1"/>
  <c r="Q965" i="2"/>
  <c r="R965" i="2"/>
  <c r="B966" i="2"/>
  <c r="U966" i="2" s="1"/>
  <c r="C966" i="2"/>
  <c r="E966" i="2"/>
  <c r="F966" i="2"/>
  <c r="CD968" i="5" s="1"/>
  <c r="G966" i="2"/>
  <c r="BE968" i="5" s="1"/>
  <c r="I966" i="2"/>
  <c r="J966" i="2"/>
  <c r="K966" i="2"/>
  <c r="L966" i="2"/>
  <c r="M966" i="2"/>
  <c r="N966" i="2"/>
  <c r="O966" i="2"/>
  <c r="P966" i="2"/>
  <c r="BA968" i="5" s="1"/>
  <c r="Q966" i="2"/>
  <c r="R966" i="2"/>
  <c r="I967" i="2"/>
  <c r="I968" i="2"/>
  <c r="B974" i="2"/>
  <c r="U974" i="2" s="1"/>
  <c r="C974" i="2"/>
  <c r="E974" i="2"/>
  <c r="F974" i="2"/>
  <c r="CD976" i="5" s="1"/>
  <c r="G974" i="2"/>
  <c r="I974" i="2"/>
  <c r="J974" i="2"/>
  <c r="K974" i="2"/>
  <c r="L974" i="2"/>
  <c r="M974" i="2"/>
  <c r="N974" i="2"/>
  <c r="AZ976" i="5" s="1"/>
  <c r="O974" i="2"/>
  <c r="P974" i="2"/>
  <c r="BA976" i="5" s="1"/>
  <c r="Q974" i="2"/>
  <c r="R974" i="2"/>
  <c r="B975" i="2"/>
  <c r="U975" i="2" s="1"/>
  <c r="C975" i="2"/>
  <c r="E975" i="2"/>
  <c r="F975" i="2"/>
  <c r="CD977" i="5" s="1"/>
  <c r="G975" i="2"/>
  <c r="BE977" i="5" s="1"/>
  <c r="I975" i="2"/>
  <c r="J975" i="2"/>
  <c r="K975" i="2"/>
  <c r="L975" i="2"/>
  <c r="M975" i="2"/>
  <c r="N975" i="2"/>
  <c r="O975" i="2"/>
  <c r="P975" i="2"/>
  <c r="BA977" i="5" s="1"/>
  <c r="Q975" i="2"/>
  <c r="R975" i="2"/>
  <c r="B976" i="2"/>
  <c r="U976" i="2" s="1"/>
  <c r="C976" i="2"/>
  <c r="E976" i="2"/>
  <c r="F976" i="2"/>
  <c r="CD978" i="5" s="1"/>
  <c r="G976" i="2"/>
  <c r="BE978" i="5" s="1"/>
  <c r="I976" i="2"/>
  <c r="J976" i="2"/>
  <c r="K976" i="2"/>
  <c r="L976" i="2"/>
  <c r="M976" i="2"/>
  <c r="N976" i="2"/>
  <c r="O976" i="2"/>
  <c r="P976" i="2"/>
  <c r="BA978" i="5" s="1"/>
  <c r="Q976" i="2"/>
  <c r="R976" i="2"/>
  <c r="I977" i="2"/>
  <c r="I978" i="2"/>
  <c r="B984" i="2"/>
  <c r="U984" i="2" s="1"/>
  <c r="C984" i="2"/>
  <c r="E984" i="2"/>
  <c r="F984" i="2"/>
  <c r="CD986" i="5" s="1"/>
  <c r="G984" i="2"/>
  <c r="I984" i="2"/>
  <c r="J984" i="2"/>
  <c r="K984" i="2"/>
  <c r="L984" i="2"/>
  <c r="M984" i="2"/>
  <c r="N984" i="2"/>
  <c r="O984" i="2"/>
  <c r="P984" i="2"/>
  <c r="BA986" i="5" s="1"/>
  <c r="Q984" i="2"/>
  <c r="R984" i="2"/>
  <c r="B985" i="2"/>
  <c r="U985" i="2" s="1"/>
  <c r="C985" i="2"/>
  <c r="E985" i="2"/>
  <c r="F985" i="2"/>
  <c r="CD987" i="5" s="1"/>
  <c r="G985" i="2"/>
  <c r="BE987" i="5" s="1"/>
  <c r="I985" i="2"/>
  <c r="J985" i="2"/>
  <c r="K985" i="2"/>
  <c r="L985" i="2"/>
  <c r="M985" i="2"/>
  <c r="N985" i="2"/>
  <c r="O985" i="2"/>
  <c r="P985" i="2"/>
  <c r="BA987" i="5" s="1"/>
  <c r="Q985" i="2"/>
  <c r="R985" i="2"/>
  <c r="B986" i="2"/>
  <c r="U986" i="2" s="1"/>
  <c r="C986" i="2"/>
  <c r="E986" i="2"/>
  <c r="F986" i="2"/>
  <c r="CD988" i="5" s="1"/>
  <c r="G986" i="2"/>
  <c r="BE988" i="5" s="1"/>
  <c r="I986" i="2"/>
  <c r="J986" i="2"/>
  <c r="K986" i="2"/>
  <c r="L986" i="2"/>
  <c r="M986" i="2"/>
  <c r="N986" i="2"/>
  <c r="O986" i="2"/>
  <c r="P986" i="2"/>
  <c r="BA988" i="5" s="1"/>
  <c r="Q986" i="2"/>
  <c r="R986" i="2"/>
  <c r="I987" i="2"/>
  <c r="I988" i="2"/>
  <c r="B994" i="2"/>
  <c r="U994" i="2" s="1"/>
  <c r="C994" i="2"/>
  <c r="E994" i="2"/>
  <c r="F994" i="2"/>
  <c r="CD996" i="5" s="1"/>
  <c r="G994" i="2"/>
  <c r="I994" i="2"/>
  <c r="J994" i="2"/>
  <c r="K994" i="2"/>
  <c r="L994" i="2"/>
  <c r="M994" i="2"/>
  <c r="N994" i="2"/>
  <c r="O994" i="2"/>
  <c r="P994" i="2"/>
  <c r="BA996" i="5" s="1"/>
  <c r="Q994" i="2"/>
  <c r="R994" i="2"/>
  <c r="B995" i="2"/>
  <c r="U995" i="2" s="1"/>
  <c r="C995" i="2"/>
  <c r="E995" i="2"/>
  <c r="F995" i="2"/>
  <c r="CD997" i="5" s="1"/>
  <c r="G995" i="2"/>
  <c r="BE997" i="5" s="1"/>
  <c r="I995" i="2"/>
  <c r="J995" i="2"/>
  <c r="K995" i="2"/>
  <c r="L995" i="2"/>
  <c r="M995" i="2"/>
  <c r="N995" i="2"/>
  <c r="O995" i="2"/>
  <c r="P995" i="2"/>
  <c r="BA997" i="5" s="1"/>
  <c r="Q995" i="2"/>
  <c r="R995" i="2"/>
  <c r="B996" i="2"/>
  <c r="U996" i="2" s="1"/>
  <c r="C996" i="2"/>
  <c r="E996" i="2"/>
  <c r="F996" i="2"/>
  <c r="CD998" i="5" s="1"/>
  <c r="G996" i="2"/>
  <c r="BE998" i="5" s="1"/>
  <c r="I996" i="2"/>
  <c r="J996" i="2"/>
  <c r="K996" i="2"/>
  <c r="L996" i="2"/>
  <c r="M996" i="2"/>
  <c r="N996" i="2"/>
  <c r="AZ998" i="5" s="1"/>
  <c r="O996" i="2"/>
  <c r="P996" i="2"/>
  <c r="BA998" i="5" s="1"/>
  <c r="Q996" i="2"/>
  <c r="R996" i="2"/>
  <c r="I997" i="2"/>
  <c r="I998" i="2"/>
  <c r="B1004" i="2"/>
  <c r="U1004" i="2" s="1"/>
  <c r="C1004" i="2"/>
  <c r="E1004" i="2"/>
  <c r="F1004" i="2"/>
  <c r="CD1006" i="5" s="1"/>
  <c r="G1004" i="2"/>
  <c r="I1004" i="2"/>
  <c r="J1004" i="2"/>
  <c r="K1004" i="2"/>
  <c r="L1004" i="2"/>
  <c r="M1004" i="2"/>
  <c r="N1004" i="2"/>
  <c r="O1004" i="2"/>
  <c r="P1004" i="2"/>
  <c r="BA1006" i="5" s="1"/>
  <c r="Q1004" i="2"/>
  <c r="R1004" i="2"/>
  <c r="B1005" i="2"/>
  <c r="U1005" i="2" s="1"/>
  <c r="C1005" i="2"/>
  <c r="E1005" i="2"/>
  <c r="F1005" i="2"/>
  <c r="CD1007" i="5" s="1"/>
  <c r="G1005" i="2"/>
  <c r="BE1007" i="5" s="1"/>
  <c r="I1005" i="2"/>
  <c r="J1005" i="2"/>
  <c r="K1005" i="2"/>
  <c r="L1005" i="2"/>
  <c r="M1005" i="2"/>
  <c r="N1005" i="2"/>
  <c r="AZ1007" i="5" s="1"/>
  <c r="O1005" i="2"/>
  <c r="P1005" i="2"/>
  <c r="BA1007" i="5" s="1"/>
  <c r="Q1005" i="2"/>
  <c r="R1005" i="2"/>
  <c r="B1006" i="2"/>
  <c r="U1006" i="2" s="1"/>
  <c r="C1006" i="2"/>
  <c r="E1006" i="2"/>
  <c r="F1006" i="2"/>
  <c r="CD1008" i="5" s="1"/>
  <c r="G1006" i="2"/>
  <c r="BE1008" i="5" s="1"/>
  <c r="I1006" i="2"/>
  <c r="J1006" i="2"/>
  <c r="K1006" i="2"/>
  <c r="L1006" i="2"/>
  <c r="M1006" i="2"/>
  <c r="N1006" i="2"/>
  <c r="O1006" i="2"/>
  <c r="P1006" i="2"/>
  <c r="BA1008" i="5" s="1"/>
  <c r="Q1006" i="2"/>
  <c r="R1006" i="2"/>
  <c r="I1007" i="2"/>
  <c r="I1008" i="2"/>
  <c r="B1014" i="2"/>
  <c r="U1014" i="2" s="1"/>
  <c r="C1014" i="2"/>
  <c r="E1014" i="2"/>
  <c r="F1014" i="2"/>
  <c r="CD1016" i="5" s="1"/>
  <c r="G1014" i="2"/>
  <c r="I1014" i="2"/>
  <c r="J1014" i="2"/>
  <c r="K1014" i="2"/>
  <c r="L1014" i="2"/>
  <c r="M1014" i="2"/>
  <c r="N1014" i="2"/>
  <c r="AZ1016" i="5" s="1"/>
  <c r="O1014" i="2"/>
  <c r="P1014" i="2"/>
  <c r="BA1016" i="5" s="1"/>
  <c r="Q1014" i="2"/>
  <c r="R1014" i="2"/>
  <c r="B1015" i="2"/>
  <c r="U1015" i="2" s="1"/>
  <c r="C1015" i="2"/>
  <c r="E1015" i="2"/>
  <c r="F1015" i="2"/>
  <c r="CD1017" i="5" s="1"/>
  <c r="G1015" i="2"/>
  <c r="BE1017" i="5" s="1"/>
  <c r="I1015" i="2"/>
  <c r="J1015" i="2"/>
  <c r="K1015" i="2"/>
  <c r="L1015" i="2"/>
  <c r="M1015" i="2"/>
  <c r="N1015" i="2"/>
  <c r="O1015" i="2"/>
  <c r="P1015" i="2"/>
  <c r="BA1017" i="5" s="1"/>
  <c r="Q1015" i="2"/>
  <c r="R1015" i="2"/>
  <c r="B1016" i="2"/>
  <c r="U1016" i="2" s="1"/>
  <c r="C1016" i="2"/>
  <c r="E1016" i="2"/>
  <c r="F1016" i="2"/>
  <c r="CD1018" i="5" s="1"/>
  <c r="G1016" i="2"/>
  <c r="BE1018" i="5" s="1"/>
  <c r="I1016" i="2"/>
  <c r="J1016" i="2"/>
  <c r="K1016" i="2"/>
  <c r="L1016" i="2"/>
  <c r="M1016" i="2"/>
  <c r="N1016" i="2"/>
  <c r="O1016" i="2"/>
  <c r="P1016" i="2"/>
  <c r="BA1018" i="5" s="1"/>
  <c r="Q1016" i="2"/>
  <c r="R1016" i="2"/>
  <c r="I1017" i="2"/>
  <c r="I1018" i="2"/>
  <c r="B1024" i="2"/>
  <c r="U1024" i="2" s="1"/>
  <c r="C1024" i="2"/>
  <c r="E1024" i="2"/>
  <c r="F1024" i="2"/>
  <c r="CD1026" i="5" s="1"/>
  <c r="G1024" i="2"/>
  <c r="I1024" i="2"/>
  <c r="J1024" i="2"/>
  <c r="K1024" i="2"/>
  <c r="L1024" i="2"/>
  <c r="M1024" i="2"/>
  <c r="N1024" i="2"/>
  <c r="O1024" i="2"/>
  <c r="P1024" i="2"/>
  <c r="BA1026" i="5" s="1"/>
  <c r="Q1024" i="2"/>
  <c r="R1024" i="2"/>
  <c r="B1025" i="2"/>
  <c r="U1025" i="2" s="1"/>
  <c r="C1025" i="2"/>
  <c r="E1025" i="2"/>
  <c r="F1025" i="2"/>
  <c r="CD1027" i="5" s="1"/>
  <c r="G1025" i="2"/>
  <c r="BE1027" i="5" s="1"/>
  <c r="I1025" i="2"/>
  <c r="J1025" i="2"/>
  <c r="K1025" i="2"/>
  <c r="L1025" i="2"/>
  <c r="M1025" i="2"/>
  <c r="N1025" i="2"/>
  <c r="O1025" i="2"/>
  <c r="P1025" i="2"/>
  <c r="BA1027" i="5" s="1"/>
  <c r="Q1025" i="2"/>
  <c r="R1025" i="2"/>
  <c r="B1026" i="2"/>
  <c r="U1026" i="2" s="1"/>
  <c r="C1026" i="2"/>
  <c r="E1026" i="2"/>
  <c r="F1026" i="2"/>
  <c r="CD1028" i="5" s="1"/>
  <c r="G1026" i="2"/>
  <c r="BE1028" i="5" s="1"/>
  <c r="I1026" i="2"/>
  <c r="J1026" i="2"/>
  <c r="K1026" i="2"/>
  <c r="L1026" i="2"/>
  <c r="M1026" i="2"/>
  <c r="N1026" i="2"/>
  <c r="O1026" i="2"/>
  <c r="P1026" i="2"/>
  <c r="BA1028" i="5" s="1"/>
  <c r="Q1026" i="2"/>
  <c r="R1026" i="2"/>
  <c r="I1027" i="2"/>
  <c r="I1028" i="2"/>
  <c r="B1034" i="2"/>
  <c r="U1034" i="2" s="1"/>
  <c r="C1034" i="2"/>
  <c r="E1034" i="2"/>
  <c r="F1034" i="2"/>
  <c r="CD1036" i="5" s="1"/>
  <c r="G1034" i="2"/>
  <c r="I1034" i="2"/>
  <c r="J1034" i="2"/>
  <c r="K1034" i="2"/>
  <c r="L1034" i="2"/>
  <c r="M1034" i="2"/>
  <c r="N1034" i="2"/>
  <c r="O1034" i="2"/>
  <c r="P1034" i="2"/>
  <c r="BA1036" i="5" s="1"/>
  <c r="Q1034" i="2"/>
  <c r="R1034" i="2"/>
  <c r="B1035" i="2"/>
  <c r="U1035" i="2" s="1"/>
  <c r="C1035" i="2"/>
  <c r="E1035" i="2"/>
  <c r="F1035" i="2"/>
  <c r="CD1037" i="5" s="1"/>
  <c r="G1035" i="2"/>
  <c r="BE1037" i="5" s="1"/>
  <c r="I1035" i="2"/>
  <c r="J1035" i="2"/>
  <c r="K1035" i="2"/>
  <c r="L1035" i="2"/>
  <c r="M1035" i="2"/>
  <c r="N1035" i="2"/>
  <c r="O1035" i="2"/>
  <c r="P1035" i="2"/>
  <c r="BA1037" i="5" s="1"/>
  <c r="Q1035" i="2"/>
  <c r="R1035" i="2"/>
  <c r="B1036" i="2"/>
  <c r="U1036" i="2" s="1"/>
  <c r="C1036" i="2"/>
  <c r="E1036" i="2"/>
  <c r="F1036" i="2"/>
  <c r="CD1038" i="5" s="1"/>
  <c r="G1036" i="2"/>
  <c r="BE1038" i="5" s="1"/>
  <c r="I1036" i="2"/>
  <c r="J1036" i="2"/>
  <c r="K1036" i="2"/>
  <c r="L1036" i="2"/>
  <c r="M1036" i="2"/>
  <c r="N1036" i="2"/>
  <c r="AZ1038" i="5" s="1"/>
  <c r="O1036" i="2"/>
  <c r="P1036" i="2"/>
  <c r="BA1038" i="5" s="1"/>
  <c r="Q1036" i="2"/>
  <c r="R1036" i="2"/>
  <c r="I1037" i="2"/>
  <c r="I1038" i="2"/>
  <c r="B1044" i="2"/>
  <c r="U1044" i="2" s="1"/>
  <c r="C1044" i="2"/>
  <c r="E1044" i="2"/>
  <c r="F1044" i="2"/>
  <c r="CD1046" i="5" s="1"/>
  <c r="G1044" i="2"/>
  <c r="I1044" i="2"/>
  <c r="J1044" i="2"/>
  <c r="K1044" i="2"/>
  <c r="L1044" i="2"/>
  <c r="M1044" i="2"/>
  <c r="N1044" i="2"/>
  <c r="O1044" i="2"/>
  <c r="P1044" i="2"/>
  <c r="BA1046" i="5" s="1"/>
  <c r="Q1044" i="2"/>
  <c r="R1044" i="2"/>
  <c r="B1045" i="2"/>
  <c r="U1045" i="2" s="1"/>
  <c r="C1045" i="2"/>
  <c r="E1045" i="2"/>
  <c r="F1045" i="2"/>
  <c r="CD1047" i="5" s="1"/>
  <c r="G1045" i="2"/>
  <c r="BE1047" i="5" s="1"/>
  <c r="I1045" i="2"/>
  <c r="J1045" i="2"/>
  <c r="K1045" i="2"/>
  <c r="L1045" i="2"/>
  <c r="M1045" i="2"/>
  <c r="N1045" i="2"/>
  <c r="AZ1047" i="5" s="1"/>
  <c r="O1045" i="2"/>
  <c r="P1045" i="2"/>
  <c r="BA1047" i="5" s="1"/>
  <c r="Q1045" i="2"/>
  <c r="R1045" i="2"/>
  <c r="B1046" i="2"/>
  <c r="U1046" i="2" s="1"/>
  <c r="C1046" i="2"/>
  <c r="E1046" i="2"/>
  <c r="F1046" i="2"/>
  <c r="CD1048" i="5" s="1"/>
  <c r="G1046" i="2"/>
  <c r="BE1048" i="5" s="1"/>
  <c r="I1046" i="2"/>
  <c r="J1046" i="2"/>
  <c r="K1046" i="2"/>
  <c r="L1046" i="2"/>
  <c r="M1046" i="2"/>
  <c r="N1046" i="2"/>
  <c r="O1046" i="2"/>
  <c r="P1046" i="2"/>
  <c r="BA1048" i="5" s="1"/>
  <c r="Q1046" i="2"/>
  <c r="R1046" i="2"/>
  <c r="I1047" i="2"/>
  <c r="I1048" i="2"/>
  <c r="B1054" i="2"/>
  <c r="U1054" i="2" s="1"/>
  <c r="C1054" i="2"/>
  <c r="E1054" i="2"/>
  <c r="F1054" i="2"/>
  <c r="CD1056" i="5" s="1"/>
  <c r="G1054" i="2"/>
  <c r="I1054" i="2"/>
  <c r="J1054" i="2"/>
  <c r="K1054" i="2"/>
  <c r="L1054" i="2"/>
  <c r="M1054" i="2"/>
  <c r="N1054" i="2"/>
  <c r="AZ1056" i="5" s="1"/>
  <c r="O1054" i="2"/>
  <c r="P1054" i="2"/>
  <c r="BA1056" i="5" s="1"/>
  <c r="Q1054" i="2"/>
  <c r="R1054" i="2"/>
  <c r="B1055" i="2"/>
  <c r="U1055" i="2" s="1"/>
  <c r="C1055" i="2"/>
  <c r="E1055" i="2"/>
  <c r="F1055" i="2"/>
  <c r="CD1057" i="5" s="1"/>
  <c r="G1055" i="2"/>
  <c r="BE1057" i="5" s="1"/>
  <c r="I1055" i="2"/>
  <c r="J1055" i="2"/>
  <c r="K1055" i="2"/>
  <c r="L1055" i="2"/>
  <c r="M1055" i="2"/>
  <c r="N1055" i="2"/>
  <c r="O1055" i="2"/>
  <c r="P1055" i="2"/>
  <c r="BA1057" i="5" s="1"/>
  <c r="Q1055" i="2"/>
  <c r="R1055" i="2"/>
  <c r="B1056" i="2"/>
  <c r="U1056" i="2" s="1"/>
  <c r="C1056" i="2"/>
  <c r="E1056" i="2"/>
  <c r="F1056" i="2"/>
  <c r="CD1058" i="5" s="1"/>
  <c r="G1056" i="2"/>
  <c r="BE1058" i="5" s="1"/>
  <c r="I1056" i="2"/>
  <c r="J1056" i="2"/>
  <c r="K1056" i="2"/>
  <c r="L1056" i="2"/>
  <c r="M1056" i="2"/>
  <c r="N1056" i="2"/>
  <c r="O1056" i="2"/>
  <c r="P1056" i="2"/>
  <c r="BA1058" i="5" s="1"/>
  <c r="Q1056" i="2"/>
  <c r="R1056" i="2"/>
  <c r="I1057" i="2"/>
  <c r="I1058" i="2"/>
  <c r="B1064" i="2"/>
  <c r="U1064" i="2" s="1"/>
  <c r="C1064" i="2"/>
  <c r="E1064" i="2"/>
  <c r="F1064" i="2"/>
  <c r="CD1066" i="5" s="1"/>
  <c r="CD1069" i="5" s="1"/>
  <c r="G1064" i="2"/>
  <c r="I1064" i="2"/>
  <c r="J1064" i="2"/>
  <c r="K1064" i="2"/>
  <c r="L1064" i="2"/>
  <c r="M1064" i="2"/>
  <c r="N1064" i="2"/>
  <c r="O1064" i="2"/>
  <c r="P1064" i="2"/>
  <c r="BA1066" i="5" s="1"/>
  <c r="Q1064" i="2"/>
  <c r="R1064" i="2"/>
  <c r="B1065" i="2"/>
  <c r="U1065" i="2" s="1"/>
  <c r="C1065" i="2"/>
  <c r="E1065" i="2"/>
  <c r="F1065" i="2"/>
  <c r="CD1067" i="5" s="1"/>
  <c r="G1065" i="2"/>
  <c r="BE1067" i="5" s="1"/>
  <c r="I1065" i="2"/>
  <c r="J1065" i="2"/>
  <c r="K1065" i="2"/>
  <c r="L1065" i="2"/>
  <c r="M1065" i="2"/>
  <c r="N1065" i="2"/>
  <c r="O1065" i="2"/>
  <c r="P1065" i="2"/>
  <c r="BA1067" i="5" s="1"/>
  <c r="Q1065" i="2"/>
  <c r="R1065" i="2"/>
  <c r="B1066" i="2"/>
  <c r="U1066" i="2" s="1"/>
  <c r="C1066" i="2"/>
  <c r="E1066" i="2"/>
  <c r="F1066" i="2"/>
  <c r="CD1068" i="5" s="1"/>
  <c r="G1066" i="2"/>
  <c r="BE1068" i="5" s="1"/>
  <c r="I1066" i="2"/>
  <c r="J1066" i="2"/>
  <c r="K1066" i="2"/>
  <c r="L1066" i="2"/>
  <c r="M1066" i="2"/>
  <c r="N1066" i="2"/>
  <c r="O1066" i="2"/>
  <c r="P1066" i="2"/>
  <c r="BA1068" i="5" s="1"/>
  <c r="Q1066" i="2"/>
  <c r="R1066" i="2"/>
  <c r="I1067" i="2"/>
  <c r="I1068" i="2"/>
  <c r="B1074" i="2"/>
  <c r="U1074" i="2" s="1"/>
  <c r="C1074" i="2"/>
  <c r="E1074" i="2"/>
  <c r="F1074" i="2"/>
  <c r="CD1076" i="5" s="1"/>
  <c r="G1074" i="2"/>
  <c r="I1074" i="2"/>
  <c r="J1074" i="2"/>
  <c r="K1074" i="2"/>
  <c r="L1074" i="2"/>
  <c r="M1074" i="2"/>
  <c r="N1074" i="2"/>
  <c r="O1074" i="2"/>
  <c r="P1074" i="2"/>
  <c r="BA1076" i="5" s="1"/>
  <c r="Q1074" i="2"/>
  <c r="R1074" i="2"/>
  <c r="B1075" i="2"/>
  <c r="U1075" i="2" s="1"/>
  <c r="C1075" i="2"/>
  <c r="E1075" i="2"/>
  <c r="F1075" i="2"/>
  <c r="CD1077" i="5" s="1"/>
  <c r="G1075" i="2"/>
  <c r="BE1077" i="5" s="1"/>
  <c r="I1075" i="2"/>
  <c r="J1075" i="2"/>
  <c r="K1075" i="2"/>
  <c r="L1075" i="2"/>
  <c r="M1075" i="2"/>
  <c r="N1075" i="2"/>
  <c r="O1075" i="2"/>
  <c r="P1075" i="2"/>
  <c r="BA1077" i="5" s="1"/>
  <c r="Q1075" i="2"/>
  <c r="R1075" i="2"/>
  <c r="B1076" i="2"/>
  <c r="U1076" i="2" s="1"/>
  <c r="C1076" i="2"/>
  <c r="E1076" i="2"/>
  <c r="F1076" i="2"/>
  <c r="CD1078" i="5" s="1"/>
  <c r="G1076" i="2"/>
  <c r="BE1078" i="5" s="1"/>
  <c r="I1076" i="2"/>
  <c r="J1076" i="2"/>
  <c r="K1076" i="2"/>
  <c r="L1076" i="2"/>
  <c r="M1076" i="2"/>
  <c r="N1076" i="2"/>
  <c r="AZ1078" i="5" s="1"/>
  <c r="O1076" i="2"/>
  <c r="P1076" i="2"/>
  <c r="BA1078" i="5" s="1"/>
  <c r="Q1076" i="2"/>
  <c r="R1076" i="2"/>
  <c r="I1077" i="2"/>
  <c r="I1078" i="2"/>
  <c r="B1084" i="2"/>
  <c r="U1084" i="2" s="1"/>
  <c r="C1084" i="2"/>
  <c r="E1084" i="2"/>
  <c r="F1084" i="2"/>
  <c r="CD1086" i="5" s="1"/>
  <c r="G1084" i="2"/>
  <c r="I1084" i="2"/>
  <c r="J1084" i="2"/>
  <c r="K1084" i="2"/>
  <c r="L1084" i="2"/>
  <c r="M1084" i="2"/>
  <c r="N1084" i="2"/>
  <c r="O1084" i="2"/>
  <c r="P1084" i="2"/>
  <c r="BA1086" i="5" s="1"/>
  <c r="Q1084" i="2"/>
  <c r="R1084" i="2"/>
  <c r="B1085" i="2"/>
  <c r="U1085" i="2" s="1"/>
  <c r="C1085" i="2"/>
  <c r="E1085" i="2"/>
  <c r="F1085" i="2"/>
  <c r="CD1087" i="5" s="1"/>
  <c r="G1085" i="2"/>
  <c r="BE1087" i="5" s="1"/>
  <c r="I1085" i="2"/>
  <c r="J1085" i="2"/>
  <c r="K1085" i="2"/>
  <c r="L1085" i="2"/>
  <c r="M1085" i="2"/>
  <c r="N1085" i="2"/>
  <c r="AZ1087" i="5" s="1"/>
  <c r="O1085" i="2"/>
  <c r="P1085" i="2"/>
  <c r="BA1087" i="5" s="1"/>
  <c r="Q1085" i="2"/>
  <c r="R1085" i="2"/>
  <c r="B1086" i="2"/>
  <c r="U1086" i="2" s="1"/>
  <c r="C1086" i="2"/>
  <c r="E1086" i="2"/>
  <c r="F1086" i="2"/>
  <c r="CD1088" i="5" s="1"/>
  <c r="G1086" i="2"/>
  <c r="BE1088" i="5" s="1"/>
  <c r="I1086" i="2"/>
  <c r="J1086" i="2"/>
  <c r="K1086" i="2"/>
  <c r="L1086" i="2"/>
  <c r="M1086" i="2"/>
  <c r="N1086" i="2"/>
  <c r="O1086" i="2"/>
  <c r="P1086" i="2"/>
  <c r="BA1088" i="5" s="1"/>
  <c r="Q1086" i="2"/>
  <c r="R1086" i="2"/>
  <c r="I1087" i="2"/>
  <c r="I1088" i="2"/>
  <c r="B1094" i="2"/>
  <c r="U1094" i="2" s="1"/>
  <c r="C1094" i="2"/>
  <c r="E1094" i="2"/>
  <c r="F1094" i="2"/>
  <c r="CD1096" i="5" s="1"/>
  <c r="G1094" i="2"/>
  <c r="I1094" i="2"/>
  <c r="J1094" i="2"/>
  <c r="K1094" i="2"/>
  <c r="L1094" i="2"/>
  <c r="M1094" i="2"/>
  <c r="N1094" i="2"/>
  <c r="AZ1096" i="5" s="1"/>
  <c r="O1094" i="2"/>
  <c r="P1094" i="2"/>
  <c r="BA1096" i="5" s="1"/>
  <c r="Q1094" i="2"/>
  <c r="R1094" i="2"/>
  <c r="B1095" i="2"/>
  <c r="U1095" i="2" s="1"/>
  <c r="C1095" i="2"/>
  <c r="E1095" i="2"/>
  <c r="F1095" i="2"/>
  <c r="CD1097" i="5" s="1"/>
  <c r="G1095" i="2"/>
  <c r="BE1097" i="5" s="1"/>
  <c r="I1095" i="2"/>
  <c r="J1095" i="2"/>
  <c r="K1095" i="2"/>
  <c r="L1095" i="2"/>
  <c r="M1095" i="2"/>
  <c r="N1095" i="2"/>
  <c r="O1095" i="2"/>
  <c r="P1095" i="2"/>
  <c r="BA1097" i="5" s="1"/>
  <c r="Q1095" i="2"/>
  <c r="R1095" i="2"/>
  <c r="B1096" i="2"/>
  <c r="U1096" i="2" s="1"/>
  <c r="C1096" i="2"/>
  <c r="E1096" i="2"/>
  <c r="F1096" i="2"/>
  <c r="CD1098" i="5" s="1"/>
  <c r="G1096" i="2"/>
  <c r="BE1098" i="5" s="1"/>
  <c r="I1096" i="2"/>
  <c r="J1096" i="2"/>
  <c r="K1096" i="2"/>
  <c r="L1096" i="2"/>
  <c r="M1096" i="2"/>
  <c r="N1096" i="2"/>
  <c r="O1096" i="2"/>
  <c r="P1096" i="2"/>
  <c r="BA1098" i="5" s="1"/>
  <c r="Q1096" i="2"/>
  <c r="R1096" i="2"/>
  <c r="I1097" i="2"/>
  <c r="I1098" i="2"/>
  <c r="B1104" i="2"/>
  <c r="U1104" i="2" s="1"/>
  <c r="C1104" i="2"/>
  <c r="E1104" i="2"/>
  <c r="F1104" i="2"/>
  <c r="CD1106" i="5" s="1"/>
  <c r="G1104" i="2"/>
  <c r="I1104" i="2"/>
  <c r="J1104" i="2"/>
  <c r="K1104" i="2"/>
  <c r="L1104" i="2"/>
  <c r="M1104" i="2"/>
  <c r="N1104" i="2"/>
  <c r="O1104" i="2"/>
  <c r="P1104" i="2"/>
  <c r="BA1106" i="5" s="1"/>
  <c r="Q1104" i="2"/>
  <c r="R1104" i="2"/>
  <c r="B1105" i="2"/>
  <c r="U1105" i="2" s="1"/>
  <c r="C1105" i="2"/>
  <c r="E1105" i="2"/>
  <c r="F1105" i="2"/>
  <c r="CD1107" i="5" s="1"/>
  <c r="G1105" i="2"/>
  <c r="BE1107" i="5" s="1"/>
  <c r="I1105" i="2"/>
  <c r="J1105" i="2"/>
  <c r="K1105" i="2"/>
  <c r="L1105" i="2"/>
  <c r="M1105" i="2"/>
  <c r="N1105" i="2"/>
  <c r="O1105" i="2"/>
  <c r="P1105" i="2"/>
  <c r="BA1107" i="5" s="1"/>
  <c r="Q1105" i="2"/>
  <c r="R1105" i="2"/>
  <c r="B1106" i="2"/>
  <c r="U1106" i="2" s="1"/>
  <c r="C1106" i="2"/>
  <c r="E1106" i="2"/>
  <c r="F1106" i="2"/>
  <c r="CD1108" i="5" s="1"/>
  <c r="G1106" i="2"/>
  <c r="BE1108" i="5" s="1"/>
  <c r="I1106" i="2"/>
  <c r="J1106" i="2"/>
  <c r="K1106" i="2"/>
  <c r="L1106" i="2"/>
  <c r="M1106" i="2"/>
  <c r="N1106" i="2"/>
  <c r="O1106" i="2"/>
  <c r="P1106" i="2"/>
  <c r="BA1108" i="5" s="1"/>
  <c r="Q1106" i="2"/>
  <c r="R1106" i="2"/>
  <c r="I1107" i="2"/>
  <c r="I1108" i="2"/>
  <c r="B1114" i="2"/>
  <c r="U1114" i="2" s="1"/>
  <c r="C1114" i="2"/>
  <c r="E1114" i="2"/>
  <c r="F1114" i="2"/>
  <c r="CD1116" i="5" s="1"/>
  <c r="G1114" i="2"/>
  <c r="I1114" i="2"/>
  <c r="J1114" i="2"/>
  <c r="K1114" i="2"/>
  <c r="L1114" i="2"/>
  <c r="M1114" i="2"/>
  <c r="N1114" i="2"/>
  <c r="O1114" i="2"/>
  <c r="P1114" i="2"/>
  <c r="BA1116" i="5" s="1"/>
  <c r="Q1114" i="2"/>
  <c r="R1114" i="2"/>
  <c r="B1115" i="2"/>
  <c r="U1115" i="2" s="1"/>
  <c r="C1115" i="2"/>
  <c r="E1115" i="2"/>
  <c r="F1115" i="2"/>
  <c r="CD1117" i="5" s="1"/>
  <c r="G1115" i="2"/>
  <c r="BE1117" i="5" s="1"/>
  <c r="I1115" i="2"/>
  <c r="J1115" i="2"/>
  <c r="K1115" i="2"/>
  <c r="L1115" i="2"/>
  <c r="M1115" i="2"/>
  <c r="N1115" i="2"/>
  <c r="O1115" i="2"/>
  <c r="P1115" i="2"/>
  <c r="BA1117" i="5" s="1"/>
  <c r="Q1115" i="2"/>
  <c r="R1115" i="2"/>
  <c r="B1116" i="2"/>
  <c r="U1116" i="2" s="1"/>
  <c r="C1116" i="2"/>
  <c r="E1116" i="2"/>
  <c r="F1116" i="2"/>
  <c r="CD1118" i="5" s="1"/>
  <c r="G1116" i="2"/>
  <c r="BE1118" i="5" s="1"/>
  <c r="I1116" i="2"/>
  <c r="J1116" i="2"/>
  <c r="K1116" i="2"/>
  <c r="L1116" i="2"/>
  <c r="M1116" i="2"/>
  <c r="N1116" i="2"/>
  <c r="AZ1118" i="5" s="1"/>
  <c r="O1116" i="2"/>
  <c r="P1116" i="2"/>
  <c r="BA1118" i="5" s="1"/>
  <c r="Q1116" i="2"/>
  <c r="R1116" i="2"/>
  <c r="I1117" i="2"/>
  <c r="I1118" i="2"/>
  <c r="B1124" i="2"/>
  <c r="U1124" i="2" s="1"/>
  <c r="C1124" i="2"/>
  <c r="E1124" i="2"/>
  <c r="F1124" i="2"/>
  <c r="CD1126" i="5" s="1"/>
  <c r="G1124" i="2"/>
  <c r="I1124" i="2"/>
  <c r="J1124" i="2"/>
  <c r="K1124" i="2"/>
  <c r="L1124" i="2"/>
  <c r="M1124" i="2"/>
  <c r="N1124" i="2"/>
  <c r="O1124" i="2"/>
  <c r="P1124" i="2"/>
  <c r="BA1126" i="5" s="1"/>
  <c r="Q1124" i="2"/>
  <c r="R1124" i="2"/>
  <c r="B1125" i="2"/>
  <c r="U1125" i="2" s="1"/>
  <c r="C1125" i="2"/>
  <c r="E1125" i="2"/>
  <c r="F1125" i="2"/>
  <c r="CD1127" i="5" s="1"/>
  <c r="G1125" i="2"/>
  <c r="BE1127" i="5" s="1"/>
  <c r="I1125" i="2"/>
  <c r="J1125" i="2"/>
  <c r="K1125" i="2"/>
  <c r="L1125" i="2"/>
  <c r="M1125" i="2"/>
  <c r="N1125" i="2"/>
  <c r="AZ1127" i="5" s="1"/>
  <c r="O1125" i="2"/>
  <c r="P1125" i="2"/>
  <c r="BA1127" i="5" s="1"/>
  <c r="Q1125" i="2"/>
  <c r="R1125" i="2"/>
  <c r="B1126" i="2"/>
  <c r="U1126" i="2" s="1"/>
  <c r="C1126" i="2"/>
  <c r="E1126" i="2"/>
  <c r="F1126" i="2"/>
  <c r="CD1128" i="5" s="1"/>
  <c r="G1126" i="2"/>
  <c r="BE1128" i="5" s="1"/>
  <c r="I1126" i="2"/>
  <c r="J1126" i="2"/>
  <c r="K1126" i="2"/>
  <c r="L1126" i="2"/>
  <c r="M1126" i="2"/>
  <c r="N1126" i="2"/>
  <c r="O1126" i="2"/>
  <c r="P1126" i="2"/>
  <c r="BA1128" i="5" s="1"/>
  <c r="Q1126" i="2"/>
  <c r="R1126" i="2"/>
  <c r="I1127" i="2"/>
  <c r="I1128" i="2"/>
  <c r="B1134" i="2"/>
  <c r="U1134" i="2" s="1"/>
  <c r="C1134" i="2"/>
  <c r="E1134" i="2"/>
  <c r="F1134" i="2"/>
  <c r="CD1136" i="5" s="1"/>
  <c r="G1134" i="2"/>
  <c r="I1134" i="2"/>
  <c r="J1134" i="2"/>
  <c r="K1134" i="2"/>
  <c r="L1134" i="2"/>
  <c r="M1134" i="2"/>
  <c r="N1134" i="2"/>
  <c r="AZ1136" i="5" s="1"/>
  <c r="O1134" i="2"/>
  <c r="P1134" i="2"/>
  <c r="BA1136" i="5" s="1"/>
  <c r="Q1134" i="2"/>
  <c r="R1134" i="2"/>
  <c r="B1135" i="2"/>
  <c r="U1135" i="2" s="1"/>
  <c r="C1135" i="2"/>
  <c r="E1135" i="2"/>
  <c r="F1135" i="2"/>
  <c r="CD1137" i="5" s="1"/>
  <c r="G1135" i="2"/>
  <c r="BE1137" i="5" s="1"/>
  <c r="I1135" i="2"/>
  <c r="J1135" i="2"/>
  <c r="K1135" i="2"/>
  <c r="L1135" i="2"/>
  <c r="M1135" i="2"/>
  <c r="N1135" i="2"/>
  <c r="O1135" i="2"/>
  <c r="P1135" i="2"/>
  <c r="BA1137" i="5" s="1"/>
  <c r="Q1135" i="2"/>
  <c r="R1135" i="2"/>
  <c r="B1136" i="2"/>
  <c r="U1136" i="2" s="1"/>
  <c r="C1136" i="2"/>
  <c r="E1136" i="2"/>
  <c r="F1136" i="2"/>
  <c r="CD1138" i="5" s="1"/>
  <c r="G1136" i="2"/>
  <c r="BE1138" i="5" s="1"/>
  <c r="I1136" i="2"/>
  <c r="J1136" i="2"/>
  <c r="K1136" i="2"/>
  <c r="L1136" i="2"/>
  <c r="M1136" i="2"/>
  <c r="N1136" i="2"/>
  <c r="O1136" i="2"/>
  <c r="P1136" i="2"/>
  <c r="BA1138" i="5" s="1"/>
  <c r="Q1136" i="2"/>
  <c r="R1136" i="2"/>
  <c r="I1137" i="2"/>
  <c r="I1138" i="2"/>
  <c r="B1144" i="2"/>
  <c r="U1144" i="2" s="1"/>
  <c r="C1144" i="2"/>
  <c r="E1144" i="2"/>
  <c r="F1144" i="2"/>
  <c r="CD1146" i="5" s="1"/>
  <c r="G1144" i="2"/>
  <c r="I1144" i="2"/>
  <c r="J1144" i="2"/>
  <c r="K1144" i="2"/>
  <c r="L1144" i="2"/>
  <c r="M1144" i="2"/>
  <c r="N1144" i="2"/>
  <c r="O1144" i="2"/>
  <c r="P1144" i="2"/>
  <c r="BA1146" i="5" s="1"/>
  <c r="Q1144" i="2"/>
  <c r="R1144" i="2"/>
  <c r="B1145" i="2"/>
  <c r="U1145" i="2" s="1"/>
  <c r="C1145" i="2"/>
  <c r="E1145" i="2"/>
  <c r="F1145" i="2"/>
  <c r="CD1147" i="5" s="1"/>
  <c r="G1145" i="2"/>
  <c r="BE1147" i="5" s="1"/>
  <c r="I1145" i="2"/>
  <c r="J1145" i="2"/>
  <c r="K1145" i="2"/>
  <c r="L1145" i="2"/>
  <c r="M1145" i="2"/>
  <c r="N1145" i="2"/>
  <c r="O1145" i="2"/>
  <c r="P1145" i="2"/>
  <c r="BA1147" i="5" s="1"/>
  <c r="Q1145" i="2"/>
  <c r="R1145" i="2"/>
  <c r="B1146" i="2"/>
  <c r="U1146" i="2" s="1"/>
  <c r="C1146" i="2"/>
  <c r="E1146" i="2"/>
  <c r="F1146" i="2"/>
  <c r="CD1148" i="5" s="1"/>
  <c r="G1146" i="2"/>
  <c r="BE1148" i="5" s="1"/>
  <c r="I1146" i="2"/>
  <c r="J1146" i="2"/>
  <c r="K1146" i="2"/>
  <c r="L1146" i="2"/>
  <c r="M1146" i="2"/>
  <c r="N1146" i="2"/>
  <c r="O1146" i="2"/>
  <c r="P1146" i="2"/>
  <c r="BA1148" i="5" s="1"/>
  <c r="Q1146" i="2"/>
  <c r="R1146" i="2"/>
  <c r="I1147" i="2"/>
  <c r="I1148" i="2"/>
  <c r="B1154" i="2"/>
  <c r="U1154" i="2" s="1"/>
  <c r="C1154" i="2"/>
  <c r="E1154" i="2"/>
  <c r="F1154" i="2"/>
  <c r="CD1156" i="5" s="1"/>
  <c r="G1154" i="2"/>
  <c r="I1154" i="2"/>
  <c r="J1154" i="2"/>
  <c r="K1154" i="2"/>
  <c r="L1154" i="2"/>
  <c r="M1154" i="2"/>
  <c r="N1154" i="2"/>
  <c r="O1154" i="2"/>
  <c r="P1154" i="2"/>
  <c r="BA1156" i="5" s="1"/>
  <c r="Q1154" i="2"/>
  <c r="R1154" i="2"/>
  <c r="B1155" i="2"/>
  <c r="U1155" i="2" s="1"/>
  <c r="C1155" i="2"/>
  <c r="E1155" i="2"/>
  <c r="F1155" i="2"/>
  <c r="CD1157" i="5" s="1"/>
  <c r="G1155" i="2"/>
  <c r="BE1157" i="5" s="1"/>
  <c r="I1155" i="2"/>
  <c r="J1155" i="2"/>
  <c r="K1155" i="2"/>
  <c r="L1155" i="2"/>
  <c r="M1155" i="2"/>
  <c r="N1155" i="2"/>
  <c r="O1155" i="2"/>
  <c r="P1155" i="2"/>
  <c r="BA1157" i="5" s="1"/>
  <c r="Q1155" i="2"/>
  <c r="R1155" i="2"/>
  <c r="B1156" i="2"/>
  <c r="U1156" i="2" s="1"/>
  <c r="C1156" i="2"/>
  <c r="E1156" i="2"/>
  <c r="F1156" i="2"/>
  <c r="CD1158" i="5" s="1"/>
  <c r="G1156" i="2"/>
  <c r="BE1158" i="5" s="1"/>
  <c r="I1156" i="2"/>
  <c r="J1156" i="2"/>
  <c r="K1156" i="2"/>
  <c r="L1156" i="2"/>
  <c r="M1156" i="2"/>
  <c r="N1156" i="2"/>
  <c r="AZ1158" i="5" s="1"/>
  <c r="O1156" i="2"/>
  <c r="P1156" i="2"/>
  <c r="BA1158" i="5" s="1"/>
  <c r="Q1156" i="2"/>
  <c r="R1156" i="2"/>
  <c r="I1157" i="2"/>
  <c r="I1158" i="2"/>
  <c r="B1164" i="2"/>
  <c r="U1164" i="2" s="1"/>
  <c r="C1164" i="2"/>
  <c r="E1164" i="2"/>
  <c r="F1164" i="2"/>
  <c r="CD1166" i="5" s="1"/>
  <c r="G1164" i="2"/>
  <c r="I1164" i="2"/>
  <c r="J1164" i="2"/>
  <c r="K1164" i="2"/>
  <c r="L1164" i="2"/>
  <c r="M1164" i="2"/>
  <c r="N1164" i="2"/>
  <c r="O1164" i="2"/>
  <c r="P1164" i="2"/>
  <c r="BA1166" i="5" s="1"/>
  <c r="Q1164" i="2"/>
  <c r="R1164" i="2"/>
  <c r="B1165" i="2"/>
  <c r="U1165" i="2" s="1"/>
  <c r="C1165" i="2"/>
  <c r="E1165" i="2"/>
  <c r="F1165" i="2"/>
  <c r="CD1167" i="5" s="1"/>
  <c r="G1165" i="2"/>
  <c r="BE1167" i="5" s="1"/>
  <c r="I1165" i="2"/>
  <c r="J1165" i="2"/>
  <c r="K1165" i="2"/>
  <c r="L1165" i="2"/>
  <c r="M1165" i="2"/>
  <c r="N1165" i="2"/>
  <c r="AZ1167" i="5" s="1"/>
  <c r="O1165" i="2"/>
  <c r="P1165" i="2"/>
  <c r="BA1167" i="5" s="1"/>
  <c r="Q1165" i="2"/>
  <c r="R1165" i="2"/>
  <c r="B1166" i="2"/>
  <c r="U1166" i="2" s="1"/>
  <c r="C1166" i="2"/>
  <c r="E1166" i="2"/>
  <c r="F1166" i="2"/>
  <c r="CD1168" i="5" s="1"/>
  <c r="G1166" i="2"/>
  <c r="BE1168" i="5" s="1"/>
  <c r="I1166" i="2"/>
  <c r="J1166" i="2"/>
  <c r="K1166" i="2"/>
  <c r="L1166" i="2"/>
  <c r="M1166" i="2"/>
  <c r="N1166" i="2"/>
  <c r="O1166" i="2"/>
  <c r="P1166" i="2"/>
  <c r="BA1168" i="5" s="1"/>
  <c r="Q1166" i="2"/>
  <c r="R1166" i="2"/>
  <c r="I1167" i="2"/>
  <c r="I1168" i="2"/>
  <c r="B1174" i="2"/>
  <c r="U1174" i="2" s="1"/>
  <c r="C1174" i="2"/>
  <c r="E1174" i="2"/>
  <c r="F1174" i="2"/>
  <c r="CD1176" i="5" s="1"/>
  <c r="G1174" i="2"/>
  <c r="I1174" i="2"/>
  <c r="J1174" i="2"/>
  <c r="K1174" i="2"/>
  <c r="L1174" i="2"/>
  <c r="M1174" i="2"/>
  <c r="N1174" i="2"/>
  <c r="AZ1176" i="5" s="1"/>
  <c r="O1174" i="2"/>
  <c r="P1174" i="2"/>
  <c r="BA1176" i="5" s="1"/>
  <c r="Q1174" i="2"/>
  <c r="R1174" i="2"/>
  <c r="B1175" i="2"/>
  <c r="U1175" i="2" s="1"/>
  <c r="C1175" i="2"/>
  <c r="E1175" i="2"/>
  <c r="F1175" i="2"/>
  <c r="CD1177" i="5" s="1"/>
  <c r="G1175" i="2"/>
  <c r="BE1177" i="5" s="1"/>
  <c r="I1175" i="2"/>
  <c r="J1175" i="2"/>
  <c r="K1175" i="2"/>
  <c r="L1175" i="2"/>
  <c r="M1175" i="2"/>
  <c r="N1175" i="2"/>
  <c r="O1175" i="2"/>
  <c r="P1175" i="2"/>
  <c r="BA1177" i="5" s="1"/>
  <c r="Q1175" i="2"/>
  <c r="R1175" i="2"/>
  <c r="B1176" i="2"/>
  <c r="U1176" i="2" s="1"/>
  <c r="C1176" i="2"/>
  <c r="E1176" i="2"/>
  <c r="F1176" i="2"/>
  <c r="CD1178" i="5" s="1"/>
  <c r="G1176" i="2"/>
  <c r="BE1178" i="5" s="1"/>
  <c r="I1176" i="2"/>
  <c r="J1176" i="2"/>
  <c r="K1176" i="2"/>
  <c r="L1176" i="2"/>
  <c r="M1176" i="2"/>
  <c r="N1176" i="2"/>
  <c r="O1176" i="2"/>
  <c r="P1176" i="2"/>
  <c r="BA1178" i="5" s="1"/>
  <c r="Q1176" i="2"/>
  <c r="R1176" i="2"/>
  <c r="I1177" i="2"/>
  <c r="I1178" i="2"/>
  <c r="B1184" i="2"/>
  <c r="U1184" i="2" s="1"/>
  <c r="C1184" i="2"/>
  <c r="E1184" i="2"/>
  <c r="F1184" i="2"/>
  <c r="CD1186" i="5" s="1"/>
  <c r="G1184" i="2"/>
  <c r="I1184" i="2"/>
  <c r="J1184" i="2"/>
  <c r="K1184" i="2"/>
  <c r="L1184" i="2"/>
  <c r="M1184" i="2"/>
  <c r="N1184" i="2"/>
  <c r="O1184" i="2"/>
  <c r="P1184" i="2"/>
  <c r="BA1186" i="5" s="1"/>
  <c r="Q1184" i="2"/>
  <c r="R1184" i="2"/>
  <c r="B1185" i="2"/>
  <c r="U1185" i="2" s="1"/>
  <c r="C1185" i="2"/>
  <c r="E1185" i="2"/>
  <c r="F1185" i="2"/>
  <c r="CD1187" i="5" s="1"/>
  <c r="G1185" i="2"/>
  <c r="BE1187" i="5" s="1"/>
  <c r="I1185" i="2"/>
  <c r="J1185" i="2"/>
  <c r="K1185" i="2"/>
  <c r="L1185" i="2"/>
  <c r="M1185" i="2"/>
  <c r="N1185" i="2"/>
  <c r="O1185" i="2"/>
  <c r="P1185" i="2"/>
  <c r="BA1187" i="5" s="1"/>
  <c r="Q1185" i="2"/>
  <c r="R1185" i="2"/>
  <c r="B1186" i="2"/>
  <c r="U1186" i="2" s="1"/>
  <c r="C1186" i="2"/>
  <c r="E1186" i="2"/>
  <c r="F1186" i="2"/>
  <c r="CD1188" i="5" s="1"/>
  <c r="G1186" i="2"/>
  <c r="BE1188" i="5" s="1"/>
  <c r="I1186" i="2"/>
  <c r="J1186" i="2"/>
  <c r="K1186" i="2"/>
  <c r="L1186" i="2"/>
  <c r="M1186" i="2"/>
  <c r="N1186" i="2"/>
  <c r="O1186" i="2"/>
  <c r="P1186" i="2"/>
  <c r="BA1188" i="5" s="1"/>
  <c r="Q1186" i="2"/>
  <c r="R1186" i="2"/>
  <c r="I1187" i="2"/>
  <c r="I1188" i="2"/>
  <c r="B1194" i="2"/>
  <c r="U1194" i="2" s="1"/>
  <c r="C1194" i="2"/>
  <c r="E1194" i="2"/>
  <c r="F1194" i="2"/>
  <c r="CD1196" i="5" s="1"/>
  <c r="G1194" i="2"/>
  <c r="I1194" i="2"/>
  <c r="J1194" i="2"/>
  <c r="K1194" i="2"/>
  <c r="L1194" i="2"/>
  <c r="M1194" i="2"/>
  <c r="N1194" i="2"/>
  <c r="O1194" i="2"/>
  <c r="P1194" i="2"/>
  <c r="BA1196" i="5" s="1"/>
  <c r="Q1194" i="2"/>
  <c r="R1194" i="2"/>
  <c r="B1195" i="2"/>
  <c r="U1195" i="2" s="1"/>
  <c r="C1195" i="2"/>
  <c r="E1195" i="2"/>
  <c r="F1195" i="2"/>
  <c r="CD1197" i="5" s="1"/>
  <c r="G1195" i="2"/>
  <c r="BE1197" i="5" s="1"/>
  <c r="I1195" i="2"/>
  <c r="J1195" i="2"/>
  <c r="K1195" i="2"/>
  <c r="L1195" i="2"/>
  <c r="M1195" i="2"/>
  <c r="N1195" i="2"/>
  <c r="O1195" i="2"/>
  <c r="P1195" i="2"/>
  <c r="BA1197" i="5" s="1"/>
  <c r="Q1195" i="2"/>
  <c r="R1195" i="2"/>
  <c r="B1196" i="2"/>
  <c r="U1196" i="2" s="1"/>
  <c r="C1196" i="2"/>
  <c r="E1196" i="2"/>
  <c r="F1196" i="2"/>
  <c r="CD1198" i="5" s="1"/>
  <c r="G1196" i="2"/>
  <c r="BE1198" i="5" s="1"/>
  <c r="I1196" i="2"/>
  <c r="J1196" i="2"/>
  <c r="K1196" i="2"/>
  <c r="L1196" i="2"/>
  <c r="M1196" i="2"/>
  <c r="N1196" i="2"/>
  <c r="AZ1198" i="5" s="1"/>
  <c r="O1196" i="2"/>
  <c r="P1196" i="2"/>
  <c r="BA1198" i="5" s="1"/>
  <c r="Q1196" i="2"/>
  <c r="R1196" i="2"/>
  <c r="I1197" i="2"/>
  <c r="I1198" i="2"/>
  <c r="B1204" i="2"/>
  <c r="U1204" i="2" s="1"/>
  <c r="C1204" i="2"/>
  <c r="E1204" i="2"/>
  <c r="F1204" i="2"/>
  <c r="CD1206" i="5" s="1"/>
  <c r="G1204" i="2"/>
  <c r="I1204" i="2"/>
  <c r="J1204" i="2"/>
  <c r="K1204" i="2"/>
  <c r="L1204" i="2"/>
  <c r="M1204" i="2"/>
  <c r="N1204" i="2"/>
  <c r="O1204" i="2"/>
  <c r="P1204" i="2"/>
  <c r="BA1206" i="5" s="1"/>
  <c r="Q1204" i="2"/>
  <c r="R1204" i="2"/>
  <c r="B1205" i="2"/>
  <c r="U1205" i="2" s="1"/>
  <c r="C1205" i="2"/>
  <c r="E1205" i="2"/>
  <c r="F1205" i="2"/>
  <c r="CD1207" i="5" s="1"/>
  <c r="G1205" i="2"/>
  <c r="BE1207" i="5" s="1"/>
  <c r="I1205" i="2"/>
  <c r="J1205" i="2"/>
  <c r="K1205" i="2"/>
  <c r="L1205" i="2"/>
  <c r="M1205" i="2"/>
  <c r="N1205" i="2"/>
  <c r="AZ1207" i="5" s="1"/>
  <c r="O1205" i="2"/>
  <c r="P1205" i="2"/>
  <c r="BA1207" i="5" s="1"/>
  <c r="Q1205" i="2"/>
  <c r="R1205" i="2"/>
  <c r="B1206" i="2"/>
  <c r="U1206" i="2" s="1"/>
  <c r="C1206" i="2"/>
  <c r="E1206" i="2"/>
  <c r="F1206" i="2"/>
  <c r="CD1208" i="5" s="1"/>
  <c r="G1206" i="2"/>
  <c r="BE1208" i="5" s="1"/>
  <c r="I1206" i="2"/>
  <c r="J1206" i="2"/>
  <c r="K1206" i="2"/>
  <c r="L1206" i="2"/>
  <c r="M1206" i="2"/>
  <c r="N1206" i="2"/>
  <c r="O1206" i="2"/>
  <c r="P1206" i="2"/>
  <c r="BA1208" i="5" s="1"/>
  <c r="Q1206" i="2"/>
  <c r="R1206" i="2"/>
  <c r="I1207" i="2"/>
  <c r="I1208" i="2"/>
  <c r="B1214" i="2"/>
  <c r="U1214" i="2" s="1"/>
  <c r="C1214" i="2"/>
  <c r="E1214" i="2"/>
  <c r="F1214" i="2"/>
  <c r="CD1216" i="5" s="1"/>
  <c r="G1214" i="2"/>
  <c r="I1214" i="2"/>
  <c r="J1214" i="2"/>
  <c r="K1214" i="2"/>
  <c r="L1214" i="2"/>
  <c r="M1214" i="2"/>
  <c r="N1214" i="2"/>
  <c r="AZ1216" i="5" s="1"/>
  <c r="O1214" i="2"/>
  <c r="P1214" i="2"/>
  <c r="BA1216" i="5" s="1"/>
  <c r="Q1214" i="2"/>
  <c r="R1214" i="2"/>
  <c r="B1215" i="2"/>
  <c r="U1215" i="2" s="1"/>
  <c r="C1215" i="2"/>
  <c r="E1215" i="2"/>
  <c r="F1215" i="2"/>
  <c r="CD1217" i="5" s="1"/>
  <c r="G1215" i="2"/>
  <c r="BE1217" i="5" s="1"/>
  <c r="I1215" i="2"/>
  <c r="J1215" i="2"/>
  <c r="K1215" i="2"/>
  <c r="L1215" i="2"/>
  <c r="M1215" i="2"/>
  <c r="N1215" i="2"/>
  <c r="O1215" i="2"/>
  <c r="P1215" i="2"/>
  <c r="BA1217" i="5" s="1"/>
  <c r="Q1215" i="2"/>
  <c r="R1215" i="2"/>
  <c r="B1216" i="2"/>
  <c r="U1216" i="2" s="1"/>
  <c r="C1216" i="2"/>
  <c r="E1216" i="2"/>
  <c r="F1216" i="2"/>
  <c r="CD1218" i="5" s="1"/>
  <c r="G1216" i="2"/>
  <c r="BE1218" i="5" s="1"/>
  <c r="I1216" i="2"/>
  <c r="J1216" i="2"/>
  <c r="K1216" i="2"/>
  <c r="L1216" i="2"/>
  <c r="M1216" i="2"/>
  <c r="N1216" i="2"/>
  <c r="O1216" i="2"/>
  <c r="P1216" i="2"/>
  <c r="BA1218" i="5" s="1"/>
  <c r="Q1216" i="2"/>
  <c r="R1216" i="2"/>
  <c r="I1217" i="2"/>
  <c r="I1218" i="2"/>
  <c r="B1224" i="2"/>
  <c r="U1224" i="2" s="1"/>
  <c r="C1224" i="2"/>
  <c r="E1224" i="2"/>
  <c r="F1224" i="2"/>
  <c r="CD1226" i="5" s="1"/>
  <c r="G1224" i="2"/>
  <c r="I1224" i="2"/>
  <c r="J1224" i="2"/>
  <c r="K1224" i="2"/>
  <c r="L1224" i="2"/>
  <c r="M1224" i="2"/>
  <c r="N1224" i="2"/>
  <c r="O1224" i="2"/>
  <c r="P1224" i="2"/>
  <c r="BA1226" i="5" s="1"/>
  <c r="Q1224" i="2"/>
  <c r="R1224" i="2"/>
  <c r="B1225" i="2"/>
  <c r="U1225" i="2" s="1"/>
  <c r="C1225" i="2"/>
  <c r="E1225" i="2"/>
  <c r="F1225" i="2"/>
  <c r="CD1227" i="5" s="1"/>
  <c r="G1225" i="2"/>
  <c r="BE1227" i="5" s="1"/>
  <c r="I1225" i="2"/>
  <c r="J1225" i="2"/>
  <c r="K1225" i="2"/>
  <c r="L1225" i="2"/>
  <c r="M1225" i="2"/>
  <c r="N1225" i="2"/>
  <c r="O1225" i="2"/>
  <c r="P1225" i="2"/>
  <c r="BA1227" i="5" s="1"/>
  <c r="Q1225" i="2"/>
  <c r="R1225" i="2"/>
  <c r="B1226" i="2"/>
  <c r="U1226" i="2" s="1"/>
  <c r="C1226" i="2"/>
  <c r="E1226" i="2"/>
  <c r="F1226" i="2"/>
  <c r="CD1228" i="5" s="1"/>
  <c r="G1226" i="2"/>
  <c r="BE1228" i="5" s="1"/>
  <c r="I1226" i="2"/>
  <c r="J1226" i="2"/>
  <c r="K1226" i="2"/>
  <c r="L1226" i="2"/>
  <c r="M1226" i="2"/>
  <c r="N1226" i="2"/>
  <c r="O1226" i="2"/>
  <c r="P1226" i="2"/>
  <c r="BA1228" i="5" s="1"/>
  <c r="Q1226" i="2"/>
  <c r="R1226" i="2"/>
  <c r="I1227" i="2"/>
  <c r="I1228" i="2"/>
  <c r="B1234" i="2"/>
  <c r="U1234" i="2" s="1"/>
  <c r="C1234" i="2"/>
  <c r="E1234" i="2"/>
  <c r="F1234" i="2"/>
  <c r="CD1236" i="5" s="1"/>
  <c r="G1234" i="2"/>
  <c r="I1234" i="2"/>
  <c r="J1234" i="2"/>
  <c r="K1234" i="2"/>
  <c r="L1234" i="2"/>
  <c r="M1234" i="2"/>
  <c r="N1234" i="2"/>
  <c r="O1234" i="2"/>
  <c r="P1234" i="2"/>
  <c r="BA1236" i="5" s="1"/>
  <c r="Q1234" i="2"/>
  <c r="R1234" i="2"/>
  <c r="B1235" i="2"/>
  <c r="U1235" i="2" s="1"/>
  <c r="C1235" i="2"/>
  <c r="E1235" i="2"/>
  <c r="F1235" i="2"/>
  <c r="CD1237" i="5" s="1"/>
  <c r="G1235" i="2"/>
  <c r="BE1237" i="5" s="1"/>
  <c r="I1235" i="2"/>
  <c r="J1235" i="2"/>
  <c r="K1235" i="2"/>
  <c r="L1235" i="2"/>
  <c r="M1235" i="2"/>
  <c r="N1235" i="2"/>
  <c r="O1235" i="2"/>
  <c r="P1235" i="2"/>
  <c r="BA1237" i="5" s="1"/>
  <c r="Q1235" i="2"/>
  <c r="R1235" i="2"/>
  <c r="B1236" i="2"/>
  <c r="U1236" i="2" s="1"/>
  <c r="C1236" i="2"/>
  <c r="E1236" i="2"/>
  <c r="F1236" i="2"/>
  <c r="CD1238" i="5" s="1"/>
  <c r="G1236" i="2"/>
  <c r="BE1238" i="5" s="1"/>
  <c r="I1236" i="2"/>
  <c r="J1236" i="2"/>
  <c r="K1236" i="2"/>
  <c r="L1236" i="2"/>
  <c r="M1236" i="2"/>
  <c r="N1236" i="2"/>
  <c r="AZ1238" i="5" s="1"/>
  <c r="O1236" i="2"/>
  <c r="P1236" i="2"/>
  <c r="BA1238" i="5" s="1"/>
  <c r="Q1236" i="2"/>
  <c r="R1236" i="2"/>
  <c r="I1237" i="2"/>
  <c r="I1238" i="2"/>
  <c r="B1244" i="2"/>
  <c r="U1244" i="2" s="1"/>
  <c r="C1244" i="2"/>
  <c r="E1244" i="2"/>
  <c r="F1244" i="2"/>
  <c r="CD1246" i="5" s="1"/>
  <c r="G1244" i="2"/>
  <c r="I1244" i="2"/>
  <c r="J1244" i="2"/>
  <c r="K1244" i="2"/>
  <c r="L1244" i="2"/>
  <c r="M1244" i="2"/>
  <c r="N1244" i="2"/>
  <c r="O1244" i="2"/>
  <c r="P1244" i="2"/>
  <c r="BA1246" i="5" s="1"/>
  <c r="Q1244" i="2"/>
  <c r="R1244" i="2"/>
  <c r="B1245" i="2"/>
  <c r="U1245" i="2" s="1"/>
  <c r="C1245" i="2"/>
  <c r="E1245" i="2"/>
  <c r="F1245" i="2"/>
  <c r="CD1247" i="5" s="1"/>
  <c r="G1245" i="2"/>
  <c r="BE1247" i="5" s="1"/>
  <c r="I1245" i="2"/>
  <c r="J1245" i="2"/>
  <c r="K1245" i="2"/>
  <c r="L1245" i="2"/>
  <c r="M1245" i="2"/>
  <c r="N1245" i="2"/>
  <c r="AZ1247" i="5" s="1"/>
  <c r="O1245" i="2"/>
  <c r="P1245" i="2"/>
  <c r="BA1247" i="5" s="1"/>
  <c r="Q1245" i="2"/>
  <c r="R1245" i="2"/>
  <c r="B1246" i="2"/>
  <c r="U1246" i="2" s="1"/>
  <c r="C1246" i="2"/>
  <c r="E1246" i="2"/>
  <c r="F1246" i="2"/>
  <c r="CD1248" i="5" s="1"/>
  <c r="G1246" i="2"/>
  <c r="BE1248" i="5" s="1"/>
  <c r="I1246" i="2"/>
  <c r="J1246" i="2"/>
  <c r="K1246" i="2"/>
  <c r="L1246" i="2"/>
  <c r="M1246" i="2"/>
  <c r="N1246" i="2"/>
  <c r="O1246" i="2"/>
  <c r="P1246" i="2"/>
  <c r="BA1248" i="5" s="1"/>
  <c r="Q1246" i="2"/>
  <c r="R1246" i="2"/>
  <c r="I1247" i="2"/>
  <c r="I1248" i="2"/>
  <c r="B1254" i="2"/>
  <c r="U1254" i="2" s="1"/>
  <c r="C1254" i="2"/>
  <c r="E1254" i="2"/>
  <c r="F1254" i="2"/>
  <c r="CD1256" i="5" s="1"/>
  <c r="G1254" i="2"/>
  <c r="I1254" i="2"/>
  <c r="J1254" i="2"/>
  <c r="K1254" i="2"/>
  <c r="L1254" i="2"/>
  <c r="M1254" i="2"/>
  <c r="N1254" i="2"/>
  <c r="AZ1256" i="5" s="1"/>
  <c r="O1254" i="2"/>
  <c r="P1254" i="2"/>
  <c r="BA1256" i="5" s="1"/>
  <c r="Q1254" i="2"/>
  <c r="R1254" i="2"/>
  <c r="B1255" i="2"/>
  <c r="U1255" i="2" s="1"/>
  <c r="C1255" i="2"/>
  <c r="E1255" i="2"/>
  <c r="F1255" i="2"/>
  <c r="CD1257" i="5" s="1"/>
  <c r="G1255" i="2"/>
  <c r="BE1257" i="5" s="1"/>
  <c r="I1255" i="2"/>
  <c r="J1255" i="2"/>
  <c r="K1255" i="2"/>
  <c r="L1255" i="2"/>
  <c r="M1255" i="2"/>
  <c r="N1255" i="2"/>
  <c r="O1255" i="2"/>
  <c r="P1255" i="2"/>
  <c r="BA1257" i="5" s="1"/>
  <c r="Q1255" i="2"/>
  <c r="R1255" i="2"/>
  <c r="B1256" i="2"/>
  <c r="U1256" i="2" s="1"/>
  <c r="C1256" i="2"/>
  <c r="E1256" i="2"/>
  <c r="F1256" i="2"/>
  <c r="CD1258" i="5" s="1"/>
  <c r="G1256" i="2"/>
  <c r="BE1258" i="5" s="1"/>
  <c r="I1256" i="2"/>
  <c r="J1256" i="2"/>
  <c r="K1256" i="2"/>
  <c r="L1256" i="2"/>
  <c r="M1256" i="2"/>
  <c r="N1256" i="2"/>
  <c r="O1256" i="2"/>
  <c r="P1256" i="2"/>
  <c r="BA1258" i="5" s="1"/>
  <c r="Q1256" i="2"/>
  <c r="R1256" i="2"/>
  <c r="I1257" i="2"/>
  <c r="I1258" i="2"/>
  <c r="B1264" i="2"/>
  <c r="U1264" i="2" s="1"/>
  <c r="C1264" i="2"/>
  <c r="E1264" i="2"/>
  <c r="F1264" i="2"/>
  <c r="CD1266" i="5" s="1"/>
  <c r="G1264" i="2"/>
  <c r="I1264" i="2"/>
  <c r="J1264" i="2"/>
  <c r="K1264" i="2"/>
  <c r="L1264" i="2"/>
  <c r="M1264" i="2"/>
  <c r="N1264" i="2"/>
  <c r="O1264" i="2"/>
  <c r="P1264" i="2"/>
  <c r="BA1266" i="5" s="1"/>
  <c r="Q1264" i="2"/>
  <c r="R1264" i="2"/>
  <c r="B1265" i="2"/>
  <c r="U1265" i="2" s="1"/>
  <c r="C1265" i="2"/>
  <c r="E1265" i="2"/>
  <c r="F1265" i="2"/>
  <c r="CD1267" i="5" s="1"/>
  <c r="G1265" i="2"/>
  <c r="BE1267" i="5" s="1"/>
  <c r="I1265" i="2"/>
  <c r="J1265" i="2"/>
  <c r="K1265" i="2"/>
  <c r="L1265" i="2"/>
  <c r="M1265" i="2"/>
  <c r="N1265" i="2"/>
  <c r="O1265" i="2"/>
  <c r="P1265" i="2"/>
  <c r="BA1267" i="5" s="1"/>
  <c r="Q1265" i="2"/>
  <c r="R1265" i="2"/>
  <c r="B1266" i="2"/>
  <c r="U1266" i="2" s="1"/>
  <c r="C1266" i="2"/>
  <c r="E1266" i="2"/>
  <c r="F1266" i="2"/>
  <c r="CD1268" i="5" s="1"/>
  <c r="G1266" i="2"/>
  <c r="BE1268" i="5" s="1"/>
  <c r="I1266" i="2"/>
  <c r="J1266" i="2"/>
  <c r="K1266" i="2"/>
  <c r="L1266" i="2"/>
  <c r="M1266" i="2"/>
  <c r="N1266" i="2"/>
  <c r="O1266" i="2"/>
  <c r="P1266" i="2"/>
  <c r="BA1268" i="5" s="1"/>
  <c r="Q1266" i="2"/>
  <c r="R1266" i="2"/>
  <c r="I1267" i="2"/>
  <c r="I1268" i="2"/>
  <c r="B1274" i="2"/>
  <c r="U1274" i="2" s="1"/>
  <c r="C1274" i="2"/>
  <c r="E1274" i="2"/>
  <c r="F1274" i="2"/>
  <c r="CD1276" i="5" s="1"/>
  <c r="G1274" i="2"/>
  <c r="I1274" i="2"/>
  <c r="J1274" i="2"/>
  <c r="K1274" i="2"/>
  <c r="L1274" i="2"/>
  <c r="M1274" i="2"/>
  <c r="N1274" i="2"/>
  <c r="O1274" i="2"/>
  <c r="P1274" i="2"/>
  <c r="BA1276" i="5" s="1"/>
  <c r="Q1274" i="2"/>
  <c r="R1274" i="2"/>
  <c r="B1275" i="2"/>
  <c r="U1275" i="2" s="1"/>
  <c r="C1275" i="2"/>
  <c r="E1275" i="2"/>
  <c r="F1275" i="2"/>
  <c r="CD1277" i="5" s="1"/>
  <c r="G1275" i="2"/>
  <c r="BE1277" i="5" s="1"/>
  <c r="I1275" i="2"/>
  <c r="J1275" i="2"/>
  <c r="K1275" i="2"/>
  <c r="L1275" i="2"/>
  <c r="M1275" i="2"/>
  <c r="N1275" i="2"/>
  <c r="O1275" i="2"/>
  <c r="P1275" i="2"/>
  <c r="BA1277" i="5" s="1"/>
  <c r="Q1275" i="2"/>
  <c r="R1275" i="2"/>
  <c r="B1276" i="2"/>
  <c r="U1276" i="2" s="1"/>
  <c r="C1276" i="2"/>
  <c r="E1276" i="2"/>
  <c r="F1276" i="2"/>
  <c r="CD1278" i="5" s="1"/>
  <c r="G1276" i="2"/>
  <c r="BE1278" i="5" s="1"/>
  <c r="I1276" i="2"/>
  <c r="J1276" i="2"/>
  <c r="K1276" i="2"/>
  <c r="L1276" i="2"/>
  <c r="M1276" i="2"/>
  <c r="N1276" i="2"/>
  <c r="AZ1278" i="5" s="1"/>
  <c r="O1276" i="2"/>
  <c r="P1276" i="2"/>
  <c r="BA1278" i="5" s="1"/>
  <c r="Q1276" i="2"/>
  <c r="R1276" i="2"/>
  <c r="I1277" i="2"/>
  <c r="I1278" i="2"/>
  <c r="B1284" i="2"/>
  <c r="U1284" i="2" s="1"/>
  <c r="C1284" i="2"/>
  <c r="E1284" i="2"/>
  <c r="F1284" i="2"/>
  <c r="CD1286" i="5" s="1"/>
  <c r="G1284" i="2"/>
  <c r="I1284" i="2"/>
  <c r="J1284" i="2"/>
  <c r="K1284" i="2"/>
  <c r="L1284" i="2"/>
  <c r="M1284" i="2"/>
  <c r="N1284" i="2"/>
  <c r="O1284" i="2"/>
  <c r="P1284" i="2"/>
  <c r="BA1286" i="5" s="1"/>
  <c r="Q1284" i="2"/>
  <c r="R1284" i="2"/>
  <c r="B1285" i="2"/>
  <c r="U1285" i="2" s="1"/>
  <c r="C1285" i="2"/>
  <c r="E1285" i="2"/>
  <c r="F1285" i="2"/>
  <c r="CD1287" i="5" s="1"/>
  <c r="G1285" i="2"/>
  <c r="BE1287" i="5" s="1"/>
  <c r="I1285" i="2"/>
  <c r="J1285" i="2"/>
  <c r="K1285" i="2"/>
  <c r="L1285" i="2"/>
  <c r="M1285" i="2"/>
  <c r="N1285" i="2"/>
  <c r="AZ1287" i="5" s="1"/>
  <c r="O1285" i="2"/>
  <c r="P1285" i="2"/>
  <c r="BA1287" i="5" s="1"/>
  <c r="Q1285" i="2"/>
  <c r="R1285" i="2"/>
  <c r="B1286" i="2"/>
  <c r="U1286" i="2" s="1"/>
  <c r="C1286" i="2"/>
  <c r="E1286" i="2"/>
  <c r="F1286" i="2"/>
  <c r="CD1288" i="5" s="1"/>
  <c r="G1286" i="2"/>
  <c r="BE1288" i="5" s="1"/>
  <c r="I1286" i="2"/>
  <c r="J1286" i="2"/>
  <c r="K1286" i="2"/>
  <c r="L1286" i="2"/>
  <c r="M1286" i="2"/>
  <c r="N1286" i="2"/>
  <c r="O1286" i="2"/>
  <c r="P1286" i="2"/>
  <c r="BA1288" i="5" s="1"/>
  <c r="Q1286" i="2"/>
  <c r="R1286" i="2"/>
  <c r="I1287" i="2"/>
  <c r="I1288" i="2"/>
  <c r="B1294" i="2"/>
  <c r="U1294" i="2" s="1"/>
  <c r="C1294" i="2"/>
  <c r="E1294" i="2"/>
  <c r="F1294" i="2"/>
  <c r="CD1296" i="5" s="1"/>
  <c r="G1294" i="2"/>
  <c r="I1294" i="2"/>
  <c r="J1294" i="2"/>
  <c r="K1294" i="2"/>
  <c r="L1294" i="2"/>
  <c r="M1294" i="2"/>
  <c r="N1294" i="2"/>
  <c r="AZ1296" i="5" s="1"/>
  <c r="O1294" i="2"/>
  <c r="P1294" i="2"/>
  <c r="BA1296" i="5" s="1"/>
  <c r="Q1294" i="2"/>
  <c r="R1294" i="2"/>
  <c r="B1295" i="2"/>
  <c r="U1295" i="2" s="1"/>
  <c r="C1295" i="2"/>
  <c r="E1295" i="2"/>
  <c r="F1295" i="2"/>
  <c r="CD1297" i="5" s="1"/>
  <c r="G1295" i="2"/>
  <c r="BE1297" i="5" s="1"/>
  <c r="I1295" i="2"/>
  <c r="J1295" i="2"/>
  <c r="K1295" i="2"/>
  <c r="L1295" i="2"/>
  <c r="M1295" i="2"/>
  <c r="N1295" i="2"/>
  <c r="O1295" i="2"/>
  <c r="P1295" i="2"/>
  <c r="BA1297" i="5" s="1"/>
  <c r="Q1295" i="2"/>
  <c r="R1295" i="2"/>
  <c r="B1296" i="2"/>
  <c r="U1296" i="2" s="1"/>
  <c r="C1296" i="2"/>
  <c r="E1296" i="2"/>
  <c r="F1296" i="2"/>
  <c r="CD1298" i="5" s="1"/>
  <c r="G1296" i="2"/>
  <c r="BE1298" i="5" s="1"/>
  <c r="I1296" i="2"/>
  <c r="J1296" i="2"/>
  <c r="K1296" i="2"/>
  <c r="L1296" i="2"/>
  <c r="M1296" i="2"/>
  <c r="N1296" i="2"/>
  <c r="O1296" i="2"/>
  <c r="P1296" i="2"/>
  <c r="BA1298" i="5" s="1"/>
  <c r="Q1296" i="2"/>
  <c r="R1296" i="2"/>
  <c r="I1297" i="2"/>
  <c r="I1298" i="2"/>
  <c r="B1304" i="2"/>
  <c r="U1304" i="2" s="1"/>
  <c r="C1304" i="2"/>
  <c r="E1304" i="2"/>
  <c r="F1304" i="2"/>
  <c r="CD1306" i="5" s="1"/>
  <c r="G1304" i="2"/>
  <c r="I1304" i="2"/>
  <c r="J1304" i="2"/>
  <c r="K1304" i="2"/>
  <c r="L1304" i="2"/>
  <c r="M1304" i="2"/>
  <c r="N1304" i="2"/>
  <c r="O1304" i="2"/>
  <c r="P1304" i="2"/>
  <c r="BA1306" i="5" s="1"/>
  <c r="Q1304" i="2"/>
  <c r="R1304" i="2"/>
  <c r="B1305" i="2"/>
  <c r="U1305" i="2" s="1"/>
  <c r="C1305" i="2"/>
  <c r="E1305" i="2"/>
  <c r="F1305" i="2"/>
  <c r="CD1307" i="5" s="1"/>
  <c r="G1305" i="2"/>
  <c r="BE1307" i="5" s="1"/>
  <c r="I1305" i="2"/>
  <c r="J1305" i="2"/>
  <c r="K1305" i="2"/>
  <c r="L1305" i="2"/>
  <c r="M1305" i="2"/>
  <c r="N1305" i="2"/>
  <c r="O1305" i="2"/>
  <c r="P1305" i="2"/>
  <c r="Q1305" i="2"/>
  <c r="R1305" i="2"/>
  <c r="B1306" i="2"/>
  <c r="U1306" i="2" s="1"/>
  <c r="C1306" i="2"/>
  <c r="E1306" i="2"/>
  <c r="F1306" i="2"/>
  <c r="CD1308" i="5" s="1"/>
  <c r="G1306" i="2"/>
  <c r="BE1308" i="5" s="1"/>
  <c r="I1306" i="2"/>
  <c r="J1306" i="2"/>
  <c r="K1306" i="2"/>
  <c r="L1306" i="2"/>
  <c r="M1306" i="2"/>
  <c r="N1306" i="2"/>
  <c r="O1306" i="2"/>
  <c r="P1306" i="2"/>
  <c r="BA1308" i="5" s="1"/>
  <c r="Q1306" i="2"/>
  <c r="R1306" i="2"/>
  <c r="I1307" i="2"/>
  <c r="I1308" i="2"/>
  <c r="B1314" i="2"/>
  <c r="U1314" i="2" s="1"/>
  <c r="C1314" i="2"/>
  <c r="E1314" i="2"/>
  <c r="F1314" i="2"/>
  <c r="CD1316" i="5" s="1"/>
  <c r="G1314" i="2"/>
  <c r="I1314" i="2"/>
  <c r="J1314" i="2"/>
  <c r="K1314" i="2"/>
  <c r="L1314" i="2"/>
  <c r="M1314" i="2"/>
  <c r="N1314" i="2"/>
  <c r="O1314" i="2"/>
  <c r="P1314" i="2"/>
  <c r="BA1316" i="5" s="1"/>
  <c r="Q1314" i="2"/>
  <c r="R1314" i="2"/>
  <c r="B1315" i="2"/>
  <c r="U1315" i="2" s="1"/>
  <c r="C1315" i="2"/>
  <c r="E1315" i="2"/>
  <c r="F1315" i="2"/>
  <c r="CD1317" i="5" s="1"/>
  <c r="G1315" i="2"/>
  <c r="BE1317" i="5" s="1"/>
  <c r="I1315" i="2"/>
  <c r="J1315" i="2"/>
  <c r="K1315" i="2"/>
  <c r="L1315" i="2"/>
  <c r="M1315" i="2"/>
  <c r="N1315" i="2"/>
  <c r="O1315" i="2"/>
  <c r="P1315" i="2"/>
  <c r="BA1317" i="5" s="1"/>
  <c r="Q1315" i="2"/>
  <c r="R1315" i="2"/>
  <c r="B1316" i="2"/>
  <c r="U1316" i="2" s="1"/>
  <c r="C1316" i="2"/>
  <c r="E1316" i="2"/>
  <c r="F1316" i="2"/>
  <c r="CD1318" i="5" s="1"/>
  <c r="G1316" i="2"/>
  <c r="BE1318" i="5" s="1"/>
  <c r="I1316" i="2"/>
  <c r="J1316" i="2"/>
  <c r="K1316" i="2"/>
  <c r="L1316" i="2"/>
  <c r="M1316" i="2"/>
  <c r="N1316" i="2"/>
  <c r="AZ1318" i="5" s="1"/>
  <c r="O1316" i="2"/>
  <c r="P1316" i="2"/>
  <c r="BA1318" i="5" s="1"/>
  <c r="Q1316" i="2"/>
  <c r="R1316" i="2"/>
  <c r="I1317" i="2"/>
  <c r="I1318" i="2"/>
  <c r="B1324" i="2"/>
  <c r="U1324" i="2" s="1"/>
  <c r="C1324" i="2"/>
  <c r="E1324" i="2"/>
  <c r="F1324" i="2"/>
  <c r="CD1326" i="5" s="1"/>
  <c r="G1324" i="2"/>
  <c r="I1324" i="2"/>
  <c r="J1324" i="2"/>
  <c r="K1324" i="2"/>
  <c r="L1324" i="2"/>
  <c r="M1324" i="2"/>
  <c r="N1324" i="2"/>
  <c r="O1324" i="2"/>
  <c r="P1324" i="2"/>
  <c r="BA1326" i="5" s="1"/>
  <c r="Q1324" i="2"/>
  <c r="R1324" i="2"/>
  <c r="B1325" i="2"/>
  <c r="U1325" i="2" s="1"/>
  <c r="C1325" i="2"/>
  <c r="E1325" i="2"/>
  <c r="F1325" i="2"/>
  <c r="CD1327" i="5" s="1"/>
  <c r="G1325" i="2"/>
  <c r="BE1327" i="5" s="1"/>
  <c r="I1325" i="2"/>
  <c r="J1325" i="2"/>
  <c r="K1325" i="2"/>
  <c r="L1325" i="2"/>
  <c r="M1325" i="2"/>
  <c r="N1325" i="2"/>
  <c r="AZ1327" i="5" s="1"/>
  <c r="O1325" i="2"/>
  <c r="P1325" i="2"/>
  <c r="BA1327" i="5" s="1"/>
  <c r="Q1325" i="2"/>
  <c r="R1325" i="2"/>
  <c r="B1326" i="2"/>
  <c r="U1326" i="2" s="1"/>
  <c r="C1326" i="2"/>
  <c r="E1326" i="2"/>
  <c r="F1326" i="2"/>
  <c r="CD1328" i="5" s="1"/>
  <c r="G1326" i="2"/>
  <c r="BE1328" i="5" s="1"/>
  <c r="I1326" i="2"/>
  <c r="J1326" i="2"/>
  <c r="K1326" i="2"/>
  <c r="L1326" i="2"/>
  <c r="M1326" i="2"/>
  <c r="N1326" i="2"/>
  <c r="O1326" i="2"/>
  <c r="P1326" i="2"/>
  <c r="BA1328" i="5" s="1"/>
  <c r="Q1326" i="2"/>
  <c r="R1326" i="2"/>
  <c r="I1327" i="2"/>
  <c r="I1328" i="2"/>
  <c r="CD1029" i="5" l="1"/>
  <c r="CD989" i="5"/>
  <c r="AZ1326" i="5"/>
  <c r="AZ1317" i="5"/>
  <c r="AZ1308" i="5"/>
  <c r="AZ1286" i="5"/>
  <c r="AZ1277" i="5"/>
  <c r="AZ1268" i="5"/>
  <c r="BB1327" i="5"/>
  <c r="BB1318" i="5"/>
  <c r="BB1296" i="5"/>
  <c r="BB1287" i="5"/>
  <c r="BB1278" i="5"/>
  <c r="BB1256" i="5"/>
  <c r="BB1247" i="5"/>
  <c r="AZ1246" i="5"/>
  <c r="BB1238" i="5"/>
  <c r="AZ1237" i="5"/>
  <c r="AZ1228" i="5"/>
  <c r="BB1216" i="5"/>
  <c r="BB1207" i="5"/>
  <c r="AZ1206" i="5"/>
  <c r="BB1198" i="5"/>
  <c r="AZ1197" i="5"/>
  <c r="AZ1188" i="5"/>
  <c r="BB1176" i="5"/>
  <c r="BB1167" i="5"/>
  <c r="AZ1166" i="5"/>
  <c r="BB1158" i="5"/>
  <c r="AZ1157" i="5"/>
  <c r="AZ1148" i="5"/>
  <c r="BB1136" i="5"/>
  <c r="BB1127" i="5"/>
  <c r="AZ1126" i="5"/>
  <c r="BB1118" i="5"/>
  <c r="AZ1117" i="5"/>
  <c r="AZ1108" i="5"/>
  <c r="BB1096" i="5"/>
  <c r="BB1087" i="5"/>
  <c r="BB1078" i="5"/>
  <c r="BB1056" i="5"/>
  <c r="BB1047" i="5"/>
  <c r="BB1038" i="5"/>
  <c r="BA1307" i="5"/>
  <c r="CD689" i="5"/>
  <c r="AZ676" i="5"/>
  <c r="AZ1086" i="5"/>
  <c r="AZ1077" i="5"/>
  <c r="AZ1068" i="5"/>
  <c r="AZ1046" i="5"/>
  <c r="AZ1028" i="5"/>
  <c r="BB1016" i="5"/>
  <c r="BB1007" i="5"/>
  <c r="CD1079" i="5"/>
  <c r="BB1316" i="5"/>
  <c r="BB1307" i="5"/>
  <c r="BB1298" i="5"/>
  <c r="BB1276" i="5"/>
  <c r="BB1267" i="5"/>
  <c r="BB1258" i="5"/>
  <c r="BB1236" i="5"/>
  <c r="BB1227" i="5"/>
  <c r="BB1218" i="5"/>
  <c r="BB1196" i="5"/>
  <c r="BB1187" i="5"/>
  <c r="BB1178" i="5"/>
  <c r="BB1156" i="5"/>
  <c r="BB1147" i="5"/>
  <c r="BB1138" i="5"/>
  <c r="BB1116" i="5"/>
  <c r="CD1109" i="5"/>
  <c r="BB956" i="5"/>
  <c r="BB947" i="5"/>
  <c r="BB938" i="5"/>
  <c r="BB916" i="5"/>
  <c r="BB908" i="5"/>
  <c r="BB886" i="5"/>
  <c r="BB877" i="5"/>
  <c r="BB868" i="5"/>
  <c r="CD869" i="5"/>
  <c r="BB846" i="5"/>
  <c r="BB837" i="5"/>
  <c r="BB828" i="5"/>
  <c r="BB806" i="5"/>
  <c r="BB797" i="5"/>
  <c r="BB788" i="5"/>
  <c r="BB766" i="5"/>
  <c r="BB757" i="5"/>
  <c r="BB748" i="5"/>
  <c r="BB726" i="5"/>
  <c r="BB717" i="5"/>
  <c r="BB708" i="5"/>
  <c r="CD709" i="5"/>
  <c r="BB686" i="5"/>
  <c r="BB677" i="5"/>
  <c r="BB1068" i="5"/>
  <c r="BB1046" i="5"/>
  <c r="BB966" i="5"/>
  <c r="AZ956" i="5"/>
  <c r="AZ947" i="5"/>
  <c r="AZ938" i="5"/>
  <c r="AZ916" i="5"/>
  <c r="AZ908" i="5"/>
  <c r="AZ886" i="5"/>
  <c r="AZ877" i="5"/>
  <c r="AZ868" i="5"/>
  <c r="AZ846" i="5"/>
  <c r="AZ837" i="5"/>
  <c r="AZ828" i="5"/>
  <c r="AZ806" i="5"/>
  <c r="AZ797" i="5"/>
  <c r="AZ788" i="5"/>
  <c r="AZ766" i="5"/>
  <c r="AZ757" i="5"/>
  <c r="AZ748" i="5"/>
  <c r="AZ708" i="5"/>
  <c r="CD1299" i="5"/>
  <c r="CD1259" i="5"/>
  <c r="CD1219" i="5"/>
  <c r="CD1179" i="5"/>
  <c r="CD1139" i="5"/>
  <c r="CD1129" i="5"/>
  <c r="CD1099" i="5"/>
  <c r="CD1059" i="5"/>
  <c r="AZ1037" i="5"/>
  <c r="CD1019" i="5"/>
  <c r="CD1009" i="5"/>
  <c r="AZ1006" i="5"/>
  <c r="BB998" i="5"/>
  <c r="AZ997" i="5"/>
  <c r="AZ988" i="5"/>
  <c r="BB976" i="5"/>
  <c r="BB967" i="5"/>
  <c r="AZ966" i="5"/>
  <c r="BB958" i="5"/>
  <c r="AZ957" i="5"/>
  <c r="AZ948" i="5"/>
  <c r="BB936" i="5"/>
  <c r="BB728" i="5"/>
  <c r="BB688" i="5"/>
  <c r="BE1226" i="5"/>
  <c r="S1223" i="2" s="1"/>
  <c r="T1223" i="2" s="1"/>
  <c r="BE1316" i="5"/>
  <c r="S1313" i="2" s="1"/>
  <c r="T1313" i="2" s="1"/>
  <c r="BB1306" i="5"/>
  <c r="CD1309" i="5"/>
  <c r="BB1297" i="5"/>
  <c r="BB1288" i="5"/>
  <c r="BE1276" i="5"/>
  <c r="S1273" i="2" s="1"/>
  <c r="T1273" i="2" s="1"/>
  <c r="BB1266" i="5"/>
  <c r="BB1257" i="5"/>
  <c r="BB1248" i="5"/>
  <c r="CD1249" i="5"/>
  <c r="BE1236" i="5"/>
  <c r="S1233" i="2" s="1"/>
  <c r="T1233" i="2" s="1"/>
  <c r="BB1226" i="5"/>
  <c r="CD1229" i="5"/>
  <c r="BB1217" i="5"/>
  <c r="BB1208" i="5"/>
  <c r="BE1196" i="5"/>
  <c r="S1193" i="2" s="1"/>
  <c r="T1193" i="2" s="1"/>
  <c r="BB1186" i="5"/>
  <c r="BB1177" i="5"/>
  <c r="BB1168" i="5"/>
  <c r="BE1156" i="5"/>
  <c r="S1153" i="2" s="1"/>
  <c r="T1153" i="2" s="1"/>
  <c r="BB1146" i="5"/>
  <c r="BB1137" i="5"/>
  <c r="BB1128" i="5"/>
  <c r="BE1116" i="5"/>
  <c r="S1113" i="2" s="1"/>
  <c r="T1113" i="2" s="1"/>
  <c r="BB1106" i="5"/>
  <c r="BB1097" i="5"/>
  <c r="BB1088" i="5"/>
  <c r="BE1076" i="5"/>
  <c r="S1073" i="2" s="1"/>
  <c r="T1073" i="2" s="1"/>
  <c r="BB1066" i="5"/>
  <c r="BB1057" i="5"/>
  <c r="BB1048" i="5"/>
  <c r="BE1036" i="5"/>
  <c r="S1033" i="2" s="1"/>
  <c r="T1033" i="2" s="1"/>
  <c r="BB1026" i="5"/>
  <c r="BB1017" i="5"/>
  <c r="BB1008" i="5"/>
  <c r="BE996" i="5"/>
  <c r="S993" i="2" s="1"/>
  <c r="T993" i="2" s="1"/>
  <c r="BB986" i="5"/>
  <c r="BB977" i="5"/>
  <c r="CD979" i="5"/>
  <c r="BB968" i="5"/>
  <c r="AZ967" i="5"/>
  <c r="BE956" i="5"/>
  <c r="S953" i="2" s="1"/>
  <c r="T953" i="2" s="1"/>
  <c r="BB946" i="5"/>
  <c r="CD949" i="5"/>
  <c r="BB937" i="5"/>
  <c r="AZ936" i="5"/>
  <c r="CD929" i="5"/>
  <c r="AZ927" i="5"/>
  <c r="AZ918" i="5"/>
  <c r="BE916" i="5"/>
  <c r="S913" i="2" s="1"/>
  <c r="T913" i="2" s="1"/>
  <c r="AZ906" i="5"/>
  <c r="AZ897" i="5"/>
  <c r="AZ888" i="5"/>
  <c r="BE886" i="5"/>
  <c r="S883" i="2" s="1"/>
  <c r="T883" i="2" s="1"/>
  <c r="CD879" i="5"/>
  <c r="AZ866" i="5"/>
  <c r="AZ857" i="5"/>
  <c r="AZ848" i="5"/>
  <c r="BE846" i="5"/>
  <c r="S843" i="2" s="1"/>
  <c r="T843" i="2" s="1"/>
  <c r="CD839" i="5"/>
  <c r="AZ826" i="5"/>
  <c r="AZ817" i="5"/>
  <c r="AZ808" i="5"/>
  <c r="BE806" i="5"/>
  <c r="S803" i="2" s="1"/>
  <c r="T803" i="2" s="1"/>
  <c r="CD799" i="5"/>
  <c r="AZ786" i="5"/>
  <c r="AZ777" i="5"/>
  <c r="AZ768" i="5"/>
  <c r="BE766" i="5"/>
  <c r="S763" i="2" s="1"/>
  <c r="T763" i="2" s="1"/>
  <c r="CD759" i="5"/>
  <c r="AZ746" i="5"/>
  <c r="AZ737" i="5"/>
  <c r="BE726" i="5"/>
  <c r="S723" i="2" s="1"/>
  <c r="T723" i="2" s="1"/>
  <c r="CD719" i="5"/>
  <c r="BE686" i="5"/>
  <c r="S683" i="2" s="1"/>
  <c r="T683" i="2" s="1"/>
  <c r="CD679" i="5"/>
  <c r="BE1266" i="5"/>
  <c r="S1263" i="2" s="1"/>
  <c r="T1263" i="2" s="1"/>
  <c r="AZ1306" i="5"/>
  <c r="AZ1297" i="5"/>
  <c r="AZ1288" i="5"/>
  <c r="BE1286" i="5"/>
  <c r="S1283" i="2" s="1"/>
  <c r="T1283" i="2" s="1"/>
  <c r="CD1279" i="5"/>
  <c r="AZ1266" i="5"/>
  <c r="AZ1257" i="5"/>
  <c r="AZ1248" i="5"/>
  <c r="BE1246" i="5"/>
  <c r="S1243" i="2" s="1"/>
  <c r="T1243" i="2" s="1"/>
  <c r="CD1239" i="5"/>
  <c r="AZ1226" i="5"/>
  <c r="AZ1217" i="5"/>
  <c r="AZ1208" i="5"/>
  <c r="BE1206" i="5"/>
  <c r="S1203" i="2" s="1"/>
  <c r="T1203" i="2" s="1"/>
  <c r="CD1199" i="5"/>
  <c r="AZ1186" i="5"/>
  <c r="AZ1177" i="5"/>
  <c r="AZ1168" i="5"/>
  <c r="BE1166" i="5"/>
  <c r="S1163" i="2" s="1"/>
  <c r="T1163" i="2" s="1"/>
  <c r="CD1159" i="5"/>
  <c r="AZ1146" i="5"/>
  <c r="AZ1137" i="5"/>
  <c r="AZ1128" i="5"/>
  <c r="BE1126" i="5"/>
  <c r="S1123" i="2" s="1"/>
  <c r="T1123" i="2" s="1"/>
  <c r="BB1107" i="5"/>
  <c r="AZ1106" i="5"/>
  <c r="BB1098" i="5"/>
  <c r="AZ1097" i="5"/>
  <c r="AZ1088" i="5"/>
  <c r="BE1086" i="5"/>
  <c r="S1083" i="2" s="1"/>
  <c r="T1083" i="2" s="1"/>
  <c r="BB1076" i="5"/>
  <c r="BB1067" i="5"/>
  <c r="AZ1066" i="5"/>
  <c r="BB1058" i="5"/>
  <c r="AZ1057" i="5"/>
  <c r="AZ1048" i="5"/>
  <c r="BE1046" i="5"/>
  <c r="S1043" i="2" s="1"/>
  <c r="T1043" i="2" s="1"/>
  <c r="BB1036" i="5"/>
  <c r="BB1027" i="5"/>
  <c r="AZ1026" i="5"/>
  <c r="BB1018" i="5"/>
  <c r="AZ1017" i="5"/>
  <c r="AZ1008" i="5"/>
  <c r="BE1006" i="5"/>
  <c r="S1003" i="2" s="1"/>
  <c r="T1003" i="2" s="1"/>
  <c r="BB996" i="5"/>
  <c r="CD999" i="5"/>
  <c r="BB987" i="5"/>
  <c r="AZ986" i="5"/>
  <c r="BB978" i="5"/>
  <c r="AZ977" i="5"/>
  <c r="AZ968" i="5"/>
  <c r="BE966" i="5"/>
  <c r="S963" i="2" s="1"/>
  <c r="T963" i="2" s="1"/>
  <c r="CD959" i="5"/>
  <c r="AZ946" i="5"/>
  <c r="AZ937" i="5"/>
  <c r="BE926" i="5"/>
  <c r="S923" i="2" s="1"/>
  <c r="T923" i="2" s="1"/>
  <c r="BE896" i="5"/>
  <c r="S893" i="2" s="1"/>
  <c r="T893" i="2" s="1"/>
  <c r="BE856" i="5"/>
  <c r="S853" i="2" s="1"/>
  <c r="T853" i="2" s="1"/>
  <c r="BE816" i="5"/>
  <c r="S813" i="2" s="1"/>
  <c r="T813" i="2" s="1"/>
  <c r="BE776" i="5"/>
  <c r="S773" i="2" s="1"/>
  <c r="T773" i="2" s="1"/>
  <c r="BE736" i="5"/>
  <c r="S733" i="2" s="1"/>
  <c r="T733" i="2" s="1"/>
  <c r="BE696" i="5"/>
  <c r="S693" i="2" s="1"/>
  <c r="T693" i="2" s="1"/>
  <c r="BE1306" i="5"/>
  <c r="S1303" i="2" s="1"/>
  <c r="T1303" i="2" s="1"/>
  <c r="BB1328" i="5"/>
  <c r="AZ1328" i="5"/>
  <c r="BE1326" i="5"/>
  <c r="S1323" i="2" s="1"/>
  <c r="T1323" i="2" s="1"/>
  <c r="CD1319" i="5"/>
  <c r="BB1326" i="5"/>
  <c r="CD1329" i="5"/>
  <c r="BB1317" i="5"/>
  <c r="AZ1316" i="5"/>
  <c r="BB1308" i="5"/>
  <c r="AZ1307" i="5"/>
  <c r="AZ1298" i="5"/>
  <c r="BE1296" i="5"/>
  <c r="S1293" i="2" s="1"/>
  <c r="T1293" i="2" s="1"/>
  <c r="BB1286" i="5"/>
  <c r="CD1289" i="5"/>
  <c r="BB1277" i="5"/>
  <c r="AZ1276" i="5"/>
  <c r="BB1268" i="5"/>
  <c r="CD1269" i="5"/>
  <c r="AZ1267" i="5"/>
  <c r="AZ1258" i="5"/>
  <c r="BE1256" i="5"/>
  <c r="S1253" i="2" s="1"/>
  <c r="T1253" i="2" s="1"/>
  <c r="BB1246" i="5"/>
  <c r="BB1237" i="5"/>
  <c r="AZ1236" i="5"/>
  <c r="BB1228" i="5"/>
  <c r="AZ1227" i="5"/>
  <c r="AZ1218" i="5"/>
  <c r="BE1216" i="5"/>
  <c r="S1213" i="2" s="1"/>
  <c r="T1213" i="2" s="1"/>
  <c r="BB1206" i="5"/>
  <c r="CD1209" i="5"/>
  <c r="BB1197" i="5"/>
  <c r="AZ1196" i="5"/>
  <c r="BB1188" i="5"/>
  <c r="CD1189" i="5"/>
  <c r="AZ1187" i="5"/>
  <c r="AZ1178" i="5"/>
  <c r="BE1176" i="5"/>
  <c r="S1173" i="2" s="1"/>
  <c r="T1173" i="2" s="1"/>
  <c r="BB1166" i="5"/>
  <c r="CD1169" i="5"/>
  <c r="BB1157" i="5"/>
  <c r="AZ1156" i="5"/>
  <c r="BB1148" i="5"/>
  <c r="CD1149" i="5"/>
  <c r="AZ1147" i="5"/>
  <c r="AZ1138" i="5"/>
  <c r="BE1136" i="5"/>
  <c r="S1133" i="2" s="1"/>
  <c r="T1133" i="2" s="1"/>
  <c r="BB1126" i="5"/>
  <c r="BB1117" i="5"/>
  <c r="CD1119" i="5"/>
  <c r="AZ1116" i="5"/>
  <c r="BB1108" i="5"/>
  <c r="AZ1107" i="5"/>
  <c r="AZ1098" i="5"/>
  <c r="BE1096" i="5"/>
  <c r="S1093" i="2" s="1"/>
  <c r="T1093" i="2" s="1"/>
  <c r="BB1086" i="5"/>
  <c r="CD1089" i="5"/>
  <c r="BB1077" i="5"/>
  <c r="AZ1076" i="5"/>
  <c r="AZ1067" i="5"/>
  <c r="AZ1058" i="5"/>
  <c r="BE1056" i="5"/>
  <c r="S1053" i="2" s="1"/>
  <c r="T1053" i="2" s="1"/>
  <c r="CD1049" i="5"/>
  <c r="BB1037" i="5"/>
  <c r="CD1039" i="5"/>
  <c r="AZ1036" i="5"/>
  <c r="BB1028" i="5"/>
  <c r="AZ1027" i="5"/>
  <c r="AZ1018" i="5"/>
  <c r="BE1016" i="5"/>
  <c r="S1013" i="2" s="1"/>
  <c r="T1013" i="2" s="1"/>
  <c r="BB1006" i="5"/>
  <c r="BB997" i="5"/>
  <c r="AZ996" i="5"/>
  <c r="BB988" i="5"/>
  <c r="AZ987" i="5"/>
  <c r="AZ978" i="5"/>
  <c r="BE976" i="5"/>
  <c r="S973" i="2" s="1"/>
  <c r="T973" i="2" s="1"/>
  <c r="CD969" i="5"/>
  <c r="BB957" i="5"/>
  <c r="BB948" i="5"/>
  <c r="BE936" i="5"/>
  <c r="S933" i="2" s="1"/>
  <c r="T933" i="2" s="1"/>
  <c r="BB926" i="5"/>
  <c r="BB917" i="5"/>
  <c r="BE906" i="5"/>
  <c r="S903" i="2" s="1"/>
  <c r="T903" i="2" s="1"/>
  <c r="BB896" i="5"/>
  <c r="BB887" i="5"/>
  <c r="BB878" i="5"/>
  <c r="BE866" i="5"/>
  <c r="S863" i="2" s="1"/>
  <c r="T863" i="2" s="1"/>
  <c r="BB856" i="5"/>
  <c r="CD859" i="5"/>
  <c r="BB847" i="5"/>
  <c r="BB838" i="5"/>
  <c r="BE826" i="5"/>
  <c r="S823" i="2" s="1"/>
  <c r="T823" i="2" s="1"/>
  <c r="BB816" i="5"/>
  <c r="CD819" i="5"/>
  <c r="BB807" i="5"/>
  <c r="BB798" i="5"/>
  <c r="BE786" i="5"/>
  <c r="S783" i="2" s="1"/>
  <c r="T783" i="2" s="1"/>
  <c r="BB776" i="5"/>
  <c r="CD779" i="5"/>
  <c r="BB767" i="5"/>
  <c r="BB758" i="5"/>
  <c r="BE746" i="5"/>
  <c r="S743" i="2" s="1"/>
  <c r="T743" i="2" s="1"/>
  <c r="BB736" i="5"/>
  <c r="CD739" i="5"/>
  <c r="BB727" i="5"/>
  <c r="AZ726" i="5"/>
  <c r="BB718" i="5"/>
  <c r="AZ717" i="5"/>
  <c r="BE706" i="5"/>
  <c r="S703" i="2" s="1"/>
  <c r="T703" i="2" s="1"/>
  <c r="BB696" i="5"/>
  <c r="CD699" i="5"/>
  <c r="BB687" i="5"/>
  <c r="AZ686" i="5"/>
  <c r="BB678" i="5"/>
  <c r="AZ677" i="5"/>
  <c r="BE1186" i="5"/>
  <c r="S1183" i="2" s="1"/>
  <c r="T1183" i="2" s="1"/>
  <c r="BE1146" i="5"/>
  <c r="S1143" i="2" s="1"/>
  <c r="T1143" i="2" s="1"/>
  <c r="BE1106" i="5"/>
  <c r="S1103" i="2" s="1"/>
  <c r="T1103" i="2" s="1"/>
  <c r="BE1066" i="5"/>
  <c r="S1063" i="2" s="1"/>
  <c r="T1063" i="2" s="1"/>
  <c r="BE1026" i="5"/>
  <c r="S1023" i="2" s="1"/>
  <c r="T1023" i="2" s="1"/>
  <c r="BE986" i="5"/>
  <c r="S983" i="2" s="1"/>
  <c r="T983" i="2" s="1"/>
  <c r="BE946" i="5"/>
  <c r="S943" i="2" s="1"/>
  <c r="T943" i="2" s="1"/>
  <c r="CD939" i="5"/>
  <c r="BB927" i="5"/>
  <c r="AZ926" i="5"/>
  <c r="BB918" i="5"/>
  <c r="AZ917" i="5"/>
  <c r="BB906" i="5"/>
  <c r="CD909" i="5"/>
  <c r="BB897" i="5"/>
  <c r="CD899" i="5"/>
  <c r="AZ896" i="5"/>
  <c r="BB888" i="5"/>
  <c r="AZ887" i="5"/>
  <c r="AZ878" i="5"/>
  <c r="BE876" i="5"/>
  <c r="S873" i="2" s="1"/>
  <c r="T873" i="2" s="1"/>
  <c r="BB866" i="5"/>
  <c r="BB857" i="5"/>
  <c r="AZ856" i="5"/>
  <c r="BB848" i="5"/>
  <c r="AZ847" i="5"/>
  <c r="AZ838" i="5"/>
  <c r="BE836" i="5"/>
  <c r="S833" i="2" s="1"/>
  <c r="T833" i="2" s="1"/>
  <c r="BB826" i="5"/>
  <c r="CD829" i="5"/>
  <c r="BB817" i="5"/>
  <c r="AZ816" i="5"/>
  <c r="BB808" i="5"/>
  <c r="AZ807" i="5"/>
  <c r="AZ798" i="5"/>
  <c r="BE796" i="5"/>
  <c r="S793" i="2" s="1"/>
  <c r="T793" i="2" s="1"/>
  <c r="BB786" i="5"/>
  <c r="CD789" i="5"/>
  <c r="BB777" i="5"/>
  <c r="AZ776" i="5"/>
  <c r="BB768" i="5"/>
  <c r="CD769" i="5"/>
  <c r="AZ767" i="5"/>
  <c r="AZ758" i="5"/>
  <c r="BE756" i="5"/>
  <c r="S753" i="2" s="1"/>
  <c r="T753" i="2" s="1"/>
  <c r="BB746" i="5"/>
  <c r="CD749" i="5"/>
  <c r="BB737" i="5"/>
  <c r="AZ736" i="5"/>
  <c r="CD729" i="5"/>
  <c r="AZ727" i="5"/>
  <c r="AZ718" i="5"/>
  <c r="BE716" i="5"/>
  <c r="S713" i="2" s="1"/>
  <c r="T713" i="2" s="1"/>
  <c r="BB706" i="5"/>
  <c r="BB697" i="5"/>
  <c r="AZ696" i="5"/>
  <c r="AZ687" i="5"/>
  <c r="AZ678" i="5"/>
  <c r="BE676" i="5"/>
  <c r="S673" i="2" s="1"/>
  <c r="T673" i="2" s="1"/>
  <c r="D13" i="2"/>
  <c r="D14" i="2" s="1"/>
  <c r="B14" i="2"/>
  <c r="U14" i="2" s="1"/>
  <c r="C14" i="2"/>
  <c r="E14" i="2"/>
  <c r="F14" i="2"/>
  <c r="G14" i="2"/>
  <c r="I14" i="2"/>
  <c r="J14" i="2"/>
  <c r="K14" i="2"/>
  <c r="L14" i="2"/>
  <c r="M14" i="2"/>
  <c r="N14" i="2"/>
  <c r="O14" i="2"/>
  <c r="P14" i="2"/>
  <c r="Q14" i="2"/>
  <c r="R14" i="2"/>
  <c r="B15" i="2"/>
  <c r="U15" i="2" s="1"/>
  <c r="C15" i="2"/>
  <c r="E15" i="2"/>
  <c r="F15" i="2"/>
  <c r="G15" i="2"/>
  <c r="I15" i="2"/>
  <c r="J15" i="2"/>
  <c r="K15" i="2"/>
  <c r="L15" i="2"/>
  <c r="M15" i="2"/>
  <c r="N15" i="2"/>
  <c r="O15" i="2"/>
  <c r="P15" i="2"/>
  <c r="Q15" i="2"/>
  <c r="R15" i="2"/>
  <c r="B16" i="2"/>
  <c r="U16" i="2" s="1"/>
  <c r="C16" i="2"/>
  <c r="E16" i="2"/>
  <c r="F16" i="2"/>
  <c r="G16" i="2"/>
  <c r="I16" i="2"/>
  <c r="J16" i="2"/>
  <c r="K16" i="2"/>
  <c r="L16" i="2"/>
  <c r="M16" i="2"/>
  <c r="N16" i="2"/>
  <c r="O16" i="2"/>
  <c r="P16" i="2"/>
  <c r="Q16" i="2"/>
  <c r="R16" i="2"/>
  <c r="I17" i="2"/>
  <c r="I18" i="2"/>
  <c r="D23" i="2"/>
  <c r="D24" i="2" s="1"/>
  <c r="B24" i="2"/>
  <c r="U24" i="2" s="1"/>
  <c r="C24" i="2"/>
  <c r="E24" i="2"/>
  <c r="F24" i="2"/>
  <c r="G24" i="2"/>
  <c r="I24" i="2"/>
  <c r="J24" i="2"/>
  <c r="K24" i="2"/>
  <c r="L24" i="2"/>
  <c r="M24" i="2"/>
  <c r="N24" i="2"/>
  <c r="O24" i="2"/>
  <c r="P24" i="2"/>
  <c r="Q24" i="2"/>
  <c r="R24" i="2"/>
  <c r="B25" i="2"/>
  <c r="U25" i="2" s="1"/>
  <c r="C25" i="2"/>
  <c r="E25" i="2"/>
  <c r="F25" i="2"/>
  <c r="G25" i="2"/>
  <c r="BE27" i="5" s="1"/>
  <c r="I25" i="2"/>
  <c r="J25" i="2"/>
  <c r="K25" i="2"/>
  <c r="L25" i="2"/>
  <c r="M25" i="2"/>
  <c r="N25" i="2"/>
  <c r="O25" i="2"/>
  <c r="P25" i="2"/>
  <c r="Q25" i="2"/>
  <c r="R25" i="2"/>
  <c r="B26" i="2"/>
  <c r="U26" i="2" s="1"/>
  <c r="C26" i="2"/>
  <c r="E26" i="2"/>
  <c r="F26" i="2"/>
  <c r="G26" i="2"/>
  <c r="I26" i="2"/>
  <c r="J26" i="2"/>
  <c r="K26" i="2"/>
  <c r="L26" i="2"/>
  <c r="M26" i="2"/>
  <c r="N26" i="2"/>
  <c r="O26" i="2"/>
  <c r="P26" i="2"/>
  <c r="Q26" i="2"/>
  <c r="R26" i="2"/>
  <c r="I27" i="2"/>
  <c r="I28" i="2"/>
  <c r="D33" i="2"/>
  <c r="D34" i="2" s="1"/>
  <c r="B34" i="2"/>
  <c r="U34" i="2" s="1"/>
  <c r="C34" i="2"/>
  <c r="E34" i="2"/>
  <c r="F34" i="2"/>
  <c r="G34" i="2"/>
  <c r="I34" i="2"/>
  <c r="J34" i="2"/>
  <c r="K34" i="2"/>
  <c r="L34" i="2"/>
  <c r="M34" i="2"/>
  <c r="N34" i="2"/>
  <c r="O34" i="2"/>
  <c r="P34" i="2"/>
  <c r="Q34" i="2"/>
  <c r="R34" i="2"/>
  <c r="B35" i="2"/>
  <c r="U35" i="2" s="1"/>
  <c r="C35" i="2"/>
  <c r="E35" i="2"/>
  <c r="F35" i="2"/>
  <c r="G35" i="2"/>
  <c r="BE37" i="5" s="1"/>
  <c r="I35" i="2"/>
  <c r="J35" i="2"/>
  <c r="K35" i="2"/>
  <c r="L35" i="2"/>
  <c r="M35" i="2"/>
  <c r="N35" i="2"/>
  <c r="O35" i="2"/>
  <c r="P35" i="2"/>
  <c r="Q35" i="2"/>
  <c r="R35" i="2"/>
  <c r="B36" i="2"/>
  <c r="U36" i="2" s="1"/>
  <c r="C36" i="2"/>
  <c r="E36" i="2"/>
  <c r="F36" i="2"/>
  <c r="G36" i="2"/>
  <c r="BE38" i="5" s="1"/>
  <c r="I36" i="2"/>
  <c r="J36" i="2"/>
  <c r="K36" i="2"/>
  <c r="L36" i="2"/>
  <c r="M36" i="2"/>
  <c r="N36" i="2"/>
  <c r="O36" i="2"/>
  <c r="P36" i="2"/>
  <c r="Q36" i="2"/>
  <c r="R36" i="2"/>
  <c r="I37" i="2"/>
  <c r="I38" i="2"/>
  <c r="D43" i="2"/>
  <c r="D44" i="2" s="1"/>
  <c r="B44" i="2"/>
  <c r="U44" i="2" s="1"/>
  <c r="C44" i="2"/>
  <c r="E44" i="2"/>
  <c r="F44" i="2"/>
  <c r="G44" i="2"/>
  <c r="I44" i="2"/>
  <c r="J44" i="2"/>
  <c r="K44" i="2"/>
  <c r="L44" i="2"/>
  <c r="M44" i="2"/>
  <c r="N44" i="2"/>
  <c r="O44" i="2"/>
  <c r="P44" i="2"/>
  <c r="Q44" i="2"/>
  <c r="R44" i="2"/>
  <c r="B45" i="2"/>
  <c r="U45" i="2" s="1"/>
  <c r="C45" i="2"/>
  <c r="E45" i="2"/>
  <c r="F45" i="2"/>
  <c r="G45" i="2"/>
  <c r="I45" i="2"/>
  <c r="J45" i="2"/>
  <c r="K45" i="2"/>
  <c r="L45" i="2"/>
  <c r="M45" i="2"/>
  <c r="N45" i="2"/>
  <c r="O45" i="2"/>
  <c r="P45" i="2"/>
  <c r="Q45" i="2"/>
  <c r="R45" i="2"/>
  <c r="B46" i="2"/>
  <c r="U46" i="2" s="1"/>
  <c r="C46" i="2"/>
  <c r="E46" i="2"/>
  <c r="F46" i="2"/>
  <c r="G46" i="2"/>
  <c r="BE48" i="5" s="1"/>
  <c r="I46" i="2"/>
  <c r="J46" i="2"/>
  <c r="K46" i="2"/>
  <c r="L46" i="2"/>
  <c r="M46" i="2"/>
  <c r="N46" i="2"/>
  <c r="O46" i="2"/>
  <c r="P46" i="2"/>
  <c r="Q46" i="2"/>
  <c r="R46" i="2"/>
  <c r="I47" i="2"/>
  <c r="I48" i="2"/>
  <c r="D53" i="2"/>
  <c r="D55" i="2" s="1"/>
  <c r="B54" i="2"/>
  <c r="U54" i="2" s="1"/>
  <c r="C54" i="2"/>
  <c r="E54" i="2"/>
  <c r="F54" i="2"/>
  <c r="G54" i="2"/>
  <c r="BE56" i="5" s="1"/>
  <c r="I54" i="2"/>
  <c r="J54" i="2"/>
  <c r="K54" i="2"/>
  <c r="L54" i="2"/>
  <c r="M54" i="2"/>
  <c r="N54" i="2"/>
  <c r="O54" i="2"/>
  <c r="P54" i="2"/>
  <c r="Q54" i="2"/>
  <c r="R54" i="2"/>
  <c r="B55" i="2"/>
  <c r="U55" i="2" s="1"/>
  <c r="C55" i="2"/>
  <c r="E55" i="2"/>
  <c r="F55" i="2"/>
  <c r="G55" i="2"/>
  <c r="BE57" i="5" s="1"/>
  <c r="I55" i="2"/>
  <c r="J55" i="2"/>
  <c r="K55" i="2"/>
  <c r="L55" i="2"/>
  <c r="M55" i="2"/>
  <c r="N55" i="2"/>
  <c r="O55" i="2"/>
  <c r="P55" i="2"/>
  <c r="Q55" i="2"/>
  <c r="R55" i="2"/>
  <c r="B56" i="2"/>
  <c r="U56" i="2" s="1"/>
  <c r="C56" i="2"/>
  <c r="E56" i="2"/>
  <c r="F56" i="2"/>
  <c r="G56" i="2"/>
  <c r="BE58" i="5" s="1"/>
  <c r="I56" i="2"/>
  <c r="J56" i="2"/>
  <c r="K56" i="2"/>
  <c r="L56" i="2"/>
  <c r="M56" i="2"/>
  <c r="N56" i="2"/>
  <c r="O56" i="2"/>
  <c r="P56" i="2"/>
  <c r="Q56" i="2"/>
  <c r="R56" i="2"/>
  <c r="I57" i="2"/>
  <c r="I58" i="2"/>
  <c r="D63" i="2"/>
  <c r="D64" i="2" s="1"/>
  <c r="B64" i="2"/>
  <c r="U64" i="2" s="1"/>
  <c r="C64" i="2"/>
  <c r="E64" i="2"/>
  <c r="F64" i="2"/>
  <c r="G64" i="2"/>
  <c r="BE66" i="5" s="1"/>
  <c r="I64" i="2"/>
  <c r="J64" i="2"/>
  <c r="K64" i="2"/>
  <c r="L64" i="2"/>
  <c r="M64" i="2"/>
  <c r="N64" i="2"/>
  <c r="O64" i="2"/>
  <c r="P64" i="2"/>
  <c r="Q64" i="2"/>
  <c r="R64" i="2"/>
  <c r="B65" i="2"/>
  <c r="U65" i="2" s="1"/>
  <c r="C65" i="2"/>
  <c r="E65" i="2"/>
  <c r="F65" i="2"/>
  <c r="G65" i="2"/>
  <c r="BE67" i="5" s="1"/>
  <c r="I65" i="2"/>
  <c r="J65" i="2"/>
  <c r="K65" i="2"/>
  <c r="L65" i="2"/>
  <c r="M65" i="2"/>
  <c r="N65" i="2"/>
  <c r="O65" i="2"/>
  <c r="P65" i="2"/>
  <c r="Q65" i="2"/>
  <c r="R65" i="2"/>
  <c r="B66" i="2"/>
  <c r="U66" i="2" s="1"/>
  <c r="C66" i="2"/>
  <c r="E66" i="2"/>
  <c r="F66" i="2"/>
  <c r="G66" i="2"/>
  <c r="I66" i="2"/>
  <c r="J66" i="2"/>
  <c r="K66" i="2"/>
  <c r="L66" i="2"/>
  <c r="M66" i="2"/>
  <c r="N66" i="2"/>
  <c r="O66" i="2"/>
  <c r="P66" i="2"/>
  <c r="Q66" i="2"/>
  <c r="R66" i="2"/>
  <c r="I67" i="2"/>
  <c r="I68" i="2"/>
  <c r="D73" i="2"/>
  <c r="D74" i="2" s="1"/>
  <c r="B74" i="2"/>
  <c r="U74" i="2" s="1"/>
  <c r="C74" i="2"/>
  <c r="E74" i="2"/>
  <c r="F74" i="2"/>
  <c r="G74" i="2"/>
  <c r="BE76" i="5" s="1"/>
  <c r="I74" i="2"/>
  <c r="J74" i="2"/>
  <c r="K74" i="2"/>
  <c r="L74" i="2"/>
  <c r="M74" i="2"/>
  <c r="N74" i="2"/>
  <c r="O74" i="2"/>
  <c r="P74" i="2"/>
  <c r="Q74" i="2"/>
  <c r="R74" i="2"/>
  <c r="B75" i="2"/>
  <c r="U75" i="2" s="1"/>
  <c r="C75" i="2"/>
  <c r="E75" i="2"/>
  <c r="F75" i="2"/>
  <c r="G75" i="2"/>
  <c r="BE77" i="5" s="1"/>
  <c r="I75" i="2"/>
  <c r="J75" i="2"/>
  <c r="K75" i="2"/>
  <c r="L75" i="2"/>
  <c r="M75" i="2"/>
  <c r="N75" i="2"/>
  <c r="O75" i="2"/>
  <c r="P75" i="2"/>
  <c r="Q75" i="2"/>
  <c r="R75" i="2"/>
  <c r="B76" i="2"/>
  <c r="U76" i="2" s="1"/>
  <c r="C76" i="2"/>
  <c r="E76" i="2"/>
  <c r="F76" i="2"/>
  <c r="G76" i="2"/>
  <c r="BE78" i="5" s="1"/>
  <c r="I76" i="2"/>
  <c r="J76" i="2"/>
  <c r="K76" i="2"/>
  <c r="L76" i="2"/>
  <c r="M76" i="2"/>
  <c r="N76" i="2"/>
  <c r="O76" i="2"/>
  <c r="P76" i="2"/>
  <c r="Q76" i="2"/>
  <c r="R76" i="2"/>
  <c r="I77" i="2"/>
  <c r="I78" i="2"/>
  <c r="D83" i="2"/>
  <c r="D84" i="2" s="1"/>
  <c r="B84" i="2"/>
  <c r="U84" i="2" s="1"/>
  <c r="C84" i="2"/>
  <c r="E84" i="2"/>
  <c r="F84" i="2"/>
  <c r="G84" i="2"/>
  <c r="BE86" i="5" s="1"/>
  <c r="I84" i="2"/>
  <c r="J84" i="2"/>
  <c r="K84" i="2"/>
  <c r="L84" i="2"/>
  <c r="M84" i="2"/>
  <c r="N84" i="2"/>
  <c r="O84" i="2"/>
  <c r="P84" i="2"/>
  <c r="Q84" i="2"/>
  <c r="R84" i="2"/>
  <c r="B85" i="2"/>
  <c r="U85" i="2" s="1"/>
  <c r="C85" i="2"/>
  <c r="E85" i="2"/>
  <c r="F85" i="2"/>
  <c r="G85" i="2"/>
  <c r="BE87" i="5" s="1"/>
  <c r="I85" i="2"/>
  <c r="J85" i="2"/>
  <c r="K85" i="2"/>
  <c r="L85" i="2"/>
  <c r="M85" i="2"/>
  <c r="N85" i="2"/>
  <c r="O85" i="2"/>
  <c r="P85" i="2"/>
  <c r="Q85" i="2"/>
  <c r="R85" i="2"/>
  <c r="B86" i="2"/>
  <c r="U86" i="2" s="1"/>
  <c r="C86" i="2"/>
  <c r="E86" i="2"/>
  <c r="F86" i="2"/>
  <c r="G86" i="2"/>
  <c r="BE88" i="5" s="1"/>
  <c r="I86" i="2"/>
  <c r="J86" i="2"/>
  <c r="K86" i="2"/>
  <c r="L86" i="2"/>
  <c r="M86" i="2"/>
  <c r="N86" i="2"/>
  <c r="O86" i="2"/>
  <c r="P86" i="2"/>
  <c r="Q86" i="2"/>
  <c r="R86" i="2"/>
  <c r="I87" i="2"/>
  <c r="I88" i="2"/>
  <c r="D93" i="2"/>
  <c r="D94" i="2" s="1"/>
  <c r="B94" i="2"/>
  <c r="U94" i="2" s="1"/>
  <c r="C94" i="2"/>
  <c r="E94" i="2"/>
  <c r="F94" i="2"/>
  <c r="G94" i="2"/>
  <c r="BE96" i="5" s="1"/>
  <c r="I94" i="2"/>
  <c r="J94" i="2"/>
  <c r="K94" i="2"/>
  <c r="L94" i="2"/>
  <c r="M94" i="2"/>
  <c r="N94" i="2"/>
  <c r="O94" i="2"/>
  <c r="P94" i="2"/>
  <c r="Q94" i="2"/>
  <c r="R94" i="2"/>
  <c r="B95" i="2"/>
  <c r="U95" i="2" s="1"/>
  <c r="C95" i="2"/>
  <c r="E95" i="2"/>
  <c r="F95" i="2"/>
  <c r="G95" i="2"/>
  <c r="BE97" i="5" s="1"/>
  <c r="I95" i="2"/>
  <c r="J95" i="2"/>
  <c r="K95" i="2"/>
  <c r="L95" i="2"/>
  <c r="M95" i="2"/>
  <c r="N95" i="2"/>
  <c r="O95" i="2"/>
  <c r="P95" i="2"/>
  <c r="Q95" i="2"/>
  <c r="R95" i="2"/>
  <c r="B96" i="2"/>
  <c r="U96" i="2" s="1"/>
  <c r="C96" i="2"/>
  <c r="E96" i="2"/>
  <c r="F96" i="2"/>
  <c r="G96" i="2"/>
  <c r="BE98" i="5" s="1"/>
  <c r="I96" i="2"/>
  <c r="J96" i="2"/>
  <c r="K96" i="2"/>
  <c r="L96" i="2"/>
  <c r="M96" i="2"/>
  <c r="N96" i="2"/>
  <c r="O96" i="2"/>
  <c r="P96" i="2"/>
  <c r="Q96" i="2"/>
  <c r="R96" i="2"/>
  <c r="I97" i="2"/>
  <c r="I98" i="2"/>
  <c r="D103" i="2"/>
  <c r="D104" i="2" s="1"/>
  <c r="B104" i="2"/>
  <c r="U104" i="2" s="1"/>
  <c r="C104" i="2"/>
  <c r="E104" i="2"/>
  <c r="F104" i="2"/>
  <c r="G104" i="2"/>
  <c r="BE106" i="5" s="1"/>
  <c r="I104" i="2"/>
  <c r="J104" i="2"/>
  <c r="K104" i="2"/>
  <c r="L104" i="2"/>
  <c r="M104" i="2"/>
  <c r="N104" i="2"/>
  <c r="O104" i="2"/>
  <c r="P104" i="2"/>
  <c r="Q104" i="2"/>
  <c r="R104" i="2"/>
  <c r="B105" i="2"/>
  <c r="U105" i="2" s="1"/>
  <c r="C105" i="2"/>
  <c r="E105" i="2"/>
  <c r="F105" i="2"/>
  <c r="G105" i="2"/>
  <c r="BE107" i="5" s="1"/>
  <c r="I105" i="2"/>
  <c r="J105" i="2"/>
  <c r="K105" i="2"/>
  <c r="L105" i="2"/>
  <c r="M105" i="2"/>
  <c r="N105" i="2"/>
  <c r="O105" i="2"/>
  <c r="P105" i="2"/>
  <c r="Q105" i="2"/>
  <c r="R105" i="2"/>
  <c r="B106" i="2"/>
  <c r="U106" i="2" s="1"/>
  <c r="C106" i="2"/>
  <c r="E106" i="2"/>
  <c r="F106" i="2"/>
  <c r="G106" i="2"/>
  <c r="BE108" i="5" s="1"/>
  <c r="I106" i="2"/>
  <c r="J106" i="2"/>
  <c r="K106" i="2"/>
  <c r="L106" i="2"/>
  <c r="M106" i="2"/>
  <c r="N106" i="2"/>
  <c r="O106" i="2"/>
  <c r="P106" i="2"/>
  <c r="Q106" i="2"/>
  <c r="R106" i="2"/>
  <c r="I107" i="2"/>
  <c r="I108" i="2"/>
  <c r="D113" i="2"/>
  <c r="D114" i="2" s="1"/>
  <c r="B114" i="2"/>
  <c r="U114" i="2" s="1"/>
  <c r="C114" i="2"/>
  <c r="E114" i="2"/>
  <c r="F114" i="2"/>
  <c r="G114" i="2"/>
  <c r="BE116" i="5" s="1"/>
  <c r="I114" i="2"/>
  <c r="J114" i="2"/>
  <c r="K114" i="2"/>
  <c r="L114" i="2"/>
  <c r="M114" i="2"/>
  <c r="N114" i="2"/>
  <c r="O114" i="2"/>
  <c r="P114" i="2"/>
  <c r="Q114" i="2"/>
  <c r="R114" i="2"/>
  <c r="B115" i="2"/>
  <c r="U115" i="2" s="1"/>
  <c r="C115" i="2"/>
  <c r="E115" i="2"/>
  <c r="F115" i="2"/>
  <c r="G115" i="2"/>
  <c r="BE117" i="5" s="1"/>
  <c r="I115" i="2"/>
  <c r="J115" i="2"/>
  <c r="K115" i="2"/>
  <c r="L115" i="2"/>
  <c r="M115" i="2"/>
  <c r="N115" i="2"/>
  <c r="O115" i="2"/>
  <c r="P115" i="2"/>
  <c r="Q115" i="2"/>
  <c r="R115" i="2"/>
  <c r="B116" i="2"/>
  <c r="U116" i="2" s="1"/>
  <c r="C116" i="2"/>
  <c r="E116" i="2"/>
  <c r="F116" i="2"/>
  <c r="G116" i="2"/>
  <c r="BE118" i="5" s="1"/>
  <c r="I116" i="2"/>
  <c r="J116" i="2"/>
  <c r="K116" i="2"/>
  <c r="L116" i="2"/>
  <c r="M116" i="2"/>
  <c r="N116" i="2"/>
  <c r="O116" i="2"/>
  <c r="P116" i="2"/>
  <c r="Q116" i="2"/>
  <c r="R116" i="2"/>
  <c r="I117" i="2"/>
  <c r="I118" i="2"/>
  <c r="B124" i="2"/>
  <c r="U124" i="2" s="1"/>
  <c r="C124" i="2"/>
  <c r="E124" i="2"/>
  <c r="F124" i="2"/>
  <c r="G124" i="2"/>
  <c r="BE126" i="5" s="1"/>
  <c r="S123" i="2" s="1"/>
  <c r="T123" i="2" s="1"/>
  <c r="I124" i="2"/>
  <c r="J124" i="2"/>
  <c r="K124" i="2"/>
  <c r="L124" i="2"/>
  <c r="M124" i="2"/>
  <c r="N124" i="2"/>
  <c r="O124" i="2"/>
  <c r="P124" i="2"/>
  <c r="Q124" i="2"/>
  <c r="R124" i="2"/>
  <c r="B125" i="2"/>
  <c r="U125" i="2" s="1"/>
  <c r="C125" i="2"/>
  <c r="E125" i="2"/>
  <c r="F125" i="2"/>
  <c r="G125" i="2"/>
  <c r="BE127" i="5" s="1"/>
  <c r="I125" i="2"/>
  <c r="J125" i="2"/>
  <c r="K125" i="2"/>
  <c r="L125" i="2"/>
  <c r="M125" i="2"/>
  <c r="N125" i="2"/>
  <c r="O125" i="2"/>
  <c r="P125" i="2"/>
  <c r="Q125" i="2"/>
  <c r="R125" i="2"/>
  <c r="B126" i="2"/>
  <c r="U126" i="2" s="1"/>
  <c r="C126" i="2"/>
  <c r="E126" i="2"/>
  <c r="F126" i="2"/>
  <c r="G126" i="2"/>
  <c r="BE128" i="5" s="1"/>
  <c r="I126" i="2"/>
  <c r="J126" i="2"/>
  <c r="K126" i="2"/>
  <c r="L126" i="2"/>
  <c r="M126" i="2"/>
  <c r="N126" i="2"/>
  <c r="O126" i="2"/>
  <c r="P126" i="2"/>
  <c r="Q126" i="2"/>
  <c r="R126" i="2"/>
  <c r="I127" i="2"/>
  <c r="I128" i="2"/>
  <c r="B134" i="2"/>
  <c r="U134" i="2" s="1"/>
  <c r="C134" i="2"/>
  <c r="E134" i="2"/>
  <c r="F134" i="2"/>
  <c r="CD136" i="5" s="1"/>
  <c r="G134" i="2"/>
  <c r="I134" i="2"/>
  <c r="J134" i="2"/>
  <c r="K134" i="2"/>
  <c r="L134" i="2"/>
  <c r="M134" i="2"/>
  <c r="N134" i="2"/>
  <c r="O134" i="2"/>
  <c r="P134" i="2"/>
  <c r="BA136" i="5" s="1"/>
  <c r="Q134" i="2"/>
  <c r="R134" i="2"/>
  <c r="B135" i="2"/>
  <c r="U135" i="2" s="1"/>
  <c r="C135" i="2"/>
  <c r="E135" i="2"/>
  <c r="F135" i="2"/>
  <c r="CD137" i="5" s="1"/>
  <c r="G135" i="2"/>
  <c r="BE137" i="5" s="1"/>
  <c r="I135" i="2"/>
  <c r="J135" i="2"/>
  <c r="K135" i="2"/>
  <c r="L135" i="2"/>
  <c r="M135" i="2"/>
  <c r="N135" i="2"/>
  <c r="O135" i="2"/>
  <c r="P135" i="2"/>
  <c r="BA137" i="5" s="1"/>
  <c r="Q135" i="2"/>
  <c r="R135" i="2"/>
  <c r="B136" i="2"/>
  <c r="U136" i="2" s="1"/>
  <c r="C136" i="2"/>
  <c r="E136" i="2"/>
  <c r="F136" i="2"/>
  <c r="CD138" i="5" s="1"/>
  <c r="G136" i="2"/>
  <c r="BE138" i="5" s="1"/>
  <c r="I136" i="2"/>
  <c r="J136" i="2"/>
  <c r="K136" i="2"/>
  <c r="L136" i="2"/>
  <c r="M136" i="2"/>
  <c r="N136" i="2"/>
  <c r="AZ138" i="5" s="1"/>
  <c r="O136" i="2"/>
  <c r="P136" i="2"/>
  <c r="BA138" i="5" s="1"/>
  <c r="Q136" i="2"/>
  <c r="R136" i="2"/>
  <c r="I137" i="2"/>
  <c r="I138" i="2"/>
  <c r="B144" i="2"/>
  <c r="U144" i="2" s="1"/>
  <c r="C144" i="2"/>
  <c r="E144" i="2"/>
  <c r="F144" i="2"/>
  <c r="CD146" i="5" s="1"/>
  <c r="G144" i="2"/>
  <c r="I144" i="2"/>
  <c r="J144" i="2"/>
  <c r="K144" i="2"/>
  <c r="L144" i="2"/>
  <c r="M144" i="2"/>
  <c r="N144" i="2"/>
  <c r="O144" i="2"/>
  <c r="P144" i="2"/>
  <c r="BA146" i="5" s="1"/>
  <c r="Q144" i="2"/>
  <c r="R144" i="2"/>
  <c r="B145" i="2"/>
  <c r="U145" i="2" s="1"/>
  <c r="C145" i="2"/>
  <c r="E145" i="2"/>
  <c r="F145" i="2"/>
  <c r="CD147" i="5" s="1"/>
  <c r="G145" i="2"/>
  <c r="BE147" i="5" s="1"/>
  <c r="I145" i="2"/>
  <c r="J145" i="2"/>
  <c r="K145" i="2"/>
  <c r="L145" i="2"/>
  <c r="M145" i="2"/>
  <c r="N145" i="2"/>
  <c r="AZ147" i="5" s="1"/>
  <c r="O145" i="2"/>
  <c r="P145" i="2"/>
  <c r="BA147" i="5" s="1"/>
  <c r="Q145" i="2"/>
  <c r="R145" i="2"/>
  <c r="B146" i="2"/>
  <c r="U146" i="2" s="1"/>
  <c r="C146" i="2"/>
  <c r="E146" i="2"/>
  <c r="F146" i="2"/>
  <c r="CD148" i="5" s="1"/>
  <c r="G146" i="2"/>
  <c r="BE148" i="5" s="1"/>
  <c r="I146" i="2"/>
  <c r="J146" i="2"/>
  <c r="K146" i="2"/>
  <c r="L146" i="2"/>
  <c r="M146" i="2"/>
  <c r="N146" i="2"/>
  <c r="O146" i="2"/>
  <c r="P146" i="2"/>
  <c r="BA148" i="5" s="1"/>
  <c r="Q146" i="2"/>
  <c r="R146" i="2"/>
  <c r="I147" i="2"/>
  <c r="I148" i="2"/>
  <c r="B154" i="2"/>
  <c r="U154" i="2" s="1"/>
  <c r="C154" i="2"/>
  <c r="E154" i="2"/>
  <c r="F154" i="2"/>
  <c r="CD156" i="5" s="1"/>
  <c r="G154" i="2"/>
  <c r="I154" i="2"/>
  <c r="J154" i="2"/>
  <c r="K154" i="2"/>
  <c r="L154" i="2"/>
  <c r="M154" i="2"/>
  <c r="N154" i="2"/>
  <c r="AZ156" i="5" s="1"/>
  <c r="O154" i="2"/>
  <c r="P154" i="2"/>
  <c r="BA156" i="5" s="1"/>
  <c r="Q154" i="2"/>
  <c r="R154" i="2"/>
  <c r="B155" i="2"/>
  <c r="U155" i="2" s="1"/>
  <c r="C155" i="2"/>
  <c r="E155" i="2"/>
  <c r="F155" i="2"/>
  <c r="CD157" i="5" s="1"/>
  <c r="G155" i="2"/>
  <c r="BE157" i="5" s="1"/>
  <c r="I155" i="2"/>
  <c r="J155" i="2"/>
  <c r="K155" i="2"/>
  <c r="L155" i="2"/>
  <c r="M155" i="2"/>
  <c r="N155" i="2"/>
  <c r="O155" i="2"/>
  <c r="P155" i="2"/>
  <c r="BA157" i="5" s="1"/>
  <c r="Q155" i="2"/>
  <c r="R155" i="2"/>
  <c r="B156" i="2"/>
  <c r="U156" i="2" s="1"/>
  <c r="C156" i="2"/>
  <c r="E156" i="2"/>
  <c r="F156" i="2"/>
  <c r="CD158" i="5" s="1"/>
  <c r="G156" i="2"/>
  <c r="BE158" i="5" s="1"/>
  <c r="I156" i="2"/>
  <c r="J156" i="2"/>
  <c r="K156" i="2"/>
  <c r="L156" i="2"/>
  <c r="M156" i="2"/>
  <c r="N156" i="2"/>
  <c r="O156" i="2"/>
  <c r="P156" i="2"/>
  <c r="BA158" i="5" s="1"/>
  <c r="Q156" i="2"/>
  <c r="R156" i="2"/>
  <c r="I157" i="2"/>
  <c r="I158" i="2"/>
  <c r="B164" i="2"/>
  <c r="U164" i="2" s="1"/>
  <c r="C164" i="2"/>
  <c r="E164" i="2"/>
  <c r="F164" i="2"/>
  <c r="CD166" i="5" s="1"/>
  <c r="G164" i="2"/>
  <c r="I164" i="2"/>
  <c r="J164" i="2"/>
  <c r="K164" i="2"/>
  <c r="L164" i="2"/>
  <c r="M164" i="2"/>
  <c r="N164" i="2"/>
  <c r="O164" i="2"/>
  <c r="P164" i="2"/>
  <c r="BA166" i="5" s="1"/>
  <c r="Q164" i="2"/>
  <c r="R164" i="2"/>
  <c r="B165" i="2"/>
  <c r="U165" i="2" s="1"/>
  <c r="C165" i="2"/>
  <c r="E165" i="2"/>
  <c r="F165" i="2"/>
  <c r="CD167" i="5" s="1"/>
  <c r="G165" i="2"/>
  <c r="BE167" i="5" s="1"/>
  <c r="I165" i="2"/>
  <c r="J165" i="2"/>
  <c r="K165" i="2"/>
  <c r="L165" i="2"/>
  <c r="M165" i="2"/>
  <c r="N165" i="2"/>
  <c r="O165" i="2"/>
  <c r="P165" i="2"/>
  <c r="BA167" i="5" s="1"/>
  <c r="Q165" i="2"/>
  <c r="R165" i="2"/>
  <c r="B166" i="2"/>
  <c r="U166" i="2" s="1"/>
  <c r="C166" i="2"/>
  <c r="E166" i="2"/>
  <c r="F166" i="2"/>
  <c r="CD168" i="5" s="1"/>
  <c r="G166" i="2"/>
  <c r="BE168" i="5" s="1"/>
  <c r="I166" i="2"/>
  <c r="J166" i="2"/>
  <c r="K166" i="2"/>
  <c r="L166" i="2"/>
  <c r="M166" i="2"/>
  <c r="N166" i="2"/>
  <c r="O166" i="2"/>
  <c r="P166" i="2"/>
  <c r="BA168" i="5" s="1"/>
  <c r="Q166" i="2"/>
  <c r="R166" i="2"/>
  <c r="I167" i="2"/>
  <c r="I168" i="2"/>
  <c r="B174" i="2"/>
  <c r="U174" i="2" s="1"/>
  <c r="C174" i="2"/>
  <c r="E174" i="2"/>
  <c r="F174" i="2"/>
  <c r="CD176" i="5" s="1"/>
  <c r="G174" i="2"/>
  <c r="I174" i="2"/>
  <c r="J174" i="2"/>
  <c r="K174" i="2"/>
  <c r="L174" i="2"/>
  <c r="M174" i="2"/>
  <c r="N174" i="2"/>
  <c r="O174" i="2"/>
  <c r="P174" i="2"/>
  <c r="BA176" i="5" s="1"/>
  <c r="Q174" i="2"/>
  <c r="R174" i="2"/>
  <c r="B175" i="2"/>
  <c r="U175" i="2" s="1"/>
  <c r="C175" i="2"/>
  <c r="E175" i="2"/>
  <c r="F175" i="2"/>
  <c r="CD177" i="5" s="1"/>
  <c r="G175" i="2"/>
  <c r="BE177" i="5" s="1"/>
  <c r="I175" i="2"/>
  <c r="J175" i="2"/>
  <c r="K175" i="2"/>
  <c r="L175" i="2"/>
  <c r="M175" i="2"/>
  <c r="N175" i="2"/>
  <c r="O175" i="2"/>
  <c r="P175" i="2"/>
  <c r="BA177" i="5" s="1"/>
  <c r="Q175" i="2"/>
  <c r="R175" i="2"/>
  <c r="B176" i="2"/>
  <c r="U176" i="2" s="1"/>
  <c r="C176" i="2"/>
  <c r="E176" i="2"/>
  <c r="F176" i="2"/>
  <c r="CD178" i="5" s="1"/>
  <c r="G176" i="2"/>
  <c r="BE178" i="5" s="1"/>
  <c r="I176" i="2"/>
  <c r="J176" i="2"/>
  <c r="K176" i="2"/>
  <c r="L176" i="2"/>
  <c r="M176" i="2"/>
  <c r="N176" i="2"/>
  <c r="AZ178" i="5" s="1"/>
  <c r="O176" i="2"/>
  <c r="BB178" i="5" s="1"/>
  <c r="P176" i="2"/>
  <c r="BA178" i="5" s="1"/>
  <c r="Q176" i="2"/>
  <c r="R176" i="2"/>
  <c r="I177" i="2"/>
  <c r="I178" i="2"/>
  <c r="B184" i="2"/>
  <c r="U184" i="2" s="1"/>
  <c r="C184" i="2"/>
  <c r="E184" i="2"/>
  <c r="F184" i="2"/>
  <c r="CD186" i="5" s="1"/>
  <c r="G184" i="2"/>
  <c r="I184" i="2"/>
  <c r="J184" i="2"/>
  <c r="K184" i="2"/>
  <c r="L184" i="2"/>
  <c r="M184" i="2"/>
  <c r="N184" i="2"/>
  <c r="O184" i="2"/>
  <c r="P184" i="2"/>
  <c r="BA186" i="5" s="1"/>
  <c r="Q184" i="2"/>
  <c r="R184" i="2"/>
  <c r="B185" i="2"/>
  <c r="U185" i="2" s="1"/>
  <c r="C185" i="2"/>
  <c r="E185" i="2"/>
  <c r="F185" i="2"/>
  <c r="CD187" i="5" s="1"/>
  <c r="G185" i="2"/>
  <c r="BE187" i="5" s="1"/>
  <c r="I185" i="2"/>
  <c r="J185" i="2"/>
  <c r="K185" i="2"/>
  <c r="L185" i="2"/>
  <c r="M185" i="2"/>
  <c r="N185" i="2"/>
  <c r="AZ187" i="5" s="1"/>
  <c r="O185" i="2"/>
  <c r="P185" i="2"/>
  <c r="BA187" i="5" s="1"/>
  <c r="Q185" i="2"/>
  <c r="R185" i="2"/>
  <c r="B186" i="2"/>
  <c r="U186" i="2" s="1"/>
  <c r="C186" i="2"/>
  <c r="E186" i="2"/>
  <c r="F186" i="2"/>
  <c r="CD188" i="5" s="1"/>
  <c r="G186" i="2"/>
  <c r="BE188" i="5" s="1"/>
  <c r="I186" i="2"/>
  <c r="J186" i="2"/>
  <c r="K186" i="2"/>
  <c r="L186" i="2"/>
  <c r="M186" i="2"/>
  <c r="N186" i="2"/>
  <c r="O186" i="2"/>
  <c r="P186" i="2"/>
  <c r="BA188" i="5" s="1"/>
  <c r="Q186" i="2"/>
  <c r="R186" i="2"/>
  <c r="I187" i="2"/>
  <c r="I188" i="2"/>
  <c r="B194" i="2"/>
  <c r="U194" i="2" s="1"/>
  <c r="C194" i="2"/>
  <c r="E194" i="2"/>
  <c r="F194" i="2"/>
  <c r="CD196" i="5" s="1"/>
  <c r="G194" i="2"/>
  <c r="I194" i="2"/>
  <c r="J194" i="2"/>
  <c r="K194" i="2"/>
  <c r="L194" i="2"/>
  <c r="M194" i="2"/>
  <c r="N194" i="2"/>
  <c r="AZ196" i="5" s="1"/>
  <c r="O194" i="2"/>
  <c r="BB196" i="5" s="1"/>
  <c r="P194" i="2"/>
  <c r="BA196" i="5" s="1"/>
  <c r="Q194" i="2"/>
  <c r="R194" i="2"/>
  <c r="B195" i="2"/>
  <c r="U195" i="2" s="1"/>
  <c r="C195" i="2"/>
  <c r="E195" i="2"/>
  <c r="F195" i="2"/>
  <c r="CD197" i="5" s="1"/>
  <c r="G195" i="2"/>
  <c r="BE197" i="5" s="1"/>
  <c r="I195" i="2"/>
  <c r="J195" i="2"/>
  <c r="K195" i="2"/>
  <c r="L195" i="2"/>
  <c r="M195" i="2"/>
  <c r="N195" i="2"/>
  <c r="O195" i="2"/>
  <c r="P195" i="2"/>
  <c r="BA197" i="5" s="1"/>
  <c r="Q195" i="2"/>
  <c r="R195" i="2"/>
  <c r="B196" i="2"/>
  <c r="U196" i="2" s="1"/>
  <c r="C196" i="2"/>
  <c r="E196" i="2"/>
  <c r="F196" i="2"/>
  <c r="CD198" i="5" s="1"/>
  <c r="G196" i="2"/>
  <c r="BE198" i="5" s="1"/>
  <c r="I196" i="2"/>
  <c r="J196" i="2"/>
  <c r="K196" i="2"/>
  <c r="L196" i="2"/>
  <c r="M196" i="2"/>
  <c r="N196" i="2"/>
  <c r="O196" i="2"/>
  <c r="P196" i="2"/>
  <c r="BA198" i="5" s="1"/>
  <c r="Q196" i="2"/>
  <c r="R196" i="2"/>
  <c r="I197" i="2"/>
  <c r="I198" i="2"/>
  <c r="B204" i="2"/>
  <c r="U204" i="2" s="1"/>
  <c r="C204" i="2"/>
  <c r="E204" i="2"/>
  <c r="F204" i="2"/>
  <c r="CD206" i="5" s="1"/>
  <c r="G204" i="2"/>
  <c r="I204" i="2"/>
  <c r="J204" i="2"/>
  <c r="K204" i="2"/>
  <c r="L204" i="2"/>
  <c r="M204" i="2"/>
  <c r="N204" i="2"/>
  <c r="O204" i="2"/>
  <c r="P204" i="2"/>
  <c r="BA206" i="5" s="1"/>
  <c r="Q204" i="2"/>
  <c r="R204" i="2"/>
  <c r="B205" i="2"/>
  <c r="U205" i="2" s="1"/>
  <c r="C205" i="2"/>
  <c r="E205" i="2"/>
  <c r="F205" i="2"/>
  <c r="CD207" i="5" s="1"/>
  <c r="G205" i="2"/>
  <c r="BE207" i="5" s="1"/>
  <c r="I205" i="2"/>
  <c r="J205" i="2"/>
  <c r="K205" i="2"/>
  <c r="L205" i="2"/>
  <c r="M205" i="2"/>
  <c r="N205" i="2"/>
  <c r="O205" i="2"/>
  <c r="P205" i="2"/>
  <c r="BA207" i="5" s="1"/>
  <c r="Q205" i="2"/>
  <c r="R205" i="2"/>
  <c r="B206" i="2"/>
  <c r="U206" i="2" s="1"/>
  <c r="C206" i="2"/>
  <c r="E206" i="2"/>
  <c r="F206" i="2"/>
  <c r="CD208" i="5" s="1"/>
  <c r="G206" i="2"/>
  <c r="BE208" i="5" s="1"/>
  <c r="I206" i="2"/>
  <c r="J206" i="2"/>
  <c r="K206" i="2"/>
  <c r="L206" i="2"/>
  <c r="M206" i="2"/>
  <c r="N206" i="2"/>
  <c r="O206" i="2"/>
  <c r="P206" i="2"/>
  <c r="BA208" i="5" s="1"/>
  <c r="Q206" i="2"/>
  <c r="R206" i="2"/>
  <c r="I207" i="2"/>
  <c r="I208" i="2"/>
  <c r="B214" i="2"/>
  <c r="U214" i="2" s="1"/>
  <c r="C214" i="2"/>
  <c r="E214" i="2"/>
  <c r="F214" i="2"/>
  <c r="CD216" i="5" s="1"/>
  <c r="G214" i="2"/>
  <c r="I214" i="2"/>
  <c r="J214" i="2"/>
  <c r="K214" i="2"/>
  <c r="L214" i="2"/>
  <c r="M214" i="2"/>
  <c r="N214" i="2"/>
  <c r="O214" i="2"/>
  <c r="P214" i="2"/>
  <c r="BA216" i="5" s="1"/>
  <c r="Q214" i="2"/>
  <c r="R214" i="2"/>
  <c r="B215" i="2"/>
  <c r="U215" i="2" s="1"/>
  <c r="C215" i="2"/>
  <c r="E215" i="2"/>
  <c r="F215" i="2"/>
  <c r="CD217" i="5" s="1"/>
  <c r="G215" i="2"/>
  <c r="BE217" i="5" s="1"/>
  <c r="I215" i="2"/>
  <c r="J215" i="2"/>
  <c r="K215" i="2"/>
  <c r="L215" i="2"/>
  <c r="M215" i="2"/>
  <c r="N215" i="2"/>
  <c r="O215" i="2"/>
  <c r="P215" i="2"/>
  <c r="BA217" i="5" s="1"/>
  <c r="Q215" i="2"/>
  <c r="R215" i="2"/>
  <c r="B216" i="2"/>
  <c r="U216" i="2" s="1"/>
  <c r="C216" i="2"/>
  <c r="E216" i="2"/>
  <c r="F216" i="2"/>
  <c r="CD218" i="5" s="1"/>
  <c r="G216" i="2"/>
  <c r="BE218" i="5" s="1"/>
  <c r="I216" i="2"/>
  <c r="J216" i="2"/>
  <c r="K216" i="2"/>
  <c r="L216" i="2"/>
  <c r="M216" i="2"/>
  <c r="N216" i="2"/>
  <c r="AZ218" i="5" s="1"/>
  <c r="O216" i="2"/>
  <c r="BB218" i="5" s="1"/>
  <c r="P216" i="2"/>
  <c r="BA218" i="5" s="1"/>
  <c r="Q216" i="2"/>
  <c r="R216" i="2"/>
  <c r="I217" i="2"/>
  <c r="I218" i="2"/>
  <c r="B224" i="2"/>
  <c r="U224" i="2" s="1"/>
  <c r="C224" i="2"/>
  <c r="E224" i="2"/>
  <c r="F224" i="2"/>
  <c r="CD226" i="5" s="1"/>
  <c r="G224" i="2"/>
  <c r="I224" i="2"/>
  <c r="J224" i="2"/>
  <c r="K224" i="2"/>
  <c r="L224" i="2"/>
  <c r="M224" i="2"/>
  <c r="N224" i="2"/>
  <c r="O224" i="2"/>
  <c r="P224" i="2"/>
  <c r="BA226" i="5" s="1"/>
  <c r="Q224" i="2"/>
  <c r="R224" i="2"/>
  <c r="B225" i="2"/>
  <c r="U225" i="2" s="1"/>
  <c r="C225" i="2"/>
  <c r="E225" i="2"/>
  <c r="F225" i="2"/>
  <c r="CD227" i="5" s="1"/>
  <c r="G225" i="2"/>
  <c r="BE227" i="5" s="1"/>
  <c r="I225" i="2"/>
  <c r="J225" i="2"/>
  <c r="K225" i="2"/>
  <c r="L225" i="2"/>
  <c r="M225" i="2"/>
  <c r="N225" i="2"/>
  <c r="AZ227" i="5" s="1"/>
  <c r="O225" i="2"/>
  <c r="BB227" i="5" s="1"/>
  <c r="P225" i="2"/>
  <c r="BA227" i="5" s="1"/>
  <c r="Q225" i="2"/>
  <c r="R225" i="2"/>
  <c r="B226" i="2"/>
  <c r="U226" i="2" s="1"/>
  <c r="C226" i="2"/>
  <c r="E226" i="2"/>
  <c r="F226" i="2"/>
  <c r="CD228" i="5" s="1"/>
  <c r="G226" i="2"/>
  <c r="BE228" i="5" s="1"/>
  <c r="I226" i="2"/>
  <c r="J226" i="2"/>
  <c r="K226" i="2"/>
  <c r="L226" i="2"/>
  <c r="M226" i="2"/>
  <c r="N226" i="2"/>
  <c r="O226" i="2"/>
  <c r="P226" i="2"/>
  <c r="BA228" i="5" s="1"/>
  <c r="Q226" i="2"/>
  <c r="R226" i="2"/>
  <c r="I227" i="2"/>
  <c r="I228" i="2"/>
  <c r="B234" i="2"/>
  <c r="U234" i="2" s="1"/>
  <c r="C234" i="2"/>
  <c r="E234" i="2"/>
  <c r="F234" i="2"/>
  <c r="CD236" i="5" s="1"/>
  <c r="G234" i="2"/>
  <c r="I234" i="2"/>
  <c r="J234" i="2"/>
  <c r="K234" i="2"/>
  <c r="L234" i="2"/>
  <c r="M234" i="2"/>
  <c r="N234" i="2"/>
  <c r="AZ236" i="5" s="1"/>
  <c r="O234" i="2"/>
  <c r="BB236" i="5" s="1"/>
  <c r="P234" i="2"/>
  <c r="BA236" i="5" s="1"/>
  <c r="Q234" i="2"/>
  <c r="R234" i="2"/>
  <c r="B235" i="2"/>
  <c r="U235" i="2" s="1"/>
  <c r="C235" i="2"/>
  <c r="E235" i="2"/>
  <c r="F235" i="2"/>
  <c r="CD237" i="5" s="1"/>
  <c r="G235" i="2"/>
  <c r="BE237" i="5" s="1"/>
  <c r="I235" i="2"/>
  <c r="J235" i="2"/>
  <c r="K235" i="2"/>
  <c r="L235" i="2"/>
  <c r="M235" i="2"/>
  <c r="N235" i="2"/>
  <c r="O235" i="2"/>
  <c r="P235" i="2"/>
  <c r="BA237" i="5" s="1"/>
  <c r="Q235" i="2"/>
  <c r="R235" i="2"/>
  <c r="B236" i="2"/>
  <c r="U236" i="2" s="1"/>
  <c r="C236" i="2"/>
  <c r="E236" i="2"/>
  <c r="F236" i="2"/>
  <c r="CD238" i="5" s="1"/>
  <c r="G236" i="2"/>
  <c r="BE238" i="5" s="1"/>
  <c r="I236" i="2"/>
  <c r="J236" i="2"/>
  <c r="K236" i="2"/>
  <c r="L236" i="2"/>
  <c r="M236" i="2"/>
  <c r="N236" i="2"/>
  <c r="O236" i="2"/>
  <c r="P236" i="2"/>
  <c r="BA238" i="5" s="1"/>
  <c r="Q236" i="2"/>
  <c r="R236" i="2"/>
  <c r="I237" i="2"/>
  <c r="I238" i="2"/>
  <c r="B244" i="2"/>
  <c r="U244" i="2" s="1"/>
  <c r="C244" i="2"/>
  <c r="E244" i="2"/>
  <c r="F244" i="2"/>
  <c r="CD246" i="5" s="1"/>
  <c r="G244" i="2"/>
  <c r="I244" i="2"/>
  <c r="J244" i="2"/>
  <c r="K244" i="2"/>
  <c r="L244" i="2"/>
  <c r="M244" i="2"/>
  <c r="N244" i="2"/>
  <c r="O244" i="2"/>
  <c r="P244" i="2"/>
  <c r="BA246" i="5" s="1"/>
  <c r="Q244" i="2"/>
  <c r="R244" i="2"/>
  <c r="B245" i="2"/>
  <c r="U245" i="2" s="1"/>
  <c r="C245" i="2"/>
  <c r="E245" i="2"/>
  <c r="F245" i="2"/>
  <c r="CD247" i="5" s="1"/>
  <c r="G245" i="2"/>
  <c r="BE247" i="5" s="1"/>
  <c r="I245" i="2"/>
  <c r="J245" i="2"/>
  <c r="K245" i="2"/>
  <c r="L245" i="2"/>
  <c r="M245" i="2"/>
  <c r="N245" i="2"/>
  <c r="O245" i="2"/>
  <c r="P245" i="2"/>
  <c r="BA247" i="5" s="1"/>
  <c r="Q245" i="2"/>
  <c r="R245" i="2"/>
  <c r="B246" i="2"/>
  <c r="U246" i="2" s="1"/>
  <c r="C246" i="2"/>
  <c r="E246" i="2"/>
  <c r="F246" i="2"/>
  <c r="CD248" i="5" s="1"/>
  <c r="G246" i="2"/>
  <c r="BE248" i="5" s="1"/>
  <c r="I246" i="2"/>
  <c r="J246" i="2"/>
  <c r="K246" i="2"/>
  <c r="L246" i="2"/>
  <c r="M246" i="2"/>
  <c r="N246" i="2"/>
  <c r="O246" i="2"/>
  <c r="P246" i="2"/>
  <c r="BA248" i="5" s="1"/>
  <c r="Q246" i="2"/>
  <c r="R246" i="2"/>
  <c r="I247" i="2"/>
  <c r="I248" i="2"/>
  <c r="B254" i="2"/>
  <c r="U254" i="2" s="1"/>
  <c r="C254" i="2"/>
  <c r="E254" i="2"/>
  <c r="F254" i="2"/>
  <c r="CD256" i="5" s="1"/>
  <c r="G254" i="2"/>
  <c r="I254" i="2"/>
  <c r="J254" i="2"/>
  <c r="K254" i="2"/>
  <c r="L254" i="2"/>
  <c r="M254" i="2"/>
  <c r="N254" i="2"/>
  <c r="O254" i="2"/>
  <c r="P254" i="2"/>
  <c r="BA256" i="5" s="1"/>
  <c r="Q254" i="2"/>
  <c r="R254" i="2"/>
  <c r="B255" i="2"/>
  <c r="U255" i="2" s="1"/>
  <c r="C255" i="2"/>
  <c r="E255" i="2"/>
  <c r="F255" i="2"/>
  <c r="CD257" i="5" s="1"/>
  <c r="G255" i="2"/>
  <c r="BE257" i="5" s="1"/>
  <c r="I255" i="2"/>
  <c r="J255" i="2"/>
  <c r="K255" i="2"/>
  <c r="L255" i="2"/>
  <c r="M255" i="2"/>
  <c r="N255" i="2"/>
  <c r="O255" i="2"/>
  <c r="P255" i="2"/>
  <c r="BA257" i="5" s="1"/>
  <c r="Q255" i="2"/>
  <c r="R255" i="2"/>
  <c r="B256" i="2"/>
  <c r="U256" i="2" s="1"/>
  <c r="C256" i="2"/>
  <c r="E256" i="2"/>
  <c r="F256" i="2"/>
  <c r="CD258" i="5" s="1"/>
  <c r="G256" i="2"/>
  <c r="BE258" i="5" s="1"/>
  <c r="I256" i="2"/>
  <c r="J256" i="2"/>
  <c r="K256" i="2"/>
  <c r="L256" i="2"/>
  <c r="M256" i="2"/>
  <c r="N256" i="2"/>
  <c r="AZ258" i="5" s="1"/>
  <c r="O256" i="2"/>
  <c r="BB258" i="5" s="1"/>
  <c r="P256" i="2"/>
  <c r="BA258" i="5" s="1"/>
  <c r="Q256" i="2"/>
  <c r="R256" i="2"/>
  <c r="I257" i="2"/>
  <c r="I258" i="2"/>
  <c r="B264" i="2"/>
  <c r="U264" i="2" s="1"/>
  <c r="C264" i="2"/>
  <c r="E264" i="2"/>
  <c r="F264" i="2"/>
  <c r="CD266" i="5" s="1"/>
  <c r="G264" i="2"/>
  <c r="I264" i="2"/>
  <c r="J264" i="2"/>
  <c r="K264" i="2"/>
  <c r="L264" i="2"/>
  <c r="M264" i="2"/>
  <c r="N264" i="2"/>
  <c r="O264" i="2"/>
  <c r="P264" i="2"/>
  <c r="BA266" i="5" s="1"/>
  <c r="Q264" i="2"/>
  <c r="R264" i="2"/>
  <c r="B265" i="2"/>
  <c r="U265" i="2" s="1"/>
  <c r="C265" i="2"/>
  <c r="E265" i="2"/>
  <c r="F265" i="2"/>
  <c r="CD267" i="5" s="1"/>
  <c r="G265" i="2"/>
  <c r="BE267" i="5" s="1"/>
  <c r="I265" i="2"/>
  <c r="J265" i="2"/>
  <c r="K265" i="2"/>
  <c r="L265" i="2"/>
  <c r="M265" i="2"/>
  <c r="N265" i="2"/>
  <c r="AZ267" i="5" s="1"/>
  <c r="O265" i="2"/>
  <c r="BB267" i="5" s="1"/>
  <c r="P265" i="2"/>
  <c r="BA267" i="5" s="1"/>
  <c r="Q265" i="2"/>
  <c r="R265" i="2"/>
  <c r="B266" i="2"/>
  <c r="U266" i="2" s="1"/>
  <c r="C266" i="2"/>
  <c r="E266" i="2"/>
  <c r="F266" i="2"/>
  <c r="CD268" i="5" s="1"/>
  <c r="G266" i="2"/>
  <c r="BE268" i="5" s="1"/>
  <c r="I266" i="2"/>
  <c r="J266" i="2"/>
  <c r="K266" i="2"/>
  <c r="L266" i="2"/>
  <c r="M266" i="2"/>
  <c r="N266" i="2"/>
  <c r="O266" i="2"/>
  <c r="P266" i="2"/>
  <c r="BA268" i="5" s="1"/>
  <c r="Q266" i="2"/>
  <c r="R266" i="2"/>
  <c r="I267" i="2"/>
  <c r="I268" i="2"/>
  <c r="B274" i="2"/>
  <c r="U274" i="2" s="1"/>
  <c r="C274" i="2"/>
  <c r="E274" i="2"/>
  <c r="F274" i="2"/>
  <c r="CD276" i="5" s="1"/>
  <c r="G274" i="2"/>
  <c r="I274" i="2"/>
  <c r="J274" i="2"/>
  <c r="K274" i="2"/>
  <c r="L274" i="2"/>
  <c r="M274" i="2"/>
  <c r="N274" i="2"/>
  <c r="AZ276" i="5" s="1"/>
  <c r="O274" i="2"/>
  <c r="BB276" i="5" s="1"/>
  <c r="P274" i="2"/>
  <c r="BA276" i="5" s="1"/>
  <c r="Q274" i="2"/>
  <c r="R274" i="2"/>
  <c r="B275" i="2"/>
  <c r="U275" i="2" s="1"/>
  <c r="C275" i="2"/>
  <c r="E275" i="2"/>
  <c r="F275" i="2"/>
  <c r="CD277" i="5" s="1"/>
  <c r="G275" i="2"/>
  <c r="BE277" i="5" s="1"/>
  <c r="I275" i="2"/>
  <c r="J275" i="2"/>
  <c r="K275" i="2"/>
  <c r="L275" i="2"/>
  <c r="M275" i="2"/>
  <c r="N275" i="2"/>
  <c r="O275" i="2"/>
  <c r="P275" i="2"/>
  <c r="BA277" i="5" s="1"/>
  <c r="Q275" i="2"/>
  <c r="R275" i="2"/>
  <c r="B276" i="2"/>
  <c r="U276" i="2" s="1"/>
  <c r="C276" i="2"/>
  <c r="E276" i="2"/>
  <c r="F276" i="2"/>
  <c r="CD278" i="5" s="1"/>
  <c r="G276" i="2"/>
  <c r="BE278" i="5" s="1"/>
  <c r="I276" i="2"/>
  <c r="J276" i="2"/>
  <c r="K276" i="2"/>
  <c r="L276" i="2"/>
  <c r="M276" i="2"/>
  <c r="N276" i="2"/>
  <c r="O276" i="2"/>
  <c r="P276" i="2"/>
  <c r="BA278" i="5" s="1"/>
  <c r="Q276" i="2"/>
  <c r="R276" i="2"/>
  <c r="I277" i="2"/>
  <c r="I278" i="2"/>
  <c r="B284" i="2"/>
  <c r="U284" i="2" s="1"/>
  <c r="C284" i="2"/>
  <c r="E284" i="2"/>
  <c r="F284" i="2"/>
  <c r="CD286" i="5" s="1"/>
  <c r="G284" i="2"/>
  <c r="I284" i="2"/>
  <c r="J284" i="2"/>
  <c r="K284" i="2"/>
  <c r="L284" i="2"/>
  <c r="M284" i="2"/>
  <c r="N284" i="2"/>
  <c r="O284" i="2"/>
  <c r="P284" i="2"/>
  <c r="BA286" i="5" s="1"/>
  <c r="Q284" i="2"/>
  <c r="R284" i="2"/>
  <c r="B285" i="2"/>
  <c r="U285" i="2" s="1"/>
  <c r="C285" i="2"/>
  <c r="E285" i="2"/>
  <c r="F285" i="2"/>
  <c r="CD287" i="5" s="1"/>
  <c r="G285" i="2"/>
  <c r="BE287" i="5" s="1"/>
  <c r="I285" i="2"/>
  <c r="J285" i="2"/>
  <c r="K285" i="2"/>
  <c r="L285" i="2"/>
  <c r="M285" i="2"/>
  <c r="N285" i="2"/>
  <c r="O285" i="2"/>
  <c r="P285" i="2"/>
  <c r="BA287" i="5" s="1"/>
  <c r="Q285" i="2"/>
  <c r="R285" i="2"/>
  <c r="B286" i="2"/>
  <c r="U286" i="2" s="1"/>
  <c r="C286" i="2"/>
  <c r="E286" i="2"/>
  <c r="F286" i="2"/>
  <c r="CD288" i="5" s="1"/>
  <c r="G286" i="2"/>
  <c r="BE288" i="5" s="1"/>
  <c r="I286" i="2"/>
  <c r="J286" i="2"/>
  <c r="K286" i="2"/>
  <c r="L286" i="2"/>
  <c r="M286" i="2"/>
  <c r="N286" i="2"/>
  <c r="O286" i="2"/>
  <c r="P286" i="2"/>
  <c r="BA288" i="5" s="1"/>
  <c r="Q286" i="2"/>
  <c r="R286" i="2"/>
  <c r="I287" i="2"/>
  <c r="I288" i="2"/>
  <c r="B294" i="2"/>
  <c r="U294" i="2" s="1"/>
  <c r="C294" i="2"/>
  <c r="E294" i="2"/>
  <c r="F294" i="2"/>
  <c r="CD296" i="5" s="1"/>
  <c r="G294" i="2"/>
  <c r="I294" i="2"/>
  <c r="J294" i="2"/>
  <c r="K294" i="2"/>
  <c r="L294" i="2"/>
  <c r="M294" i="2"/>
  <c r="N294" i="2"/>
  <c r="O294" i="2"/>
  <c r="P294" i="2"/>
  <c r="BA296" i="5" s="1"/>
  <c r="Q294" i="2"/>
  <c r="R294" i="2"/>
  <c r="B295" i="2"/>
  <c r="U295" i="2" s="1"/>
  <c r="C295" i="2"/>
  <c r="E295" i="2"/>
  <c r="F295" i="2"/>
  <c r="CD297" i="5" s="1"/>
  <c r="G295" i="2"/>
  <c r="BE297" i="5" s="1"/>
  <c r="I295" i="2"/>
  <c r="J295" i="2"/>
  <c r="K295" i="2"/>
  <c r="L295" i="2"/>
  <c r="M295" i="2"/>
  <c r="N295" i="2"/>
  <c r="O295" i="2"/>
  <c r="P295" i="2"/>
  <c r="BA297" i="5" s="1"/>
  <c r="Q295" i="2"/>
  <c r="R295" i="2"/>
  <c r="B296" i="2"/>
  <c r="U296" i="2" s="1"/>
  <c r="C296" i="2"/>
  <c r="E296" i="2"/>
  <c r="F296" i="2"/>
  <c r="CD298" i="5" s="1"/>
  <c r="G296" i="2"/>
  <c r="BE298" i="5" s="1"/>
  <c r="I296" i="2"/>
  <c r="J296" i="2"/>
  <c r="K296" i="2"/>
  <c r="L296" i="2"/>
  <c r="M296" i="2"/>
  <c r="N296" i="2"/>
  <c r="AZ298" i="5" s="1"/>
  <c r="O296" i="2"/>
  <c r="BB298" i="5" s="1"/>
  <c r="P296" i="2"/>
  <c r="BA298" i="5" s="1"/>
  <c r="Q296" i="2"/>
  <c r="R296" i="2"/>
  <c r="I297" i="2"/>
  <c r="I298" i="2"/>
  <c r="B304" i="2"/>
  <c r="U304" i="2" s="1"/>
  <c r="C304" i="2"/>
  <c r="E304" i="2"/>
  <c r="F304" i="2"/>
  <c r="CD306" i="5" s="1"/>
  <c r="G304" i="2"/>
  <c r="I304" i="2"/>
  <c r="J304" i="2"/>
  <c r="K304" i="2"/>
  <c r="L304" i="2"/>
  <c r="M304" i="2"/>
  <c r="N304" i="2"/>
  <c r="O304" i="2"/>
  <c r="P304" i="2"/>
  <c r="BA306" i="5" s="1"/>
  <c r="Q304" i="2"/>
  <c r="R304" i="2"/>
  <c r="B305" i="2"/>
  <c r="U305" i="2" s="1"/>
  <c r="C305" i="2"/>
  <c r="E305" i="2"/>
  <c r="F305" i="2"/>
  <c r="CD307" i="5" s="1"/>
  <c r="G305" i="2"/>
  <c r="BE307" i="5" s="1"/>
  <c r="I305" i="2"/>
  <c r="J305" i="2"/>
  <c r="K305" i="2"/>
  <c r="L305" i="2"/>
  <c r="M305" i="2"/>
  <c r="N305" i="2"/>
  <c r="AZ307" i="5" s="1"/>
  <c r="O305" i="2"/>
  <c r="P305" i="2"/>
  <c r="BA307" i="5" s="1"/>
  <c r="Q305" i="2"/>
  <c r="R305" i="2"/>
  <c r="B306" i="2"/>
  <c r="U306" i="2" s="1"/>
  <c r="C306" i="2"/>
  <c r="E306" i="2"/>
  <c r="F306" i="2"/>
  <c r="CD308" i="5" s="1"/>
  <c r="G306" i="2"/>
  <c r="BE308" i="5" s="1"/>
  <c r="I306" i="2"/>
  <c r="J306" i="2"/>
  <c r="K306" i="2"/>
  <c r="L306" i="2"/>
  <c r="M306" i="2"/>
  <c r="N306" i="2"/>
  <c r="O306" i="2"/>
  <c r="P306" i="2"/>
  <c r="BA308" i="5" s="1"/>
  <c r="Q306" i="2"/>
  <c r="R306" i="2"/>
  <c r="I307" i="2"/>
  <c r="I308" i="2"/>
  <c r="B314" i="2"/>
  <c r="U314" i="2" s="1"/>
  <c r="C314" i="2"/>
  <c r="E314" i="2"/>
  <c r="F314" i="2"/>
  <c r="CD316" i="5" s="1"/>
  <c r="G314" i="2"/>
  <c r="I314" i="2"/>
  <c r="J314" i="2"/>
  <c r="K314" i="2"/>
  <c r="L314" i="2"/>
  <c r="M314" i="2"/>
  <c r="N314" i="2"/>
  <c r="AZ316" i="5" s="1"/>
  <c r="O314" i="2"/>
  <c r="BB316" i="5" s="1"/>
  <c r="P314" i="2"/>
  <c r="BA316" i="5" s="1"/>
  <c r="Q314" i="2"/>
  <c r="R314" i="2"/>
  <c r="B315" i="2"/>
  <c r="U315" i="2" s="1"/>
  <c r="C315" i="2"/>
  <c r="E315" i="2"/>
  <c r="F315" i="2"/>
  <c r="CD317" i="5" s="1"/>
  <c r="G315" i="2"/>
  <c r="BE317" i="5" s="1"/>
  <c r="I315" i="2"/>
  <c r="J315" i="2"/>
  <c r="K315" i="2"/>
  <c r="L315" i="2"/>
  <c r="M315" i="2"/>
  <c r="N315" i="2"/>
  <c r="O315" i="2"/>
  <c r="P315" i="2"/>
  <c r="BA317" i="5" s="1"/>
  <c r="Q315" i="2"/>
  <c r="R315" i="2"/>
  <c r="B316" i="2"/>
  <c r="U316" i="2" s="1"/>
  <c r="C316" i="2"/>
  <c r="E316" i="2"/>
  <c r="F316" i="2"/>
  <c r="CD318" i="5" s="1"/>
  <c r="G316" i="2"/>
  <c r="BE318" i="5" s="1"/>
  <c r="I316" i="2"/>
  <c r="J316" i="2"/>
  <c r="K316" i="2"/>
  <c r="L316" i="2"/>
  <c r="M316" i="2"/>
  <c r="N316" i="2"/>
  <c r="O316" i="2"/>
  <c r="P316" i="2"/>
  <c r="BA318" i="5" s="1"/>
  <c r="Q316" i="2"/>
  <c r="R316" i="2"/>
  <c r="I317" i="2"/>
  <c r="I318" i="2"/>
  <c r="B324" i="2"/>
  <c r="U324" i="2" s="1"/>
  <c r="C324" i="2"/>
  <c r="E324" i="2"/>
  <c r="F324" i="2"/>
  <c r="CD326" i="5" s="1"/>
  <c r="G324" i="2"/>
  <c r="I324" i="2"/>
  <c r="J324" i="2"/>
  <c r="K324" i="2"/>
  <c r="L324" i="2"/>
  <c r="M324" i="2"/>
  <c r="N324" i="2"/>
  <c r="O324" i="2"/>
  <c r="P324" i="2"/>
  <c r="BA326" i="5" s="1"/>
  <c r="Q324" i="2"/>
  <c r="R324" i="2"/>
  <c r="B325" i="2"/>
  <c r="U325" i="2" s="1"/>
  <c r="C325" i="2"/>
  <c r="E325" i="2"/>
  <c r="F325" i="2"/>
  <c r="CD327" i="5" s="1"/>
  <c r="G325" i="2"/>
  <c r="BE327" i="5" s="1"/>
  <c r="I325" i="2"/>
  <c r="J325" i="2"/>
  <c r="K325" i="2"/>
  <c r="L325" i="2"/>
  <c r="M325" i="2"/>
  <c r="N325" i="2"/>
  <c r="O325" i="2"/>
  <c r="P325" i="2"/>
  <c r="BA327" i="5" s="1"/>
  <c r="Q325" i="2"/>
  <c r="R325" i="2"/>
  <c r="B326" i="2"/>
  <c r="U326" i="2" s="1"/>
  <c r="C326" i="2"/>
  <c r="E326" i="2"/>
  <c r="F326" i="2"/>
  <c r="CD328" i="5" s="1"/>
  <c r="G326" i="2"/>
  <c r="BE328" i="5" s="1"/>
  <c r="I326" i="2"/>
  <c r="J326" i="2"/>
  <c r="K326" i="2"/>
  <c r="L326" i="2"/>
  <c r="M326" i="2"/>
  <c r="N326" i="2"/>
  <c r="O326" i="2"/>
  <c r="P326" i="2"/>
  <c r="BA328" i="5" s="1"/>
  <c r="Q326" i="2"/>
  <c r="R326" i="2"/>
  <c r="I327" i="2"/>
  <c r="I328" i="2"/>
  <c r="B334" i="2"/>
  <c r="U334" i="2" s="1"/>
  <c r="C334" i="2"/>
  <c r="E334" i="2"/>
  <c r="F334" i="2"/>
  <c r="CD336" i="5" s="1"/>
  <c r="G334" i="2"/>
  <c r="I334" i="2"/>
  <c r="J334" i="2"/>
  <c r="K334" i="2"/>
  <c r="L334" i="2"/>
  <c r="M334" i="2"/>
  <c r="N334" i="2"/>
  <c r="O334" i="2"/>
  <c r="P334" i="2"/>
  <c r="BA336" i="5" s="1"/>
  <c r="Q334" i="2"/>
  <c r="R334" i="2"/>
  <c r="B335" i="2"/>
  <c r="U335" i="2" s="1"/>
  <c r="C335" i="2"/>
  <c r="E335" i="2"/>
  <c r="F335" i="2"/>
  <c r="CD337" i="5" s="1"/>
  <c r="G335" i="2"/>
  <c r="BE337" i="5" s="1"/>
  <c r="I335" i="2"/>
  <c r="J335" i="2"/>
  <c r="K335" i="2"/>
  <c r="L335" i="2"/>
  <c r="M335" i="2"/>
  <c r="N335" i="2"/>
  <c r="O335" i="2"/>
  <c r="P335" i="2"/>
  <c r="BA337" i="5" s="1"/>
  <c r="Q335" i="2"/>
  <c r="R335" i="2"/>
  <c r="B336" i="2"/>
  <c r="U336" i="2" s="1"/>
  <c r="C336" i="2"/>
  <c r="E336" i="2"/>
  <c r="F336" i="2"/>
  <c r="CD338" i="5" s="1"/>
  <c r="G336" i="2"/>
  <c r="BE338" i="5" s="1"/>
  <c r="I336" i="2"/>
  <c r="J336" i="2"/>
  <c r="K336" i="2"/>
  <c r="L336" i="2"/>
  <c r="M336" i="2"/>
  <c r="N336" i="2"/>
  <c r="AZ338" i="5" s="1"/>
  <c r="O336" i="2"/>
  <c r="BB338" i="5" s="1"/>
  <c r="P336" i="2"/>
  <c r="BA338" i="5" s="1"/>
  <c r="Q336" i="2"/>
  <c r="R336" i="2"/>
  <c r="I337" i="2"/>
  <c r="I338" i="2"/>
  <c r="B344" i="2"/>
  <c r="U344" i="2" s="1"/>
  <c r="C344" i="2"/>
  <c r="E344" i="2"/>
  <c r="F344" i="2"/>
  <c r="CD346" i="5" s="1"/>
  <c r="G344" i="2"/>
  <c r="I344" i="2"/>
  <c r="J344" i="2"/>
  <c r="K344" i="2"/>
  <c r="L344" i="2"/>
  <c r="M344" i="2"/>
  <c r="N344" i="2"/>
  <c r="O344" i="2"/>
  <c r="P344" i="2"/>
  <c r="BA346" i="5" s="1"/>
  <c r="Q344" i="2"/>
  <c r="R344" i="2"/>
  <c r="B345" i="2"/>
  <c r="U345" i="2" s="1"/>
  <c r="C345" i="2"/>
  <c r="E345" i="2"/>
  <c r="F345" i="2"/>
  <c r="CD347" i="5" s="1"/>
  <c r="G345" i="2"/>
  <c r="BE347" i="5" s="1"/>
  <c r="I345" i="2"/>
  <c r="J345" i="2"/>
  <c r="K345" i="2"/>
  <c r="L345" i="2"/>
  <c r="M345" i="2"/>
  <c r="N345" i="2"/>
  <c r="AZ347" i="5" s="1"/>
  <c r="O345" i="2"/>
  <c r="P345" i="2"/>
  <c r="BA347" i="5" s="1"/>
  <c r="Q345" i="2"/>
  <c r="R345" i="2"/>
  <c r="B346" i="2"/>
  <c r="U346" i="2" s="1"/>
  <c r="C346" i="2"/>
  <c r="E346" i="2"/>
  <c r="F346" i="2"/>
  <c r="CD348" i="5" s="1"/>
  <c r="G346" i="2"/>
  <c r="BE348" i="5" s="1"/>
  <c r="I346" i="2"/>
  <c r="J346" i="2"/>
  <c r="K346" i="2"/>
  <c r="L346" i="2"/>
  <c r="M346" i="2"/>
  <c r="N346" i="2"/>
  <c r="O346" i="2"/>
  <c r="P346" i="2"/>
  <c r="BA348" i="5" s="1"/>
  <c r="Q346" i="2"/>
  <c r="R346" i="2"/>
  <c r="I347" i="2"/>
  <c r="I348" i="2"/>
  <c r="B354" i="2"/>
  <c r="U354" i="2" s="1"/>
  <c r="C354" i="2"/>
  <c r="E354" i="2"/>
  <c r="F354" i="2"/>
  <c r="CD356" i="5" s="1"/>
  <c r="G354" i="2"/>
  <c r="I354" i="2"/>
  <c r="J354" i="2"/>
  <c r="K354" i="2"/>
  <c r="L354" i="2"/>
  <c r="M354" i="2"/>
  <c r="N354" i="2"/>
  <c r="AZ356" i="5" s="1"/>
  <c r="O354" i="2"/>
  <c r="BB356" i="5" s="1"/>
  <c r="P354" i="2"/>
  <c r="BA356" i="5" s="1"/>
  <c r="Q354" i="2"/>
  <c r="R354" i="2"/>
  <c r="B355" i="2"/>
  <c r="U355" i="2" s="1"/>
  <c r="C355" i="2"/>
  <c r="E355" i="2"/>
  <c r="F355" i="2"/>
  <c r="CD357" i="5" s="1"/>
  <c r="G355" i="2"/>
  <c r="BE357" i="5" s="1"/>
  <c r="I355" i="2"/>
  <c r="J355" i="2"/>
  <c r="K355" i="2"/>
  <c r="L355" i="2"/>
  <c r="M355" i="2"/>
  <c r="N355" i="2"/>
  <c r="O355" i="2"/>
  <c r="P355" i="2"/>
  <c r="BA357" i="5" s="1"/>
  <c r="Q355" i="2"/>
  <c r="R355" i="2"/>
  <c r="B356" i="2"/>
  <c r="U356" i="2" s="1"/>
  <c r="C356" i="2"/>
  <c r="E356" i="2"/>
  <c r="F356" i="2"/>
  <c r="CD358" i="5" s="1"/>
  <c r="G356" i="2"/>
  <c r="BE358" i="5" s="1"/>
  <c r="I356" i="2"/>
  <c r="J356" i="2"/>
  <c r="K356" i="2"/>
  <c r="L356" i="2"/>
  <c r="M356" i="2"/>
  <c r="N356" i="2"/>
  <c r="O356" i="2"/>
  <c r="P356" i="2"/>
  <c r="BA358" i="5" s="1"/>
  <c r="Q356" i="2"/>
  <c r="R356" i="2"/>
  <c r="I357" i="2"/>
  <c r="I358" i="2"/>
  <c r="B364" i="2"/>
  <c r="U364" i="2" s="1"/>
  <c r="C364" i="2"/>
  <c r="E364" i="2"/>
  <c r="F364" i="2"/>
  <c r="CD366" i="5" s="1"/>
  <c r="G364" i="2"/>
  <c r="I364" i="2"/>
  <c r="J364" i="2"/>
  <c r="K364" i="2"/>
  <c r="L364" i="2"/>
  <c r="M364" i="2"/>
  <c r="N364" i="2"/>
  <c r="O364" i="2"/>
  <c r="P364" i="2"/>
  <c r="BA366" i="5" s="1"/>
  <c r="Q364" i="2"/>
  <c r="R364" i="2"/>
  <c r="B365" i="2"/>
  <c r="U365" i="2" s="1"/>
  <c r="C365" i="2"/>
  <c r="E365" i="2"/>
  <c r="F365" i="2"/>
  <c r="CD367" i="5" s="1"/>
  <c r="G365" i="2"/>
  <c r="BE367" i="5" s="1"/>
  <c r="I365" i="2"/>
  <c r="J365" i="2"/>
  <c r="K365" i="2"/>
  <c r="L365" i="2"/>
  <c r="M365" i="2"/>
  <c r="N365" i="2"/>
  <c r="O365" i="2"/>
  <c r="P365" i="2"/>
  <c r="BA367" i="5" s="1"/>
  <c r="Q365" i="2"/>
  <c r="R365" i="2"/>
  <c r="B366" i="2"/>
  <c r="U366" i="2" s="1"/>
  <c r="C366" i="2"/>
  <c r="E366" i="2"/>
  <c r="F366" i="2"/>
  <c r="CD368" i="5" s="1"/>
  <c r="G366" i="2"/>
  <c r="BE368" i="5" s="1"/>
  <c r="I366" i="2"/>
  <c r="J366" i="2"/>
  <c r="K366" i="2"/>
  <c r="L366" i="2"/>
  <c r="M366" i="2"/>
  <c r="N366" i="2"/>
  <c r="O366" i="2"/>
  <c r="P366" i="2"/>
  <c r="BA368" i="5" s="1"/>
  <c r="Q366" i="2"/>
  <c r="R366" i="2"/>
  <c r="I367" i="2"/>
  <c r="I368" i="2"/>
  <c r="B374" i="2"/>
  <c r="U374" i="2" s="1"/>
  <c r="C374" i="2"/>
  <c r="E374" i="2"/>
  <c r="F374" i="2"/>
  <c r="CD376" i="5" s="1"/>
  <c r="G374" i="2"/>
  <c r="I374" i="2"/>
  <c r="J374" i="2"/>
  <c r="K374" i="2"/>
  <c r="L374" i="2"/>
  <c r="M374" i="2"/>
  <c r="N374" i="2"/>
  <c r="O374" i="2"/>
  <c r="P374" i="2"/>
  <c r="BA376" i="5" s="1"/>
  <c r="Q374" i="2"/>
  <c r="R374" i="2"/>
  <c r="B375" i="2"/>
  <c r="U375" i="2" s="1"/>
  <c r="C375" i="2"/>
  <c r="E375" i="2"/>
  <c r="F375" i="2"/>
  <c r="CD377" i="5" s="1"/>
  <c r="G375" i="2"/>
  <c r="BE377" i="5" s="1"/>
  <c r="I375" i="2"/>
  <c r="J375" i="2"/>
  <c r="K375" i="2"/>
  <c r="L375" i="2"/>
  <c r="M375" i="2"/>
  <c r="N375" i="2"/>
  <c r="O375" i="2"/>
  <c r="P375" i="2"/>
  <c r="BA377" i="5" s="1"/>
  <c r="Q375" i="2"/>
  <c r="R375" i="2"/>
  <c r="B376" i="2"/>
  <c r="U376" i="2" s="1"/>
  <c r="C376" i="2"/>
  <c r="E376" i="2"/>
  <c r="F376" i="2"/>
  <c r="CD378" i="5" s="1"/>
  <c r="G376" i="2"/>
  <c r="BE378" i="5" s="1"/>
  <c r="I376" i="2"/>
  <c r="J376" i="2"/>
  <c r="K376" i="2"/>
  <c r="L376" i="2"/>
  <c r="M376" i="2"/>
  <c r="N376" i="2"/>
  <c r="AZ378" i="5" s="1"/>
  <c r="O376" i="2"/>
  <c r="P376" i="2"/>
  <c r="BA378" i="5" s="1"/>
  <c r="Q376" i="2"/>
  <c r="R376" i="2"/>
  <c r="I377" i="2"/>
  <c r="I378" i="2"/>
  <c r="B384" i="2"/>
  <c r="U384" i="2" s="1"/>
  <c r="C384" i="2"/>
  <c r="E384" i="2"/>
  <c r="F384" i="2"/>
  <c r="CD386" i="5" s="1"/>
  <c r="G384" i="2"/>
  <c r="I384" i="2"/>
  <c r="J384" i="2"/>
  <c r="K384" i="2"/>
  <c r="L384" i="2"/>
  <c r="M384" i="2"/>
  <c r="N384" i="2"/>
  <c r="O384" i="2"/>
  <c r="P384" i="2"/>
  <c r="BA386" i="5" s="1"/>
  <c r="Q384" i="2"/>
  <c r="R384" i="2"/>
  <c r="B385" i="2"/>
  <c r="U385" i="2" s="1"/>
  <c r="C385" i="2"/>
  <c r="E385" i="2"/>
  <c r="F385" i="2"/>
  <c r="CD387" i="5" s="1"/>
  <c r="G385" i="2"/>
  <c r="BE387" i="5" s="1"/>
  <c r="I385" i="2"/>
  <c r="J385" i="2"/>
  <c r="K385" i="2"/>
  <c r="L385" i="2"/>
  <c r="M385" i="2"/>
  <c r="N385" i="2"/>
  <c r="AZ387" i="5" s="1"/>
  <c r="O385" i="2"/>
  <c r="P385" i="2"/>
  <c r="BA387" i="5" s="1"/>
  <c r="Q385" i="2"/>
  <c r="R385" i="2"/>
  <c r="B386" i="2"/>
  <c r="U386" i="2" s="1"/>
  <c r="C386" i="2"/>
  <c r="E386" i="2"/>
  <c r="F386" i="2"/>
  <c r="CD388" i="5" s="1"/>
  <c r="G386" i="2"/>
  <c r="BE388" i="5" s="1"/>
  <c r="I386" i="2"/>
  <c r="J386" i="2"/>
  <c r="K386" i="2"/>
  <c r="L386" i="2"/>
  <c r="M386" i="2"/>
  <c r="N386" i="2"/>
  <c r="O386" i="2"/>
  <c r="P386" i="2"/>
  <c r="BA388" i="5" s="1"/>
  <c r="Q386" i="2"/>
  <c r="R386" i="2"/>
  <c r="I387" i="2"/>
  <c r="I388" i="2"/>
  <c r="B394" i="2"/>
  <c r="U394" i="2" s="1"/>
  <c r="C394" i="2"/>
  <c r="E394" i="2"/>
  <c r="F394" i="2"/>
  <c r="CD396" i="5" s="1"/>
  <c r="G394" i="2"/>
  <c r="I394" i="2"/>
  <c r="J394" i="2"/>
  <c r="K394" i="2"/>
  <c r="L394" i="2"/>
  <c r="M394" i="2"/>
  <c r="N394" i="2"/>
  <c r="AZ396" i="5" s="1"/>
  <c r="O394" i="2"/>
  <c r="P394" i="2"/>
  <c r="BA396" i="5" s="1"/>
  <c r="Q394" i="2"/>
  <c r="R394" i="2"/>
  <c r="B395" i="2"/>
  <c r="U395" i="2" s="1"/>
  <c r="C395" i="2"/>
  <c r="E395" i="2"/>
  <c r="F395" i="2"/>
  <c r="CD397" i="5" s="1"/>
  <c r="G395" i="2"/>
  <c r="BE397" i="5" s="1"/>
  <c r="I395" i="2"/>
  <c r="J395" i="2"/>
  <c r="K395" i="2"/>
  <c r="L395" i="2"/>
  <c r="M395" i="2"/>
  <c r="N395" i="2"/>
  <c r="O395" i="2"/>
  <c r="P395" i="2"/>
  <c r="BA397" i="5" s="1"/>
  <c r="Q395" i="2"/>
  <c r="R395" i="2"/>
  <c r="B396" i="2"/>
  <c r="U396" i="2" s="1"/>
  <c r="C396" i="2"/>
  <c r="E396" i="2"/>
  <c r="F396" i="2"/>
  <c r="CD398" i="5" s="1"/>
  <c r="G396" i="2"/>
  <c r="BE398" i="5" s="1"/>
  <c r="I396" i="2"/>
  <c r="J396" i="2"/>
  <c r="K396" i="2"/>
  <c r="L396" i="2"/>
  <c r="M396" i="2"/>
  <c r="N396" i="2"/>
  <c r="O396" i="2"/>
  <c r="P396" i="2"/>
  <c r="BA398" i="5" s="1"/>
  <c r="Q396" i="2"/>
  <c r="R396" i="2"/>
  <c r="I397" i="2"/>
  <c r="I398" i="2"/>
  <c r="B404" i="2"/>
  <c r="U404" i="2" s="1"/>
  <c r="C404" i="2"/>
  <c r="E404" i="2"/>
  <c r="F404" i="2"/>
  <c r="CD406" i="5" s="1"/>
  <c r="G404" i="2"/>
  <c r="I404" i="2"/>
  <c r="J404" i="2"/>
  <c r="K404" i="2"/>
  <c r="L404" i="2"/>
  <c r="M404" i="2"/>
  <c r="N404" i="2"/>
  <c r="O404" i="2"/>
  <c r="P404" i="2"/>
  <c r="BA406" i="5" s="1"/>
  <c r="Q404" i="2"/>
  <c r="R404" i="2"/>
  <c r="B405" i="2"/>
  <c r="U405" i="2" s="1"/>
  <c r="C405" i="2"/>
  <c r="E405" i="2"/>
  <c r="F405" i="2"/>
  <c r="CD407" i="5" s="1"/>
  <c r="G405" i="2"/>
  <c r="BE407" i="5" s="1"/>
  <c r="I405" i="2"/>
  <c r="J405" i="2"/>
  <c r="K405" i="2"/>
  <c r="L405" i="2"/>
  <c r="M405" i="2"/>
  <c r="N405" i="2"/>
  <c r="O405" i="2"/>
  <c r="P405" i="2"/>
  <c r="BA407" i="5" s="1"/>
  <c r="Q405" i="2"/>
  <c r="R405" i="2"/>
  <c r="B406" i="2"/>
  <c r="U406" i="2" s="1"/>
  <c r="C406" i="2"/>
  <c r="E406" i="2"/>
  <c r="F406" i="2"/>
  <c r="CD408" i="5" s="1"/>
  <c r="G406" i="2"/>
  <c r="BE408" i="5" s="1"/>
  <c r="I406" i="2"/>
  <c r="J406" i="2"/>
  <c r="K406" i="2"/>
  <c r="L406" i="2"/>
  <c r="M406" i="2"/>
  <c r="N406" i="2"/>
  <c r="O406" i="2"/>
  <c r="P406" i="2"/>
  <c r="BA408" i="5" s="1"/>
  <c r="Q406" i="2"/>
  <c r="R406" i="2"/>
  <c r="I407" i="2"/>
  <c r="I408" i="2"/>
  <c r="B414" i="2"/>
  <c r="U414" i="2" s="1"/>
  <c r="C414" i="2"/>
  <c r="E414" i="2"/>
  <c r="F414" i="2"/>
  <c r="CD416" i="5" s="1"/>
  <c r="G414" i="2"/>
  <c r="I414" i="2"/>
  <c r="J414" i="2"/>
  <c r="K414" i="2"/>
  <c r="L414" i="2"/>
  <c r="M414" i="2"/>
  <c r="N414" i="2"/>
  <c r="O414" i="2"/>
  <c r="P414" i="2"/>
  <c r="BA416" i="5" s="1"/>
  <c r="Q414" i="2"/>
  <c r="R414" i="2"/>
  <c r="B415" i="2"/>
  <c r="U415" i="2" s="1"/>
  <c r="C415" i="2"/>
  <c r="E415" i="2"/>
  <c r="F415" i="2"/>
  <c r="CD417" i="5" s="1"/>
  <c r="G415" i="2"/>
  <c r="BE417" i="5" s="1"/>
  <c r="I415" i="2"/>
  <c r="J415" i="2"/>
  <c r="K415" i="2"/>
  <c r="L415" i="2"/>
  <c r="M415" i="2"/>
  <c r="N415" i="2"/>
  <c r="O415" i="2"/>
  <c r="P415" i="2"/>
  <c r="BA417" i="5" s="1"/>
  <c r="Q415" i="2"/>
  <c r="R415" i="2"/>
  <c r="B416" i="2"/>
  <c r="U416" i="2" s="1"/>
  <c r="C416" i="2"/>
  <c r="E416" i="2"/>
  <c r="F416" i="2"/>
  <c r="CD418" i="5" s="1"/>
  <c r="G416" i="2"/>
  <c r="BE418" i="5" s="1"/>
  <c r="I416" i="2"/>
  <c r="J416" i="2"/>
  <c r="K416" i="2"/>
  <c r="L416" i="2"/>
  <c r="M416" i="2"/>
  <c r="N416" i="2"/>
  <c r="AZ418" i="5" s="1"/>
  <c r="O416" i="2"/>
  <c r="P416" i="2"/>
  <c r="BA418" i="5" s="1"/>
  <c r="Q416" i="2"/>
  <c r="R416" i="2"/>
  <c r="I417" i="2"/>
  <c r="I418" i="2"/>
  <c r="B424" i="2"/>
  <c r="U424" i="2" s="1"/>
  <c r="C424" i="2"/>
  <c r="E424" i="2"/>
  <c r="F424" i="2"/>
  <c r="CD426" i="5" s="1"/>
  <c r="G424" i="2"/>
  <c r="I424" i="2"/>
  <c r="J424" i="2"/>
  <c r="K424" i="2"/>
  <c r="L424" i="2"/>
  <c r="M424" i="2"/>
  <c r="N424" i="2"/>
  <c r="O424" i="2"/>
  <c r="P424" i="2"/>
  <c r="BA426" i="5" s="1"/>
  <c r="Q424" i="2"/>
  <c r="R424" i="2"/>
  <c r="B425" i="2"/>
  <c r="U425" i="2" s="1"/>
  <c r="C425" i="2"/>
  <c r="E425" i="2"/>
  <c r="F425" i="2"/>
  <c r="CD427" i="5" s="1"/>
  <c r="G425" i="2"/>
  <c r="BE427" i="5" s="1"/>
  <c r="I425" i="2"/>
  <c r="J425" i="2"/>
  <c r="K425" i="2"/>
  <c r="L425" i="2"/>
  <c r="M425" i="2"/>
  <c r="N425" i="2"/>
  <c r="AZ427" i="5" s="1"/>
  <c r="O425" i="2"/>
  <c r="P425" i="2"/>
  <c r="BA427" i="5" s="1"/>
  <c r="Q425" i="2"/>
  <c r="R425" i="2"/>
  <c r="B426" i="2"/>
  <c r="U426" i="2" s="1"/>
  <c r="C426" i="2"/>
  <c r="E426" i="2"/>
  <c r="F426" i="2"/>
  <c r="CD428" i="5" s="1"/>
  <c r="G426" i="2"/>
  <c r="BE428" i="5" s="1"/>
  <c r="I426" i="2"/>
  <c r="J426" i="2"/>
  <c r="K426" i="2"/>
  <c r="L426" i="2"/>
  <c r="M426" i="2"/>
  <c r="N426" i="2"/>
  <c r="O426" i="2"/>
  <c r="P426" i="2"/>
  <c r="BA428" i="5" s="1"/>
  <c r="Q426" i="2"/>
  <c r="R426" i="2"/>
  <c r="I427" i="2"/>
  <c r="I428" i="2"/>
  <c r="B434" i="2"/>
  <c r="U434" i="2" s="1"/>
  <c r="C434" i="2"/>
  <c r="E434" i="2"/>
  <c r="F434" i="2"/>
  <c r="CD436" i="5" s="1"/>
  <c r="G434" i="2"/>
  <c r="I434" i="2"/>
  <c r="J434" i="2"/>
  <c r="K434" i="2"/>
  <c r="L434" i="2"/>
  <c r="M434" i="2"/>
  <c r="N434" i="2"/>
  <c r="AZ436" i="5" s="1"/>
  <c r="O434" i="2"/>
  <c r="P434" i="2"/>
  <c r="BA436" i="5" s="1"/>
  <c r="Q434" i="2"/>
  <c r="R434" i="2"/>
  <c r="B435" i="2"/>
  <c r="U435" i="2" s="1"/>
  <c r="C435" i="2"/>
  <c r="E435" i="2"/>
  <c r="F435" i="2"/>
  <c r="CD437" i="5" s="1"/>
  <c r="G435" i="2"/>
  <c r="BE437" i="5" s="1"/>
  <c r="I435" i="2"/>
  <c r="J435" i="2"/>
  <c r="K435" i="2"/>
  <c r="L435" i="2"/>
  <c r="M435" i="2"/>
  <c r="N435" i="2"/>
  <c r="O435" i="2"/>
  <c r="P435" i="2"/>
  <c r="BA437" i="5" s="1"/>
  <c r="Q435" i="2"/>
  <c r="R435" i="2"/>
  <c r="B436" i="2"/>
  <c r="U436" i="2" s="1"/>
  <c r="C436" i="2"/>
  <c r="E436" i="2"/>
  <c r="F436" i="2"/>
  <c r="CD438" i="5" s="1"/>
  <c r="G436" i="2"/>
  <c r="BE438" i="5" s="1"/>
  <c r="I436" i="2"/>
  <c r="J436" i="2"/>
  <c r="K436" i="2"/>
  <c r="L436" i="2"/>
  <c r="M436" i="2"/>
  <c r="N436" i="2"/>
  <c r="O436" i="2"/>
  <c r="P436" i="2"/>
  <c r="BA438" i="5" s="1"/>
  <c r="Q436" i="2"/>
  <c r="R436" i="2"/>
  <c r="I437" i="2"/>
  <c r="I438" i="2"/>
  <c r="B444" i="2"/>
  <c r="U444" i="2" s="1"/>
  <c r="C444" i="2"/>
  <c r="E444" i="2"/>
  <c r="F444" i="2"/>
  <c r="CD446" i="5" s="1"/>
  <c r="G444" i="2"/>
  <c r="I444" i="2"/>
  <c r="J444" i="2"/>
  <c r="K444" i="2"/>
  <c r="L444" i="2"/>
  <c r="M444" i="2"/>
  <c r="N444" i="2"/>
  <c r="O444" i="2"/>
  <c r="P444" i="2"/>
  <c r="BA446" i="5" s="1"/>
  <c r="Q444" i="2"/>
  <c r="R444" i="2"/>
  <c r="B445" i="2"/>
  <c r="U445" i="2" s="1"/>
  <c r="C445" i="2"/>
  <c r="E445" i="2"/>
  <c r="F445" i="2"/>
  <c r="CD447" i="5" s="1"/>
  <c r="G445" i="2"/>
  <c r="BE447" i="5" s="1"/>
  <c r="I445" i="2"/>
  <c r="J445" i="2"/>
  <c r="K445" i="2"/>
  <c r="L445" i="2"/>
  <c r="M445" i="2"/>
  <c r="N445" i="2"/>
  <c r="O445" i="2"/>
  <c r="P445" i="2"/>
  <c r="BA447" i="5" s="1"/>
  <c r="Q445" i="2"/>
  <c r="R445" i="2"/>
  <c r="B446" i="2"/>
  <c r="U446" i="2" s="1"/>
  <c r="C446" i="2"/>
  <c r="E446" i="2"/>
  <c r="F446" i="2"/>
  <c r="CD448" i="5" s="1"/>
  <c r="G446" i="2"/>
  <c r="BE448" i="5" s="1"/>
  <c r="I446" i="2"/>
  <c r="J446" i="2"/>
  <c r="K446" i="2"/>
  <c r="L446" i="2"/>
  <c r="M446" i="2"/>
  <c r="N446" i="2"/>
  <c r="O446" i="2"/>
  <c r="P446" i="2"/>
  <c r="BA448" i="5" s="1"/>
  <c r="Q446" i="2"/>
  <c r="R446" i="2"/>
  <c r="I447" i="2"/>
  <c r="I448" i="2"/>
  <c r="B454" i="2"/>
  <c r="U454" i="2" s="1"/>
  <c r="C454" i="2"/>
  <c r="E454" i="2"/>
  <c r="F454" i="2"/>
  <c r="CD456" i="5" s="1"/>
  <c r="G454" i="2"/>
  <c r="I454" i="2"/>
  <c r="J454" i="2"/>
  <c r="K454" i="2"/>
  <c r="L454" i="2"/>
  <c r="M454" i="2"/>
  <c r="N454" i="2"/>
  <c r="O454" i="2"/>
  <c r="P454" i="2"/>
  <c r="BA456" i="5" s="1"/>
  <c r="Q454" i="2"/>
  <c r="R454" i="2"/>
  <c r="B455" i="2"/>
  <c r="U455" i="2" s="1"/>
  <c r="C455" i="2"/>
  <c r="E455" i="2"/>
  <c r="F455" i="2"/>
  <c r="CD457" i="5" s="1"/>
  <c r="G455" i="2"/>
  <c r="BE457" i="5" s="1"/>
  <c r="I455" i="2"/>
  <c r="J455" i="2"/>
  <c r="K455" i="2"/>
  <c r="L455" i="2"/>
  <c r="M455" i="2"/>
  <c r="N455" i="2"/>
  <c r="O455" i="2"/>
  <c r="P455" i="2"/>
  <c r="BA457" i="5" s="1"/>
  <c r="Q455" i="2"/>
  <c r="R455" i="2"/>
  <c r="B456" i="2"/>
  <c r="U456" i="2" s="1"/>
  <c r="C456" i="2"/>
  <c r="E456" i="2"/>
  <c r="F456" i="2"/>
  <c r="CD458" i="5" s="1"/>
  <c r="G456" i="2"/>
  <c r="BE458" i="5" s="1"/>
  <c r="I456" i="2"/>
  <c r="J456" i="2"/>
  <c r="K456" i="2"/>
  <c r="L456" i="2"/>
  <c r="M456" i="2"/>
  <c r="N456" i="2"/>
  <c r="AZ458" i="5" s="1"/>
  <c r="O456" i="2"/>
  <c r="P456" i="2"/>
  <c r="BA458" i="5" s="1"/>
  <c r="Q456" i="2"/>
  <c r="R456" i="2"/>
  <c r="I457" i="2"/>
  <c r="I458" i="2"/>
  <c r="B464" i="2"/>
  <c r="U464" i="2" s="1"/>
  <c r="C464" i="2"/>
  <c r="E464" i="2"/>
  <c r="F464" i="2"/>
  <c r="CD466" i="5" s="1"/>
  <c r="G464" i="2"/>
  <c r="I464" i="2"/>
  <c r="J464" i="2"/>
  <c r="K464" i="2"/>
  <c r="L464" i="2"/>
  <c r="M464" i="2"/>
  <c r="N464" i="2"/>
  <c r="O464" i="2"/>
  <c r="P464" i="2"/>
  <c r="BA466" i="5" s="1"/>
  <c r="Q464" i="2"/>
  <c r="R464" i="2"/>
  <c r="B465" i="2"/>
  <c r="U465" i="2" s="1"/>
  <c r="C465" i="2"/>
  <c r="E465" i="2"/>
  <c r="F465" i="2"/>
  <c r="CD467" i="5" s="1"/>
  <c r="G465" i="2"/>
  <c r="BE467" i="5" s="1"/>
  <c r="I465" i="2"/>
  <c r="J465" i="2"/>
  <c r="K465" i="2"/>
  <c r="L465" i="2"/>
  <c r="M465" i="2"/>
  <c r="N465" i="2"/>
  <c r="AZ467" i="5" s="1"/>
  <c r="O465" i="2"/>
  <c r="P465" i="2"/>
  <c r="BA467" i="5" s="1"/>
  <c r="Q465" i="2"/>
  <c r="R465" i="2"/>
  <c r="B466" i="2"/>
  <c r="U466" i="2" s="1"/>
  <c r="C466" i="2"/>
  <c r="E466" i="2"/>
  <c r="F466" i="2"/>
  <c r="CD468" i="5" s="1"/>
  <c r="G466" i="2"/>
  <c r="BE468" i="5" s="1"/>
  <c r="I466" i="2"/>
  <c r="J466" i="2"/>
  <c r="K466" i="2"/>
  <c r="L466" i="2"/>
  <c r="M466" i="2"/>
  <c r="N466" i="2"/>
  <c r="O466" i="2"/>
  <c r="P466" i="2"/>
  <c r="BA468" i="5" s="1"/>
  <c r="Q466" i="2"/>
  <c r="R466" i="2"/>
  <c r="I467" i="2"/>
  <c r="I468" i="2"/>
  <c r="B474" i="2"/>
  <c r="U474" i="2" s="1"/>
  <c r="C474" i="2"/>
  <c r="E474" i="2"/>
  <c r="F474" i="2"/>
  <c r="CD476" i="5" s="1"/>
  <c r="G474" i="2"/>
  <c r="I474" i="2"/>
  <c r="J474" i="2"/>
  <c r="K474" i="2"/>
  <c r="L474" i="2"/>
  <c r="M474" i="2"/>
  <c r="N474" i="2"/>
  <c r="AZ476" i="5" s="1"/>
  <c r="O474" i="2"/>
  <c r="P474" i="2"/>
  <c r="BA476" i="5" s="1"/>
  <c r="Q474" i="2"/>
  <c r="R474" i="2"/>
  <c r="B475" i="2"/>
  <c r="U475" i="2" s="1"/>
  <c r="C475" i="2"/>
  <c r="E475" i="2"/>
  <c r="F475" i="2"/>
  <c r="CD477" i="5" s="1"/>
  <c r="G475" i="2"/>
  <c r="BE477" i="5" s="1"/>
  <c r="I475" i="2"/>
  <c r="J475" i="2"/>
  <c r="K475" i="2"/>
  <c r="L475" i="2"/>
  <c r="M475" i="2"/>
  <c r="N475" i="2"/>
  <c r="O475" i="2"/>
  <c r="P475" i="2"/>
  <c r="BA477" i="5" s="1"/>
  <c r="Q475" i="2"/>
  <c r="R475" i="2"/>
  <c r="B476" i="2"/>
  <c r="U476" i="2" s="1"/>
  <c r="C476" i="2"/>
  <c r="E476" i="2"/>
  <c r="F476" i="2"/>
  <c r="CD478" i="5" s="1"/>
  <c r="G476" i="2"/>
  <c r="BE478" i="5" s="1"/>
  <c r="I476" i="2"/>
  <c r="J476" i="2"/>
  <c r="K476" i="2"/>
  <c r="L476" i="2"/>
  <c r="M476" i="2"/>
  <c r="N476" i="2"/>
  <c r="O476" i="2"/>
  <c r="P476" i="2"/>
  <c r="BA478" i="5" s="1"/>
  <c r="Q476" i="2"/>
  <c r="R476" i="2"/>
  <c r="I477" i="2"/>
  <c r="I478" i="2"/>
  <c r="B484" i="2"/>
  <c r="U484" i="2" s="1"/>
  <c r="C484" i="2"/>
  <c r="E484" i="2"/>
  <c r="F484" i="2"/>
  <c r="CD486" i="5" s="1"/>
  <c r="G484" i="2"/>
  <c r="I484" i="2"/>
  <c r="J484" i="2"/>
  <c r="K484" i="2"/>
  <c r="L484" i="2"/>
  <c r="M484" i="2"/>
  <c r="N484" i="2"/>
  <c r="O484" i="2"/>
  <c r="P484" i="2"/>
  <c r="BA486" i="5" s="1"/>
  <c r="Q484" i="2"/>
  <c r="R484" i="2"/>
  <c r="B485" i="2"/>
  <c r="U485" i="2" s="1"/>
  <c r="C485" i="2"/>
  <c r="E485" i="2"/>
  <c r="F485" i="2"/>
  <c r="CD487" i="5" s="1"/>
  <c r="G485" i="2"/>
  <c r="BE487" i="5" s="1"/>
  <c r="I485" i="2"/>
  <c r="J485" i="2"/>
  <c r="K485" i="2"/>
  <c r="L485" i="2"/>
  <c r="M485" i="2"/>
  <c r="N485" i="2"/>
  <c r="O485" i="2"/>
  <c r="P485" i="2"/>
  <c r="BA487" i="5" s="1"/>
  <c r="Q485" i="2"/>
  <c r="R485" i="2"/>
  <c r="B486" i="2"/>
  <c r="U486" i="2" s="1"/>
  <c r="C486" i="2"/>
  <c r="E486" i="2"/>
  <c r="F486" i="2"/>
  <c r="CD488" i="5" s="1"/>
  <c r="G486" i="2"/>
  <c r="BE488" i="5" s="1"/>
  <c r="I486" i="2"/>
  <c r="J486" i="2"/>
  <c r="K486" i="2"/>
  <c r="L486" i="2"/>
  <c r="M486" i="2"/>
  <c r="N486" i="2"/>
  <c r="O486" i="2"/>
  <c r="P486" i="2"/>
  <c r="BA488" i="5" s="1"/>
  <c r="Q486" i="2"/>
  <c r="R486" i="2"/>
  <c r="I487" i="2"/>
  <c r="I488" i="2"/>
  <c r="B494" i="2"/>
  <c r="U494" i="2" s="1"/>
  <c r="C494" i="2"/>
  <c r="E494" i="2"/>
  <c r="F494" i="2"/>
  <c r="CD496" i="5" s="1"/>
  <c r="G494" i="2"/>
  <c r="I494" i="2"/>
  <c r="J494" i="2"/>
  <c r="K494" i="2"/>
  <c r="L494" i="2"/>
  <c r="M494" i="2"/>
  <c r="N494" i="2"/>
  <c r="O494" i="2"/>
  <c r="P494" i="2"/>
  <c r="BA496" i="5" s="1"/>
  <c r="Q494" i="2"/>
  <c r="R494" i="2"/>
  <c r="B495" i="2"/>
  <c r="U495" i="2" s="1"/>
  <c r="C495" i="2"/>
  <c r="E495" i="2"/>
  <c r="F495" i="2"/>
  <c r="CD497" i="5" s="1"/>
  <c r="G495" i="2"/>
  <c r="BE497" i="5" s="1"/>
  <c r="I495" i="2"/>
  <c r="J495" i="2"/>
  <c r="K495" i="2"/>
  <c r="L495" i="2"/>
  <c r="M495" i="2"/>
  <c r="N495" i="2"/>
  <c r="O495" i="2"/>
  <c r="P495" i="2"/>
  <c r="BA497" i="5" s="1"/>
  <c r="Q495" i="2"/>
  <c r="R495" i="2"/>
  <c r="B496" i="2"/>
  <c r="U496" i="2" s="1"/>
  <c r="C496" i="2"/>
  <c r="E496" i="2"/>
  <c r="F496" i="2"/>
  <c r="CD498" i="5" s="1"/>
  <c r="G496" i="2"/>
  <c r="BE498" i="5" s="1"/>
  <c r="I496" i="2"/>
  <c r="J496" i="2"/>
  <c r="K496" i="2"/>
  <c r="L496" i="2"/>
  <c r="M496" i="2"/>
  <c r="N496" i="2"/>
  <c r="AZ498" i="5" s="1"/>
  <c r="O496" i="2"/>
  <c r="P496" i="2"/>
  <c r="BA498" i="5" s="1"/>
  <c r="Q496" i="2"/>
  <c r="R496" i="2"/>
  <c r="I497" i="2"/>
  <c r="I498" i="2"/>
  <c r="B504" i="2"/>
  <c r="U504" i="2" s="1"/>
  <c r="C504" i="2"/>
  <c r="E504" i="2"/>
  <c r="F504" i="2"/>
  <c r="CD506" i="5" s="1"/>
  <c r="G504" i="2"/>
  <c r="I504" i="2"/>
  <c r="J504" i="2"/>
  <c r="K504" i="2"/>
  <c r="L504" i="2"/>
  <c r="M504" i="2"/>
  <c r="N504" i="2"/>
  <c r="O504" i="2"/>
  <c r="P504" i="2"/>
  <c r="BA506" i="5" s="1"/>
  <c r="Q504" i="2"/>
  <c r="R504" i="2"/>
  <c r="B505" i="2"/>
  <c r="U505" i="2" s="1"/>
  <c r="C505" i="2"/>
  <c r="E505" i="2"/>
  <c r="F505" i="2"/>
  <c r="CD507" i="5" s="1"/>
  <c r="G505" i="2"/>
  <c r="BE507" i="5" s="1"/>
  <c r="I505" i="2"/>
  <c r="J505" i="2"/>
  <c r="K505" i="2"/>
  <c r="L505" i="2"/>
  <c r="M505" i="2"/>
  <c r="N505" i="2"/>
  <c r="AZ507" i="5" s="1"/>
  <c r="O505" i="2"/>
  <c r="P505" i="2"/>
  <c r="BA507" i="5" s="1"/>
  <c r="Q505" i="2"/>
  <c r="R505" i="2"/>
  <c r="B506" i="2"/>
  <c r="U506" i="2" s="1"/>
  <c r="C506" i="2"/>
  <c r="E506" i="2"/>
  <c r="F506" i="2"/>
  <c r="CD508" i="5" s="1"/>
  <c r="G506" i="2"/>
  <c r="BE508" i="5" s="1"/>
  <c r="I506" i="2"/>
  <c r="J506" i="2"/>
  <c r="K506" i="2"/>
  <c r="L506" i="2"/>
  <c r="M506" i="2"/>
  <c r="N506" i="2"/>
  <c r="O506" i="2"/>
  <c r="P506" i="2"/>
  <c r="BA508" i="5" s="1"/>
  <c r="Q506" i="2"/>
  <c r="R506" i="2"/>
  <c r="I507" i="2"/>
  <c r="I508" i="2"/>
  <c r="B514" i="2"/>
  <c r="U514" i="2" s="1"/>
  <c r="C514" i="2"/>
  <c r="E514" i="2"/>
  <c r="F514" i="2"/>
  <c r="CD516" i="5" s="1"/>
  <c r="G514" i="2"/>
  <c r="I514" i="2"/>
  <c r="J514" i="2"/>
  <c r="K514" i="2"/>
  <c r="L514" i="2"/>
  <c r="M514" i="2"/>
  <c r="N514" i="2"/>
  <c r="AZ516" i="5" s="1"/>
  <c r="O514" i="2"/>
  <c r="P514" i="2"/>
  <c r="BA516" i="5" s="1"/>
  <c r="Q514" i="2"/>
  <c r="R514" i="2"/>
  <c r="B515" i="2"/>
  <c r="U515" i="2" s="1"/>
  <c r="C515" i="2"/>
  <c r="E515" i="2"/>
  <c r="F515" i="2"/>
  <c r="CD517" i="5" s="1"/>
  <c r="G515" i="2"/>
  <c r="BE517" i="5" s="1"/>
  <c r="I515" i="2"/>
  <c r="J515" i="2"/>
  <c r="K515" i="2"/>
  <c r="L515" i="2"/>
  <c r="M515" i="2"/>
  <c r="N515" i="2"/>
  <c r="O515" i="2"/>
  <c r="P515" i="2"/>
  <c r="BA517" i="5" s="1"/>
  <c r="Q515" i="2"/>
  <c r="R515" i="2"/>
  <c r="B516" i="2"/>
  <c r="U516" i="2" s="1"/>
  <c r="C516" i="2"/>
  <c r="E516" i="2"/>
  <c r="F516" i="2"/>
  <c r="CD518" i="5" s="1"/>
  <c r="G516" i="2"/>
  <c r="BE518" i="5" s="1"/>
  <c r="I516" i="2"/>
  <c r="J516" i="2"/>
  <c r="K516" i="2"/>
  <c r="L516" i="2"/>
  <c r="M516" i="2"/>
  <c r="N516" i="2"/>
  <c r="O516" i="2"/>
  <c r="P516" i="2"/>
  <c r="BA518" i="5" s="1"/>
  <c r="Q516" i="2"/>
  <c r="R516" i="2"/>
  <c r="I517" i="2"/>
  <c r="I518" i="2"/>
  <c r="B524" i="2"/>
  <c r="U524" i="2" s="1"/>
  <c r="C524" i="2"/>
  <c r="E524" i="2"/>
  <c r="F524" i="2"/>
  <c r="CD526" i="5" s="1"/>
  <c r="G524" i="2"/>
  <c r="I524" i="2"/>
  <c r="J524" i="2"/>
  <c r="K524" i="2"/>
  <c r="L524" i="2"/>
  <c r="M524" i="2"/>
  <c r="N524" i="2"/>
  <c r="O524" i="2"/>
  <c r="P524" i="2"/>
  <c r="BA526" i="5" s="1"/>
  <c r="Q524" i="2"/>
  <c r="R524" i="2"/>
  <c r="B525" i="2"/>
  <c r="U525" i="2" s="1"/>
  <c r="C525" i="2"/>
  <c r="E525" i="2"/>
  <c r="F525" i="2"/>
  <c r="CD527" i="5" s="1"/>
  <c r="G525" i="2"/>
  <c r="BE527" i="5" s="1"/>
  <c r="I525" i="2"/>
  <c r="J525" i="2"/>
  <c r="K525" i="2"/>
  <c r="L525" i="2"/>
  <c r="M525" i="2"/>
  <c r="N525" i="2"/>
  <c r="O525" i="2"/>
  <c r="P525" i="2"/>
  <c r="BA527" i="5" s="1"/>
  <c r="Q525" i="2"/>
  <c r="R525" i="2"/>
  <c r="B526" i="2"/>
  <c r="U526" i="2" s="1"/>
  <c r="C526" i="2"/>
  <c r="E526" i="2"/>
  <c r="F526" i="2"/>
  <c r="CD528" i="5" s="1"/>
  <c r="G526" i="2"/>
  <c r="BE528" i="5" s="1"/>
  <c r="I526" i="2"/>
  <c r="J526" i="2"/>
  <c r="K526" i="2"/>
  <c r="L526" i="2"/>
  <c r="M526" i="2"/>
  <c r="N526" i="2"/>
  <c r="O526" i="2"/>
  <c r="P526" i="2"/>
  <c r="BA528" i="5" s="1"/>
  <c r="Q526" i="2"/>
  <c r="R526" i="2"/>
  <c r="I527" i="2"/>
  <c r="I528" i="2"/>
  <c r="B534" i="2"/>
  <c r="U534" i="2" s="1"/>
  <c r="C534" i="2"/>
  <c r="E534" i="2"/>
  <c r="F534" i="2"/>
  <c r="CD536" i="5" s="1"/>
  <c r="G534" i="2"/>
  <c r="I534" i="2"/>
  <c r="J534" i="2"/>
  <c r="K534" i="2"/>
  <c r="L534" i="2"/>
  <c r="M534" i="2"/>
  <c r="N534" i="2"/>
  <c r="O534" i="2"/>
  <c r="P534" i="2"/>
  <c r="BA536" i="5" s="1"/>
  <c r="Q534" i="2"/>
  <c r="R534" i="2"/>
  <c r="B535" i="2"/>
  <c r="U535" i="2" s="1"/>
  <c r="C535" i="2"/>
  <c r="E535" i="2"/>
  <c r="F535" i="2"/>
  <c r="CD537" i="5" s="1"/>
  <c r="G535" i="2"/>
  <c r="BE537" i="5" s="1"/>
  <c r="I535" i="2"/>
  <c r="J535" i="2"/>
  <c r="K535" i="2"/>
  <c r="L535" i="2"/>
  <c r="M535" i="2"/>
  <c r="N535" i="2"/>
  <c r="O535" i="2"/>
  <c r="P535" i="2"/>
  <c r="BA537" i="5" s="1"/>
  <c r="Q535" i="2"/>
  <c r="R535" i="2"/>
  <c r="B536" i="2"/>
  <c r="U536" i="2" s="1"/>
  <c r="C536" i="2"/>
  <c r="E536" i="2"/>
  <c r="F536" i="2"/>
  <c r="CD538" i="5" s="1"/>
  <c r="G536" i="2"/>
  <c r="BE538" i="5" s="1"/>
  <c r="I536" i="2"/>
  <c r="J536" i="2"/>
  <c r="K536" i="2"/>
  <c r="L536" i="2"/>
  <c r="M536" i="2"/>
  <c r="N536" i="2"/>
  <c r="AZ538" i="5" s="1"/>
  <c r="O536" i="2"/>
  <c r="P536" i="2"/>
  <c r="BA538" i="5" s="1"/>
  <c r="Q536" i="2"/>
  <c r="R536" i="2"/>
  <c r="I537" i="2"/>
  <c r="I538" i="2"/>
  <c r="B544" i="2"/>
  <c r="U544" i="2" s="1"/>
  <c r="C544" i="2"/>
  <c r="E544" i="2"/>
  <c r="F544" i="2"/>
  <c r="CD546" i="5" s="1"/>
  <c r="G544" i="2"/>
  <c r="I544" i="2"/>
  <c r="J544" i="2"/>
  <c r="K544" i="2"/>
  <c r="L544" i="2"/>
  <c r="M544" i="2"/>
  <c r="N544" i="2"/>
  <c r="O544" i="2"/>
  <c r="P544" i="2"/>
  <c r="BA546" i="5" s="1"/>
  <c r="Q544" i="2"/>
  <c r="R544" i="2"/>
  <c r="B545" i="2"/>
  <c r="U545" i="2" s="1"/>
  <c r="C545" i="2"/>
  <c r="E545" i="2"/>
  <c r="F545" i="2"/>
  <c r="CD547" i="5" s="1"/>
  <c r="G545" i="2"/>
  <c r="BE547" i="5" s="1"/>
  <c r="I545" i="2"/>
  <c r="J545" i="2"/>
  <c r="K545" i="2"/>
  <c r="L545" i="2"/>
  <c r="M545" i="2"/>
  <c r="N545" i="2"/>
  <c r="AZ547" i="5" s="1"/>
  <c r="O545" i="2"/>
  <c r="P545" i="2"/>
  <c r="BA547" i="5" s="1"/>
  <c r="Q545" i="2"/>
  <c r="R545" i="2"/>
  <c r="B546" i="2"/>
  <c r="U546" i="2" s="1"/>
  <c r="C546" i="2"/>
  <c r="E546" i="2"/>
  <c r="F546" i="2"/>
  <c r="CD548" i="5" s="1"/>
  <c r="G546" i="2"/>
  <c r="BE548" i="5" s="1"/>
  <c r="I546" i="2"/>
  <c r="J546" i="2"/>
  <c r="K546" i="2"/>
  <c r="L546" i="2"/>
  <c r="M546" i="2"/>
  <c r="N546" i="2"/>
  <c r="O546" i="2"/>
  <c r="P546" i="2"/>
  <c r="BA548" i="5" s="1"/>
  <c r="Q546" i="2"/>
  <c r="R546" i="2"/>
  <c r="I547" i="2"/>
  <c r="I548" i="2"/>
  <c r="B554" i="2"/>
  <c r="U554" i="2" s="1"/>
  <c r="C554" i="2"/>
  <c r="E554" i="2"/>
  <c r="F554" i="2"/>
  <c r="CD556" i="5" s="1"/>
  <c r="G554" i="2"/>
  <c r="I554" i="2"/>
  <c r="J554" i="2"/>
  <c r="K554" i="2"/>
  <c r="L554" i="2"/>
  <c r="M554" i="2"/>
  <c r="N554" i="2"/>
  <c r="AZ556" i="5" s="1"/>
  <c r="O554" i="2"/>
  <c r="P554" i="2"/>
  <c r="BA556" i="5" s="1"/>
  <c r="Q554" i="2"/>
  <c r="R554" i="2"/>
  <c r="B555" i="2"/>
  <c r="U555" i="2" s="1"/>
  <c r="C555" i="2"/>
  <c r="E555" i="2"/>
  <c r="F555" i="2"/>
  <c r="CD557" i="5" s="1"/>
  <c r="G555" i="2"/>
  <c r="BE557" i="5" s="1"/>
  <c r="I555" i="2"/>
  <c r="J555" i="2"/>
  <c r="K555" i="2"/>
  <c r="L555" i="2"/>
  <c r="M555" i="2"/>
  <c r="N555" i="2"/>
  <c r="O555" i="2"/>
  <c r="P555" i="2"/>
  <c r="BA557" i="5" s="1"/>
  <c r="Q555" i="2"/>
  <c r="R555" i="2"/>
  <c r="B556" i="2"/>
  <c r="U556" i="2" s="1"/>
  <c r="C556" i="2"/>
  <c r="E556" i="2"/>
  <c r="F556" i="2"/>
  <c r="CD558" i="5" s="1"/>
  <c r="G556" i="2"/>
  <c r="BE558" i="5" s="1"/>
  <c r="I556" i="2"/>
  <c r="J556" i="2"/>
  <c r="K556" i="2"/>
  <c r="L556" i="2"/>
  <c r="M556" i="2"/>
  <c r="N556" i="2"/>
  <c r="O556" i="2"/>
  <c r="P556" i="2"/>
  <c r="BA558" i="5" s="1"/>
  <c r="Q556" i="2"/>
  <c r="R556" i="2"/>
  <c r="I557" i="2"/>
  <c r="I558" i="2"/>
  <c r="B564" i="2"/>
  <c r="U564" i="2" s="1"/>
  <c r="C564" i="2"/>
  <c r="E564" i="2"/>
  <c r="F564" i="2"/>
  <c r="CD566" i="5" s="1"/>
  <c r="G564" i="2"/>
  <c r="I564" i="2"/>
  <c r="J564" i="2"/>
  <c r="K564" i="2"/>
  <c r="L564" i="2"/>
  <c r="M564" i="2"/>
  <c r="N564" i="2"/>
  <c r="O564" i="2"/>
  <c r="P564" i="2"/>
  <c r="BA566" i="5" s="1"/>
  <c r="Q564" i="2"/>
  <c r="R564" i="2"/>
  <c r="B565" i="2"/>
  <c r="U565" i="2" s="1"/>
  <c r="C565" i="2"/>
  <c r="E565" i="2"/>
  <c r="F565" i="2"/>
  <c r="CD567" i="5" s="1"/>
  <c r="G565" i="2"/>
  <c r="BE567" i="5" s="1"/>
  <c r="I565" i="2"/>
  <c r="J565" i="2"/>
  <c r="K565" i="2"/>
  <c r="L565" i="2"/>
  <c r="M565" i="2"/>
  <c r="N565" i="2"/>
  <c r="O565" i="2"/>
  <c r="P565" i="2"/>
  <c r="BA567" i="5" s="1"/>
  <c r="Q565" i="2"/>
  <c r="R565" i="2"/>
  <c r="B566" i="2"/>
  <c r="U566" i="2" s="1"/>
  <c r="C566" i="2"/>
  <c r="E566" i="2"/>
  <c r="F566" i="2"/>
  <c r="CD568" i="5" s="1"/>
  <c r="G566" i="2"/>
  <c r="BE568" i="5" s="1"/>
  <c r="I566" i="2"/>
  <c r="J566" i="2"/>
  <c r="K566" i="2"/>
  <c r="L566" i="2"/>
  <c r="M566" i="2"/>
  <c r="N566" i="2"/>
  <c r="O566" i="2"/>
  <c r="P566" i="2"/>
  <c r="BA568" i="5" s="1"/>
  <c r="Q566" i="2"/>
  <c r="R566" i="2"/>
  <c r="I567" i="2"/>
  <c r="I568" i="2"/>
  <c r="B574" i="2"/>
  <c r="U574" i="2" s="1"/>
  <c r="C574" i="2"/>
  <c r="E574" i="2"/>
  <c r="F574" i="2"/>
  <c r="CD576" i="5" s="1"/>
  <c r="G574" i="2"/>
  <c r="I574" i="2"/>
  <c r="J574" i="2"/>
  <c r="K574" i="2"/>
  <c r="L574" i="2"/>
  <c r="M574" i="2"/>
  <c r="N574" i="2"/>
  <c r="O574" i="2"/>
  <c r="P574" i="2"/>
  <c r="BA576" i="5" s="1"/>
  <c r="Q574" i="2"/>
  <c r="R574" i="2"/>
  <c r="B575" i="2"/>
  <c r="U575" i="2" s="1"/>
  <c r="C575" i="2"/>
  <c r="E575" i="2"/>
  <c r="F575" i="2"/>
  <c r="CD577" i="5" s="1"/>
  <c r="G575" i="2"/>
  <c r="BE577" i="5" s="1"/>
  <c r="I575" i="2"/>
  <c r="J575" i="2"/>
  <c r="K575" i="2"/>
  <c r="L575" i="2"/>
  <c r="M575" i="2"/>
  <c r="N575" i="2"/>
  <c r="O575" i="2"/>
  <c r="P575" i="2"/>
  <c r="BA577" i="5" s="1"/>
  <c r="Q575" i="2"/>
  <c r="R575" i="2"/>
  <c r="B576" i="2"/>
  <c r="U576" i="2" s="1"/>
  <c r="C576" i="2"/>
  <c r="E576" i="2"/>
  <c r="F576" i="2"/>
  <c r="CD578" i="5" s="1"/>
  <c r="G576" i="2"/>
  <c r="BE578" i="5" s="1"/>
  <c r="I576" i="2"/>
  <c r="J576" i="2"/>
  <c r="K576" i="2"/>
  <c r="L576" i="2"/>
  <c r="M576" i="2"/>
  <c r="N576" i="2"/>
  <c r="AZ578" i="5" s="1"/>
  <c r="O576" i="2"/>
  <c r="P576" i="2"/>
  <c r="BA578" i="5" s="1"/>
  <c r="Q576" i="2"/>
  <c r="R576" i="2"/>
  <c r="I577" i="2"/>
  <c r="I578" i="2"/>
  <c r="B584" i="2"/>
  <c r="U584" i="2" s="1"/>
  <c r="C584" i="2"/>
  <c r="E584" i="2"/>
  <c r="F584" i="2"/>
  <c r="CD586" i="5" s="1"/>
  <c r="G584" i="2"/>
  <c r="I584" i="2"/>
  <c r="J584" i="2"/>
  <c r="K584" i="2"/>
  <c r="L584" i="2"/>
  <c r="M584" i="2"/>
  <c r="N584" i="2"/>
  <c r="O584" i="2"/>
  <c r="P584" i="2"/>
  <c r="BA586" i="5" s="1"/>
  <c r="Q584" i="2"/>
  <c r="R584" i="2"/>
  <c r="B585" i="2"/>
  <c r="U585" i="2" s="1"/>
  <c r="C585" i="2"/>
  <c r="E585" i="2"/>
  <c r="F585" i="2"/>
  <c r="CD587" i="5" s="1"/>
  <c r="G585" i="2"/>
  <c r="BE587" i="5" s="1"/>
  <c r="I585" i="2"/>
  <c r="J585" i="2"/>
  <c r="K585" i="2"/>
  <c r="L585" i="2"/>
  <c r="M585" i="2"/>
  <c r="N585" i="2"/>
  <c r="AZ587" i="5" s="1"/>
  <c r="O585" i="2"/>
  <c r="P585" i="2"/>
  <c r="BA587" i="5" s="1"/>
  <c r="Q585" i="2"/>
  <c r="R585" i="2"/>
  <c r="B586" i="2"/>
  <c r="U586" i="2" s="1"/>
  <c r="C586" i="2"/>
  <c r="E586" i="2"/>
  <c r="F586" i="2"/>
  <c r="CD588" i="5" s="1"/>
  <c r="G586" i="2"/>
  <c r="BE588" i="5" s="1"/>
  <c r="I586" i="2"/>
  <c r="J586" i="2"/>
  <c r="K586" i="2"/>
  <c r="L586" i="2"/>
  <c r="M586" i="2"/>
  <c r="N586" i="2"/>
  <c r="O586" i="2"/>
  <c r="P586" i="2"/>
  <c r="BA588" i="5" s="1"/>
  <c r="Q586" i="2"/>
  <c r="R586" i="2"/>
  <c r="I587" i="2"/>
  <c r="I588" i="2"/>
  <c r="B594" i="2"/>
  <c r="U594" i="2" s="1"/>
  <c r="C594" i="2"/>
  <c r="E594" i="2"/>
  <c r="F594" i="2"/>
  <c r="CD596" i="5" s="1"/>
  <c r="G594" i="2"/>
  <c r="I594" i="2"/>
  <c r="J594" i="2"/>
  <c r="K594" i="2"/>
  <c r="L594" i="2"/>
  <c r="M594" i="2"/>
  <c r="N594" i="2"/>
  <c r="AZ596" i="5" s="1"/>
  <c r="O594" i="2"/>
  <c r="P594" i="2"/>
  <c r="BA596" i="5" s="1"/>
  <c r="Q594" i="2"/>
  <c r="R594" i="2"/>
  <c r="B595" i="2"/>
  <c r="U595" i="2" s="1"/>
  <c r="C595" i="2"/>
  <c r="E595" i="2"/>
  <c r="F595" i="2"/>
  <c r="CD597" i="5" s="1"/>
  <c r="G595" i="2"/>
  <c r="BE597" i="5" s="1"/>
  <c r="I595" i="2"/>
  <c r="J595" i="2"/>
  <c r="K595" i="2"/>
  <c r="L595" i="2"/>
  <c r="M595" i="2"/>
  <c r="N595" i="2"/>
  <c r="O595" i="2"/>
  <c r="P595" i="2"/>
  <c r="BA597" i="5" s="1"/>
  <c r="Q595" i="2"/>
  <c r="R595" i="2"/>
  <c r="B596" i="2"/>
  <c r="U596" i="2" s="1"/>
  <c r="C596" i="2"/>
  <c r="E596" i="2"/>
  <c r="F596" i="2"/>
  <c r="CD598" i="5" s="1"/>
  <c r="G596" i="2"/>
  <c r="BE598" i="5" s="1"/>
  <c r="I596" i="2"/>
  <c r="J596" i="2"/>
  <c r="K596" i="2"/>
  <c r="L596" i="2"/>
  <c r="M596" i="2"/>
  <c r="N596" i="2"/>
  <c r="O596" i="2"/>
  <c r="P596" i="2"/>
  <c r="BA598" i="5" s="1"/>
  <c r="Q596" i="2"/>
  <c r="R596" i="2"/>
  <c r="I597" i="2"/>
  <c r="I598" i="2"/>
  <c r="B604" i="2"/>
  <c r="U604" i="2" s="1"/>
  <c r="C604" i="2"/>
  <c r="E604" i="2"/>
  <c r="F604" i="2"/>
  <c r="CD606" i="5" s="1"/>
  <c r="G604" i="2"/>
  <c r="I604" i="2"/>
  <c r="J604" i="2"/>
  <c r="K604" i="2"/>
  <c r="L604" i="2"/>
  <c r="M604" i="2"/>
  <c r="N604" i="2"/>
  <c r="O604" i="2"/>
  <c r="P604" i="2"/>
  <c r="BA606" i="5" s="1"/>
  <c r="Q604" i="2"/>
  <c r="R604" i="2"/>
  <c r="B605" i="2"/>
  <c r="U605" i="2" s="1"/>
  <c r="C605" i="2"/>
  <c r="E605" i="2"/>
  <c r="F605" i="2"/>
  <c r="CD607" i="5" s="1"/>
  <c r="G605" i="2"/>
  <c r="BE607" i="5" s="1"/>
  <c r="I605" i="2"/>
  <c r="J605" i="2"/>
  <c r="K605" i="2"/>
  <c r="L605" i="2"/>
  <c r="M605" i="2"/>
  <c r="N605" i="2"/>
  <c r="O605" i="2"/>
  <c r="P605" i="2"/>
  <c r="BA607" i="5" s="1"/>
  <c r="Q605" i="2"/>
  <c r="R605" i="2"/>
  <c r="B606" i="2"/>
  <c r="U606" i="2" s="1"/>
  <c r="C606" i="2"/>
  <c r="E606" i="2"/>
  <c r="F606" i="2"/>
  <c r="CD608" i="5" s="1"/>
  <c r="G606" i="2"/>
  <c r="BE608" i="5" s="1"/>
  <c r="I606" i="2"/>
  <c r="J606" i="2"/>
  <c r="K606" i="2"/>
  <c r="L606" i="2"/>
  <c r="M606" i="2"/>
  <c r="N606" i="2"/>
  <c r="O606" i="2"/>
  <c r="P606" i="2"/>
  <c r="BA608" i="5" s="1"/>
  <c r="Q606" i="2"/>
  <c r="R606" i="2"/>
  <c r="I607" i="2"/>
  <c r="I608" i="2"/>
  <c r="B614" i="2"/>
  <c r="U614" i="2" s="1"/>
  <c r="C614" i="2"/>
  <c r="E614" i="2"/>
  <c r="F614" i="2"/>
  <c r="CD616" i="5" s="1"/>
  <c r="G614" i="2"/>
  <c r="I614" i="2"/>
  <c r="J614" i="2"/>
  <c r="K614" i="2"/>
  <c r="L614" i="2"/>
  <c r="M614" i="2"/>
  <c r="N614" i="2"/>
  <c r="O614" i="2"/>
  <c r="P614" i="2"/>
  <c r="BA616" i="5" s="1"/>
  <c r="Q614" i="2"/>
  <c r="R614" i="2"/>
  <c r="B615" i="2"/>
  <c r="U615" i="2" s="1"/>
  <c r="C615" i="2"/>
  <c r="E615" i="2"/>
  <c r="F615" i="2"/>
  <c r="CD617" i="5" s="1"/>
  <c r="G615" i="2"/>
  <c r="BE617" i="5" s="1"/>
  <c r="I615" i="2"/>
  <c r="J615" i="2"/>
  <c r="K615" i="2"/>
  <c r="L615" i="2"/>
  <c r="M615" i="2"/>
  <c r="N615" i="2"/>
  <c r="O615" i="2"/>
  <c r="P615" i="2"/>
  <c r="BA617" i="5" s="1"/>
  <c r="Q615" i="2"/>
  <c r="R615" i="2"/>
  <c r="B616" i="2"/>
  <c r="U616" i="2" s="1"/>
  <c r="C616" i="2"/>
  <c r="E616" i="2"/>
  <c r="F616" i="2"/>
  <c r="CD618" i="5" s="1"/>
  <c r="G616" i="2"/>
  <c r="BE618" i="5" s="1"/>
  <c r="I616" i="2"/>
  <c r="J616" i="2"/>
  <c r="K616" i="2"/>
  <c r="L616" i="2"/>
  <c r="M616" i="2"/>
  <c r="N616" i="2"/>
  <c r="AZ618" i="5" s="1"/>
  <c r="O616" i="2"/>
  <c r="P616" i="2"/>
  <c r="BA618" i="5" s="1"/>
  <c r="Q616" i="2"/>
  <c r="R616" i="2"/>
  <c r="I617" i="2"/>
  <c r="I618" i="2"/>
  <c r="B624" i="2"/>
  <c r="U624" i="2" s="1"/>
  <c r="C624" i="2"/>
  <c r="E624" i="2"/>
  <c r="F624" i="2"/>
  <c r="CD626" i="5" s="1"/>
  <c r="G624" i="2"/>
  <c r="I624" i="2"/>
  <c r="J624" i="2"/>
  <c r="K624" i="2"/>
  <c r="L624" i="2"/>
  <c r="M624" i="2"/>
  <c r="N624" i="2"/>
  <c r="O624" i="2"/>
  <c r="P624" i="2"/>
  <c r="BA626" i="5" s="1"/>
  <c r="Q624" i="2"/>
  <c r="R624" i="2"/>
  <c r="B625" i="2"/>
  <c r="U625" i="2" s="1"/>
  <c r="C625" i="2"/>
  <c r="E625" i="2"/>
  <c r="F625" i="2"/>
  <c r="CD627" i="5" s="1"/>
  <c r="G625" i="2"/>
  <c r="BE627" i="5" s="1"/>
  <c r="I625" i="2"/>
  <c r="J625" i="2"/>
  <c r="K625" i="2"/>
  <c r="L625" i="2"/>
  <c r="M625" i="2"/>
  <c r="N625" i="2"/>
  <c r="AZ627" i="5" s="1"/>
  <c r="O625" i="2"/>
  <c r="P625" i="2"/>
  <c r="BA627" i="5" s="1"/>
  <c r="Q625" i="2"/>
  <c r="R625" i="2"/>
  <c r="B626" i="2"/>
  <c r="U626" i="2" s="1"/>
  <c r="C626" i="2"/>
  <c r="E626" i="2"/>
  <c r="F626" i="2"/>
  <c r="CD628" i="5" s="1"/>
  <c r="G626" i="2"/>
  <c r="BE628" i="5" s="1"/>
  <c r="I626" i="2"/>
  <c r="J626" i="2"/>
  <c r="K626" i="2"/>
  <c r="L626" i="2"/>
  <c r="M626" i="2"/>
  <c r="N626" i="2"/>
  <c r="O626" i="2"/>
  <c r="P626" i="2"/>
  <c r="BA628" i="5" s="1"/>
  <c r="Q626" i="2"/>
  <c r="R626" i="2"/>
  <c r="I627" i="2"/>
  <c r="I628" i="2"/>
  <c r="B634" i="2"/>
  <c r="U634" i="2" s="1"/>
  <c r="C634" i="2"/>
  <c r="E634" i="2"/>
  <c r="F634" i="2"/>
  <c r="CD636" i="5" s="1"/>
  <c r="G634" i="2"/>
  <c r="I634" i="2"/>
  <c r="J634" i="2"/>
  <c r="K634" i="2"/>
  <c r="L634" i="2"/>
  <c r="M634" i="2"/>
  <c r="N634" i="2"/>
  <c r="AZ636" i="5" s="1"/>
  <c r="O634" i="2"/>
  <c r="P634" i="2"/>
  <c r="BA636" i="5" s="1"/>
  <c r="Q634" i="2"/>
  <c r="R634" i="2"/>
  <c r="B635" i="2"/>
  <c r="U635" i="2" s="1"/>
  <c r="C635" i="2"/>
  <c r="E635" i="2"/>
  <c r="F635" i="2"/>
  <c r="CD637" i="5" s="1"/>
  <c r="G635" i="2"/>
  <c r="BE637" i="5" s="1"/>
  <c r="I635" i="2"/>
  <c r="J635" i="2"/>
  <c r="K635" i="2"/>
  <c r="L635" i="2"/>
  <c r="M635" i="2"/>
  <c r="N635" i="2"/>
  <c r="O635" i="2"/>
  <c r="P635" i="2"/>
  <c r="BA637" i="5" s="1"/>
  <c r="Q635" i="2"/>
  <c r="R635" i="2"/>
  <c r="B636" i="2"/>
  <c r="U636" i="2" s="1"/>
  <c r="C636" i="2"/>
  <c r="E636" i="2"/>
  <c r="F636" i="2"/>
  <c r="CD638" i="5" s="1"/>
  <c r="G636" i="2"/>
  <c r="BE638" i="5" s="1"/>
  <c r="I636" i="2"/>
  <c r="J636" i="2"/>
  <c r="K636" i="2"/>
  <c r="L636" i="2"/>
  <c r="M636" i="2"/>
  <c r="N636" i="2"/>
  <c r="O636" i="2"/>
  <c r="P636" i="2"/>
  <c r="BA638" i="5" s="1"/>
  <c r="Q636" i="2"/>
  <c r="R636" i="2"/>
  <c r="I637" i="2"/>
  <c r="I638" i="2"/>
  <c r="B644" i="2"/>
  <c r="U644" i="2" s="1"/>
  <c r="C644" i="2"/>
  <c r="E644" i="2"/>
  <c r="F644" i="2"/>
  <c r="CD646" i="5" s="1"/>
  <c r="G644" i="2"/>
  <c r="I644" i="2"/>
  <c r="J644" i="2"/>
  <c r="K644" i="2"/>
  <c r="L644" i="2"/>
  <c r="M644" i="2"/>
  <c r="N644" i="2"/>
  <c r="O644" i="2"/>
  <c r="P644" i="2"/>
  <c r="BA646" i="5" s="1"/>
  <c r="Q644" i="2"/>
  <c r="R644" i="2"/>
  <c r="B645" i="2"/>
  <c r="U645" i="2" s="1"/>
  <c r="C645" i="2"/>
  <c r="E645" i="2"/>
  <c r="F645" i="2"/>
  <c r="CD647" i="5" s="1"/>
  <c r="G645" i="2"/>
  <c r="BE647" i="5" s="1"/>
  <c r="I645" i="2"/>
  <c r="J645" i="2"/>
  <c r="K645" i="2"/>
  <c r="L645" i="2"/>
  <c r="M645" i="2"/>
  <c r="N645" i="2"/>
  <c r="O645" i="2"/>
  <c r="P645" i="2"/>
  <c r="BA647" i="5" s="1"/>
  <c r="Q645" i="2"/>
  <c r="R645" i="2"/>
  <c r="B646" i="2"/>
  <c r="U646" i="2" s="1"/>
  <c r="C646" i="2"/>
  <c r="E646" i="2"/>
  <c r="F646" i="2"/>
  <c r="CD648" i="5" s="1"/>
  <c r="G646" i="2"/>
  <c r="BE648" i="5" s="1"/>
  <c r="I646" i="2"/>
  <c r="J646" i="2"/>
  <c r="K646" i="2"/>
  <c r="L646" i="2"/>
  <c r="M646" i="2"/>
  <c r="N646" i="2"/>
  <c r="O646" i="2"/>
  <c r="P646" i="2"/>
  <c r="BA648" i="5" s="1"/>
  <c r="Q646" i="2"/>
  <c r="R646" i="2"/>
  <c r="I647" i="2"/>
  <c r="I648" i="2"/>
  <c r="B654" i="2"/>
  <c r="U654" i="2" s="1"/>
  <c r="C654" i="2"/>
  <c r="E654" i="2"/>
  <c r="F654" i="2"/>
  <c r="CD656" i="5" s="1"/>
  <c r="G654" i="2"/>
  <c r="I654" i="2"/>
  <c r="J654" i="2"/>
  <c r="K654" i="2"/>
  <c r="L654" i="2"/>
  <c r="M654" i="2"/>
  <c r="N654" i="2"/>
  <c r="O654" i="2"/>
  <c r="P654" i="2"/>
  <c r="BA656" i="5" s="1"/>
  <c r="Q654" i="2"/>
  <c r="R654" i="2"/>
  <c r="B655" i="2"/>
  <c r="U655" i="2" s="1"/>
  <c r="C655" i="2"/>
  <c r="E655" i="2"/>
  <c r="F655" i="2"/>
  <c r="CD657" i="5" s="1"/>
  <c r="G655" i="2"/>
  <c r="BE657" i="5" s="1"/>
  <c r="I655" i="2"/>
  <c r="J655" i="2"/>
  <c r="K655" i="2"/>
  <c r="L655" i="2"/>
  <c r="M655" i="2"/>
  <c r="N655" i="2"/>
  <c r="O655" i="2"/>
  <c r="P655" i="2"/>
  <c r="BA657" i="5" s="1"/>
  <c r="Q655" i="2"/>
  <c r="R655" i="2"/>
  <c r="B656" i="2"/>
  <c r="U656" i="2" s="1"/>
  <c r="C656" i="2"/>
  <c r="E656" i="2"/>
  <c r="F656" i="2"/>
  <c r="CD658" i="5" s="1"/>
  <c r="G656" i="2"/>
  <c r="BE658" i="5" s="1"/>
  <c r="I656" i="2"/>
  <c r="J656" i="2"/>
  <c r="K656" i="2"/>
  <c r="L656" i="2"/>
  <c r="M656" i="2"/>
  <c r="N656" i="2"/>
  <c r="AZ658" i="5" s="1"/>
  <c r="O656" i="2"/>
  <c r="P656" i="2"/>
  <c r="BA658" i="5" s="1"/>
  <c r="Q656" i="2"/>
  <c r="R656" i="2"/>
  <c r="I657" i="2"/>
  <c r="I658" i="2"/>
  <c r="B664" i="2"/>
  <c r="U664" i="2" s="1"/>
  <c r="C664" i="2"/>
  <c r="E664" i="2"/>
  <c r="F664" i="2"/>
  <c r="CD666" i="5" s="1"/>
  <c r="G664" i="2"/>
  <c r="I664" i="2"/>
  <c r="J664" i="2"/>
  <c r="K664" i="2"/>
  <c r="L664" i="2"/>
  <c r="M664" i="2"/>
  <c r="N664" i="2"/>
  <c r="O664" i="2"/>
  <c r="P664" i="2"/>
  <c r="Q664" i="2"/>
  <c r="R664" i="2"/>
  <c r="B665" i="2"/>
  <c r="U665" i="2" s="1"/>
  <c r="C665" i="2"/>
  <c r="E665" i="2"/>
  <c r="F665" i="2"/>
  <c r="CD667" i="5" s="1"/>
  <c r="G665" i="2"/>
  <c r="BE667" i="5" s="1"/>
  <c r="I665" i="2"/>
  <c r="J665" i="2"/>
  <c r="K665" i="2"/>
  <c r="L665" i="2"/>
  <c r="M665" i="2"/>
  <c r="N665" i="2"/>
  <c r="AZ667" i="5" s="1"/>
  <c r="O665" i="2"/>
  <c r="P665" i="2"/>
  <c r="BA667" i="5" s="1"/>
  <c r="Q665" i="2"/>
  <c r="R665" i="2"/>
  <c r="B666" i="2"/>
  <c r="U666" i="2" s="1"/>
  <c r="C666" i="2"/>
  <c r="E666" i="2"/>
  <c r="F666" i="2"/>
  <c r="CD668" i="5" s="1"/>
  <c r="G666" i="2"/>
  <c r="BE668" i="5" s="1"/>
  <c r="I666" i="2"/>
  <c r="J666" i="2"/>
  <c r="K666" i="2"/>
  <c r="L666" i="2"/>
  <c r="M666" i="2"/>
  <c r="N666" i="2"/>
  <c r="O666" i="2"/>
  <c r="P666" i="2"/>
  <c r="BA668" i="5" s="1"/>
  <c r="Q666" i="2"/>
  <c r="R666" i="2"/>
  <c r="I667" i="2"/>
  <c r="I668" i="2"/>
  <c r="E6" i="2"/>
  <c r="E5" i="2"/>
  <c r="E4" i="2"/>
  <c r="C6" i="2"/>
  <c r="C5" i="2"/>
  <c r="C4" i="2"/>
  <c r="B6" i="2"/>
  <c r="U6" i="2" s="1"/>
  <c r="B5" i="2"/>
  <c r="U5" i="2" s="1"/>
  <c r="B4" i="2"/>
  <c r="U4" i="2" s="1"/>
  <c r="G6" i="2"/>
  <c r="G5" i="2"/>
  <c r="G4" i="2"/>
  <c r="F6" i="2"/>
  <c r="F5" i="2"/>
  <c r="F4" i="2"/>
  <c r="BE55" i="5"/>
  <c r="BE65" i="5"/>
  <c r="BE75" i="5"/>
  <c r="BE85" i="5"/>
  <c r="BE95" i="5"/>
  <c r="BE105" i="5"/>
  <c r="BE115" i="5"/>
  <c r="BE28" i="5"/>
  <c r="BE25" i="5"/>
  <c r="BE35" i="5"/>
  <c r="J4" i="2"/>
  <c r="K4" i="2"/>
  <c r="L4" i="2"/>
  <c r="M4" i="2"/>
  <c r="N4" i="2"/>
  <c r="O4" i="2"/>
  <c r="P4" i="2"/>
  <c r="Q4" i="2"/>
  <c r="R4" i="2"/>
  <c r="J5" i="2"/>
  <c r="K5" i="2"/>
  <c r="L5" i="2"/>
  <c r="M5" i="2"/>
  <c r="N5" i="2"/>
  <c r="O5" i="2"/>
  <c r="P5" i="2"/>
  <c r="Q5" i="2"/>
  <c r="R5" i="2"/>
  <c r="J6" i="2"/>
  <c r="K6" i="2"/>
  <c r="L6" i="2"/>
  <c r="M6" i="2"/>
  <c r="N6" i="2"/>
  <c r="O6" i="2"/>
  <c r="P6" i="2"/>
  <c r="Q6" i="2"/>
  <c r="R6" i="2"/>
  <c r="I8" i="2"/>
  <c r="I7" i="2"/>
  <c r="I6" i="2"/>
  <c r="I5" i="2"/>
  <c r="I4" i="2"/>
  <c r="BE17" i="5"/>
  <c r="BB517" i="5" l="1"/>
  <c r="BB508" i="5"/>
  <c r="BB326" i="5"/>
  <c r="BB317" i="5"/>
  <c r="BB308" i="5"/>
  <c r="BB286" i="5"/>
  <c r="BB277" i="5"/>
  <c r="BB268" i="5"/>
  <c r="BB237" i="5"/>
  <c r="BB228" i="5"/>
  <c r="AZ526" i="5"/>
  <c r="AZ517" i="5"/>
  <c r="AZ508" i="5"/>
  <c r="CD499" i="5"/>
  <c r="BB616" i="5"/>
  <c r="BB607" i="5"/>
  <c r="BB598" i="5"/>
  <c r="BB576" i="5"/>
  <c r="BB567" i="5"/>
  <c r="BB558" i="5"/>
  <c r="BB536" i="5"/>
  <c r="BB527" i="5"/>
  <c r="BB518" i="5"/>
  <c r="BB496" i="5"/>
  <c r="BB396" i="5"/>
  <c r="BB378" i="5"/>
  <c r="AZ668" i="5"/>
  <c r="BA666" i="5"/>
  <c r="CD659" i="5"/>
  <c r="AZ646" i="5"/>
  <c r="AZ637" i="5"/>
  <c r="AZ628" i="5"/>
  <c r="CD619" i="5"/>
  <c r="AZ597" i="5"/>
  <c r="CD579" i="5"/>
  <c r="AZ566" i="5"/>
  <c r="AZ557" i="5"/>
  <c r="AZ548" i="5"/>
  <c r="CD539" i="5"/>
  <c r="BB668" i="5"/>
  <c r="CD669" i="5"/>
  <c r="BB646" i="5"/>
  <c r="BB637" i="5"/>
  <c r="BB628" i="5"/>
  <c r="BB606" i="5"/>
  <c r="BB597" i="5"/>
  <c r="BB588" i="5"/>
  <c r="BB566" i="5"/>
  <c r="BB557" i="5"/>
  <c r="BB548" i="5"/>
  <c r="BB526" i="5"/>
  <c r="BB486" i="5"/>
  <c r="BB477" i="5"/>
  <c r="BB468" i="5"/>
  <c r="BB446" i="5"/>
  <c r="BB437" i="5"/>
  <c r="BB428" i="5"/>
  <c r="BB246" i="5"/>
  <c r="BB206" i="5"/>
  <c r="BB197" i="5"/>
  <c r="BB188" i="5"/>
  <c r="AZ606" i="5"/>
  <c r="AZ588" i="5"/>
  <c r="BB487" i="5"/>
  <c r="AZ486" i="5"/>
  <c r="BB478" i="5"/>
  <c r="AZ477" i="5"/>
  <c r="AZ468" i="5"/>
  <c r="BB456" i="5"/>
  <c r="BB447" i="5"/>
  <c r="CD449" i="5"/>
  <c r="AZ446" i="5"/>
  <c r="BB438" i="5"/>
  <c r="AZ437" i="5"/>
  <c r="AZ428" i="5"/>
  <c r="BB416" i="5"/>
  <c r="BB407" i="5"/>
  <c r="BB398" i="5"/>
  <c r="AZ388" i="5"/>
  <c r="BB376" i="5"/>
  <c r="BB367" i="5"/>
  <c r="BB358" i="5"/>
  <c r="BB336" i="5"/>
  <c r="BB327" i="5"/>
  <c r="AZ326" i="5"/>
  <c r="BB318" i="5"/>
  <c r="AZ317" i="5"/>
  <c r="AZ308" i="5"/>
  <c r="BB296" i="5"/>
  <c r="BB287" i="5"/>
  <c r="AZ286" i="5"/>
  <c r="BB278" i="5"/>
  <c r="AZ277" i="5"/>
  <c r="AZ268" i="5"/>
  <c r="BB256" i="5"/>
  <c r="BB247" i="5"/>
  <c r="AZ246" i="5"/>
  <c r="BB238" i="5"/>
  <c r="AZ237" i="5"/>
  <c r="AZ228" i="5"/>
  <c r="BB216" i="5"/>
  <c r="AZ206" i="5"/>
  <c r="BB198" i="5"/>
  <c r="AZ197" i="5"/>
  <c r="AZ188" i="5"/>
  <c r="BB176" i="5"/>
  <c r="CD469" i="5"/>
  <c r="CD459" i="5"/>
  <c r="CD339" i="5"/>
  <c r="CD299" i="5"/>
  <c r="CD259" i="5"/>
  <c r="CD249" i="5"/>
  <c r="CD219" i="5"/>
  <c r="BB656" i="5"/>
  <c r="BB406" i="5"/>
  <c r="BB397" i="5"/>
  <c r="BB388" i="5"/>
  <c r="BB366" i="5"/>
  <c r="BB357" i="5"/>
  <c r="BB348" i="5"/>
  <c r="BB166" i="5"/>
  <c r="BB157" i="5"/>
  <c r="BB148" i="5"/>
  <c r="BB647" i="5"/>
  <c r="CD419" i="5"/>
  <c r="AZ406" i="5"/>
  <c r="AZ397" i="5"/>
  <c r="CD379" i="5"/>
  <c r="AZ366" i="5"/>
  <c r="AZ357" i="5"/>
  <c r="AZ348" i="5"/>
  <c r="BB207" i="5"/>
  <c r="CD179" i="5"/>
  <c r="BB167" i="5"/>
  <c r="AZ166" i="5"/>
  <c r="BB158" i="5"/>
  <c r="AZ157" i="5"/>
  <c r="AZ148" i="5"/>
  <c r="BB136" i="5"/>
  <c r="BB638" i="5"/>
  <c r="BE546" i="5"/>
  <c r="S543" i="2" s="1"/>
  <c r="T543" i="2" s="1"/>
  <c r="BE506" i="5"/>
  <c r="S503" i="2" s="1"/>
  <c r="T503" i="2" s="1"/>
  <c r="BE466" i="5"/>
  <c r="S463" i="2" s="1"/>
  <c r="T463" i="2" s="1"/>
  <c r="BE426" i="5"/>
  <c r="S423" i="2" s="1"/>
  <c r="T423" i="2" s="1"/>
  <c r="BE386" i="5"/>
  <c r="S383" i="2" s="1"/>
  <c r="T383" i="2" s="1"/>
  <c r="BE346" i="5"/>
  <c r="S343" i="2" s="1"/>
  <c r="T343" i="2" s="1"/>
  <c r="BE306" i="5"/>
  <c r="S303" i="2" s="1"/>
  <c r="T303" i="2" s="1"/>
  <c r="BE266" i="5"/>
  <c r="S263" i="2" s="1"/>
  <c r="T263" i="2" s="1"/>
  <c r="BE226" i="5"/>
  <c r="S223" i="2" s="1"/>
  <c r="T223" i="2" s="1"/>
  <c r="BE186" i="5"/>
  <c r="S183" i="2" s="1"/>
  <c r="T183" i="2" s="1"/>
  <c r="BE146" i="5"/>
  <c r="S143" i="2" s="1"/>
  <c r="T143" i="2" s="1"/>
  <c r="BE626" i="5"/>
  <c r="S623" i="2" s="1"/>
  <c r="T623" i="2" s="1"/>
  <c r="BB666" i="5"/>
  <c r="BB657" i="5"/>
  <c r="AZ656" i="5"/>
  <c r="BB648" i="5"/>
  <c r="AZ647" i="5"/>
  <c r="AZ638" i="5"/>
  <c r="BE636" i="5"/>
  <c r="S633" i="2" s="1"/>
  <c r="T633" i="2" s="1"/>
  <c r="BB626" i="5"/>
  <c r="CD629" i="5"/>
  <c r="BB617" i="5"/>
  <c r="AZ616" i="5"/>
  <c r="BB608" i="5"/>
  <c r="AZ607" i="5"/>
  <c r="AZ598" i="5"/>
  <c r="BE596" i="5"/>
  <c r="S593" i="2" s="1"/>
  <c r="T593" i="2" s="1"/>
  <c r="BB586" i="5"/>
  <c r="BB577" i="5"/>
  <c r="AZ576" i="5"/>
  <c r="BB568" i="5"/>
  <c r="AZ567" i="5"/>
  <c r="AZ558" i="5"/>
  <c r="BE556" i="5"/>
  <c r="S553" i="2" s="1"/>
  <c r="T553" i="2" s="1"/>
  <c r="BB546" i="5"/>
  <c r="CD549" i="5"/>
  <c r="BB537" i="5"/>
  <c r="AZ536" i="5"/>
  <c r="BB528" i="5"/>
  <c r="AZ527" i="5"/>
  <c r="AZ518" i="5"/>
  <c r="BE516" i="5"/>
  <c r="S513" i="2" s="1"/>
  <c r="T513" i="2" s="1"/>
  <c r="BB506" i="5"/>
  <c r="CD509" i="5"/>
  <c r="BB497" i="5"/>
  <c r="AZ496" i="5"/>
  <c r="BB488" i="5"/>
  <c r="AZ487" i="5"/>
  <c r="AZ478" i="5"/>
  <c r="BE476" i="5"/>
  <c r="S473" i="2" s="1"/>
  <c r="T473" i="2" s="1"/>
  <c r="BB466" i="5"/>
  <c r="BB457" i="5"/>
  <c r="AZ456" i="5"/>
  <c r="BB448" i="5"/>
  <c r="AZ447" i="5"/>
  <c r="AZ438" i="5"/>
  <c r="BE436" i="5"/>
  <c r="S433" i="2" s="1"/>
  <c r="T433" i="2" s="1"/>
  <c r="BB426" i="5"/>
  <c r="CD429" i="5"/>
  <c r="BB417" i="5"/>
  <c r="AZ416" i="5"/>
  <c r="BB408" i="5"/>
  <c r="AZ407" i="5"/>
  <c r="AZ398" i="5"/>
  <c r="BE396" i="5"/>
  <c r="S393" i="2" s="1"/>
  <c r="T393" i="2" s="1"/>
  <c r="BB386" i="5"/>
  <c r="CD389" i="5"/>
  <c r="BB377" i="5"/>
  <c r="AZ376" i="5"/>
  <c r="BB368" i="5"/>
  <c r="AZ367" i="5"/>
  <c r="AZ358" i="5"/>
  <c r="BE356" i="5"/>
  <c r="S353" i="2" s="1"/>
  <c r="T353" i="2" s="1"/>
  <c r="BB346" i="5"/>
  <c r="CD349" i="5"/>
  <c r="BB337" i="5"/>
  <c r="AZ336" i="5"/>
  <c r="BB328" i="5"/>
  <c r="AZ327" i="5"/>
  <c r="AZ318" i="5"/>
  <c r="BE316" i="5"/>
  <c r="S313" i="2" s="1"/>
  <c r="T313" i="2" s="1"/>
  <c r="BB306" i="5"/>
  <c r="CD309" i="5"/>
  <c r="BB297" i="5"/>
  <c r="AZ296" i="5"/>
  <c r="BB288" i="5"/>
  <c r="AZ287" i="5"/>
  <c r="AZ278" i="5"/>
  <c r="BE276" i="5"/>
  <c r="S273" i="2" s="1"/>
  <c r="T273" i="2" s="1"/>
  <c r="BB266" i="5"/>
  <c r="CD269" i="5"/>
  <c r="BB257" i="5"/>
  <c r="AZ256" i="5"/>
  <c r="BB248" i="5"/>
  <c r="AZ247" i="5"/>
  <c r="AZ238" i="5"/>
  <c r="BE236" i="5"/>
  <c r="S233" i="2" s="1"/>
  <c r="T233" i="2" s="1"/>
  <c r="BB226" i="5"/>
  <c r="CD229" i="5"/>
  <c r="BB217" i="5"/>
  <c r="AZ216" i="5"/>
  <c r="BB208" i="5"/>
  <c r="AZ207" i="5"/>
  <c r="AZ198" i="5"/>
  <c r="BE196" i="5"/>
  <c r="S193" i="2" s="1"/>
  <c r="T193" i="2" s="1"/>
  <c r="BB186" i="5"/>
  <c r="CD189" i="5"/>
  <c r="BB177" i="5"/>
  <c r="AZ176" i="5"/>
  <c r="BB168" i="5"/>
  <c r="AZ167" i="5"/>
  <c r="AZ158" i="5"/>
  <c r="BE156" i="5"/>
  <c r="S153" i="2" s="1"/>
  <c r="T153" i="2" s="1"/>
  <c r="BB146" i="5"/>
  <c r="CD149" i="5"/>
  <c r="BB137" i="5"/>
  <c r="CD139" i="5"/>
  <c r="AZ136" i="5"/>
  <c r="BE666" i="5"/>
  <c r="S663" i="2" s="1"/>
  <c r="T663" i="2" s="1"/>
  <c r="BE586" i="5"/>
  <c r="S583" i="2" s="1"/>
  <c r="T583" i="2" s="1"/>
  <c r="BB667" i="5"/>
  <c r="AZ666" i="5"/>
  <c r="BB658" i="5"/>
  <c r="AZ657" i="5"/>
  <c r="AZ648" i="5"/>
  <c r="BE646" i="5"/>
  <c r="S643" i="2" s="1"/>
  <c r="T643" i="2" s="1"/>
  <c r="BB636" i="5"/>
  <c r="CD639" i="5"/>
  <c r="BB627" i="5"/>
  <c r="AZ626" i="5"/>
  <c r="BB618" i="5"/>
  <c r="AZ617" i="5"/>
  <c r="AZ608" i="5"/>
  <c r="BE606" i="5"/>
  <c r="S603" i="2" s="1"/>
  <c r="T603" i="2" s="1"/>
  <c r="BB596" i="5"/>
  <c r="CD599" i="5"/>
  <c r="BB587" i="5"/>
  <c r="CD589" i="5"/>
  <c r="AZ586" i="5"/>
  <c r="BB578" i="5"/>
  <c r="AZ577" i="5"/>
  <c r="AZ568" i="5"/>
  <c r="BE566" i="5"/>
  <c r="S563" i="2" s="1"/>
  <c r="T563" i="2" s="1"/>
  <c r="BB556" i="5"/>
  <c r="CD559" i="5"/>
  <c r="BB547" i="5"/>
  <c r="AZ546" i="5"/>
  <c r="BB538" i="5"/>
  <c r="AZ537" i="5"/>
  <c r="AZ528" i="5"/>
  <c r="BE526" i="5"/>
  <c r="S523" i="2" s="1"/>
  <c r="T523" i="2" s="1"/>
  <c r="BB516" i="5"/>
  <c r="CD519" i="5"/>
  <c r="BB507" i="5"/>
  <c r="AZ506" i="5"/>
  <c r="BB498" i="5"/>
  <c r="AZ497" i="5"/>
  <c r="AZ488" i="5"/>
  <c r="BE486" i="5"/>
  <c r="S483" i="2" s="1"/>
  <c r="T483" i="2" s="1"/>
  <c r="BB476" i="5"/>
  <c r="CD479" i="5"/>
  <c r="BB467" i="5"/>
  <c r="AZ466" i="5"/>
  <c r="BB458" i="5"/>
  <c r="AZ457" i="5"/>
  <c r="AZ448" i="5"/>
  <c r="BE446" i="5"/>
  <c r="S443" i="2" s="1"/>
  <c r="T443" i="2" s="1"/>
  <c r="BB436" i="5"/>
  <c r="CD439" i="5"/>
  <c r="BB427" i="5"/>
  <c r="AZ426" i="5"/>
  <c r="BB418" i="5"/>
  <c r="AZ417" i="5"/>
  <c r="AZ408" i="5"/>
  <c r="BE406" i="5"/>
  <c r="S403" i="2" s="1"/>
  <c r="T403" i="2" s="1"/>
  <c r="CD399" i="5"/>
  <c r="BB387" i="5"/>
  <c r="AZ386" i="5"/>
  <c r="AZ377" i="5"/>
  <c r="AZ368" i="5"/>
  <c r="BE366" i="5"/>
  <c r="S363" i="2" s="1"/>
  <c r="T363" i="2" s="1"/>
  <c r="CD359" i="5"/>
  <c r="BB347" i="5"/>
  <c r="AZ346" i="5"/>
  <c r="AZ337" i="5"/>
  <c r="AZ328" i="5"/>
  <c r="BE326" i="5"/>
  <c r="S323" i="2" s="1"/>
  <c r="T323" i="2" s="1"/>
  <c r="CD319" i="5"/>
  <c r="BB307" i="5"/>
  <c r="AZ306" i="5"/>
  <c r="AZ297" i="5"/>
  <c r="AZ288" i="5"/>
  <c r="BE286" i="5"/>
  <c r="S283" i="2" s="1"/>
  <c r="T283" i="2" s="1"/>
  <c r="CD279" i="5"/>
  <c r="AZ266" i="5"/>
  <c r="AZ257" i="5"/>
  <c r="AZ248" i="5"/>
  <c r="BE246" i="5"/>
  <c r="S243" i="2" s="1"/>
  <c r="T243" i="2" s="1"/>
  <c r="CD239" i="5"/>
  <c r="AZ226" i="5"/>
  <c r="AZ217" i="5"/>
  <c r="AZ208" i="5"/>
  <c r="BE206" i="5"/>
  <c r="S203" i="2" s="1"/>
  <c r="T203" i="2" s="1"/>
  <c r="CD199" i="5"/>
  <c r="BB187" i="5"/>
  <c r="AZ186" i="5"/>
  <c r="AZ177" i="5"/>
  <c r="AZ168" i="5"/>
  <c r="BE166" i="5"/>
  <c r="S163" i="2" s="1"/>
  <c r="T163" i="2" s="1"/>
  <c r="BB156" i="5"/>
  <c r="CD159" i="5"/>
  <c r="BB147" i="5"/>
  <c r="AZ146" i="5"/>
  <c r="BB138" i="5"/>
  <c r="AZ137" i="5"/>
  <c r="BE656" i="5"/>
  <c r="S653" i="2" s="1"/>
  <c r="T653" i="2" s="1"/>
  <c r="CD649" i="5"/>
  <c r="BE616" i="5"/>
  <c r="S613" i="2" s="1"/>
  <c r="T613" i="2" s="1"/>
  <c r="CD609" i="5"/>
  <c r="BE576" i="5"/>
  <c r="S573" i="2" s="1"/>
  <c r="T573" i="2" s="1"/>
  <c r="CD569" i="5"/>
  <c r="BE536" i="5"/>
  <c r="S533" i="2" s="1"/>
  <c r="T533" i="2" s="1"/>
  <c r="CD529" i="5"/>
  <c r="BE496" i="5"/>
  <c r="S493" i="2" s="1"/>
  <c r="T493" i="2" s="1"/>
  <c r="CD489" i="5"/>
  <c r="BE456" i="5"/>
  <c r="S453" i="2" s="1"/>
  <c r="T453" i="2" s="1"/>
  <c r="BE416" i="5"/>
  <c r="S413" i="2" s="1"/>
  <c r="T413" i="2" s="1"/>
  <c r="CD409" i="5"/>
  <c r="BE376" i="5"/>
  <c r="S373" i="2" s="1"/>
  <c r="T373" i="2" s="1"/>
  <c r="CD369" i="5"/>
  <c r="BE336" i="5"/>
  <c r="S333" i="2" s="1"/>
  <c r="T333" i="2" s="1"/>
  <c r="CD329" i="5"/>
  <c r="BE296" i="5"/>
  <c r="S293" i="2" s="1"/>
  <c r="T293" i="2" s="1"/>
  <c r="CD289" i="5"/>
  <c r="BE256" i="5"/>
  <c r="S253" i="2" s="1"/>
  <c r="T253" i="2" s="1"/>
  <c r="BE216" i="5"/>
  <c r="S213" i="2" s="1"/>
  <c r="T213" i="2" s="1"/>
  <c r="CD209" i="5"/>
  <c r="BE176" i="5"/>
  <c r="S173" i="2" s="1"/>
  <c r="T173" i="2" s="1"/>
  <c r="CD169" i="5"/>
  <c r="BE136" i="5"/>
  <c r="S133" i="2" s="1"/>
  <c r="T133" i="2" s="1"/>
  <c r="D36" i="2"/>
  <c r="D35" i="2"/>
  <c r="D116" i="2"/>
  <c r="D115" i="2"/>
  <c r="D46" i="2"/>
  <c r="D45" i="2"/>
  <c r="D96" i="2"/>
  <c r="D95" i="2"/>
  <c r="D76" i="2"/>
  <c r="D75" i="2"/>
  <c r="D66" i="2"/>
  <c r="D65" i="2"/>
  <c r="D54" i="2"/>
  <c r="D106" i="2"/>
  <c r="D105" i="2"/>
  <c r="D86" i="2"/>
  <c r="D85" i="2"/>
  <c r="D26" i="2"/>
  <c r="D25" i="2"/>
  <c r="D56" i="2"/>
  <c r="D16" i="2"/>
  <c r="D15" i="2"/>
  <c r="AG113" i="5"/>
  <c r="AE113" i="5"/>
  <c r="AC113" i="5"/>
  <c r="AA113" i="5"/>
  <c r="Y113" i="5"/>
  <c r="W113" i="5"/>
  <c r="U113" i="5"/>
  <c r="S113" i="5"/>
  <c r="Q113" i="5"/>
  <c r="O113" i="5"/>
  <c r="M113" i="5"/>
  <c r="K113" i="5"/>
  <c r="I113" i="5"/>
  <c r="G113" i="5"/>
  <c r="E113" i="5"/>
  <c r="C113" i="5"/>
  <c r="AG103" i="5"/>
  <c r="AE103" i="5"/>
  <c r="AC103" i="5"/>
  <c r="AA103" i="5"/>
  <c r="Y103" i="5"/>
  <c r="W103" i="5"/>
  <c r="U103" i="5"/>
  <c r="S103" i="5"/>
  <c r="Q103" i="5"/>
  <c r="O103" i="5"/>
  <c r="M103" i="5"/>
  <c r="K103" i="5"/>
  <c r="I103" i="5"/>
  <c r="G103" i="5"/>
  <c r="E103" i="5"/>
  <c r="C103" i="5"/>
  <c r="AG93" i="5"/>
  <c r="AE93" i="5"/>
  <c r="AC93" i="5"/>
  <c r="AA93" i="5"/>
  <c r="Y93" i="5"/>
  <c r="W93" i="5"/>
  <c r="U93" i="5"/>
  <c r="S93" i="5"/>
  <c r="Q93" i="5"/>
  <c r="O93" i="5"/>
  <c r="M93" i="5"/>
  <c r="K93" i="5"/>
  <c r="I93" i="5"/>
  <c r="G93" i="5"/>
  <c r="E93" i="5"/>
  <c r="C93" i="5"/>
  <c r="AG83" i="5"/>
  <c r="AE83" i="5"/>
  <c r="AC83" i="5"/>
  <c r="AA83" i="5"/>
  <c r="Y83" i="5"/>
  <c r="W83" i="5"/>
  <c r="U83" i="5"/>
  <c r="S83" i="5"/>
  <c r="Q83" i="5"/>
  <c r="O83" i="5"/>
  <c r="M83" i="5"/>
  <c r="K83" i="5"/>
  <c r="I83" i="5"/>
  <c r="G83" i="5"/>
  <c r="E83" i="5"/>
  <c r="C83" i="5"/>
  <c r="AG73" i="5"/>
  <c r="AE73" i="5"/>
  <c r="AC73" i="5"/>
  <c r="AA73" i="5"/>
  <c r="Y73" i="5"/>
  <c r="W73" i="5"/>
  <c r="U73" i="5"/>
  <c r="S73" i="5"/>
  <c r="Q73" i="5"/>
  <c r="O73" i="5"/>
  <c r="M73" i="5"/>
  <c r="K73" i="5"/>
  <c r="I73" i="5"/>
  <c r="G73" i="5"/>
  <c r="E73" i="5"/>
  <c r="C73" i="5"/>
  <c r="AG63" i="5"/>
  <c r="AE63" i="5"/>
  <c r="AC63" i="5"/>
  <c r="AA63" i="5"/>
  <c r="Y63" i="5"/>
  <c r="W63" i="5"/>
  <c r="U63" i="5"/>
  <c r="S63" i="5"/>
  <c r="Q63" i="5"/>
  <c r="O63" i="5"/>
  <c r="M63" i="5"/>
  <c r="K63" i="5"/>
  <c r="I63" i="5"/>
  <c r="G63" i="5"/>
  <c r="E63" i="5"/>
  <c r="C63" i="5"/>
  <c r="AG53" i="5"/>
  <c r="AE53" i="5"/>
  <c r="AC53" i="5"/>
  <c r="AA53" i="5"/>
  <c r="Y53" i="5"/>
  <c r="W53" i="5"/>
  <c r="U53" i="5"/>
  <c r="S53" i="5"/>
  <c r="Q53" i="5"/>
  <c r="O53" i="5"/>
  <c r="M53" i="5"/>
  <c r="K53" i="5"/>
  <c r="I53" i="5"/>
  <c r="G53" i="5"/>
  <c r="E53" i="5"/>
  <c r="C53" i="5"/>
  <c r="AG43" i="5"/>
  <c r="AE43" i="5"/>
  <c r="AC43" i="5"/>
  <c r="AA43" i="5"/>
  <c r="Y43" i="5"/>
  <c r="W43" i="5"/>
  <c r="U43" i="5"/>
  <c r="S43" i="5"/>
  <c r="Q43" i="5"/>
  <c r="O43" i="5"/>
  <c r="M43" i="5"/>
  <c r="K43" i="5"/>
  <c r="I43" i="5"/>
  <c r="G43" i="5"/>
  <c r="E43" i="5"/>
  <c r="C43" i="5"/>
  <c r="AG33" i="5"/>
  <c r="AE33" i="5"/>
  <c r="AC33" i="5"/>
  <c r="AA33" i="5"/>
  <c r="Y33" i="5"/>
  <c r="W33" i="5"/>
  <c r="U33" i="5"/>
  <c r="S33" i="5"/>
  <c r="Q33" i="5"/>
  <c r="O33" i="5"/>
  <c r="M33" i="5"/>
  <c r="K33" i="5"/>
  <c r="I33" i="5"/>
  <c r="G33" i="5"/>
  <c r="E33" i="5"/>
  <c r="C33" i="5"/>
  <c r="AG23" i="5"/>
  <c r="AE23" i="5"/>
  <c r="AC23" i="5"/>
  <c r="AA23" i="5"/>
  <c r="Y23" i="5"/>
  <c r="W23" i="5"/>
  <c r="S23" i="5"/>
  <c r="Q23" i="5"/>
  <c r="O23" i="5"/>
  <c r="M23" i="5"/>
  <c r="K23" i="5"/>
  <c r="I23" i="5"/>
  <c r="G23" i="5"/>
  <c r="E23" i="5"/>
  <c r="C23" i="5"/>
  <c r="AG13" i="5"/>
  <c r="AE13" i="5"/>
  <c r="AC13" i="5"/>
  <c r="AA13" i="5"/>
  <c r="Y13" i="5"/>
  <c r="W13" i="5"/>
  <c r="U13" i="5"/>
  <c r="S13" i="5"/>
  <c r="Q13" i="5"/>
  <c r="O13" i="5"/>
  <c r="M13" i="5"/>
  <c r="K13" i="5"/>
  <c r="I13" i="5"/>
  <c r="G13" i="5"/>
  <c r="E13" i="5"/>
  <c r="C13" i="5"/>
  <c r="AY126" i="5" l="1"/>
  <c r="AY127" i="5"/>
  <c r="AY128" i="5"/>
  <c r="AY125" i="5"/>
  <c r="BC125" i="5"/>
  <c r="BC126" i="5"/>
  <c r="BC127" i="5"/>
  <c r="BC128" i="5"/>
  <c r="AX127" i="5"/>
  <c r="AX128" i="5"/>
  <c r="AX126" i="5"/>
  <c r="AX125" i="5"/>
  <c r="AU125" i="5"/>
  <c r="AU128" i="5"/>
  <c r="AU126" i="5"/>
  <c r="AU127" i="5"/>
  <c r="T36" i="5"/>
  <c r="T35" i="5"/>
  <c r="T38" i="5"/>
  <c r="T37" i="5"/>
  <c r="R66" i="5"/>
  <c r="R68" i="5"/>
  <c r="R67" i="5"/>
  <c r="R65" i="5"/>
  <c r="R25" i="5"/>
  <c r="R27" i="5"/>
  <c r="R26" i="5"/>
  <c r="R28" i="5"/>
  <c r="R56" i="5"/>
  <c r="R57" i="5"/>
  <c r="R55" i="5"/>
  <c r="R58" i="5"/>
  <c r="T67" i="5"/>
  <c r="T65" i="5"/>
  <c r="T66" i="5"/>
  <c r="T68" i="5"/>
  <c r="R97" i="5"/>
  <c r="R95" i="5"/>
  <c r="R96" i="5"/>
  <c r="R98" i="5"/>
  <c r="T106" i="5"/>
  <c r="T108" i="5"/>
  <c r="T107" i="5"/>
  <c r="T105" i="5"/>
  <c r="T75" i="5"/>
  <c r="T77" i="5"/>
  <c r="T78" i="5"/>
  <c r="T76" i="5"/>
  <c r="R106" i="5"/>
  <c r="R108" i="5"/>
  <c r="R107" i="5"/>
  <c r="R105" i="5"/>
  <c r="T115" i="5"/>
  <c r="T117" i="5"/>
  <c r="T118" i="5"/>
  <c r="T116" i="5"/>
  <c r="T27" i="5"/>
  <c r="T28" i="5"/>
  <c r="T26" i="5"/>
  <c r="T25" i="5"/>
  <c r="R47" i="5"/>
  <c r="R45" i="5"/>
  <c r="R46" i="5"/>
  <c r="R48" i="5"/>
  <c r="T58" i="5"/>
  <c r="T56" i="5"/>
  <c r="T57" i="5"/>
  <c r="T55" i="5"/>
  <c r="R88" i="5"/>
  <c r="R85" i="5"/>
  <c r="R87" i="5"/>
  <c r="R86" i="5"/>
  <c r="T97" i="5"/>
  <c r="T95" i="5"/>
  <c r="T96" i="5"/>
  <c r="T98" i="5"/>
  <c r="R38" i="5"/>
  <c r="R37" i="5"/>
  <c r="R36" i="5"/>
  <c r="R35" i="5"/>
  <c r="T46" i="5"/>
  <c r="T48" i="5"/>
  <c r="T47" i="5"/>
  <c r="T45" i="5"/>
  <c r="V55" i="5"/>
  <c r="V56" i="5"/>
  <c r="V58" i="5"/>
  <c r="V57" i="5"/>
  <c r="R75" i="5"/>
  <c r="R77" i="5"/>
  <c r="R78" i="5"/>
  <c r="R76" i="5"/>
  <c r="T88" i="5"/>
  <c r="T85" i="5"/>
  <c r="T87" i="5"/>
  <c r="T86" i="5"/>
  <c r="R115" i="5"/>
  <c r="R118" i="5"/>
  <c r="R117" i="5"/>
  <c r="R116" i="5"/>
  <c r="R17" i="5"/>
  <c r="R16" i="5"/>
  <c r="R15" i="5"/>
  <c r="R18" i="5"/>
  <c r="T16" i="5"/>
  <c r="T15" i="5"/>
  <c r="T17" i="5"/>
  <c r="T18" i="5"/>
  <c r="AG3" i="5"/>
  <c r="AH8" i="5" s="1"/>
  <c r="AE3" i="5"/>
  <c r="AF8" i="5" s="1"/>
  <c r="AC3" i="5"/>
  <c r="AD7" i="5" s="1"/>
  <c r="AA3" i="5"/>
  <c r="AB6" i="5" s="1"/>
  <c r="Y3" i="5"/>
  <c r="Z8" i="5" s="1"/>
  <c r="W3" i="5"/>
  <c r="X8" i="5" s="1"/>
  <c r="U3" i="5"/>
  <c r="V7" i="5" s="1"/>
  <c r="S3" i="5"/>
  <c r="Q3" i="5"/>
  <c r="O3" i="5"/>
  <c r="P8" i="5" s="1"/>
  <c r="M3" i="5"/>
  <c r="N7" i="5" s="1"/>
  <c r="K3" i="5"/>
  <c r="L6" i="5" s="1"/>
  <c r="I3" i="5"/>
  <c r="J8" i="5" s="1"/>
  <c r="G3" i="5"/>
  <c r="H8" i="5" s="1"/>
  <c r="E3" i="5"/>
  <c r="F7" i="5" s="1"/>
  <c r="C3" i="5"/>
  <c r="D6" i="5" s="1"/>
  <c r="AO119" i="5"/>
  <c r="AP119" i="5" s="1"/>
  <c r="AP118" i="5"/>
  <c r="AP117" i="5"/>
  <c r="AP116" i="5"/>
  <c r="AP115" i="5"/>
  <c r="AO109" i="5"/>
  <c r="AP109" i="5" s="1"/>
  <c r="AP108" i="5"/>
  <c r="AP107" i="5"/>
  <c r="AP106" i="5"/>
  <c r="AP105" i="5"/>
  <c r="AO99" i="5"/>
  <c r="AP99" i="5" s="1"/>
  <c r="AP98" i="5"/>
  <c r="AP97" i="5"/>
  <c r="AP96" i="5"/>
  <c r="AP95" i="5"/>
  <c r="AO89" i="5"/>
  <c r="AP89" i="5" s="1"/>
  <c r="AP88" i="5"/>
  <c r="AP87" i="5"/>
  <c r="AP86" i="5"/>
  <c r="AP85" i="5"/>
  <c r="AO79" i="5"/>
  <c r="AP79" i="5" s="1"/>
  <c r="AP78" i="5"/>
  <c r="AP77" i="5"/>
  <c r="AP76" i="5"/>
  <c r="AP75" i="5"/>
  <c r="AO69" i="5"/>
  <c r="AP69" i="5" s="1"/>
  <c r="AP68" i="5"/>
  <c r="AP67" i="5"/>
  <c r="AP66" i="5"/>
  <c r="AP65" i="5"/>
  <c r="AO59" i="5"/>
  <c r="AP59" i="5" s="1"/>
  <c r="AP58" i="5"/>
  <c r="AP57" i="5"/>
  <c r="AP56" i="5"/>
  <c r="AP55" i="5"/>
  <c r="AO49" i="5"/>
  <c r="AP48" i="5"/>
  <c r="AP47" i="5"/>
  <c r="AP46" i="5"/>
  <c r="AP45" i="5"/>
  <c r="AO39" i="5"/>
  <c r="AP39" i="5" s="1"/>
  <c r="AP38" i="5"/>
  <c r="AP37" i="5"/>
  <c r="AP36" i="5"/>
  <c r="AP35" i="5"/>
  <c r="AO29" i="5"/>
  <c r="AP29" i="5" s="1"/>
  <c r="AP28" i="5"/>
  <c r="AP27" i="5"/>
  <c r="AP26" i="5"/>
  <c r="AP25" i="5"/>
  <c r="AO19" i="5"/>
  <c r="AP19" i="5" s="1"/>
  <c r="AP18" i="5"/>
  <c r="AP17" i="5"/>
  <c r="AP16" i="5"/>
  <c r="AP15" i="5"/>
  <c r="AO9" i="5"/>
  <c r="AP9" i="5" s="1"/>
  <c r="Q119" i="5"/>
  <c r="R119" i="5" s="1"/>
  <c r="Q109" i="5"/>
  <c r="R109" i="5" s="1"/>
  <c r="Q99" i="5"/>
  <c r="R99" i="5" s="1"/>
  <c r="Q89" i="5"/>
  <c r="R89" i="5" s="1"/>
  <c r="Q79" i="5"/>
  <c r="R79" i="5" s="1"/>
  <c r="Q69" i="5"/>
  <c r="R69" i="5" s="1"/>
  <c r="Q59" i="5"/>
  <c r="R59" i="5" s="1"/>
  <c r="Q49" i="5"/>
  <c r="R49" i="5" s="1"/>
  <c r="Q39" i="5"/>
  <c r="R39" i="5" s="1"/>
  <c r="Q29" i="5"/>
  <c r="R29" i="5" s="1"/>
  <c r="Q19" i="5"/>
  <c r="R19" i="5" s="1"/>
  <c r="Q9" i="5"/>
  <c r="S119" i="5"/>
  <c r="T119" i="5" s="1"/>
  <c r="S109" i="5"/>
  <c r="T109" i="5" s="1"/>
  <c r="S99" i="5"/>
  <c r="T99" i="5" s="1"/>
  <c r="S89" i="5"/>
  <c r="T89" i="5" s="1"/>
  <c r="S79" i="5"/>
  <c r="T79" i="5" s="1"/>
  <c r="S69" i="5"/>
  <c r="T69" i="5" s="1"/>
  <c r="S59" i="5"/>
  <c r="T59" i="5" s="1"/>
  <c r="S49" i="5"/>
  <c r="T49" i="5" s="1"/>
  <c r="S39" i="5"/>
  <c r="S29" i="5"/>
  <c r="T29" i="5" s="1"/>
  <c r="S19" i="5"/>
  <c r="T19" i="5" s="1"/>
  <c r="S9" i="5"/>
  <c r="AW126" i="5" l="1"/>
  <c r="AW128" i="5"/>
  <c r="AV125" i="5"/>
  <c r="AT125" i="5"/>
  <c r="AZ125" i="5" s="1"/>
  <c r="AT129" i="5"/>
  <c r="AV126" i="5"/>
  <c r="AT126" i="5"/>
  <c r="AV128" i="5"/>
  <c r="AT128" i="5"/>
  <c r="CD128" i="5" s="1"/>
  <c r="AW127" i="5"/>
  <c r="AW125" i="5"/>
  <c r="AV127" i="5"/>
  <c r="AT127" i="5"/>
  <c r="R8" i="5"/>
  <c r="AY8" i="5" s="1"/>
  <c r="R9" i="5"/>
  <c r="T6" i="5"/>
  <c r="T9" i="5"/>
  <c r="AP49" i="5"/>
  <c r="N8" i="5"/>
  <c r="T7" i="5"/>
  <c r="F8" i="5"/>
  <c r="AW8" i="5" s="1"/>
  <c r="L7" i="5"/>
  <c r="AD8" i="5"/>
  <c r="D7" i="5"/>
  <c r="V8" i="5"/>
  <c r="AB7" i="5"/>
  <c r="Z6" i="5"/>
  <c r="R5" i="5"/>
  <c r="AH5" i="5"/>
  <c r="J6" i="5"/>
  <c r="T5" i="5"/>
  <c r="AB5" i="5"/>
  <c r="AB8" i="5"/>
  <c r="T8" i="5"/>
  <c r="L8" i="5"/>
  <c r="D8" i="5"/>
  <c r="AH7" i="5"/>
  <c r="Z7" i="5"/>
  <c r="R7" i="5"/>
  <c r="J7" i="5"/>
  <c r="AF6" i="5"/>
  <c r="X6" i="5"/>
  <c r="P6" i="5"/>
  <c r="H6" i="5"/>
  <c r="Z5" i="5"/>
  <c r="AH6" i="5"/>
  <c r="R6" i="5"/>
  <c r="V5" i="5"/>
  <c r="AD5" i="5"/>
  <c r="AF7" i="5"/>
  <c r="X7" i="5"/>
  <c r="P7" i="5"/>
  <c r="H7" i="5"/>
  <c r="AW7" i="5" s="1"/>
  <c r="AD6" i="5"/>
  <c r="V6" i="5"/>
  <c r="N6" i="5"/>
  <c r="F6" i="5"/>
  <c r="X5" i="5"/>
  <c r="AF5" i="5"/>
  <c r="CB1" i="5"/>
  <c r="AT7" i="5" l="1"/>
  <c r="CD7" i="5" s="1"/>
  <c r="BB125" i="5"/>
  <c r="BA128" i="5"/>
  <c r="AZ127" i="5"/>
  <c r="CD127" i="5"/>
  <c r="AZ126" i="5"/>
  <c r="CD126" i="5"/>
  <c r="BA125" i="5"/>
  <c r="CD125" i="5"/>
  <c r="AT6" i="5"/>
  <c r="AW6" i="5" s="1"/>
  <c r="BB126" i="5"/>
  <c r="BA126" i="5"/>
  <c r="BB127" i="5"/>
  <c r="AZ128" i="5"/>
  <c r="BB128" i="5"/>
  <c r="BA127" i="5"/>
  <c r="AY7" i="5"/>
  <c r="AT8" i="5"/>
  <c r="CD8" i="5" s="1"/>
  <c r="BD8" i="5"/>
  <c r="AY6" i="5"/>
  <c r="AR118" i="5"/>
  <c r="AN118" i="5"/>
  <c r="AH117" i="5"/>
  <c r="AD115" i="5"/>
  <c r="Z115" i="5"/>
  <c r="V118" i="5"/>
  <c r="P118" i="5"/>
  <c r="AY118" i="5" s="1"/>
  <c r="N116" i="5"/>
  <c r="L116" i="5"/>
  <c r="AX116" i="5" s="1"/>
  <c r="J118" i="5"/>
  <c r="AU118" i="5" s="1"/>
  <c r="AR105" i="5"/>
  <c r="AN105" i="5"/>
  <c r="AF105" i="5"/>
  <c r="BC105" i="5" s="1"/>
  <c r="AD105" i="5"/>
  <c r="X105" i="5"/>
  <c r="V105" i="5"/>
  <c r="L105" i="5"/>
  <c r="AX105" i="5" s="1"/>
  <c r="D105" i="5"/>
  <c r="AR98" i="5"/>
  <c r="AF97" i="5"/>
  <c r="BC97" i="5" s="1"/>
  <c r="AD98" i="5"/>
  <c r="X98" i="5"/>
  <c r="V98" i="5"/>
  <c r="P98" i="5"/>
  <c r="AY98" i="5" s="1"/>
  <c r="N98" i="5"/>
  <c r="L98" i="5"/>
  <c r="AX98" i="5" s="1"/>
  <c r="H98" i="5"/>
  <c r="D98" i="5"/>
  <c r="AF98" i="5"/>
  <c r="BC98" i="5" s="1"/>
  <c r="AR88" i="5"/>
  <c r="AN88" i="5"/>
  <c r="AH88" i="5"/>
  <c r="AF88" i="5"/>
  <c r="BC88" i="5" s="1"/>
  <c r="AD88" i="5"/>
  <c r="Z88" i="5"/>
  <c r="V88" i="5"/>
  <c r="P88" i="5"/>
  <c r="AY88" i="5" s="1"/>
  <c r="N88" i="5"/>
  <c r="L88" i="5"/>
  <c r="AX88" i="5" s="1"/>
  <c r="H88" i="5"/>
  <c r="D88" i="5"/>
  <c r="AN75" i="5"/>
  <c r="AF75" i="5"/>
  <c r="BC75" i="5" s="1"/>
  <c r="Z78" i="5"/>
  <c r="X76" i="5"/>
  <c r="P78" i="5"/>
  <c r="AY78" i="5" s="1"/>
  <c r="N78" i="5"/>
  <c r="L75" i="5"/>
  <c r="AX75" i="5" s="1"/>
  <c r="H75" i="5"/>
  <c r="F76" i="5"/>
  <c r="D78" i="5"/>
  <c r="AR68" i="5"/>
  <c r="AN68" i="5"/>
  <c r="AH68" i="5"/>
  <c r="AF68" i="5"/>
  <c r="BC68" i="5" s="1"/>
  <c r="AD68" i="5"/>
  <c r="AB68" i="5"/>
  <c r="Z68" i="5"/>
  <c r="X68" i="5"/>
  <c r="V68" i="5"/>
  <c r="N65" i="5"/>
  <c r="L68" i="5"/>
  <c r="AX68" i="5" s="1"/>
  <c r="H68" i="5"/>
  <c r="D68" i="5"/>
  <c r="F65" i="5"/>
  <c r="AN58" i="5"/>
  <c r="AH58" i="5"/>
  <c r="AF57" i="5"/>
  <c r="BC57" i="5" s="1"/>
  <c r="AD58" i="5"/>
  <c r="Z58" i="5"/>
  <c r="X55" i="5"/>
  <c r="P58" i="5"/>
  <c r="AY58" i="5" s="1"/>
  <c r="N58" i="5"/>
  <c r="J57" i="5"/>
  <c r="AU57" i="5" s="1"/>
  <c r="AR58" i="5"/>
  <c r="AH48" i="5"/>
  <c r="AF45" i="5"/>
  <c r="BC45" i="5" s="1"/>
  <c r="Z48" i="5"/>
  <c r="N48" i="5"/>
  <c r="J47" i="5"/>
  <c r="AU47" i="5" s="1"/>
  <c r="AR38" i="5"/>
  <c r="AN38" i="5"/>
  <c r="AH38" i="5"/>
  <c r="AF38" i="5"/>
  <c r="BC38" i="5" s="1"/>
  <c r="AB36" i="5"/>
  <c r="Z36" i="5"/>
  <c r="X35" i="5"/>
  <c r="V36" i="5"/>
  <c r="N38" i="5"/>
  <c r="L35" i="5"/>
  <c r="AX35" i="5" s="1"/>
  <c r="H36" i="5"/>
  <c r="D36" i="5"/>
  <c r="AN28" i="5"/>
  <c r="AF26" i="5"/>
  <c r="BC26" i="5" s="1"/>
  <c r="AD25" i="5"/>
  <c r="X25" i="5"/>
  <c r="P25" i="5"/>
  <c r="AY25" i="5" s="1"/>
  <c r="N27" i="5"/>
  <c r="J25" i="5"/>
  <c r="AU25" i="5" s="1"/>
  <c r="D26" i="5"/>
  <c r="AN18" i="5"/>
  <c r="AD16" i="5"/>
  <c r="Z15" i="5"/>
  <c r="V18" i="5"/>
  <c r="P18" i="5"/>
  <c r="AY18" i="5" s="1"/>
  <c r="N17" i="5"/>
  <c r="L18" i="5"/>
  <c r="AX18" i="5" s="1"/>
  <c r="J15" i="5"/>
  <c r="AU15" i="5" s="1"/>
  <c r="D18" i="5"/>
  <c r="AA119" i="5"/>
  <c r="AB119" i="5" s="1"/>
  <c r="I119" i="5"/>
  <c r="G119" i="5"/>
  <c r="E119" i="5"/>
  <c r="G109" i="5"/>
  <c r="G99" i="5"/>
  <c r="G89" i="5"/>
  <c r="G79" i="5"/>
  <c r="G69" i="5"/>
  <c r="G59" i="5"/>
  <c r="G49" i="5"/>
  <c r="G39" i="5"/>
  <c r="G29" i="5"/>
  <c r="G19" i="5"/>
  <c r="BC8" i="5"/>
  <c r="AU7" i="5"/>
  <c r="G9" i="5"/>
  <c r="AA109" i="5"/>
  <c r="I109" i="5"/>
  <c r="J109" i="5" s="1"/>
  <c r="E109" i="5"/>
  <c r="AA99" i="5"/>
  <c r="I99" i="5"/>
  <c r="E99" i="5"/>
  <c r="AA89" i="5"/>
  <c r="I89" i="5"/>
  <c r="E89" i="5"/>
  <c r="AA79" i="5"/>
  <c r="I79" i="5"/>
  <c r="E79" i="5"/>
  <c r="AA69" i="5"/>
  <c r="I69" i="5"/>
  <c r="J69" i="5" s="1"/>
  <c r="E69" i="5"/>
  <c r="AA59" i="5"/>
  <c r="I59" i="5"/>
  <c r="E59" i="5"/>
  <c r="AA49" i="5"/>
  <c r="E49" i="5"/>
  <c r="I49" i="5"/>
  <c r="J49" i="5" s="1"/>
  <c r="AA39" i="5"/>
  <c r="I39" i="5"/>
  <c r="E39" i="5"/>
  <c r="AA29" i="5"/>
  <c r="I29" i="5"/>
  <c r="E29" i="5"/>
  <c r="AA19" i="5"/>
  <c r="I19" i="5"/>
  <c r="E19" i="5"/>
  <c r="I9" i="5"/>
  <c r="E9" i="5"/>
  <c r="AA9" i="5"/>
  <c r="H117" i="5"/>
  <c r="J85" i="5"/>
  <c r="AU85" i="5" s="1"/>
  <c r="J75" i="5"/>
  <c r="AU75" i="5" s="1"/>
  <c r="J45" i="5"/>
  <c r="AU45" i="5" s="1"/>
  <c r="B51" i="1"/>
  <c r="B52" i="1"/>
  <c r="J359" i="8"/>
  <c r="B359" i="8"/>
  <c r="N354" i="8"/>
  <c r="K355" i="8"/>
  <c r="F354" i="8"/>
  <c r="C355" i="8" s="1"/>
  <c r="D355" i="8" s="1"/>
  <c r="J349" i="8"/>
  <c r="B349" i="8"/>
  <c r="N344" i="8"/>
  <c r="K345" i="8" s="1"/>
  <c r="L345" i="8" s="1"/>
  <c r="F344" i="8"/>
  <c r="C345" i="8" s="1"/>
  <c r="J339" i="8"/>
  <c r="B339" i="8"/>
  <c r="N334" i="8"/>
  <c r="K335" i="8"/>
  <c r="F334" i="8"/>
  <c r="C335" i="8" s="1"/>
  <c r="J329" i="8"/>
  <c r="B329" i="8"/>
  <c r="N324" i="8"/>
  <c r="K325" i="8" s="1"/>
  <c r="F324" i="8"/>
  <c r="C325" i="8" s="1"/>
  <c r="D325" i="8" s="1"/>
  <c r="F325" i="8" s="1"/>
  <c r="G325" i="8" s="1"/>
  <c r="C326" i="8" s="1"/>
  <c r="D326" i="8" s="1"/>
  <c r="J319" i="8"/>
  <c r="B319" i="8"/>
  <c r="N314" i="8"/>
  <c r="K315" i="8"/>
  <c r="F314" i="8"/>
  <c r="C315" i="8" s="1"/>
  <c r="J309" i="8"/>
  <c r="B309" i="8"/>
  <c r="N304" i="8"/>
  <c r="K305" i="8" s="1"/>
  <c r="F304" i="8"/>
  <c r="C305" i="8"/>
  <c r="D305" i="8" s="1"/>
  <c r="J299" i="8"/>
  <c r="B299" i="8"/>
  <c r="N294" i="8"/>
  <c r="K295" i="8"/>
  <c r="F294" i="8"/>
  <c r="C295" i="8" s="1"/>
  <c r="D295" i="8" s="1"/>
  <c r="E295" i="8" s="1"/>
  <c r="J289" i="8"/>
  <c r="B289" i="8"/>
  <c r="N284" i="8"/>
  <c r="K285" i="8" s="1"/>
  <c r="L285" i="8" s="1"/>
  <c r="M285" i="8" s="1"/>
  <c r="F284" i="8"/>
  <c r="C285" i="8" s="1"/>
  <c r="D285" i="8" s="1"/>
  <c r="J279" i="8"/>
  <c r="B279" i="8"/>
  <c r="N274" i="8"/>
  <c r="K275" i="8" s="1"/>
  <c r="L275" i="8" s="1"/>
  <c r="N275" i="8" s="1"/>
  <c r="O275" i="8" s="1"/>
  <c r="K276" i="8" s="1"/>
  <c r="F274" i="8"/>
  <c r="C275" i="8" s="1"/>
  <c r="D275" i="8" s="1"/>
  <c r="E275" i="8" s="1"/>
  <c r="J269" i="8"/>
  <c r="B269" i="8"/>
  <c r="N264" i="8"/>
  <c r="K265" i="8" s="1"/>
  <c r="L265" i="8" s="1"/>
  <c r="N265" i="8" s="1"/>
  <c r="O265" i="8" s="1"/>
  <c r="K266" i="8" s="1"/>
  <c r="F264" i="8"/>
  <c r="C265" i="8" s="1"/>
  <c r="J259" i="8"/>
  <c r="B259" i="8"/>
  <c r="N254" i="8"/>
  <c r="K255" i="8" s="1"/>
  <c r="F254" i="8"/>
  <c r="C255" i="8" s="1"/>
  <c r="J249" i="8"/>
  <c r="B249" i="8"/>
  <c r="N244" i="8"/>
  <c r="K245" i="8" s="1"/>
  <c r="F244" i="8"/>
  <c r="C245" i="8" s="1"/>
  <c r="D245" i="8" s="1"/>
  <c r="J239" i="8"/>
  <c r="B239" i="8"/>
  <c r="N234" i="8"/>
  <c r="K235" i="8" s="1"/>
  <c r="L235" i="8" s="1"/>
  <c r="F234" i="8"/>
  <c r="C235" i="8" s="1"/>
  <c r="D235" i="8" s="1"/>
  <c r="E235" i="8" s="1"/>
  <c r="J229" i="8"/>
  <c r="B229" i="8"/>
  <c r="N224" i="8"/>
  <c r="K225" i="8"/>
  <c r="F224" i="8"/>
  <c r="J219" i="8"/>
  <c r="B219" i="8"/>
  <c r="N214" i="8"/>
  <c r="K215" i="8" s="1"/>
  <c r="L215" i="8" s="1"/>
  <c r="N215" i="8" s="1"/>
  <c r="O215" i="8" s="1"/>
  <c r="K216" i="8" s="1"/>
  <c r="F214" i="8"/>
  <c r="C215" i="8" s="1"/>
  <c r="D215" i="8" s="1"/>
  <c r="J209" i="8"/>
  <c r="B209" i="8"/>
  <c r="F204" i="8"/>
  <c r="N204" i="8"/>
  <c r="K205" i="8" s="1"/>
  <c r="L205" i="8" s="1"/>
  <c r="J199" i="8"/>
  <c r="B199" i="8"/>
  <c r="F194" i="8"/>
  <c r="C195" i="8" s="1"/>
  <c r="D195" i="8" s="1"/>
  <c r="E195" i="8" s="1"/>
  <c r="N194" i="8"/>
  <c r="K195" i="8" s="1"/>
  <c r="L195" i="8" s="1"/>
  <c r="J189" i="8"/>
  <c r="B189" i="8"/>
  <c r="N184" i="8"/>
  <c r="K185" i="8" s="1"/>
  <c r="F184" i="8"/>
  <c r="C185" i="8" s="1"/>
  <c r="J179" i="8"/>
  <c r="B179" i="8"/>
  <c r="F174" i="8"/>
  <c r="N174" i="8"/>
  <c r="K175" i="8" s="1"/>
  <c r="L175" i="8" s="1"/>
  <c r="M175" i="8" s="1"/>
  <c r="J169" i="8"/>
  <c r="B169" i="8"/>
  <c r="N164" i="8"/>
  <c r="K165" i="8" s="1"/>
  <c r="L165" i="8" s="1"/>
  <c r="F164" i="8"/>
  <c r="C165" i="8" s="1"/>
  <c r="D165" i="8" s="1"/>
  <c r="J159" i="8"/>
  <c r="B159" i="8"/>
  <c r="F154" i="8"/>
  <c r="N154" i="8"/>
  <c r="K155" i="8" s="1"/>
  <c r="L155" i="8" s="1"/>
  <c r="J149" i="8"/>
  <c r="B149" i="8"/>
  <c r="N144" i="8"/>
  <c r="K145" i="8"/>
  <c r="F144" i="8"/>
  <c r="C145" i="8" s="1"/>
  <c r="D145" i="8" s="1"/>
  <c r="F145" i="8" s="1"/>
  <c r="G145" i="8" s="1"/>
  <c r="C146" i="8" s="1"/>
  <c r="J139" i="8"/>
  <c r="B139" i="8"/>
  <c r="F134" i="8"/>
  <c r="C135" i="8" s="1"/>
  <c r="D135" i="8" s="1"/>
  <c r="N134" i="8"/>
  <c r="K135" i="8" s="1"/>
  <c r="J129" i="8"/>
  <c r="B129" i="8"/>
  <c r="N124" i="8"/>
  <c r="K125" i="8" s="1"/>
  <c r="F124" i="8"/>
  <c r="J119" i="8"/>
  <c r="B119" i="8"/>
  <c r="F114" i="8"/>
  <c r="C115" i="8" s="1"/>
  <c r="N114" i="8"/>
  <c r="K115" i="8" s="1"/>
  <c r="L115" i="8" s="1"/>
  <c r="N115" i="8" s="1"/>
  <c r="O115" i="8" s="1"/>
  <c r="K116" i="8" s="1"/>
  <c r="L116" i="8" s="1"/>
  <c r="J109" i="8"/>
  <c r="B109" i="8"/>
  <c r="N104" i="8"/>
  <c r="K105" i="8" s="1"/>
  <c r="L105" i="8" s="1"/>
  <c r="F104" i="8"/>
  <c r="C105" i="8" s="1"/>
  <c r="D105" i="8" s="1"/>
  <c r="J99" i="8"/>
  <c r="B99" i="8"/>
  <c r="F94" i="8"/>
  <c r="N94" i="8"/>
  <c r="K95" i="8" s="1"/>
  <c r="L95" i="8" s="1"/>
  <c r="N95" i="8" s="1"/>
  <c r="O95" i="8" s="1"/>
  <c r="J89" i="8"/>
  <c r="B89" i="8"/>
  <c r="N84" i="8"/>
  <c r="K85" i="8" s="1"/>
  <c r="F84" i="8"/>
  <c r="C85" i="8" s="1"/>
  <c r="D85" i="8" s="1"/>
  <c r="J79" i="8"/>
  <c r="B79" i="8"/>
  <c r="F74" i="8"/>
  <c r="C75" i="8" s="1"/>
  <c r="N74" i="8"/>
  <c r="K75" i="8" s="1"/>
  <c r="L75" i="8" s="1"/>
  <c r="J69" i="8"/>
  <c r="B69" i="8"/>
  <c r="F64" i="8"/>
  <c r="C65" i="8" s="1"/>
  <c r="N64" i="8"/>
  <c r="K65" i="8" s="1"/>
  <c r="L65" i="8" s="1"/>
  <c r="J59" i="8"/>
  <c r="B59" i="8"/>
  <c r="F54" i="8"/>
  <c r="N54" i="8"/>
  <c r="K55" i="8" s="1"/>
  <c r="L55" i="8" s="1"/>
  <c r="N55" i="8" s="1"/>
  <c r="O55" i="8" s="1"/>
  <c r="M54" i="8"/>
  <c r="J49" i="8"/>
  <c r="B49" i="8"/>
  <c r="F44" i="8"/>
  <c r="N44" i="8"/>
  <c r="K45" i="8" s="1"/>
  <c r="L45" i="8" s="1"/>
  <c r="J39" i="8"/>
  <c r="B39" i="8"/>
  <c r="N34" i="8"/>
  <c r="K35" i="8" s="1"/>
  <c r="F34" i="8"/>
  <c r="J29" i="8"/>
  <c r="B29" i="8"/>
  <c r="N24" i="8"/>
  <c r="K25" i="8" s="1"/>
  <c r="F24" i="8"/>
  <c r="J19" i="8"/>
  <c r="B19" i="8"/>
  <c r="N14" i="8"/>
  <c r="K15" i="8" s="1"/>
  <c r="L15" i="8" s="1"/>
  <c r="N15" i="8" s="1"/>
  <c r="O15" i="8" s="1"/>
  <c r="K16" i="8" s="1"/>
  <c r="F14" i="8"/>
  <c r="C15" i="8"/>
  <c r="D15" i="8" s="1"/>
  <c r="J9" i="8"/>
  <c r="B9" i="8"/>
  <c r="N4" i="8"/>
  <c r="K5" i="8" s="1"/>
  <c r="F4" i="8"/>
  <c r="M4" i="8"/>
  <c r="L5" i="8"/>
  <c r="N5" i="8" s="1"/>
  <c r="O5" i="8" s="1"/>
  <c r="F235" i="8"/>
  <c r="G235" i="8" s="1"/>
  <c r="L255" i="8"/>
  <c r="M255" i="8" s="1"/>
  <c r="M115" i="8"/>
  <c r="N195" i="8"/>
  <c r="O195" i="8" s="1"/>
  <c r="K196" i="8" s="1"/>
  <c r="M195" i="8"/>
  <c r="L245" i="8"/>
  <c r="L225" i="8"/>
  <c r="N225" i="8" s="1"/>
  <c r="O225" i="8" s="1"/>
  <c r="E285" i="8"/>
  <c r="F285" i="8"/>
  <c r="G285" i="8" s="1"/>
  <c r="C286" i="8" s="1"/>
  <c r="K96" i="8"/>
  <c r="D315" i="8"/>
  <c r="E315" i="8" s="1"/>
  <c r="F295" i="8"/>
  <c r="G295" i="8" s="1"/>
  <c r="D335" i="8"/>
  <c r="E335" i="8" s="1"/>
  <c r="D255" i="8"/>
  <c r="M265" i="8"/>
  <c r="L315" i="8"/>
  <c r="M315" i="8" s="1"/>
  <c r="L355" i="8"/>
  <c r="L305" i="8"/>
  <c r="M305" i="8" s="1"/>
  <c r="F275" i="8"/>
  <c r="G275" i="8" s="1"/>
  <c r="N255" i="8"/>
  <c r="O255" i="8" s="1"/>
  <c r="K256" i="8" s="1"/>
  <c r="L256" i="8" s="1"/>
  <c r="N256" i="8" s="1"/>
  <c r="O256" i="8" s="1"/>
  <c r="C276" i="8"/>
  <c r="M116" i="8"/>
  <c r="N116" i="8"/>
  <c r="O116" i="8" s="1"/>
  <c r="K117" i="8" s="1"/>
  <c r="B63" i="1"/>
  <c r="B79" i="1"/>
  <c r="H3" i="6"/>
  <c r="H18" i="6"/>
  <c r="AE29" i="5"/>
  <c r="AF29" i="5" s="1"/>
  <c r="AQ119" i="5"/>
  <c r="AM119" i="5"/>
  <c r="AN119" i="5" s="1"/>
  <c r="AG119" i="5"/>
  <c r="AE119" i="5"/>
  <c r="AC119" i="5"/>
  <c r="Y119" i="5"/>
  <c r="W119" i="5"/>
  <c r="U119" i="5"/>
  <c r="O119" i="5"/>
  <c r="M119" i="5"/>
  <c r="K119" i="5"/>
  <c r="C119" i="5"/>
  <c r="AQ109" i="5"/>
  <c r="AM109" i="5"/>
  <c r="AG109" i="5"/>
  <c r="AE109" i="5"/>
  <c r="AC109" i="5"/>
  <c r="Y109" i="5"/>
  <c r="W109" i="5"/>
  <c r="U109" i="5"/>
  <c r="O109" i="5"/>
  <c r="M109" i="5"/>
  <c r="K109" i="5"/>
  <c r="C109" i="5"/>
  <c r="AQ99" i="5"/>
  <c r="AM99" i="5"/>
  <c r="AN99" i="5" s="1"/>
  <c r="AG99" i="5"/>
  <c r="AH99" i="5" s="1"/>
  <c r="AE99" i="5"/>
  <c r="AC99" i="5"/>
  <c r="Y99" i="5"/>
  <c r="W99" i="5"/>
  <c r="X99" i="5" s="1"/>
  <c r="U99" i="5"/>
  <c r="O99" i="5"/>
  <c r="M99" i="5"/>
  <c r="K99" i="5"/>
  <c r="C99" i="5"/>
  <c r="AQ89" i="5"/>
  <c r="AR89" i="5" s="1"/>
  <c r="AM89" i="5"/>
  <c r="AN89" i="5" s="1"/>
  <c r="AG89" i="5"/>
  <c r="AE89" i="5"/>
  <c r="AC89" i="5"/>
  <c r="AD89" i="5" s="1"/>
  <c r="Y89" i="5"/>
  <c r="W89" i="5"/>
  <c r="X89" i="5" s="1"/>
  <c r="U89" i="5"/>
  <c r="V89" i="5" s="1"/>
  <c r="O89" i="5"/>
  <c r="P89" i="5" s="1"/>
  <c r="M89" i="5"/>
  <c r="K89" i="5"/>
  <c r="C89" i="5"/>
  <c r="AQ79" i="5"/>
  <c r="AM79" i="5"/>
  <c r="AG79" i="5"/>
  <c r="AH79" i="5" s="1"/>
  <c r="AE79" i="5"/>
  <c r="AC79" i="5"/>
  <c r="AD79" i="5" s="1"/>
  <c r="Y79" i="5"/>
  <c r="W79" i="5"/>
  <c r="U79" i="5"/>
  <c r="O79" i="5"/>
  <c r="M79" i="5"/>
  <c r="K79" i="5"/>
  <c r="C79" i="5"/>
  <c r="AQ69" i="5"/>
  <c r="AM69" i="5"/>
  <c r="AG69" i="5"/>
  <c r="AE69" i="5"/>
  <c r="AC69" i="5"/>
  <c r="AD69" i="5" s="1"/>
  <c r="Y69" i="5"/>
  <c r="W69" i="5"/>
  <c r="U69" i="5"/>
  <c r="V69" i="5" s="1"/>
  <c r="O69" i="5"/>
  <c r="P69" i="5" s="1"/>
  <c r="M69" i="5"/>
  <c r="K69" i="5"/>
  <c r="C69" i="5"/>
  <c r="D3" i="2"/>
  <c r="AQ59" i="5"/>
  <c r="AR59" i="5" s="1"/>
  <c r="AM59" i="5"/>
  <c r="AN59" i="5" s="1"/>
  <c r="AG59" i="5"/>
  <c r="AE59" i="5"/>
  <c r="AC59" i="5"/>
  <c r="AD59" i="5" s="1"/>
  <c r="Y59" i="5"/>
  <c r="W59" i="5"/>
  <c r="U59" i="5"/>
  <c r="V59" i="5" s="1"/>
  <c r="O59" i="5"/>
  <c r="P59" i="5" s="1"/>
  <c r="M59" i="5"/>
  <c r="K59" i="5"/>
  <c r="C59" i="5"/>
  <c r="AQ49" i="5"/>
  <c r="AR49" i="5" s="1"/>
  <c r="AM49" i="5"/>
  <c r="AN49" i="5" s="1"/>
  <c r="AG49" i="5"/>
  <c r="AE49" i="5"/>
  <c r="AC49" i="5"/>
  <c r="AD49" i="5" s="1"/>
  <c r="Y49" i="5"/>
  <c r="W49" i="5"/>
  <c r="X49" i="5" s="1"/>
  <c r="U49" i="5"/>
  <c r="V49" i="5" s="1"/>
  <c r="O49" i="5"/>
  <c r="M49" i="5"/>
  <c r="K49" i="5"/>
  <c r="C49" i="5"/>
  <c r="D49" i="5" s="1"/>
  <c r="AQ39" i="5"/>
  <c r="AM39" i="5"/>
  <c r="AG39" i="5"/>
  <c r="AE39" i="5"/>
  <c r="AC39" i="5"/>
  <c r="Y39" i="5"/>
  <c r="W39" i="5"/>
  <c r="U39" i="5"/>
  <c r="V39" i="5" s="1"/>
  <c r="O39" i="5"/>
  <c r="P39" i="5" s="1"/>
  <c r="M39" i="5"/>
  <c r="K39" i="5"/>
  <c r="C39" i="5"/>
  <c r="AQ29" i="5"/>
  <c r="AM29" i="5"/>
  <c r="AG29" i="5"/>
  <c r="AC29" i="5"/>
  <c r="Y29" i="5"/>
  <c r="Z29" i="5" s="1"/>
  <c r="W29" i="5"/>
  <c r="U29" i="5"/>
  <c r="O29" i="5"/>
  <c r="M29" i="5"/>
  <c r="K29" i="5"/>
  <c r="C29" i="5"/>
  <c r="AQ19" i="5"/>
  <c r="AR19" i="5" s="1"/>
  <c r="AM19" i="5"/>
  <c r="AG19" i="5"/>
  <c r="AE19" i="5"/>
  <c r="AC19" i="5"/>
  <c r="Y19" i="5"/>
  <c r="W19" i="5"/>
  <c r="U19" i="5"/>
  <c r="O19" i="5"/>
  <c r="M19" i="5"/>
  <c r="K19" i="5"/>
  <c r="C19" i="5"/>
  <c r="AQ9" i="5"/>
  <c r="AR9" i="5" s="1"/>
  <c r="AM9" i="5"/>
  <c r="AN9" i="5" s="1"/>
  <c r="AG9" i="5"/>
  <c r="AE9" i="5"/>
  <c r="AC9" i="5"/>
  <c r="Y9" i="5"/>
  <c r="Z9" i="5" s="1"/>
  <c r="W9" i="5"/>
  <c r="U9" i="5"/>
  <c r="O9" i="5"/>
  <c r="M9" i="5"/>
  <c r="N9" i="5" s="1"/>
  <c r="K9" i="5"/>
  <c r="C9" i="5"/>
  <c r="V48" i="5"/>
  <c r="V46" i="5"/>
  <c r="V45" i="5"/>
  <c r="V47" i="5"/>
  <c r="X26" i="5"/>
  <c r="AH9" i="5"/>
  <c r="AN117" i="5"/>
  <c r="AN116" i="5"/>
  <c r="AN115" i="5"/>
  <c r="P116" i="5"/>
  <c r="AY116" i="5" s="1"/>
  <c r="P117" i="5"/>
  <c r="AY117" i="5" s="1"/>
  <c r="P115" i="5"/>
  <c r="AY115" i="5" s="1"/>
  <c r="P107" i="5"/>
  <c r="AY107" i="5" s="1"/>
  <c r="L108" i="5"/>
  <c r="AX108" i="5" s="1"/>
  <c r="AN108" i="5"/>
  <c r="D106" i="5"/>
  <c r="N106" i="5"/>
  <c r="AN109" i="5"/>
  <c r="AN106" i="5"/>
  <c r="AN107" i="5"/>
  <c r="L96" i="5"/>
  <c r="AX96" i="5" s="1"/>
  <c r="AN97" i="5"/>
  <c r="D96" i="5"/>
  <c r="D97" i="5"/>
  <c r="AF95" i="5"/>
  <c r="BC95" i="5" s="1"/>
  <c r="P95" i="5"/>
  <c r="AY95" i="5" s="1"/>
  <c r="P96" i="5"/>
  <c r="AY96" i="5" s="1"/>
  <c r="P87" i="5"/>
  <c r="AY87" i="5" s="1"/>
  <c r="P85" i="5"/>
  <c r="AY85" i="5" s="1"/>
  <c r="P86" i="5"/>
  <c r="AY86" i="5" s="1"/>
  <c r="AD86" i="5"/>
  <c r="AD87" i="5"/>
  <c r="AD85" i="5"/>
  <c r="AR86" i="5"/>
  <c r="AR87" i="5"/>
  <c r="AR85" i="5"/>
  <c r="V87" i="5"/>
  <c r="V85" i="5"/>
  <c r="V86" i="5"/>
  <c r="AN86" i="5"/>
  <c r="AN85" i="5"/>
  <c r="AN87" i="5"/>
  <c r="V78" i="5"/>
  <c r="V77" i="5"/>
  <c r="V75" i="5"/>
  <c r="V76" i="5"/>
  <c r="AN76" i="5"/>
  <c r="AN77" i="5"/>
  <c r="P76" i="5"/>
  <c r="AY76" i="5" s="1"/>
  <c r="P77" i="5"/>
  <c r="AY77" i="5" s="1"/>
  <c r="AD76" i="5"/>
  <c r="AD75" i="5"/>
  <c r="AD78" i="5"/>
  <c r="AD77" i="5"/>
  <c r="AR76" i="5"/>
  <c r="AR75" i="5"/>
  <c r="AR78" i="5"/>
  <c r="AR77" i="5"/>
  <c r="AD66" i="5"/>
  <c r="AD67" i="5"/>
  <c r="AD65" i="5"/>
  <c r="AR66" i="5"/>
  <c r="AR67" i="5"/>
  <c r="AR65" i="5"/>
  <c r="V66" i="5"/>
  <c r="V65" i="5"/>
  <c r="V67" i="5"/>
  <c r="AN55" i="5"/>
  <c r="P56" i="5"/>
  <c r="AY56" i="5" s="1"/>
  <c r="AD55" i="5"/>
  <c r="AR56" i="5"/>
  <c r="AD46" i="5"/>
  <c r="AD47" i="5"/>
  <c r="AD48" i="5"/>
  <c r="AD45" i="5"/>
  <c r="AR46" i="5"/>
  <c r="AR45" i="5"/>
  <c r="AR47" i="5"/>
  <c r="AR48" i="5"/>
  <c r="D45" i="5"/>
  <c r="L37" i="5"/>
  <c r="AX37" i="5" s="1"/>
  <c r="L36" i="5"/>
  <c r="X38" i="5"/>
  <c r="AR36" i="5"/>
  <c r="D37" i="5"/>
  <c r="AF37" i="5"/>
  <c r="BC37" i="5" s="1"/>
  <c r="V25" i="5"/>
  <c r="N5" i="5"/>
  <c r="B60" i="1"/>
  <c r="BD7" i="5" l="1"/>
  <c r="CD6" i="5"/>
  <c r="BD6" i="5"/>
  <c r="CD129" i="5"/>
  <c r="AS9" i="5"/>
  <c r="AV18" i="5"/>
  <c r="AS19" i="5"/>
  <c r="AV26" i="5"/>
  <c r="BD38" i="5"/>
  <c r="BD118" i="5"/>
  <c r="BD105" i="5"/>
  <c r="BD88" i="5"/>
  <c r="AV96" i="5"/>
  <c r="AV68" i="5"/>
  <c r="BD77" i="5"/>
  <c r="BD85" i="5"/>
  <c r="BD58" i="5"/>
  <c r="BD75" i="5"/>
  <c r="AV105" i="5"/>
  <c r="AV45" i="5"/>
  <c r="D5" i="2"/>
  <c r="D4" i="2"/>
  <c r="D6" i="2"/>
  <c r="AV36" i="5"/>
  <c r="AV98" i="5"/>
  <c r="BD87" i="5"/>
  <c r="AV78" i="5"/>
  <c r="AV37" i="5"/>
  <c r="BD76" i="5"/>
  <c r="BD86" i="5"/>
  <c r="AV97" i="5"/>
  <c r="AV106" i="5"/>
  <c r="BD68" i="5"/>
  <c r="AV88" i="5"/>
  <c r="F135" i="8"/>
  <c r="G135" i="8" s="1"/>
  <c r="E135" i="8"/>
  <c r="M205" i="8"/>
  <c r="N205" i="8"/>
  <c r="O205" i="8" s="1"/>
  <c r="K206" i="8" s="1"/>
  <c r="N305" i="8"/>
  <c r="O305" i="8" s="1"/>
  <c r="K306" i="8" s="1"/>
  <c r="L306" i="8" s="1"/>
  <c r="M306" i="8" s="1"/>
  <c r="N315" i="8"/>
  <c r="O315" i="8" s="1"/>
  <c r="K226" i="8"/>
  <c r="L226" i="8" s="1"/>
  <c r="F335" i="8"/>
  <c r="G335" i="8" s="1"/>
  <c r="C336" i="8" s="1"/>
  <c r="D336" i="8" s="1"/>
  <c r="E336" i="8" s="1"/>
  <c r="M95" i="8"/>
  <c r="K56" i="8"/>
  <c r="M225" i="8"/>
  <c r="E105" i="8"/>
  <c r="F105" i="8"/>
  <c r="G105" i="8" s="1"/>
  <c r="C106" i="8" s="1"/>
  <c r="D106" i="8" s="1"/>
  <c r="F106" i="8" s="1"/>
  <c r="G106" i="8" s="1"/>
  <c r="F355" i="8"/>
  <c r="G355" i="8" s="1"/>
  <c r="C356" i="8" s="1"/>
  <c r="D356" i="8" s="1"/>
  <c r="E355" i="8"/>
  <c r="F305" i="8"/>
  <c r="G305" i="8" s="1"/>
  <c r="C306" i="8" s="1"/>
  <c r="E305" i="8"/>
  <c r="N345" i="8"/>
  <c r="O345" i="8" s="1"/>
  <c r="K346" i="8" s="1"/>
  <c r="L346" i="8" s="1"/>
  <c r="M345" i="8"/>
  <c r="N285" i="8"/>
  <c r="O285" i="8" s="1"/>
  <c r="K286" i="8" s="1"/>
  <c r="L286" i="8" s="1"/>
  <c r="L335" i="8"/>
  <c r="N335" i="8" s="1"/>
  <c r="O335" i="8" s="1"/>
  <c r="K336" i="8" s="1"/>
  <c r="K257" i="8"/>
  <c r="L257" i="8" s="1"/>
  <c r="M257" i="8" s="1"/>
  <c r="E145" i="8"/>
  <c r="M215" i="8"/>
  <c r="E325" i="8"/>
  <c r="M275" i="8"/>
  <c r="M256" i="8"/>
  <c r="F315" i="8"/>
  <c r="G315" i="8" s="1"/>
  <c r="C316" i="8" s="1"/>
  <c r="D316" i="8" s="1"/>
  <c r="E316" i="8" s="1"/>
  <c r="C136" i="8"/>
  <c r="D136" i="8" s="1"/>
  <c r="E136" i="8" s="1"/>
  <c r="F195" i="8"/>
  <c r="G195" i="8" s="1"/>
  <c r="C196" i="8" s="1"/>
  <c r="AU10" i="5"/>
  <c r="AF96" i="5"/>
  <c r="BC96" i="5" s="1"/>
  <c r="AF107" i="5"/>
  <c r="BC107" i="5" s="1"/>
  <c r="X48" i="5"/>
  <c r="AR69" i="5"/>
  <c r="AN36" i="5"/>
  <c r="BD36" i="5" s="1"/>
  <c r="X67" i="5"/>
  <c r="Z77" i="5"/>
  <c r="L95" i="5"/>
  <c r="AX95" i="5" s="1"/>
  <c r="X107" i="5"/>
  <c r="D108" i="5"/>
  <c r="N66" i="5"/>
  <c r="AH78" i="5"/>
  <c r="X95" i="5"/>
  <c r="AF106" i="5"/>
  <c r="BC106" i="5" s="1"/>
  <c r="L106" i="5"/>
  <c r="AX106" i="5" s="1"/>
  <c r="H18" i="5"/>
  <c r="H17" i="5"/>
  <c r="Z65" i="5"/>
  <c r="X97" i="5"/>
  <c r="X106" i="5"/>
  <c r="P28" i="5"/>
  <c r="AY28" i="5" s="1"/>
  <c r="AH19" i="5"/>
  <c r="AH29" i="5"/>
  <c r="L79" i="5"/>
  <c r="D89" i="5"/>
  <c r="F75" i="5"/>
  <c r="AW75" i="5" s="1"/>
  <c r="AF79" i="5"/>
  <c r="AB28" i="5"/>
  <c r="AB25" i="5"/>
  <c r="Z59" i="5"/>
  <c r="Z87" i="5"/>
  <c r="L97" i="5"/>
  <c r="AX97" i="5" s="1"/>
  <c r="AF109" i="5"/>
  <c r="AF108" i="5"/>
  <c r="BC108" i="5" s="1"/>
  <c r="Z17" i="5"/>
  <c r="N55" i="5"/>
  <c r="AH67" i="5"/>
  <c r="X96" i="5"/>
  <c r="L99" i="5"/>
  <c r="D107" i="5"/>
  <c r="L107" i="5"/>
  <c r="AX107" i="5" s="1"/>
  <c r="X108" i="5"/>
  <c r="L115" i="5"/>
  <c r="AX115" i="5" s="1"/>
  <c r="AF99" i="5"/>
  <c r="H79" i="5"/>
  <c r="AF67" i="5"/>
  <c r="BC67" i="5" s="1"/>
  <c r="L66" i="5"/>
  <c r="AX66" i="5" s="1"/>
  <c r="D76" i="5"/>
  <c r="L78" i="5"/>
  <c r="AX78" i="5" s="1"/>
  <c r="X77" i="5"/>
  <c r="AF78" i="5"/>
  <c r="BC78" i="5" s="1"/>
  <c r="AF86" i="5"/>
  <c r="BC86" i="5" s="1"/>
  <c r="X86" i="5"/>
  <c r="D87" i="5"/>
  <c r="AD95" i="5"/>
  <c r="Z46" i="5"/>
  <c r="AH47" i="5"/>
  <c r="P19" i="5"/>
  <c r="AN15" i="5"/>
  <c r="P37" i="5"/>
  <c r="AY37" i="5" s="1"/>
  <c r="N36" i="5"/>
  <c r="AH35" i="5"/>
  <c r="AH45" i="5"/>
  <c r="AF66" i="5"/>
  <c r="BC66" i="5" s="1"/>
  <c r="X65" i="5"/>
  <c r="L69" i="5"/>
  <c r="L77" i="5"/>
  <c r="AX77" i="5" s="1"/>
  <c r="AF77" i="5"/>
  <c r="BC77" i="5" s="1"/>
  <c r="D77" i="5"/>
  <c r="D79" i="5"/>
  <c r="X79" i="5"/>
  <c r="D86" i="5"/>
  <c r="V109" i="5"/>
  <c r="AD109" i="5"/>
  <c r="AH49" i="5"/>
  <c r="AH46" i="5"/>
  <c r="AF69" i="5"/>
  <c r="X66" i="5"/>
  <c r="L65" i="5"/>
  <c r="AX65" i="5" s="1"/>
  <c r="L76" i="5"/>
  <c r="AX76" i="5" s="1"/>
  <c r="AF76" i="5"/>
  <c r="BC76" i="5" s="1"/>
  <c r="D75" i="5"/>
  <c r="X75" i="5"/>
  <c r="X78" i="5"/>
  <c r="L87" i="5"/>
  <c r="AX87" i="5" s="1"/>
  <c r="D85" i="5"/>
  <c r="V99" i="5"/>
  <c r="AD106" i="5"/>
  <c r="AR117" i="5"/>
  <c r="BD117" i="5" s="1"/>
  <c r="AD117" i="5"/>
  <c r="AF65" i="5"/>
  <c r="BC65" i="5" s="1"/>
  <c r="X69" i="5"/>
  <c r="L67" i="5"/>
  <c r="AX67" i="5" s="1"/>
  <c r="L89" i="5"/>
  <c r="AR95" i="5"/>
  <c r="H25" i="5"/>
  <c r="H29" i="5"/>
  <c r="P17" i="5"/>
  <c r="AY17" i="5" s="1"/>
  <c r="AN35" i="5"/>
  <c r="P36" i="5"/>
  <c r="AY36" i="5" s="1"/>
  <c r="N59" i="5"/>
  <c r="Z56" i="5"/>
  <c r="AH57" i="5"/>
  <c r="P26" i="5"/>
  <c r="AY26" i="5" s="1"/>
  <c r="P29" i="5"/>
  <c r="AN16" i="5"/>
  <c r="P16" i="5"/>
  <c r="AY16" i="5" s="1"/>
  <c r="AN25" i="5"/>
  <c r="AN37" i="5"/>
  <c r="P38" i="5"/>
  <c r="AY38" i="5" s="1"/>
  <c r="Z57" i="5"/>
  <c r="N56" i="5"/>
  <c r="AH55" i="5"/>
  <c r="D95" i="5"/>
  <c r="D99" i="5"/>
  <c r="AN27" i="5"/>
  <c r="P27" i="5"/>
  <c r="AY27" i="5" s="1"/>
  <c r="AB29" i="5"/>
  <c r="J88" i="5"/>
  <c r="AU88" i="5" s="1"/>
  <c r="J86" i="5"/>
  <c r="AU86" i="5" s="1"/>
  <c r="P35" i="5"/>
  <c r="AY35" i="5" s="1"/>
  <c r="H26" i="5"/>
  <c r="P15" i="5"/>
  <c r="AY15" i="5" s="1"/>
  <c r="AN17" i="5"/>
  <c r="Z55" i="5"/>
  <c r="N57" i="5"/>
  <c r="AH56" i="5"/>
  <c r="AN29" i="5"/>
  <c r="AN19" i="5"/>
  <c r="H96" i="5"/>
  <c r="H119" i="5"/>
  <c r="F16" i="5"/>
  <c r="F18" i="5"/>
  <c r="AN39" i="5"/>
  <c r="P119" i="5"/>
  <c r="N68" i="5"/>
  <c r="AF36" i="5"/>
  <c r="BC36" i="5" s="1"/>
  <c r="D35" i="5"/>
  <c r="X37" i="5"/>
  <c r="L39" i="5"/>
  <c r="D48" i="5"/>
  <c r="AR55" i="5"/>
  <c r="BD55" i="5" s="1"/>
  <c r="AD57" i="5"/>
  <c r="Z66" i="5"/>
  <c r="AH66" i="5"/>
  <c r="AH76" i="5"/>
  <c r="Z76" i="5"/>
  <c r="N86" i="5"/>
  <c r="AR97" i="5"/>
  <c r="BD97" i="5" s="1"/>
  <c r="AD97" i="5"/>
  <c r="V95" i="5"/>
  <c r="AR106" i="5"/>
  <c r="BD106" i="5" s="1"/>
  <c r="AD107" i="5"/>
  <c r="AD108" i="5"/>
  <c r="V115" i="5"/>
  <c r="AF27" i="5"/>
  <c r="BC27" i="5" s="1"/>
  <c r="J55" i="5"/>
  <c r="AU55" i="5" s="1"/>
  <c r="AF35" i="5"/>
  <c r="BC35" i="5" s="1"/>
  <c r="D38" i="5"/>
  <c r="X36" i="5"/>
  <c r="L38" i="5"/>
  <c r="AX38" i="5" s="1"/>
  <c r="D47" i="5"/>
  <c r="AR57" i="5"/>
  <c r="Z69" i="5"/>
  <c r="AH69" i="5"/>
  <c r="N67" i="5"/>
  <c r="N76" i="5"/>
  <c r="AH85" i="5"/>
  <c r="V97" i="5"/>
  <c r="V106" i="5"/>
  <c r="AR107" i="5"/>
  <c r="BD107" i="5" s="1"/>
  <c r="AR108" i="5"/>
  <c r="BD108" i="5" s="1"/>
  <c r="V108" i="5"/>
  <c r="V117" i="5"/>
  <c r="P9" i="5"/>
  <c r="AF28" i="5"/>
  <c r="BC28" i="5" s="1"/>
  <c r="AF39" i="5"/>
  <c r="P5" i="5"/>
  <c r="AF25" i="5"/>
  <c r="BC25" i="5" s="1"/>
  <c r="D46" i="5"/>
  <c r="AD56" i="5"/>
  <c r="Z67" i="5"/>
  <c r="AH65" i="5"/>
  <c r="N77" i="5"/>
  <c r="Z86" i="5"/>
  <c r="AH87" i="5"/>
  <c r="AR96" i="5"/>
  <c r="AD96" i="5"/>
  <c r="V96" i="5"/>
  <c r="V107" i="5"/>
  <c r="AR109" i="5"/>
  <c r="AR115" i="5"/>
  <c r="BD115" i="5" s="1"/>
  <c r="D9" i="5"/>
  <c r="L45" i="5"/>
  <c r="AX45" i="5" s="1"/>
  <c r="L47" i="5"/>
  <c r="AX47" i="5" s="1"/>
  <c r="L48" i="5"/>
  <c r="AX48" i="5" s="1"/>
  <c r="AF46" i="5"/>
  <c r="BC46" i="5" s="1"/>
  <c r="AF48" i="5"/>
  <c r="BC48" i="5" s="1"/>
  <c r="AF47" i="5"/>
  <c r="BC47" i="5" s="1"/>
  <c r="L46" i="5"/>
  <c r="AX46" i="5" s="1"/>
  <c r="N18" i="5"/>
  <c r="N16" i="5"/>
  <c r="N15" i="5"/>
  <c r="Z18" i="5"/>
  <c r="Z19" i="5"/>
  <c r="Z16" i="5"/>
  <c r="F27" i="5"/>
  <c r="F25" i="5"/>
  <c r="N28" i="5"/>
  <c r="N26" i="5"/>
  <c r="N25" i="5"/>
  <c r="Z26" i="5"/>
  <c r="Z28" i="5"/>
  <c r="Z27" i="5"/>
  <c r="AH28" i="5"/>
  <c r="AH25" i="5"/>
  <c r="AH27" i="5"/>
  <c r="F36" i="5"/>
  <c r="AW36" i="5" s="1"/>
  <c r="F35" i="5"/>
  <c r="N35" i="5"/>
  <c r="N37" i="5"/>
  <c r="N39" i="5"/>
  <c r="Z38" i="5"/>
  <c r="Z37" i="5"/>
  <c r="AH39" i="5"/>
  <c r="AH36" i="5"/>
  <c r="F45" i="5"/>
  <c r="F48" i="5"/>
  <c r="X46" i="5"/>
  <c r="X45" i="5"/>
  <c r="X47" i="5"/>
  <c r="AH17" i="5"/>
  <c r="AH18" i="5"/>
  <c r="AH16" i="5"/>
  <c r="AH15" i="5"/>
  <c r="Z25" i="5"/>
  <c r="Z35" i="5"/>
  <c r="AH37" i="5"/>
  <c r="AF49" i="5"/>
  <c r="AH26" i="5"/>
  <c r="F26" i="5"/>
  <c r="P75" i="5"/>
  <c r="AY75" i="5" s="1"/>
  <c r="AN78" i="5"/>
  <c r="BD78" i="5" s="1"/>
  <c r="Z85" i="5"/>
  <c r="N85" i="5"/>
  <c r="AH86" i="5"/>
  <c r="N89" i="5"/>
  <c r="N29" i="5"/>
  <c r="Z39" i="5"/>
  <c r="L49" i="5"/>
  <c r="AN79" i="5"/>
  <c r="AH89" i="5"/>
  <c r="J46" i="5"/>
  <c r="AU46" i="5" s="1"/>
  <c r="J48" i="5"/>
  <c r="AU48" i="5" s="1"/>
  <c r="AB47" i="5"/>
  <c r="AB45" i="5"/>
  <c r="J78" i="5"/>
  <c r="AU78" i="5" s="1"/>
  <c r="J79" i="5"/>
  <c r="J87" i="5"/>
  <c r="AU87" i="5" s="1"/>
  <c r="N19" i="5"/>
  <c r="Z89" i="5"/>
  <c r="N87" i="5"/>
  <c r="P79" i="5"/>
  <c r="J97" i="5"/>
  <c r="AU97" i="5" s="1"/>
  <c r="J96" i="5"/>
  <c r="AU96" i="5" s="1"/>
  <c r="J89" i="5"/>
  <c r="AR29" i="5"/>
  <c r="AR25" i="5"/>
  <c r="AD36" i="5"/>
  <c r="AD35" i="5"/>
  <c r="L27" i="5"/>
  <c r="AX27" i="5" s="1"/>
  <c r="L25" i="5"/>
  <c r="AX25" i="5" s="1"/>
  <c r="AR28" i="5"/>
  <c r="BD28" i="5" s="1"/>
  <c r="AD26" i="5"/>
  <c r="AD27" i="5"/>
  <c r="AD28" i="5"/>
  <c r="J39" i="5"/>
  <c r="J36" i="5"/>
  <c r="V37" i="5"/>
  <c r="V35" i="5"/>
  <c r="AR35" i="5"/>
  <c r="AR37" i="5"/>
  <c r="P46" i="5"/>
  <c r="AY46" i="5" s="1"/>
  <c r="P48" i="5"/>
  <c r="AY48" i="5" s="1"/>
  <c r="P49" i="5"/>
  <c r="AN46" i="5"/>
  <c r="AN48" i="5"/>
  <c r="BD48" i="5" s="1"/>
  <c r="AN47" i="5"/>
  <c r="L58" i="5"/>
  <c r="AX58" i="5" s="1"/>
  <c r="L59" i="5"/>
  <c r="L57" i="5"/>
  <c r="AX57" i="5" s="1"/>
  <c r="X58" i="5"/>
  <c r="X59" i="5"/>
  <c r="X56" i="5"/>
  <c r="AF58" i="5"/>
  <c r="BC58" i="5" s="1"/>
  <c r="AF56" i="5"/>
  <c r="BC56" i="5" s="1"/>
  <c r="V38" i="5"/>
  <c r="AN45" i="5"/>
  <c r="X57" i="5"/>
  <c r="X18" i="5"/>
  <c r="X17" i="5"/>
  <c r="AF18" i="5"/>
  <c r="BC18" i="5" s="1"/>
  <c r="AF16" i="5"/>
  <c r="BC16" i="5" s="1"/>
  <c r="D27" i="5"/>
  <c r="D28" i="5"/>
  <c r="F55" i="5"/>
  <c r="F57" i="5"/>
  <c r="F59" i="5"/>
  <c r="AH115" i="5"/>
  <c r="AH116" i="5"/>
  <c r="AD37" i="5"/>
  <c r="L56" i="5"/>
  <c r="AX56" i="5" s="1"/>
  <c r="N115" i="5"/>
  <c r="D16" i="5"/>
  <c r="D25" i="5"/>
  <c r="AD38" i="5"/>
  <c r="AF55" i="5"/>
  <c r="BC55" i="5" s="1"/>
  <c r="L55" i="5"/>
  <c r="AX55" i="5" s="1"/>
  <c r="J108" i="5"/>
  <c r="AU108" i="5" s="1"/>
  <c r="J106" i="5"/>
  <c r="AU106" i="5" s="1"/>
  <c r="J107" i="5"/>
  <c r="AU107" i="5" s="1"/>
  <c r="J105" i="5"/>
  <c r="AU105" i="5" s="1"/>
  <c r="H116" i="5"/>
  <c r="H118" i="5"/>
  <c r="H115" i="5"/>
  <c r="AB116" i="5"/>
  <c r="AB117" i="5"/>
  <c r="AB115" i="5"/>
  <c r="AB118" i="5"/>
  <c r="AF59" i="5"/>
  <c r="X85" i="5"/>
  <c r="X88" i="5"/>
  <c r="X29" i="5"/>
  <c r="N69" i="5"/>
  <c r="AD99" i="5"/>
  <c r="AR99" i="5"/>
  <c r="AB16" i="5"/>
  <c r="AB18" i="5"/>
  <c r="AB15" i="5"/>
  <c r="AB17" i="5"/>
  <c r="AB79" i="5"/>
  <c r="AB77" i="5"/>
  <c r="AB19" i="5"/>
  <c r="F79" i="5"/>
  <c r="H19" i="5"/>
  <c r="H5" i="5"/>
  <c r="AB9" i="5"/>
  <c r="J28" i="5"/>
  <c r="AU28" i="5" s="1"/>
  <c r="J26" i="5"/>
  <c r="AU26" i="5" s="1"/>
  <c r="J27" i="5"/>
  <c r="AU27" i="5" s="1"/>
  <c r="V26" i="5"/>
  <c r="V28" i="5"/>
  <c r="H38" i="5"/>
  <c r="H37" i="5"/>
  <c r="AB38" i="5"/>
  <c r="AB39" i="5"/>
  <c r="N45" i="5"/>
  <c r="N47" i="5"/>
  <c r="Z45" i="5"/>
  <c r="Z47" i="5"/>
  <c r="J5" i="5"/>
  <c r="AU6" i="5"/>
  <c r="L26" i="5"/>
  <c r="AX26" i="5" s="1"/>
  <c r="L28" i="5"/>
  <c r="AX28" i="5" s="1"/>
  <c r="L29" i="5"/>
  <c r="X28" i="5"/>
  <c r="X27" i="5"/>
  <c r="AR27" i="5"/>
  <c r="AR26" i="5"/>
  <c r="J38" i="5"/>
  <c r="AU38" i="5" s="1"/>
  <c r="J35" i="5"/>
  <c r="AU35" i="5" s="1"/>
  <c r="P45" i="5"/>
  <c r="AY45" i="5" s="1"/>
  <c r="P47" i="5"/>
  <c r="AY47" i="5" s="1"/>
  <c r="J77" i="5"/>
  <c r="AU77" i="5" s="1"/>
  <c r="J76" i="5"/>
  <c r="AU76" i="5" s="1"/>
  <c r="AN26" i="5"/>
  <c r="V27" i="5"/>
  <c r="N46" i="5"/>
  <c r="AB46" i="5"/>
  <c r="J37" i="5"/>
  <c r="AU37" i="5" s="1"/>
  <c r="AD29" i="5"/>
  <c r="AD39" i="5"/>
  <c r="AR39" i="5"/>
  <c r="N49" i="5"/>
  <c r="Z49" i="5"/>
  <c r="AH59" i="5"/>
  <c r="AR79" i="5"/>
  <c r="D109" i="5"/>
  <c r="H9" i="5"/>
  <c r="V29" i="5"/>
  <c r="V79" i="5"/>
  <c r="L109" i="5"/>
  <c r="X109" i="5"/>
  <c r="F29" i="5"/>
  <c r="F17" i="5"/>
  <c r="F28" i="5"/>
  <c r="F15" i="5"/>
  <c r="F69" i="5"/>
  <c r="D58" i="5"/>
  <c r="D59" i="5"/>
  <c r="D56" i="5"/>
  <c r="D55" i="5"/>
  <c r="D57" i="5"/>
  <c r="AH98" i="5"/>
  <c r="AH96" i="5"/>
  <c r="AH97" i="5"/>
  <c r="AH95" i="5"/>
  <c r="N105" i="5"/>
  <c r="N108" i="5"/>
  <c r="N107" i="5"/>
  <c r="D118" i="5"/>
  <c r="D115" i="5"/>
  <c r="Z98" i="5"/>
  <c r="Z95" i="5"/>
  <c r="Z96" i="5"/>
  <c r="N96" i="5"/>
  <c r="N97" i="5"/>
  <c r="N95" i="5"/>
  <c r="F107" i="5"/>
  <c r="F106" i="5"/>
  <c r="Z105" i="5"/>
  <c r="Z108" i="5"/>
  <c r="Z106" i="5"/>
  <c r="Z107" i="5"/>
  <c r="AH105" i="5"/>
  <c r="AH107" i="5"/>
  <c r="AH106" i="5"/>
  <c r="AH108" i="5"/>
  <c r="X118" i="5"/>
  <c r="X115" i="5"/>
  <c r="Z97" i="5"/>
  <c r="H58" i="5"/>
  <c r="H57" i="5"/>
  <c r="H76" i="5"/>
  <c r="AW76" i="5" s="1"/>
  <c r="H78" i="5"/>
  <c r="H77" i="5"/>
  <c r="F99" i="5"/>
  <c r="F95" i="5"/>
  <c r="F97" i="5"/>
  <c r="H97" i="5"/>
  <c r="H95" i="5"/>
  <c r="AB88" i="5"/>
  <c r="AB87" i="5"/>
  <c r="AB85" i="5"/>
  <c r="AB97" i="5"/>
  <c r="H105" i="5"/>
  <c r="H106" i="5"/>
  <c r="H109" i="5"/>
  <c r="H107" i="5"/>
  <c r="P105" i="5"/>
  <c r="AY105" i="5" s="1"/>
  <c r="P109" i="5"/>
  <c r="P108" i="5"/>
  <c r="AY108" i="5" s="1"/>
  <c r="N118" i="5"/>
  <c r="N117" i="5"/>
  <c r="Z118" i="5"/>
  <c r="Z119" i="5"/>
  <c r="P55" i="5"/>
  <c r="AY55" i="5" s="1"/>
  <c r="AN57" i="5"/>
  <c r="AH77" i="5"/>
  <c r="Z75" i="5"/>
  <c r="N75" i="5"/>
  <c r="AF87" i="5"/>
  <c r="BC87" i="5" s="1"/>
  <c r="X87" i="5"/>
  <c r="L86" i="5"/>
  <c r="AX86" i="5" s="1"/>
  <c r="Z117" i="5"/>
  <c r="N79" i="5"/>
  <c r="Z79" i="5"/>
  <c r="N119" i="5"/>
  <c r="F87" i="5"/>
  <c r="F88" i="5"/>
  <c r="AW88" i="5" s="1"/>
  <c r="F86" i="5"/>
  <c r="F89" i="5"/>
  <c r="F85" i="5"/>
  <c r="AN98" i="5"/>
  <c r="BD98" i="5" s="1"/>
  <c r="AN95" i="5"/>
  <c r="AB106" i="5"/>
  <c r="AB107" i="5"/>
  <c r="AB105" i="5"/>
  <c r="AB109" i="5"/>
  <c r="AB108" i="5"/>
  <c r="F116" i="5"/>
  <c r="F117" i="5"/>
  <c r="AW117" i="5" s="1"/>
  <c r="F115" i="5"/>
  <c r="F118" i="5"/>
  <c r="AH118" i="5"/>
  <c r="AH119" i="5"/>
  <c r="P57" i="5"/>
  <c r="AY57" i="5" s="1"/>
  <c r="AN56" i="5"/>
  <c r="BD56" i="5" s="1"/>
  <c r="AH75" i="5"/>
  <c r="AF85" i="5"/>
  <c r="BC85" i="5" s="1"/>
  <c r="L85" i="5"/>
  <c r="AX85" i="5" s="1"/>
  <c r="P97" i="5"/>
  <c r="AY97" i="5" s="1"/>
  <c r="AN96" i="5"/>
  <c r="P106" i="5"/>
  <c r="AY106" i="5" s="1"/>
  <c r="Z116" i="5"/>
  <c r="H108" i="5"/>
  <c r="N99" i="5"/>
  <c r="Z99" i="5"/>
  <c r="AH109" i="5"/>
  <c r="AF89" i="5"/>
  <c r="P99" i="5"/>
  <c r="N109" i="5"/>
  <c r="Z109" i="5"/>
  <c r="F5" i="5"/>
  <c r="H27" i="5"/>
  <c r="H28" i="5"/>
  <c r="AB27" i="5"/>
  <c r="AB26" i="5"/>
  <c r="F46" i="5"/>
  <c r="F47" i="5"/>
  <c r="H46" i="5"/>
  <c r="H47" i="5"/>
  <c r="J56" i="5"/>
  <c r="AU56" i="5" s="1"/>
  <c r="J58" i="5"/>
  <c r="AU58" i="5" s="1"/>
  <c r="J66" i="5"/>
  <c r="AU66" i="5" s="1"/>
  <c r="J67" i="5"/>
  <c r="AU67" i="5" s="1"/>
  <c r="H86" i="5"/>
  <c r="H87" i="5"/>
  <c r="J98" i="5"/>
  <c r="AU98" i="5" s="1"/>
  <c r="J95" i="5"/>
  <c r="AU95" i="5" s="1"/>
  <c r="J19" i="5"/>
  <c r="J59" i="5"/>
  <c r="J99" i="5"/>
  <c r="H49" i="5"/>
  <c r="H89" i="5"/>
  <c r="F9" i="5"/>
  <c r="F39" i="5"/>
  <c r="F49" i="5"/>
  <c r="AB59" i="5"/>
  <c r="AB99" i="5"/>
  <c r="H59" i="5"/>
  <c r="H99" i="5"/>
  <c r="J29" i="5"/>
  <c r="F119" i="5"/>
  <c r="AD9" i="5"/>
  <c r="V9" i="5"/>
  <c r="D66" i="5"/>
  <c r="AN66" i="5"/>
  <c r="BD66" i="5" s="1"/>
  <c r="D65" i="5"/>
  <c r="D69" i="5"/>
  <c r="F66" i="5"/>
  <c r="AB67" i="5"/>
  <c r="D67" i="5"/>
  <c r="P67" i="5"/>
  <c r="AY67" i="5" s="1"/>
  <c r="H65" i="5"/>
  <c r="AW65" i="5" s="1"/>
  <c r="H67" i="5"/>
  <c r="P66" i="5"/>
  <c r="AY66" i="5" s="1"/>
  <c r="H69" i="5"/>
  <c r="P65" i="5"/>
  <c r="AY65" i="5" s="1"/>
  <c r="AN67" i="5"/>
  <c r="BD67" i="5" s="1"/>
  <c r="AB65" i="5"/>
  <c r="P68" i="5"/>
  <c r="AY68" i="5" s="1"/>
  <c r="AN65" i="5"/>
  <c r="BD65" i="5" s="1"/>
  <c r="AN69" i="5"/>
  <c r="AB66" i="5"/>
  <c r="AB69" i="5"/>
  <c r="H66" i="5"/>
  <c r="D19" i="5"/>
  <c r="L15" i="5"/>
  <c r="AX15" i="5" s="1"/>
  <c r="AF19" i="5"/>
  <c r="L19" i="5"/>
  <c r="X19" i="5"/>
  <c r="L16" i="5"/>
  <c r="AX16" i="5" s="1"/>
  <c r="X16" i="5"/>
  <c r="V16" i="5"/>
  <c r="AR16" i="5"/>
  <c r="AD18" i="5"/>
  <c r="AD17" i="5"/>
  <c r="AD15" i="5"/>
  <c r="AR18" i="5"/>
  <c r="BD18" i="5" s="1"/>
  <c r="D17" i="5"/>
  <c r="L17" i="5"/>
  <c r="AX17" i="5" s="1"/>
  <c r="AF17" i="5"/>
  <c r="BC17" i="5" s="1"/>
  <c r="V19" i="5"/>
  <c r="AR15" i="5"/>
  <c r="X15" i="5"/>
  <c r="AD19" i="5"/>
  <c r="J16" i="5"/>
  <c r="AU16" i="5" s="1"/>
  <c r="J17" i="5"/>
  <c r="AU17" i="5" s="1"/>
  <c r="J18" i="5"/>
  <c r="AU18" i="5" s="1"/>
  <c r="V17" i="5"/>
  <c r="AR17" i="5"/>
  <c r="D15" i="5"/>
  <c r="AF15" i="5"/>
  <c r="BC15" i="5" s="1"/>
  <c r="V15" i="5"/>
  <c r="AF119" i="5"/>
  <c r="V116" i="5"/>
  <c r="AR116" i="5"/>
  <c r="BD116" i="5" s="1"/>
  <c r="AD116" i="5"/>
  <c r="J115" i="5"/>
  <c r="AU115" i="5" s="1"/>
  <c r="AD118" i="5"/>
  <c r="J119" i="5"/>
  <c r="V119" i="5"/>
  <c r="J117" i="5"/>
  <c r="AU117" i="5" s="1"/>
  <c r="AD119" i="5"/>
  <c r="AR119" i="5"/>
  <c r="J116" i="5"/>
  <c r="AU116" i="5" s="1"/>
  <c r="AF118" i="5"/>
  <c r="BC118" i="5" s="1"/>
  <c r="X117" i="5"/>
  <c r="L119" i="5"/>
  <c r="AF116" i="5"/>
  <c r="BC116" i="5" s="1"/>
  <c r="D116" i="5"/>
  <c r="X116" i="5"/>
  <c r="L117" i="5"/>
  <c r="AX117" i="5" s="1"/>
  <c r="AF117" i="5"/>
  <c r="BC117" i="5" s="1"/>
  <c r="D117" i="5"/>
  <c r="L118" i="5"/>
  <c r="AX118" i="5" s="1"/>
  <c r="X119" i="5"/>
  <c r="AF115" i="5"/>
  <c r="BC115" i="5" s="1"/>
  <c r="D119" i="5"/>
  <c r="B53" i="1"/>
  <c r="AF9" i="5"/>
  <c r="BC7" i="5"/>
  <c r="L5" i="5"/>
  <c r="X9" i="5"/>
  <c r="X39" i="5"/>
  <c r="L16" i="8"/>
  <c r="D185" i="8"/>
  <c r="N226" i="8"/>
  <c r="O226" i="8" s="1"/>
  <c r="M226" i="8"/>
  <c r="F136" i="8"/>
  <c r="G136" i="8" s="1"/>
  <c r="M235" i="8"/>
  <c r="N235" i="8"/>
  <c r="O235" i="8" s="1"/>
  <c r="B84" i="1"/>
  <c r="C107" i="8"/>
  <c r="E106" i="8"/>
  <c r="N306" i="8"/>
  <c r="O306" i="8" s="1"/>
  <c r="L56" i="8"/>
  <c r="M335" i="8"/>
  <c r="M15" i="8"/>
  <c r="M55" i="8"/>
  <c r="N155" i="8"/>
  <c r="O155" i="8" s="1"/>
  <c r="K156" i="8" s="1"/>
  <c r="L156" i="8" s="1"/>
  <c r="M155" i="8"/>
  <c r="N75" i="8"/>
  <c r="O75" i="8" s="1"/>
  <c r="K76" i="8" s="1"/>
  <c r="L76" i="8" s="1"/>
  <c r="M75" i="8"/>
  <c r="E244" i="8"/>
  <c r="E134" i="8"/>
  <c r="K307" i="8"/>
  <c r="L307" i="8" s="1"/>
  <c r="M5" i="8"/>
  <c r="AB56" i="5"/>
  <c r="AB58" i="5"/>
  <c r="AU8" i="5"/>
  <c r="AB55" i="5"/>
  <c r="J65" i="5"/>
  <c r="AU65" i="5" s="1"/>
  <c r="AB76" i="5"/>
  <c r="AB78" i="5"/>
  <c r="H35" i="5"/>
  <c r="H56" i="5"/>
  <c r="H39" i="5"/>
  <c r="H48" i="5"/>
  <c r="F68" i="5"/>
  <c r="F67" i="5"/>
  <c r="J9" i="5"/>
  <c r="AB37" i="5"/>
  <c r="AB35" i="5"/>
  <c r="AB57" i="5"/>
  <c r="AB75" i="5"/>
  <c r="H45" i="5"/>
  <c r="H55" i="5"/>
  <c r="H85" i="5"/>
  <c r="F19" i="5"/>
  <c r="F98" i="5"/>
  <c r="AW98" i="5" s="1"/>
  <c r="F96" i="5"/>
  <c r="F58" i="5"/>
  <c r="F56" i="5"/>
  <c r="D29" i="5"/>
  <c r="K316" i="8"/>
  <c r="D107" i="8"/>
  <c r="L216" i="8"/>
  <c r="L117" i="8"/>
  <c r="E356" i="8"/>
  <c r="F356" i="8"/>
  <c r="G356" i="8" s="1"/>
  <c r="K236" i="8"/>
  <c r="D286" i="8"/>
  <c r="E15" i="8"/>
  <c r="F15" i="8"/>
  <c r="M65" i="8"/>
  <c r="N65" i="8"/>
  <c r="O65" i="8" s="1"/>
  <c r="L125" i="8"/>
  <c r="M204" i="8"/>
  <c r="M164" i="8"/>
  <c r="M74" i="8"/>
  <c r="E44" i="8"/>
  <c r="C45" i="8" s="1"/>
  <c r="E34" i="8"/>
  <c r="C35" i="8" s="1"/>
  <c r="E24" i="8"/>
  <c r="C25" i="8" s="1"/>
  <c r="E14" i="8"/>
  <c r="E4" i="8"/>
  <c r="C5" i="8" s="1"/>
  <c r="E64" i="8"/>
  <c r="M354" i="8"/>
  <c r="E184" i="8"/>
  <c r="M124" i="8"/>
  <c r="M64" i="8"/>
  <c r="M44" i="8"/>
  <c r="M34" i="8"/>
  <c r="M14" i="8"/>
  <c r="M324" i="8"/>
  <c r="E334" i="8"/>
  <c r="E274" i="8"/>
  <c r="E304" i="8"/>
  <c r="M264" i="8"/>
  <c r="E224" i="8"/>
  <c r="C225" i="8" s="1"/>
  <c r="M194" i="8"/>
  <c r="M114" i="8"/>
  <c r="M184" i="8"/>
  <c r="M104" i="8"/>
  <c r="M214" i="8"/>
  <c r="M134" i="8"/>
  <c r="E144" i="8"/>
  <c r="E104" i="8"/>
  <c r="M314" i="8"/>
  <c r="E314" i="8"/>
  <c r="E264" i="8"/>
  <c r="M294" i="8"/>
  <c r="M254" i="8"/>
  <c r="E214" i="8"/>
  <c r="E174" i="8"/>
  <c r="C175" i="8" s="1"/>
  <c r="E94" i="8"/>
  <c r="C95" i="8" s="1"/>
  <c r="E164" i="8"/>
  <c r="E84" i="8"/>
  <c r="E194" i="8"/>
  <c r="E114" i="8"/>
  <c r="M344" i="8"/>
  <c r="E294" i="8"/>
  <c r="M284" i="8"/>
  <c r="E254" i="8"/>
  <c r="M234" i="8"/>
  <c r="E74" i="8"/>
  <c r="M94" i="8"/>
  <c r="M24" i="8"/>
  <c r="M334" i="8"/>
  <c r="E284" i="8"/>
  <c r="M274" i="8"/>
  <c r="M244" i="8"/>
  <c r="E204" i="8"/>
  <c r="C205" i="8" s="1"/>
  <c r="M224" i="8"/>
  <c r="E54" i="8"/>
  <c r="C55" i="8" s="1"/>
  <c r="E354" i="8"/>
  <c r="E234" i="8"/>
  <c r="E124" i="8"/>
  <c r="C125" i="8" s="1"/>
  <c r="M84" i="8"/>
  <c r="E344" i="8"/>
  <c r="M154" i="8"/>
  <c r="M174" i="8"/>
  <c r="N257" i="8"/>
  <c r="O257" i="8" s="1"/>
  <c r="D276" i="8"/>
  <c r="C296" i="8"/>
  <c r="N245" i="8"/>
  <c r="O245" i="8" s="1"/>
  <c r="M245" i="8"/>
  <c r="E154" i="8"/>
  <c r="C155" i="8" s="1"/>
  <c r="E324" i="8"/>
  <c r="C236" i="8"/>
  <c r="L9" i="5"/>
  <c r="D5" i="5"/>
  <c r="L276" i="8"/>
  <c r="M144" i="8"/>
  <c r="M304" i="8"/>
  <c r="D146" i="8"/>
  <c r="F326" i="8"/>
  <c r="G326" i="8" s="1"/>
  <c r="E326" i="8"/>
  <c r="E255" i="8"/>
  <c r="F255" i="8"/>
  <c r="G255" i="8" s="1"/>
  <c r="L96" i="8"/>
  <c r="M45" i="8"/>
  <c r="N45" i="8"/>
  <c r="O45" i="8" s="1"/>
  <c r="D75" i="8"/>
  <c r="D39" i="5"/>
  <c r="K227" i="8"/>
  <c r="M355" i="8"/>
  <c r="N355" i="8"/>
  <c r="O355" i="8" s="1"/>
  <c r="E245" i="8"/>
  <c r="F245" i="8"/>
  <c r="G245" i="8" s="1"/>
  <c r="C357" i="8"/>
  <c r="L196" i="8"/>
  <c r="L25" i="8"/>
  <c r="L35" i="8"/>
  <c r="D115" i="8"/>
  <c r="E215" i="8"/>
  <c r="F215" i="8"/>
  <c r="G215" i="8" s="1"/>
  <c r="L266" i="8"/>
  <c r="K6" i="8"/>
  <c r="D65" i="8"/>
  <c r="E85" i="8"/>
  <c r="F85" i="8"/>
  <c r="G85" i="8" s="1"/>
  <c r="L85" i="8"/>
  <c r="N175" i="8"/>
  <c r="O175" i="8" s="1"/>
  <c r="M105" i="8"/>
  <c r="N105" i="8"/>
  <c r="O105" i="8" s="1"/>
  <c r="K106" i="8" s="1"/>
  <c r="L135" i="8"/>
  <c r="L145" i="8"/>
  <c r="F165" i="8"/>
  <c r="G165" i="8" s="1"/>
  <c r="E165" i="8"/>
  <c r="M165" i="8"/>
  <c r="N165" i="8"/>
  <c r="O165" i="8" s="1"/>
  <c r="K166" i="8" s="1"/>
  <c r="D265" i="8"/>
  <c r="L295" i="8"/>
  <c r="L325" i="8"/>
  <c r="D345" i="8"/>
  <c r="L185" i="8"/>
  <c r="F37" i="5"/>
  <c r="F38" i="5"/>
  <c r="AB49" i="5"/>
  <c r="AB48" i="5"/>
  <c r="F77" i="5"/>
  <c r="F78" i="5"/>
  <c r="H16" i="5"/>
  <c r="H15" i="5"/>
  <c r="AB95" i="5"/>
  <c r="AB98" i="5"/>
  <c r="AB86" i="5"/>
  <c r="AB89" i="5"/>
  <c r="AB96" i="5"/>
  <c r="F105" i="5"/>
  <c r="F109" i="5"/>
  <c r="F108" i="5"/>
  <c r="J68" i="5"/>
  <c r="AU68" i="5" s="1"/>
  <c r="G15" i="8" l="1"/>
  <c r="C16" i="8" s="1"/>
  <c r="AT5" i="5"/>
  <c r="AT49" i="5"/>
  <c r="AW37" i="5"/>
  <c r="AT98" i="5"/>
  <c r="CD98" i="5" s="1"/>
  <c r="AT37" i="5"/>
  <c r="CD37" i="5" s="1"/>
  <c r="AT18" i="5"/>
  <c r="AT36" i="5"/>
  <c r="AU36" i="5" s="1"/>
  <c r="AT39" i="5"/>
  <c r="AT29" i="5"/>
  <c r="AT96" i="5"/>
  <c r="CD96" i="5" s="1"/>
  <c r="AT105" i="5"/>
  <c r="CD105" i="5" s="1"/>
  <c r="AT88" i="5"/>
  <c r="CD88" i="5" s="1"/>
  <c r="AT68" i="5"/>
  <c r="CD68" i="5" s="1"/>
  <c r="AT66" i="5"/>
  <c r="CD66" i="5" s="1"/>
  <c r="AT55" i="5"/>
  <c r="CD55" i="5" s="1"/>
  <c r="AT16" i="5"/>
  <c r="CD16" i="5" s="1"/>
  <c r="AT47" i="5"/>
  <c r="CD47" i="5" s="1"/>
  <c r="AT35" i="5"/>
  <c r="CD35" i="5" s="1"/>
  <c r="AT95" i="5"/>
  <c r="CD95" i="5" s="1"/>
  <c r="AT85" i="5"/>
  <c r="BB85" i="5" s="1"/>
  <c r="AT75" i="5"/>
  <c r="CD75" i="5" s="1"/>
  <c r="AT79" i="5"/>
  <c r="AT87" i="5"/>
  <c r="BA87" i="5" s="1"/>
  <c r="AT108" i="5"/>
  <c r="CD108" i="5" s="1"/>
  <c r="AT69" i="5"/>
  <c r="AT56" i="5"/>
  <c r="CD56" i="5" s="1"/>
  <c r="AV28" i="5"/>
  <c r="AT28" i="5"/>
  <c r="AZ28" i="5" s="1"/>
  <c r="AT9" i="5"/>
  <c r="AT48" i="5"/>
  <c r="AT77" i="5"/>
  <c r="CD77" i="5" s="1"/>
  <c r="AT89" i="5"/>
  <c r="AT26" i="5"/>
  <c r="AZ26" i="5" s="1"/>
  <c r="AT106" i="5"/>
  <c r="CD106" i="5" s="1"/>
  <c r="AV15" i="5"/>
  <c r="AT15" i="5"/>
  <c r="CD15" i="5" s="1"/>
  <c r="AT17" i="5"/>
  <c r="CD17" i="5" s="1"/>
  <c r="AT67" i="5"/>
  <c r="CD67" i="5" s="1"/>
  <c r="AT65" i="5"/>
  <c r="CD65" i="5" s="1"/>
  <c r="AT115" i="5"/>
  <c r="CD115" i="5" s="1"/>
  <c r="AT59" i="5"/>
  <c r="AT109" i="5"/>
  <c r="AV27" i="5"/>
  <c r="AT27" i="5"/>
  <c r="AZ27" i="5" s="1"/>
  <c r="AT46" i="5"/>
  <c r="CD46" i="5" s="1"/>
  <c r="AT86" i="5"/>
  <c r="CD86" i="5" s="1"/>
  <c r="AT76" i="5"/>
  <c r="CD76" i="5" s="1"/>
  <c r="AT107" i="5"/>
  <c r="CD107" i="5" s="1"/>
  <c r="AT45" i="5"/>
  <c r="CD45" i="5" s="1"/>
  <c r="AT97" i="5"/>
  <c r="AT119" i="5"/>
  <c r="AT117" i="5"/>
  <c r="CD117" i="5" s="1"/>
  <c r="AT116" i="5"/>
  <c r="BB116" i="5" s="1"/>
  <c r="AT19" i="5"/>
  <c r="AT118" i="5"/>
  <c r="CD118" i="5" s="1"/>
  <c r="AT57" i="5"/>
  <c r="CD57" i="5" s="1"/>
  <c r="AT58" i="5"/>
  <c r="BB58" i="5" s="1"/>
  <c r="AV25" i="5"/>
  <c r="AT25" i="5"/>
  <c r="CD25" i="5" s="1"/>
  <c r="AT38" i="5"/>
  <c r="CD38" i="5" s="1"/>
  <c r="AT99" i="5"/>
  <c r="AT78" i="5"/>
  <c r="CD78" i="5" s="1"/>
  <c r="BD96" i="5"/>
  <c r="AW116" i="5"/>
  <c r="AW67" i="5"/>
  <c r="AW105" i="5"/>
  <c r="AW38" i="5"/>
  <c r="BD17" i="5"/>
  <c r="BD37" i="5"/>
  <c r="AW56" i="5"/>
  <c r="AW87" i="5"/>
  <c r="AV55" i="5"/>
  <c r="AV38" i="5"/>
  <c r="BD35" i="5"/>
  <c r="AV85" i="5"/>
  <c r="AV86" i="5"/>
  <c r="AW108" i="5"/>
  <c r="AW77" i="5"/>
  <c r="AV67" i="5"/>
  <c r="AW47" i="5"/>
  <c r="AW28" i="5"/>
  <c r="AV47" i="5"/>
  <c r="BD25" i="5"/>
  <c r="AW96" i="5"/>
  <c r="AW118" i="5"/>
  <c r="BD57" i="5"/>
  <c r="AV115" i="5"/>
  <c r="BD26" i="5"/>
  <c r="AV35" i="5"/>
  <c r="BD27" i="5"/>
  <c r="AV87" i="5"/>
  <c r="AV75" i="5"/>
  <c r="AV76" i="5"/>
  <c r="AV108" i="5"/>
  <c r="AV117" i="5"/>
  <c r="AV116" i="5"/>
  <c r="AV65" i="5"/>
  <c r="AW97" i="5"/>
  <c r="AV56" i="5"/>
  <c r="BD15" i="5"/>
  <c r="AV66" i="5"/>
  <c r="AW115" i="5"/>
  <c r="BD95" i="5"/>
  <c r="AV118" i="5"/>
  <c r="AV57" i="5"/>
  <c r="AV58" i="5"/>
  <c r="AW26" i="5"/>
  <c r="AW27" i="5"/>
  <c r="AV46" i="5"/>
  <c r="AV48" i="5"/>
  <c r="CD48" i="5"/>
  <c r="AV95" i="5"/>
  <c r="AV77" i="5"/>
  <c r="AV107" i="5"/>
  <c r="CD97" i="5"/>
  <c r="AV17" i="5"/>
  <c r="AV16" i="5"/>
  <c r="F316" i="8"/>
  <c r="G316" i="8" s="1"/>
  <c r="C317" i="8" s="1"/>
  <c r="D317" i="8" s="1"/>
  <c r="F336" i="8"/>
  <c r="G336" i="8" s="1"/>
  <c r="L336" i="8"/>
  <c r="C137" i="8"/>
  <c r="K258" i="8"/>
  <c r="L258" i="8" s="1"/>
  <c r="M258" i="8" s="1"/>
  <c r="AW106" i="5"/>
  <c r="AW78" i="5"/>
  <c r="AW58" i="5"/>
  <c r="AW46" i="5"/>
  <c r="AW86" i="5"/>
  <c r="AW95" i="5"/>
  <c r="AW107" i="5"/>
  <c r="AW66" i="5"/>
  <c r="AW85" i="5"/>
  <c r="AW57" i="5"/>
  <c r="AW55" i="5"/>
  <c r="AW48" i="5"/>
  <c r="AW45" i="5"/>
  <c r="AW35" i="5"/>
  <c r="AW17" i="5"/>
  <c r="AW25" i="5"/>
  <c r="AW15" i="5"/>
  <c r="AV6" i="5"/>
  <c r="BC5" i="5"/>
  <c r="AV8" i="5"/>
  <c r="AV7" i="5"/>
  <c r="B86" i="1"/>
  <c r="B33" i="1" s="1"/>
  <c r="H26" i="6" s="1"/>
  <c r="AX7" i="5"/>
  <c r="AX6" i="5"/>
  <c r="BC6" i="5"/>
  <c r="N16" i="8"/>
  <c r="O16" i="8" s="1"/>
  <c r="K17" i="8" s="1"/>
  <c r="L17" i="8" s="1"/>
  <c r="M17" i="8" s="1"/>
  <c r="M16" i="8"/>
  <c r="M76" i="8"/>
  <c r="N76" i="8"/>
  <c r="O76" i="8" s="1"/>
  <c r="K77" i="8" s="1"/>
  <c r="L77" i="8" s="1"/>
  <c r="M56" i="8"/>
  <c r="N56" i="8"/>
  <c r="O56" i="8" s="1"/>
  <c r="K57" i="8" s="1"/>
  <c r="L57" i="8" s="1"/>
  <c r="F317" i="8"/>
  <c r="G317" i="8" s="1"/>
  <c r="C318" i="8" s="1"/>
  <c r="D318" i="8" s="1"/>
  <c r="E317" i="8"/>
  <c r="F185" i="8"/>
  <c r="G185" i="8" s="1"/>
  <c r="E185" i="8"/>
  <c r="N156" i="8"/>
  <c r="O156" i="8" s="1"/>
  <c r="K157" i="8" s="1"/>
  <c r="L157" i="8" s="1"/>
  <c r="M156" i="8"/>
  <c r="M286" i="8"/>
  <c r="N286" i="8"/>
  <c r="O286" i="8" s="1"/>
  <c r="K287" i="8" s="1"/>
  <c r="L166" i="8"/>
  <c r="L106" i="8"/>
  <c r="K176" i="8"/>
  <c r="M35" i="8"/>
  <c r="N35" i="8"/>
  <c r="O35" i="8" s="1"/>
  <c r="N307" i="8"/>
  <c r="O307" i="8" s="1"/>
  <c r="M307" i="8"/>
  <c r="AV5" i="5"/>
  <c r="F276" i="8"/>
  <c r="G276" i="8" s="1"/>
  <c r="E276" i="8"/>
  <c r="D35" i="8"/>
  <c r="N325" i="8"/>
  <c r="O325" i="8" s="1"/>
  <c r="M325" i="8"/>
  <c r="N145" i="8"/>
  <c r="O145" i="8" s="1"/>
  <c r="M145" i="8"/>
  <c r="D357" i="8"/>
  <c r="L227" i="8"/>
  <c r="F75" i="8"/>
  <c r="G75" i="8" s="1"/>
  <c r="E75" i="8"/>
  <c r="E146" i="8"/>
  <c r="F146" i="8"/>
  <c r="G146" i="8" s="1"/>
  <c r="D125" i="8"/>
  <c r="D5" i="8"/>
  <c r="D45" i="8"/>
  <c r="C86" i="8"/>
  <c r="N196" i="8"/>
  <c r="O196" i="8" s="1"/>
  <c r="M196" i="8"/>
  <c r="D55" i="8"/>
  <c r="E286" i="8"/>
  <c r="F286" i="8"/>
  <c r="G286" i="8" s="1"/>
  <c r="N216" i="8"/>
  <c r="O216" i="8" s="1"/>
  <c r="M216" i="8"/>
  <c r="BB48" i="5"/>
  <c r="D306" i="8"/>
  <c r="E265" i="8"/>
  <c r="F265" i="8"/>
  <c r="G265" i="8" s="1"/>
  <c r="M266" i="8"/>
  <c r="N266" i="8"/>
  <c r="O266" i="8" s="1"/>
  <c r="E115" i="8"/>
  <c r="F115" i="8"/>
  <c r="G115" i="8" s="1"/>
  <c r="M25" i="8"/>
  <c r="N25" i="8"/>
  <c r="O25" i="8" s="1"/>
  <c r="C246" i="8"/>
  <c r="N96" i="8"/>
  <c r="O96" i="8" s="1"/>
  <c r="M96" i="8"/>
  <c r="D16" i="8"/>
  <c r="D196" i="8"/>
  <c r="D155" i="8"/>
  <c r="D296" i="8"/>
  <c r="D205" i="8"/>
  <c r="N125" i="8"/>
  <c r="O125" i="8" s="1"/>
  <c r="M125" i="8"/>
  <c r="L236" i="8"/>
  <c r="M117" i="8"/>
  <c r="N117" i="8"/>
  <c r="O117" i="8" s="1"/>
  <c r="E318" i="8"/>
  <c r="F318" i="8"/>
  <c r="G318" i="8" s="1"/>
  <c r="G319" i="8" s="1"/>
  <c r="L316" i="8"/>
  <c r="M346" i="8"/>
  <c r="N346" i="8"/>
  <c r="O346" i="8" s="1"/>
  <c r="M185" i="8"/>
  <c r="N185" i="8"/>
  <c r="O185" i="8" s="1"/>
  <c r="M295" i="8"/>
  <c r="N295" i="8"/>
  <c r="O295" i="8" s="1"/>
  <c r="L6" i="8"/>
  <c r="K356" i="8"/>
  <c r="M276" i="8"/>
  <c r="N276" i="8"/>
  <c r="O276" i="8" s="1"/>
  <c r="D175" i="8"/>
  <c r="E345" i="8"/>
  <c r="F345" i="8"/>
  <c r="G345" i="8" s="1"/>
  <c r="K246" i="8"/>
  <c r="C166" i="8"/>
  <c r="N135" i="8"/>
  <c r="O135" i="8" s="1"/>
  <c r="M135" i="8"/>
  <c r="D137" i="8"/>
  <c r="N85" i="8"/>
  <c r="O85" i="8" s="1"/>
  <c r="M85" i="8"/>
  <c r="F65" i="8"/>
  <c r="G65" i="8" s="1"/>
  <c r="E65" i="8"/>
  <c r="C216" i="8"/>
  <c r="C337" i="8"/>
  <c r="K46" i="8"/>
  <c r="C256" i="8"/>
  <c r="C327" i="8"/>
  <c r="D236" i="8"/>
  <c r="D95" i="8"/>
  <c r="D225" i="8"/>
  <c r="D25" i="8"/>
  <c r="K66" i="8"/>
  <c r="F107" i="8"/>
  <c r="G107" i="8" s="1"/>
  <c r="E107" i="8"/>
  <c r="L206" i="8"/>
  <c r="BB56" i="5" l="1"/>
  <c r="CD36" i="5"/>
  <c r="AX36" i="5"/>
  <c r="AW16" i="5"/>
  <c r="BD16" i="5"/>
  <c r="BD45" i="5"/>
  <c r="BD46" i="5"/>
  <c r="BD47" i="5"/>
  <c r="CD5" i="5"/>
  <c r="CD9" i="5" s="1"/>
  <c r="BD5" i="5"/>
  <c r="CD87" i="5"/>
  <c r="CD89" i="5" s="1"/>
  <c r="BB38" i="5"/>
  <c r="CD85" i="5"/>
  <c r="CD58" i="5"/>
  <c r="CD59" i="5" s="1"/>
  <c r="CD116" i="5"/>
  <c r="CD39" i="5"/>
  <c r="BA35" i="5"/>
  <c r="AZ15" i="5"/>
  <c r="BB105" i="5"/>
  <c r="BA105" i="5"/>
  <c r="BA78" i="5"/>
  <c r="AZ118" i="5"/>
  <c r="BB76" i="5"/>
  <c r="BB36" i="5"/>
  <c r="BB118" i="5"/>
  <c r="BB45" i="5"/>
  <c r="BB86" i="5"/>
  <c r="BA36" i="5"/>
  <c r="AW68" i="5"/>
  <c r="BB106" i="5"/>
  <c r="BB95" i="5"/>
  <c r="BA17" i="5"/>
  <c r="BB57" i="5"/>
  <c r="BB46" i="5"/>
  <c r="BB88" i="5"/>
  <c r="AZ88" i="5"/>
  <c r="CD109" i="5"/>
  <c r="AZ116" i="5"/>
  <c r="BB87" i="5"/>
  <c r="BA97" i="5"/>
  <c r="CD99" i="5"/>
  <c r="CD79" i="5"/>
  <c r="CD119" i="5"/>
  <c r="AZ48" i="5"/>
  <c r="CD49" i="5"/>
  <c r="BA56" i="5"/>
  <c r="AZ97" i="5"/>
  <c r="AZ87" i="5"/>
  <c r="AZ57" i="5"/>
  <c r="CD69" i="5"/>
  <c r="BA77" i="5"/>
  <c r="BB115" i="5"/>
  <c r="BA65" i="5"/>
  <c r="AZ86" i="5"/>
  <c r="BB66" i="5"/>
  <c r="BB35" i="5"/>
  <c r="BA95" i="5"/>
  <c r="BA67" i="5"/>
  <c r="BB75" i="5"/>
  <c r="AZ95" i="5"/>
  <c r="BB26" i="5"/>
  <c r="CD26" i="5"/>
  <c r="BA26" i="5"/>
  <c r="CD27" i="5"/>
  <c r="BA27" i="5"/>
  <c r="BB27" i="5"/>
  <c r="BA28" i="5"/>
  <c r="BB28" i="5"/>
  <c r="CD28" i="5"/>
  <c r="AZ16" i="5"/>
  <c r="CD18" i="5"/>
  <c r="CD19" i="5" s="1"/>
  <c r="AZ18" i="5"/>
  <c r="N17" i="8"/>
  <c r="O17" i="8" s="1"/>
  <c r="N258" i="8"/>
  <c r="O258" i="8" s="1"/>
  <c r="O259" i="8" s="1"/>
  <c r="N336" i="8"/>
  <c r="O336" i="8" s="1"/>
  <c r="K337" i="8" s="1"/>
  <c r="L337" i="8" s="1"/>
  <c r="M336" i="8"/>
  <c r="AZ37" i="5"/>
  <c r="BB37" i="5"/>
  <c r="BA37" i="5"/>
  <c r="AZ108" i="5"/>
  <c r="BB108" i="5"/>
  <c r="BA108" i="5"/>
  <c r="BB55" i="5"/>
  <c r="BA55" i="5"/>
  <c r="AZ55" i="5"/>
  <c r="BA117" i="5"/>
  <c r="AZ117" i="5"/>
  <c r="BB117" i="5"/>
  <c r="BB47" i="5"/>
  <c r="AZ47" i="5"/>
  <c r="BA107" i="5"/>
  <c r="BB107" i="5"/>
  <c r="AZ107" i="5"/>
  <c r="BA47" i="5"/>
  <c r="BA96" i="5"/>
  <c r="BB96" i="5"/>
  <c r="AZ96" i="5"/>
  <c r="AZ38" i="5"/>
  <c r="BA38" i="5"/>
  <c r="BB98" i="5"/>
  <c r="BA98" i="5"/>
  <c r="AZ98" i="5"/>
  <c r="BA106" i="5"/>
  <c r="AZ106" i="5"/>
  <c r="AZ25" i="5"/>
  <c r="BB25" i="5"/>
  <c r="BB97" i="5"/>
  <c r="AZ35" i="5"/>
  <c r="AZ115" i="5"/>
  <c r="BA116" i="5"/>
  <c r="BB17" i="5"/>
  <c r="BA48" i="5"/>
  <c r="BA86" i="5"/>
  <c r="BA58" i="5"/>
  <c r="AZ58" i="5"/>
  <c r="AZ56" i="5"/>
  <c r="AZ76" i="5"/>
  <c r="BA76" i="5"/>
  <c r="AZ46" i="5"/>
  <c r="BA66" i="5"/>
  <c r="BB68" i="5"/>
  <c r="BA68" i="5"/>
  <c r="AZ68" i="5"/>
  <c r="BB65" i="5"/>
  <c r="AZ65" i="5"/>
  <c r="AW18" i="5"/>
  <c r="BA115" i="5"/>
  <c r="BA25" i="5"/>
  <c r="BA118" i="5"/>
  <c r="BA46" i="5"/>
  <c r="AZ36" i="5"/>
  <c r="AZ45" i="5"/>
  <c r="BA85" i="5"/>
  <c r="BA57" i="5"/>
  <c r="BA75" i="5"/>
  <c r="BA88" i="5"/>
  <c r="AZ85" i="5"/>
  <c r="AZ75" i="5"/>
  <c r="BB67" i="5"/>
  <c r="AZ67" i="5"/>
  <c r="BB77" i="5"/>
  <c r="AZ77" i="5"/>
  <c r="BB78" i="5"/>
  <c r="AZ78" i="5"/>
  <c r="BA16" i="5"/>
  <c r="BB16" i="5"/>
  <c r="BA45" i="5"/>
  <c r="AZ105" i="5"/>
  <c r="BB18" i="5"/>
  <c r="AZ66" i="5"/>
  <c r="BB8" i="5"/>
  <c r="AZ8" i="5"/>
  <c r="BA8" i="5"/>
  <c r="BA15" i="5"/>
  <c r="BE15" i="5" s="1"/>
  <c r="AZ7" i="5"/>
  <c r="BB7" i="5"/>
  <c r="BA7" i="5"/>
  <c r="BB15" i="5"/>
  <c r="BB6" i="5"/>
  <c r="AZ6" i="5"/>
  <c r="BA6" i="5"/>
  <c r="BA18" i="5"/>
  <c r="AZ17" i="5"/>
  <c r="BA5" i="5"/>
  <c r="BB5" i="5"/>
  <c r="AY5" i="5"/>
  <c r="AZ5" i="5"/>
  <c r="AU5" i="5"/>
  <c r="AW5" i="5"/>
  <c r="C186" i="8"/>
  <c r="D186" i="8" s="1"/>
  <c r="M57" i="8"/>
  <c r="N57" i="8"/>
  <c r="O57" i="8" s="1"/>
  <c r="K58" i="8" s="1"/>
  <c r="L58" i="8" s="1"/>
  <c r="L287" i="8"/>
  <c r="K126" i="8"/>
  <c r="N206" i="8"/>
  <c r="O206" i="8" s="1"/>
  <c r="M206" i="8"/>
  <c r="F225" i="8"/>
  <c r="E225" i="8"/>
  <c r="G225" i="8" s="1"/>
  <c r="E236" i="8"/>
  <c r="F236" i="8"/>
  <c r="G236" i="8" s="1"/>
  <c r="L46" i="8"/>
  <c r="D216" i="8"/>
  <c r="K86" i="8"/>
  <c r="K136" i="8"/>
  <c r="C346" i="8"/>
  <c r="K277" i="8"/>
  <c r="M236" i="8"/>
  <c r="N236" i="8"/>
  <c r="O236" i="8" s="1"/>
  <c r="N77" i="8"/>
  <c r="O77" i="8" s="1"/>
  <c r="M77" i="8"/>
  <c r="C116" i="8"/>
  <c r="K217" i="8"/>
  <c r="E125" i="8"/>
  <c r="G125" i="8" s="1"/>
  <c r="F125" i="8"/>
  <c r="C76" i="8"/>
  <c r="K326" i="8"/>
  <c r="AX5" i="5"/>
  <c r="K36" i="8"/>
  <c r="C108" i="8"/>
  <c r="D108" i="8" s="1"/>
  <c r="K296" i="8"/>
  <c r="K347" i="8"/>
  <c r="M337" i="8"/>
  <c r="N337" i="8"/>
  <c r="O337" i="8" s="1"/>
  <c r="E196" i="8"/>
  <c r="F196" i="8"/>
  <c r="G196" i="8" s="1"/>
  <c r="F95" i="8"/>
  <c r="E95" i="8"/>
  <c r="G95" i="8" s="1"/>
  <c r="F137" i="8"/>
  <c r="G137" i="8" s="1"/>
  <c r="E137" i="8"/>
  <c r="AX8" i="5"/>
  <c r="N6" i="8"/>
  <c r="O6" i="8" s="1"/>
  <c r="M6" i="8"/>
  <c r="K186" i="8"/>
  <c r="M316" i="8"/>
  <c r="N316" i="8"/>
  <c r="O316" i="8" s="1"/>
  <c r="F205" i="8"/>
  <c r="E205" i="8"/>
  <c r="G205" i="8" s="1"/>
  <c r="E155" i="8"/>
  <c r="G155" i="8" s="1"/>
  <c r="F155" i="8"/>
  <c r="F16" i="8"/>
  <c r="E16" i="8"/>
  <c r="D246" i="8"/>
  <c r="M157" i="8"/>
  <c r="N157" i="8"/>
  <c r="O157" i="8" s="1"/>
  <c r="E306" i="8"/>
  <c r="F306" i="8"/>
  <c r="G306" i="8" s="1"/>
  <c r="K197" i="8"/>
  <c r="F45" i="8"/>
  <c r="E45" i="8"/>
  <c r="G45" i="8" s="1"/>
  <c r="C147" i="8"/>
  <c r="F35" i="8"/>
  <c r="E35" i="8"/>
  <c r="G35" i="8" s="1"/>
  <c r="S93" i="2"/>
  <c r="T93" i="2" s="1"/>
  <c r="M166" i="8"/>
  <c r="N166" i="8"/>
  <c r="O166" i="8" s="1"/>
  <c r="L66" i="8"/>
  <c r="D327" i="8"/>
  <c r="L246" i="8"/>
  <c r="F25" i="8"/>
  <c r="E25" i="8"/>
  <c r="G25" i="8" s="1"/>
  <c r="D256" i="8"/>
  <c r="D337" i="8"/>
  <c r="C66" i="8"/>
  <c r="D166" i="8"/>
  <c r="K118" i="8"/>
  <c r="L118" i="8" s="1"/>
  <c r="E296" i="8"/>
  <c r="F296" i="8"/>
  <c r="G296" i="8" s="1"/>
  <c r="K26" i="8"/>
  <c r="K267" i="8"/>
  <c r="C266" i="8"/>
  <c r="K18" i="8"/>
  <c r="L18" i="8" s="1"/>
  <c r="F55" i="8"/>
  <c r="E55" i="8"/>
  <c r="G55" i="8" s="1"/>
  <c r="D86" i="8"/>
  <c r="N227" i="8"/>
  <c r="O227" i="8" s="1"/>
  <c r="M227" i="8"/>
  <c r="K146" i="8"/>
  <c r="M106" i="8"/>
  <c r="N106" i="8"/>
  <c r="O106" i="8" s="1"/>
  <c r="F175" i="8"/>
  <c r="E175" i="8"/>
  <c r="G175" i="8" s="1"/>
  <c r="L356" i="8"/>
  <c r="K97" i="8"/>
  <c r="C287" i="8"/>
  <c r="F5" i="8"/>
  <c r="E5" i="8"/>
  <c r="F357" i="8"/>
  <c r="G357" i="8" s="1"/>
  <c r="E357" i="8"/>
  <c r="C277" i="8"/>
  <c r="K308" i="8"/>
  <c r="L308" i="8" s="1"/>
  <c r="L176" i="8"/>
  <c r="BE36" i="5" l="1"/>
  <c r="BE26" i="5"/>
  <c r="S23" i="2" s="1"/>
  <c r="T23" i="2" s="1"/>
  <c r="G16" i="8"/>
  <c r="C17" i="8" s="1"/>
  <c r="BE47" i="5"/>
  <c r="BE46" i="5"/>
  <c r="S43" i="2" s="1"/>
  <c r="T43" i="2" s="1"/>
  <c r="BE45" i="5"/>
  <c r="BE16" i="5"/>
  <c r="S13" i="2" s="1"/>
  <c r="T13" i="2" s="1"/>
  <c r="CD29" i="5"/>
  <c r="G5" i="8"/>
  <c r="C6" i="8" s="1"/>
  <c r="BE7" i="5"/>
  <c r="BE68" i="5"/>
  <c r="BE6" i="5"/>
  <c r="BE18" i="5"/>
  <c r="S113" i="2"/>
  <c r="T113" i="2" s="1"/>
  <c r="BE5" i="5"/>
  <c r="S73" i="2"/>
  <c r="T73" i="2" s="1"/>
  <c r="S33" i="2"/>
  <c r="T33" i="2" s="1"/>
  <c r="BE8" i="5"/>
  <c r="M287" i="8"/>
  <c r="N287" i="8"/>
  <c r="O287" i="8" s="1"/>
  <c r="K288" i="8" s="1"/>
  <c r="L288" i="8" s="1"/>
  <c r="S53" i="2"/>
  <c r="T53" i="2" s="1"/>
  <c r="S63" i="2"/>
  <c r="T63" i="2" s="1"/>
  <c r="F186" i="8"/>
  <c r="G186" i="8" s="1"/>
  <c r="E186" i="8"/>
  <c r="S83" i="2"/>
  <c r="T83" i="2" s="1"/>
  <c r="N58" i="8"/>
  <c r="O58" i="8" s="1"/>
  <c r="O59" i="8" s="1"/>
  <c r="M58" i="8"/>
  <c r="M176" i="8"/>
  <c r="N176" i="8"/>
  <c r="O176" i="8" s="1"/>
  <c r="M356" i="8"/>
  <c r="N356" i="8"/>
  <c r="O356" i="8" s="1"/>
  <c r="M18" i="8"/>
  <c r="N18" i="8"/>
  <c r="O18" i="8" s="1"/>
  <c r="O19" i="8" s="1"/>
  <c r="L267" i="8"/>
  <c r="E337" i="8"/>
  <c r="F337" i="8"/>
  <c r="G337" i="8" s="1"/>
  <c r="F327" i="8"/>
  <c r="G327" i="8" s="1"/>
  <c r="E327" i="8"/>
  <c r="K167" i="8"/>
  <c r="C36" i="8"/>
  <c r="C156" i="8"/>
  <c r="K338" i="8"/>
  <c r="L338" i="8" s="1"/>
  <c r="L296" i="8"/>
  <c r="C126" i="8"/>
  <c r="F216" i="8"/>
  <c r="G216" i="8" s="1"/>
  <c r="E216" i="8"/>
  <c r="K207" i="8"/>
  <c r="D277" i="8"/>
  <c r="K107" i="8"/>
  <c r="C297" i="8"/>
  <c r="D66" i="8"/>
  <c r="C46" i="8"/>
  <c r="L197" i="8"/>
  <c r="K158" i="8"/>
  <c r="L158" i="8" s="1"/>
  <c r="C206" i="8"/>
  <c r="K7" i="8"/>
  <c r="C138" i="8"/>
  <c r="D138" i="8" s="1"/>
  <c r="D76" i="8"/>
  <c r="K78" i="8"/>
  <c r="L78" i="8" s="1"/>
  <c r="D346" i="8"/>
  <c r="L86" i="8"/>
  <c r="C226" i="8"/>
  <c r="L126" i="8"/>
  <c r="C358" i="8"/>
  <c r="D358" i="8" s="1"/>
  <c r="M308" i="8"/>
  <c r="N308" i="8"/>
  <c r="O308" i="8" s="1"/>
  <c r="O309" i="8" s="1"/>
  <c r="L97" i="8"/>
  <c r="K228" i="8"/>
  <c r="L228" i="8" s="1"/>
  <c r="D266" i="8"/>
  <c r="F256" i="8"/>
  <c r="G256" i="8" s="1"/>
  <c r="E256" i="8"/>
  <c r="M246" i="8"/>
  <c r="N246" i="8"/>
  <c r="O246" i="8" s="1"/>
  <c r="N66" i="8"/>
  <c r="O66" i="8" s="1"/>
  <c r="M66" i="8"/>
  <c r="K317" i="8"/>
  <c r="L186" i="8"/>
  <c r="C96" i="8"/>
  <c r="C197" i="8"/>
  <c r="L347" i="8"/>
  <c r="E108" i="8"/>
  <c r="F108" i="8"/>
  <c r="G108" i="8" s="1"/>
  <c r="G109" i="8" s="1"/>
  <c r="L217" i="8"/>
  <c r="D116" i="8"/>
  <c r="K237" i="8"/>
  <c r="N46" i="8"/>
  <c r="O46" i="8" s="1"/>
  <c r="M46" i="8"/>
  <c r="C176" i="8"/>
  <c r="F86" i="8"/>
  <c r="G86" i="8" s="1"/>
  <c r="E86" i="8"/>
  <c r="L26" i="8"/>
  <c r="D287" i="8"/>
  <c r="L146" i="8"/>
  <c r="C56" i="8"/>
  <c r="M118" i="8"/>
  <c r="N118" i="8"/>
  <c r="O118" i="8" s="1"/>
  <c r="O119" i="8" s="1"/>
  <c r="F166" i="8"/>
  <c r="G166" i="8" s="1"/>
  <c r="E166" i="8"/>
  <c r="C26" i="8"/>
  <c r="D147" i="8"/>
  <c r="C307" i="8"/>
  <c r="F246" i="8"/>
  <c r="G246" i="8" s="1"/>
  <c r="E246" i="8"/>
  <c r="L36" i="8"/>
  <c r="L326" i="8"/>
  <c r="L277" i="8"/>
  <c r="L136" i="8"/>
  <c r="C237" i="8"/>
  <c r="S103" i="2" l="1"/>
  <c r="T103" i="2" s="1"/>
  <c r="S3" i="2"/>
  <c r="T3" i="2" s="1"/>
  <c r="I1" i="2" s="1"/>
  <c r="C187" i="8"/>
  <c r="D187" i="8" s="1"/>
  <c r="M288" i="8"/>
  <c r="N288" i="8"/>
  <c r="O288" i="8" s="1"/>
  <c r="O289" i="8" s="1"/>
  <c r="E147" i="8"/>
  <c r="F147" i="8"/>
  <c r="G147" i="8" s="1"/>
  <c r="N347" i="8"/>
  <c r="O347" i="8" s="1"/>
  <c r="M347" i="8"/>
  <c r="K67" i="8"/>
  <c r="C257" i="8"/>
  <c r="M126" i="8"/>
  <c r="N126" i="8"/>
  <c r="O126" i="8" s="1"/>
  <c r="M86" i="8"/>
  <c r="N86" i="8"/>
  <c r="O86" i="8" s="1"/>
  <c r="N78" i="8"/>
  <c r="O78" i="8" s="1"/>
  <c r="O79" i="8" s="1"/>
  <c r="M78" i="8"/>
  <c r="F138" i="8"/>
  <c r="G138" i="8" s="1"/>
  <c r="G139" i="8" s="1"/>
  <c r="E138" i="8"/>
  <c r="D206" i="8"/>
  <c r="F66" i="8"/>
  <c r="G66" i="8" s="1"/>
  <c r="E66" i="8"/>
  <c r="F277" i="8"/>
  <c r="G277" i="8" s="1"/>
  <c r="E277" i="8"/>
  <c r="C217" i="8"/>
  <c r="N296" i="8"/>
  <c r="O296" i="8" s="1"/>
  <c r="M296" i="8"/>
  <c r="D156" i="8"/>
  <c r="C338" i="8"/>
  <c r="D338" i="8" s="1"/>
  <c r="D6" i="8"/>
  <c r="D307" i="8"/>
  <c r="D56" i="8"/>
  <c r="M136" i="8"/>
  <c r="N136" i="8"/>
  <c r="O136" i="8" s="1"/>
  <c r="M326" i="8"/>
  <c r="N326" i="8"/>
  <c r="O326" i="8" s="1"/>
  <c r="D26" i="8"/>
  <c r="E287" i="8"/>
  <c r="F287" i="8"/>
  <c r="G287" i="8" s="1"/>
  <c r="C87" i="8"/>
  <c r="K47" i="8"/>
  <c r="F116" i="8"/>
  <c r="G116" i="8" s="1"/>
  <c r="E116" i="8"/>
  <c r="D197" i="8"/>
  <c r="D17" i="8"/>
  <c r="K247" i="8"/>
  <c r="F266" i="8"/>
  <c r="G266" i="8" s="1"/>
  <c r="E266" i="8"/>
  <c r="N97" i="8"/>
  <c r="O97" i="8" s="1"/>
  <c r="M97" i="8"/>
  <c r="E358" i="8"/>
  <c r="F358" i="8"/>
  <c r="G358" i="8" s="1"/>
  <c r="G359" i="8" s="1"/>
  <c r="D226" i="8"/>
  <c r="N197" i="8"/>
  <c r="O197" i="8" s="1"/>
  <c r="M197" i="8"/>
  <c r="L107" i="8"/>
  <c r="L207" i="8"/>
  <c r="D126" i="8"/>
  <c r="M338" i="8"/>
  <c r="N338" i="8"/>
  <c r="O338" i="8" s="1"/>
  <c r="O339" i="8" s="1"/>
  <c r="L167" i="8"/>
  <c r="C167" i="8"/>
  <c r="D237" i="8"/>
  <c r="D176" i="8"/>
  <c r="L237" i="8"/>
  <c r="M186" i="8"/>
  <c r="N186" i="8"/>
  <c r="O186" i="8" s="1"/>
  <c r="E346" i="8"/>
  <c r="F346" i="8"/>
  <c r="G346" i="8" s="1"/>
  <c r="L7" i="8"/>
  <c r="M158" i="8"/>
  <c r="N158" i="8"/>
  <c r="O158" i="8" s="1"/>
  <c r="O159" i="8" s="1"/>
  <c r="D46" i="8"/>
  <c r="D36" i="8"/>
  <c r="K357" i="8"/>
  <c r="K177" i="8"/>
  <c r="N277" i="8"/>
  <c r="O277" i="8" s="1"/>
  <c r="M277" i="8"/>
  <c r="M36" i="8"/>
  <c r="N36" i="8"/>
  <c r="O36" i="8" s="1"/>
  <c r="C247" i="8"/>
  <c r="N146" i="8"/>
  <c r="O146" i="8" s="1"/>
  <c r="M146" i="8"/>
  <c r="M26" i="8"/>
  <c r="N26" i="8"/>
  <c r="O26" i="8" s="1"/>
  <c r="N217" i="8"/>
  <c r="O217" i="8" s="1"/>
  <c r="M217" i="8"/>
  <c r="D96" i="8"/>
  <c r="L317" i="8"/>
  <c r="M228" i="8"/>
  <c r="N228" i="8"/>
  <c r="O228" i="8" s="1"/>
  <c r="O229" i="8" s="1"/>
  <c r="F76" i="8"/>
  <c r="G76" i="8" s="1"/>
  <c r="E76" i="8"/>
  <c r="D297" i="8"/>
  <c r="C328" i="8"/>
  <c r="D328" i="8" s="1"/>
  <c r="N267" i="8"/>
  <c r="O267" i="8" s="1"/>
  <c r="M267" i="8"/>
  <c r="E187" i="8" l="1"/>
  <c r="F187" i="8"/>
  <c r="G187" i="8" s="1"/>
  <c r="K27" i="8"/>
  <c r="D247" i="8"/>
  <c r="L357" i="8"/>
  <c r="M7" i="8"/>
  <c r="N7" i="8"/>
  <c r="O7" i="8" s="1"/>
  <c r="K187" i="8"/>
  <c r="D167" i="8"/>
  <c r="D87" i="8"/>
  <c r="F26" i="8"/>
  <c r="E26" i="8"/>
  <c r="G26" i="8" s="1"/>
  <c r="K137" i="8"/>
  <c r="F307" i="8"/>
  <c r="G307" i="8" s="1"/>
  <c r="E307" i="8"/>
  <c r="E338" i="8"/>
  <c r="F338" i="8"/>
  <c r="G338" i="8" s="1"/>
  <c r="G339" i="8" s="1"/>
  <c r="E206" i="8"/>
  <c r="G206" i="8" s="1"/>
  <c r="F206" i="8"/>
  <c r="K127" i="8"/>
  <c r="L67" i="8"/>
  <c r="C148" i="8"/>
  <c r="D148" i="8" s="1"/>
  <c r="K268" i="8"/>
  <c r="L268" i="8" s="1"/>
  <c r="E297" i="8"/>
  <c r="F297" i="8"/>
  <c r="G297" i="8" s="1"/>
  <c r="F96" i="8"/>
  <c r="E96" i="8"/>
  <c r="G96" i="8" s="1"/>
  <c r="K278" i="8"/>
  <c r="L278" i="8" s="1"/>
  <c r="F46" i="8"/>
  <c r="E46" i="8"/>
  <c r="G46" i="8" s="1"/>
  <c r="E176" i="8"/>
  <c r="G176" i="8" s="1"/>
  <c r="F176" i="8"/>
  <c r="M207" i="8"/>
  <c r="N207" i="8"/>
  <c r="O207" i="8" s="1"/>
  <c r="K198" i="8"/>
  <c r="L198" i="8" s="1"/>
  <c r="C267" i="8"/>
  <c r="E17" i="8"/>
  <c r="F17" i="8"/>
  <c r="G17" i="8" s="1"/>
  <c r="C117" i="8"/>
  <c r="K297" i="8"/>
  <c r="C278" i="8"/>
  <c r="D278" i="8" s="1"/>
  <c r="E328" i="8"/>
  <c r="F328" i="8"/>
  <c r="G328" i="8" s="1"/>
  <c r="G329" i="8" s="1"/>
  <c r="K37" i="8"/>
  <c r="L177" i="8"/>
  <c r="C347" i="8"/>
  <c r="E226" i="8"/>
  <c r="G226" i="8" s="1"/>
  <c r="F226" i="8"/>
  <c r="L247" i="8"/>
  <c r="F197" i="8"/>
  <c r="G197" i="8" s="1"/>
  <c r="E197" i="8"/>
  <c r="L47" i="8"/>
  <c r="C288" i="8"/>
  <c r="D288" i="8" s="1"/>
  <c r="K327" i="8"/>
  <c r="F6" i="8"/>
  <c r="E6" i="8"/>
  <c r="G6" i="8" s="1"/>
  <c r="D217" i="8"/>
  <c r="K87" i="8"/>
  <c r="D257" i="8"/>
  <c r="C77" i="8"/>
  <c r="M317" i="8"/>
  <c r="N317" i="8"/>
  <c r="O317" i="8" s="1"/>
  <c r="K218" i="8"/>
  <c r="L218" i="8" s="1"/>
  <c r="K147" i="8"/>
  <c r="E36" i="8"/>
  <c r="G36" i="8" s="1"/>
  <c r="F36" i="8"/>
  <c r="N237" i="8"/>
  <c r="O237" i="8" s="1"/>
  <c r="M237" i="8"/>
  <c r="F237" i="8"/>
  <c r="G237" i="8" s="1"/>
  <c r="E237" i="8"/>
  <c r="M167" i="8"/>
  <c r="N167" i="8"/>
  <c r="O167" i="8" s="1"/>
  <c r="E126" i="8"/>
  <c r="G126" i="8" s="1"/>
  <c r="F126" i="8"/>
  <c r="N107" i="8"/>
  <c r="O107" i="8" s="1"/>
  <c r="M107" i="8"/>
  <c r="K98" i="8"/>
  <c r="L98" i="8" s="1"/>
  <c r="F56" i="8"/>
  <c r="E56" i="8"/>
  <c r="G56" i="8" s="1"/>
  <c r="F156" i="8"/>
  <c r="E156" i="8"/>
  <c r="G156" i="8" s="1"/>
  <c r="C67" i="8"/>
  <c r="K348" i="8"/>
  <c r="L348" i="8" s="1"/>
  <c r="C188" i="8" l="1"/>
  <c r="D188" i="8" s="1"/>
  <c r="M218" i="8"/>
  <c r="N218" i="8"/>
  <c r="O218" i="8" s="1"/>
  <c r="O219" i="8" s="1"/>
  <c r="D77" i="8"/>
  <c r="L327" i="8"/>
  <c r="D347" i="8"/>
  <c r="L37" i="8"/>
  <c r="E278" i="8"/>
  <c r="F278" i="8"/>
  <c r="G278" i="8" s="1"/>
  <c r="G279" i="8" s="1"/>
  <c r="D117" i="8"/>
  <c r="D267" i="8"/>
  <c r="K208" i="8"/>
  <c r="L208" i="8" s="1"/>
  <c r="C47" i="8"/>
  <c r="C97" i="8"/>
  <c r="N268" i="8"/>
  <c r="O268" i="8" s="1"/>
  <c r="O269" i="8" s="1"/>
  <c r="M268" i="8"/>
  <c r="C27" i="8"/>
  <c r="K8" i="8"/>
  <c r="L8" i="8" s="1"/>
  <c r="C157" i="8"/>
  <c r="C127" i="8"/>
  <c r="C238" i="8"/>
  <c r="D238" i="8" s="1"/>
  <c r="C37" i="8"/>
  <c r="E257" i="8"/>
  <c r="F257" i="8"/>
  <c r="G257" i="8" s="1"/>
  <c r="F217" i="8"/>
  <c r="G217" i="8" s="1"/>
  <c r="E217" i="8"/>
  <c r="M47" i="8"/>
  <c r="N47" i="8"/>
  <c r="O47" i="8" s="1"/>
  <c r="N247" i="8"/>
  <c r="O247" i="8" s="1"/>
  <c r="M247" i="8"/>
  <c r="N67" i="8"/>
  <c r="O67" i="8" s="1"/>
  <c r="M67" i="8"/>
  <c r="C207" i="8"/>
  <c r="C308" i="8"/>
  <c r="D308" i="8" s="1"/>
  <c r="E167" i="8"/>
  <c r="F167" i="8"/>
  <c r="G167" i="8" s="1"/>
  <c r="E247" i="8"/>
  <c r="F247" i="8"/>
  <c r="G247" i="8" s="1"/>
  <c r="M348" i="8"/>
  <c r="N348" i="8"/>
  <c r="O348" i="8" s="1"/>
  <c r="O349" i="8" s="1"/>
  <c r="N98" i="8"/>
  <c r="O98" i="8" s="1"/>
  <c r="O99" i="8" s="1"/>
  <c r="M98" i="8"/>
  <c r="D67" i="8"/>
  <c r="C57" i="8"/>
  <c r="K168" i="8"/>
  <c r="L168" i="8" s="1"/>
  <c r="L147" i="8"/>
  <c r="K318" i="8"/>
  <c r="L318" i="8" s="1"/>
  <c r="L87" i="8"/>
  <c r="C7" i="8"/>
  <c r="E288" i="8"/>
  <c r="F288" i="8"/>
  <c r="G288" i="8" s="1"/>
  <c r="G289" i="8" s="1"/>
  <c r="L297" i="8"/>
  <c r="C18" i="8"/>
  <c r="D18" i="8" s="1"/>
  <c r="N198" i="8"/>
  <c r="O198" i="8" s="1"/>
  <c r="O199" i="8" s="1"/>
  <c r="M198" i="8"/>
  <c r="M278" i="8"/>
  <c r="N278" i="8"/>
  <c r="O278" i="8" s="1"/>
  <c r="O279" i="8" s="1"/>
  <c r="C298" i="8"/>
  <c r="D298" i="8" s="1"/>
  <c r="E148" i="8"/>
  <c r="F148" i="8"/>
  <c r="G148" i="8" s="1"/>
  <c r="G149" i="8" s="1"/>
  <c r="L127" i="8"/>
  <c r="L137" i="8"/>
  <c r="L187" i="8"/>
  <c r="M357" i="8"/>
  <c r="N357" i="8"/>
  <c r="O357" i="8" s="1"/>
  <c r="L27" i="8"/>
  <c r="K108" i="8"/>
  <c r="L108" i="8" s="1"/>
  <c r="K238" i="8"/>
  <c r="L238" i="8" s="1"/>
  <c r="C198" i="8"/>
  <c r="D198" i="8" s="1"/>
  <c r="C227" i="8"/>
  <c r="M177" i="8"/>
  <c r="N177" i="8"/>
  <c r="O177" i="8" s="1"/>
  <c r="C177" i="8"/>
  <c r="E87" i="8"/>
  <c r="F87" i="8"/>
  <c r="G87" i="8" s="1"/>
  <c r="E188" i="8" l="1"/>
  <c r="F188" i="8"/>
  <c r="G188" i="8" s="1"/>
  <c r="G189" i="8" s="1"/>
  <c r="C88" i="8"/>
  <c r="D88" i="8" s="1"/>
  <c r="D177" i="8"/>
  <c r="D227" i="8"/>
  <c r="F298" i="8"/>
  <c r="G298" i="8" s="1"/>
  <c r="G299" i="8" s="1"/>
  <c r="E298" i="8"/>
  <c r="D7" i="8"/>
  <c r="M318" i="8"/>
  <c r="N318" i="8"/>
  <c r="O318" i="8" s="1"/>
  <c r="O319" i="8" s="1"/>
  <c r="M168" i="8"/>
  <c r="N168" i="8"/>
  <c r="O168" i="8" s="1"/>
  <c r="O169" i="8" s="1"/>
  <c r="C168" i="8"/>
  <c r="D168" i="8" s="1"/>
  <c r="D207" i="8"/>
  <c r="D37" i="8"/>
  <c r="D127" i="8"/>
  <c r="M8" i="8"/>
  <c r="N8" i="8"/>
  <c r="O8" i="8" s="1"/>
  <c r="O9" i="8" s="1"/>
  <c r="D47" i="8"/>
  <c r="F267" i="8"/>
  <c r="G267" i="8" s="1"/>
  <c r="E267" i="8"/>
  <c r="M108" i="8"/>
  <c r="N108" i="8"/>
  <c r="O108" i="8" s="1"/>
  <c r="O109" i="8" s="1"/>
  <c r="M238" i="8"/>
  <c r="N238" i="8"/>
  <c r="O238" i="8" s="1"/>
  <c r="O239" i="8" s="1"/>
  <c r="N27" i="8"/>
  <c r="O27" i="8" s="1"/>
  <c r="M27" i="8"/>
  <c r="N187" i="8"/>
  <c r="O187" i="8" s="1"/>
  <c r="M187" i="8"/>
  <c r="N127" i="8"/>
  <c r="O127" i="8" s="1"/>
  <c r="M127" i="8"/>
  <c r="M297" i="8"/>
  <c r="N297" i="8"/>
  <c r="O297" i="8" s="1"/>
  <c r="F67" i="8"/>
  <c r="G67" i="8" s="1"/>
  <c r="E67" i="8"/>
  <c r="K248" i="8"/>
  <c r="L248" i="8" s="1"/>
  <c r="C218" i="8"/>
  <c r="D218" i="8" s="1"/>
  <c r="E347" i="8"/>
  <c r="F347" i="8"/>
  <c r="G347" i="8" s="1"/>
  <c r="F77" i="8"/>
  <c r="G77" i="8" s="1"/>
  <c r="E77" i="8"/>
  <c r="F198" i="8"/>
  <c r="G198" i="8" s="1"/>
  <c r="G199" i="8" s="1"/>
  <c r="E198" i="8"/>
  <c r="N87" i="8"/>
  <c r="O87" i="8" s="1"/>
  <c r="M87" i="8"/>
  <c r="M147" i="8"/>
  <c r="N147" i="8"/>
  <c r="O147" i="8" s="1"/>
  <c r="D57" i="8"/>
  <c r="C248" i="8"/>
  <c r="D248" i="8" s="1"/>
  <c r="E308" i="8"/>
  <c r="F308" i="8"/>
  <c r="G308" i="8" s="1"/>
  <c r="G309" i="8" s="1"/>
  <c r="K48" i="8"/>
  <c r="L48" i="8" s="1"/>
  <c r="C258" i="8"/>
  <c r="D258" i="8" s="1"/>
  <c r="E238" i="8"/>
  <c r="F238" i="8"/>
  <c r="G238" i="8" s="1"/>
  <c r="G239" i="8" s="1"/>
  <c r="D157" i="8"/>
  <c r="D27" i="8"/>
  <c r="D97" i="8"/>
  <c r="M208" i="8"/>
  <c r="N208" i="8"/>
  <c r="O208" i="8" s="1"/>
  <c r="O209" i="8" s="1"/>
  <c r="K178" i="8"/>
  <c r="L178" i="8" s="1"/>
  <c r="K358" i="8"/>
  <c r="L358" i="8" s="1"/>
  <c r="M137" i="8"/>
  <c r="N137" i="8"/>
  <c r="O137" i="8" s="1"/>
  <c r="E18" i="8"/>
  <c r="F18" i="8"/>
  <c r="G18" i="8" s="1"/>
  <c r="G19" i="8" s="1"/>
  <c r="K68" i="8"/>
  <c r="L68" i="8" s="1"/>
  <c r="E117" i="8"/>
  <c r="F117" i="8"/>
  <c r="G117" i="8" s="1"/>
  <c r="N37" i="8"/>
  <c r="O37" i="8" s="1"/>
  <c r="M37" i="8"/>
  <c r="N327" i="8"/>
  <c r="O327" i="8" s="1"/>
  <c r="M327" i="8"/>
  <c r="C118" i="8" l="1"/>
  <c r="D118" i="8" s="1"/>
  <c r="M48" i="8"/>
  <c r="N48" i="8"/>
  <c r="O48" i="8" s="1"/>
  <c r="O49" i="8" s="1"/>
  <c r="E248" i="8"/>
  <c r="F248" i="8"/>
  <c r="G248" i="8" s="1"/>
  <c r="G249" i="8" s="1"/>
  <c r="K148" i="8"/>
  <c r="L148" i="8" s="1"/>
  <c r="C348" i="8"/>
  <c r="D348" i="8" s="1"/>
  <c r="M248" i="8"/>
  <c r="N248" i="8"/>
  <c r="O248" i="8" s="1"/>
  <c r="O249" i="8" s="1"/>
  <c r="K298" i="8"/>
  <c r="L298" i="8" s="1"/>
  <c r="F168" i="8"/>
  <c r="G168" i="8" s="1"/>
  <c r="G169" i="8" s="1"/>
  <c r="E168" i="8"/>
  <c r="M358" i="8"/>
  <c r="N358" i="8"/>
  <c r="O358" i="8" s="1"/>
  <c r="O359" i="8" s="1"/>
  <c r="K328" i="8"/>
  <c r="L328" i="8" s="1"/>
  <c r="F27" i="8"/>
  <c r="E27" i="8"/>
  <c r="G27" i="8" s="1"/>
  <c r="K188" i="8"/>
  <c r="L188" i="8" s="1"/>
  <c r="C268" i="8"/>
  <c r="D268" i="8" s="1"/>
  <c r="E37" i="8"/>
  <c r="G37" i="8" s="1"/>
  <c r="F37" i="8"/>
  <c r="F177" i="8"/>
  <c r="E177" i="8"/>
  <c r="G177" i="8" s="1"/>
  <c r="M68" i="8"/>
  <c r="N68" i="8"/>
  <c r="O68" i="8" s="1"/>
  <c r="O69" i="8" s="1"/>
  <c r="K138" i="8"/>
  <c r="L138" i="8" s="1"/>
  <c r="N178" i="8"/>
  <c r="O178" i="8" s="1"/>
  <c r="O179" i="8" s="1"/>
  <c r="M178" i="8"/>
  <c r="E258" i="8"/>
  <c r="F258" i="8"/>
  <c r="G258" i="8" s="1"/>
  <c r="G259" i="8" s="1"/>
  <c r="E218" i="8"/>
  <c r="F218" i="8"/>
  <c r="G218" i="8" s="1"/>
  <c r="G219" i="8" s="1"/>
  <c r="F127" i="8"/>
  <c r="E127" i="8"/>
  <c r="G127" i="8" s="1"/>
  <c r="F7" i="8"/>
  <c r="E7" i="8"/>
  <c r="G7" i="8" s="1"/>
  <c r="F227" i="8"/>
  <c r="E227" i="8"/>
  <c r="G227" i="8" s="1"/>
  <c r="E88" i="8"/>
  <c r="F88" i="8"/>
  <c r="G88" i="8" s="1"/>
  <c r="G89" i="8" s="1"/>
  <c r="K38" i="8"/>
  <c r="L38" i="8" s="1"/>
  <c r="F97" i="8"/>
  <c r="E97" i="8"/>
  <c r="G97" i="8" s="1"/>
  <c r="E157" i="8"/>
  <c r="G157" i="8" s="1"/>
  <c r="F157" i="8"/>
  <c r="E57" i="8"/>
  <c r="G57" i="8" s="1"/>
  <c r="F57" i="8"/>
  <c r="K88" i="8"/>
  <c r="L88" i="8" s="1"/>
  <c r="C78" i="8"/>
  <c r="D78" i="8" s="1"/>
  <c r="C68" i="8"/>
  <c r="D68" i="8" s="1"/>
  <c r="K128" i="8"/>
  <c r="L128" i="8" s="1"/>
  <c r="K28" i="8"/>
  <c r="L28" i="8" s="1"/>
  <c r="E47" i="8"/>
  <c r="G47" i="8" s="1"/>
  <c r="F47" i="8"/>
  <c r="E207" i="8"/>
  <c r="G207" i="8" s="1"/>
  <c r="F207" i="8"/>
  <c r="M128" i="8" l="1"/>
  <c r="N128" i="8"/>
  <c r="O128" i="8" s="1"/>
  <c r="O129" i="8" s="1"/>
  <c r="F78" i="8"/>
  <c r="G78" i="8" s="1"/>
  <c r="G79" i="8" s="1"/>
  <c r="E78" i="8"/>
  <c r="C98" i="8"/>
  <c r="D98" i="8" s="1"/>
  <c r="C8" i="8"/>
  <c r="D8" i="8" s="1"/>
  <c r="M188" i="8"/>
  <c r="N188" i="8"/>
  <c r="O188" i="8" s="1"/>
  <c r="O189" i="8" s="1"/>
  <c r="M328" i="8"/>
  <c r="N328" i="8"/>
  <c r="O328" i="8" s="1"/>
  <c r="O329" i="8" s="1"/>
  <c r="N148" i="8"/>
  <c r="O148" i="8" s="1"/>
  <c r="O149" i="8" s="1"/>
  <c r="M148" i="8"/>
  <c r="C48" i="8"/>
  <c r="D48" i="8" s="1"/>
  <c r="C58" i="8"/>
  <c r="D58" i="8" s="1"/>
  <c r="C38" i="8"/>
  <c r="D38" i="8" s="1"/>
  <c r="M28" i="8"/>
  <c r="N28" i="8"/>
  <c r="O28" i="8" s="1"/>
  <c r="O29" i="8" s="1"/>
  <c r="F68" i="8"/>
  <c r="G68" i="8" s="1"/>
  <c r="G69" i="8" s="1"/>
  <c r="E68" i="8"/>
  <c r="M88" i="8"/>
  <c r="N88" i="8"/>
  <c r="O88" i="8" s="1"/>
  <c r="O89" i="8" s="1"/>
  <c r="M38" i="8"/>
  <c r="N38" i="8"/>
  <c r="O38" i="8" s="1"/>
  <c r="O39" i="8" s="1"/>
  <c r="C228" i="8"/>
  <c r="D228" i="8" s="1"/>
  <c r="C128" i="8"/>
  <c r="D128" i="8" s="1"/>
  <c r="M138" i="8"/>
  <c r="N138" i="8"/>
  <c r="O138" i="8" s="1"/>
  <c r="O139" i="8" s="1"/>
  <c r="C178" i="8"/>
  <c r="D178" i="8" s="1"/>
  <c r="E268" i="8"/>
  <c r="F268" i="8"/>
  <c r="G268" i="8" s="1"/>
  <c r="G269" i="8" s="1"/>
  <c r="C28" i="8"/>
  <c r="D28" i="8" s="1"/>
  <c r="N298" i="8"/>
  <c r="O298" i="8" s="1"/>
  <c r="O299" i="8" s="1"/>
  <c r="M298" i="8"/>
  <c r="E348" i="8"/>
  <c r="F348" i="8"/>
  <c r="G348" i="8" s="1"/>
  <c r="G349" i="8" s="1"/>
  <c r="F118" i="8"/>
  <c r="G118" i="8" s="1"/>
  <c r="G119" i="8" s="1"/>
  <c r="E118" i="8"/>
  <c r="C208" i="8"/>
  <c r="D208" i="8" s="1"/>
  <c r="C158" i="8"/>
  <c r="D158" i="8" s="1"/>
  <c r="F38" i="8" l="1"/>
  <c r="E38" i="8"/>
  <c r="G38" i="8" s="1"/>
  <c r="G39" i="8" s="1"/>
  <c r="F48" i="8"/>
  <c r="E48" i="8"/>
  <c r="G48" i="8" s="1"/>
  <c r="G49" i="8" s="1"/>
  <c r="F8" i="8"/>
  <c r="E8" i="8"/>
  <c r="F28" i="8"/>
  <c r="E28" i="8"/>
  <c r="G28" i="8" s="1"/>
  <c r="G29" i="8" s="1"/>
  <c r="F208" i="8"/>
  <c r="E208" i="8"/>
  <c r="G208" i="8" s="1"/>
  <c r="G209" i="8" s="1"/>
  <c r="F178" i="8"/>
  <c r="E178" i="8"/>
  <c r="G178" i="8" s="1"/>
  <c r="G179" i="8" s="1"/>
  <c r="F158" i="8"/>
  <c r="E158" i="8"/>
  <c r="G158" i="8" s="1"/>
  <c r="G159" i="8" s="1"/>
  <c r="E228" i="8"/>
  <c r="G228" i="8" s="1"/>
  <c r="G229" i="8" s="1"/>
  <c r="F228" i="8"/>
  <c r="F58" i="8"/>
  <c r="E58" i="8"/>
  <c r="G58" i="8" s="1"/>
  <c r="G59" i="8" s="1"/>
  <c r="F98" i="8"/>
  <c r="E98" i="8"/>
  <c r="G98" i="8" s="1"/>
  <c r="G99" i="8" s="1"/>
  <c r="F128" i="8"/>
  <c r="E128" i="8"/>
  <c r="G128" i="8" s="1"/>
  <c r="G129" i="8" s="1"/>
  <c r="B34" i="1"/>
  <c r="B35" i="1" s="1"/>
  <c r="G8" i="8" l="1"/>
  <c r="G9" i="8" s="1"/>
  <c r="B36" i="1"/>
  <c r="H27" i="6"/>
  <c r="H28" i="6" l="1"/>
  <c r="B37" i="1"/>
  <c r="H29" i="6" s="1"/>
</calcChain>
</file>

<file path=xl/comments1.xml><?xml version="1.0" encoding="utf-8"?>
<comments xmlns="http://schemas.openxmlformats.org/spreadsheetml/2006/main">
  <authors>
    <author>Pinkston, Jennifer</author>
  </authors>
  <commentList>
    <comment ref="B2" authorId="0" shapeId="0">
      <text>
        <r>
          <rPr>
            <b/>
            <sz val="9"/>
            <color indexed="81"/>
            <rFont val="Tahoma"/>
            <family val="2"/>
          </rPr>
          <t>Pinkston, Jennifer:</t>
        </r>
        <r>
          <rPr>
            <sz val="9"/>
            <color indexed="81"/>
            <rFont val="Tahoma"/>
            <family val="2"/>
          </rPr>
          <t xml:space="preserve">
add column last name/first name</t>
        </r>
      </text>
    </comment>
  </commentList>
</comments>
</file>

<file path=xl/sharedStrings.xml><?xml version="1.0" encoding="utf-8"?>
<sst xmlns="http://schemas.openxmlformats.org/spreadsheetml/2006/main" count="22578" uniqueCount="612">
  <si>
    <t>COUNTY:</t>
  </si>
  <si>
    <t>PREPARER'S NAME:</t>
  </si>
  <si>
    <t>PREPARER'S EMAIL ADDRESS:</t>
  </si>
  <si>
    <t>PREPARER'S CONTACT NUMBER:</t>
  </si>
  <si>
    <t>I. FINANCIAL INFORMATION</t>
  </si>
  <si>
    <r>
      <t>Total Expenditures</t>
    </r>
    <r>
      <rPr>
        <b/>
        <sz val="10"/>
        <rFont val="Arial"/>
        <family val="2"/>
      </rPr>
      <t xml:space="preserve"> </t>
    </r>
    <r>
      <rPr>
        <b/>
        <sz val="9"/>
        <rFont val="Arial"/>
        <family val="2"/>
      </rPr>
      <t>(for indigent defense during the period covered)</t>
    </r>
    <r>
      <rPr>
        <b/>
        <sz val="10"/>
        <rFont val="Arial"/>
        <family val="2"/>
      </rPr>
      <t xml:space="preserve"> </t>
    </r>
  </si>
  <si>
    <t>Non-Reimbursable Expenditures</t>
  </si>
  <si>
    <t>Reimbursable Expenditures</t>
  </si>
  <si>
    <t>40% Reimbursement Amount</t>
  </si>
  <si>
    <t>PLEASE PROVIDE A BREAKDOWN OF TOTAL EXPENDITURES BY:</t>
  </si>
  <si>
    <t>TOTAL PERSONAL SERVICES</t>
  </si>
  <si>
    <t>B. SUPPLIES &amp; EQUIPMENT</t>
  </si>
  <si>
    <t>1. Office Supplies</t>
  </si>
  <si>
    <t>2. Equipment Repair and Maintenance</t>
  </si>
  <si>
    <t>3. Equipment Rentals</t>
  </si>
  <si>
    <t>4. Other Supplies</t>
  </si>
  <si>
    <t>TOTAL SUPPLIES</t>
  </si>
  <si>
    <t>C. OTHER SERVICES AND CHARGES</t>
  </si>
  <si>
    <t>1.Professional Services:</t>
  </si>
  <si>
    <t>4. Travel Expenses</t>
  </si>
  <si>
    <t>TOTAL OTHER SERVICES AND CHARGES</t>
  </si>
  <si>
    <t>PERSONAL SERVICES+SUPPLIES+OTHER SERVICES &amp; CHARGES</t>
  </si>
  <si>
    <t>Salary/Contract/Hourly</t>
  </si>
  <si>
    <t>Benefits pd</t>
  </si>
  <si>
    <t>Lvl 5</t>
  </si>
  <si>
    <t>CAP. MUR.</t>
  </si>
  <si>
    <t>Level 6 (FD ONLY )</t>
  </si>
  <si>
    <t>CM ONLY</t>
  </si>
  <si>
    <t>JD (if Level 6)</t>
  </si>
  <si>
    <t>JD (if CM as ADULT)</t>
  </si>
  <si>
    <t>JS, JM, JUV.PROB. VIOL.</t>
  </si>
  <si>
    <t>ADULT PROB. VIOL.,                      MH</t>
  </si>
  <si>
    <t>ALL NON- REIMBURS- ABLE OTHERS</t>
  </si>
  <si>
    <t>TRIAL  APPEALS</t>
  </si>
  <si>
    <t>GUILTY PLEA  APPEALS</t>
  </si>
  <si>
    <t>TOTALS</t>
  </si>
  <si>
    <t>#</t>
  </si>
  <si>
    <t>1Q</t>
  </si>
  <si>
    <t>2Q</t>
  </si>
  <si>
    <t>3Q</t>
  </si>
  <si>
    <t>4Q</t>
  </si>
  <si>
    <t>TOTAL</t>
  </si>
  <si>
    <t>Status</t>
  </si>
  <si>
    <t>Lvl 6</t>
  </si>
  <si>
    <t>Appeals</t>
  </si>
  <si>
    <t>yes</t>
  </si>
  <si>
    <t>PV, MH</t>
  </si>
  <si>
    <t>Quarter</t>
  </si>
  <si>
    <t>no</t>
  </si>
  <si>
    <t>Year</t>
  </si>
  <si>
    <t>Administrative Assistants</t>
  </si>
  <si>
    <t>Paralegals</t>
  </si>
  <si>
    <t>Investigators</t>
  </si>
  <si>
    <t>Social Workers</t>
  </si>
  <si>
    <t>Check all boxes that apply to your county:</t>
  </si>
  <si>
    <t>Office Administrators</t>
  </si>
  <si>
    <t>Request for Reimbursement</t>
  </si>
  <si>
    <t xml:space="preserve">information@pdcom.in.gov </t>
  </si>
  <si>
    <t xml:space="preserve">Email completed form to: </t>
  </si>
  <si>
    <t>Qualified for Murder?</t>
  </si>
  <si>
    <t>Qualified for Levels 1-4</t>
  </si>
  <si>
    <t>Qualified for Level 5?</t>
  </si>
  <si>
    <t xml:space="preserve">Qualified for Juvenile Waiver or Murder Level? </t>
  </si>
  <si>
    <t>Qualified for Juvenile 1-4?</t>
  </si>
  <si>
    <t>Qualified for Juvenile Other?</t>
  </si>
  <si>
    <t>Title (Chief, Deputy, etc)</t>
  </si>
  <si>
    <t>Public Defender Board Information</t>
  </si>
  <si>
    <t>Email</t>
  </si>
  <si>
    <t>Address</t>
  </si>
  <si>
    <t>Telephone</t>
  </si>
  <si>
    <t>Public Contact Name</t>
  </si>
  <si>
    <t>Fax</t>
  </si>
  <si>
    <t>Certification by Public Defender Board</t>
  </si>
  <si>
    <t xml:space="preserve">I, </t>
  </si>
  <si>
    <t xml:space="preserve">, chair of the </t>
  </si>
  <si>
    <t>_____________</t>
  </si>
  <si>
    <t>Date</t>
  </si>
  <si>
    <t>Certification by County Auditor</t>
  </si>
  <si>
    <t xml:space="preserve">, Auditor of </t>
  </si>
  <si>
    <t xml:space="preserve">“Standards for Indigent Defense Services in Non-Capital Cases” are available on the Internet at </t>
  </si>
  <si>
    <t>http://www.in.gov/publicdefender/2340.htm</t>
  </si>
  <si>
    <r>
      <t>Total Expenditures</t>
    </r>
    <r>
      <rPr>
        <sz val="10"/>
        <rFont val="Arial"/>
        <family val="2"/>
      </rPr>
      <t xml:space="preserve"> </t>
    </r>
    <r>
      <rPr>
        <sz val="9"/>
        <rFont val="Arial"/>
        <family val="2"/>
      </rPr>
      <t>(for indigent defense during the period covered)</t>
    </r>
    <r>
      <rPr>
        <sz val="10"/>
        <rFont val="Arial"/>
        <family val="2"/>
      </rPr>
      <t xml:space="preserve"> </t>
    </r>
  </si>
  <si>
    <t>Quarter Summary</t>
  </si>
  <si>
    <t>Single</t>
  </si>
  <si>
    <t>Family</t>
  </si>
  <si>
    <t>Quarter 1</t>
  </si>
  <si>
    <t>Quarter 2</t>
  </si>
  <si>
    <t>Quarter 3</t>
  </si>
  <si>
    <t>Quarter 4</t>
  </si>
  <si>
    <t>Total</t>
  </si>
  <si>
    <t>6. Utility Services (including telephone service)</t>
  </si>
  <si>
    <t>7. Building Rental/Lease</t>
  </si>
  <si>
    <t>8. Facility Repair and Maintenance</t>
  </si>
  <si>
    <t>9. Building Related Expense Proration (see instructions)</t>
  </si>
  <si>
    <t xml:space="preserve">10. Continuing Legal Education (CLE) </t>
  </si>
  <si>
    <t>Percentage of time spent on non-reimbursable case support</t>
  </si>
  <si>
    <t>1. Paralegals (incl benefits)</t>
  </si>
  <si>
    <t>2. Investigators (incl benefits)</t>
  </si>
  <si>
    <t>3. Social Workers (incl benefits)</t>
  </si>
  <si>
    <t>5. Printing, Copying, Postage</t>
  </si>
  <si>
    <t>A. PERSONAL SERVICES (Employees and Contractors)</t>
  </si>
  <si>
    <t>6. Total Attorney Salaries</t>
  </si>
  <si>
    <t>7. Total Attorney Benefits</t>
  </si>
  <si>
    <t xml:space="preserve">Additional board members and contact information: </t>
  </si>
  <si>
    <t>11. Other non-listed Services and Charges (describe)</t>
  </si>
  <si>
    <t>Qualified for Appeals L4 and up?</t>
  </si>
  <si>
    <t>Qualified for Appeals Level 5 and below?</t>
  </si>
  <si>
    <t xml:space="preserve">Qualified for TPR? </t>
  </si>
  <si>
    <t>Qualified for CHINS?</t>
  </si>
  <si>
    <t xml:space="preserve"> County Public Defender Board, hereby certify that the aforementioned financial information, attorney information, and information contained  on the “Case Assignment Worksheet” is true, accurate, and complete to the best of my knowledge; and furthermore, that the county is currently operating in substantial compliance with the “Standards for Indigent Defense Services in Non-Capital Cases” of the Indiana Public Defender Commission.</t>
  </si>
  <si>
    <t>Quarterly Amount Eligible for Reimbursement</t>
  </si>
  <si>
    <t>JC</t>
  </si>
  <si>
    <t>JT</t>
  </si>
  <si>
    <t>CHINS</t>
  </si>
  <si>
    <t>TPR</t>
  </si>
  <si>
    <t>MR</t>
  </si>
  <si>
    <t>Murder</t>
  </si>
  <si>
    <t>Level 5</t>
  </si>
  <si>
    <t xml:space="preserve">Level 6 </t>
  </si>
  <si>
    <t>Levels 1-2</t>
  </si>
  <si>
    <t>Levels 3-4</t>
  </si>
  <si>
    <t>L1-2</t>
  </si>
  <si>
    <t>L3-4</t>
  </si>
  <si>
    <t>L5</t>
  </si>
  <si>
    <t>Salary</t>
  </si>
  <si>
    <t>DEPUTY</t>
  </si>
  <si>
    <t>Reimbursable</t>
  </si>
  <si>
    <t>Non-Reimbursable</t>
  </si>
  <si>
    <t>Inadequate</t>
  </si>
  <si>
    <t>Adequate</t>
  </si>
  <si>
    <t>Level 6 ONLY Adequate</t>
  </si>
  <si>
    <t>Level 6 ONLY Inadequate</t>
  </si>
  <si>
    <t>JD (if Level 5)</t>
  </si>
  <si>
    <t>Guilty Other</t>
  </si>
  <si>
    <t>JD All Other</t>
  </si>
  <si>
    <t>Level 1-4</t>
  </si>
  <si>
    <t>JD 1-4</t>
  </si>
  <si>
    <t xml:space="preserve">The maximum allowed rate per employee for 2019 is: </t>
  </si>
  <si>
    <t xml:space="preserve">Contract </t>
  </si>
  <si>
    <t>Actual Non-Reimbursable Expenses (see Instructions)</t>
  </si>
  <si>
    <t>5. Attorneys with no caseload (incl benefits)</t>
  </si>
  <si>
    <t>Actual CAP</t>
  </si>
  <si>
    <t>CAP</t>
  </si>
  <si>
    <t>FTE Max</t>
  </si>
  <si>
    <t xml:space="preserve">Attorney Compliance Issue(s) and Plan </t>
  </si>
  <si>
    <t xml:space="preserve">Other Information </t>
  </si>
  <si>
    <t>Audited by</t>
  </si>
  <si>
    <t xml:space="preserve">Correct Quarter selected </t>
  </si>
  <si>
    <t>Any changes to % of non-reimbursable support staff explained on additional info tab</t>
  </si>
  <si>
    <t xml:space="preserve">Are expenses reasonable for structure of county? </t>
  </si>
  <si>
    <t>Are attorney names formatted correctly? (last name, first name)</t>
  </si>
  <si>
    <t>Is attorney pay correct? (pay parity, hourly/contract/salary reported on different lines, FTE makes sense, etc)</t>
  </si>
  <si>
    <t>Attorney qualifications entered correctly</t>
  </si>
  <si>
    <t>Review support staff and adequate/inadequate designation for attorneys (Total FTE can be seen on hidden row 1 of tab 2)</t>
  </si>
  <si>
    <t xml:space="preserve">Are attorneys in compliance and reported for all 4 quarters? If not, plan addressed on additional information tab? </t>
  </si>
  <si>
    <t>Public Contact and board members listed</t>
  </si>
  <si>
    <t>Review reimbursable/non-reimbursable for irregularities</t>
  </si>
  <si>
    <t xml:space="preserve">Enter the total number of full time equivalents (FTE) for each category below. See instructions for more information. </t>
  </si>
  <si>
    <t xml:space="preserve">         Amount spent on non-reimbursable cases</t>
  </si>
  <si>
    <t>Explanation of change to percentage of non-reimbursable for support staff</t>
  </si>
  <si>
    <t>Last Appointment Date</t>
  </si>
  <si>
    <t>Judicial Appointment</t>
  </si>
  <si>
    <t>County Executive Appointment</t>
  </si>
  <si>
    <t>Public Defender Commission Appointment</t>
  </si>
  <si>
    <t>CM TRIAL APPEALS</t>
  </si>
  <si>
    <t>CM GUILTY PLEA APPEALS</t>
  </si>
  <si>
    <t>JD (if Levels 1-2</t>
  </si>
  <si>
    <t>JD (if Levels 3-4</t>
  </si>
  <si>
    <t>Hourly</t>
  </si>
  <si>
    <t>Attorney Last Name</t>
  </si>
  <si>
    <t>Attorney First Name</t>
  </si>
  <si>
    <t>Interns</t>
  </si>
  <si>
    <t>Other Non-Litigation Support Staff</t>
  </si>
  <si>
    <t>4. Administrative Assistants, Office Administrators, Interns, &amp;  Non-Litigation Support Staff (incl benefits)</t>
  </si>
  <si>
    <t>Name</t>
  </si>
  <si>
    <t>Compensation</t>
  </si>
  <si>
    <t>Fringe</t>
  </si>
  <si>
    <t>% of time spent on Non-Reimbursables</t>
  </si>
  <si>
    <t>NR $</t>
  </si>
  <si>
    <t>Totals</t>
  </si>
  <si>
    <t>Paralegals Non-Reimbursable Time Worksheet</t>
  </si>
  <si>
    <t>Investigators Non-Reimbursable Time Worksheet</t>
  </si>
  <si>
    <t>Social Workers Non-Reimbursable Time Worksheet</t>
  </si>
  <si>
    <t>Administrative Assistants, Office Managers, Interns, and Non-Litigation Support Staff Non-Reimbursable Time Worksheet</t>
  </si>
  <si>
    <t>Attorneys with No caseload</t>
  </si>
  <si>
    <t xml:space="preserve">Next Meeting Date: </t>
  </si>
  <si>
    <t>If self-insured, review self-insurance tab and benefits reported on tab 2. Ensure appropriate caps are entered</t>
  </si>
  <si>
    <t>Chief Public Defender Name</t>
  </si>
  <si>
    <t xml:space="preserve">     a. Total Expert Consultant/Witness Expenses</t>
  </si>
  <si>
    <t xml:space="preserve">     b. Total Interpreter Expenses</t>
  </si>
  <si>
    <t>2.Total Defense Requested Depositions</t>
  </si>
  <si>
    <t>3. Total Defense Requested Transcripts</t>
  </si>
  <si>
    <t xml:space="preserve">County, hereby certify that I have reviewed the information contained in this “Request for Reimbursement,” and that the amount listed below specifying the total expenditures for indigent defense during the period  is true and accurate to the best of my knowledge. </t>
  </si>
  <si>
    <t>ALL NON-REIMBURSABLE OTHERS INCL CM PTR</t>
  </si>
  <si>
    <t>Katy Hudson</t>
  </si>
  <si>
    <t>Margaret Hyra</t>
  </si>
  <si>
    <t>Amanda Rogers</t>
  </si>
  <si>
    <t>Caryn Johnson</t>
  </si>
  <si>
    <t>Terry Bollette</t>
  </si>
  <si>
    <t>Ramon Estevez</t>
  </si>
  <si>
    <t>Peter Hernandez</t>
  </si>
  <si>
    <t>Level 1-5</t>
  </si>
  <si>
    <t>Lvl 7</t>
  </si>
  <si>
    <t>JD 1-5</t>
  </si>
  <si>
    <t>Level 1-6</t>
  </si>
  <si>
    <t>Lvl 8</t>
  </si>
  <si>
    <t>JD 1-6</t>
  </si>
  <si>
    <t>Level 1-7</t>
  </si>
  <si>
    <t>Lvl 9</t>
  </si>
  <si>
    <t>JD 1-7</t>
  </si>
  <si>
    <t>Level 1-8</t>
  </si>
  <si>
    <t>Lvl 10</t>
  </si>
  <si>
    <t>JD 1-8</t>
  </si>
  <si>
    <t>Level 1-9</t>
  </si>
  <si>
    <t>Lvl 11</t>
  </si>
  <si>
    <t>JD 1-9</t>
  </si>
  <si>
    <t>Level 1-10</t>
  </si>
  <si>
    <t>Lvl 12</t>
  </si>
  <si>
    <t>JD 1-10</t>
  </si>
  <si>
    <t>Level 1-11</t>
  </si>
  <si>
    <t>Lvl 13</t>
  </si>
  <si>
    <t>JD 1-11</t>
  </si>
  <si>
    <t>Level 1-12</t>
  </si>
  <si>
    <t>Lvl 14</t>
  </si>
  <si>
    <t>JD 1-12</t>
  </si>
  <si>
    <t>Level 1-13</t>
  </si>
  <si>
    <t>Lvl 15</t>
  </si>
  <si>
    <t>JD 1-13</t>
  </si>
  <si>
    <t>Level 1-14</t>
  </si>
  <si>
    <t>Lvl 16</t>
  </si>
  <si>
    <t>JD 1-14</t>
  </si>
  <si>
    <t>Level 1-15</t>
  </si>
  <si>
    <t>Lvl 17</t>
  </si>
  <si>
    <t>JD 1-15</t>
  </si>
  <si>
    <t>Level 1-16</t>
  </si>
  <si>
    <t>Lvl 18</t>
  </si>
  <si>
    <t>JD 1-16</t>
  </si>
  <si>
    <t>Level 1-17</t>
  </si>
  <si>
    <t>Lvl 19</t>
  </si>
  <si>
    <t>JD 1-17</t>
  </si>
  <si>
    <t>Level 1-18</t>
  </si>
  <si>
    <t>Lvl 20</t>
  </si>
  <si>
    <t>JD 1-18</t>
  </si>
  <si>
    <t>Level 1-19</t>
  </si>
  <si>
    <t>Lvl 21</t>
  </si>
  <si>
    <t>JD 1-19</t>
  </si>
  <si>
    <t>Level 1-20</t>
  </si>
  <si>
    <t>Lvl 22</t>
  </si>
  <si>
    <t>JD 1-20</t>
  </si>
  <si>
    <t>Level 1-21</t>
  </si>
  <si>
    <t>Lvl 23</t>
  </si>
  <si>
    <t>JD 1-21</t>
  </si>
  <si>
    <t>Level 1-22</t>
  </si>
  <si>
    <t>Lvl 24</t>
  </si>
  <si>
    <t>JD 1-22</t>
  </si>
  <si>
    <t>Level 1-23</t>
  </si>
  <si>
    <t>Lvl 25</t>
  </si>
  <si>
    <t>JD 1-23</t>
  </si>
  <si>
    <t>Level 1-24</t>
  </si>
  <si>
    <t>Lvl 26</t>
  </si>
  <si>
    <t>JD 1-24</t>
  </si>
  <si>
    <t>Level 1-25</t>
  </si>
  <si>
    <t>Lvl 27</t>
  </si>
  <si>
    <t>JD 1-25</t>
  </si>
  <si>
    <t>Level 1-26</t>
  </si>
  <si>
    <t>Lvl 28</t>
  </si>
  <si>
    <t>JD 1-26</t>
  </si>
  <si>
    <t>Level 1-27</t>
  </si>
  <si>
    <t>Lvl 29</t>
  </si>
  <si>
    <t>JD 1-27</t>
  </si>
  <si>
    <t>Level 1-28</t>
  </si>
  <si>
    <t>Lvl 30</t>
  </si>
  <si>
    <t>JD 1-28</t>
  </si>
  <si>
    <t>Level 1-29</t>
  </si>
  <si>
    <t>Lvl 31</t>
  </si>
  <si>
    <t>JD 1-29</t>
  </si>
  <si>
    <t>Level 1-30</t>
  </si>
  <si>
    <t>Lvl 32</t>
  </si>
  <si>
    <t>JD 1-30</t>
  </si>
  <si>
    <t>Level 1-31</t>
  </si>
  <si>
    <t>Lvl 33</t>
  </si>
  <si>
    <t>JD 1-31</t>
  </si>
  <si>
    <t>Level 1-32</t>
  </si>
  <si>
    <t>Lvl 34</t>
  </si>
  <si>
    <t>JD 1-32</t>
  </si>
  <si>
    <t>Level 1-33</t>
  </si>
  <si>
    <t>Lvl 35</t>
  </si>
  <si>
    <t>JD 1-33</t>
  </si>
  <si>
    <t>Level 1-34</t>
  </si>
  <si>
    <t>Lvl 36</t>
  </si>
  <si>
    <t>JD 1-34</t>
  </si>
  <si>
    <t>Level 1-35</t>
  </si>
  <si>
    <t>Lvl 37</t>
  </si>
  <si>
    <t>JD 1-35</t>
  </si>
  <si>
    <t>Level 1-36</t>
  </si>
  <si>
    <t>Lvl 38</t>
  </si>
  <si>
    <t>JD 1-36</t>
  </si>
  <si>
    <t>Level 1-37</t>
  </si>
  <si>
    <t>Lvl 39</t>
  </si>
  <si>
    <t>JD 1-37</t>
  </si>
  <si>
    <t>Level 1-38</t>
  </si>
  <si>
    <t>Lvl 40</t>
  </si>
  <si>
    <t>JD 1-38</t>
  </si>
  <si>
    <t>Level 1-39</t>
  </si>
  <si>
    <t>Lvl 41</t>
  </si>
  <si>
    <t>JD 1-39</t>
  </si>
  <si>
    <t>Level 1-40</t>
  </si>
  <si>
    <t>Lvl 42</t>
  </si>
  <si>
    <t>JD 1-40</t>
  </si>
  <si>
    <t>Level 1-41</t>
  </si>
  <si>
    <t>Lvl 43</t>
  </si>
  <si>
    <t>JD 1-41</t>
  </si>
  <si>
    <t>Level 1-42</t>
  </si>
  <si>
    <t>Lvl 44</t>
  </si>
  <si>
    <t>JD 1-42</t>
  </si>
  <si>
    <t>Level 1-43</t>
  </si>
  <si>
    <t>Lvl 45</t>
  </si>
  <si>
    <t>JD 1-43</t>
  </si>
  <si>
    <t>Level 1-44</t>
  </si>
  <si>
    <t>Lvl 46</t>
  </si>
  <si>
    <t>JD 1-44</t>
  </si>
  <si>
    <t>Level 1-45</t>
  </si>
  <si>
    <t>Lvl 47</t>
  </si>
  <si>
    <t>JD 1-45</t>
  </si>
  <si>
    <t>Level 1-46</t>
  </si>
  <si>
    <t>Lvl 48</t>
  </si>
  <si>
    <t>JD 1-46</t>
  </si>
  <si>
    <t>Level 1-47</t>
  </si>
  <si>
    <t>Lvl 49</t>
  </si>
  <si>
    <t>JD 1-47</t>
  </si>
  <si>
    <t>Level 1-48</t>
  </si>
  <si>
    <t>Lvl 50</t>
  </si>
  <si>
    <t>JD 1-48</t>
  </si>
  <si>
    <t>Level 1-49</t>
  </si>
  <si>
    <t>Lvl 51</t>
  </si>
  <si>
    <t>JD 1-49</t>
  </si>
  <si>
    <t>Level 1-50</t>
  </si>
  <si>
    <t>Lvl 52</t>
  </si>
  <si>
    <t>JD 1-50</t>
  </si>
  <si>
    <t>Level 1-51</t>
  </si>
  <si>
    <t>Lvl 53</t>
  </si>
  <si>
    <t>JD 1-51</t>
  </si>
  <si>
    <t>Level 1-52</t>
  </si>
  <si>
    <t>Lvl 54</t>
  </si>
  <si>
    <t>JD 1-52</t>
  </si>
  <si>
    <t>Level 1-53</t>
  </si>
  <si>
    <t>Lvl 55</t>
  </si>
  <si>
    <t>JD 1-53</t>
  </si>
  <si>
    <t>Level 1-54</t>
  </si>
  <si>
    <t>Lvl 56</t>
  </si>
  <si>
    <t>JD 1-54</t>
  </si>
  <si>
    <t>Level 1-55</t>
  </si>
  <si>
    <t>Lvl 57</t>
  </si>
  <si>
    <t>JD 1-55</t>
  </si>
  <si>
    <t>Level 1-56</t>
  </si>
  <si>
    <t>Lvl 58</t>
  </si>
  <si>
    <t>JD 1-56</t>
  </si>
  <si>
    <t>Level 1-57</t>
  </si>
  <si>
    <t>Lvl 59</t>
  </si>
  <si>
    <t>JD 1-57</t>
  </si>
  <si>
    <t>Level 1-58</t>
  </si>
  <si>
    <t>Lvl 60</t>
  </si>
  <si>
    <t>JD 1-58</t>
  </si>
  <si>
    <t>Level 1-59</t>
  </si>
  <si>
    <t>Lvl 61</t>
  </si>
  <si>
    <t>JD 1-59</t>
  </si>
  <si>
    <t>Level 1-60</t>
  </si>
  <si>
    <t>Lvl 62</t>
  </si>
  <si>
    <t>JD 1-60</t>
  </si>
  <si>
    <t>Level 1-61</t>
  </si>
  <si>
    <t>Lvl 63</t>
  </si>
  <si>
    <t>JD 1-61</t>
  </si>
  <si>
    <t>Level 1-62</t>
  </si>
  <si>
    <t>Lvl 64</t>
  </si>
  <si>
    <t>JD 1-62</t>
  </si>
  <si>
    <t>Level 1-63</t>
  </si>
  <si>
    <t>Lvl 65</t>
  </si>
  <si>
    <t>JD 1-63</t>
  </si>
  <si>
    <t>Level 1-64</t>
  </si>
  <si>
    <t>Lvl 66</t>
  </si>
  <si>
    <t>JD 1-64</t>
  </si>
  <si>
    <t>Level 1-65</t>
  </si>
  <si>
    <t>Lvl 67</t>
  </si>
  <si>
    <t>JD 1-65</t>
  </si>
  <si>
    <t>Level 1-66</t>
  </si>
  <si>
    <t>Lvl 68</t>
  </si>
  <si>
    <t>JD 1-66</t>
  </si>
  <si>
    <t>Level 1-67</t>
  </si>
  <si>
    <t>Lvl 69</t>
  </si>
  <si>
    <t>JD 1-67</t>
  </si>
  <si>
    <t>Level 1-68</t>
  </si>
  <si>
    <t>Lvl 70</t>
  </si>
  <si>
    <t>JD 1-68</t>
  </si>
  <si>
    <t>Level 1-69</t>
  </si>
  <si>
    <t>Lvl 71</t>
  </si>
  <si>
    <t>JD 1-69</t>
  </si>
  <si>
    <t>Level 1-70</t>
  </si>
  <si>
    <t>Lvl 72</t>
  </si>
  <si>
    <t>JD 1-70</t>
  </si>
  <si>
    <t>Level 1-71</t>
  </si>
  <si>
    <t>Lvl 73</t>
  </si>
  <si>
    <t>JD 1-71</t>
  </si>
  <si>
    <t>Level 1-72</t>
  </si>
  <si>
    <t>Lvl 74</t>
  </si>
  <si>
    <t>JD 1-72</t>
  </si>
  <si>
    <t>Level 1-73</t>
  </si>
  <si>
    <t>Lvl 75</t>
  </si>
  <si>
    <t>JD 1-73</t>
  </si>
  <si>
    <t>Level 1-74</t>
  </si>
  <si>
    <t>Lvl 76</t>
  </si>
  <si>
    <t>JD 1-74</t>
  </si>
  <si>
    <t>Level 1-75</t>
  </si>
  <si>
    <t>Lvl 77</t>
  </si>
  <si>
    <t>JD 1-75</t>
  </si>
  <si>
    <t>Level 1-76</t>
  </si>
  <si>
    <t>Lvl 78</t>
  </si>
  <si>
    <t>JD 1-76</t>
  </si>
  <si>
    <t>Level 1-77</t>
  </si>
  <si>
    <t>Lvl 79</t>
  </si>
  <si>
    <t>JD 1-77</t>
  </si>
  <si>
    <t>Level 1-78</t>
  </si>
  <si>
    <t>Lvl 80</t>
  </si>
  <si>
    <t>JD 1-78</t>
  </si>
  <si>
    <t>Level 1-79</t>
  </si>
  <si>
    <t>Lvl 81</t>
  </si>
  <si>
    <t>JD 1-79</t>
  </si>
  <si>
    <t>Level 1-80</t>
  </si>
  <si>
    <t>Lvl 82</t>
  </si>
  <si>
    <t>JD 1-80</t>
  </si>
  <si>
    <t>Level 1-81</t>
  </si>
  <si>
    <t>Lvl 83</t>
  </si>
  <si>
    <t>JD 1-81</t>
  </si>
  <si>
    <t>Level 1-82</t>
  </si>
  <si>
    <t>Lvl 84</t>
  </si>
  <si>
    <t>JD 1-82</t>
  </si>
  <si>
    <t>Level 1-83</t>
  </si>
  <si>
    <t>Lvl 85</t>
  </si>
  <si>
    <t>JD 1-83</t>
  </si>
  <si>
    <t>Level 1-84</t>
  </si>
  <si>
    <t>Lvl 86</t>
  </si>
  <si>
    <t>JD 1-84</t>
  </si>
  <si>
    <t>Level 1-85</t>
  </si>
  <si>
    <t>Lvl 87</t>
  </si>
  <si>
    <t>JD 1-85</t>
  </si>
  <si>
    <t>Level 1-86</t>
  </si>
  <si>
    <t>Lvl 88</t>
  </si>
  <si>
    <t>JD 1-86</t>
  </si>
  <si>
    <t>Level 1-87</t>
  </si>
  <si>
    <t>Lvl 89</t>
  </si>
  <si>
    <t>JD 1-87</t>
  </si>
  <si>
    <t>Level 1-88</t>
  </si>
  <si>
    <t>Lvl 90</t>
  </si>
  <si>
    <t>JD 1-88</t>
  </si>
  <si>
    <t>Level 1-89</t>
  </si>
  <si>
    <t>Lvl 91</t>
  </si>
  <si>
    <t>JD 1-89</t>
  </si>
  <si>
    <t>Level 1-90</t>
  </si>
  <si>
    <t>Lvl 92</t>
  </si>
  <si>
    <t>JD 1-90</t>
  </si>
  <si>
    <t>Level 1-91</t>
  </si>
  <si>
    <t>Lvl 93</t>
  </si>
  <si>
    <t>JD 1-91</t>
  </si>
  <si>
    <t>Level 1-92</t>
  </si>
  <si>
    <t>Lvl 94</t>
  </si>
  <si>
    <t>JD 1-92</t>
  </si>
  <si>
    <t>Level 1-93</t>
  </si>
  <si>
    <t>Lvl 95</t>
  </si>
  <si>
    <t>JD 1-93</t>
  </si>
  <si>
    <t>Level 1-94</t>
  </si>
  <si>
    <t>Lvl 96</t>
  </si>
  <si>
    <t>JD 1-94</t>
  </si>
  <si>
    <t>Level 1-95</t>
  </si>
  <si>
    <t>Lvl 97</t>
  </si>
  <si>
    <t>JD 1-95</t>
  </si>
  <si>
    <t>Level 1-96</t>
  </si>
  <si>
    <t>Lvl 98</t>
  </si>
  <si>
    <t>JD 1-96</t>
  </si>
  <si>
    <t>Level 1-97</t>
  </si>
  <si>
    <t>Lvl 99</t>
  </si>
  <si>
    <t>JD 1-97</t>
  </si>
  <si>
    <t>Level 1-98</t>
  </si>
  <si>
    <t>Lvl 100</t>
  </si>
  <si>
    <t>JD 1-98</t>
  </si>
  <si>
    <t>Level 1-99</t>
  </si>
  <si>
    <t>Lvl 101</t>
  </si>
  <si>
    <t>JD 1-99</t>
  </si>
  <si>
    <t>Level 1-100</t>
  </si>
  <si>
    <t>Lvl 102</t>
  </si>
  <si>
    <t>JD 1-100</t>
  </si>
  <si>
    <t>Level 1-101</t>
  </si>
  <si>
    <t>Lvl 103</t>
  </si>
  <si>
    <t>JD 1-101</t>
  </si>
  <si>
    <t>Level 1-102</t>
  </si>
  <si>
    <t>Lvl 104</t>
  </si>
  <si>
    <t>JD 1-102</t>
  </si>
  <si>
    <t>Level 1-103</t>
  </si>
  <si>
    <t>Lvl 105</t>
  </si>
  <si>
    <t>JD 1-103</t>
  </si>
  <si>
    <t>Level 1-104</t>
  </si>
  <si>
    <t>Lvl 106</t>
  </si>
  <si>
    <t>JD 1-104</t>
  </si>
  <si>
    <t>Level 1-105</t>
  </si>
  <si>
    <t>Lvl 107</t>
  </si>
  <si>
    <t>JD 1-105</t>
  </si>
  <si>
    <t>Level 1-106</t>
  </si>
  <si>
    <t>Lvl 108</t>
  </si>
  <si>
    <t>JD 1-106</t>
  </si>
  <si>
    <t>Level 1-107</t>
  </si>
  <si>
    <t>Lvl 109</t>
  </si>
  <si>
    <t>JD 1-107</t>
  </si>
  <si>
    <t>Level 1-108</t>
  </si>
  <si>
    <t>Lvl 110</t>
  </si>
  <si>
    <t>JD 1-108</t>
  </si>
  <si>
    <t>Level 1-109</t>
  </si>
  <si>
    <t>Lvl 111</t>
  </si>
  <si>
    <t>JD 1-109</t>
  </si>
  <si>
    <t>Level 1-110</t>
  </si>
  <si>
    <t>Lvl 112</t>
  </si>
  <si>
    <t>JD 1-110</t>
  </si>
  <si>
    <t>Level 1-111</t>
  </si>
  <si>
    <t>Lvl 113</t>
  </si>
  <si>
    <t>JD 1-111</t>
  </si>
  <si>
    <t>Level 1-112</t>
  </si>
  <si>
    <t>Lvl 114</t>
  </si>
  <si>
    <t>JD 1-112</t>
  </si>
  <si>
    <t>Level 1-113</t>
  </si>
  <si>
    <t>Lvl 115</t>
  </si>
  <si>
    <t>JD 1-113</t>
  </si>
  <si>
    <t>Level 1-114</t>
  </si>
  <si>
    <t>Lvl 116</t>
  </si>
  <si>
    <t>JD 1-114</t>
  </si>
  <si>
    <t>Level 1-115</t>
  </si>
  <si>
    <t>Lvl 117</t>
  </si>
  <si>
    <t>JD 1-115</t>
  </si>
  <si>
    <t>Level 1-116</t>
  </si>
  <si>
    <t>Lvl 118</t>
  </si>
  <si>
    <t>JD 1-116</t>
  </si>
  <si>
    <t>Level 1-117</t>
  </si>
  <si>
    <t>Lvl 119</t>
  </si>
  <si>
    <t>JD 1-117</t>
  </si>
  <si>
    <t>Level 1-118</t>
  </si>
  <si>
    <t>Lvl 120</t>
  </si>
  <si>
    <t>JD 1-118</t>
  </si>
  <si>
    <t>Level 1-119</t>
  </si>
  <si>
    <t>Lvl 121</t>
  </si>
  <si>
    <t>JD 1-119</t>
  </si>
  <si>
    <t>Level 1-120</t>
  </si>
  <si>
    <t>Lvl 122</t>
  </si>
  <si>
    <t>JD 1-120</t>
  </si>
  <si>
    <t>Level 1-121</t>
  </si>
  <si>
    <t>Lvl 123</t>
  </si>
  <si>
    <t>JD 1-121</t>
  </si>
  <si>
    <t>Level 1-122</t>
  </si>
  <si>
    <t>Lvl 124</t>
  </si>
  <si>
    <t>JD 1-122</t>
  </si>
  <si>
    <t>Level 1-123</t>
  </si>
  <si>
    <t>Lvl 125</t>
  </si>
  <si>
    <t>JD 1-123</t>
  </si>
  <si>
    <t>Level 1-124</t>
  </si>
  <si>
    <t>Lvl 126</t>
  </si>
  <si>
    <t>JD 1-124</t>
  </si>
  <si>
    <t>Level 1-125</t>
  </si>
  <si>
    <t>Lvl 127</t>
  </si>
  <si>
    <t>JD 1-125</t>
  </si>
  <si>
    <t>Level 1-126</t>
  </si>
  <si>
    <t>Lvl 128</t>
  </si>
  <si>
    <t>JD 1-126</t>
  </si>
  <si>
    <t>Level 1-127</t>
  </si>
  <si>
    <t>Lvl 129</t>
  </si>
  <si>
    <t>JD 1-127</t>
  </si>
  <si>
    <t>Level 1-128</t>
  </si>
  <si>
    <t>Lvl 130</t>
  </si>
  <si>
    <t>JD 1-128</t>
  </si>
  <si>
    <t>Level 1-129</t>
  </si>
  <si>
    <t>Lvl 131</t>
  </si>
  <si>
    <t>JD 1-129</t>
  </si>
  <si>
    <t>Level 1-130</t>
  </si>
  <si>
    <t>Lvl 132</t>
  </si>
  <si>
    <t>JD 1-130</t>
  </si>
  <si>
    <t>Level 1-131</t>
  </si>
  <si>
    <t>Lvl 133</t>
  </si>
  <si>
    <t>JD 1-131</t>
  </si>
  <si>
    <t>Level 1-132</t>
  </si>
  <si>
    <t>Lvl 134</t>
  </si>
  <si>
    <t>JD 1-132</t>
  </si>
  <si>
    <t>Level 1-133</t>
  </si>
  <si>
    <t>Lvl 135</t>
  </si>
  <si>
    <t>JD 1-133</t>
  </si>
  <si>
    <t>Level 1-134</t>
  </si>
  <si>
    <t>Lvl 136</t>
  </si>
  <si>
    <t>JD 1-134</t>
  </si>
  <si>
    <t>Level 1-135</t>
  </si>
  <si>
    <t>Lvl 137</t>
  </si>
  <si>
    <t>JD 1-135</t>
  </si>
  <si>
    <t>Level 1-136</t>
  </si>
  <si>
    <t>Lvl 138</t>
  </si>
  <si>
    <t>JD 1-136</t>
  </si>
  <si>
    <t>Level 1-137</t>
  </si>
  <si>
    <t>Lvl 139</t>
  </si>
  <si>
    <t>JD 1-137</t>
  </si>
  <si>
    <t>Level 1-138</t>
  </si>
  <si>
    <t>Lvl 140</t>
  </si>
  <si>
    <t>JD 1-138</t>
  </si>
  <si>
    <t>Level 1-139</t>
  </si>
  <si>
    <t>Lvl 141</t>
  </si>
  <si>
    <t>JD 1-139</t>
  </si>
  <si>
    <t>Level 1-140</t>
  </si>
  <si>
    <t>Lvl 142</t>
  </si>
  <si>
    <t>JD 1-140</t>
  </si>
  <si>
    <t>Level 1-141</t>
  </si>
  <si>
    <t>Lvl 143</t>
  </si>
  <si>
    <t>JD 1-141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</si>
</sst>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_);\(&quot;$&quot;#,##0.00\)"/>
    <numFmt numFmtId="44" formatCode="_(&quot;$&quot;* #,##0.00_);_(&quot;$&quot;* \(#,##0.00\);_(&quot;$&quot;* &quot;-&quot;??_);_(@_)"/>
    <numFmt numFmtId="164" formatCode="0.000"/>
    <numFmt numFmtId="165" formatCode="0.0"/>
    <numFmt numFmtId="166" formatCode="0.000%"/>
  </numFmts>
  <fonts count="43" x14ac:knownFonts="1">
    <font>
      <sz val="11"/>
      <color theme="1"/>
      <name val="Calibri"/>
      <family val="2"/>
      <scheme val="minor"/>
    </font>
    <font>
      <sz val="11"/>
      <color theme="1"/>
      <name val="Calibri"/>
      <family val="2"/>
      <scheme val="minor"/>
    </font>
    <font>
      <sz val="8"/>
      <color rgb="FF000000"/>
      <name val="Segoe UI"/>
      <family val="2"/>
    </font>
    <font>
      <b/>
      <sz val="14"/>
      <name val="Arial"/>
      <family val="2"/>
    </font>
    <font>
      <b/>
      <sz val="12"/>
      <name val="Arial"/>
      <family val="2"/>
    </font>
    <font>
      <sz val="14"/>
      <name val="Arial"/>
      <family val="2"/>
    </font>
    <font>
      <sz val="10"/>
      <name val="Arial"/>
      <family val="2"/>
    </font>
    <font>
      <b/>
      <sz val="16"/>
      <name val="Arial"/>
      <family val="2"/>
    </font>
    <font>
      <sz val="12"/>
      <name val="Arial"/>
      <family val="2"/>
    </font>
    <font>
      <b/>
      <sz val="10"/>
      <name val="Arial"/>
      <family val="2"/>
    </font>
    <font>
      <b/>
      <sz val="9"/>
      <name val="Arial"/>
      <family val="2"/>
    </font>
    <font>
      <b/>
      <i/>
      <sz val="12"/>
      <name val="Arial"/>
      <family val="2"/>
    </font>
    <font>
      <b/>
      <sz val="11"/>
      <name val="Arial"/>
      <family val="2"/>
    </font>
    <font>
      <sz val="11.5"/>
      <name val="Arial"/>
      <family val="2"/>
    </font>
    <font>
      <sz val="9"/>
      <name val="Arial"/>
      <family val="2"/>
    </font>
    <font>
      <i/>
      <sz val="14"/>
      <name val="Arial"/>
      <family val="2"/>
    </font>
    <font>
      <sz val="8"/>
      <name val="Arial"/>
      <family val="2"/>
    </font>
    <font>
      <b/>
      <sz val="8"/>
      <name val="Arial"/>
      <family val="2"/>
    </font>
    <font>
      <b/>
      <sz val="11"/>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16"/>
      <color theme="1"/>
      <name val="Calibri"/>
      <family val="2"/>
      <scheme val="minor"/>
    </font>
    <font>
      <b/>
      <sz val="12"/>
      <color theme="1"/>
      <name val="Times New Roman"/>
      <family val="1"/>
    </font>
    <font>
      <b/>
      <sz val="12"/>
      <color theme="1"/>
      <name val="Arial"/>
      <family val="2"/>
    </font>
    <font>
      <sz val="12"/>
      <color theme="1"/>
      <name val="Times New Roman"/>
      <family val="1"/>
    </font>
    <font>
      <sz val="11"/>
      <color theme="1"/>
      <name val="Arial"/>
      <family val="2"/>
    </font>
    <font>
      <u/>
      <sz val="11"/>
      <color theme="1"/>
      <name val="Arial"/>
      <family val="2"/>
    </font>
    <font>
      <b/>
      <sz val="11"/>
      <color theme="1"/>
      <name val="Arial"/>
      <family val="2"/>
    </font>
    <font>
      <sz val="16"/>
      <name val="Arial"/>
      <family val="2"/>
    </font>
    <font>
      <sz val="10"/>
      <color theme="1"/>
      <name val="Arial"/>
      <family val="2"/>
    </font>
    <font>
      <i/>
      <sz val="11"/>
      <color theme="2" tint="-0.249977111117893"/>
      <name val="Calibri"/>
      <family val="2"/>
      <scheme val="minor"/>
    </font>
    <font>
      <b/>
      <i/>
      <sz val="11"/>
      <color theme="2" tint="-0.249977111117893"/>
      <name val="Calibri"/>
      <family val="2"/>
      <scheme val="minor"/>
    </font>
    <font>
      <i/>
      <sz val="11"/>
      <color theme="0" tint="-0.249977111117893"/>
      <name val="Calibri"/>
      <family val="2"/>
      <scheme val="minor"/>
    </font>
    <font>
      <b/>
      <i/>
      <sz val="10"/>
      <color theme="0" tint="-0.249977111117893"/>
      <name val="Arial"/>
      <family val="2"/>
    </font>
    <font>
      <i/>
      <sz val="10"/>
      <color theme="0" tint="-0.249977111117893"/>
      <name val="Arial"/>
      <family val="2"/>
    </font>
    <font>
      <i/>
      <sz val="8"/>
      <color theme="0" tint="-0.499984740745262"/>
      <name val="Arial"/>
      <family val="2"/>
    </font>
    <font>
      <i/>
      <sz val="11"/>
      <color theme="0"/>
      <name val="Calibri"/>
      <family val="2"/>
      <scheme val="minor"/>
    </font>
    <font>
      <sz val="9"/>
      <color indexed="81"/>
      <name val="Tahoma"/>
      <family val="2"/>
    </font>
    <font>
      <b/>
      <sz val="9"/>
      <color indexed="81"/>
      <name val="Tahoma"/>
      <family val="2"/>
    </font>
    <font>
      <b/>
      <sz val="8"/>
      <color theme="1"/>
      <name val="Arial"/>
      <family val="2"/>
    </font>
    <font>
      <i/>
      <sz val="8"/>
      <color theme="1"/>
      <name val="Calibri"/>
      <family val="2"/>
      <scheme val="minor"/>
    </font>
    <font>
      <b/>
      <sz val="11"/>
      <color rgb="FFF315A9"/>
      <name val="Calibri"/>
      <family val="2"/>
      <scheme val="minor"/>
    </font>
  </fonts>
  <fills count="19">
    <fill>
      <patternFill patternType="none"/>
    </fill>
    <fill>
      <patternFill patternType="gray125"/>
    </fill>
    <fill>
      <patternFill patternType="solid">
        <fgColor indexed="22"/>
        <bgColor indexed="64"/>
      </patternFill>
    </fill>
    <fill>
      <patternFill patternType="mediumGray">
        <fgColor indexed="9"/>
        <bgColor indexed="9"/>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00FF00"/>
        <bgColor indexed="64"/>
      </patternFill>
    </fill>
    <fill>
      <patternFill patternType="solid">
        <fgColor rgb="FFCCFFFF"/>
        <bgColor indexed="64"/>
      </patternFill>
    </fill>
    <fill>
      <patternFill patternType="solid">
        <fgColor theme="9" tint="0.59999389629810485"/>
        <bgColor indexed="64"/>
      </patternFill>
    </fill>
    <fill>
      <patternFill patternType="solid">
        <fgColor theme="9" tint="0.59999389629810485"/>
        <bgColor indexed="9"/>
      </patternFill>
    </fill>
    <fill>
      <patternFill patternType="solid">
        <fgColor rgb="FFFFCC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rgb="FFCCCCFF"/>
        <bgColor indexed="64"/>
      </patternFill>
    </fill>
  </fills>
  <borders count="26">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bottom style="medium">
        <color auto="1"/>
      </bottom>
      <diagonal/>
    </border>
    <border>
      <left/>
      <right/>
      <top/>
      <bottom style="thin">
        <color auto="1"/>
      </bottom>
      <diagonal/>
    </border>
    <border>
      <left/>
      <right/>
      <top style="thin">
        <color auto="1"/>
      </top>
      <bottom style="double">
        <color auto="1"/>
      </bottom>
      <diagonal/>
    </border>
    <border>
      <left/>
      <right/>
      <top style="double">
        <color auto="1"/>
      </top>
      <bottom style="medium">
        <color auto="1"/>
      </bottom>
      <diagonal/>
    </border>
    <border>
      <left/>
      <right/>
      <top style="medium">
        <color auto="1"/>
      </top>
      <bottom style="thin">
        <color auto="1"/>
      </bottom>
      <diagonal/>
    </border>
    <border>
      <left/>
      <right/>
      <top style="medium">
        <color auto="1"/>
      </top>
      <bottom style="medium">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double">
        <color auto="1"/>
      </bottom>
      <diagonal/>
    </border>
    <border>
      <left/>
      <right style="thin">
        <color auto="1"/>
      </right>
      <top/>
      <bottom/>
      <diagonal/>
    </border>
    <border>
      <left style="thin">
        <color auto="1"/>
      </left>
      <right/>
      <top/>
      <bottom/>
      <diagonal/>
    </border>
  </borders>
  <cellStyleXfs count="4">
    <xf numFmtId="0" fontId="0" fillId="0" borderId="0"/>
    <xf numFmtId="44" fontId="1" fillId="0" borderId="0" applyFont="0" applyFill="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281">
    <xf numFmtId="0" fontId="0" fillId="0" borderId="0" xfId="0"/>
    <xf numFmtId="0" fontId="3" fillId="0" borderId="1" xfId="0" applyFont="1" applyBorder="1" applyProtection="1"/>
    <xf numFmtId="0" fontId="3" fillId="0" borderId="0" xfId="0" applyFont="1" applyBorder="1" applyProtection="1"/>
    <xf numFmtId="0" fontId="4" fillId="0" borderId="0" xfId="0" applyFont="1" applyBorder="1" applyProtection="1"/>
    <xf numFmtId="0" fontId="7" fillId="0" borderId="0" xfId="0" applyFont="1" applyProtection="1"/>
    <xf numFmtId="7" fontId="8" fillId="0" borderId="0" xfId="1" applyNumberFormat="1" applyFont="1" applyProtection="1"/>
    <xf numFmtId="0" fontId="3" fillId="0" borderId="0" xfId="0" applyFont="1" applyProtection="1"/>
    <xf numFmtId="7" fontId="3" fillId="0" borderId="5" xfId="1" applyNumberFormat="1" applyFont="1" applyBorder="1" applyProtection="1"/>
    <xf numFmtId="7" fontId="7" fillId="0" borderId="1" xfId="1" applyNumberFormat="1" applyFont="1" applyBorder="1" applyProtection="1"/>
    <xf numFmtId="7" fontId="7" fillId="0" borderId="0" xfId="1" applyNumberFormat="1" applyFont="1" applyBorder="1" applyProtection="1"/>
    <xf numFmtId="0" fontId="11" fillId="0" borderId="0" xfId="0" applyFont="1" applyProtection="1"/>
    <xf numFmtId="7" fontId="0" fillId="0" borderId="0" xfId="1" applyNumberFormat="1" applyFont="1" applyProtection="1"/>
    <xf numFmtId="7" fontId="0" fillId="0" borderId="6" xfId="1" applyNumberFormat="1" applyFont="1" applyBorder="1" applyProtection="1"/>
    <xf numFmtId="0" fontId="8" fillId="0" borderId="0" xfId="0" applyFont="1" applyProtection="1"/>
    <xf numFmtId="0" fontId="4" fillId="0" borderId="0" xfId="0" applyFont="1" applyProtection="1"/>
    <xf numFmtId="7" fontId="12" fillId="0" borderId="9" xfId="1" applyNumberFormat="1" applyFont="1" applyBorder="1" applyProtection="1"/>
    <xf numFmtId="7" fontId="5" fillId="0" borderId="6" xfId="1" applyNumberFormat="1" applyFont="1" applyBorder="1" applyProtection="1"/>
    <xf numFmtId="7" fontId="0" fillId="0" borderId="10" xfId="1" applyNumberFormat="1" applyFont="1" applyBorder="1" applyProtection="1"/>
    <xf numFmtId="0" fontId="13" fillId="0" borderId="0" xfId="0" applyFont="1" applyProtection="1"/>
    <xf numFmtId="7" fontId="0" fillId="0" borderId="11" xfId="1" applyNumberFormat="1" applyFont="1" applyBorder="1" applyProtection="1"/>
    <xf numFmtId="0" fontId="14" fillId="0" borderId="0" xfId="0" applyFont="1" applyProtection="1"/>
    <xf numFmtId="7" fontId="3" fillId="0" borderId="0" xfId="1" applyNumberFormat="1" applyFont="1" applyBorder="1" applyProtection="1"/>
    <xf numFmtId="0" fontId="0" fillId="0" borderId="0" xfId="0" applyProtection="1"/>
    <xf numFmtId="0" fontId="0" fillId="0" borderId="0" xfId="0" applyProtection="1">
      <protection locked="0"/>
    </xf>
    <xf numFmtId="0" fontId="16" fillId="4" borderId="18" xfId="0" applyFont="1" applyFill="1" applyBorder="1" applyAlignment="1" applyProtection="1">
      <alignment horizontal="right"/>
    </xf>
    <xf numFmtId="0" fontId="16" fillId="0" borderId="19" xfId="0" applyFont="1" applyBorder="1" applyAlignment="1" applyProtection="1">
      <alignment horizontal="center"/>
      <protection locked="0"/>
    </xf>
    <xf numFmtId="0" fontId="16" fillId="4" borderId="21" xfId="0" applyFont="1" applyFill="1" applyBorder="1" applyAlignment="1" applyProtection="1">
      <alignment horizontal="right"/>
    </xf>
    <xf numFmtId="0" fontId="16" fillId="0" borderId="2" xfId="0" applyFont="1" applyBorder="1" applyAlignment="1" applyProtection="1">
      <alignment horizontal="center"/>
      <protection locked="0"/>
    </xf>
    <xf numFmtId="0" fontId="16" fillId="4" borderId="23" xfId="0" applyFont="1" applyFill="1" applyBorder="1" applyAlignment="1" applyProtection="1">
      <alignment horizontal="right"/>
    </xf>
    <xf numFmtId="0" fontId="16" fillId="0" borderId="16" xfId="0" applyFont="1" applyBorder="1" applyAlignment="1" applyProtection="1">
      <alignment horizontal="center"/>
      <protection locked="0"/>
    </xf>
    <xf numFmtId="0" fontId="9" fillId="2" borderId="0" xfId="0" applyFont="1" applyFill="1" applyProtection="1"/>
    <xf numFmtId="44" fontId="0" fillId="0" borderId="0" xfId="1" applyFont="1" applyProtection="1">
      <protection locked="0"/>
    </xf>
    <xf numFmtId="44" fontId="0" fillId="0" borderId="0" xfId="0" applyNumberFormat="1"/>
    <xf numFmtId="164" fontId="16" fillId="0" borderId="0" xfId="0" applyNumberFormat="1" applyFont="1" applyFill="1" applyBorder="1" applyAlignment="1" applyProtection="1">
      <alignment horizontal="center"/>
    </xf>
    <xf numFmtId="0" fontId="4" fillId="5" borderId="2" xfId="0" applyFont="1" applyFill="1" applyBorder="1" applyProtection="1">
      <protection locked="0"/>
    </xf>
    <xf numFmtId="7" fontId="0" fillId="5" borderId="8" xfId="1" applyNumberFormat="1" applyFont="1" applyFill="1" applyBorder="1" applyProtection="1">
      <protection locked="0"/>
    </xf>
    <xf numFmtId="7" fontId="0" fillId="5" borderId="5" xfId="1" applyNumberFormat="1" applyFont="1" applyFill="1" applyBorder="1" applyProtection="1">
      <protection locked="0"/>
    </xf>
    <xf numFmtId="0" fontId="0" fillId="0" borderId="0" xfId="0" applyFill="1"/>
    <xf numFmtId="0" fontId="0" fillId="0" borderId="0" xfId="0" applyFill="1" applyProtection="1"/>
    <xf numFmtId="0" fontId="0" fillId="5" borderId="0" xfId="0" applyFill="1" applyProtection="1">
      <protection locked="0"/>
    </xf>
    <xf numFmtId="44" fontId="0" fillId="0" borderId="0" xfId="1" applyFont="1"/>
    <xf numFmtId="0" fontId="18" fillId="0" borderId="0" xfId="0" applyFont="1"/>
    <xf numFmtId="0" fontId="8" fillId="5" borderId="2" xfId="0" applyFont="1" applyFill="1" applyBorder="1" applyProtection="1">
      <protection locked="0"/>
    </xf>
    <xf numFmtId="0" fontId="0" fillId="5" borderId="2" xfId="0" applyFill="1" applyBorder="1" applyProtection="1">
      <protection locked="0"/>
    </xf>
    <xf numFmtId="0" fontId="3" fillId="5" borderId="0" xfId="0" applyFont="1" applyFill="1" applyBorder="1" applyProtection="1">
      <protection locked="0"/>
    </xf>
    <xf numFmtId="0" fontId="4" fillId="5" borderId="0" xfId="0" applyFont="1" applyFill="1" applyBorder="1" applyProtection="1">
      <protection locked="0"/>
    </xf>
    <xf numFmtId="0" fontId="19" fillId="0" borderId="0" xfId="2"/>
    <xf numFmtId="7" fontId="0" fillId="0" borderId="0" xfId="1" applyNumberFormat="1" applyFont="1" applyBorder="1" applyProtection="1"/>
    <xf numFmtId="0" fontId="6" fillId="3" borderId="15" xfId="0" applyFont="1" applyFill="1" applyBorder="1" applyAlignment="1" applyProtection="1">
      <alignment horizontal="left"/>
    </xf>
    <xf numFmtId="0" fontId="16" fillId="5" borderId="24" xfId="0" applyFont="1" applyFill="1" applyBorder="1" applyProtection="1">
      <protection locked="0"/>
    </xf>
    <xf numFmtId="44" fontId="0" fillId="0" borderId="5" xfId="1" applyFont="1" applyBorder="1" applyProtection="1"/>
    <xf numFmtId="0" fontId="18" fillId="0" borderId="0" xfId="0" applyFont="1" applyAlignment="1">
      <alignment wrapText="1"/>
    </xf>
    <xf numFmtId="0" fontId="18" fillId="0" borderId="0" xfId="0" applyFont="1" applyFill="1" applyAlignment="1">
      <alignment wrapText="1"/>
    </xf>
    <xf numFmtId="0" fontId="20" fillId="0" borderId="0" xfId="0" applyFont="1"/>
    <xf numFmtId="0" fontId="22" fillId="0" borderId="0" xfId="0" applyFont="1"/>
    <xf numFmtId="0" fontId="4" fillId="0" borderId="0" xfId="0" applyFont="1" applyFill="1" applyBorder="1" applyProtection="1">
      <protection locked="0"/>
    </xf>
    <xf numFmtId="0" fontId="24" fillId="0" borderId="0" xfId="0" applyFont="1" applyAlignment="1">
      <alignment horizontal="left" vertical="center" indent="2"/>
    </xf>
    <xf numFmtId="0" fontId="25" fillId="0" borderId="0" xfId="0" applyFont="1" applyAlignment="1">
      <alignment vertical="center"/>
    </xf>
    <xf numFmtId="0" fontId="26" fillId="0" borderId="0" xfId="0" applyFont="1" applyAlignment="1">
      <alignment horizontal="left" vertical="center" indent="2"/>
    </xf>
    <xf numFmtId="0" fontId="27" fillId="0" borderId="0" xfId="0" applyFont="1" applyAlignment="1">
      <alignment horizontal="left" vertical="center" indent="2"/>
    </xf>
    <xf numFmtId="0" fontId="25" fillId="0" borderId="0" xfId="0" applyFont="1" applyAlignment="1">
      <alignment horizontal="left" vertical="center" indent="2"/>
    </xf>
    <xf numFmtId="0" fontId="28" fillId="0" borderId="0" xfId="0" applyFont="1" applyAlignment="1">
      <alignment horizontal="left" vertical="center" indent="2"/>
    </xf>
    <xf numFmtId="0" fontId="23" fillId="0" borderId="0" xfId="0" applyFont="1" applyAlignment="1">
      <alignment vertical="center"/>
    </xf>
    <xf numFmtId="0" fontId="24" fillId="0" borderId="0" xfId="0" applyFont="1" applyAlignment="1">
      <alignment vertical="center"/>
    </xf>
    <xf numFmtId="0" fontId="23" fillId="0" borderId="0" xfId="0" applyFont="1" applyAlignment="1">
      <alignment horizontal="left" vertical="center" indent="2"/>
    </xf>
    <xf numFmtId="0" fontId="19" fillId="0" borderId="0" xfId="2" applyAlignment="1">
      <alignment vertical="center"/>
    </xf>
    <xf numFmtId="7" fontId="0" fillId="0" borderId="0" xfId="0" applyNumberFormat="1"/>
    <xf numFmtId="0" fontId="29" fillId="0" borderId="0" xfId="0" applyFont="1" applyProtection="1"/>
    <xf numFmtId="0" fontId="5" fillId="0" borderId="0" xfId="0" applyFont="1" applyProtection="1"/>
    <xf numFmtId="0" fontId="0" fillId="6" borderId="0" xfId="0" applyFill="1"/>
    <xf numFmtId="44" fontId="0" fillId="5" borderId="0" xfId="1" applyFont="1" applyFill="1" applyProtection="1">
      <protection locked="0"/>
    </xf>
    <xf numFmtId="7" fontId="6" fillId="5" borderId="1" xfId="1" applyNumberFormat="1" applyFont="1" applyFill="1" applyBorder="1" applyProtection="1">
      <protection locked="0"/>
    </xf>
    <xf numFmtId="7" fontId="0" fillId="0" borderId="1" xfId="1" applyNumberFormat="1" applyFont="1" applyFill="1" applyBorder="1" applyProtection="1"/>
    <xf numFmtId="0" fontId="18" fillId="0" borderId="0" xfId="0" applyFont="1" applyProtection="1">
      <protection locked="0"/>
    </xf>
    <xf numFmtId="0" fontId="18" fillId="8" borderId="0" xfId="0" applyFont="1" applyFill="1"/>
    <xf numFmtId="44" fontId="18" fillId="8" borderId="0" xfId="1" applyFont="1" applyFill="1"/>
    <xf numFmtId="44" fontId="18" fillId="8" borderId="0" xfId="1" applyFont="1" applyFill="1" applyProtection="1"/>
    <xf numFmtId="44" fontId="18" fillId="8" borderId="0" xfId="1" applyFont="1" applyFill="1" applyProtection="1">
      <protection locked="0"/>
    </xf>
    <xf numFmtId="0" fontId="0" fillId="0" borderId="0" xfId="0" applyAlignment="1">
      <alignment wrapText="1"/>
    </xf>
    <xf numFmtId="44" fontId="0" fillId="0" borderId="0" xfId="1" applyFont="1" applyAlignment="1">
      <alignment wrapText="1"/>
    </xf>
    <xf numFmtId="44" fontId="0" fillId="6" borderId="0" xfId="1" applyFont="1" applyFill="1"/>
    <xf numFmtId="0" fontId="0" fillId="0" borderId="0" xfId="0" applyAlignment="1">
      <alignment vertical="center"/>
    </xf>
    <xf numFmtId="0" fontId="0" fillId="9" borderId="2" xfId="0" applyFill="1" applyBorder="1" applyProtection="1">
      <protection locked="0"/>
    </xf>
    <xf numFmtId="0" fontId="18" fillId="0" borderId="2" xfId="0" applyFont="1" applyBorder="1" applyAlignment="1">
      <alignment wrapText="1"/>
    </xf>
    <xf numFmtId="0" fontId="16" fillId="10" borderId="12" xfId="0" applyFont="1" applyFill="1" applyBorder="1" applyAlignment="1" applyProtection="1">
      <alignment horizontal="center" vertical="center" wrapText="1"/>
    </xf>
    <xf numFmtId="0" fontId="16" fillId="10" borderId="25" xfId="0" applyFont="1" applyFill="1" applyBorder="1" applyAlignment="1" applyProtection="1">
      <alignment horizontal="center" vertical="center" wrapText="1"/>
    </xf>
    <xf numFmtId="0" fontId="16" fillId="10" borderId="24" xfId="0" applyFont="1" applyFill="1" applyBorder="1" applyAlignment="1" applyProtection="1">
      <alignment horizontal="center" vertical="center" wrapText="1"/>
    </xf>
    <xf numFmtId="0" fontId="16" fillId="10" borderId="0" xfId="0" applyFont="1" applyFill="1" applyBorder="1" applyAlignment="1" applyProtection="1">
      <alignment horizontal="center" vertical="center" wrapText="1"/>
    </xf>
    <xf numFmtId="0" fontId="16" fillId="10" borderId="14" xfId="0" applyFont="1" applyFill="1" applyBorder="1" applyProtection="1"/>
    <xf numFmtId="0" fontId="16" fillId="10" borderId="16" xfId="0" applyFont="1" applyFill="1" applyBorder="1" applyAlignment="1" applyProtection="1">
      <alignment horizontal="center"/>
    </xf>
    <xf numFmtId="0" fontId="17" fillId="10" borderId="18" xfId="0" applyFont="1" applyFill="1" applyBorder="1" applyAlignment="1" applyProtection="1">
      <alignment horizontal="right" wrapText="1"/>
    </xf>
    <xf numFmtId="0" fontId="17" fillId="10" borderId="19" xfId="0" applyFont="1" applyFill="1" applyBorder="1" applyAlignment="1" applyProtection="1">
      <alignment horizontal="center"/>
    </xf>
    <xf numFmtId="164" fontId="17" fillId="10" borderId="19" xfId="0" applyNumberFormat="1" applyFont="1" applyFill="1" applyBorder="1" applyAlignment="1" applyProtection="1">
      <alignment horizontal="center"/>
    </xf>
    <xf numFmtId="164" fontId="16" fillId="10" borderId="19" xfId="0" applyNumberFormat="1" applyFont="1" applyFill="1" applyBorder="1" applyAlignment="1" applyProtection="1">
      <alignment horizontal="center"/>
    </xf>
    <xf numFmtId="0" fontId="17" fillId="10" borderId="19" xfId="0" applyNumberFormat="1" applyFont="1" applyFill="1" applyBorder="1" applyAlignment="1" applyProtection="1">
      <alignment horizontal="center"/>
    </xf>
    <xf numFmtId="1" fontId="17" fillId="10" borderId="19" xfId="0" applyNumberFormat="1" applyFont="1" applyFill="1" applyBorder="1" applyAlignment="1" applyProtection="1">
      <alignment horizontal="center"/>
    </xf>
    <xf numFmtId="164" fontId="17" fillId="10" borderId="20" xfId="0" applyNumberFormat="1" applyFont="1" applyFill="1" applyBorder="1" applyAlignment="1" applyProtection="1">
      <alignment horizontal="center"/>
    </xf>
    <xf numFmtId="0" fontId="16" fillId="10" borderId="3" xfId="0" applyFont="1" applyFill="1" applyBorder="1" applyProtection="1"/>
    <xf numFmtId="0" fontId="16" fillId="10" borderId="13" xfId="0" applyFont="1" applyFill="1" applyBorder="1" applyProtection="1"/>
    <xf numFmtId="0" fontId="16" fillId="11" borderId="16" xfId="0" applyFont="1" applyFill="1" applyBorder="1" applyAlignment="1" applyProtection="1">
      <alignment horizontal="center"/>
    </xf>
    <xf numFmtId="0" fontId="16" fillId="11" borderId="4" xfId="0" applyFont="1" applyFill="1" applyBorder="1" applyAlignment="1" applyProtection="1">
      <alignment horizontal="center"/>
    </xf>
    <xf numFmtId="164" fontId="16" fillId="10" borderId="22" xfId="0" applyNumberFormat="1" applyFont="1" applyFill="1" applyBorder="1" applyAlignment="1" applyProtection="1">
      <alignment horizontal="center"/>
    </xf>
    <xf numFmtId="164" fontId="16" fillId="10" borderId="16" xfId="0" applyNumberFormat="1" applyFont="1" applyFill="1" applyBorder="1" applyAlignment="1" applyProtection="1">
      <alignment horizontal="center"/>
    </xf>
    <xf numFmtId="7" fontId="30" fillId="5" borderId="1" xfId="1" applyNumberFormat="1" applyFont="1" applyFill="1" applyBorder="1" applyProtection="1">
      <protection locked="0"/>
    </xf>
    <xf numFmtId="9" fontId="30" fillId="5" borderId="1" xfId="3" applyFont="1" applyFill="1" applyBorder="1" applyProtection="1">
      <protection locked="0"/>
    </xf>
    <xf numFmtId="7" fontId="30" fillId="5" borderId="7" xfId="1" applyNumberFormat="1" applyFont="1" applyFill="1" applyBorder="1" applyProtection="1">
      <protection locked="0"/>
    </xf>
    <xf numFmtId="0" fontId="19" fillId="5" borderId="0" xfId="2" applyFill="1" applyProtection="1">
      <protection locked="0"/>
    </xf>
    <xf numFmtId="44" fontId="31" fillId="0" borderId="0" xfId="1" applyFont="1" applyFill="1"/>
    <xf numFmtId="0" fontId="31" fillId="0" borderId="0" xfId="0" applyFont="1" applyFill="1"/>
    <xf numFmtId="44" fontId="32" fillId="0" borderId="0" xfId="1" applyFont="1" applyFill="1" applyAlignment="1">
      <alignment wrapText="1"/>
    </xf>
    <xf numFmtId="0" fontId="32" fillId="0" borderId="0" xfId="0" applyFont="1" applyFill="1" applyAlignment="1">
      <alignment wrapText="1"/>
    </xf>
    <xf numFmtId="44" fontId="31" fillId="0" borderId="0" xfId="0" applyNumberFormat="1" applyFont="1" applyFill="1"/>
    <xf numFmtId="0" fontId="16" fillId="0" borderId="19" xfId="0" applyFont="1" applyFill="1" applyBorder="1" applyAlignment="1" applyProtection="1">
      <alignment horizontal="center"/>
      <protection locked="0"/>
    </xf>
    <xf numFmtId="0" fontId="16" fillId="0" borderId="22" xfId="0" applyFont="1" applyFill="1" applyBorder="1" applyAlignment="1" applyProtection="1">
      <alignment horizontal="center"/>
      <protection locked="0"/>
    </xf>
    <xf numFmtId="0" fontId="16" fillId="0" borderId="16" xfId="0" applyFont="1" applyFill="1" applyBorder="1" applyAlignment="1" applyProtection="1">
      <alignment horizontal="center"/>
      <protection locked="0"/>
    </xf>
    <xf numFmtId="0" fontId="33" fillId="0" borderId="0" xfId="0" applyFont="1" applyAlignment="1" applyProtection="1">
      <alignment wrapText="1"/>
    </xf>
    <xf numFmtId="0" fontId="33" fillId="0" borderId="0" xfId="0" applyFont="1" applyProtection="1"/>
    <xf numFmtId="0" fontId="33" fillId="0" borderId="0" xfId="0" applyFont="1" applyFill="1" applyBorder="1" applyProtection="1"/>
    <xf numFmtId="44" fontId="33" fillId="0" borderId="0" xfId="0" applyNumberFormat="1" applyFont="1" applyProtection="1"/>
    <xf numFmtId="0" fontId="33" fillId="0" borderId="0" xfId="0" applyFont="1" applyProtection="1">
      <protection locked="0"/>
    </xf>
    <xf numFmtId="44" fontId="33" fillId="0" borderId="0" xfId="1" applyFont="1" applyProtection="1"/>
    <xf numFmtId="0" fontId="34" fillId="2" borderId="0" xfId="0" applyFont="1" applyFill="1" applyProtection="1"/>
    <xf numFmtId="0" fontId="33" fillId="0" borderId="0" xfId="0" applyFont="1"/>
    <xf numFmtId="0" fontId="34" fillId="0" borderId="0" xfId="0" applyFont="1" applyFill="1" applyProtection="1"/>
    <xf numFmtId="0" fontId="36" fillId="2" borderId="12" xfId="0" applyFont="1" applyFill="1" applyBorder="1" applyAlignment="1" applyProtection="1">
      <alignment horizontal="center" vertical="center" wrapText="1"/>
    </xf>
    <xf numFmtId="0" fontId="35" fillId="0" borderId="0" xfId="0" applyFont="1" applyFill="1" applyProtection="1"/>
    <xf numFmtId="0" fontId="37" fillId="0" borderId="0" xfId="0" applyFont="1" applyProtection="1">
      <protection locked="0"/>
    </xf>
    <xf numFmtId="0" fontId="36" fillId="2" borderId="25" xfId="0" applyFont="1" applyFill="1" applyBorder="1" applyAlignment="1" applyProtection="1">
      <alignment horizontal="center" vertical="center" wrapText="1"/>
    </xf>
    <xf numFmtId="0" fontId="0" fillId="5" borderId="2" xfId="0" applyFill="1" applyBorder="1" applyProtection="1"/>
    <xf numFmtId="44" fontId="31" fillId="0" borderId="0" xfId="1" applyFont="1" applyFill="1" applyProtection="1"/>
    <xf numFmtId="0" fontId="31" fillId="0" borderId="0" xfId="0" applyFont="1" applyFill="1" applyProtection="1"/>
    <xf numFmtId="44" fontId="31" fillId="0" borderId="0" xfId="1" quotePrefix="1" applyFont="1" applyFill="1" applyProtection="1"/>
    <xf numFmtId="2" fontId="0" fillId="5" borderId="2" xfId="0" applyNumberFormat="1" applyFill="1" applyBorder="1" applyProtection="1"/>
    <xf numFmtId="0" fontId="16" fillId="10" borderId="12" xfId="0" applyFont="1" applyFill="1" applyBorder="1" applyAlignment="1" applyProtection="1">
      <alignment horizontal="center" vertical="center" wrapText="1"/>
    </xf>
    <xf numFmtId="0" fontId="16" fillId="0" borderId="19" xfId="0" applyFont="1" applyFill="1" applyBorder="1" applyAlignment="1" applyProtection="1">
      <alignment horizontal="center"/>
    </xf>
    <xf numFmtId="0" fontId="4" fillId="5" borderId="2" xfId="0" applyFont="1" applyFill="1" applyBorder="1" applyAlignment="1" applyProtection="1">
      <alignment wrapText="1"/>
      <protection locked="0"/>
    </xf>
    <xf numFmtId="44" fontId="0" fillId="5" borderId="2" xfId="1" applyFont="1" applyFill="1" applyBorder="1" applyProtection="1">
      <protection locked="0"/>
    </xf>
    <xf numFmtId="44" fontId="18" fillId="0" borderId="0" xfId="1" applyFont="1" applyAlignment="1">
      <alignment wrapText="1"/>
    </xf>
    <xf numFmtId="44" fontId="0" fillId="5" borderId="2" xfId="1" applyFont="1" applyFill="1" applyBorder="1" applyProtection="1"/>
    <xf numFmtId="0" fontId="33" fillId="0" borderId="0" xfId="0" quotePrefix="1" applyFont="1" applyAlignment="1" applyProtection="1">
      <alignment wrapText="1"/>
    </xf>
    <xf numFmtId="0" fontId="33" fillId="0" borderId="0" xfId="0" quotePrefix="1" applyFont="1" applyProtection="1"/>
    <xf numFmtId="0" fontId="16" fillId="0" borderId="22" xfId="0" applyFont="1" applyFill="1" applyBorder="1" applyAlignment="1" applyProtection="1">
      <alignment horizontal="center"/>
    </xf>
    <xf numFmtId="0" fontId="16" fillId="0" borderId="16" xfId="0" applyFont="1" applyFill="1" applyBorder="1" applyAlignment="1" applyProtection="1">
      <alignment horizontal="center"/>
    </xf>
    <xf numFmtId="2" fontId="0" fillId="0" borderId="0" xfId="1" applyNumberFormat="1" applyFont="1"/>
    <xf numFmtId="0" fontId="36" fillId="2" borderId="0" xfId="0" applyFont="1" applyFill="1" applyBorder="1" applyAlignment="1" applyProtection="1">
      <alignment horizontal="center" vertical="center" wrapText="1"/>
    </xf>
    <xf numFmtId="0" fontId="0" fillId="5" borderId="2" xfId="0" quotePrefix="1" applyFill="1" applyBorder="1" applyProtection="1">
      <protection locked="0"/>
    </xf>
    <xf numFmtId="166" fontId="16" fillId="10" borderId="24" xfId="3" applyNumberFormat="1" applyFont="1" applyFill="1" applyBorder="1" applyAlignment="1" applyProtection="1">
      <alignment horizontal="center" vertical="center" wrapText="1"/>
    </xf>
    <xf numFmtId="166" fontId="16" fillId="11" borderId="17" xfId="3" applyNumberFormat="1" applyFont="1" applyFill="1" applyBorder="1" applyAlignment="1" applyProtection="1">
      <alignment horizontal="center"/>
    </xf>
    <xf numFmtId="166" fontId="0" fillId="0" borderId="0" xfId="3" applyNumberFormat="1" applyFont="1"/>
    <xf numFmtId="0" fontId="0" fillId="0" borderId="0" xfId="0" applyFill="1" applyAlignment="1">
      <alignment horizontal="center"/>
    </xf>
    <xf numFmtId="0" fontId="0" fillId="5" borderId="0" xfId="0" applyFill="1"/>
    <xf numFmtId="0" fontId="16" fillId="10" borderId="25" xfId="0" applyFont="1" applyFill="1" applyBorder="1" applyAlignment="1" applyProtection="1">
      <alignment vertical="center" wrapText="1"/>
    </xf>
    <xf numFmtId="0" fontId="16" fillId="10" borderId="24" xfId="0" applyFont="1" applyFill="1" applyBorder="1" applyAlignment="1" applyProtection="1">
      <alignment vertical="center" wrapText="1"/>
    </xf>
    <xf numFmtId="0" fontId="16" fillId="10" borderId="25" xfId="0" applyFont="1" applyFill="1" applyBorder="1" applyAlignment="1" applyProtection="1">
      <alignment horizontal="center" vertical="center" wrapText="1"/>
    </xf>
    <xf numFmtId="0" fontId="16" fillId="10" borderId="24" xfId="0" applyFont="1" applyFill="1" applyBorder="1" applyAlignment="1" applyProtection="1">
      <alignment horizontal="center" vertical="center" wrapText="1"/>
    </xf>
    <xf numFmtId="0" fontId="16" fillId="10" borderId="12" xfId="0" applyFont="1" applyFill="1" applyBorder="1" applyAlignment="1" applyProtection="1">
      <alignment horizontal="center" vertical="center" wrapText="1"/>
    </xf>
    <xf numFmtId="0" fontId="16" fillId="10" borderId="25" xfId="0" applyFont="1" applyFill="1" applyBorder="1" applyAlignment="1" applyProtection="1">
      <alignment horizontal="center" vertical="center" wrapText="1"/>
    </xf>
    <xf numFmtId="0" fontId="16" fillId="10" borderId="24" xfId="0" applyFont="1" applyFill="1" applyBorder="1" applyAlignment="1" applyProtection="1">
      <alignment horizontal="center" vertical="center" wrapText="1"/>
    </xf>
    <xf numFmtId="2" fontId="0" fillId="5" borderId="2" xfId="0" applyNumberFormat="1" applyFill="1" applyBorder="1" applyProtection="1">
      <protection locked="0"/>
    </xf>
    <xf numFmtId="0" fontId="0" fillId="0" borderId="2" xfId="0" applyBorder="1" applyProtection="1"/>
    <xf numFmtId="0" fontId="8" fillId="0" borderId="0" xfId="0" applyFont="1" applyAlignment="1" applyProtection="1">
      <alignment wrapText="1"/>
    </xf>
    <xf numFmtId="0" fontId="0" fillId="0" borderId="0" xfId="0" applyBorder="1" applyAlignment="1" applyProtection="1">
      <alignment wrapText="1"/>
      <protection locked="0"/>
    </xf>
    <xf numFmtId="0" fontId="0" fillId="18" borderId="25" xfId="0" applyFill="1" applyBorder="1" applyProtection="1">
      <protection locked="0"/>
    </xf>
    <xf numFmtId="44" fontId="0" fillId="18" borderId="0" xfId="1" applyFont="1" applyFill="1" applyBorder="1" applyProtection="1">
      <protection locked="0"/>
    </xf>
    <xf numFmtId="9" fontId="0" fillId="18" borderId="24" xfId="3" applyFont="1" applyFill="1" applyBorder="1" applyProtection="1">
      <protection locked="0"/>
    </xf>
    <xf numFmtId="0" fontId="0" fillId="15" borderId="25" xfId="0" applyFill="1" applyBorder="1" applyProtection="1">
      <protection locked="0"/>
    </xf>
    <xf numFmtId="44" fontId="0" fillId="15" borderId="0" xfId="1" applyFont="1" applyFill="1" applyBorder="1" applyProtection="1">
      <protection locked="0"/>
    </xf>
    <xf numFmtId="9" fontId="0" fillId="15" borderId="24" xfId="3" applyFont="1" applyFill="1" applyBorder="1" applyProtection="1">
      <protection locked="0"/>
    </xf>
    <xf numFmtId="44" fontId="0" fillId="0" borderId="24" xfId="1" applyFont="1" applyBorder="1" applyProtection="1">
      <protection locked="0"/>
    </xf>
    <xf numFmtId="0" fontId="0" fillId="13" borderId="25" xfId="0" applyFill="1" applyBorder="1" applyProtection="1">
      <protection locked="0"/>
    </xf>
    <xf numFmtId="44" fontId="0" fillId="13" borderId="0" xfId="1" applyFont="1" applyFill="1" applyBorder="1" applyProtection="1">
      <protection locked="0"/>
    </xf>
    <xf numFmtId="9" fontId="0" fillId="13" borderId="0" xfId="3" applyFont="1" applyFill="1" applyBorder="1" applyProtection="1">
      <protection locked="0"/>
    </xf>
    <xf numFmtId="44" fontId="0" fillId="13" borderId="24" xfId="1" applyFont="1" applyFill="1" applyBorder="1" applyProtection="1">
      <protection locked="0"/>
    </xf>
    <xf numFmtId="0" fontId="0" fillId="14" borderId="25" xfId="0" applyFill="1" applyBorder="1" applyProtection="1">
      <protection locked="0"/>
    </xf>
    <xf numFmtId="44" fontId="0" fillId="14" borderId="0" xfId="1" applyFont="1" applyFill="1" applyBorder="1" applyProtection="1">
      <protection locked="0"/>
    </xf>
    <xf numFmtId="9" fontId="0" fillId="14" borderId="24" xfId="3" applyFont="1" applyFill="1" applyBorder="1" applyProtection="1">
      <protection locked="0"/>
    </xf>
    <xf numFmtId="0" fontId="0" fillId="16" borderId="25" xfId="0" applyFill="1" applyBorder="1" applyProtection="1">
      <protection locked="0"/>
    </xf>
    <xf numFmtId="44" fontId="0" fillId="16" borderId="0" xfId="1" applyFont="1" applyFill="1" applyBorder="1" applyProtection="1">
      <protection locked="0"/>
    </xf>
    <xf numFmtId="9" fontId="0" fillId="16" borderId="24" xfId="3" applyFont="1" applyFill="1" applyBorder="1" applyProtection="1">
      <protection locked="0"/>
    </xf>
    <xf numFmtId="0" fontId="0" fillId="18" borderId="14" xfId="0" applyFill="1" applyBorder="1" applyProtection="1"/>
    <xf numFmtId="44" fontId="0" fillId="18" borderId="7" xfId="1" applyFont="1" applyFill="1" applyBorder="1" applyProtection="1"/>
    <xf numFmtId="9" fontId="0" fillId="18" borderId="13" xfId="3" applyFont="1" applyFill="1" applyBorder="1" applyProtection="1"/>
    <xf numFmtId="0" fontId="0" fillId="15" borderId="14" xfId="0" applyFill="1" applyBorder="1" applyProtection="1"/>
    <xf numFmtId="44" fontId="0" fillId="15" borderId="7" xfId="1" applyFont="1" applyFill="1" applyBorder="1" applyProtection="1"/>
    <xf numFmtId="9" fontId="0" fillId="15" borderId="13" xfId="3" applyFont="1" applyFill="1" applyBorder="1" applyProtection="1"/>
    <xf numFmtId="0" fontId="0" fillId="0" borderId="13" xfId="0" applyBorder="1" applyProtection="1"/>
    <xf numFmtId="0" fontId="0" fillId="13" borderId="14" xfId="0" applyFill="1" applyBorder="1" applyProtection="1"/>
    <xf numFmtId="44" fontId="0" fillId="13" borderId="7" xfId="1" applyFont="1" applyFill="1" applyBorder="1" applyProtection="1"/>
    <xf numFmtId="9" fontId="0" fillId="13" borderId="7" xfId="3" applyFont="1" applyFill="1" applyBorder="1" applyProtection="1"/>
    <xf numFmtId="0" fontId="0" fillId="13" borderId="13" xfId="0" applyFill="1" applyBorder="1" applyProtection="1"/>
    <xf numFmtId="0" fontId="0" fillId="14" borderId="14" xfId="0" applyFill="1" applyBorder="1" applyProtection="1"/>
    <xf numFmtId="44" fontId="0" fillId="14" borderId="7" xfId="1" applyFont="1" applyFill="1" applyBorder="1" applyProtection="1"/>
    <xf numFmtId="9" fontId="0" fillId="14" borderId="13" xfId="3" applyFont="1" applyFill="1" applyBorder="1" applyProtection="1"/>
    <xf numFmtId="0" fontId="0" fillId="16" borderId="14" xfId="0" applyFill="1" applyBorder="1" applyProtection="1"/>
    <xf numFmtId="44" fontId="0" fillId="16" borderId="7" xfId="1" applyFont="1" applyFill="1" applyBorder="1" applyProtection="1"/>
    <xf numFmtId="9" fontId="0" fillId="16" borderId="13" xfId="3" applyFont="1" applyFill="1" applyBorder="1" applyProtection="1"/>
    <xf numFmtId="0" fontId="0" fillId="17" borderId="0" xfId="0" applyFill="1" applyProtection="1">
      <protection locked="0"/>
    </xf>
    <xf numFmtId="0" fontId="0" fillId="17" borderId="0" xfId="0" applyFill="1" applyProtection="1"/>
    <xf numFmtId="0" fontId="0" fillId="0" borderId="0" xfId="0" applyFill="1" applyProtection="1">
      <protection locked="0"/>
    </xf>
    <xf numFmtId="0" fontId="16" fillId="10" borderId="12" xfId="0" applyFont="1" applyFill="1" applyBorder="1" applyAlignment="1" applyProtection="1">
      <alignment horizontal="center" vertical="center" wrapText="1"/>
    </xf>
    <xf numFmtId="0" fontId="16" fillId="10" borderId="25" xfId="0" applyFont="1" applyFill="1" applyBorder="1" applyAlignment="1" applyProtection="1">
      <alignment horizontal="center" vertical="center" wrapText="1"/>
    </xf>
    <xf numFmtId="0" fontId="16" fillId="10" borderId="24" xfId="0" applyFont="1" applyFill="1" applyBorder="1" applyAlignment="1" applyProtection="1">
      <alignment horizontal="center" vertical="center" wrapText="1"/>
    </xf>
    <xf numFmtId="166" fontId="16" fillId="11" borderId="12" xfId="3" applyNumberFormat="1" applyFont="1" applyFill="1" applyBorder="1" applyAlignment="1" applyProtection="1">
      <alignment horizontal="center"/>
    </xf>
    <xf numFmtId="166" fontId="40" fillId="10" borderId="2" xfId="3" applyNumberFormat="1" applyFont="1" applyFill="1" applyBorder="1"/>
    <xf numFmtId="9" fontId="0" fillId="0" borderId="0" xfId="3" applyFont="1" applyProtection="1">
      <protection locked="0"/>
    </xf>
    <xf numFmtId="0" fontId="41" fillId="0" borderId="0" xfId="0" applyFont="1" applyAlignment="1">
      <alignment wrapText="1"/>
    </xf>
    <xf numFmtId="0" fontId="18" fillId="18" borderId="12" xfId="0" applyFont="1" applyFill="1" applyBorder="1" applyAlignment="1" applyProtection="1">
      <alignment wrapText="1"/>
    </xf>
    <xf numFmtId="0" fontId="18" fillId="18" borderId="5" xfId="0" applyFont="1" applyFill="1" applyBorder="1" applyAlignment="1" applyProtection="1">
      <alignment wrapText="1"/>
    </xf>
    <xf numFmtId="0" fontId="18" fillId="18" borderId="3" xfId="0" applyFont="1" applyFill="1" applyBorder="1" applyAlignment="1" applyProtection="1">
      <alignment wrapText="1"/>
    </xf>
    <xf numFmtId="0" fontId="18" fillId="0" borderId="0" xfId="0" applyFont="1" applyAlignment="1" applyProtection="1">
      <alignment wrapText="1"/>
    </xf>
    <xf numFmtId="0" fontId="18" fillId="17" borderId="0" xfId="0" applyFont="1" applyFill="1" applyAlignment="1" applyProtection="1">
      <alignment wrapText="1"/>
    </xf>
    <xf numFmtId="0" fontId="18" fillId="15" borderId="12" xfId="0" applyFont="1" applyFill="1" applyBorder="1" applyAlignment="1" applyProtection="1">
      <alignment wrapText="1"/>
    </xf>
    <xf numFmtId="0" fontId="18" fillId="15" borderId="5" xfId="0" applyFont="1" applyFill="1" applyBorder="1" applyAlignment="1" applyProtection="1">
      <alignment wrapText="1"/>
    </xf>
    <xf numFmtId="0" fontId="18" fillId="15" borderId="3" xfId="0" applyFont="1" applyFill="1" applyBorder="1" applyAlignment="1" applyProtection="1">
      <alignment wrapText="1"/>
    </xf>
    <xf numFmtId="0" fontId="18" fillId="0" borderId="3" xfId="0" applyFont="1" applyBorder="1" applyAlignment="1" applyProtection="1">
      <alignment wrapText="1"/>
    </xf>
    <xf numFmtId="0" fontId="18" fillId="13" borderId="12" xfId="0" applyFont="1" applyFill="1" applyBorder="1" applyAlignment="1" applyProtection="1">
      <alignment wrapText="1"/>
    </xf>
    <xf numFmtId="0" fontId="18" fillId="13" borderId="5" xfId="0" applyFont="1" applyFill="1" applyBorder="1" applyAlignment="1" applyProtection="1">
      <alignment wrapText="1"/>
    </xf>
    <xf numFmtId="0" fontId="18" fillId="13" borderId="3" xfId="0" applyFont="1" applyFill="1" applyBorder="1" applyAlignment="1" applyProtection="1">
      <alignment wrapText="1"/>
    </xf>
    <xf numFmtId="0" fontId="18" fillId="14" borderId="12" xfId="0" applyFont="1" applyFill="1" applyBorder="1" applyAlignment="1" applyProtection="1">
      <alignment wrapText="1"/>
    </xf>
    <xf numFmtId="0" fontId="18" fillId="14" borderId="5" xfId="0" applyFont="1" applyFill="1" applyBorder="1" applyAlignment="1" applyProtection="1">
      <alignment wrapText="1"/>
    </xf>
    <xf numFmtId="0" fontId="18" fillId="14" borderId="3" xfId="0" applyFont="1" applyFill="1" applyBorder="1" applyAlignment="1" applyProtection="1">
      <alignment wrapText="1"/>
    </xf>
    <xf numFmtId="0" fontId="18" fillId="16" borderId="12" xfId="0" applyFont="1" applyFill="1" applyBorder="1" applyAlignment="1" applyProtection="1">
      <alignment wrapText="1"/>
    </xf>
    <xf numFmtId="0" fontId="18" fillId="16" borderId="5" xfId="0" applyFont="1" applyFill="1" applyBorder="1" applyAlignment="1" applyProtection="1">
      <alignment wrapText="1"/>
    </xf>
    <xf numFmtId="0" fontId="18" fillId="16" borderId="3" xfId="0" applyFont="1" applyFill="1" applyBorder="1" applyAlignment="1" applyProtection="1">
      <alignment wrapText="1"/>
    </xf>
    <xf numFmtId="0" fontId="0" fillId="18" borderId="25" xfId="0" applyFill="1" applyBorder="1" applyAlignment="1" applyProtection="1">
      <alignment wrapText="1"/>
    </xf>
    <xf numFmtId="0" fontId="0" fillId="18" borderId="0" xfId="0" applyFill="1" applyBorder="1" applyAlignment="1" applyProtection="1">
      <alignment wrapText="1"/>
    </xf>
    <xf numFmtId="0" fontId="0" fillId="18" borderId="24" xfId="0" applyFill="1" applyBorder="1" applyAlignment="1" applyProtection="1">
      <alignment wrapText="1"/>
    </xf>
    <xf numFmtId="0" fontId="0" fillId="0" borderId="0" xfId="0" applyAlignment="1" applyProtection="1">
      <alignment wrapText="1"/>
    </xf>
    <xf numFmtId="0" fontId="0" fillId="17" borderId="0" xfId="0" applyFill="1" applyAlignment="1" applyProtection="1">
      <alignment wrapText="1"/>
    </xf>
    <xf numFmtId="0" fontId="0" fillId="15" borderId="25" xfId="0" applyFill="1" applyBorder="1" applyAlignment="1" applyProtection="1">
      <alignment wrapText="1"/>
    </xf>
    <xf numFmtId="0" fontId="0" fillId="15" borderId="0" xfId="0" applyFill="1" applyBorder="1" applyAlignment="1" applyProtection="1">
      <alignment wrapText="1"/>
    </xf>
    <xf numFmtId="0" fontId="0" fillId="15" borderId="24" xfId="0" applyFill="1" applyBorder="1" applyAlignment="1" applyProtection="1">
      <alignment wrapText="1"/>
    </xf>
    <xf numFmtId="0" fontId="0" fillId="0" borderId="24" xfId="0" applyBorder="1" applyAlignment="1" applyProtection="1">
      <alignment wrapText="1"/>
    </xf>
    <xf numFmtId="0" fontId="0" fillId="13" borderId="25" xfId="0" applyFill="1" applyBorder="1" applyAlignment="1" applyProtection="1">
      <alignment wrapText="1"/>
    </xf>
    <xf numFmtId="0" fontId="0" fillId="13" borderId="0" xfId="0" applyFill="1" applyBorder="1" applyAlignment="1" applyProtection="1">
      <alignment wrapText="1"/>
    </xf>
    <xf numFmtId="0" fontId="0" fillId="13" borderId="24" xfId="0" applyFill="1" applyBorder="1" applyAlignment="1" applyProtection="1">
      <alignment wrapText="1"/>
    </xf>
    <xf numFmtId="0" fontId="0" fillId="14" borderId="25" xfId="0" applyFill="1" applyBorder="1" applyAlignment="1" applyProtection="1">
      <alignment wrapText="1"/>
    </xf>
    <xf numFmtId="0" fontId="0" fillId="14" borderId="0" xfId="0" applyFill="1" applyBorder="1" applyAlignment="1" applyProtection="1">
      <alignment wrapText="1"/>
    </xf>
    <xf numFmtId="0" fontId="0" fillId="14" borderId="24" xfId="0" applyFill="1" applyBorder="1" applyAlignment="1" applyProtection="1">
      <alignment wrapText="1"/>
    </xf>
    <xf numFmtId="0" fontId="0" fillId="16" borderId="25" xfId="0" applyFill="1" applyBorder="1" applyAlignment="1" applyProtection="1">
      <alignment wrapText="1"/>
    </xf>
    <xf numFmtId="0" fontId="0" fillId="16" borderId="0" xfId="0" applyFill="1" applyBorder="1" applyAlignment="1" applyProtection="1">
      <alignment wrapText="1"/>
    </xf>
    <xf numFmtId="0" fontId="0" fillId="16" borderId="24" xfId="0" applyFill="1" applyBorder="1" applyAlignment="1" applyProtection="1">
      <alignment wrapText="1"/>
    </xf>
    <xf numFmtId="0" fontId="42" fillId="0" borderId="0" xfId="0" applyFont="1" applyProtection="1">
      <protection locked="0"/>
    </xf>
    <xf numFmtId="0" fontId="15" fillId="0" borderId="11" xfId="0" applyFont="1" applyBorder="1" applyAlignment="1" applyProtection="1">
      <alignment horizontal="center" vertical="top" wrapText="1"/>
    </xf>
    <xf numFmtId="0" fontId="20" fillId="0" borderId="0" xfId="0" applyFont="1" applyAlignment="1">
      <alignment horizontal="center"/>
    </xf>
    <xf numFmtId="0" fontId="21" fillId="0" borderId="0" xfId="0" applyFont="1" applyAlignment="1">
      <alignment horizontal="center"/>
    </xf>
    <xf numFmtId="0" fontId="16" fillId="10" borderId="5" xfId="0" applyFont="1" applyFill="1" applyBorder="1" applyAlignment="1" applyProtection="1">
      <alignment horizontal="center" vertical="center" wrapText="1"/>
    </xf>
    <xf numFmtId="0" fontId="16" fillId="10" borderId="3" xfId="0" applyFont="1" applyFill="1" applyBorder="1" applyAlignment="1" applyProtection="1">
      <alignment horizontal="center" vertical="center" wrapText="1"/>
    </xf>
    <xf numFmtId="0" fontId="16" fillId="10" borderId="12" xfId="0" applyFont="1" applyFill="1" applyBorder="1" applyAlignment="1" applyProtection="1">
      <alignment horizontal="center" vertical="center" wrapText="1"/>
    </xf>
    <xf numFmtId="165" fontId="16" fillId="10" borderId="14" xfId="0" applyNumberFormat="1" applyFont="1" applyFill="1" applyBorder="1" applyAlignment="1" applyProtection="1">
      <alignment horizontal="center"/>
    </xf>
    <xf numFmtId="165" fontId="16" fillId="10" borderId="13" xfId="0" applyNumberFormat="1" applyFont="1" applyFill="1" applyBorder="1" applyAlignment="1" applyProtection="1">
      <alignment horizontal="center"/>
    </xf>
    <xf numFmtId="165" fontId="16" fillId="10" borderId="7" xfId="0" applyNumberFormat="1" applyFont="1" applyFill="1" applyBorder="1" applyAlignment="1" applyProtection="1">
      <alignment horizontal="center"/>
    </xf>
    <xf numFmtId="165" fontId="16" fillId="10" borderId="14" xfId="0" applyNumberFormat="1" applyFont="1" applyFill="1" applyBorder="1" applyAlignment="1" applyProtection="1">
      <alignment horizontal="center" wrapText="1"/>
    </xf>
    <xf numFmtId="165" fontId="16" fillId="10" borderId="13" xfId="0" applyNumberFormat="1" applyFont="1" applyFill="1" applyBorder="1" applyAlignment="1" applyProtection="1">
      <alignment horizontal="center" wrapText="1"/>
    </xf>
    <xf numFmtId="165" fontId="0" fillId="10" borderId="13" xfId="0" applyNumberFormat="1" applyFill="1" applyBorder="1" applyAlignment="1">
      <alignment horizontal="center" wrapText="1"/>
    </xf>
    <xf numFmtId="0" fontId="16" fillId="10" borderId="14" xfId="0" applyFont="1" applyFill="1" applyBorder="1" applyAlignment="1" applyProtection="1">
      <alignment horizontal="center"/>
    </xf>
    <xf numFmtId="0" fontId="16" fillId="10" borderId="13" xfId="0" applyFont="1" applyFill="1" applyBorder="1" applyAlignment="1" applyProtection="1">
      <alignment horizontal="center"/>
    </xf>
    <xf numFmtId="0" fontId="16" fillId="10" borderId="12" xfId="0" quotePrefix="1" applyFont="1" applyFill="1" applyBorder="1" applyAlignment="1" applyProtection="1">
      <alignment horizontal="center" vertical="center" wrapText="1"/>
    </xf>
    <xf numFmtId="0" fontId="0" fillId="10" borderId="3" xfId="0" applyFill="1" applyBorder="1" applyAlignment="1">
      <alignment horizontal="center" vertical="center" wrapText="1"/>
    </xf>
    <xf numFmtId="0" fontId="16" fillId="10" borderId="25" xfId="0" applyFont="1" applyFill="1" applyBorder="1" applyAlignment="1" applyProtection="1">
      <alignment horizontal="center" vertical="center" wrapText="1"/>
    </xf>
    <xf numFmtId="0" fontId="16" fillId="10" borderId="24" xfId="0" applyFont="1" applyFill="1" applyBorder="1" applyAlignment="1" applyProtection="1">
      <alignment horizontal="center" vertical="center" wrapText="1"/>
    </xf>
    <xf numFmtId="0" fontId="0" fillId="5" borderId="0" xfId="0" applyFill="1" applyAlignment="1" applyProtection="1">
      <protection locked="0"/>
    </xf>
    <xf numFmtId="0" fontId="0" fillId="0" borderId="12" xfId="0" applyBorder="1" applyAlignment="1" applyProtection="1">
      <alignment wrapText="1"/>
      <protection locked="0"/>
    </xf>
    <xf numFmtId="0" fontId="0" fillId="0" borderId="5" xfId="0" applyBorder="1" applyAlignment="1" applyProtection="1">
      <alignment wrapText="1"/>
      <protection locked="0"/>
    </xf>
    <xf numFmtId="0" fontId="0" fillId="0" borderId="3" xfId="0" applyBorder="1" applyAlignment="1" applyProtection="1">
      <alignment wrapText="1"/>
      <protection locked="0"/>
    </xf>
    <xf numFmtId="0" fontId="0" fillId="0" borderId="25" xfId="0" applyBorder="1" applyAlignment="1" applyProtection="1">
      <alignment wrapText="1"/>
      <protection locked="0"/>
    </xf>
    <xf numFmtId="0" fontId="0" fillId="0" borderId="0" xfId="0" applyBorder="1" applyAlignment="1" applyProtection="1">
      <alignment wrapText="1"/>
      <protection locked="0"/>
    </xf>
    <xf numFmtId="0" fontId="0" fillId="0" borderId="24" xfId="0" applyBorder="1" applyAlignment="1" applyProtection="1">
      <alignment wrapText="1"/>
      <protection locked="0"/>
    </xf>
    <xf numFmtId="0" fontId="0" fillId="0" borderId="14" xfId="0" applyBorder="1" applyAlignment="1" applyProtection="1">
      <alignment wrapText="1"/>
      <protection locked="0"/>
    </xf>
    <xf numFmtId="0" fontId="0" fillId="0" borderId="7" xfId="0" applyBorder="1" applyAlignment="1" applyProtection="1">
      <alignment wrapText="1"/>
      <protection locked="0"/>
    </xf>
    <xf numFmtId="0" fontId="0" fillId="0" borderId="13" xfId="0" applyBorder="1" applyAlignment="1" applyProtection="1">
      <alignment wrapText="1"/>
      <protection locked="0"/>
    </xf>
    <xf numFmtId="0" fontId="26" fillId="0" borderId="6" xfId="0" applyFont="1" applyBorder="1" applyAlignment="1">
      <alignment horizontal="left" vertical="center"/>
    </xf>
    <xf numFmtId="0" fontId="0" fillId="0" borderId="6" xfId="0" applyBorder="1" applyAlignment="1"/>
    <xf numFmtId="0" fontId="26" fillId="0" borderId="0" xfId="0" applyFont="1" applyFill="1" applyAlignment="1">
      <alignment horizontal="left" vertical="top" wrapText="1"/>
    </xf>
    <xf numFmtId="0" fontId="0" fillId="0" borderId="0" xfId="0" applyFill="1" applyAlignment="1">
      <alignment vertical="top" wrapText="1"/>
    </xf>
    <xf numFmtId="0" fontId="26" fillId="0" borderId="0" xfId="0" applyFont="1" applyAlignment="1">
      <alignment horizontal="left" vertical="top" wrapText="1"/>
    </xf>
    <xf numFmtId="0" fontId="0" fillId="0" borderId="0" xfId="0" applyAlignment="1">
      <alignment vertical="top" wrapText="1"/>
    </xf>
    <xf numFmtId="0" fontId="0" fillId="0" borderId="7" xfId="0" applyBorder="1" applyAlignment="1"/>
    <xf numFmtId="0" fontId="0" fillId="7" borderId="7" xfId="0" applyFill="1" applyBorder="1" applyAlignment="1" applyProtection="1">
      <protection locked="0"/>
    </xf>
    <xf numFmtId="0" fontId="0" fillId="7" borderId="6" xfId="0" applyFill="1" applyBorder="1" applyAlignment="1" applyProtection="1">
      <protection locked="0"/>
    </xf>
    <xf numFmtId="0" fontId="0" fillId="12" borderId="0" xfId="0" applyFill="1" applyAlignment="1" applyProtection="1">
      <alignment horizontal="center"/>
      <protection locked="0"/>
    </xf>
  </cellXfs>
  <cellStyles count="4">
    <cellStyle name="Currency" xfId="1" builtinId="4"/>
    <cellStyle name="Hyperlink" xfId="2" builtinId="8"/>
    <cellStyle name="Normal" xfId="0" builtinId="0"/>
    <cellStyle name="Percent" xfId="3" builtinId="5"/>
  </cellStyles>
  <dxfs count="436">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ont>
        <color rgb="FFC00000"/>
      </font>
      <fill>
        <patternFill>
          <bgColor rgb="FFFFCCCC"/>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315A9"/>
      <color rgb="FFFFCCCC"/>
      <color rgb="FFFFDDFF"/>
      <color rgb="FFFFCCFF"/>
      <color rgb="FFCCCCFF"/>
      <color rgb="FFDAB7DB"/>
      <color rgb="FFFFFFCC"/>
      <color rgb="FFF99C83"/>
      <color rgb="FFFF99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20</xdr:row>
          <xdr:rowOff>19050</xdr:rowOff>
        </xdr:from>
        <xdr:to>
          <xdr:col>0</xdr:col>
          <xdr:colOff>1924050</xdr:colOff>
          <xdr:row>21</xdr:row>
          <xdr:rowOff>76200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Self Insurance for health insurance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57150</xdr:rowOff>
        </xdr:from>
        <xdr:to>
          <xdr:col>1</xdr:col>
          <xdr:colOff>1771650</xdr:colOff>
          <xdr:row>21</xdr:row>
          <xdr:rowOff>19050</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Office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57150</xdr:rowOff>
        </xdr:from>
        <xdr:to>
          <xdr:col>0</xdr:col>
          <xdr:colOff>2876550</xdr:colOff>
          <xdr:row>22</xdr:row>
          <xdr:rowOff>57150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Chief Public Defender</a:t>
              </a:r>
            </a:p>
          </xdr:txBody>
        </xdr:sp>
        <xdr:clientData/>
      </xdr:twoCellAnchor>
    </mc:Choice>
    <mc:Fallback/>
  </mc:AlternateContent>
  <xdr:twoCellAnchor editAs="oneCell">
    <xdr:from>
      <xdr:col>0</xdr:col>
      <xdr:colOff>0</xdr:colOff>
      <xdr:row>0</xdr:row>
      <xdr:rowOff>0</xdr:rowOff>
    </xdr:from>
    <xdr:to>
      <xdr:col>0</xdr:col>
      <xdr:colOff>1647825</xdr:colOff>
      <xdr:row>4</xdr:row>
      <xdr:rowOff>155166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7825" cy="10886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76200</xdr:colOff>
          <xdr:row>21</xdr:row>
          <xdr:rowOff>19050</xdr:rowOff>
        </xdr:from>
        <xdr:to>
          <xdr:col>1</xdr:col>
          <xdr:colOff>933450</xdr:colOff>
          <xdr:row>22</xdr:row>
          <xdr:rowOff>19050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Chief Deputy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4</xdr:row>
          <xdr:rowOff>38100</xdr:rowOff>
        </xdr:from>
        <xdr:to>
          <xdr:col>4</xdr:col>
          <xdr:colOff>19050</xdr:colOff>
          <xdr:row>5</xdr:row>
          <xdr:rowOff>57150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Chair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28575</xdr:rowOff>
        </xdr:from>
        <xdr:to>
          <xdr:col>4</xdr:col>
          <xdr:colOff>123825</xdr:colOff>
          <xdr:row>12</xdr:row>
          <xdr:rowOff>133350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Chair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28575</xdr:rowOff>
        </xdr:from>
        <xdr:to>
          <xdr:col>3</xdr:col>
          <xdr:colOff>371475</xdr:colOff>
          <xdr:row>19</xdr:row>
          <xdr:rowOff>104775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Chair</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information@pdcom.in.gov"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www.in.gov/publicdefender/2340.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D87"/>
  <sheetViews>
    <sheetView tabSelected="1" topLeftCell="A27" zoomScaleNormal="100" workbookViewId="0">
      <selection activeCell="B34" sqref="B34"/>
    </sheetView>
  </sheetViews>
  <sheetFormatPr defaultColWidth="8.7109375" defaultRowHeight="15" x14ac:dyDescent="0.25"/>
  <cols>
    <col min="1" max="1" width="62.7109375" customWidth="1"/>
    <col min="2" max="2" width="44.140625" customWidth="1"/>
    <col min="3" max="3" width="25.42578125" customWidth="1"/>
    <col min="4" max="4" width="22.140625" customWidth="1"/>
  </cols>
  <sheetData>
    <row r="2" spans="1:2" ht="28.5" x14ac:dyDescent="0.45">
      <c r="A2" s="244" t="s">
        <v>56</v>
      </c>
      <c r="B2" s="245"/>
    </row>
    <row r="4" spans="1:2" x14ac:dyDescent="0.25">
      <c r="B4" t="s">
        <v>58</v>
      </c>
    </row>
    <row r="5" spans="1:2" x14ac:dyDescent="0.25">
      <c r="B5" s="46" t="s">
        <v>57</v>
      </c>
    </row>
    <row r="7" spans="1:2" ht="18" x14ac:dyDescent="0.25">
      <c r="A7" s="1" t="s">
        <v>0</v>
      </c>
      <c r="B7" s="34"/>
    </row>
    <row r="8" spans="1:2" ht="18" x14ac:dyDescent="0.25">
      <c r="A8" s="1" t="s">
        <v>49</v>
      </c>
      <c r="B8" s="34"/>
    </row>
    <row r="9" spans="1:2" ht="18" x14ac:dyDescent="0.25">
      <c r="A9" s="1" t="s">
        <v>47</v>
      </c>
      <c r="B9" s="34">
        <v>2</v>
      </c>
    </row>
    <row r="10" spans="1:2" ht="18" x14ac:dyDescent="0.25">
      <c r="A10" s="1" t="s">
        <v>1</v>
      </c>
      <c r="B10" s="135"/>
    </row>
    <row r="11" spans="1:2" ht="18" x14ac:dyDescent="0.25">
      <c r="A11" s="1" t="s">
        <v>2</v>
      </c>
      <c r="B11" s="135"/>
    </row>
    <row r="12" spans="1:2" ht="18" x14ac:dyDescent="0.25">
      <c r="A12" s="1" t="s">
        <v>3</v>
      </c>
      <c r="B12" s="34"/>
    </row>
    <row r="13" spans="1:2" ht="18" hidden="1" x14ac:dyDescent="0.25">
      <c r="A13" s="2"/>
      <c r="B13" s="55"/>
    </row>
    <row r="14" spans="1:2" hidden="1" x14ac:dyDescent="0.25">
      <c r="A14" s="41"/>
    </row>
    <row r="15" spans="1:2" hidden="1" x14ac:dyDescent="0.25"/>
    <row r="16" spans="1:2" hidden="1" x14ac:dyDescent="0.25"/>
    <row r="17" spans="1:2" hidden="1" x14ac:dyDescent="0.25"/>
    <row r="18" spans="1:2" hidden="1" x14ac:dyDescent="0.25"/>
    <row r="20" spans="1:2" ht="18" x14ac:dyDescent="0.25">
      <c r="A20" s="2" t="s">
        <v>54</v>
      </c>
      <c r="B20" s="3"/>
    </row>
    <row r="21" spans="1:2" ht="18" x14ac:dyDescent="0.25">
      <c r="A21" s="44"/>
      <c r="B21" s="45"/>
    </row>
    <row r="22" spans="1:2" ht="18" x14ac:dyDescent="0.25">
      <c r="A22" s="44"/>
      <c r="B22" s="45"/>
    </row>
    <row r="23" spans="1:2" ht="18" x14ac:dyDescent="0.25">
      <c r="A23" s="2"/>
      <c r="B23" s="3"/>
    </row>
    <row r="24" spans="1:2" x14ac:dyDescent="0.25">
      <c r="A24" s="41" t="s">
        <v>157</v>
      </c>
    </row>
    <row r="25" spans="1:2" x14ac:dyDescent="0.25">
      <c r="A25" t="s">
        <v>51</v>
      </c>
      <c r="B25" s="43">
        <v>1</v>
      </c>
    </row>
    <row r="26" spans="1:2" x14ac:dyDescent="0.25">
      <c r="A26" t="s">
        <v>52</v>
      </c>
      <c r="B26" s="43">
        <v>1</v>
      </c>
    </row>
    <row r="27" spans="1:2" x14ac:dyDescent="0.25">
      <c r="A27" t="s">
        <v>53</v>
      </c>
      <c r="B27" s="43">
        <v>1</v>
      </c>
    </row>
    <row r="28" spans="1:2" x14ac:dyDescent="0.25">
      <c r="A28" t="s">
        <v>50</v>
      </c>
      <c r="B28" s="43"/>
    </row>
    <row r="29" spans="1:2" x14ac:dyDescent="0.25">
      <c r="A29" t="s">
        <v>55</v>
      </c>
      <c r="B29" s="43"/>
    </row>
    <row r="30" spans="1:2" x14ac:dyDescent="0.25">
      <c r="A30" t="s">
        <v>171</v>
      </c>
      <c r="B30" s="43"/>
    </row>
    <row r="31" spans="1:2" x14ac:dyDescent="0.25">
      <c r="A31" t="s">
        <v>172</v>
      </c>
      <c r="B31" s="43"/>
    </row>
    <row r="32" spans="1:2" ht="20.25" x14ac:dyDescent="0.3">
      <c r="A32" s="4" t="s">
        <v>4</v>
      </c>
      <c r="B32" s="5"/>
    </row>
    <row r="33" spans="1:4" ht="18" x14ac:dyDescent="0.25">
      <c r="A33" s="6" t="s">
        <v>5</v>
      </c>
      <c r="B33" s="7">
        <f>B86</f>
        <v>0</v>
      </c>
    </row>
    <row r="34" spans="1:4" ht="23.25" x14ac:dyDescent="0.25">
      <c r="A34" s="6" t="s">
        <v>6</v>
      </c>
      <c r="B34" s="50">
        <f>'Form II'!I1+(B42*B41)+(B43*B44)+(B45*B46)+(B47*B48)+(B50*B49)+B65+B67+B69+B71</f>
        <v>0</v>
      </c>
      <c r="C34" s="82">
        <v>0</v>
      </c>
      <c r="D34" s="205" t="s">
        <v>139</v>
      </c>
    </row>
    <row r="35" spans="1:4" ht="18" hidden="1" x14ac:dyDescent="0.25">
      <c r="A35" s="6"/>
      <c r="B35" s="50">
        <f>IF(C34=0,B34,C34)</f>
        <v>0</v>
      </c>
    </row>
    <row r="36" spans="1:4" ht="18" x14ac:dyDescent="0.25">
      <c r="A36" s="6" t="s">
        <v>7</v>
      </c>
      <c r="B36" s="7">
        <f>B33-B35</f>
        <v>0</v>
      </c>
    </row>
    <row r="37" spans="1:4" ht="20.25" x14ac:dyDescent="0.3">
      <c r="A37" s="6" t="s">
        <v>8</v>
      </c>
      <c r="B37" s="8">
        <f xml:space="preserve"> B36 * 0.4</f>
        <v>0</v>
      </c>
    </row>
    <row r="38" spans="1:4" ht="20.25" x14ac:dyDescent="0.3">
      <c r="A38" s="6"/>
      <c r="B38" s="9"/>
    </row>
    <row r="39" spans="1:4" ht="15.75" x14ac:dyDescent="0.25">
      <c r="A39" s="10" t="s">
        <v>9</v>
      </c>
      <c r="B39" s="11"/>
    </row>
    <row r="40" spans="1:4" ht="18" x14ac:dyDescent="0.25">
      <c r="A40" s="6" t="s">
        <v>100</v>
      </c>
      <c r="B40" s="47"/>
    </row>
    <row r="41" spans="1:4" ht="15.75" x14ac:dyDescent="0.25">
      <c r="A41" s="13" t="s">
        <v>96</v>
      </c>
      <c r="B41" s="103">
        <v>0</v>
      </c>
    </row>
    <row r="42" spans="1:4" ht="15.75" x14ac:dyDescent="0.25">
      <c r="A42" s="13" t="s">
        <v>95</v>
      </c>
      <c r="B42" s="104">
        <v>0</v>
      </c>
    </row>
    <row r="43" spans="1:4" ht="15.75" x14ac:dyDescent="0.25">
      <c r="A43" s="13" t="s">
        <v>97</v>
      </c>
      <c r="B43" s="103">
        <v>0</v>
      </c>
    </row>
    <row r="44" spans="1:4" ht="15.75" x14ac:dyDescent="0.25">
      <c r="A44" s="13" t="s">
        <v>95</v>
      </c>
      <c r="B44" s="104">
        <v>0</v>
      </c>
    </row>
    <row r="45" spans="1:4" ht="15.75" x14ac:dyDescent="0.25">
      <c r="A45" s="13" t="s">
        <v>98</v>
      </c>
      <c r="B45" s="103">
        <v>0</v>
      </c>
    </row>
    <row r="46" spans="1:4" ht="15.75" x14ac:dyDescent="0.25">
      <c r="A46" s="13" t="s">
        <v>95</v>
      </c>
      <c r="B46" s="104">
        <v>0</v>
      </c>
    </row>
    <row r="47" spans="1:4" ht="30.75" x14ac:dyDescent="0.25">
      <c r="A47" s="160" t="s">
        <v>173</v>
      </c>
      <c r="B47" s="103">
        <v>0</v>
      </c>
    </row>
    <row r="48" spans="1:4" ht="15.75" x14ac:dyDescent="0.25">
      <c r="A48" s="13" t="s">
        <v>95</v>
      </c>
      <c r="B48" s="104">
        <v>0</v>
      </c>
    </row>
    <row r="49" spans="1:2" ht="15.75" x14ac:dyDescent="0.25">
      <c r="A49" s="13" t="s">
        <v>140</v>
      </c>
      <c r="B49" s="103">
        <v>0</v>
      </c>
    </row>
    <row r="50" spans="1:2" ht="15.75" x14ac:dyDescent="0.25">
      <c r="A50" s="13" t="s">
        <v>95</v>
      </c>
      <c r="B50" s="104">
        <v>0</v>
      </c>
    </row>
    <row r="51" spans="1:2" ht="15.75" x14ac:dyDescent="0.25">
      <c r="A51" s="13" t="s">
        <v>101</v>
      </c>
      <c r="B51" s="47">
        <f>'Form II'!G1</f>
        <v>0</v>
      </c>
    </row>
    <row r="52" spans="1:2" ht="16.5" thickBot="1" x14ac:dyDescent="0.3">
      <c r="A52" s="13" t="s">
        <v>102</v>
      </c>
      <c r="B52" s="47">
        <f>'Form II'!H1</f>
        <v>0</v>
      </c>
    </row>
    <row r="53" spans="1:2" ht="17.25" thickTop="1" thickBot="1" x14ac:dyDescent="0.3">
      <c r="A53" s="14" t="s">
        <v>10</v>
      </c>
      <c r="B53" s="15">
        <f>B41+B43+B45+B47+B51+B52+B49</f>
        <v>0</v>
      </c>
    </row>
    <row r="54" spans="1:2" ht="15.75" x14ac:dyDescent="0.25">
      <c r="A54" s="13"/>
      <c r="B54" s="11"/>
    </row>
    <row r="55" spans="1:2" ht="18.75" thickBot="1" x14ac:dyDescent="0.3">
      <c r="A55" s="6" t="s">
        <v>11</v>
      </c>
      <c r="B55" s="16"/>
    </row>
    <row r="56" spans="1:2" ht="15.75" x14ac:dyDescent="0.25">
      <c r="A56" s="13" t="s">
        <v>12</v>
      </c>
      <c r="B56" s="105">
        <v>0</v>
      </c>
    </row>
    <row r="57" spans="1:2" ht="15.75" x14ac:dyDescent="0.25">
      <c r="A57" s="13" t="s">
        <v>13</v>
      </c>
      <c r="B57" s="103"/>
    </row>
    <row r="58" spans="1:2" ht="15.75" x14ac:dyDescent="0.25">
      <c r="A58" s="13" t="s">
        <v>14</v>
      </c>
      <c r="B58" s="36"/>
    </row>
    <row r="59" spans="1:2" ht="16.5" thickBot="1" x14ac:dyDescent="0.3">
      <c r="A59" s="13" t="s">
        <v>15</v>
      </c>
      <c r="B59" s="35"/>
    </row>
    <row r="60" spans="1:2" ht="17.25" thickTop="1" thickBot="1" x14ac:dyDescent="0.3">
      <c r="A60" s="14" t="s">
        <v>16</v>
      </c>
      <c r="B60" s="15">
        <f xml:space="preserve"> SUM(B56:B59)</f>
        <v>0</v>
      </c>
    </row>
    <row r="61" spans="1:2" ht="15.75" x14ac:dyDescent="0.25">
      <c r="A61" s="13"/>
      <c r="B61" s="11"/>
    </row>
    <row r="62" spans="1:2" ht="18.75" thickBot="1" x14ac:dyDescent="0.3">
      <c r="A62" s="6" t="s">
        <v>17</v>
      </c>
      <c r="B62" s="12"/>
    </row>
    <row r="63" spans="1:2" ht="15.75" x14ac:dyDescent="0.25">
      <c r="A63" s="13" t="s">
        <v>18</v>
      </c>
      <c r="B63" s="17">
        <f>B64+B66</f>
        <v>0</v>
      </c>
    </row>
    <row r="64" spans="1:2" ht="15.75" x14ac:dyDescent="0.25">
      <c r="A64" s="13" t="s">
        <v>188</v>
      </c>
      <c r="B64" s="103">
        <v>0</v>
      </c>
    </row>
    <row r="65" spans="1:2" ht="15.75" x14ac:dyDescent="0.25">
      <c r="A65" s="13" t="s">
        <v>158</v>
      </c>
      <c r="B65" s="103">
        <v>0</v>
      </c>
    </row>
    <row r="66" spans="1:2" ht="15.75" x14ac:dyDescent="0.25">
      <c r="A66" s="13" t="s">
        <v>189</v>
      </c>
      <c r="B66" s="103">
        <v>0</v>
      </c>
    </row>
    <row r="67" spans="1:2" ht="15.75" x14ac:dyDescent="0.25">
      <c r="A67" s="13" t="s">
        <v>158</v>
      </c>
      <c r="B67" s="103">
        <v>0</v>
      </c>
    </row>
    <row r="68" spans="1:2" ht="15.75" x14ac:dyDescent="0.25">
      <c r="A68" s="13" t="s">
        <v>190</v>
      </c>
      <c r="B68" s="103">
        <v>0</v>
      </c>
    </row>
    <row r="69" spans="1:2" ht="15.75" x14ac:dyDescent="0.25">
      <c r="A69" s="13" t="s">
        <v>158</v>
      </c>
      <c r="B69" s="103">
        <v>0</v>
      </c>
    </row>
    <row r="70" spans="1:2" ht="15.75" x14ac:dyDescent="0.25">
      <c r="A70" s="13" t="s">
        <v>191</v>
      </c>
      <c r="B70" s="71">
        <v>0</v>
      </c>
    </row>
    <row r="71" spans="1:2" ht="15.75" x14ac:dyDescent="0.25">
      <c r="A71" s="13" t="s">
        <v>158</v>
      </c>
      <c r="B71" s="71">
        <v>0</v>
      </c>
    </row>
    <row r="72" spans="1:2" ht="15.75" x14ac:dyDescent="0.25">
      <c r="A72" s="13" t="s">
        <v>19</v>
      </c>
      <c r="B72" s="103">
        <v>0</v>
      </c>
    </row>
    <row r="73" spans="1:2" ht="15.75" x14ac:dyDescent="0.25">
      <c r="A73" s="13" t="s">
        <v>99</v>
      </c>
      <c r="B73" s="103">
        <v>0</v>
      </c>
    </row>
    <row r="74" spans="1:2" ht="15.75" x14ac:dyDescent="0.25">
      <c r="A74" s="13" t="s">
        <v>90</v>
      </c>
      <c r="B74" s="103">
        <v>0</v>
      </c>
    </row>
    <row r="75" spans="1:2" ht="15.75" x14ac:dyDescent="0.25">
      <c r="A75" s="13" t="s">
        <v>91</v>
      </c>
      <c r="B75" s="103">
        <v>0</v>
      </c>
    </row>
    <row r="76" spans="1:2" ht="15.75" x14ac:dyDescent="0.25">
      <c r="A76" s="13" t="s">
        <v>92</v>
      </c>
      <c r="B76" s="103"/>
    </row>
    <row r="77" spans="1:2" x14ac:dyDescent="0.25">
      <c r="A77" s="18" t="s">
        <v>93</v>
      </c>
      <c r="B77" s="103"/>
    </row>
    <row r="78" spans="1:2" x14ac:dyDescent="0.25">
      <c r="A78" s="18" t="s">
        <v>94</v>
      </c>
      <c r="B78" s="103">
        <v>0</v>
      </c>
    </row>
    <row r="79" spans="1:2" ht="15.75" x14ac:dyDescent="0.25">
      <c r="A79" s="13" t="s">
        <v>104</v>
      </c>
      <c r="B79" s="72">
        <f>B80+B81+B82+B83</f>
        <v>0</v>
      </c>
    </row>
    <row r="80" spans="1:2" ht="15.75" x14ac:dyDescent="0.25">
      <c r="A80" s="42"/>
      <c r="B80" s="36">
        <v>0</v>
      </c>
    </row>
    <row r="81" spans="1:2" ht="15.75" x14ac:dyDescent="0.25">
      <c r="A81" s="42"/>
      <c r="B81" s="36"/>
    </row>
    <row r="82" spans="1:2" ht="15.75" x14ac:dyDescent="0.25">
      <c r="A82" s="42"/>
      <c r="B82" s="36"/>
    </row>
    <row r="83" spans="1:2" ht="16.5" thickBot="1" x14ac:dyDescent="0.3">
      <c r="A83" s="42"/>
      <c r="B83" s="35"/>
    </row>
    <row r="84" spans="1:2" ht="17.25" thickTop="1" thickBot="1" x14ac:dyDescent="0.3">
      <c r="A84" s="14" t="s">
        <v>20</v>
      </c>
      <c r="B84" s="15">
        <f>B63+B68+B70+B72+B73+B74+B75+B76+B77+B78+B79</f>
        <v>0</v>
      </c>
    </row>
    <row r="85" spans="1:2" ht="16.5" thickBot="1" x14ac:dyDescent="0.3">
      <c r="A85" s="13"/>
      <c r="B85" s="19"/>
    </row>
    <row r="86" spans="1:2" ht="18.75" thickBot="1" x14ac:dyDescent="0.3">
      <c r="A86" s="20" t="s">
        <v>21</v>
      </c>
      <c r="B86" s="21">
        <f xml:space="preserve"> SUM(B53+B60+B84)</f>
        <v>0</v>
      </c>
    </row>
    <row r="87" spans="1:2" ht="19.5" thickBot="1" x14ac:dyDescent="0.3">
      <c r="A87" s="243"/>
      <c r="B87" s="243"/>
    </row>
  </sheetData>
  <sheetProtection algorithmName="SHA-512" hashValue="yS0RZcl/ehsG7+SmtkYseyxKq+Oz7nCF4VZgk6IrIUictittkgkOo0coT/jnduUkwcPAQLcJtwOWdoJGS06jqg==" saltValue="jUNgRVSyQb3Qoe3HmXtJQQ==" spinCount="100000" sheet="1" objects="1" scenarios="1"/>
  <mergeCells count="2">
    <mergeCell ref="A87:B87"/>
    <mergeCell ref="A2:B2"/>
  </mergeCells>
  <dataValidations count="1">
    <dataValidation type="list" allowBlank="1" showInputMessage="1" showErrorMessage="1" sqref="B9">
      <formula1>"1,2,3,4"</formula1>
    </dataValidation>
  </dataValidations>
  <hyperlinks>
    <hyperlink ref="B5" r:id="rId1"/>
  </hyperlinks>
  <pageMargins left="0.5" right="0.25" top="0.75" bottom="0.75" header="0.3" footer="0.3"/>
  <pageSetup scale="63" fitToHeight="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38" r:id="rId5" name="Check Box 14">
              <controlPr defaultSize="0" autoFill="0" autoLine="0" autoPict="0">
                <anchor moveWithCells="1">
                  <from>
                    <xdr:col>0</xdr:col>
                    <xdr:colOff>19050</xdr:colOff>
                    <xdr:row>20</xdr:row>
                    <xdr:rowOff>19050</xdr:rowOff>
                  </from>
                  <to>
                    <xdr:col>0</xdr:col>
                    <xdr:colOff>1924050</xdr:colOff>
                    <xdr:row>21</xdr:row>
                    <xdr:rowOff>76200</xdr:rowOff>
                  </to>
                </anchor>
              </controlPr>
            </control>
          </mc:Choice>
        </mc:AlternateContent>
        <mc:AlternateContent xmlns:mc="http://schemas.openxmlformats.org/markup-compatibility/2006">
          <mc:Choice Requires="x14">
            <control shapeId="1039" r:id="rId6" name="Check Box 15">
              <controlPr defaultSize="0" autoFill="0" autoLine="0" autoPict="0">
                <anchor moveWithCells="1">
                  <from>
                    <xdr:col>1</xdr:col>
                    <xdr:colOff>57150</xdr:colOff>
                    <xdr:row>20</xdr:row>
                    <xdr:rowOff>57150</xdr:rowOff>
                  </from>
                  <to>
                    <xdr:col>1</xdr:col>
                    <xdr:colOff>1771650</xdr:colOff>
                    <xdr:row>21</xdr:row>
                    <xdr:rowOff>19050</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0</xdr:col>
                    <xdr:colOff>57150</xdr:colOff>
                    <xdr:row>21</xdr:row>
                    <xdr:rowOff>57150</xdr:rowOff>
                  </from>
                  <to>
                    <xdr:col>0</xdr:col>
                    <xdr:colOff>2876550</xdr:colOff>
                    <xdr:row>22</xdr:row>
                    <xdr:rowOff>57150</xdr:rowOff>
                  </to>
                </anchor>
              </controlPr>
            </control>
          </mc:Choice>
        </mc:AlternateContent>
        <mc:AlternateContent xmlns:mc="http://schemas.openxmlformats.org/markup-compatibility/2006">
          <mc:Choice Requires="x14">
            <control shapeId="1045" r:id="rId8" name="Check Box 21">
              <controlPr defaultSize="0" autoFill="0" autoLine="0" autoPict="0">
                <anchor moveWithCells="1">
                  <from>
                    <xdr:col>1</xdr:col>
                    <xdr:colOff>76200</xdr:colOff>
                    <xdr:row>21</xdr:row>
                    <xdr:rowOff>19050</xdr:rowOff>
                  </from>
                  <to>
                    <xdr:col>1</xdr:col>
                    <xdr:colOff>933450</xdr:colOff>
                    <xdr:row>22</xdr:row>
                    <xdr:rowOff>19050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V1503"/>
  <sheetViews>
    <sheetView topLeftCell="F1" zoomScaleNormal="100" workbookViewId="0">
      <pane ySplit="2" topLeftCell="A3" activePane="bottomLeft" state="frozen"/>
      <selection pane="bottomLeft" activeCell="S1493" sqref="S1493"/>
    </sheetView>
  </sheetViews>
  <sheetFormatPr defaultColWidth="8.7109375" defaultRowHeight="15" outlineLevelRow="1" x14ac:dyDescent="0.25"/>
  <cols>
    <col min="1" max="1" width="32.5703125" customWidth="1"/>
    <col min="2" max="2" width="17.42578125" bestFit="1" customWidth="1"/>
    <col min="3" max="3" width="14.42578125" customWidth="1"/>
    <col min="4" max="4" width="23.7109375" style="37" customWidth="1"/>
    <col min="5" max="5" width="21.7109375" customWidth="1"/>
    <col min="6" max="6" width="9" customWidth="1"/>
    <col min="7" max="7" width="13.5703125" style="40" customWidth="1"/>
    <col min="8" max="8" width="11.140625" style="40" bestFit="1" customWidth="1"/>
    <col min="9" max="9" width="12.28515625" customWidth="1"/>
    <col min="10" max="11" width="8.7109375" customWidth="1"/>
    <col min="12" max="12" width="13.42578125" customWidth="1"/>
    <col min="13" max="14" width="8.7109375" customWidth="1"/>
    <col min="15" max="15" width="9.140625" customWidth="1"/>
    <col min="16" max="16" width="9.42578125" customWidth="1"/>
    <col min="17" max="17" width="8.7109375" customWidth="1"/>
    <col min="18" max="18" width="9.140625" customWidth="1"/>
    <col min="19" max="19" width="14.28515625" style="107" customWidth="1"/>
    <col min="20" max="20" width="13.85546875" style="108" customWidth="1"/>
    <col min="21" max="21" width="0" hidden="1" customWidth="1"/>
    <col min="22" max="22" width="10.42578125" bestFit="1" customWidth="1"/>
  </cols>
  <sheetData>
    <row r="1" spans="1:22" hidden="1" outlineLevel="1" x14ac:dyDescent="0.25">
      <c r="F1" s="143">
        <f>F3+F13+F23+F33+F43+F53+F63+F73+F83+F93+F103+F113+F123+F133+F143+F153+F163+F173+F183+F193+F203+F213+F223+F233+F243+F253+F263+F273+F283+F293+F303+F313+F323+F333+F343+F353+F363+F373+F383+F393+F403+F413+F423+F433+F443+F453+F463+F473+F483+F493+F503+F513+F523+F533+F543+F553+F563+F573+F583+F593+F603+F613+F623+F633+F643+F653+F663+F673+F683+F693+F703+F713+F723+F733+F743+F753+F763+F773+F783+F793+F803+F813+F823+F833+F843+F853+F863+F873+F883+F893+F903+F913+F923+F933+F943+F953+F963+F973+F983+F993+F1003+F1013+F1023+F1033+F1043+F1053+F1063+F1073+F1083+F1093+F1103+F1113+F1123+F1133+F1143+F1153+F1163+F1173+F1183+F1193+F1203+F1213+F1223+F1233+F1243+F1253+F1263+F1273+F1283+F1293+F1303+F1313+F1323+F1333+F1343+F1353+F1363+F1373+F1383+F1393+F1403+F1413+F1423+F1433+F1443+F1453+F1463+F1473+F1483+F1493</f>
        <v>79.900000000000006</v>
      </c>
      <c r="G1" s="40">
        <f>G3+G13+G23+G33+G43+G53+G63+G73+G83+G93+G103+G113+G123+G133+G143+G153+G163+G173+G183+G193+G203+G213+G223+G233+G243+G253+G263+G273+G283+G293+G303+G313+G323+G333+G343+G353+G363+G373+G383+G393+G403+G413+G423+G433+G443+G453+G463+G473+G483+G493+G503+G513+G523+G533+G543+G553+G563+G573+G583+G593+G603+G613+G623+G633+G643+G653+G663+G673+G683+G693+G703+G713+G723+G733+G743+G753+G763+G773+G783+G793+G803+G813+G823+G833+G843+G853+G863+G873+G883+G893+G903+G913+G923+G933+G943+G953+G963+G973+G983+G993+G1003+G1013+G1023+G1033+G1043+G1053+G1063+G1073+G1083+G1093+G1103+G1113+G1123+G1133+G1143+G1153+G1163+G1173+G1183+G1193+G1203+G1213+G1223+G1233+G1243+G1253+G1263+G1273+G1283+G1293+G1303+G1313+G1323+G1333+G1343+G1353+G1363+G1373+G1383+G1393+G1403+G1413+G1423+G1433+G1443+G1453+G1463+G1473+G1483+G1493</f>
        <v>0</v>
      </c>
      <c r="H1" s="40">
        <f>H3+H13+H23+H33+H43+H53+H63+H73+H83+H93+H103+H113+H123+H133+H143+H153+H163+H173+H183+H193+H203+H213+H223+H233+H243+H253+H263+H273+H283+H293+H303+H313+H323+H333+H343+H353+H363+H373+H383+H393+H403+H413+H423+H433+H443+H453+H463+H473+H483+H493+H503+H513+H523+H533+H543+H553+H563+H573+H583+H593+H603+H613+H623+H633+H643+H653+H663+H673+H683+H693+H703+H713+H723+H733+H743+H753+H763+H773+H783+H793+H803+H813+H823+H833+H843+H853+H863+H873+H883+H893+H903+H913+H923+H933+H943+H953+H963+H973+H983+H993+H1003+H1013+H1023+H1033+H1043+H1053+H1063+H1073+H1083+H1093+H1103+H1113+H1123+H1133+H1143+H1153+H1163+H1173+H1183+H1193+H1203+H1213+H1223+H1233+H1243+H1253+H1263+H1273+H1283+H1293+H1303+H1313+H1323+H1333+H1343+H1353+H1363+H1373+H1383+H1393+H1403+H1413+H1423+H1433+H1443+H1453+H1463+H1473+H1483+H1493</f>
        <v>0</v>
      </c>
      <c r="I1" s="32">
        <f>SUM(T3:T383)</f>
        <v>0</v>
      </c>
    </row>
    <row r="2" spans="1:22" s="51" customFormat="1" ht="90" collapsed="1" x14ac:dyDescent="0.25">
      <c r="A2" s="51" t="s">
        <v>169</v>
      </c>
      <c r="B2" s="83" t="s">
        <v>170</v>
      </c>
      <c r="C2" s="83" t="s">
        <v>65</v>
      </c>
      <c r="D2" s="52" t="s">
        <v>42</v>
      </c>
      <c r="E2" s="51" t="s">
        <v>22</v>
      </c>
      <c r="F2" s="51" t="s">
        <v>143</v>
      </c>
      <c r="G2" s="137" t="s">
        <v>175</v>
      </c>
      <c r="H2" s="137" t="s">
        <v>23</v>
      </c>
      <c r="I2" s="51" t="s">
        <v>59</v>
      </c>
      <c r="J2" s="51" t="s">
        <v>60</v>
      </c>
      <c r="K2" s="51" t="s">
        <v>61</v>
      </c>
      <c r="L2" s="51" t="s">
        <v>62</v>
      </c>
      <c r="M2" s="51" t="s">
        <v>63</v>
      </c>
      <c r="N2" s="51" t="s">
        <v>64</v>
      </c>
      <c r="O2" s="51" t="s">
        <v>108</v>
      </c>
      <c r="P2" s="51" t="s">
        <v>107</v>
      </c>
      <c r="Q2" s="52" t="s">
        <v>105</v>
      </c>
      <c r="R2" s="52" t="s">
        <v>106</v>
      </c>
      <c r="S2" s="109" t="s">
        <v>126</v>
      </c>
      <c r="T2" s="110" t="s">
        <v>127</v>
      </c>
      <c r="U2" s="52"/>
    </row>
    <row r="3" spans="1:22" x14ac:dyDescent="0.25">
      <c r="A3" s="43"/>
      <c r="B3" s="145"/>
      <c r="C3" s="43" t="s">
        <v>125</v>
      </c>
      <c r="D3" s="38" t="str">
        <f>'Form III'!A2</f>
        <v>Adequate</v>
      </c>
      <c r="E3" s="43" t="s">
        <v>138</v>
      </c>
      <c r="F3" s="158">
        <v>1</v>
      </c>
      <c r="G3" s="136"/>
      <c r="H3" s="136"/>
      <c r="I3" s="43" t="s">
        <v>45</v>
      </c>
      <c r="J3" s="43" t="s">
        <v>45</v>
      </c>
      <c r="K3" s="43" t="s">
        <v>45</v>
      </c>
      <c r="L3" s="43" t="s">
        <v>45</v>
      </c>
      <c r="M3" s="43" t="s">
        <v>45</v>
      </c>
      <c r="N3" s="43" t="s">
        <v>45</v>
      </c>
      <c r="O3" s="43" t="s">
        <v>45</v>
      </c>
      <c r="P3" s="43" t="s">
        <v>45</v>
      </c>
      <c r="Q3" s="43" t="s">
        <v>45</v>
      </c>
      <c r="R3" s="43" t="s">
        <v>45</v>
      </c>
      <c r="S3" s="107">
        <f>IF('Form I'!$B$9=1,'Form III'!BE5,(IF('Form I'!$B$9=2,'Form III'!BE6,(IF('Form I'!$B$9=3,'Form III'!BE7,(IF('Form I'!$B$9=4,'Form III'!BE8)))))))</f>
        <v>0</v>
      </c>
      <c r="T3" s="111">
        <f>G3+H3-S3</f>
        <v>0</v>
      </c>
      <c r="U3" t="str">
        <f>A3&amp;", "&amp;B3</f>
        <v xml:space="preserve">, </v>
      </c>
      <c r="V3" s="32"/>
    </row>
    <row r="4" spans="1:22" s="22" customFormat="1" hidden="1" outlineLevel="1" x14ac:dyDescent="0.25">
      <c r="A4" s="159">
        <f>A3</f>
        <v>0</v>
      </c>
      <c r="B4" s="128">
        <f t="shared" ref="B4:I4" si="0">B3</f>
        <v>0</v>
      </c>
      <c r="C4" s="128" t="str">
        <f t="shared" si="0"/>
        <v>DEPUTY</v>
      </c>
      <c r="D4" s="128" t="str">
        <f t="shared" si="0"/>
        <v>Adequate</v>
      </c>
      <c r="E4" s="128" t="str">
        <f t="shared" si="0"/>
        <v xml:space="preserve">Contract </v>
      </c>
      <c r="F4" s="128">
        <f t="shared" si="0"/>
        <v>1</v>
      </c>
      <c r="G4" s="138">
        <f t="shared" si="0"/>
        <v>0</v>
      </c>
      <c r="H4" s="138">
        <f t="shared" si="0"/>
        <v>0</v>
      </c>
      <c r="I4" s="128" t="str">
        <f t="shared" si="0"/>
        <v>yes</v>
      </c>
      <c r="J4" s="128" t="str">
        <f t="shared" ref="J4:R4" si="1">J3</f>
        <v>yes</v>
      </c>
      <c r="K4" s="128" t="str">
        <f t="shared" si="1"/>
        <v>yes</v>
      </c>
      <c r="L4" s="128" t="str">
        <f t="shared" si="1"/>
        <v>yes</v>
      </c>
      <c r="M4" s="128" t="str">
        <f t="shared" si="1"/>
        <v>yes</v>
      </c>
      <c r="N4" s="128" t="str">
        <f t="shared" si="1"/>
        <v>yes</v>
      </c>
      <c r="O4" s="128" t="str">
        <f t="shared" si="1"/>
        <v>yes</v>
      </c>
      <c r="P4" s="128" t="str">
        <f t="shared" si="1"/>
        <v>yes</v>
      </c>
      <c r="Q4" s="128" t="str">
        <f t="shared" si="1"/>
        <v>yes</v>
      </c>
      <c r="R4" s="128" t="str">
        <f t="shared" si="1"/>
        <v>yes</v>
      </c>
      <c r="S4" s="129"/>
      <c r="T4" s="130"/>
      <c r="U4" t="str">
        <f t="shared" ref="U4:U67" si="2">A4&amp;", "&amp;B4</f>
        <v>0, 0</v>
      </c>
    </row>
    <row r="5" spans="1:22" s="22" customFormat="1" hidden="1" outlineLevel="1" x14ac:dyDescent="0.25">
      <c r="A5" s="159">
        <f>A3</f>
        <v>0</v>
      </c>
      <c r="B5" s="128">
        <f t="shared" ref="B5:I5" si="3">B3</f>
        <v>0</v>
      </c>
      <c r="C5" s="128" t="str">
        <f t="shared" si="3"/>
        <v>DEPUTY</v>
      </c>
      <c r="D5" s="128" t="str">
        <f t="shared" si="3"/>
        <v>Adequate</v>
      </c>
      <c r="E5" s="128" t="str">
        <f t="shared" si="3"/>
        <v xml:space="preserve">Contract </v>
      </c>
      <c r="F5" s="128">
        <f t="shared" si="3"/>
        <v>1</v>
      </c>
      <c r="G5" s="138">
        <f t="shared" si="3"/>
        <v>0</v>
      </c>
      <c r="H5" s="138">
        <f t="shared" ref="H5" si="4">H3</f>
        <v>0</v>
      </c>
      <c r="I5" s="128" t="str">
        <f t="shared" si="3"/>
        <v>yes</v>
      </c>
      <c r="J5" s="128" t="str">
        <f t="shared" ref="J5:R5" si="5">J3</f>
        <v>yes</v>
      </c>
      <c r="K5" s="128" t="str">
        <f t="shared" si="5"/>
        <v>yes</v>
      </c>
      <c r="L5" s="128" t="str">
        <f t="shared" si="5"/>
        <v>yes</v>
      </c>
      <c r="M5" s="128" t="str">
        <f t="shared" si="5"/>
        <v>yes</v>
      </c>
      <c r="N5" s="128" t="str">
        <f t="shared" si="5"/>
        <v>yes</v>
      </c>
      <c r="O5" s="128" t="str">
        <f t="shared" si="5"/>
        <v>yes</v>
      </c>
      <c r="P5" s="128" t="str">
        <f t="shared" si="5"/>
        <v>yes</v>
      </c>
      <c r="Q5" s="128" t="str">
        <f t="shared" si="5"/>
        <v>yes</v>
      </c>
      <c r="R5" s="128" t="str">
        <f t="shared" si="5"/>
        <v>yes</v>
      </c>
      <c r="S5" s="129"/>
      <c r="T5" s="130"/>
      <c r="U5" t="str">
        <f t="shared" si="2"/>
        <v>0, 0</v>
      </c>
    </row>
    <row r="6" spans="1:22" s="22" customFormat="1" hidden="1" outlineLevel="1" x14ac:dyDescent="0.25">
      <c r="A6" s="159">
        <f>A3</f>
        <v>0</v>
      </c>
      <c r="B6" s="128">
        <f t="shared" ref="B6:I6" si="6">B3</f>
        <v>0</v>
      </c>
      <c r="C6" s="128" t="str">
        <f t="shared" si="6"/>
        <v>DEPUTY</v>
      </c>
      <c r="D6" s="128" t="str">
        <f t="shared" si="6"/>
        <v>Adequate</v>
      </c>
      <c r="E6" s="128" t="str">
        <f t="shared" si="6"/>
        <v xml:space="preserve">Contract </v>
      </c>
      <c r="F6" s="128">
        <f t="shared" si="6"/>
        <v>1</v>
      </c>
      <c r="G6" s="138">
        <f t="shared" si="6"/>
        <v>0</v>
      </c>
      <c r="H6" s="138">
        <f t="shared" ref="H6" si="7">H3</f>
        <v>0</v>
      </c>
      <c r="I6" s="128" t="str">
        <f t="shared" si="6"/>
        <v>yes</v>
      </c>
      <c r="J6" s="128" t="str">
        <f t="shared" ref="J6:R6" si="8">J3</f>
        <v>yes</v>
      </c>
      <c r="K6" s="128" t="str">
        <f t="shared" si="8"/>
        <v>yes</v>
      </c>
      <c r="L6" s="128" t="str">
        <f t="shared" si="8"/>
        <v>yes</v>
      </c>
      <c r="M6" s="128" t="str">
        <f t="shared" si="8"/>
        <v>yes</v>
      </c>
      <c r="N6" s="128" t="str">
        <f t="shared" si="8"/>
        <v>yes</v>
      </c>
      <c r="O6" s="128" t="str">
        <f t="shared" si="8"/>
        <v>yes</v>
      </c>
      <c r="P6" s="128" t="str">
        <f t="shared" si="8"/>
        <v>yes</v>
      </c>
      <c r="Q6" s="128" t="str">
        <f t="shared" si="8"/>
        <v>yes</v>
      </c>
      <c r="R6" s="128" t="str">
        <f t="shared" si="8"/>
        <v>yes</v>
      </c>
      <c r="S6" s="131"/>
      <c r="T6" s="130"/>
      <c r="U6" t="str">
        <f t="shared" si="2"/>
        <v>0, 0</v>
      </c>
    </row>
    <row r="7" spans="1:22" s="22" customFormat="1" hidden="1" outlineLevel="1" x14ac:dyDescent="0.25">
      <c r="A7" s="159"/>
      <c r="B7" s="128"/>
      <c r="C7" s="128"/>
      <c r="D7" s="38"/>
      <c r="E7" s="128"/>
      <c r="F7" s="132"/>
      <c r="G7" s="138"/>
      <c r="H7" s="138"/>
      <c r="I7" s="128" t="str">
        <f>I3</f>
        <v>yes</v>
      </c>
      <c r="J7" s="128" t="s">
        <v>48</v>
      </c>
      <c r="K7" s="128" t="s">
        <v>48</v>
      </c>
      <c r="L7" s="128" t="s">
        <v>48</v>
      </c>
      <c r="M7" s="128" t="s">
        <v>48</v>
      </c>
      <c r="N7" s="128" t="s">
        <v>48</v>
      </c>
      <c r="O7" s="128" t="s">
        <v>48</v>
      </c>
      <c r="P7" s="128" t="s">
        <v>48</v>
      </c>
      <c r="Q7" s="128" t="s">
        <v>48</v>
      </c>
      <c r="R7" s="128" t="s">
        <v>48</v>
      </c>
      <c r="S7" s="129"/>
      <c r="T7" s="130"/>
      <c r="U7" t="str">
        <f t="shared" si="2"/>
        <v xml:space="preserve">, </v>
      </c>
    </row>
    <row r="8" spans="1:22" s="22" customFormat="1" hidden="1" outlineLevel="1" x14ac:dyDescent="0.25">
      <c r="A8" s="159"/>
      <c r="B8" s="128"/>
      <c r="C8" s="128"/>
      <c r="D8" s="38"/>
      <c r="E8" s="128"/>
      <c r="F8" s="132"/>
      <c r="G8" s="138"/>
      <c r="H8" s="138"/>
      <c r="I8" s="128" t="str">
        <f>I3</f>
        <v>yes</v>
      </c>
      <c r="J8" s="128" t="s">
        <v>48</v>
      </c>
      <c r="K8" s="128" t="s">
        <v>48</v>
      </c>
      <c r="L8" s="128" t="s">
        <v>48</v>
      </c>
      <c r="M8" s="128" t="s">
        <v>48</v>
      </c>
      <c r="N8" s="128" t="s">
        <v>48</v>
      </c>
      <c r="O8" s="128" t="s">
        <v>48</v>
      </c>
      <c r="P8" s="128" t="s">
        <v>48</v>
      </c>
      <c r="Q8" s="128" t="s">
        <v>48</v>
      </c>
      <c r="R8" s="128" t="s">
        <v>48</v>
      </c>
      <c r="S8" s="129"/>
      <c r="T8" s="130"/>
      <c r="U8" t="str">
        <f t="shared" si="2"/>
        <v xml:space="preserve">, </v>
      </c>
    </row>
    <row r="9" spans="1:22" s="22" customFormat="1" hidden="1" outlineLevel="1" x14ac:dyDescent="0.25">
      <c r="A9" s="159"/>
      <c r="B9" s="128"/>
      <c r="C9" s="128"/>
      <c r="D9" s="38"/>
      <c r="E9" s="128"/>
      <c r="F9" s="132"/>
      <c r="G9" s="138"/>
      <c r="H9" s="138"/>
      <c r="I9" s="128" t="s">
        <v>48</v>
      </c>
      <c r="J9" s="128" t="s">
        <v>48</v>
      </c>
      <c r="K9" s="128" t="s">
        <v>48</v>
      </c>
      <c r="L9" s="128" t="s">
        <v>48</v>
      </c>
      <c r="M9" s="128" t="s">
        <v>48</v>
      </c>
      <c r="N9" s="128" t="s">
        <v>48</v>
      </c>
      <c r="O9" s="128" t="s">
        <v>48</v>
      </c>
      <c r="P9" s="128" t="s">
        <v>48</v>
      </c>
      <c r="Q9" s="128" t="s">
        <v>48</v>
      </c>
      <c r="R9" s="128" t="s">
        <v>48</v>
      </c>
      <c r="S9" s="131"/>
      <c r="T9" s="130"/>
      <c r="U9" t="str">
        <f t="shared" si="2"/>
        <v xml:space="preserve">, </v>
      </c>
    </row>
    <row r="10" spans="1:22" s="22" customFormat="1" hidden="1" outlineLevel="1" x14ac:dyDescent="0.25">
      <c r="A10" s="159"/>
      <c r="B10" s="128"/>
      <c r="C10" s="128"/>
      <c r="D10" s="38"/>
      <c r="E10" s="128"/>
      <c r="F10" s="132"/>
      <c r="G10" s="138"/>
      <c r="H10" s="138"/>
      <c r="I10" s="128" t="s">
        <v>48</v>
      </c>
      <c r="J10" s="128" t="s">
        <v>48</v>
      </c>
      <c r="K10" s="128" t="s">
        <v>48</v>
      </c>
      <c r="L10" s="128" t="s">
        <v>48</v>
      </c>
      <c r="M10" s="128" t="s">
        <v>48</v>
      </c>
      <c r="N10" s="128" t="s">
        <v>48</v>
      </c>
      <c r="O10" s="128" t="s">
        <v>48</v>
      </c>
      <c r="P10" s="128" t="s">
        <v>48</v>
      </c>
      <c r="Q10" s="128" t="s">
        <v>48</v>
      </c>
      <c r="R10" s="128" t="s">
        <v>48</v>
      </c>
      <c r="S10" s="129"/>
      <c r="T10" s="130"/>
      <c r="U10" t="str">
        <f t="shared" si="2"/>
        <v xml:space="preserve">, </v>
      </c>
    </row>
    <row r="11" spans="1:22" s="22" customFormat="1" hidden="1" outlineLevel="1" x14ac:dyDescent="0.25">
      <c r="A11" s="159"/>
      <c r="B11" s="128"/>
      <c r="C11" s="128"/>
      <c r="D11" s="38"/>
      <c r="E11" s="128"/>
      <c r="F11" s="132"/>
      <c r="G11" s="138"/>
      <c r="H11" s="138"/>
      <c r="I11" s="128" t="s">
        <v>48</v>
      </c>
      <c r="J11" s="128" t="s">
        <v>48</v>
      </c>
      <c r="K11" s="128" t="s">
        <v>48</v>
      </c>
      <c r="L11" s="128" t="s">
        <v>48</v>
      </c>
      <c r="M11" s="128" t="s">
        <v>48</v>
      </c>
      <c r="N11" s="128" t="s">
        <v>48</v>
      </c>
      <c r="O11" s="128" t="s">
        <v>48</v>
      </c>
      <c r="P11" s="128" t="s">
        <v>48</v>
      </c>
      <c r="Q11" s="128" t="s">
        <v>48</v>
      </c>
      <c r="R11" s="128" t="s">
        <v>48</v>
      </c>
      <c r="S11" s="129"/>
      <c r="T11" s="130"/>
      <c r="U11" t="str">
        <f t="shared" si="2"/>
        <v xml:space="preserve">, </v>
      </c>
    </row>
    <row r="12" spans="1:22" s="22" customFormat="1" hidden="1" outlineLevel="1" x14ac:dyDescent="0.25">
      <c r="A12" s="159"/>
      <c r="B12" s="128"/>
      <c r="C12" s="128"/>
      <c r="D12" s="38"/>
      <c r="E12" s="128"/>
      <c r="F12" s="132"/>
      <c r="G12" s="138"/>
      <c r="H12" s="138"/>
      <c r="I12" s="128" t="s">
        <v>48</v>
      </c>
      <c r="J12" s="128" t="s">
        <v>48</v>
      </c>
      <c r="K12" s="128" t="s">
        <v>48</v>
      </c>
      <c r="L12" s="128" t="s">
        <v>48</v>
      </c>
      <c r="M12" s="128" t="s">
        <v>48</v>
      </c>
      <c r="N12" s="128" t="s">
        <v>48</v>
      </c>
      <c r="O12" s="128" t="s">
        <v>48</v>
      </c>
      <c r="P12" s="128" t="s">
        <v>48</v>
      </c>
      <c r="Q12" s="128" t="s">
        <v>48</v>
      </c>
      <c r="R12" s="128" t="s">
        <v>48</v>
      </c>
      <c r="S12" s="129"/>
      <c r="T12" s="130"/>
      <c r="U12" t="str">
        <f t="shared" si="2"/>
        <v xml:space="preserve">, </v>
      </c>
    </row>
    <row r="13" spans="1:22" collapsed="1" x14ac:dyDescent="0.25">
      <c r="A13" s="43"/>
      <c r="B13" s="43"/>
      <c r="C13" s="43" t="s">
        <v>125</v>
      </c>
      <c r="D13" s="38" t="str">
        <f>'Form III'!A12</f>
        <v>Inadequate</v>
      </c>
      <c r="E13" s="43" t="s">
        <v>168</v>
      </c>
      <c r="F13" s="158">
        <v>1</v>
      </c>
      <c r="G13" s="136"/>
      <c r="H13" s="136"/>
      <c r="I13" s="43" t="s">
        <v>45</v>
      </c>
      <c r="J13" s="43" t="s">
        <v>45</v>
      </c>
      <c r="K13" s="43" t="s">
        <v>45</v>
      </c>
      <c r="L13" s="43" t="s">
        <v>48</v>
      </c>
      <c r="M13" s="43" t="s">
        <v>45</v>
      </c>
      <c r="N13" s="43" t="s">
        <v>45</v>
      </c>
      <c r="O13" s="43" t="s">
        <v>45</v>
      </c>
      <c r="P13" s="43" t="s">
        <v>45</v>
      </c>
      <c r="Q13" s="43" t="s">
        <v>45</v>
      </c>
      <c r="R13" s="43" t="s">
        <v>45</v>
      </c>
      <c r="S13" s="107">
        <f>IF('Form I'!$B$9=1,'Form III'!BE15,(IF('Form I'!$B$9=2,'Form III'!BE16,(IF('Form I'!$B$9=3,'Form III'!BE17,(IF('Form I'!$B$9=4,'Form III'!BE18)))))))</f>
        <v>0</v>
      </c>
      <c r="T13" s="111">
        <f>G13+H13-S13</f>
        <v>0</v>
      </c>
      <c r="U13" t="str">
        <f t="shared" si="2"/>
        <v xml:space="preserve">, </v>
      </c>
      <c r="V13" s="32"/>
    </row>
    <row r="14" spans="1:22" hidden="1" outlineLevel="1" x14ac:dyDescent="0.25">
      <c r="A14" s="159">
        <f t="shared" ref="A14" si="9">A13</f>
        <v>0</v>
      </c>
      <c r="B14" s="128">
        <f t="shared" ref="B14" si="10">B13</f>
        <v>0</v>
      </c>
      <c r="C14" s="128" t="str">
        <f t="shared" ref="C14" si="11">C13</f>
        <v>DEPUTY</v>
      </c>
      <c r="D14" s="128" t="str">
        <f t="shared" ref="D14" si="12">D13</f>
        <v>Inadequate</v>
      </c>
      <c r="E14" s="128" t="str">
        <f t="shared" ref="E14" si="13">E13</f>
        <v>Hourly</v>
      </c>
      <c r="F14" s="128">
        <f t="shared" ref="F14" si="14">F13</f>
        <v>1</v>
      </c>
      <c r="G14" s="138">
        <f t="shared" ref="G14:H14" si="15">G13</f>
        <v>0</v>
      </c>
      <c r="H14" s="138">
        <f t="shared" si="15"/>
        <v>0</v>
      </c>
      <c r="I14" s="128" t="str">
        <f t="shared" ref="I14" si="16">I13</f>
        <v>yes</v>
      </c>
      <c r="J14" s="128" t="str">
        <f t="shared" ref="J14" si="17">J13</f>
        <v>yes</v>
      </c>
      <c r="K14" s="128" t="str">
        <f t="shared" ref="K14" si="18">K13</f>
        <v>yes</v>
      </c>
      <c r="L14" s="128" t="str">
        <f t="shared" ref="L14" si="19">L13</f>
        <v>no</v>
      </c>
      <c r="M14" s="128" t="str">
        <f t="shared" ref="M14" si="20">M13</f>
        <v>yes</v>
      </c>
      <c r="N14" s="128" t="str">
        <f t="shared" ref="N14" si="21">N13</f>
        <v>yes</v>
      </c>
      <c r="O14" s="128" t="str">
        <f t="shared" ref="O14" si="22">O13</f>
        <v>yes</v>
      </c>
      <c r="P14" s="128" t="str">
        <f t="shared" ref="P14" si="23">P13</f>
        <v>yes</v>
      </c>
      <c r="Q14" s="128" t="str">
        <f t="shared" ref="Q14" si="24">Q13</f>
        <v>yes</v>
      </c>
      <c r="R14" s="128" t="str">
        <f t="shared" ref="R14" si="25">R13</f>
        <v>yes</v>
      </c>
      <c r="U14" t="str">
        <f t="shared" si="2"/>
        <v>0, 0</v>
      </c>
      <c r="V14" s="32"/>
    </row>
    <row r="15" spans="1:22" hidden="1" outlineLevel="1" x14ac:dyDescent="0.25">
      <c r="A15" s="159">
        <f t="shared" ref="A15" si="26">A13</f>
        <v>0</v>
      </c>
      <c r="B15" s="128">
        <f t="shared" ref="B15:R15" si="27">B13</f>
        <v>0</v>
      </c>
      <c r="C15" s="128" t="str">
        <f t="shared" si="27"/>
        <v>DEPUTY</v>
      </c>
      <c r="D15" s="128" t="str">
        <f t="shared" si="27"/>
        <v>Inadequate</v>
      </c>
      <c r="E15" s="128" t="str">
        <f t="shared" si="27"/>
        <v>Hourly</v>
      </c>
      <c r="F15" s="128">
        <f t="shared" si="27"/>
        <v>1</v>
      </c>
      <c r="G15" s="138">
        <f t="shared" si="27"/>
        <v>0</v>
      </c>
      <c r="H15" s="138">
        <f t="shared" ref="H15" si="28">H13</f>
        <v>0</v>
      </c>
      <c r="I15" s="128" t="str">
        <f t="shared" si="27"/>
        <v>yes</v>
      </c>
      <c r="J15" s="128" t="str">
        <f t="shared" si="27"/>
        <v>yes</v>
      </c>
      <c r="K15" s="128" t="str">
        <f t="shared" si="27"/>
        <v>yes</v>
      </c>
      <c r="L15" s="128" t="str">
        <f t="shared" si="27"/>
        <v>no</v>
      </c>
      <c r="M15" s="128" t="str">
        <f t="shared" si="27"/>
        <v>yes</v>
      </c>
      <c r="N15" s="128" t="str">
        <f t="shared" si="27"/>
        <v>yes</v>
      </c>
      <c r="O15" s="128" t="str">
        <f t="shared" si="27"/>
        <v>yes</v>
      </c>
      <c r="P15" s="128" t="str">
        <f t="shared" si="27"/>
        <v>yes</v>
      </c>
      <c r="Q15" s="128" t="str">
        <f t="shared" si="27"/>
        <v>yes</v>
      </c>
      <c r="R15" s="128" t="str">
        <f t="shared" si="27"/>
        <v>yes</v>
      </c>
      <c r="U15" t="str">
        <f t="shared" si="2"/>
        <v>0, 0</v>
      </c>
      <c r="V15" s="32"/>
    </row>
    <row r="16" spans="1:22" hidden="1" outlineLevel="1" x14ac:dyDescent="0.25">
      <c r="A16" s="159">
        <f t="shared" ref="A16" si="29">A13</f>
        <v>0</v>
      </c>
      <c r="B16" s="128">
        <f t="shared" ref="B16:R16" si="30">B13</f>
        <v>0</v>
      </c>
      <c r="C16" s="128" t="str">
        <f t="shared" si="30"/>
        <v>DEPUTY</v>
      </c>
      <c r="D16" s="128" t="str">
        <f t="shared" si="30"/>
        <v>Inadequate</v>
      </c>
      <c r="E16" s="128" t="str">
        <f t="shared" si="30"/>
        <v>Hourly</v>
      </c>
      <c r="F16" s="128">
        <f t="shared" si="30"/>
        <v>1</v>
      </c>
      <c r="G16" s="138">
        <f t="shared" si="30"/>
        <v>0</v>
      </c>
      <c r="H16" s="138">
        <f t="shared" ref="H16" si="31">H13</f>
        <v>0</v>
      </c>
      <c r="I16" s="128" t="str">
        <f t="shared" si="30"/>
        <v>yes</v>
      </c>
      <c r="J16" s="128" t="str">
        <f t="shared" si="30"/>
        <v>yes</v>
      </c>
      <c r="K16" s="128" t="str">
        <f t="shared" si="30"/>
        <v>yes</v>
      </c>
      <c r="L16" s="128" t="str">
        <f t="shared" si="30"/>
        <v>no</v>
      </c>
      <c r="M16" s="128" t="str">
        <f t="shared" si="30"/>
        <v>yes</v>
      </c>
      <c r="N16" s="128" t="str">
        <f t="shared" si="30"/>
        <v>yes</v>
      </c>
      <c r="O16" s="128" t="str">
        <f t="shared" si="30"/>
        <v>yes</v>
      </c>
      <c r="P16" s="128" t="str">
        <f t="shared" si="30"/>
        <v>yes</v>
      </c>
      <c r="Q16" s="128" t="str">
        <f t="shared" si="30"/>
        <v>yes</v>
      </c>
      <c r="R16" s="128" t="str">
        <f t="shared" si="30"/>
        <v>yes</v>
      </c>
      <c r="U16" t="str">
        <f t="shared" si="2"/>
        <v>0, 0</v>
      </c>
      <c r="V16" s="32"/>
    </row>
    <row r="17" spans="1:22" hidden="1" outlineLevel="1" x14ac:dyDescent="0.25">
      <c r="A17" s="159"/>
      <c r="B17" s="128"/>
      <c r="C17" s="128"/>
      <c r="D17" s="38"/>
      <c r="E17" s="128"/>
      <c r="F17" s="132"/>
      <c r="G17" s="138"/>
      <c r="H17" s="138"/>
      <c r="I17" s="128" t="str">
        <f t="shared" ref="I17" si="32">I13</f>
        <v>yes</v>
      </c>
      <c r="J17" s="128" t="s">
        <v>48</v>
      </c>
      <c r="K17" s="128" t="s">
        <v>48</v>
      </c>
      <c r="L17" s="128" t="s">
        <v>48</v>
      </c>
      <c r="M17" s="128" t="s">
        <v>48</v>
      </c>
      <c r="N17" s="128" t="s">
        <v>48</v>
      </c>
      <c r="O17" s="128" t="s">
        <v>48</v>
      </c>
      <c r="P17" s="128" t="s">
        <v>48</v>
      </c>
      <c r="Q17" s="128" t="s">
        <v>48</v>
      </c>
      <c r="R17" s="128" t="s">
        <v>48</v>
      </c>
      <c r="U17" t="str">
        <f t="shared" si="2"/>
        <v xml:space="preserve">, </v>
      </c>
      <c r="V17" s="32"/>
    </row>
    <row r="18" spans="1:22" hidden="1" outlineLevel="1" x14ac:dyDescent="0.25">
      <c r="A18" s="159"/>
      <c r="B18" s="128"/>
      <c r="C18" s="128"/>
      <c r="D18" s="38"/>
      <c r="E18" s="128"/>
      <c r="F18" s="132"/>
      <c r="G18" s="138"/>
      <c r="H18" s="138"/>
      <c r="I18" s="128" t="str">
        <f t="shared" ref="I18" si="33">I13</f>
        <v>yes</v>
      </c>
      <c r="J18" s="128" t="s">
        <v>48</v>
      </c>
      <c r="K18" s="128" t="s">
        <v>48</v>
      </c>
      <c r="L18" s="128" t="s">
        <v>48</v>
      </c>
      <c r="M18" s="128" t="s">
        <v>48</v>
      </c>
      <c r="N18" s="128" t="s">
        <v>48</v>
      </c>
      <c r="O18" s="128" t="s">
        <v>48</v>
      </c>
      <c r="P18" s="128" t="s">
        <v>48</v>
      </c>
      <c r="Q18" s="128" t="s">
        <v>48</v>
      </c>
      <c r="R18" s="128" t="s">
        <v>48</v>
      </c>
      <c r="U18" t="str">
        <f t="shared" si="2"/>
        <v xml:space="preserve">, </v>
      </c>
      <c r="V18" s="32"/>
    </row>
    <row r="19" spans="1:22" hidden="1" outlineLevel="1" x14ac:dyDescent="0.25">
      <c r="A19" s="159"/>
      <c r="B19" s="128"/>
      <c r="C19" s="128"/>
      <c r="D19" s="38"/>
      <c r="E19" s="128"/>
      <c r="F19" s="132"/>
      <c r="G19" s="138"/>
      <c r="H19" s="138"/>
      <c r="I19" s="128" t="s">
        <v>48</v>
      </c>
      <c r="J19" s="128" t="s">
        <v>48</v>
      </c>
      <c r="K19" s="128" t="s">
        <v>48</v>
      </c>
      <c r="L19" s="128" t="s">
        <v>48</v>
      </c>
      <c r="M19" s="128" t="s">
        <v>48</v>
      </c>
      <c r="N19" s="128" t="s">
        <v>48</v>
      </c>
      <c r="O19" s="128" t="s">
        <v>48</v>
      </c>
      <c r="P19" s="128" t="s">
        <v>48</v>
      </c>
      <c r="Q19" s="128" t="s">
        <v>48</v>
      </c>
      <c r="R19" s="128" t="s">
        <v>48</v>
      </c>
      <c r="U19" t="str">
        <f t="shared" si="2"/>
        <v xml:space="preserve">, </v>
      </c>
      <c r="V19" s="32"/>
    </row>
    <row r="20" spans="1:22" hidden="1" outlineLevel="1" x14ac:dyDescent="0.25">
      <c r="A20" s="159"/>
      <c r="B20" s="128"/>
      <c r="C20" s="128"/>
      <c r="D20" s="38"/>
      <c r="E20" s="128"/>
      <c r="F20" s="132"/>
      <c r="G20" s="138"/>
      <c r="H20" s="138"/>
      <c r="I20" s="128" t="s">
        <v>48</v>
      </c>
      <c r="J20" s="128" t="s">
        <v>48</v>
      </c>
      <c r="K20" s="128" t="s">
        <v>48</v>
      </c>
      <c r="L20" s="128" t="s">
        <v>48</v>
      </c>
      <c r="M20" s="128" t="s">
        <v>48</v>
      </c>
      <c r="N20" s="128" t="s">
        <v>48</v>
      </c>
      <c r="O20" s="128" t="s">
        <v>48</v>
      </c>
      <c r="P20" s="128" t="s">
        <v>48</v>
      </c>
      <c r="Q20" s="128" t="s">
        <v>48</v>
      </c>
      <c r="R20" s="128" t="s">
        <v>48</v>
      </c>
      <c r="U20" t="str">
        <f t="shared" si="2"/>
        <v xml:space="preserve">, </v>
      </c>
      <c r="V20" s="32"/>
    </row>
    <row r="21" spans="1:22" hidden="1" outlineLevel="1" x14ac:dyDescent="0.25">
      <c r="A21" s="159"/>
      <c r="B21" s="128"/>
      <c r="C21" s="128"/>
      <c r="D21" s="38"/>
      <c r="E21" s="128"/>
      <c r="F21" s="132"/>
      <c r="G21" s="138"/>
      <c r="H21" s="138"/>
      <c r="I21" s="128" t="s">
        <v>48</v>
      </c>
      <c r="J21" s="128" t="s">
        <v>48</v>
      </c>
      <c r="K21" s="128" t="s">
        <v>48</v>
      </c>
      <c r="L21" s="128" t="s">
        <v>48</v>
      </c>
      <c r="M21" s="128" t="s">
        <v>48</v>
      </c>
      <c r="N21" s="128" t="s">
        <v>48</v>
      </c>
      <c r="O21" s="128" t="s">
        <v>48</v>
      </c>
      <c r="P21" s="128" t="s">
        <v>48</v>
      </c>
      <c r="Q21" s="128" t="s">
        <v>48</v>
      </c>
      <c r="R21" s="128" t="s">
        <v>48</v>
      </c>
      <c r="U21" t="str">
        <f t="shared" si="2"/>
        <v xml:space="preserve">, </v>
      </c>
      <c r="V21" s="32"/>
    </row>
    <row r="22" spans="1:22" hidden="1" outlineLevel="1" x14ac:dyDescent="0.25">
      <c r="A22" s="159"/>
      <c r="B22" s="128"/>
      <c r="C22" s="128"/>
      <c r="D22" s="38"/>
      <c r="E22" s="128"/>
      <c r="F22" s="132"/>
      <c r="G22" s="138"/>
      <c r="H22" s="138"/>
      <c r="I22" s="128" t="s">
        <v>48</v>
      </c>
      <c r="J22" s="128" t="s">
        <v>48</v>
      </c>
      <c r="K22" s="128" t="s">
        <v>48</v>
      </c>
      <c r="L22" s="128" t="s">
        <v>48</v>
      </c>
      <c r="M22" s="128" t="s">
        <v>48</v>
      </c>
      <c r="N22" s="128" t="s">
        <v>48</v>
      </c>
      <c r="O22" s="128" t="s">
        <v>48</v>
      </c>
      <c r="P22" s="128" t="s">
        <v>48</v>
      </c>
      <c r="Q22" s="128" t="s">
        <v>48</v>
      </c>
      <c r="R22" s="128" t="s">
        <v>48</v>
      </c>
      <c r="U22" t="str">
        <f t="shared" si="2"/>
        <v xml:space="preserve">, </v>
      </c>
      <c r="V22" s="32"/>
    </row>
    <row r="23" spans="1:22" collapsed="1" x14ac:dyDescent="0.25">
      <c r="A23" s="43"/>
      <c r="B23" s="43"/>
      <c r="C23" s="43" t="s">
        <v>125</v>
      </c>
      <c r="D23" s="38" t="str">
        <f>'Form III'!A22</f>
        <v>Adequate</v>
      </c>
      <c r="E23" s="43" t="s">
        <v>124</v>
      </c>
      <c r="F23" s="158">
        <v>0.75</v>
      </c>
      <c r="G23" s="136"/>
      <c r="H23" s="136"/>
      <c r="I23" s="43" t="s">
        <v>45</v>
      </c>
      <c r="J23" s="43" t="s">
        <v>45</v>
      </c>
      <c r="K23" s="43" t="s">
        <v>45</v>
      </c>
      <c r="L23" s="43" t="s">
        <v>48</v>
      </c>
      <c r="M23" s="43" t="s">
        <v>45</v>
      </c>
      <c r="N23" s="43" t="s">
        <v>45</v>
      </c>
      <c r="O23" s="43" t="s">
        <v>45</v>
      </c>
      <c r="P23" s="43" t="s">
        <v>45</v>
      </c>
      <c r="Q23" s="43" t="s">
        <v>45</v>
      </c>
      <c r="R23" s="43" t="s">
        <v>45</v>
      </c>
      <c r="S23" s="107">
        <f>IF('Form I'!$B$9=1,'Form III'!BE25,(IF('Form I'!$B$9=2,'Form III'!BE26,(IF('Form I'!$B$9=3,'Form III'!BE27,(IF('Form I'!$B$9=4,'Form III'!BE28)))))))</f>
        <v>0</v>
      </c>
      <c r="T23" s="111">
        <f>G23+H23-S23</f>
        <v>0</v>
      </c>
      <c r="U23" t="str">
        <f t="shared" si="2"/>
        <v xml:space="preserve">, </v>
      </c>
      <c r="V23" s="32"/>
    </row>
    <row r="24" spans="1:22" hidden="1" outlineLevel="1" x14ac:dyDescent="0.25">
      <c r="A24" s="159">
        <f t="shared" ref="A24" si="34">A23</f>
        <v>0</v>
      </c>
      <c r="B24" s="128">
        <f t="shared" ref="B24" si="35">B23</f>
        <v>0</v>
      </c>
      <c r="C24" s="128" t="str">
        <f t="shared" ref="C24" si="36">C23</f>
        <v>DEPUTY</v>
      </c>
      <c r="D24" s="128" t="str">
        <f t="shared" ref="D24" si="37">D23</f>
        <v>Adequate</v>
      </c>
      <c r="E24" s="128" t="str">
        <f t="shared" ref="E24" si="38">E23</f>
        <v>Salary</v>
      </c>
      <c r="F24" s="128">
        <f t="shared" ref="F24" si="39">F23</f>
        <v>0.75</v>
      </c>
      <c r="G24" s="138">
        <f t="shared" ref="G24:H24" si="40">G23</f>
        <v>0</v>
      </c>
      <c r="H24" s="138">
        <f t="shared" si="40"/>
        <v>0</v>
      </c>
      <c r="I24" s="128" t="str">
        <f t="shared" ref="I24" si="41">I23</f>
        <v>yes</v>
      </c>
      <c r="J24" s="128" t="str">
        <f t="shared" ref="J24" si="42">J23</f>
        <v>yes</v>
      </c>
      <c r="K24" s="128" t="str">
        <f t="shared" ref="K24" si="43">K23</f>
        <v>yes</v>
      </c>
      <c r="L24" s="128" t="str">
        <f t="shared" ref="L24" si="44">L23</f>
        <v>no</v>
      </c>
      <c r="M24" s="128" t="str">
        <f t="shared" ref="M24" si="45">M23</f>
        <v>yes</v>
      </c>
      <c r="N24" s="128" t="str">
        <f t="shared" ref="N24" si="46">N23</f>
        <v>yes</v>
      </c>
      <c r="O24" s="128" t="str">
        <f t="shared" ref="O24" si="47">O23</f>
        <v>yes</v>
      </c>
      <c r="P24" s="128" t="str">
        <f t="shared" ref="P24" si="48">P23</f>
        <v>yes</v>
      </c>
      <c r="Q24" s="128" t="str">
        <f t="shared" ref="Q24" si="49">Q23</f>
        <v>yes</v>
      </c>
      <c r="R24" s="128" t="str">
        <f t="shared" ref="R24" si="50">R23</f>
        <v>yes</v>
      </c>
      <c r="U24" t="str">
        <f t="shared" si="2"/>
        <v>0, 0</v>
      </c>
      <c r="V24" s="32"/>
    </row>
    <row r="25" spans="1:22" hidden="1" outlineLevel="1" x14ac:dyDescent="0.25">
      <c r="A25" s="159">
        <f t="shared" ref="A25" si="51">A23</f>
        <v>0</v>
      </c>
      <c r="B25" s="128">
        <f t="shared" ref="B25:R25" si="52">B23</f>
        <v>0</v>
      </c>
      <c r="C25" s="128" t="str">
        <f t="shared" si="52"/>
        <v>DEPUTY</v>
      </c>
      <c r="D25" s="128" t="str">
        <f t="shared" si="52"/>
        <v>Adequate</v>
      </c>
      <c r="E25" s="128" t="str">
        <f t="shared" si="52"/>
        <v>Salary</v>
      </c>
      <c r="F25" s="128">
        <f t="shared" si="52"/>
        <v>0.75</v>
      </c>
      <c r="G25" s="138">
        <f t="shared" si="52"/>
        <v>0</v>
      </c>
      <c r="H25" s="138">
        <f t="shared" ref="H25" si="53">H23</f>
        <v>0</v>
      </c>
      <c r="I25" s="128" t="str">
        <f t="shared" si="52"/>
        <v>yes</v>
      </c>
      <c r="J25" s="128" t="str">
        <f t="shared" si="52"/>
        <v>yes</v>
      </c>
      <c r="K25" s="128" t="str">
        <f t="shared" si="52"/>
        <v>yes</v>
      </c>
      <c r="L25" s="128" t="str">
        <f t="shared" si="52"/>
        <v>no</v>
      </c>
      <c r="M25" s="128" t="str">
        <f t="shared" si="52"/>
        <v>yes</v>
      </c>
      <c r="N25" s="128" t="str">
        <f t="shared" si="52"/>
        <v>yes</v>
      </c>
      <c r="O25" s="128" t="str">
        <f t="shared" si="52"/>
        <v>yes</v>
      </c>
      <c r="P25" s="128" t="str">
        <f t="shared" si="52"/>
        <v>yes</v>
      </c>
      <c r="Q25" s="128" t="str">
        <f t="shared" si="52"/>
        <v>yes</v>
      </c>
      <c r="R25" s="128" t="str">
        <f t="shared" si="52"/>
        <v>yes</v>
      </c>
      <c r="U25" t="str">
        <f t="shared" si="2"/>
        <v>0, 0</v>
      </c>
      <c r="V25" s="32"/>
    </row>
    <row r="26" spans="1:22" hidden="1" outlineLevel="1" x14ac:dyDescent="0.25">
      <c r="A26" s="159">
        <f t="shared" ref="A26" si="54">A23</f>
        <v>0</v>
      </c>
      <c r="B26" s="128">
        <f t="shared" ref="B26:R26" si="55">B23</f>
        <v>0</v>
      </c>
      <c r="C26" s="128" t="str">
        <f t="shared" si="55"/>
        <v>DEPUTY</v>
      </c>
      <c r="D26" s="128" t="str">
        <f t="shared" si="55"/>
        <v>Adequate</v>
      </c>
      <c r="E26" s="128" t="str">
        <f t="shared" si="55"/>
        <v>Salary</v>
      </c>
      <c r="F26" s="128">
        <f t="shared" si="55"/>
        <v>0.75</v>
      </c>
      <c r="G26" s="138">
        <f t="shared" si="55"/>
        <v>0</v>
      </c>
      <c r="H26" s="138">
        <f t="shared" ref="H26" si="56">H23</f>
        <v>0</v>
      </c>
      <c r="I26" s="128" t="str">
        <f t="shared" si="55"/>
        <v>yes</v>
      </c>
      <c r="J26" s="128" t="str">
        <f t="shared" si="55"/>
        <v>yes</v>
      </c>
      <c r="K26" s="128" t="str">
        <f t="shared" si="55"/>
        <v>yes</v>
      </c>
      <c r="L26" s="128" t="str">
        <f t="shared" si="55"/>
        <v>no</v>
      </c>
      <c r="M26" s="128" t="str">
        <f t="shared" si="55"/>
        <v>yes</v>
      </c>
      <c r="N26" s="128" t="str">
        <f t="shared" si="55"/>
        <v>yes</v>
      </c>
      <c r="O26" s="128" t="str">
        <f t="shared" si="55"/>
        <v>yes</v>
      </c>
      <c r="P26" s="128" t="str">
        <f t="shared" si="55"/>
        <v>yes</v>
      </c>
      <c r="Q26" s="128" t="str">
        <f t="shared" si="55"/>
        <v>yes</v>
      </c>
      <c r="R26" s="128" t="str">
        <f t="shared" si="55"/>
        <v>yes</v>
      </c>
      <c r="U26" t="str">
        <f t="shared" si="2"/>
        <v>0, 0</v>
      </c>
      <c r="V26" s="32"/>
    </row>
    <row r="27" spans="1:22" hidden="1" outlineLevel="1" x14ac:dyDescent="0.25">
      <c r="A27" s="159"/>
      <c r="B27" s="128"/>
      <c r="C27" s="128"/>
      <c r="D27" s="38"/>
      <c r="E27" s="128"/>
      <c r="F27" s="132"/>
      <c r="G27" s="138"/>
      <c r="H27" s="138"/>
      <c r="I27" s="128" t="str">
        <f t="shared" ref="I27" si="57">I23</f>
        <v>yes</v>
      </c>
      <c r="J27" s="128" t="s">
        <v>48</v>
      </c>
      <c r="K27" s="128" t="s">
        <v>48</v>
      </c>
      <c r="L27" s="128" t="s">
        <v>48</v>
      </c>
      <c r="M27" s="128" t="s">
        <v>48</v>
      </c>
      <c r="N27" s="128" t="s">
        <v>48</v>
      </c>
      <c r="O27" s="128" t="s">
        <v>48</v>
      </c>
      <c r="P27" s="128" t="s">
        <v>48</v>
      </c>
      <c r="Q27" s="128" t="s">
        <v>48</v>
      </c>
      <c r="R27" s="128" t="s">
        <v>48</v>
      </c>
      <c r="U27" t="str">
        <f t="shared" si="2"/>
        <v xml:space="preserve">, </v>
      </c>
      <c r="V27" s="32"/>
    </row>
    <row r="28" spans="1:22" hidden="1" outlineLevel="1" x14ac:dyDescent="0.25">
      <c r="A28" s="159"/>
      <c r="B28" s="128"/>
      <c r="C28" s="128"/>
      <c r="D28" s="38"/>
      <c r="E28" s="128"/>
      <c r="F28" s="132"/>
      <c r="G28" s="138"/>
      <c r="H28" s="138"/>
      <c r="I28" s="128" t="str">
        <f t="shared" ref="I28" si="58">I23</f>
        <v>yes</v>
      </c>
      <c r="J28" s="128" t="s">
        <v>48</v>
      </c>
      <c r="K28" s="128" t="s">
        <v>48</v>
      </c>
      <c r="L28" s="128" t="s">
        <v>48</v>
      </c>
      <c r="M28" s="128" t="s">
        <v>48</v>
      </c>
      <c r="N28" s="128" t="s">
        <v>48</v>
      </c>
      <c r="O28" s="128" t="s">
        <v>48</v>
      </c>
      <c r="P28" s="128" t="s">
        <v>48</v>
      </c>
      <c r="Q28" s="128" t="s">
        <v>48</v>
      </c>
      <c r="R28" s="128" t="s">
        <v>48</v>
      </c>
      <c r="U28" t="str">
        <f t="shared" si="2"/>
        <v xml:space="preserve">, </v>
      </c>
      <c r="V28" s="32"/>
    </row>
    <row r="29" spans="1:22" hidden="1" outlineLevel="1" x14ac:dyDescent="0.25">
      <c r="A29" s="159"/>
      <c r="B29" s="128"/>
      <c r="C29" s="128"/>
      <c r="D29" s="38"/>
      <c r="E29" s="128"/>
      <c r="F29" s="132"/>
      <c r="G29" s="138"/>
      <c r="H29" s="138"/>
      <c r="I29" s="128" t="s">
        <v>48</v>
      </c>
      <c r="J29" s="128" t="s">
        <v>48</v>
      </c>
      <c r="K29" s="128" t="s">
        <v>48</v>
      </c>
      <c r="L29" s="128" t="s">
        <v>48</v>
      </c>
      <c r="M29" s="128" t="s">
        <v>48</v>
      </c>
      <c r="N29" s="128" t="s">
        <v>48</v>
      </c>
      <c r="O29" s="128" t="s">
        <v>48</v>
      </c>
      <c r="P29" s="128" t="s">
        <v>48</v>
      </c>
      <c r="Q29" s="128" t="s">
        <v>48</v>
      </c>
      <c r="R29" s="128" t="s">
        <v>48</v>
      </c>
      <c r="U29" t="str">
        <f t="shared" si="2"/>
        <v xml:space="preserve">, </v>
      </c>
      <c r="V29" s="32"/>
    </row>
    <row r="30" spans="1:22" hidden="1" outlineLevel="1" x14ac:dyDescent="0.25">
      <c r="A30" s="159"/>
      <c r="B30" s="128"/>
      <c r="C30" s="128"/>
      <c r="D30" s="38"/>
      <c r="E30" s="128"/>
      <c r="F30" s="132"/>
      <c r="G30" s="138"/>
      <c r="H30" s="138"/>
      <c r="I30" s="128" t="s">
        <v>48</v>
      </c>
      <c r="J30" s="128" t="s">
        <v>48</v>
      </c>
      <c r="K30" s="128" t="s">
        <v>48</v>
      </c>
      <c r="L30" s="128" t="s">
        <v>48</v>
      </c>
      <c r="M30" s="128" t="s">
        <v>48</v>
      </c>
      <c r="N30" s="128" t="s">
        <v>48</v>
      </c>
      <c r="O30" s="128" t="s">
        <v>48</v>
      </c>
      <c r="P30" s="128" t="s">
        <v>48</v>
      </c>
      <c r="Q30" s="128" t="s">
        <v>48</v>
      </c>
      <c r="R30" s="128" t="s">
        <v>48</v>
      </c>
      <c r="U30" t="str">
        <f t="shared" si="2"/>
        <v xml:space="preserve">, </v>
      </c>
      <c r="V30" s="32"/>
    </row>
    <row r="31" spans="1:22" hidden="1" outlineLevel="1" x14ac:dyDescent="0.25">
      <c r="A31" s="159"/>
      <c r="B31" s="128"/>
      <c r="C31" s="128"/>
      <c r="D31" s="38"/>
      <c r="E31" s="128"/>
      <c r="F31" s="132"/>
      <c r="G31" s="138"/>
      <c r="H31" s="138"/>
      <c r="I31" s="128" t="s">
        <v>48</v>
      </c>
      <c r="J31" s="128" t="s">
        <v>48</v>
      </c>
      <c r="K31" s="128" t="s">
        <v>48</v>
      </c>
      <c r="L31" s="128" t="s">
        <v>48</v>
      </c>
      <c r="M31" s="128" t="s">
        <v>48</v>
      </c>
      <c r="N31" s="128" t="s">
        <v>48</v>
      </c>
      <c r="O31" s="128" t="s">
        <v>48</v>
      </c>
      <c r="P31" s="128" t="s">
        <v>48</v>
      </c>
      <c r="Q31" s="128" t="s">
        <v>48</v>
      </c>
      <c r="R31" s="128" t="s">
        <v>48</v>
      </c>
      <c r="U31" t="str">
        <f t="shared" si="2"/>
        <v xml:space="preserve">, </v>
      </c>
      <c r="V31" s="32"/>
    </row>
    <row r="32" spans="1:22" hidden="1" outlineLevel="1" x14ac:dyDescent="0.25">
      <c r="A32" s="159"/>
      <c r="B32" s="128"/>
      <c r="C32" s="128"/>
      <c r="D32" s="38"/>
      <c r="E32" s="128"/>
      <c r="F32" s="132"/>
      <c r="G32" s="138"/>
      <c r="H32" s="138"/>
      <c r="I32" s="128" t="s">
        <v>48</v>
      </c>
      <c r="J32" s="128" t="s">
        <v>48</v>
      </c>
      <c r="K32" s="128" t="s">
        <v>48</v>
      </c>
      <c r="L32" s="128" t="s">
        <v>48</v>
      </c>
      <c r="M32" s="128" t="s">
        <v>48</v>
      </c>
      <c r="N32" s="128" t="s">
        <v>48</v>
      </c>
      <c r="O32" s="128" t="s">
        <v>48</v>
      </c>
      <c r="P32" s="128" t="s">
        <v>48</v>
      </c>
      <c r="Q32" s="128" t="s">
        <v>48</v>
      </c>
      <c r="R32" s="128" t="s">
        <v>48</v>
      </c>
      <c r="U32" t="str">
        <f t="shared" si="2"/>
        <v xml:space="preserve">, </v>
      </c>
      <c r="V32" s="32"/>
    </row>
    <row r="33" spans="1:22" collapsed="1" x14ac:dyDescent="0.25">
      <c r="A33" s="43"/>
      <c r="B33" s="43"/>
      <c r="C33" s="43" t="s">
        <v>125</v>
      </c>
      <c r="D33" s="38" t="str">
        <f>'Form III'!A32</f>
        <v>Inadequate</v>
      </c>
      <c r="E33" s="43" t="s">
        <v>124</v>
      </c>
      <c r="F33" s="158">
        <v>0.25</v>
      </c>
      <c r="G33" s="136"/>
      <c r="H33" s="136"/>
      <c r="I33" s="43" t="s">
        <v>45</v>
      </c>
      <c r="J33" s="43" t="s">
        <v>45</v>
      </c>
      <c r="K33" s="43" t="s">
        <v>45</v>
      </c>
      <c r="L33" s="43" t="s">
        <v>48</v>
      </c>
      <c r="M33" s="43" t="s">
        <v>45</v>
      </c>
      <c r="N33" s="43" t="s">
        <v>45</v>
      </c>
      <c r="O33" s="43" t="s">
        <v>45</v>
      </c>
      <c r="P33" s="43" t="s">
        <v>45</v>
      </c>
      <c r="Q33" s="43" t="s">
        <v>45</v>
      </c>
      <c r="R33" s="43" t="s">
        <v>45</v>
      </c>
      <c r="S33" s="107">
        <f>IF('Form I'!$B$9=1,'Form III'!BE35,(IF('Form I'!$B$9=2,'Form III'!BE36,(IF('Form I'!$B$9=3,'Form III'!BE37,(IF('Form I'!$B$9=4,'Form III'!BE38)))))))</f>
        <v>0</v>
      </c>
      <c r="T33" s="111">
        <f>G33+H33-S33</f>
        <v>0</v>
      </c>
      <c r="U33" t="str">
        <f t="shared" si="2"/>
        <v xml:space="preserve">, </v>
      </c>
      <c r="V33" s="32"/>
    </row>
    <row r="34" spans="1:22" hidden="1" outlineLevel="1" x14ac:dyDescent="0.25">
      <c r="A34" s="159">
        <f t="shared" ref="A34" si="59">A33</f>
        <v>0</v>
      </c>
      <c r="B34" s="128">
        <f t="shared" ref="B34" si="60">B33</f>
        <v>0</v>
      </c>
      <c r="C34" s="128" t="str">
        <f t="shared" ref="C34" si="61">C33</f>
        <v>DEPUTY</v>
      </c>
      <c r="D34" s="128" t="str">
        <f t="shared" ref="D34" si="62">D33</f>
        <v>Inadequate</v>
      </c>
      <c r="E34" s="128" t="str">
        <f t="shared" ref="E34" si="63">E33</f>
        <v>Salary</v>
      </c>
      <c r="F34" s="128">
        <f t="shared" ref="F34" si="64">F33</f>
        <v>0.25</v>
      </c>
      <c r="G34" s="138">
        <f t="shared" ref="G34:H34" si="65">G33</f>
        <v>0</v>
      </c>
      <c r="H34" s="138">
        <f t="shared" si="65"/>
        <v>0</v>
      </c>
      <c r="I34" s="128" t="str">
        <f t="shared" ref="I34" si="66">I33</f>
        <v>yes</v>
      </c>
      <c r="J34" s="128" t="str">
        <f t="shared" ref="J34" si="67">J33</f>
        <v>yes</v>
      </c>
      <c r="K34" s="128" t="str">
        <f t="shared" ref="K34" si="68">K33</f>
        <v>yes</v>
      </c>
      <c r="L34" s="128" t="str">
        <f t="shared" ref="L34" si="69">L33</f>
        <v>no</v>
      </c>
      <c r="M34" s="128" t="str">
        <f t="shared" ref="M34" si="70">M33</f>
        <v>yes</v>
      </c>
      <c r="N34" s="128" t="str">
        <f t="shared" ref="N34" si="71">N33</f>
        <v>yes</v>
      </c>
      <c r="O34" s="128" t="str">
        <f t="shared" ref="O34" si="72">O33</f>
        <v>yes</v>
      </c>
      <c r="P34" s="128" t="str">
        <f t="shared" ref="P34" si="73">P33</f>
        <v>yes</v>
      </c>
      <c r="Q34" s="128" t="str">
        <f t="shared" ref="Q34" si="74">Q33</f>
        <v>yes</v>
      </c>
      <c r="R34" s="128" t="str">
        <f t="shared" ref="R34" si="75">R33</f>
        <v>yes</v>
      </c>
      <c r="U34" t="str">
        <f t="shared" si="2"/>
        <v>0, 0</v>
      </c>
      <c r="V34" s="32"/>
    </row>
    <row r="35" spans="1:22" hidden="1" outlineLevel="1" x14ac:dyDescent="0.25">
      <c r="A35" s="159">
        <f t="shared" ref="A35" si="76">A33</f>
        <v>0</v>
      </c>
      <c r="B35" s="128">
        <f t="shared" ref="B35:R35" si="77">B33</f>
        <v>0</v>
      </c>
      <c r="C35" s="128" t="str">
        <f t="shared" si="77"/>
        <v>DEPUTY</v>
      </c>
      <c r="D35" s="128" t="str">
        <f t="shared" si="77"/>
        <v>Inadequate</v>
      </c>
      <c r="E35" s="128" t="str">
        <f t="shared" si="77"/>
        <v>Salary</v>
      </c>
      <c r="F35" s="128">
        <f t="shared" si="77"/>
        <v>0.25</v>
      </c>
      <c r="G35" s="138">
        <f t="shared" si="77"/>
        <v>0</v>
      </c>
      <c r="H35" s="138">
        <f t="shared" ref="H35" si="78">H33</f>
        <v>0</v>
      </c>
      <c r="I35" s="128" t="str">
        <f t="shared" si="77"/>
        <v>yes</v>
      </c>
      <c r="J35" s="128" t="str">
        <f t="shared" si="77"/>
        <v>yes</v>
      </c>
      <c r="K35" s="128" t="str">
        <f t="shared" si="77"/>
        <v>yes</v>
      </c>
      <c r="L35" s="128" t="str">
        <f t="shared" si="77"/>
        <v>no</v>
      </c>
      <c r="M35" s="128" t="str">
        <f t="shared" si="77"/>
        <v>yes</v>
      </c>
      <c r="N35" s="128" t="str">
        <f t="shared" si="77"/>
        <v>yes</v>
      </c>
      <c r="O35" s="128" t="str">
        <f t="shared" si="77"/>
        <v>yes</v>
      </c>
      <c r="P35" s="128" t="str">
        <f t="shared" si="77"/>
        <v>yes</v>
      </c>
      <c r="Q35" s="128" t="str">
        <f t="shared" si="77"/>
        <v>yes</v>
      </c>
      <c r="R35" s="128" t="str">
        <f t="shared" si="77"/>
        <v>yes</v>
      </c>
      <c r="U35" t="str">
        <f t="shared" si="2"/>
        <v>0, 0</v>
      </c>
      <c r="V35" s="32"/>
    </row>
    <row r="36" spans="1:22" hidden="1" outlineLevel="1" x14ac:dyDescent="0.25">
      <c r="A36" s="159">
        <f t="shared" ref="A36" si="79">A33</f>
        <v>0</v>
      </c>
      <c r="B36" s="128">
        <f t="shared" ref="B36:R36" si="80">B33</f>
        <v>0</v>
      </c>
      <c r="C36" s="128" t="str">
        <f t="shared" si="80"/>
        <v>DEPUTY</v>
      </c>
      <c r="D36" s="128" t="str">
        <f t="shared" si="80"/>
        <v>Inadequate</v>
      </c>
      <c r="E36" s="128" t="str">
        <f t="shared" si="80"/>
        <v>Salary</v>
      </c>
      <c r="F36" s="128">
        <f t="shared" si="80"/>
        <v>0.25</v>
      </c>
      <c r="G36" s="138">
        <f t="shared" si="80"/>
        <v>0</v>
      </c>
      <c r="H36" s="138">
        <f t="shared" ref="H36" si="81">H33</f>
        <v>0</v>
      </c>
      <c r="I36" s="128" t="str">
        <f t="shared" si="80"/>
        <v>yes</v>
      </c>
      <c r="J36" s="128" t="str">
        <f t="shared" si="80"/>
        <v>yes</v>
      </c>
      <c r="K36" s="128" t="str">
        <f t="shared" si="80"/>
        <v>yes</v>
      </c>
      <c r="L36" s="128" t="str">
        <f t="shared" si="80"/>
        <v>no</v>
      </c>
      <c r="M36" s="128" t="str">
        <f t="shared" si="80"/>
        <v>yes</v>
      </c>
      <c r="N36" s="128" t="str">
        <f t="shared" si="80"/>
        <v>yes</v>
      </c>
      <c r="O36" s="128" t="str">
        <f t="shared" si="80"/>
        <v>yes</v>
      </c>
      <c r="P36" s="128" t="str">
        <f t="shared" si="80"/>
        <v>yes</v>
      </c>
      <c r="Q36" s="128" t="str">
        <f t="shared" si="80"/>
        <v>yes</v>
      </c>
      <c r="R36" s="128" t="str">
        <f t="shared" si="80"/>
        <v>yes</v>
      </c>
      <c r="U36" t="str">
        <f t="shared" si="2"/>
        <v>0, 0</v>
      </c>
      <c r="V36" s="32"/>
    </row>
    <row r="37" spans="1:22" hidden="1" outlineLevel="1" x14ac:dyDescent="0.25">
      <c r="A37" s="159"/>
      <c r="B37" s="128"/>
      <c r="C37" s="128"/>
      <c r="D37" s="38"/>
      <c r="E37" s="128"/>
      <c r="F37" s="132"/>
      <c r="G37" s="138"/>
      <c r="H37" s="138"/>
      <c r="I37" s="128" t="str">
        <f t="shared" ref="I37" si="82">I33</f>
        <v>yes</v>
      </c>
      <c r="J37" s="128" t="s">
        <v>48</v>
      </c>
      <c r="K37" s="128" t="s">
        <v>48</v>
      </c>
      <c r="L37" s="128" t="s">
        <v>48</v>
      </c>
      <c r="M37" s="128" t="s">
        <v>48</v>
      </c>
      <c r="N37" s="128" t="s">
        <v>48</v>
      </c>
      <c r="O37" s="128" t="s">
        <v>48</v>
      </c>
      <c r="P37" s="128" t="s">
        <v>48</v>
      </c>
      <c r="Q37" s="128" t="s">
        <v>48</v>
      </c>
      <c r="R37" s="128" t="s">
        <v>48</v>
      </c>
      <c r="U37" t="str">
        <f t="shared" si="2"/>
        <v xml:space="preserve">, </v>
      </c>
      <c r="V37" s="32"/>
    </row>
    <row r="38" spans="1:22" hidden="1" outlineLevel="1" x14ac:dyDescent="0.25">
      <c r="A38" s="159"/>
      <c r="B38" s="128"/>
      <c r="C38" s="128"/>
      <c r="D38" s="38"/>
      <c r="E38" s="128"/>
      <c r="F38" s="132"/>
      <c r="G38" s="138"/>
      <c r="H38" s="138"/>
      <c r="I38" s="128" t="str">
        <f t="shared" ref="I38" si="83">I33</f>
        <v>yes</v>
      </c>
      <c r="J38" s="128" t="s">
        <v>48</v>
      </c>
      <c r="K38" s="128" t="s">
        <v>48</v>
      </c>
      <c r="L38" s="128" t="s">
        <v>48</v>
      </c>
      <c r="M38" s="128" t="s">
        <v>48</v>
      </c>
      <c r="N38" s="128" t="s">
        <v>48</v>
      </c>
      <c r="O38" s="128" t="s">
        <v>48</v>
      </c>
      <c r="P38" s="128" t="s">
        <v>48</v>
      </c>
      <c r="Q38" s="128" t="s">
        <v>48</v>
      </c>
      <c r="R38" s="128" t="s">
        <v>48</v>
      </c>
      <c r="U38" t="str">
        <f t="shared" si="2"/>
        <v xml:space="preserve">, </v>
      </c>
      <c r="V38" s="32"/>
    </row>
    <row r="39" spans="1:22" hidden="1" outlineLevel="1" x14ac:dyDescent="0.25">
      <c r="A39" s="159"/>
      <c r="B39" s="128"/>
      <c r="C39" s="128"/>
      <c r="D39" s="38"/>
      <c r="E39" s="128"/>
      <c r="F39" s="132"/>
      <c r="G39" s="138"/>
      <c r="H39" s="138"/>
      <c r="I39" s="128" t="s">
        <v>48</v>
      </c>
      <c r="J39" s="128" t="s">
        <v>48</v>
      </c>
      <c r="K39" s="128" t="s">
        <v>48</v>
      </c>
      <c r="L39" s="128" t="s">
        <v>48</v>
      </c>
      <c r="M39" s="128" t="s">
        <v>48</v>
      </c>
      <c r="N39" s="128" t="s">
        <v>48</v>
      </c>
      <c r="O39" s="128" t="s">
        <v>48</v>
      </c>
      <c r="P39" s="128" t="s">
        <v>48</v>
      </c>
      <c r="Q39" s="128" t="s">
        <v>48</v>
      </c>
      <c r="R39" s="128" t="s">
        <v>48</v>
      </c>
      <c r="U39" t="str">
        <f t="shared" si="2"/>
        <v xml:space="preserve">, </v>
      </c>
      <c r="V39" s="32"/>
    </row>
    <row r="40" spans="1:22" hidden="1" outlineLevel="1" x14ac:dyDescent="0.25">
      <c r="A40" s="159"/>
      <c r="B40" s="128"/>
      <c r="C40" s="128"/>
      <c r="D40" s="38"/>
      <c r="E40" s="128"/>
      <c r="F40" s="132"/>
      <c r="G40" s="138"/>
      <c r="H40" s="138"/>
      <c r="I40" s="128" t="s">
        <v>48</v>
      </c>
      <c r="J40" s="128" t="s">
        <v>48</v>
      </c>
      <c r="K40" s="128" t="s">
        <v>48</v>
      </c>
      <c r="L40" s="128" t="s">
        <v>48</v>
      </c>
      <c r="M40" s="128" t="s">
        <v>48</v>
      </c>
      <c r="N40" s="128" t="s">
        <v>48</v>
      </c>
      <c r="O40" s="128" t="s">
        <v>48</v>
      </c>
      <c r="P40" s="128" t="s">
        <v>48</v>
      </c>
      <c r="Q40" s="128" t="s">
        <v>48</v>
      </c>
      <c r="R40" s="128" t="s">
        <v>48</v>
      </c>
      <c r="U40" t="str">
        <f t="shared" si="2"/>
        <v xml:space="preserve">, </v>
      </c>
      <c r="V40" s="32"/>
    </row>
    <row r="41" spans="1:22" hidden="1" outlineLevel="1" x14ac:dyDescent="0.25">
      <c r="A41" s="159"/>
      <c r="B41" s="128"/>
      <c r="C41" s="128"/>
      <c r="D41" s="38"/>
      <c r="E41" s="128"/>
      <c r="F41" s="132"/>
      <c r="G41" s="138"/>
      <c r="H41" s="138"/>
      <c r="I41" s="128" t="s">
        <v>48</v>
      </c>
      <c r="J41" s="128" t="s">
        <v>48</v>
      </c>
      <c r="K41" s="128" t="s">
        <v>48</v>
      </c>
      <c r="L41" s="128" t="s">
        <v>48</v>
      </c>
      <c r="M41" s="128" t="s">
        <v>48</v>
      </c>
      <c r="N41" s="128" t="s">
        <v>48</v>
      </c>
      <c r="O41" s="128" t="s">
        <v>48</v>
      </c>
      <c r="P41" s="128" t="s">
        <v>48</v>
      </c>
      <c r="Q41" s="128" t="s">
        <v>48</v>
      </c>
      <c r="R41" s="128" t="s">
        <v>48</v>
      </c>
      <c r="U41" t="str">
        <f t="shared" si="2"/>
        <v xml:space="preserve">, </v>
      </c>
      <c r="V41" s="32"/>
    </row>
    <row r="42" spans="1:22" hidden="1" outlineLevel="1" x14ac:dyDescent="0.25">
      <c r="A42" s="159"/>
      <c r="B42" s="128"/>
      <c r="C42" s="128"/>
      <c r="D42" s="38"/>
      <c r="E42" s="128"/>
      <c r="F42" s="132"/>
      <c r="G42" s="138"/>
      <c r="H42" s="138"/>
      <c r="I42" s="128" t="s">
        <v>48</v>
      </c>
      <c r="J42" s="128" t="s">
        <v>48</v>
      </c>
      <c r="K42" s="128" t="s">
        <v>48</v>
      </c>
      <c r="L42" s="128" t="s">
        <v>48</v>
      </c>
      <c r="M42" s="128" t="s">
        <v>48</v>
      </c>
      <c r="N42" s="128" t="s">
        <v>48</v>
      </c>
      <c r="O42" s="128" t="s">
        <v>48</v>
      </c>
      <c r="P42" s="128" t="s">
        <v>48</v>
      </c>
      <c r="Q42" s="128" t="s">
        <v>48</v>
      </c>
      <c r="R42" s="128" t="s">
        <v>48</v>
      </c>
      <c r="U42" t="str">
        <f t="shared" si="2"/>
        <v xml:space="preserve">, </v>
      </c>
      <c r="V42" s="32"/>
    </row>
    <row r="43" spans="1:22" collapsed="1" x14ac:dyDescent="0.25">
      <c r="A43" s="43"/>
      <c r="B43" s="43">
        <v>5</v>
      </c>
      <c r="C43" s="43" t="s">
        <v>125</v>
      </c>
      <c r="D43" s="38" t="str">
        <f>'Form III'!A42</f>
        <v>Adequate</v>
      </c>
      <c r="E43" s="43" t="s">
        <v>124</v>
      </c>
      <c r="F43" s="158">
        <v>1</v>
      </c>
      <c r="G43" s="136">
        <v>0</v>
      </c>
      <c r="H43" s="136">
        <v>0</v>
      </c>
      <c r="I43" s="43" t="s">
        <v>48</v>
      </c>
      <c r="J43" s="43" t="s">
        <v>45</v>
      </c>
      <c r="K43" s="43" t="s">
        <v>45</v>
      </c>
      <c r="L43" s="43" t="s">
        <v>48</v>
      </c>
      <c r="M43" s="43" t="s">
        <v>45</v>
      </c>
      <c r="N43" s="43" t="s">
        <v>45</v>
      </c>
      <c r="O43" s="43" t="s">
        <v>45</v>
      </c>
      <c r="P43" s="43" t="s">
        <v>45</v>
      </c>
      <c r="Q43" s="43" t="s">
        <v>45</v>
      </c>
      <c r="R43" s="43" t="s">
        <v>45</v>
      </c>
      <c r="S43" s="107">
        <f>IF('Form I'!$B$9=1,'Form III'!BE45,(IF('Form I'!$B$9=2,'Form III'!BE46,(IF('Form I'!$B$9=3,'Form III'!BE47,(IF('Form I'!$B$9=4,'Form III'!BE48)))))))</f>
        <v>0</v>
      </c>
      <c r="T43" s="111">
        <f>G43+H43-S43</f>
        <v>0</v>
      </c>
      <c r="U43" t="str">
        <f t="shared" si="2"/>
        <v>, 5</v>
      </c>
      <c r="V43" s="32"/>
    </row>
    <row r="44" spans="1:22" hidden="1" outlineLevel="1" x14ac:dyDescent="0.25">
      <c r="A44" s="159">
        <f t="shared" ref="A44" si="84">A43</f>
        <v>0</v>
      </c>
      <c r="B44" s="128">
        <f t="shared" ref="B44" si="85">B43</f>
        <v>5</v>
      </c>
      <c r="C44" s="128" t="str">
        <f t="shared" ref="C44" si="86">C43</f>
        <v>DEPUTY</v>
      </c>
      <c r="D44" s="128" t="str">
        <f t="shared" ref="D44" si="87">D43</f>
        <v>Adequate</v>
      </c>
      <c r="E44" s="128" t="str">
        <f t="shared" ref="E44" si="88">E43</f>
        <v>Salary</v>
      </c>
      <c r="F44" s="128">
        <f t="shared" ref="F44" si="89">F43</f>
        <v>1</v>
      </c>
      <c r="G44" s="138">
        <f t="shared" ref="G44:H44" si="90">G43</f>
        <v>0</v>
      </c>
      <c r="H44" s="138">
        <f t="shared" si="90"/>
        <v>0</v>
      </c>
      <c r="I44" s="128" t="str">
        <f t="shared" ref="I44" si="91">I43</f>
        <v>no</v>
      </c>
      <c r="J44" s="128" t="str">
        <f t="shared" ref="J44" si="92">J43</f>
        <v>yes</v>
      </c>
      <c r="K44" s="128" t="str">
        <f t="shared" ref="K44" si="93">K43</f>
        <v>yes</v>
      </c>
      <c r="L44" s="128" t="str">
        <f t="shared" ref="L44" si="94">L43</f>
        <v>no</v>
      </c>
      <c r="M44" s="128" t="str">
        <f t="shared" ref="M44" si="95">M43</f>
        <v>yes</v>
      </c>
      <c r="N44" s="128" t="str">
        <f t="shared" ref="N44" si="96">N43</f>
        <v>yes</v>
      </c>
      <c r="O44" s="128" t="str">
        <f t="shared" ref="O44" si="97">O43</f>
        <v>yes</v>
      </c>
      <c r="P44" s="128" t="str">
        <f t="shared" ref="P44" si="98">P43</f>
        <v>yes</v>
      </c>
      <c r="Q44" s="128" t="str">
        <f t="shared" ref="Q44" si="99">Q43</f>
        <v>yes</v>
      </c>
      <c r="R44" s="128" t="str">
        <f t="shared" ref="R44" si="100">R43</f>
        <v>yes</v>
      </c>
      <c r="U44" t="str">
        <f t="shared" si="2"/>
        <v>0, 5</v>
      </c>
      <c r="V44" s="32"/>
    </row>
    <row r="45" spans="1:22" hidden="1" outlineLevel="1" x14ac:dyDescent="0.25">
      <c r="A45" s="159">
        <f t="shared" ref="A45" si="101">A43</f>
        <v>0</v>
      </c>
      <c r="B45" s="128">
        <f t="shared" ref="B45:R45" si="102">B43</f>
        <v>5</v>
      </c>
      <c r="C45" s="128" t="str">
        <f t="shared" si="102"/>
        <v>DEPUTY</v>
      </c>
      <c r="D45" s="128" t="str">
        <f t="shared" si="102"/>
        <v>Adequate</v>
      </c>
      <c r="E45" s="128" t="str">
        <f t="shared" si="102"/>
        <v>Salary</v>
      </c>
      <c r="F45" s="128">
        <f t="shared" si="102"/>
        <v>1</v>
      </c>
      <c r="G45" s="138">
        <f t="shared" si="102"/>
        <v>0</v>
      </c>
      <c r="H45" s="138">
        <f t="shared" ref="H45" si="103">H43</f>
        <v>0</v>
      </c>
      <c r="I45" s="128" t="str">
        <f t="shared" si="102"/>
        <v>no</v>
      </c>
      <c r="J45" s="128" t="str">
        <f t="shared" si="102"/>
        <v>yes</v>
      </c>
      <c r="K45" s="128" t="str">
        <f t="shared" si="102"/>
        <v>yes</v>
      </c>
      <c r="L45" s="128" t="str">
        <f t="shared" si="102"/>
        <v>no</v>
      </c>
      <c r="M45" s="128" t="str">
        <f t="shared" si="102"/>
        <v>yes</v>
      </c>
      <c r="N45" s="128" t="str">
        <f t="shared" si="102"/>
        <v>yes</v>
      </c>
      <c r="O45" s="128" t="str">
        <f t="shared" si="102"/>
        <v>yes</v>
      </c>
      <c r="P45" s="128" t="str">
        <f t="shared" si="102"/>
        <v>yes</v>
      </c>
      <c r="Q45" s="128" t="str">
        <f t="shared" si="102"/>
        <v>yes</v>
      </c>
      <c r="R45" s="128" t="str">
        <f t="shared" si="102"/>
        <v>yes</v>
      </c>
      <c r="U45" t="str">
        <f t="shared" si="2"/>
        <v>0, 5</v>
      </c>
      <c r="V45" s="32"/>
    </row>
    <row r="46" spans="1:22" hidden="1" outlineLevel="1" x14ac:dyDescent="0.25">
      <c r="A46" s="159">
        <f t="shared" ref="A46" si="104">A43</f>
        <v>0</v>
      </c>
      <c r="B46" s="128">
        <f t="shared" ref="B46:R46" si="105">B43</f>
        <v>5</v>
      </c>
      <c r="C46" s="128" t="str">
        <f t="shared" si="105"/>
        <v>DEPUTY</v>
      </c>
      <c r="D46" s="128" t="str">
        <f t="shared" si="105"/>
        <v>Adequate</v>
      </c>
      <c r="E46" s="128" t="str">
        <f t="shared" si="105"/>
        <v>Salary</v>
      </c>
      <c r="F46" s="128">
        <f t="shared" si="105"/>
        <v>1</v>
      </c>
      <c r="G46" s="138">
        <f t="shared" si="105"/>
        <v>0</v>
      </c>
      <c r="H46" s="138">
        <f t="shared" ref="H46" si="106">H43</f>
        <v>0</v>
      </c>
      <c r="I46" s="128" t="str">
        <f t="shared" si="105"/>
        <v>no</v>
      </c>
      <c r="J46" s="128" t="str">
        <f t="shared" si="105"/>
        <v>yes</v>
      </c>
      <c r="K46" s="128" t="str">
        <f t="shared" si="105"/>
        <v>yes</v>
      </c>
      <c r="L46" s="128" t="str">
        <f t="shared" si="105"/>
        <v>no</v>
      </c>
      <c r="M46" s="128" t="str">
        <f t="shared" si="105"/>
        <v>yes</v>
      </c>
      <c r="N46" s="128" t="str">
        <f t="shared" si="105"/>
        <v>yes</v>
      </c>
      <c r="O46" s="128" t="str">
        <f t="shared" si="105"/>
        <v>yes</v>
      </c>
      <c r="P46" s="128" t="str">
        <f t="shared" si="105"/>
        <v>yes</v>
      </c>
      <c r="Q46" s="128" t="str">
        <f t="shared" si="105"/>
        <v>yes</v>
      </c>
      <c r="R46" s="128" t="str">
        <f t="shared" si="105"/>
        <v>yes</v>
      </c>
      <c r="U46" t="str">
        <f t="shared" si="2"/>
        <v>0, 5</v>
      </c>
      <c r="V46" s="32"/>
    </row>
    <row r="47" spans="1:22" hidden="1" outlineLevel="1" x14ac:dyDescent="0.25">
      <c r="A47" s="159"/>
      <c r="B47" s="128"/>
      <c r="C47" s="128"/>
      <c r="D47" s="38"/>
      <c r="E47" s="128"/>
      <c r="F47" s="132"/>
      <c r="G47" s="138"/>
      <c r="H47" s="138"/>
      <c r="I47" s="128" t="str">
        <f t="shared" ref="I47" si="107">I43</f>
        <v>no</v>
      </c>
      <c r="J47" s="128" t="s">
        <v>48</v>
      </c>
      <c r="K47" s="128" t="s">
        <v>48</v>
      </c>
      <c r="L47" s="128" t="s">
        <v>48</v>
      </c>
      <c r="M47" s="128" t="s">
        <v>48</v>
      </c>
      <c r="N47" s="128" t="s">
        <v>48</v>
      </c>
      <c r="O47" s="128" t="s">
        <v>48</v>
      </c>
      <c r="P47" s="128" t="s">
        <v>48</v>
      </c>
      <c r="Q47" s="128" t="s">
        <v>48</v>
      </c>
      <c r="R47" s="128" t="s">
        <v>48</v>
      </c>
      <c r="U47" t="str">
        <f t="shared" si="2"/>
        <v xml:space="preserve">, </v>
      </c>
      <c r="V47" s="32"/>
    </row>
    <row r="48" spans="1:22" hidden="1" outlineLevel="1" x14ac:dyDescent="0.25">
      <c r="A48" s="159"/>
      <c r="B48" s="128"/>
      <c r="C48" s="128"/>
      <c r="D48" s="38"/>
      <c r="E48" s="128"/>
      <c r="F48" s="132"/>
      <c r="G48" s="138"/>
      <c r="H48" s="138"/>
      <c r="I48" s="128" t="str">
        <f t="shared" ref="I48" si="108">I43</f>
        <v>no</v>
      </c>
      <c r="J48" s="128" t="s">
        <v>48</v>
      </c>
      <c r="K48" s="128" t="s">
        <v>48</v>
      </c>
      <c r="L48" s="128" t="s">
        <v>48</v>
      </c>
      <c r="M48" s="128" t="s">
        <v>48</v>
      </c>
      <c r="N48" s="128" t="s">
        <v>48</v>
      </c>
      <c r="O48" s="128" t="s">
        <v>48</v>
      </c>
      <c r="P48" s="128" t="s">
        <v>48</v>
      </c>
      <c r="Q48" s="128" t="s">
        <v>48</v>
      </c>
      <c r="R48" s="128" t="s">
        <v>48</v>
      </c>
      <c r="U48" t="str">
        <f t="shared" si="2"/>
        <v xml:space="preserve">, </v>
      </c>
      <c r="V48" s="32"/>
    </row>
    <row r="49" spans="1:22" hidden="1" outlineLevel="1" x14ac:dyDescent="0.25">
      <c r="A49" s="159"/>
      <c r="B49" s="128"/>
      <c r="C49" s="128"/>
      <c r="D49" s="38"/>
      <c r="E49" s="128"/>
      <c r="F49" s="132"/>
      <c r="G49" s="138"/>
      <c r="H49" s="138"/>
      <c r="I49" s="128" t="s">
        <v>48</v>
      </c>
      <c r="J49" s="128" t="s">
        <v>48</v>
      </c>
      <c r="K49" s="128" t="s">
        <v>48</v>
      </c>
      <c r="L49" s="128" t="s">
        <v>48</v>
      </c>
      <c r="M49" s="128" t="s">
        <v>48</v>
      </c>
      <c r="N49" s="128" t="s">
        <v>48</v>
      </c>
      <c r="O49" s="128" t="s">
        <v>48</v>
      </c>
      <c r="P49" s="128" t="s">
        <v>48</v>
      </c>
      <c r="Q49" s="128" t="s">
        <v>48</v>
      </c>
      <c r="R49" s="128" t="s">
        <v>48</v>
      </c>
      <c r="U49" t="str">
        <f t="shared" si="2"/>
        <v xml:space="preserve">, </v>
      </c>
      <c r="V49" s="32"/>
    </row>
    <row r="50" spans="1:22" hidden="1" outlineLevel="1" x14ac:dyDescent="0.25">
      <c r="A50" s="159"/>
      <c r="B50" s="128"/>
      <c r="C50" s="128"/>
      <c r="D50" s="38"/>
      <c r="E50" s="128"/>
      <c r="F50" s="132"/>
      <c r="G50" s="138"/>
      <c r="H50" s="138"/>
      <c r="I50" s="128" t="s">
        <v>48</v>
      </c>
      <c r="J50" s="128" t="s">
        <v>48</v>
      </c>
      <c r="K50" s="128" t="s">
        <v>48</v>
      </c>
      <c r="L50" s="128" t="s">
        <v>48</v>
      </c>
      <c r="M50" s="128" t="s">
        <v>48</v>
      </c>
      <c r="N50" s="128" t="s">
        <v>48</v>
      </c>
      <c r="O50" s="128" t="s">
        <v>48</v>
      </c>
      <c r="P50" s="128" t="s">
        <v>48</v>
      </c>
      <c r="Q50" s="128" t="s">
        <v>48</v>
      </c>
      <c r="R50" s="128" t="s">
        <v>48</v>
      </c>
      <c r="U50" t="str">
        <f t="shared" si="2"/>
        <v xml:space="preserve">, </v>
      </c>
      <c r="V50" s="32"/>
    </row>
    <row r="51" spans="1:22" hidden="1" outlineLevel="1" x14ac:dyDescent="0.25">
      <c r="A51" s="159"/>
      <c r="B51" s="128"/>
      <c r="C51" s="128"/>
      <c r="D51" s="38"/>
      <c r="E51" s="128"/>
      <c r="F51" s="132"/>
      <c r="G51" s="138"/>
      <c r="H51" s="138"/>
      <c r="I51" s="128" t="s">
        <v>48</v>
      </c>
      <c r="J51" s="128" t="s">
        <v>48</v>
      </c>
      <c r="K51" s="128" t="s">
        <v>48</v>
      </c>
      <c r="L51" s="128" t="s">
        <v>48</v>
      </c>
      <c r="M51" s="128" t="s">
        <v>48</v>
      </c>
      <c r="N51" s="128" t="s">
        <v>48</v>
      </c>
      <c r="O51" s="128" t="s">
        <v>48</v>
      </c>
      <c r="P51" s="128" t="s">
        <v>48</v>
      </c>
      <c r="Q51" s="128" t="s">
        <v>48</v>
      </c>
      <c r="R51" s="128" t="s">
        <v>48</v>
      </c>
      <c r="U51" t="str">
        <f t="shared" si="2"/>
        <v xml:space="preserve">, </v>
      </c>
      <c r="V51" s="32"/>
    </row>
    <row r="52" spans="1:22" hidden="1" outlineLevel="1" x14ac:dyDescent="0.25">
      <c r="A52" s="159"/>
      <c r="B52" s="128"/>
      <c r="C52" s="128"/>
      <c r="D52" s="38"/>
      <c r="E52" s="128"/>
      <c r="F52" s="132"/>
      <c r="G52" s="138"/>
      <c r="H52" s="138"/>
      <c r="I52" s="128" t="s">
        <v>48</v>
      </c>
      <c r="J52" s="128" t="s">
        <v>48</v>
      </c>
      <c r="K52" s="128" t="s">
        <v>48</v>
      </c>
      <c r="L52" s="128" t="s">
        <v>48</v>
      </c>
      <c r="M52" s="128" t="s">
        <v>48</v>
      </c>
      <c r="N52" s="128" t="s">
        <v>48</v>
      </c>
      <c r="O52" s="128" t="s">
        <v>48</v>
      </c>
      <c r="P52" s="128" t="s">
        <v>48</v>
      </c>
      <c r="Q52" s="128" t="s">
        <v>48</v>
      </c>
      <c r="R52" s="128" t="s">
        <v>48</v>
      </c>
      <c r="U52" t="str">
        <f t="shared" si="2"/>
        <v xml:space="preserve">, </v>
      </c>
      <c r="V52" s="32"/>
    </row>
    <row r="53" spans="1:22" collapsed="1" x14ac:dyDescent="0.25">
      <c r="A53" s="43"/>
      <c r="B53" s="43">
        <v>6</v>
      </c>
      <c r="C53" s="43" t="s">
        <v>125</v>
      </c>
      <c r="D53" s="38" t="str">
        <f>'Form III'!A52</f>
        <v>Adequate</v>
      </c>
      <c r="E53" s="43" t="s">
        <v>124</v>
      </c>
      <c r="F53" s="158">
        <v>1</v>
      </c>
      <c r="G53" s="136">
        <v>0</v>
      </c>
      <c r="H53" s="136">
        <v>0</v>
      </c>
      <c r="I53" s="43" t="s">
        <v>48</v>
      </c>
      <c r="J53" s="43" t="s">
        <v>45</v>
      </c>
      <c r="K53" s="43" t="s">
        <v>45</v>
      </c>
      <c r="L53" s="43" t="s">
        <v>48</v>
      </c>
      <c r="M53" s="43" t="s">
        <v>45</v>
      </c>
      <c r="N53" s="43" t="s">
        <v>45</v>
      </c>
      <c r="O53" s="43" t="s">
        <v>45</v>
      </c>
      <c r="P53" s="43" t="s">
        <v>45</v>
      </c>
      <c r="Q53" s="43" t="s">
        <v>45</v>
      </c>
      <c r="R53" s="43" t="s">
        <v>45</v>
      </c>
      <c r="S53" s="107">
        <f>IF('Form I'!$B$9=1,'Form III'!BE55,(IF('Form I'!$B$9=2,'Form III'!BE56,(IF('Form I'!$B$9=3,'Form III'!BE57,(IF('Form I'!$B$9=4,'Form III'!BE58)))))))</f>
        <v>0</v>
      </c>
      <c r="T53" s="111">
        <f>G53+H53-S53</f>
        <v>0</v>
      </c>
      <c r="U53" t="str">
        <f t="shared" si="2"/>
        <v>, 6</v>
      </c>
      <c r="V53" s="32"/>
    </row>
    <row r="54" spans="1:22" hidden="1" outlineLevel="1" x14ac:dyDescent="0.25">
      <c r="A54" s="159">
        <f t="shared" ref="A54" si="109">A53</f>
        <v>0</v>
      </c>
      <c r="B54" s="128">
        <f t="shared" ref="B54" si="110">B53</f>
        <v>6</v>
      </c>
      <c r="C54" s="128" t="str">
        <f t="shared" ref="C54" si="111">C53</f>
        <v>DEPUTY</v>
      </c>
      <c r="D54" s="128" t="str">
        <f t="shared" ref="D54" si="112">D53</f>
        <v>Adequate</v>
      </c>
      <c r="E54" s="128" t="str">
        <f t="shared" ref="E54" si="113">E53</f>
        <v>Salary</v>
      </c>
      <c r="F54" s="128">
        <f t="shared" ref="F54" si="114">F53</f>
        <v>1</v>
      </c>
      <c r="G54" s="138">
        <f t="shared" ref="G54:H54" si="115">G53</f>
        <v>0</v>
      </c>
      <c r="H54" s="138">
        <f t="shared" si="115"/>
        <v>0</v>
      </c>
      <c r="I54" s="128" t="str">
        <f t="shared" ref="I54" si="116">I53</f>
        <v>no</v>
      </c>
      <c r="J54" s="128" t="str">
        <f t="shared" ref="J54" si="117">J53</f>
        <v>yes</v>
      </c>
      <c r="K54" s="128" t="str">
        <f t="shared" ref="K54" si="118">K53</f>
        <v>yes</v>
      </c>
      <c r="L54" s="128" t="str">
        <f t="shared" ref="L54" si="119">L53</f>
        <v>no</v>
      </c>
      <c r="M54" s="128" t="str">
        <f t="shared" ref="M54" si="120">M53</f>
        <v>yes</v>
      </c>
      <c r="N54" s="128" t="str">
        <f t="shared" ref="N54" si="121">N53</f>
        <v>yes</v>
      </c>
      <c r="O54" s="128" t="str">
        <f t="shared" ref="O54" si="122">O53</f>
        <v>yes</v>
      </c>
      <c r="P54" s="128" t="str">
        <f t="shared" ref="P54" si="123">P53</f>
        <v>yes</v>
      </c>
      <c r="Q54" s="128" t="str">
        <f t="shared" ref="Q54" si="124">Q53</f>
        <v>yes</v>
      </c>
      <c r="R54" s="128" t="str">
        <f t="shared" ref="R54" si="125">R53</f>
        <v>yes</v>
      </c>
      <c r="U54" t="str">
        <f t="shared" si="2"/>
        <v>0, 6</v>
      </c>
      <c r="V54" s="32"/>
    </row>
    <row r="55" spans="1:22" hidden="1" outlineLevel="1" x14ac:dyDescent="0.25">
      <c r="A55" s="159">
        <f t="shared" ref="A55" si="126">A53</f>
        <v>0</v>
      </c>
      <c r="B55" s="128">
        <f t="shared" ref="B55:R55" si="127">B53</f>
        <v>6</v>
      </c>
      <c r="C55" s="128" t="str">
        <f t="shared" si="127"/>
        <v>DEPUTY</v>
      </c>
      <c r="D55" s="128" t="str">
        <f t="shared" si="127"/>
        <v>Adequate</v>
      </c>
      <c r="E55" s="128" t="str">
        <f t="shared" si="127"/>
        <v>Salary</v>
      </c>
      <c r="F55" s="128">
        <f t="shared" si="127"/>
        <v>1</v>
      </c>
      <c r="G55" s="138">
        <f t="shared" si="127"/>
        <v>0</v>
      </c>
      <c r="H55" s="138">
        <f t="shared" ref="H55" si="128">H53</f>
        <v>0</v>
      </c>
      <c r="I55" s="128" t="str">
        <f t="shared" si="127"/>
        <v>no</v>
      </c>
      <c r="J55" s="128" t="str">
        <f t="shared" si="127"/>
        <v>yes</v>
      </c>
      <c r="K55" s="128" t="str">
        <f t="shared" si="127"/>
        <v>yes</v>
      </c>
      <c r="L55" s="128" t="str">
        <f t="shared" si="127"/>
        <v>no</v>
      </c>
      <c r="M55" s="128" t="str">
        <f t="shared" si="127"/>
        <v>yes</v>
      </c>
      <c r="N55" s="128" t="str">
        <f t="shared" si="127"/>
        <v>yes</v>
      </c>
      <c r="O55" s="128" t="str">
        <f t="shared" si="127"/>
        <v>yes</v>
      </c>
      <c r="P55" s="128" t="str">
        <f t="shared" si="127"/>
        <v>yes</v>
      </c>
      <c r="Q55" s="128" t="str">
        <f t="shared" si="127"/>
        <v>yes</v>
      </c>
      <c r="R55" s="128" t="str">
        <f t="shared" si="127"/>
        <v>yes</v>
      </c>
      <c r="U55" t="str">
        <f t="shared" si="2"/>
        <v>0, 6</v>
      </c>
      <c r="V55" s="32"/>
    </row>
    <row r="56" spans="1:22" hidden="1" outlineLevel="1" x14ac:dyDescent="0.25">
      <c r="A56" s="159">
        <f t="shared" ref="A56" si="129">A53</f>
        <v>0</v>
      </c>
      <c r="B56" s="128">
        <f t="shared" ref="B56:R56" si="130">B53</f>
        <v>6</v>
      </c>
      <c r="C56" s="128" t="str">
        <f t="shared" si="130"/>
        <v>DEPUTY</v>
      </c>
      <c r="D56" s="128" t="str">
        <f t="shared" si="130"/>
        <v>Adequate</v>
      </c>
      <c r="E56" s="128" t="str">
        <f t="shared" si="130"/>
        <v>Salary</v>
      </c>
      <c r="F56" s="128">
        <f t="shared" si="130"/>
        <v>1</v>
      </c>
      <c r="G56" s="138">
        <f t="shared" si="130"/>
        <v>0</v>
      </c>
      <c r="H56" s="138">
        <f t="shared" ref="H56" si="131">H53</f>
        <v>0</v>
      </c>
      <c r="I56" s="128" t="str">
        <f t="shared" si="130"/>
        <v>no</v>
      </c>
      <c r="J56" s="128" t="str">
        <f t="shared" si="130"/>
        <v>yes</v>
      </c>
      <c r="K56" s="128" t="str">
        <f t="shared" si="130"/>
        <v>yes</v>
      </c>
      <c r="L56" s="128" t="str">
        <f t="shared" si="130"/>
        <v>no</v>
      </c>
      <c r="M56" s="128" t="str">
        <f t="shared" si="130"/>
        <v>yes</v>
      </c>
      <c r="N56" s="128" t="str">
        <f t="shared" si="130"/>
        <v>yes</v>
      </c>
      <c r="O56" s="128" t="str">
        <f t="shared" si="130"/>
        <v>yes</v>
      </c>
      <c r="P56" s="128" t="str">
        <f t="shared" si="130"/>
        <v>yes</v>
      </c>
      <c r="Q56" s="128" t="str">
        <f t="shared" si="130"/>
        <v>yes</v>
      </c>
      <c r="R56" s="128" t="str">
        <f t="shared" si="130"/>
        <v>yes</v>
      </c>
      <c r="U56" t="str">
        <f t="shared" si="2"/>
        <v>0, 6</v>
      </c>
      <c r="V56" s="32"/>
    </row>
    <row r="57" spans="1:22" hidden="1" outlineLevel="1" x14ac:dyDescent="0.25">
      <c r="A57" s="159"/>
      <c r="B57" s="128"/>
      <c r="C57" s="128"/>
      <c r="D57" s="38"/>
      <c r="E57" s="128"/>
      <c r="F57" s="132"/>
      <c r="G57" s="138"/>
      <c r="H57" s="138"/>
      <c r="I57" s="128" t="str">
        <f t="shared" ref="I57" si="132">I53</f>
        <v>no</v>
      </c>
      <c r="J57" s="128" t="s">
        <v>48</v>
      </c>
      <c r="K57" s="128" t="s">
        <v>48</v>
      </c>
      <c r="L57" s="128" t="s">
        <v>48</v>
      </c>
      <c r="M57" s="128" t="s">
        <v>48</v>
      </c>
      <c r="N57" s="128" t="s">
        <v>48</v>
      </c>
      <c r="O57" s="128" t="s">
        <v>48</v>
      </c>
      <c r="P57" s="128" t="s">
        <v>48</v>
      </c>
      <c r="Q57" s="128" t="s">
        <v>48</v>
      </c>
      <c r="R57" s="128" t="s">
        <v>48</v>
      </c>
      <c r="U57" t="str">
        <f t="shared" si="2"/>
        <v xml:space="preserve">, </v>
      </c>
      <c r="V57" s="32"/>
    </row>
    <row r="58" spans="1:22" hidden="1" outlineLevel="1" x14ac:dyDescent="0.25">
      <c r="A58" s="159"/>
      <c r="B58" s="128"/>
      <c r="C58" s="128"/>
      <c r="D58" s="38"/>
      <c r="E58" s="128"/>
      <c r="F58" s="132"/>
      <c r="G58" s="138"/>
      <c r="H58" s="138"/>
      <c r="I58" s="128" t="str">
        <f t="shared" ref="I58" si="133">I53</f>
        <v>no</v>
      </c>
      <c r="J58" s="128" t="s">
        <v>48</v>
      </c>
      <c r="K58" s="128" t="s">
        <v>48</v>
      </c>
      <c r="L58" s="128" t="s">
        <v>48</v>
      </c>
      <c r="M58" s="128" t="s">
        <v>48</v>
      </c>
      <c r="N58" s="128" t="s">
        <v>48</v>
      </c>
      <c r="O58" s="128" t="s">
        <v>48</v>
      </c>
      <c r="P58" s="128" t="s">
        <v>48</v>
      </c>
      <c r="Q58" s="128" t="s">
        <v>48</v>
      </c>
      <c r="R58" s="128" t="s">
        <v>48</v>
      </c>
      <c r="U58" t="str">
        <f t="shared" si="2"/>
        <v xml:space="preserve">, </v>
      </c>
      <c r="V58" s="32"/>
    </row>
    <row r="59" spans="1:22" hidden="1" outlineLevel="1" x14ac:dyDescent="0.25">
      <c r="A59" s="159"/>
      <c r="B59" s="128"/>
      <c r="C59" s="128"/>
      <c r="D59" s="38"/>
      <c r="E59" s="128"/>
      <c r="F59" s="132"/>
      <c r="G59" s="138"/>
      <c r="H59" s="138"/>
      <c r="I59" s="128" t="s">
        <v>48</v>
      </c>
      <c r="J59" s="128" t="s">
        <v>48</v>
      </c>
      <c r="K59" s="128" t="s">
        <v>48</v>
      </c>
      <c r="L59" s="128" t="s">
        <v>48</v>
      </c>
      <c r="M59" s="128" t="s">
        <v>48</v>
      </c>
      <c r="N59" s="128" t="s">
        <v>48</v>
      </c>
      <c r="O59" s="128" t="s">
        <v>48</v>
      </c>
      <c r="P59" s="128" t="s">
        <v>48</v>
      </c>
      <c r="Q59" s="128" t="s">
        <v>48</v>
      </c>
      <c r="R59" s="128" t="s">
        <v>48</v>
      </c>
      <c r="U59" t="str">
        <f t="shared" si="2"/>
        <v xml:space="preserve">, </v>
      </c>
      <c r="V59" s="32"/>
    </row>
    <row r="60" spans="1:22" hidden="1" outlineLevel="1" x14ac:dyDescent="0.25">
      <c r="A60" s="159"/>
      <c r="B60" s="128"/>
      <c r="C60" s="128"/>
      <c r="D60" s="38"/>
      <c r="E60" s="128"/>
      <c r="F60" s="132"/>
      <c r="G60" s="138"/>
      <c r="H60" s="138"/>
      <c r="I60" s="128" t="s">
        <v>48</v>
      </c>
      <c r="J60" s="128" t="s">
        <v>48</v>
      </c>
      <c r="K60" s="128" t="s">
        <v>48</v>
      </c>
      <c r="L60" s="128" t="s">
        <v>48</v>
      </c>
      <c r="M60" s="128" t="s">
        <v>48</v>
      </c>
      <c r="N60" s="128" t="s">
        <v>48</v>
      </c>
      <c r="O60" s="128" t="s">
        <v>48</v>
      </c>
      <c r="P60" s="128" t="s">
        <v>48</v>
      </c>
      <c r="Q60" s="128" t="s">
        <v>48</v>
      </c>
      <c r="R60" s="128" t="s">
        <v>48</v>
      </c>
      <c r="U60" t="str">
        <f t="shared" si="2"/>
        <v xml:space="preserve">, </v>
      </c>
      <c r="V60" s="32"/>
    </row>
    <row r="61" spans="1:22" hidden="1" outlineLevel="1" x14ac:dyDescent="0.25">
      <c r="A61" s="159"/>
      <c r="B61" s="128"/>
      <c r="C61" s="128"/>
      <c r="D61" s="38"/>
      <c r="E61" s="128"/>
      <c r="F61" s="132"/>
      <c r="G61" s="138"/>
      <c r="H61" s="138"/>
      <c r="I61" s="128" t="s">
        <v>48</v>
      </c>
      <c r="J61" s="128" t="s">
        <v>48</v>
      </c>
      <c r="K61" s="128" t="s">
        <v>48</v>
      </c>
      <c r="L61" s="128" t="s">
        <v>48</v>
      </c>
      <c r="M61" s="128" t="s">
        <v>48</v>
      </c>
      <c r="N61" s="128" t="s">
        <v>48</v>
      </c>
      <c r="O61" s="128" t="s">
        <v>48</v>
      </c>
      <c r="P61" s="128" t="s">
        <v>48</v>
      </c>
      <c r="Q61" s="128" t="s">
        <v>48</v>
      </c>
      <c r="R61" s="128" t="s">
        <v>48</v>
      </c>
      <c r="U61" t="str">
        <f t="shared" si="2"/>
        <v xml:space="preserve">, </v>
      </c>
      <c r="V61" s="32"/>
    </row>
    <row r="62" spans="1:22" hidden="1" outlineLevel="1" x14ac:dyDescent="0.25">
      <c r="A62" s="159"/>
      <c r="B62" s="128"/>
      <c r="C62" s="128"/>
      <c r="D62" s="38"/>
      <c r="E62" s="128"/>
      <c r="F62" s="132"/>
      <c r="G62" s="138"/>
      <c r="H62" s="138"/>
      <c r="I62" s="128" t="s">
        <v>48</v>
      </c>
      <c r="J62" s="128" t="s">
        <v>48</v>
      </c>
      <c r="K62" s="128" t="s">
        <v>48</v>
      </c>
      <c r="L62" s="128" t="s">
        <v>48</v>
      </c>
      <c r="M62" s="128" t="s">
        <v>48</v>
      </c>
      <c r="N62" s="128" t="s">
        <v>48</v>
      </c>
      <c r="O62" s="128" t="s">
        <v>48</v>
      </c>
      <c r="P62" s="128" t="s">
        <v>48</v>
      </c>
      <c r="Q62" s="128" t="s">
        <v>48</v>
      </c>
      <c r="R62" s="128" t="s">
        <v>48</v>
      </c>
      <c r="U62" t="str">
        <f t="shared" si="2"/>
        <v xml:space="preserve">, </v>
      </c>
      <c r="V62" s="32"/>
    </row>
    <row r="63" spans="1:22" collapsed="1" x14ac:dyDescent="0.25">
      <c r="A63" s="43"/>
      <c r="B63" s="43">
        <v>7</v>
      </c>
      <c r="C63" s="43" t="s">
        <v>125</v>
      </c>
      <c r="D63" s="38" t="str">
        <f>'Form III'!A62</f>
        <v>Adequate</v>
      </c>
      <c r="E63" s="43" t="s">
        <v>124</v>
      </c>
      <c r="F63" s="158">
        <v>1</v>
      </c>
      <c r="G63" s="136">
        <v>0</v>
      </c>
      <c r="H63" s="136">
        <v>0</v>
      </c>
      <c r="I63" s="43" t="s">
        <v>48</v>
      </c>
      <c r="J63" s="43" t="s">
        <v>45</v>
      </c>
      <c r="K63" s="43" t="s">
        <v>45</v>
      </c>
      <c r="L63" s="43" t="s">
        <v>48</v>
      </c>
      <c r="M63" s="43" t="s">
        <v>45</v>
      </c>
      <c r="N63" s="43" t="s">
        <v>45</v>
      </c>
      <c r="O63" s="43" t="s">
        <v>45</v>
      </c>
      <c r="P63" s="43" t="s">
        <v>45</v>
      </c>
      <c r="Q63" s="43" t="s">
        <v>45</v>
      </c>
      <c r="R63" s="43" t="s">
        <v>45</v>
      </c>
      <c r="S63" s="107">
        <f>IF('Form I'!$B$9=1,'Form III'!BE65,(IF('Form I'!$B$9=2,'Form III'!BE66,(IF('Form I'!$B$9=3,'Form III'!BE67,(IF('Form I'!$B$9=4,'Form III'!BE68)))))))</f>
        <v>0</v>
      </c>
      <c r="T63" s="111">
        <f>G63+H63-S63</f>
        <v>0</v>
      </c>
      <c r="U63" t="str">
        <f t="shared" si="2"/>
        <v>, 7</v>
      </c>
      <c r="V63" s="32"/>
    </row>
    <row r="64" spans="1:22" hidden="1" outlineLevel="1" x14ac:dyDescent="0.25">
      <c r="A64" s="159">
        <f t="shared" ref="A64" si="134">A63</f>
        <v>0</v>
      </c>
      <c r="B64" s="128">
        <f t="shared" ref="B64" si="135">B63</f>
        <v>7</v>
      </c>
      <c r="C64" s="128" t="str">
        <f t="shared" ref="C64" si="136">C63</f>
        <v>DEPUTY</v>
      </c>
      <c r="D64" s="128" t="str">
        <f t="shared" ref="D64" si="137">D63</f>
        <v>Adequate</v>
      </c>
      <c r="E64" s="128" t="str">
        <f t="shared" ref="E64" si="138">E63</f>
        <v>Salary</v>
      </c>
      <c r="F64" s="128">
        <f t="shared" ref="F64" si="139">F63</f>
        <v>1</v>
      </c>
      <c r="G64" s="138">
        <f t="shared" ref="G64:H64" si="140">G63</f>
        <v>0</v>
      </c>
      <c r="H64" s="138">
        <f t="shared" si="140"/>
        <v>0</v>
      </c>
      <c r="I64" s="128" t="str">
        <f t="shared" ref="I64" si="141">I63</f>
        <v>no</v>
      </c>
      <c r="J64" s="128" t="str">
        <f t="shared" ref="J64" si="142">J63</f>
        <v>yes</v>
      </c>
      <c r="K64" s="128" t="str">
        <f t="shared" ref="K64" si="143">K63</f>
        <v>yes</v>
      </c>
      <c r="L64" s="128" t="str">
        <f t="shared" ref="L64" si="144">L63</f>
        <v>no</v>
      </c>
      <c r="M64" s="128" t="str">
        <f t="shared" ref="M64" si="145">M63</f>
        <v>yes</v>
      </c>
      <c r="N64" s="128" t="str">
        <f t="shared" ref="N64" si="146">N63</f>
        <v>yes</v>
      </c>
      <c r="O64" s="128" t="str">
        <f t="shared" ref="O64" si="147">O63</f>
        <v>yes</v>
      </c>
      <c r="P64" s="128" t="str">
        <f t="shared" ref="P64" si="148">P63</f>
        <v>yes</v>
      </c>
      <c r="Q64" s="128" t="str">
        <f t="shared" ref="Q64" si="149">Q63</f>
        <v>yes</v>
      </c>
      <c r="R64" s="128" t="str">
        <f t="shared" ref="R64" si="150">R63</f>
        <v>yes</v>
      </c>
      <c r="U64" t="str">
        <f t="shared" si="2"/>
        <v>0, 7</v>
      </c>
      <c r="V64" s="32"/>
    </row>
    <row r="65" spans="1:22" hidden="1" outlineLevel="1" x14ac:dyDescent="0.25">
      <c r="A65" s="159">
        <f t="shared" ref="A65" si="151">A63</f>
        <v>0</v>
      </c>
      <c r="B65" s="128">
        <f t="shared" ref="B65:R65" si="152">B63</f>
        <v>7</v>
      </c>
      <c r="C65" s="128" t="str">
        <f t="shared" si="152"/>
        <v>DEPUTY</v>
      </c>
      <c r="D65" s="128" t="str">
        <f t="shared" si="152"/>
        <v>Adequate</v>
      </c>
      <c r="E65" s="128" t="str">
        <f t="shared" si="152"/>
        <v>Salary</v>
      </c>
      <c r="F65" s="128">
        <f t="shared" si="152"/>
        <v>1</v>
      </c>
      <c r="G65" s="138">
        <f t="shared" si="152"/>
        <v>0</v>
      </c>
      <c r="H65" s="138">
        <f t="shared" ref="H65" si="153">H63</f>
        <v>0</v>
      </c>
      <c r="I65" s="128" t="str">
        <f t="shared" si="152"/>
        <v>no</v>
      </c>
      <c r="J65" s="128" t="str">
        <f t="shared" si="152"/>
        <v>yes</v>
      </c>
      <c r="K65" s="128" t="str">
        <f t="shared" si="152"/>
        <v>yes</v>
      </c>
      <c r="L65" s="128" t="str">
        <f t="shared" si="152"/>
        <v>no</v>
      </c>
      <c r="M65" s="128" t="str">
        <f t="shared" si="152"/>
        <v>yes</v>
      </c>
      <c r="N65" s="128" t="str">
        <f t="shared" si="152"/>
        <v>yes</v>
      </c>
      <c r="O65" s="128" t="str">
        <f t="shared" si="152"/>
        <v>yes</v>
      </c>
      <c r="P65" s="128" t="str">
        <f t="shared" si="152"/>
        <v>yes</v>
      </c>
      <c r="Q65" s="128" t="str">
        <f t="shared" si="152"/>
        <v>yes</v>
      </c>
      <c r="R65" s="128" t="str">
        <f t="shared" si="152"/>
        <v>yes</v>
      </c>
      <c r="U65" t="str">
        <f t="shared" si="2"/>
        <v>0, 7</v>
      </c>
      <c r="V65" s="32"/>
    </row>
    <row r="66" spans="1:22" hidden="1" outlineLevel="1" x14ac:dyDescent="0.25">
      <c r="A66" s="159">
        <f t="shared" ref="A66" si="154">A63</f>
        <v>0</v>
      </c>
      <c r="B66" s="128">
        <f t="shared" ref="B66:R66" si="155">B63</f>
        <v>7</v>
      </c>
      <c r="C66" s="128" t="str">
        <f t="shared" si="155"/>
        <v>DEPUTY</v>
      </c>
      <c r="D66" s="128" t="str">
        <f t="shared" si="155"/>
        <v>Adequate</v>
      </c>
      <c r="E66" s="128" t="str">
        <f t="shared" si="155"/>
        <v>Salary</v>
      </c>
      <c r="F66" s="128">
        <f t="shared" si="155"/>
        <v>1</v>
      </c>
      <c r="G66" s="138">
        <f t="shared" si="155"/>
        <v>0</v>
      </c>
      <c r="H66" s="138">
        <f t="shared" ref="H66" si="156">H63</f>
        <v>0</v>
      </c>
      <c r="I66" s="128" t="str">
        <f t="shared" si="155"/>
        <v>no</v>
      </c>
      <c r="J66" s="128" t="str">
        <f t="shared" si="155"/>
        <v>yes</v>
      </c>
      <c r="K66" s="128" t="str">
        <f t="shared" si="155"/>
        <v>yes</v>
      </c>
      <c r="L66" s="128" t="str">
        <f t="shared" si="155"/>
        <v>no</v>
      </c>
      <c r="M66" s="128" t="str">
        <f t="shared" si="155"/>
        <v>yes</v>
      </c>
      <c r="N66" s="128" t="str">
        <f t="shared" si="155"/>
        <v>yes</v>
      </c>
      <c r="O66" s="128" t="str">
        <f t="shared" si="155"/>
        <v>yes</v>
      </c>
      <c r="P66" s="128" t="str">
        <f t="shared" si="155"/>
        <v>yes</v>
      </c>
      <c r="Q66" s="128" t="str">
        <f t="shared" si="155"/>
        <v>yes</v>
      </c>
      <c r="R66" s="128" t="str">
        <f t="shared" si="155"/>
        <v>yes</v>
      </c>
      <c r="U66" t="str">
        <f t="shared" si="2"/>
        <v>0, 7</v>
      </c>
      <c r="V66" s="32"/>
    </row>
    <row r="67" spans="1:22" hidden="1" outlineLevel="1" x14ac:dyDescent="0.25">
      <c r="A67" s="159"/>
      <c r="B67" s="128"/>
      <c r="C67" s="128"/>
      <c r="D67" s="38"/>
      <c r="E67" s="128"/>
      <c r="F67" s="132"/>
      <c r="G67" s="138"/>
      <c r="H67" s="138"/>
      <c r="I67" s="128" t="str">
        <f t="shared" ref="I67" si="157">I63</f>
        <v>no</v>
      </c>
      <c r="J67" s="128" t="s">
        <v>48</v>
      </c>
      <c r="K67" s="128" t="s">
        <v>48</v>
      </c>
      <c r="L67" s="128" t="s">
        <v>48</v>
      </c>
      <c r="M67" s="128" t="s">
        <v>48</v>
      </c>
      <c r="N67" s="128" t="s">
        <v>48</v>
      </c>
      <c r="O67" s="128" t="s">
        <v>48</v>
      </c>
      <c r="P67" s="128" t="s">
        <v>48</v>
      </c>
      <c r="Q67" s="128" t="s">
        <v>48</v>
      </c>
      <c r="R67" s="128" t="s">
        <v>48</v>
      </c>
      <c r="U67" t="str">
        <f t="shared" si="2"/>
        <v xml:space="preserve">, </v>
      </c>
      <c r="V67" s="32"/>
    </row>
    <row r="68" spans="1:22" hidden="1" outlineLevel="1" x14ac:dyDescent="0.25">
      <c r="A68" s="159"/>
      <c r="B68" s="128"/>
      <c r="C68" s="128"/>
      <c r="D68" s="38"/>
      <c r="E68" s="128"/>
      <c r="F68" s="132"/>
      <c r="G68" s="138"/>
      <c r="H68" s="138"/>
      <c r="I68" s="128" t="str">
        <f t="shared" ref="I68" si="158">I63</f>
        <v>no</v>
      </c>
      <c r="J68" s="128" t="s">
        <v>48</v>
      </c>
      <c r="K68" s="128" t="s">
        <v>48</v>
      </c>
      <c r="L68" s="128" t="s">
        <v>48</v>
      </c>
      <c r="M68" s="128" t="s">
        <v>48</v>
      </c>
      <c r="N68" s="128" t="s">
        <v>48</v>
      </c>
      <c r="O68" s="128" t="s">
        <v>48</v>
      </c>
      <c r="P68" s="128" t="s">
        <v>48</v>
      </c>
      <c r="Q68" s="128" t="s">
        <v>48</v>
      </c>
      <c r="R68" s="128" t="s">
        <v>48</v>
      </c>
      <c r="U68" t="str">
        <f t="shared" ref="U68:U131" si="159">A68&amp;", "&amp;B68</f>
        <v xml:space="preserve">, </v>
      </c>
      <c r="V68" s="32"/>
    </row>
    <row r="69" spans="1:22" hidden="1" outlineLevel="1" x14ac:dyDescent="0.25">
      <c r="A69" s="159"/>
      <c r="B69" s="128"/>
      <c r="C69" s="128"/>
      <c r="D69" s="38"/>
      <c r="E69" s="128"/>
      <c r="F69" s="132"/>
      <c r="G69" s="138"/>
      <c r="H69" s="138"/>
      <c r="I69" s="128" t="s">
        <v>48</v>
      </c>
      <c r="J69" s="128" t="s">
        <v>48</v>
      </c>
      <c r="K69" s="128" t="s">
        <v>48</v>
      </c>
      <c r="L69" s="128" t="s">
        <v>48</v>
      </c>
      <c r="M69" s="128" t="s">
        <v>48</v>
      </c>
      <c r="N69" s="128" t="s">
        <v>48</v>
      </c>
      <c r="O69" s="128" t="s">
        <v>48</v>
      </c>
      <c r="P69" s="128" t="s">
        <v>48</v>
      </c>
      <c r="Q69" s="128" t="s">
        <v>48</v>
      </c>
      <c r="R69" s="128" t="s">
        <v>48</v>
      </c>
      <c r="U69" t="str">
        <f t="shared" si="159"/>
        <v xml:space="preserve">, </v>
      </c>
      <c r="V69" s="32"/>
    </row>
    <row r="70" spans="1:22" hidden="1" outlineLevel="1" x14ac:dyDescent="0.25">
      <c r="A70" s="159"/>
      <c r="B70" s="128"/>
      <c r="C70" s="128"/>
      <c r="D70" s="38"/>
      <c r="E70" s="128"/>
      <c r="F70" s="132"/>
      <c r="G70" s="138"/>
      <c r="H70" s="138"/>
      <c r="I70" s="128" t="s">
        <v>48</v>
      </c>
      <c r="J70" s="128" t="s">
        <v>48</v>
      </c>
      <c r="K70" s="128" t="s">
        <v>48</v>
      </c>
      <c r="L70" s="128" t="s">
        <v>48</v>
      </c>
      <c r="M70" s="128" t="s">
        <v>48</v>
      </c>
      <c r="N70" s="128" t="s">
        <v>48</v>
      </c>
      <c r="O70" s="128" t="s">
        <v>48</v>
      </c>
      <c r="P70" s="128" t="s">
        <v>48</v>
      </c>
      <c r="Q70" s="128" t="s">
        <v>48</v>
      </c>
      <c r="R70" s="128" t="s">
        <v>48</v>
      </c>
      <c r="U70" t="str">
        <f t="shared" si="159"/>
        <v xml:space="preserve">, </v>
      </c>
      <c r="V70" s="32"/>
    </row>
    <row r="71" spans="1:22" hidden="1" outlineLevel="1" x14ac:dyDescent="0.25">
      <c r="A71" s="159"/>
      <c r="B71" s="128"/>
      <c r="C71" s="128"/>
      <c r="D71" s="38"/>
      <c r="E71" s="128"/>
      <c r="F71" s="132"/>
      <c r="G71" s="138"/>
      <c r="H71" s="138"/>
      <c r="I71" s="128" t="s">
        <v>48</v>
      </c>
      <c r="J71" s="128" t="s">
        <v>48</v>
      </c>
      <c r="K71" s="128" t="s">
        <v>48</v>
      </c>
      <c r="L71" s="128" t="s">
        <v>48</v>
      </c>
      <c r="M71" s="128" t="s">
        <v>48</v>
      </c>
      <c r="N71" s="128" t="s">
        <v>48</v>
      </c>
      <c r="O71" s="128" t="s">
        <v>48</v>
      </c>
      <c r="P71" s="128" t="s">
        <v>48</v>
      </c>
      <c r="Q71" s="128" t="s">
        <v>48</v>
      </c>
      <c r="R71" s="128" t="s">
        <v>48</v>
      </c>
      <c r="U71" t="str">
        <f t="shared" si="159"/>
        <v xml:space="preserve">, </v>
      </c>
      <c r="V71" s="32"/>
    </row>
    <row r="72" spans="1:22" hidden="1" outlineLevel="1" x14ac:dyDescent="0.25">
      <c r="A72" s="159"/>
      <c r="B72" s="128"/>
      <c r="C72" s="128"/>
      <c r="D72" s="38"/>
      <c r="E72" s="128"/>
      <c r="F72" s="132"/>
      <c r="G72" s="138"/>
      <c r="H72" s="138"/>
      <c r="I72" s="128" t="s">
        <v>48</v>
      </c>
      <c r="J72" s="128" t="s">
        <v>48</v>
      </c>
      <c r="K72" s="128" t="s">
        <v>48</v>
      </c>
      <c r="L72" s="128" t="s">
        <v>48</v>
      </c>
      <c r="M72" s="128" t="s">
        <v>48</v>
      </c>
      <c r="N72" s="128" t="s">
        <v>48</v>
      </c>
      <c r="O72" s="128" t="s">
        <v>48</v>
      </c>
      <c r="P72" s="128" t="s">
        <v>48</v>
      </c>
      <c r="Q72" s="128" t="s">
        <v>48</v>
      </c>
      <c r="R72" s="128" t="s">
        <v>48</v>
      </c>
      <c r="U72" t="str">
        <f t="shared" si="159"/>
        <v xml:space="preserve">, </v>
      </c>
      <c r="V72" s="32"/>
    </row>
    <row r="73" spans="1:22" collapsed="1" x14ac:dyDescent="0.25">
      <c r="A73" s="43"/>
      <c r="B73" s="43">
        <v>8</v>
      </c>
      <c r="C73" s="43" t="s">
        <v>125</v>
      </c>
      <c r="D73" s="38" t="str">
        <f>'Form III'!A72</f>
        <v>Adequate</v>
      </c>
      <c r="E73" s="43" t="s">
        <v>124</v>
      </c>
      <c r="F73" s="158">
        <v>1</v>
      </c>
      <c r="G73" s="136">
        <v>0</v>
      </c>
      <c r="H73" s="136">
        <v>0</v>
      </c>
      <c r="I73" s="43" t="s">
        <v>48</v>
      </c>
      <c r="J73" s="43" t="s">
        <v>45</v>
      </c>
      <c r="K73" s="43" t="s">
        <v>45</v>
      </c>
      <c r="L73" s="43" t="s">
        <v>48</v>
      </c>
      <c r="M73" s="43" t="s">
        <v>45</v>
      </c>
      <c r="N73" s="43" t="s">
        <v>45</v>
      </c>
      <c r="O73" s="43" t="s">
        <v>45</v>
      </c>
      <c r="P73" s="43" t="s">
        <v>45</v>
      </c>
      <c r="Q73" s="43" t="s">
        <v>45</v>
      </c>
      <c r="R73" s="43" t="s">
        <v>45</v>
      </c>
      <c r="S73" s="107">
        <f>IF('Form I'!$B$9=1,'Form III'!BE75,(IF('Form I'!$B$9=2,'Form III'!BE76,(IF('Form I'!$B$9=3,'Form III'!BE77,(IF('Form I'!$B$9=4,'Form III'!BE78)))))))</f>
        <v>0</v>
      </c>
      <c r="T73" s="111">
        <f>G73+H73-S73</f>
        <v>0</v>
      </c>
      <c r="U73" t="str">
        <f t="shared" si="159"/>
        <v>, 8</v>
      </c>
      <c r="V73" s="32"/>
    </row>
    <row r="74" spans="1:22" hidden="1" outlineLevel="1" x14ac:dyDescent="0.25">
      <c r="A74" s="159">
        <f t="shared" ref="A74" si="160">A73</f>
        <v>0</v>
      </c>
      <c r="B74" s="128">
        <f t="shared" ref="B74" si="161">B73</f>
        <v>8</v>
      </c>
      <c r="C74" s="128" t="str">
        <f t="shared" ref="C74" si="162">C73</f>
        <v>DEPUTY</v>
      </c>
      <c r="D74" s="128" t="str">
        <f t="shared" ref="D74" si="163">D73</f>
        <v>Adequate</v>
      </c>
      <c r="E74" s="128" t="str">
        <f t="shared" ref="E74" si="164">E73</f>
        <v>Salary</v>
      </c>
      <c r="F74" s="128">
        <f t="shared" ref="F74" si="165">F73</f>
        <v>1</v>
      </c>
      <c r="G74" s="138">
        <f t="shared" ref="G74:H74" si="166">G73</f>
        <v>0</v>
      </c>
      <c r="H74" s="138">
        <f t="shared" si="166"/>
        <v>0</v>
      </c>
      <c r="I74" s="128" t="str">
        <f t="shared" ref="I74" si="167">I73</f>
        <v>no</v>
      </c>
      <c r="J74" s="128" t="str">
        <f t="shared" ref="J74" si="168">J73</f>
        <v>yes</v>
      </c>
      <c r="K74" s="128" t="str">
        <f t="shared" ref="K74" si="169">K73</f>
        <v>yes</v>
      </c>
      <c r="L74" s="128" t="str">
        <f t="shared" ref="L74" si="170">L73</f>
        <v>no</v>
      </c>
      <c r="M74" s="128" t="str">
        <f t="shared" ref="M74" si="171">M73</f>
        <v>yes</v>
      </c>
      <c r="N74" s="128" t="str">
        <f t="shared" ref="N74" si="172">N73</f>
        <v>yes</v>
      </c>
      <c r="O74" s="128" t="str">
        <f t="shared" ref="O74" si="173">O73</f>
        <v>yes</v>
      </c>
      <c r="P74" s="128" t="str">
        <f t="shared" ref="P74" si="174">P73</f>
        <v>yes</v>
      </c>
      <c r="Q74" s="128" t="str">
        <f t="shared" ref="Q74" si="175">Q73</f>
        <v>yes</v>
      </c>
      <c r="R74" s="128" t="str">
        <f t="shared" ref="R74" si="176">R73</f>
        <v>yes</v>
      </c>
      <c r="U74" t="str">
        <f t="shared" si="159"/>
        <v>0, 8</v>
      </c>
      <c r="V74" s="32"/>
    </row>
    <row r="75" spans="1:22" hidden="1" outlineLevel="1" x14ac:dyDescent="0.25">
      <c r="A75" s="159">
        <f t="shared" ref="A75" si="177">A73</f>
        <v>0</v>
      </c>
      <c r="B75" s="128">
        <f t="shared" ref="B75:R75" si="178">B73</f>
        <v>8</v>
      </c>
      <c r="C75" s="128" t="str">
        <f t="shared" si="178"/>
        <v>DEPUTY</v>
      </c>
      <c r="D75" s="128" t="str">
        <f t="shared" si="178"/>
        <v>Adequate</v>
      </c>
      <c r="E75" s="128" t="str">
        <f t="shared" si="178"/>
        <v>Salary</v>
      </c>
      <c r="F75" s="128">
        <f t="shared" si="178"/>
        <v>1</v>
      </c>
      <c r="G75" s="138">
        <f t="shared" si="178"/>
        <v>0</v>
      </c>
      <c r="H75" s="138">
        <f t="shared" ref="H75" si="179">H73</f>
        <v>0</v>
      </c>
      <c r="I75" s="128" t="str">
        <f t="shared" si="178"/>
        <v>no</v>
      </c>
      <c r="J75" s="128" t="str">
        <f t="shared" si="178"/>
        <v>yes</v>
      </c>
      <c r="K75" s="128" t="str">
        <f t="shared" si="178"/>
        <v>yes</v>
      </c>
      <c r="L75" s="128" t="str">
        <f t="shared" si="178"/>
        <v>no</v>
      </c>
      <c r="M75" s="128" t="str">
        <f t="shared" si="178"/>
        <v>yes</v>
      </c>
      <c r="N75" s="128" t="str">
        <f t="shared" si="178"/>
        <v>yes</v>
      </c>
      <c r="O75" s="128" t="str">
        <f t="shared" si="178"/>
        <v>yes</v>
      </c>
      <c r="P75" s="128" t="str">
        <f t="shared" si="178"/>
        <v>yes</v>
      </c>
      <c r="Q75" s="128" t="str">
        <f t="shared" si="178"/>
        <v>yes</v>
      </c>
      <c r="R75" s="128" t="str">
        <f t="shared" si="178"/>
        <v>yes</v>
      </c>
      <c r="U75" t="str">
        <f t="shared" si="159"/>
        <v>0, 8</v>
      </c>
      <c r="V75" s="32"/>
    </row>
    <row r="76" spans="1:22" hidden="1" outlineLevel="1" x14ac:dyDescent="0.25">
      <c r="A76" s="159">
        <f t="shared" ref="A76" si="180">A73</f>
        <v>0</v>
      </c>
      <c r="B76" s="128">
        <f t="shared" ref="B76:R76" si="181">B73</f>
        <v>8</v>
      </c>
      <c r="C76" s="128" t="str">
        <f t="shared" si="181"/>
        <v>DEPUTY</v>
      </c>
      <c r="D76" s="128" t="str">
        <f t="shared" si="181"/>
        <v>Adequate</v>
      </c>
      <c r="E76" s="128" t="str">
        <f t="shared" si="181"/>
        <v>Salary</v>
      </c>
      <c r="F76" s="128">
        <f t="shared" si="181"/>
        <v>1</v>
      </c>
      <c r="G76" s="138">
        <f t="shared" si="181"/>
        <v>0</v>
      </c>
      <c r="H76" s="138">
        <f t="shared" ref="H76" si="182">H73</f>
        <v>0</v>
      </c>
      <c r="I76" s="128" t="str">
        <f t="shared" si="181"/>
        <v>no</v>
      </c>
      <c r="J76" s="128" t="str">
        <f t="shared" si="181"/>
        <v>yes</v>
      </c>
      <c r="K76" s="128" t="str">
        <f t="shared" si="181"/>
        <v>yes</v>
      </c>
      <c r="L76" s="128" t="str">
        <f t="shared" si="181"/>
        <v>no</v>
      </c>
      <c r="M76" s="128" t="str">
        <f t="shared" si="181"/>
        <v>yes</v>
      </c>
      <c r="N76" s="128" t="str">
        <f t="shared" si="181"/>
        <v>yes</v>
      </c>
      <c r="O76" s="128" t="str">
        <f t="shared" si="181"/>
        <v>yes</v>
      </c>
      <c r="P76" s="128" t="str">
        <f t="shared" si="181"/>
        <v>yes</v>
      </c>
      <c r="Q76" s="128" t="str">
        <f t="shared" si="181"/>
        <v>yes</v>
      </c>
      <c r="R76" s="128" t="str">
        <f t="shared" si="181"/>
        <v>yes</v>
      </c>
      <c r="U76" t="str">
        <f t="shared" si="159"/>
        <v>0, 8</v>
      </c>
      <c r="V76" s="32"/>
    </row>
    <row r="77" spans="1:22" hidden="1" outlineLevel="1" x14ac:dyDescent="0.25">
      <c r="A77" s="159"/>
      <c r="B77" s="128"/>
      <c r="C77" s="128"/>
      <c r="D77" s="38"/>
      <c r="E77" s="128"/>
      <c r="F77" s="132"/>
      <c r="G77" s="138"/>
      <c r="H77" s="138"/>
      <c r="I77" s="128" t="str">
        <f t="shared" ref="I77" si="183">I73</f>
        <v>no</v>
      </c>
      <c r="J77" s="128" t="s">
        <v>48</v>
      </c>
      <c r="K77" s="128" t="s">
        <v>48</v>
      </c>
      <c r="L77" s="128" t="s">
        <v>48</v>
      </c>
      <c r="M77" s="128" t="s">
        <v>48</v>
      </c>
      <c r="N77" s="128" t="s">
        <v>48</v>
      </c>
      <c r="O77" s="128" t="s">
        <v>48</v>
      </c>
      <c r="P77" s="128" t="s">
        <v>48</v>
      </c>
      <c r="Q77" s="128" t="s">
        <v>48</v>
      </c>
      <c r="R77" s="128" t="s">
        <v>48</v>
      </c>
      <c r="U77" t="str">
        <f t="shared" si="159"/>
        <v xml:space="preserve">, </v>
      </c>
      <c r="V77" s="32"/>
    </row>
    <row r="78" spans="1:22" hidden="1" outlineLevel="1" x14ac:dyDescent="0.25">
      <c r="A78" s="159"/>
      <c r="B78" s="128"/>
      <c r="C78" s="128"/>
      <c r="D78" s="38"/>
      <c r="E78" s="128"/>
      <c r="F78" s="132"/>
      <c r="G78" s="138"/>
      <c r="H78" s="138"/>
      <c r="I78" s="128" t="str">
        <f t="shared" ref="I78" si="184">I73</f>
        <v>no</v>
      </c>
      <c r="J78" s="128" t="s">
        <v>48</v>
      </c>
      <c r="K78" s="128" t="s">
        <v>48</v>
      </c>
      <c r="L78" s="128" t="s">
        <v>48</v>
      </c>
      <c r="M78" s="128" t="s">
        <v>48</v>
      </c>
      <c r="N78" s="128" t="s">
        <v>48</v>
      </c>
      <c r="O78" s="128" t="s">
        <v>48</v>
      </c>
      <c r="P78" s="128" t="s">
        <v>48</v>
      </c>
      <c r="Q78" s="128" t="s">
        <v>48</v>
      </c>
      <c r="R78" s="128" t="s">
        <v>48</v>
      </c>
      <c r="U78" t="str">
        <f t="shared" si="159"/>
        <v xml:space="preserve">, </v>
      </c>
      <c r="V78" s="32"/>
    </row>
    <row r="79" spans="1:22" hidden="1" outlineLevel="1" x14ac:dyDescent="0.25">
      <c r="A79" s="159"/>
      <c r="B79" s="128"/>
      <c r="C79" s="128"/>
      <c r="D79" s="38"/>
      <c r="E79" s="128"/>
      <c r="F79" s="132"/>
      <c r="G79" s="138"/>
      <c r="H79" s="138"/>
      <c r="I79" s="128" t="s">
        <v>48</v>
      </c>
      <c r="J79" s="128" t="s">
        <v>48</v>
      </c>
      <c r="K79" s="128" t="s">
        <v>48</v>
      </c>
      <c r="L79" s="128" t="s">
        <v>48</v>
      </c>
      <c r="M79" s="128" t="s">
        <v>48</v>
      </c>
      <c r="N79" s="128" t="s">
        <v>48</v>
      </c>
      <c r="O79" s="128" t="s">
        <v>48</v>
      </c>
      <c r="P79" s="128" t="s">
        <v>48</v>
      </c>
      <c r="Q79" s="128" t="s">
        <v>48</v>
      </c>
      <c r="R79" s="128" t="s">
        <v>48</v>
      </c>
      <c r="U79" t="str">
        <f t="shared" si="159"/>
        <v xml:space="preserve">, </v>
      </c>
      <c r="V79" s="32"/>
    </row>
    <row r="80" spans="1:22" hidden="1" outlineLevel="1" x14ac:dyDescent="0.25">
      <c r="A80" s="159"/>
      <c r="B80" s="128"/>
      <c r="C80" s="128"/>
      <c r="D80" s="38"/>
      <c r="E80" s="128"/>
      <c r="F80" s="132"/>
      <c r="G80" s="138"/>
      <c r="H80" s="138"/>
      <c r="I80" s="128" t="s">
        <v>48</v>
      </c>
      <c r="J80" s="128" t="s">
        <v>48</v>
      </c>
      <c r="K80" s="128" t="s">
        <v>48</v>
      </c>
      <c r="L80" s="128" t="s">
        <v>48</v>
      </c>
      <c r="M80" s="128" t="s">
        <v>48</v>
      </c>
      <c r="N80" s="128" t="s">
        <v>48</v>
      </c>
      <c r="O80" s="128" t="s">
        <v>48</v>
      </c>
      <c r="P80" s="128" t="s">
        <v>48</v>
      </c>
      <c r="Q80" s="128" t="s">
        <v>48</v>
      </c>
      <c r="R80" s="128" t="s">
        <v>48</v>
      </c>
      <c r="U80" t="str">
        <f t="shared" si="159"/>
        <v xml:space="preserve">, </v>
      </c>
      <c r="V80" s="32"/>
    </row>
    <row r="81" spans="1:22" hidden="1" outlineLevel="1" x14ac:dyDescent="0.25">
      <c r="A81" s="159"/>
      <c r="B81" s="128"/>
      <c r="C81" s="128"/>
      <c r="D81" s="38"/>
      <c r="E81" s="128"/>
      <c r="F81" s="132"/>
      <c r="G81" s="138"/>
      <c r="H81" s="138"/>
      <c r="I81" s="128" t="s">
        <v>48</v>
      </c>
      <c r="J81" s="128" t="s">
        <v>48</v>
      </c>
      <c r="K81" s="128" t="s">
        <v>48</v>
      </c>
      <c r="L81" s="128" t="s">
        <v>48</v>
      </c>
      <c r="M81" s="128" t="s">
        <v>48</v>
      </c>
      <c r="N81" s="128" t="s">
        <v>48</v>
      </c>
      <c r="O81" s="128" t="s">
        <v>48</v>
      </c>
      <c r="P81" s="128" t="s">
        <v>48</v>
      </c>
      <c r="Q81" s="128" t="s">
        <v>48</v>
      </c>
      <c r="R81" s="128" t="s">
        <v>48</v>
      </c>
      <c r="U81" t="str">
        <f t="shared" si="159"/>
        <v xml:space="preserve">, </v>
      </c>
      <c r="V81" s="32"/>
    </row>
    <row r="82" spans="1:22" hidden="1" outlineLevel="1" x14ac:dyDescent="0.25">
      <c r="A82" s="159"/>
      <c r="B82" s="128"/>
      <c r="C82" s="128"/>
      <c r="D82" s="38"/>
      <c r="E82" s="128"/>
      <c r="F82" s="132"/>
      <c r="G82" s="138"/>
      <c r="H82" s="138"/>
      <c r="I82" s="128" t="s">
        <v>48</v>
      </c>
      <c r="J82" s="128" t="s">
        <v>48</v>
      </c>
      <c r="K82" s="128" t="s">
        <v>48</v>
      </c>
      <c r="L82" s="128" t="s">
        <v>48</v>
      </c>
      <c r="M82" s="128" t="s">
        <v>48</v>
      </c>
      <c r="N82" s="128" t="s">
        <v>48</v>
      </c>
      <c r="O82" s="128" t="s">
        <v>48</v>
      </c>
      <c r="P82" s="128" t="s">
        <v>48</v>
      </c>
      <c r="Q82" s="128" t="s">
        <v>48</v>
      </c>
      <c r="R82" s="128" t="s">
        <v>48</v>
      </c>
      <c r="U82" t="str">
        <f t="shared" si="159"/>
        <v xml:space="preserve">, </v>
      </c>
      <c r="V82" s="32"/>
    </row>
    <row r="83" spans="1:22" collapsed="1" x14ac:dyDescent="0.25">
      <c r="A83" s="43"/>
      <c r="B83" s="43">
        <v>9</v>
      </c>
      <c r="C83" s="43" t="s">
        <v>125</v>
      </c>
      <c r="D83" s="38" t="str">
        <f>'Form III'!A82</f>
        <v>Adequate</v>
      </c>
      <c r="E83" s="43" t="s">
        <v>124</v>
      </c>
      <c r="F83" s="158">
        <v>1</v>
      </c>
      <c r="G83" s="136">
        <v>0</v>
      </c>
      <c r="H83" s="136">
        <v>0</v>
      </c>
      <c r="I83" s="43" t="s">
        <v>48</v>
      </c>
      <c r="J83" s="43" t="s">
        <v>45</v>
      </c>
      <c r="K83" s="43" t="s">
        <v>45</v>
      </c>
      <c r="L83" s="43" t="s">
        <v>48</v>
      </c>
      <c r="M83" s="43" t="s">
        <v>45</v>
      </c>
      <c r="N83" s="43" t="s">
        <v>45</v>
      </c>
      <c r="O83" s="43" t="s">
        <v>45</v>
      </c>
      <c r="P83" s="43" t="s">
        <v>45</v>
      </c>
      <c r="Q83" s="43" t="s">
        <v>45</v>
      </c>
      <c r="R83" s="43" t="s">
        <v>45</v>
      </c>
      <c r="S83" s="107">
        <f>IF('Form I'!$B$9=1,'Form III'!BE85,(IF('Form I'!$B$9=2,'Form III'!BE86,(IF('Form I'!$B$9=3,'Form III'!BE87,(IF('Form I'!$B$9=4,'Form III'!BE88)))))))</f>
        <v>0</v>
      </c>
      <c r="T83" s="111">
        <f>G83+H83-S83</f>
        <v>0</v>
      </c>
      <c r="U83" t="str">
        <f t="shared" si="159"/>
        <v>, 9</v>
      </c>
      <c r="V83" s="32"/>
    </row>
    <row r="84" spans="1:22" hidden="1" outlineLevel="1" x14ac:dyDescent="0.25">
      <c r="A84" s="159">
        <f t="shared" ref="A84" si="185">A83</f>
        <v>0</v>
      </c>
      <c r="B84" s="128">
        <f t="shared" ref="B84" si="186">B83</f>
        <v>9</v>
      </c>
      <c r="C84" s="128" t="str">
        <f t="shared" ref="C84" si="187">C83</f>
        <v>DEPUTY</v>
      </c>
      <c r="D84" s="128" t="str">
        <f t="shared" ref="D84" si="188">D83</f>
        <v>Adequate</v>
      </c>
      <c r="E84" s="128" t="str">
        <f t="shared" ref="E84" si="189">E83</f>
        <v>Salary</v>
      </c>
      <c r="F84" s="128">
        <f t="shared" ref="F84" si="190">F83</f>
        <v>1</v>
      </c>
      <c r="G84" s="138">
        <f t="shared" ref="G84:H84" si="191">G83</f>
        <v>0</v>
      </c>
      <c r="H84" s="138">
        <f t="shared" si="191"/>
        <v>0</v>
      </c>
      <c r="I84" s="128" t="str">
        <f t="shared" ref="I84" si="192">I83</f>
        <v>no</v>
      </c>
      <c r="J84" s="128" t="str">
        <f t="shared" ref="J84" si="193">J83</f>
        <v>yes</v>
      </c>
      <c r="K84" s="128" t="str">
        <f t="shared" ref="K84" si="194">K83</f>
        <v>yes</v>
      </c>
      <c r="L84" s="128" t="str">
        <f t="shared" ref="L84" si="195">L83</f>
        <v>no</v>
      </c>
      <c r="M84" s="128" t="str">
        <f t="shared" ref="M84" si="196">M83</f>
        <v>yes</v>
      </c>
      <c r="N84" s="128" t="str">
        <f t="shared" ref="N84" si="197">N83</f>
        <v>yes</v>
      </c>
      <c r="O84" s="128" t="str">
        <f t="shared" ref="O84" si="198">O83</f>
        <v>yes</v>
      </c>
      <c r="P84" s="128" t="str">
        <f t="shared" ref="P84" si="199">P83</f>
        <v>yes</v>
      </c>
      <c r="Q84" s="128" t="str">
        <f t="shared" ref="Q84" si="200">Q83</f>
        <v>yes</v>
      </c>
      <c r="R84" s="128" t="str">
        <f t="shared" ref="R84" si="201">R83</f>
        <v>yes</v>
      </c>
      <c r="U84" t="str">
        <f t="shared" si="159"/>
        <v>0, 9</v>
      </c>
      <c r="V84" s="32"/>
    </row>
    <row r="85" spans="1:22" hidden="1" outlineLevel="1" x14ac:dyDescent="0.25">
      <c r="A85" s="159">
        <f t="shared" ref="A85" si="202">A83</f>
        <v>0</v>
      </c>
      <c r="B85" s="128">
        <f t="shared" ref="B85:R85" si="203">B83</f>
        <v>9</v>
      </c>
      <c r="C85" s="128" t="str">
        <f t="shared" si="203"/>
        <v>DEPUTY</v>
      </c>
      <c r="D85" s="128" t="str">
        <f t="shared" si="203"/>
        <v>Adequate</v>
      </c>
      <c r="E85" s="128" t="str">
        <f t="shared" si="203"/>
        <v>Salary</v>
      </c>
      <c r="F85" s="128">
        <f t="shared" si="203"/>
        <v>1</v>
      </c>
      <c r="G85" s="138">
        <f t="shared" si="203"/>
        <v>0</v>
      </c>
      <c r="H85" s="138">
        <f t="shared" ref="H85" si="204">H83</f>
        <v>0</v>
      </c>
      <c r="I85" s="128" t="str">
        <f t="shared" si="203"/>
        <v>no</v>
      </c>
      <c r="J85" s="128" t="str">
        <f t="shared" si="203"/>
        <v>yes</v>
      </c>
      <c r="K85" s="128" t="str">
        <f t="shared" si="203"/>
        <v>yes</v>
      </c>
      <c r="L85" s="128" t="str">
        <f t="shared" si="203"/>
        <v>no</v>
      </c>
      <c r="M85" s="128" t="str">
        <f t="shared" si="203"/>
        <v>yes</v>
      </c>
      <c r="N85" s="128" t="str">
        <f t="shared" si="203"/>
        <v>yes</v>
      </c>
      <c r="O85" s="128" t="str">
        <f t="shared" si="203"/>
        <v>yes</v>
      </c>
      <c r="P85" s="128" t="str">
        <f t="shared" si="203"/>
        <v>yes</v>
      </c>
      <c r="Q85" s="128" t="str">
        <f t="shared" si="203"/>
        <v>yes</v>
      </c>
      <c r="R85" s="128" t="str">
        <f t="shared" si="203"/>
        <v>yes</v>
      </c>
      <c r="U85" t="str">
        <f t="shared" si="159"/>
        <v>0, 9</v>
      </c>
      <c r="V85" s="32"/>
    </row>
    <row r="86" spans="1:22" hidden="1" outlineLevel="1" x14ac:dyDescent="0.25">
      <c r="A86" s="159">
        <f t="shared" ref="A86" si="205">A83</f>
        <v>0</v>
      </c>
      <c r="B86" s="128">
        <f t="shared" ref="B86:R86" si="206">B83</f>
        <v>9</v>
      </c>
      <c r="C86" s="128" t="str">
        <f t="shared" si="206"/>
        <v>DEPUTY</v>
      </c>
      <c r="D86" s="128" t="str">
        <f t="shared" si="206"/>
        <v>Adequate</v>
      </c>
      <c r="E86" s="128" t="str">
        <f t="shared" si="206"/>
        <v>Salary</v>
      </c>
      <c r="F86" s="128">
        <f t="shared" si="206"/>
        <v>1</v>
      </c>
      <c r="G86" s="138">
        <f t="shared" si="206"/>
        <v>0</v>
      </c>
      <c r="H86" s="138">
        <f t="shared" ref="H86" si="207">H83</f>
        <v>0</v>
      </c>
      <c r="I86" s="128" t="str">
        <f t="shared" si="206"/>
        <v>no</v>
      </c>
      <c r="J86" s="128" t="str">
        <f t="shared" si="206"/>
        <v>yes</v>
      </c>
      <c r="K86" s="128" t="str">
        <f t="shared" si="206"/>
        <v>yes</v>
      </c>
      <c r="L86" s="128" t="str">
        <f t="shared" si="206"/>
        <v>no</v>
      </c>
      <c r="M86" s="128" t="str">
        <f t="shared" si="206"/>
        <v>yes</v>
      </c>
      <c r="N86" s="128" t="str">
        <f t="shared" si="206"/>
        <v>yes</v>
      </c>
      <c r="O86" s="128" t="str">
        <f t="shared" si="206"/>
        <v>yes</v>
      </c>
      <c r="P86" s="128" t="str">
        <f t="shared" si="206"/>
        <v>yes</v>
      </c>
      <c r="Q86" s="128" t="str">
        <f t="shared" si="206"/>
        <v>yes</v>
      </c>
      <c r="R86" s="128" t="str">
        <f t="shared" si="206"/>
        <v>yes</v>
      </c>
      <c r="U86" t="str">
        <f t="shared" si="159"/>
        <v>0, 9</v>
      </c>
      <c r="V86" s="32"/>
    </row>
    <row r="87" spans="1:22" hidden="1" outlineLevel="1" x14ac:dyDescent="0.25">
      <c r="A87" s="159"/>
      <c r="B87" s="128"/>
      <c r="C87" s="128"/>
      <c r="D87" s="38"/>
      <c r="E87" s="128"/>
      <c r="F87" s="132"/>
      <c r="G87" s="138"/>
      <c r="H87" s="138"/>
      <c r="I87" s="128" t="str">
        <f t="shared" ref="I87" si="208">I83</f>
        <v>no</v>
      </c>
      <c r="J87" s="128" t="s">
        <v>48</v>
      </c>
      <c r="K87" s="128" t="s">
        <v>48</v>
      </c>
      <c r="L87" s="128" t="s">
        <v>48</v>
      </c>
      <c r="M87" s="128" t="s">
        <v>48</v>
      </c>
      <c r="N87" s="128" t="s">
        <v>48</v>
      </c>
      <c r="O87" s="128" t="s">
        <v>48</v>
      </c>
      <c r="P87" s="128" t="s">
        <v>48</v>
      </c>
      <c r="Q87" s="128" t="s">
        <v>48</v>
      </c>
      <c r="R87" s="128" t="s">
        <v>48</v>
      </c>
      <c r="U87" t="str">
        <f t="shared" si="159"/>
        <v xml:space="preserve">, </v>
      </c>
      <c r="V87" s="32"/>
    </row>
    <row r="88" spans="1:22" hidden="1" outlineLevel="1" x14ac:dyDescent="0.25">
      <c r="A88" s="159"/>
      <c r="B88" s="128"/>
      <c r="C88" s="128"/>
      <c r="D88" s="38"/>
      <c r="E88" s="128"/>
      <c r="F88" s="132"/>
      <c r="G88" s="138"/>
      <c r="H88" s="138"/>
      <c r="I88" s="128" t="str">
        <f t="shared" ref="I88" si="209">I83</f>
        <v>no</v>
      </c>
      <c r="J88" s="128" t="s">
        <v>48</v>
      </c>
      <c r="K88" s="128" t="s">
        <v>48</v>
      </c>
      <c r="L88" s="128" t="s">
        <v>48</v>
      </c>
      <c r="M88" s="128" t="s">
        <v>48</v>
      </c>
      <c r="N88" s="128" t="s">
        <v>48</v>
      </c>
      <c r="O88" s="128" t="s">
        <v>48</v>
      </c>
      <c r="P88" s="128" t="s">
        <v>48</v>
      </c>
      <c r="Q88" s="128" t="s">
        <v>48</v>
      </c>
      <c r="R88" s="128" t="s">
        <v>48</v>
      </c>
      <c r="U88" t="str">
        <f t="shared" si="159"/>
        <v xml:space="preserve">, </v>
      </c>
      <c r="V88" s="32"/>
    </row>
    <row r="89" spans="1:22" hidden="1" outlineLevel="1" x14ac:dyDescent="0.25">
      <c r="A89" s="159"/>
      <c r="B89" s="128"/>
      <c r="C89" s="128"/>
      <c r="D89" s="38"/>
      <c r="E89" s="128"/>
      <c r="F89" s="132"/>
      <c r="G89" s="138"/>
      <c r="H89" s="138"/>
      <c r="I89" s="128" t="s">
        <v>48</v>
      </c>
      <c r="J89" s="128" t="s">
        <v>48</v>
      </c>
      <c r="K89" s="128" t="s">
        <v>48</v>
      </c>
      <c r="L89" s="128" t="s">
        <v>48</v>
      </c>
      <c r="M89" s="128" t="s">
        <v>48</v>
      </c>
      <c r="N89" s="128" t="s">
        <v>48</v>
      </c>
      <c r="O89" s="128" t="s">
        <v>48</v>
      </c>
      <c r="P89" s="128" t="s">
        <v>48</v>
      </c>
      <c r="Q89" s="128" t="s">
        <v>48</v>
      </c>
      <c r="R89" s="128" t="s">
        <v>48</v>
      </c>
      <c r="U89" t="str">
        <f t="shared" si="159"/>
        <v xml:space="preserve">, </v>
      </c>
      <c r="V89" s="32"/>
    </row>
    <row r="90" spans="1:22" hidden="1" outlineLevel="1" x14ac:dyDescent="0.25">
      <c r="A90" s="159"/>
      <c r="B90" s="128"/>
      <c r="C90" s="128"/>
      <c r="D90" s="38"/>
      <c r="E90" s="128"/>
      <c r="F90" s="132"/>
      <c r="G90" s="138"/>
      <c r="H90" s="138"/>
      <c r="I90" s="128" t="s">
        <v>48</v>
      </c>
      <c r="J90" s="128" t="s">
        <v>48</v>
      </c>
      <c r="K90" s="128" t="s">
        <v>48</v>
      </c>
      <c r="L90" s="128" t="s">
        <v>48</v>
      </c>
      <c r="M90" s="128" t="s">
        <v>48</v>
      </c>
      <c r="N90" s="128" t="s">
        <v>48</v>
      </c>
      <c r="O90" s="128" t="s">
        <v>48</v>
      </c>
      <c r="P90" s="128" t="s">
        <v>48</v>
      </c>
      <c r="Q90" s="128" t="s">
        <v>48</v>
      </c>
      <c r="R90" s="128" t="s">
        <v>48</v>
      </c>
      <c r="U90" t="str">
        <f t="shared" si="159"/>
        <v xml:space="preserve">, </v>
      </c>
      <c r="V90" s="32"/>
    </row>
    <row r="91" spans="1:22" hidden="1" outlineLevel="1" x14ac:dyDescent="0.25">
      <c r="A91" s="159"/>
      <c r="B91" s="128"/>
      <c r="C91" s="128"/>
      <c r="D91" s="38"/>
      <c r="E91" s="128"/>
      <c r="F91" s="132"/>
      <c r="G91" s="138"/>
      <c r="H91" s="138"/>
      <c r="I91" s="128" t="s">
        <v>48</v>
      </c>
      <c r="J91" s="128" t="s">
        <v>48</v>
      </c>
      <c r="K91" s="128" t="s">
        <v>48</v>
      </c>
      <c r="L91" s="128" t="s">
        <v>48</v>
      </c>
      <c r="M91" s="128" t="s">
        <v>48</v>
      </c>
      <c r="N91" s="128" t="s">
        <v>48</v>
      </c>
      <c r="O91" s="128" t="s">
        <v>48</v>
      </c>
      <c r="P91" s="128" t="s">
        <v>48</v>
      </c>
      <c r="Q91" s="128" t="s">
        <v>48</v>
      </c>
      <c r="R91" s="128" t="s">
        <v>48</v>
      </c>
      <c r="U91" t="str">
        <f t="shared" si="159"/>
        <v xml:space="preserve">, </v>
      </c>
      <c r="V91" s="32"/>
    </row>
    <row r="92" spans="1:22" hidden="1" outlineLevel="1" x14ac:dyDescent="0.25">
      <c r="A92" s="159"/>
      <c r="B92" s="128"/>
      <c r="C92" s="128"/>
      <c r="D92" s="38"/>
      <c r="E92" s="128"/>
      <c r="F92" s="132"/>
      <c r="G92" s="138"/>
      <c r="H92" s="138"/>
      <c r="I92" s="128" t="s">
        <v>48</v>
      </c>
      <c r="J92" s="128" t="s">
        <v>48</v>
      </c>
      <c r="K92" s="128" t="s">
        <v>48</v>
      </c>
      <c r="L92" s="128" t="s">
        <v>48</v>
      </c>
      <c r="M92" s="128" t="s">
        <v>48</v>
      </c>
      <c r="N92" s="128" t="s">
        <v>48</v>
      </c>
      <c r="O92" s="128" t="s">
        <v>48</v>
      </c>
      <c r="P92" s="128" t="s">
        <v>48</v>
      </c>
      <c r="Q92" s="128" t="s">
        <v>48</v>
      </c>
      <c r="R92" s="128" t="s">
        <v>48</v>
      </c>
      <c r="U92" t="str">
        <f t="shared" si="159"/>
        <v xml:space="preserve">, </v>
      </c>
      <c r="V92" s="32"/>
    </row>
    <row r="93" spans="1:22" collapsed="1" x14ac:dyDescent="0.25">
      <c r="A93" s="43"/>
      <c r="B93" s="43">
        <v>10</v>
      </c>
      <c r="C93" s="43" t="s">
        <v>125</v>
      </c>
      <c r="D93" s="38" t="str">
        <f>'Form III'!A92</f>
        <v>Adequate</v>
      </c>
      <c r="E93" s="43" t="s">
        <v>124</v>
      </c>
      <c r="F93" s="158">
        <v>1</v>
      </c>
      <c r="G93" s="136">
        <v>0</v>
      </c>
      <c r="H93" s="136">
        <v>0</v>
      </c>
      <c r="I93" s="43" t="s">
        <v>48</v>
      </c>
      <c r="J93" s="43" t="s">
        <v>45</v>
      </c>
      <c r="K93" s="43" t="s">
        <v>45</v>
      </c>
      <c r="L93" s="43" t="s">
        <v>48</v>
      </c>
      <c r="M93" s="43" t="s">
        <v>45</v>
      </c>
      <c r="N93" s="43" t="s">
        <v>45</v>
      </c>
      <c r="O93" s="43" t="s">
        <v>45</v>
      </c>
      <c r="P93" s="43" t="s">
        <v>45</v>
      </c>
      <c r="Q93" s="43" t="s">
        <v>45</v>
      </c>
      <c r="R93" s="43" t="s">
        <v>45</v>
      </c>
      <c r="S93" s="107">
        <f>IF('Form I'!$B$9=1,'Form III'!BE95,(IF('Form I'!$B$9=2,'Form III'!BE96,(IF('Form I'!$B$9=3,'Form III'!BE97,(IF('Form I'!$B$9=4,'Form III'!BE98)))))))</f>
        <v>0</v>
      </c>
      <c r="T93" s="111">
        <f>G93+H93-S93</f>
        <v>0</v>
      </c>
      <c r="U93" t="str">
        <f t="shared" si="159"/>
        <v>, 10</v>
      </c>
      <c r="V93" s="32"/>
    </row>
    <row r="94" spans="1:22" hidden="1" outlineLevel="1" x14ac:dyDescent="0.25">
      <c r="A94" s="159">
        <f t="shared" ref="A94" si="210">A93</f>
        <v>0</v>
      </c>
      <c r="B94" s="128">
        <f t="shared" ref="B94" si="211">B93</f>
        <v>10</v>
      </c>
      <c r="C94" s="128" t="str">
        <f t="shared" ref="C94" si="212">C93</f>
        <v>DEPUTY</v>
      </c>
      <c r="D94" s="128" t="str">
        <f t="shared" ref="D94" si="213">D93</f>
        <v>Adequate</v>
      </c>
      <c r="E94" s="128" t="str">
        <f t="shared" ref="E94" si="214">E93</f>
        <v>Salary</v>
      </c>
      <c r="F94" s="128">
        <f t="shared" ref="F94" si="215">F93</f>
        <v>1</v>
      </c>
      <c r="G94" s="138">
        <f t="shared" ref="G94:H94" si="216">G93</f>
        <v>0</v>
      </c>
      <c r="H94" s="138">
        <f t="shared" si="216"/>
        <v>0</v>
      </c>
      <c r="I94" s="128" t="str">
        <f t="shared" ref="I94" si="217">I93</f>
        <v>no</v>
      </c>
      <c r="J94" s="128" t="str">
        <f t="shared" ref="J94" si="218">J93</f>
        <v>yes</v>
      </c>
      <c r="K94" s="128" t="str">
        <f t="shared" ref="K94" si="219">K93</f>
        <v>yes</v>
      </c>
      <c r="L94" s="128" t="str">
        <f t="shared" ref="L94" si="220">L93</f>
        <v>no</v>
      </c>
      <c r="M94" s="128" t="str">
        <f t="shared" ref="M94" si="221">M93</f>
        <v>yes</v>
      </c>
      <c r="N94" s="128" t="str">
        <f t="shared" ref="N94" si="222">N93</f>
        <v>yes</v>
      </c>
      <c r="O94" s="128" t="str">
        <f t="shared" ref="O94" si="223">O93</f>
        <v>yes</v>
      </c>
      <c r="P94" s="128" t="str">
        <f t="shared" ref="P94" si="224">P93</f>
        <v>yes</v>
      </c>
      <c r="Q94" s="128" t="str">
        <f t="shared" ref="Q94" si="225">Q93</f>
        <v>yes</v>
      </c>
      <c r="R94" s="128" t="str">
        <f t="shared" ref="R94" si="226">R93</f>
        <v>yes</v>
      </c>
      <c r="U94" t="str">
        <f t="shared" si="159"/>
        <v>0, 10</v>
      </c>
      <c r="V94" s="32"/>
    </row>
    <row r="95" spans="1:22" hidden="1" outlineLevel="1" x14ac:dyDescent="0.25">
      <c r="A95" s="159">
        <f t="shared" ref="A95" si="227">A93</f>
        <v>0</v>
      </c>
      <c r="B95" s="128">
        <f t="shared" ref="B95:R95" si="228">B93</f>
        <v>10</v>
      </c>
      <c r="C95" s="128" t="str">
        <f t="shared" si="228"/>
        <v>DEPUTY</v>
      </c>
      <c r="D95" s="128" t="str">
        <f t="shared" si="228"/>
        <v>Adequate</v>
      </c>
      <c r="E95" s="128" t="str">
        <f t="shared" si="228"/>
        <v>Salary</v>
      </c>
      <c r="F95" s="128">
        <f t="shared" si="228"/>
        <v>1</v>
      </c>
      <c r="G95" s="138">
        <f t="shared" si="228"/>
        <v>0</v>
      </c>
      <c r="H95" s="138">
        <f t="shared" ref="H95" si="229">H93</f>
        <v>0</v>
      </c>
      <c r="I95" s="128" t="str">
        <f t="shared" si="228"/>
        <v>no</v>
      </c>
      <c r="J95" s="128" t="str">
        <f t="shared" si="228"/>
        <v>yes</v>
      </c>
      <c r="K95" s="128" t="str">
        <f t="shared" si="228"/>
        <v>yes</v>
      </c>
      <c r="L95" s="128" t="str">
        <f t="shared" si="228"/>
        <v>no</v>
      </c>
      <c r="M95" s="128" t="str">
        <f t="shared" si="228"/>
        <v>yes</v>
      </c>
      <c r="N95" s="128" t="str">
        <f t="shared" si="228"/>
        <v>yes</v>
      </c>
      <c r="O95" s="128" t="str">
        <f t="shared" si="228"/>
        <v>yes</v>
      </c>
      <c r="P95" s="128" t="str">
        <f t="shared" si="228"/>
        <v>yes</v>
      </c>
      <c r="Q95" s="128" t="str">
        <f t="shared" si="228"/>
        <v>yes</v>
      </c>
      <c r="R95" s="128" t="str">
        <f t="shared" si="228"/>
        <v>yes</v>
      </c>
      <c r="U95" t="str">
        <f t="shared" si="159"/>
        <v>0, 10</v>
      </c>
      <c r="V95" s="32"/>
    </row>
    <row r="96" spans="1:22" hidden="1" outlineLevel="1" x14ac:dyDescent="0.25">
      <c r="A96" s="159">
        <f t="shared" ref="A96" si="230">A93</f>
        <v>0</v>
      </c>
      <c r="B96" s="128">
        <f t="shared" ref="B96:R96" si="231">B93</f>
        <v>10</v>
      </c>
      <c r="C96" s="128" t="str">
        <f t="shared" si="231"/>
        <v>DEPUTY</v>
      </c>
      <c r="D96" s="128" t="str">
        <f t="shared" si="231"/>
        <v>Adequate</v>
      </c>
      <c r="E96" s="128" t="str">
        <f t="shared" si="231"/>
        <v>Salary</v>
      </c>
      <c r="F96" s="128">
        <f t="shared" si="231"/>
        <v>1</v>
      </c>
      <c r="G96" s="138">
        <f t="shared" si="231"/>
        <v>0</v>
      </c>
      <c r="H96" s="138">
        <f t="shared" ref="H96" si="232">H93</f>
        <v>0</v>
      </c>
      <c r="I96" s="128" t="str">
        <f t="shared" si="231"/>
        <v>no</v>
      </c>
      <c r="J96" s="128" t="str">
        <f t="shared" si="231"/>
        <v>yes</v>
      </c>
      <c r="K96" s="128" t="str">
        <f t="shared" si="231"/>
        <v>yes</v>
      </c>
      <c r="L96" s="128" t="str">
        <f t="shared" si="231"/>
        <v>no</v>
      </c>
      <c r="M96" s="128" t="str">
        <f t="shared" si="231"/>
        <v>yes</v>
      </c>
      <c r="N96" s="128" t="str">
        <f t="shared" si="231"/>
        <v>yes</v>
      </c>
      <c r="O96" s="128" t="str">
        <f t="shared" si="231"/>
        <v>yes</v>
      </c>
      <c r="P96" s="128" t="str">
        <f t="shared" si="231"/>
        <v>yes</v>
      </c>
      <c r="Q96" s="128" t="str">
        <f t="shared" si="231"/>
        <v>yes</v>
      </c>
      <c r="R96" s="128" t="str">
        <f t="shared" si="231"/>
        <v>yes</v>
      </c>
      <c r="U96" t="str">
        <f t="shared" si="159"/>
        <v>0, 10</v>
      </c>
      <c r="V96" s="32"/>
    </row>
    <row r="97" spans="1:22" hidden="1" outlineLevel="1" x14ac:dyDescent="0.25">
      <c r="A97" s="159"/>
      <c r="B97" s="128"/>
      <c r="C97" s="128"/>
      <c r="D97" s="38"/>
      <c r="E97" s="128"/>
      <c r="F97" s="132"/>
      <c r="G97" s="138"/>
      <c r="H97" s="138"/>
      <c r="I97" s="128" t="str">
        <f t="shared" ref="I97" si="233">I93</f>
        <v>no</v>
      </c>
      <c r="J97" s="128" t="s">
        <v>48</v>
      </c>
      <c r="K97" s="128" t="s">
        <v>48</v>
      </c>
      <c r="L97" s="128" t="s">
        <v>48</v>
      </c>
      <c r="M97" s="128" t="s">
        <v>48</v>
      </c>
      <c r="N97" s="128" t="s">
        <v>48</v>
      </c>
      <c r="O97" s="128" t="s">
        <v>48</v>
      </c>
      <c r="P97" s="128" t="s">
        <v>48</v>
      </c>
      <c r="Q97" s="128" t="s">
        <v>48</v>
      </c>
      <c r="R97" s="128" t="s">
        <v>48</v>
      </c>
      <c r="U97" t="str">
        <f t="shared" si="159"/>
        <v xml:space="preserve">, </v>
      </c>
      <c r="V97" s="32"/>
    </row>
    <row r="98" spans="1:22" hidden="1" outlineLevel="1" x14ac:dyDescent="0.25">
      <c r="A98" s="159"/>
      <c r="B98" s="128"/>
      <c r="C98" s="128"/>
      <c r="D98" s="38"/>
      <c r="E98" s="128"/>
      <c r="F98" s="132"/>
      <c r="G98" s="138"/>
      <c r="H98" s="138"/>
      <c r="I98" s="128" t="str">
        <f t="shared" ref="I98" si="234">I93</f>
        <v>no</v>
      </c>
      <c r="J98" s="128" t="s">
        <v>48</v>
      </c>
      <c r="K98" s="128" t="s">
        <v>48</v>
      </c>
      <c r="L98" s="128" t="s">
        <v>48</v>
      </c>
      <c r="M98" s="128" t="s">
        <v>48</v>
      </c>
      <c r="N98" s="128" t="s">
        <v>48</v>
      </c>
      <c r="O98" s="128" t="s">
        <v>48</v>
      </c>
      <c r="P98" s="128" t="s">
        <v>48</v>
      </c>
      <c r="Q98" s="128" t="s">
        <v>48</v>
      </c>
      <c r="R98" s="128" t="s">
        <v>48</v>
      </c>
      <c r="U98" t="str">
        <f t="shared" si="159"/>
        <v xml:space="preserve">, </v>
      </c>
      <c r="V98" s="32"/>
    </row>
    <row r="99" spans="1:22" hidden="1" outlineLevel="1" x14ac:dyDescent="0.25">
      <c r="A99" s="159"/>
      <c r="B99" s="128"/>
      <c r="C99" s="128"/>
      <c r="D99" s="38"/>
      <c r="E99" s="128"/>
      <c r="F99" s="132"/>
      <c r="G99" s="138"/>
      <c r="H99" s="138"/>
      <c r="I99" s="128" t="s">
        <v>48</v>
      </c>
      <c r="J99" s="128" t="s">
        <v>48</v>
      </c>
      <c r="K99" s="128" t="s">
        <v>48</v>
      </c>
      <c r="L99" s="128" t="s">
        <v>48</v>
      </c>
      <c r="M99" s="128" t="s">
        <v>48</v>
      </c>
      <c r="N99" s="128" t="s">
        <v>48</v>
      </c>
      <c r="O99" s="128" t="s">
        <v>48</v>
      </c>
      <c r="P99" s="128" t="s">
        <v>48</v>
      </c>
      <c r="Q99" s="128" t="s">
        <v>48</v>
      </c>
      <c r="R99" s="128" t="s">
        <v>48</v>
      </c>
      <c r="U99" t="str">
        <f t="shared" si="159"/>
        <v xml:space="preserve">, </v>
      </c>
      <c r="V99" s="32"/>
    </row>
    <row r="100" spans="1:22" hidden="1" outlineLevel="1" x14ac:dyDescent="0.25">
      <c r="A100" s="159"/>
      <c r="B100" s="128"/>
      <c r="C100" s="128"/>
      <c r="D100" s="38"/>
      <c r="E100" s="128"/>
      <c r="F100" s="132"/>
      <c r="G100" s="138"/>
      <c r="H100" s="138"/>
      <c r="I100" s="128" t="s">
        <v>48</v>
      </c>
      <c r="J100" s="128" t="s">
        <v>48</v>
      </c>
      <c r="K100" s="128" t="s">
        <v>48</v>
      </c>
      <c r="L100" s="128" t="s">
        <v>48</v>
      </c>
      <c r="M100" s="128" t="s">
        <v>48</v>
      </c>
      <c r="N100" s="128" t="s">
        <v>48</v>
      </c>
      <c r="O100" s="128" t="s">
        <v>48</v>
      </c>
      <c r="P100" s="128" t="s">
        <v>48</v>
      </c>
      <c r="Q100" s="128" t="s">
        <v>48</v>
      </c>
      <c r="R100" s="128" t="s">
        <v>48</v>
      </c>
      <c r="U100" t="str">
        <f t="shared" si="159"/>
        <v xml:space="preserve">, </v>
      </c>
      <c r="V100" s="32"/>
    </row>
    <row r="101" spans="1:22" hidden="1" outlineLevel="1" x14ac:dyDescent="0.25">
      <c r="A101" s="159"/>
      <c r="B101" s="128"/>
      <c r="C101" s="128"/>
      <c r="D101" s="38"/>
      <c r="E101" s="128"/>
      <c r="F101" s="132"/>
      <c r="G101" s="138"/>
      <c r="H101" s="138"/>
      <c r="I101" s="128" t="s">
        <v>48</v>
      </c>
      <c r="J101" s="128" t="s">
        <v>48</v>
      </c>
      <c r="K101" s="128" t="s">
        <v>48</v>
      </c>
      <c r="L101" s="128" t="s">
        <v>48</v>
      </c>
      <c r="M101" s="128" t="s">
        <v>48</v>
      </c>
      <c r="N101" s="128" t="s">
        <v>48</v>
      </c>
      <c r="O101" s="128" t="s">
        <v>48</v>
      </c>
      <c r="P101" s="128" t="s">
        <v>48</v>
      </c>
      <c r="Q101" s="128" t="s">
        <v>48</v>
      </c>
      <c r="R101" s="128" t="s">
        <v>48</v>
      </c>
      <c r="U101" t="str">
        <f t="shared" si="159"/>
        <v xml:space="preserve">, </v>
      </c>
      <c r="V101" s="32"/>
    </row>
    <row r="102" spans="1:22" hidden="1" outlineLevel="1" x14ac:dyDescent="0.25">
      <c r="A102" s="159"/>
      <c r="B102" s="128"/>
      <c r="C102" s="128"/>
      <c r="D102" s="38"/>
      <c r="E102" s="128"/>
      <c r="F102" s="132"/>
      <c r="G102" s="138"/>
      <c r="H102" s="138"/>
      <c r="I102" s="128" t="s">
        <v>48</v>
      </c>
      <c r="J102" s="128" t="s">
        <v>48</v>
      </c>
      <c r="K102" s="128" t="s">
        <v>48</v>
      </c>
      <c r="L102" s="128" t="s">
        <v>48</v>
      </c>
      <c r="M102" s="128" t="s">
        <v>48</v>
      </c>
      <c r="N102" s="128" t="s">
        <v>48</v>
      </c>
      <c r="O102" s="128" t="s">
        <v>48</v>
      </c>
      <c r="P102" s="128" t="s">
        <v>48</v>
      </c>
      <c r="Q102" s="128" t="s">
        <v>48</v>
      </c>
      <c r="R102" s="128" t="s">
        <v>48</v>
      </c>
      <c r="U102" t="str">
        <f t="shared" si="159"/>
        <v xml:space="preserve">, </v>
      </c>
      <c r="V102" s="32"/>
    </row>
    <row r="103" spans="1:22" collapsed="1" x14ac:dyDescent="0.25">
      <c r="A103" s="43"/>
      <c r="B103" s="43">
        <v>11</v>
      </c>
      <c r="C103" s="43" t="s">
        <v>125</v>
      </c>
      <c r="D103" s="38" t="str">
        <f>'Form III'!A102</f>
        <v>Adequate</v>
      </c>
      <c r="E103" s="43" t="s">
        <v>124</v>
      </c>
      <c r="F103" s="158">
        <v>1</v>
      </c>
      <c r="G103" s="136">
        <v>0</v>
      </c>
      <c r="H103" s="136">
        <v>0</v>
      </c>
      <c r="I103" s="43" t="s">
        <v>48</v>
      </c>
      <c r="J103" s="43" t="s">
        <v>45</v>
      </c>
      <c r="K103" s="43" t="s">
        <v>45</v>
      </c>
      <c r="L103" s="43" t="s">
        <v>48</v>
      </c>
      <c r="M103" s="43" t="s">
        <v>45</v>
      </c>
      <c r="N103" s="43" t="s">
        <v>45</v>
      </c>
      <c r="O103" s="43" t="s">
        <v>45</v>
      </c>
      <c r="P103" s="43" t="s">
        <v>45</v>
      </c>
      <c r="Q103" s="43" t="s">
        <v>45</v>
      </c>
      <c r="R103" s="43" t="s">
        <v>45</v>
      </c>
      <c r="S103" s="107">
        <f>IF('Form I'!$B$9=1,'Form III'!BE105,(IF('Form I'!$B$9=2,'Form III'!BE106,(IF('Form I'!$B$9=3,'Form III'!BE107,(IF('Form I'!$B$9=4,'Form III'!BE108)))))))</f>
        <v>0</v>
      </c>
      <c r="T103" s="111">
        <f>G103+H103-S103</f>
        <v>0</v>
      </c>
      <c r="U103" t="str">
        <f t="shared" si="159"/>
        <v>, 11</v>
      </c>
      <c r="V103" s="32"/>
    </row>
    <row r="104" spans="1:22" hidden="1" outlineLevel="1" x14ac:dyDescent="0.25">
      <c r="A104" s="159">
        <f t="shared" ref="A104" si="235">A103</f>
        <v>0</v>
      </c>
      <c r="B104" s="128">
        <f t="shared" ref="B104" si="236">B103</f>
        <v>11</v>
      </c>
      <c r="C104" s="128" t="str">
        <f t="shared" ref="C104" si="237">C103</f>
        <v>DEPUTY</v>
      </c>
      <c r="D104" s="128" t="str">
        <f t="shared" ref="D104" si="238">D103</f>
        <v>Adequate</v>
      </c>
      <c r="E104" s="128" t="str">
        <f t="shared" ref="E104" si="239">E103</f>
        <v>Salary</v>
      </c>
      <c r="F104" s="128">
        <f t="shared" ref="F104" si="240">F103</f>
        <v>1</v>
      </c>
      <c r="G104" s="138">
        <f t="shared" ref="G104:H104" si="241">G103</f>
        <v>0</v>
      </c>
      <c r="H104" s="138">
        <f t="shared" si="241"/>
        <v>0</v>
      </c>
      <c r="I104" s="128" t="str">
        <f t="shared" ref="I104" si="242">I103</f>
        <v>no</v>
      </c>
      <c r="J104" s="128" t="str">
        <f t="shared" ref="J104" si="243">J103</f>
        <v>yes</v>
      </c>
      <c r="K104" s="128" t="str">
        <f t="shared" ref="K104" si="244">K103</f>
        <v>yes</v>
      </c>
      <c r="L104" s="128" t="str">
        <f t="shared" ref="L104" si="245">L103</f>
        <v>no</v>
      </c>
      <c r="M104" s="128" t="str">
        <f t="shared" ref="M104" si="246">M103</f>
        <v>yes</v>
      </c>
      <c r="N104" s="128" t="str">
        <f t="shared" ref="N104" si="247">N103</f>
        <v>yes</v>
      </c>
      <c r="O104" s="128" t="str">
        <f t="shared" ref="O104" si="248">O103</f>
        <v>yes</v>
      </c>
      <c r="P104" s="128" t="str">
        <f t="shared" ref="P104" si="249">P103</f>
        <v>yes</v>
      </c>
      <c r="Q104" s="128" t="str">
        <f t="shared" ref="Q104" si="250">Q103</f>
        <v>yes</v>
      </c>
      <c r="R104" s="128" t="str">
        <f t="shared" ref="R104" si="251">R103</f>
        <v>yes</v>
      </c>
      <c r="U104" t="str">
        <f t="shared" si="159"/>
        <v>0, 11</v>
      </c>
      <c r="V104" s="32"/>
    </row>
    <row r="105" spans="1:22" hidden="1" outlineLevel="1" x14ac:dyDescent="0.25">
      <c r="A105" s="159">
        <f t="shared" ref="A105" si="252">A103</f>
        <v>0</v>
      </c>
      <c r="B105" s="128">
        <f t="shared" ref="B105:R105" si="253">B103</f>
        <v>11</v>
      </c>
      <c r="C105" s="128" t="str">
        <f t="shared" si="253"/>
        <v>DEPUTY</v>
      </c>
      <c r="D105" s="128" t="str">
        <f t="shared" si="253"/>
        <v>Adequate</v>
      </c>
      <c r="E105" s="128" t="str">
        <f t="shared" si="253"/>
        <v>Salary</v>
      </c>
      <c r="F105" s="128">
        <f t="shared" si="253"/>
        <v>1</v>
      </c>
      <c r="G105" s="138">
        <f t="shared" si="253"/>
        <v>0</v>
      </c>
      <c r="H105" s="138">
        <f t="shared" ref="H105" si="254">H103</f>
        <v>0</v>
      </c>
      <c r="I105" s="128" t="str">
        <f t="shared" si="253"/>
        <v>no</v>
      </c>
      <c r="J105" s="128" t="str">
        <f t="shared" si="253"/>
        <v>yes</v>
      </c>
      <c r="K105" s="128" t="str">
        <f t="shared" si="253"/>
        <v>yes</v>
      </c>
      <c r="L105" s="128" t="str">
        <f t="shared" si="253"/>
        <v>no</v>
      </c>
      <c r="M105" s="128" t="str">
        <f t="shared" si="253"/>
        <v>yes</v>
      </c>
      <c r="N105" s="128" t="str">
        <f t="shared" si="253"/>
        <v>yes</v>
      </c>
      <c r="O105" s="128" t="str">
        <f t="shared" si="253"/>
        <v>yes</v>
      </c>
      <c r="P105" s="128" t="str">
        <f t="shared" si="253"/>
        <v>yes</v>
      </c>
      <c r="Q105" s="128" t="str">
        <f t="shared" si="253"/>
        <v>yes</v>
      </c>
      <c r="R105" s="128" t="str">
        <f t="shared" si="253"/>
        <v>yes</v>
      </c>
      <c r="U105" t="str">
        <f t="shared" si="159"/>
        <v>0, 11</v>
      </c>
      <c r="V105" s="32"/>
    </row>
    <row r="106" spans="1:22" hidden="1" outlineLevel="1" x14ac:dyDescent="0.25">
      <c r="A106" s="159">
        <f t="shared" ref="A106" si="255">A103</f>
        <v>0</v>
      </c>
      <c r="B106" s="128">
        <f t="shared" ref="B106:R106" si="256">B103</f>
        <v>11</v>
      </c>
      <c r="C106" s="128" t="str">
        <f t="shared" si="256"/>
        <v>DEPUTY</v>
      </c>
      <c r="D106" s="128" t="str">
        <f t="shared" si="256"/>
        <v>Adequate</v>
      </c>
      <c r="E106" s="128" t="str">
        <f t="shared" si="256"/>
        <v>Salary</v>
      </c>
      <c r="F106" s="128">
        <f t="shared" si="256"/>
        <v>1</v>
      </c>
      <c r="G106" s="138">
        <f t="shared" si="256"/>
        <v>0</v>
      </c>
      <c r="H106" s="138">
        <f t="shared" ref="H106" si="257">H103</f>
        <v>0</v>
      </c>
      <c r="I106" s="128" t="str">
        <f t="shared" si="256"/>
        <v>no</v>
      </c>
      <c r="J106" s="128" t="str">
        <f t="shared" si="256"/>
        <v>yes</v>
      </c>
      <c r="K106" s="128" t="str">
        <f t="shared" si="256"/>
        <v>yes</v>
      </c>
      <c r="L106" s="128" t="str">
        <f t="shared" si="256"/>
        <v>no</v>
      </c>
      <c r="M106" s="128" t="str">
        <f t="shared" si="256"/>
        <v>yes</v>
      </c>
      <c r="N106" s="128" t="str">
        <f t="shared" si="256"/>
        <v>yes</v>
      </c>
      <c r="O106" s="128" t="str">
        <f t="shared" si="256"/>
        <v>yes</v>
      </c>
      <c r="P106" s="128" t="str">
        <f t="shared" si="256"/>
        <v>yes</v>
      </c>
      <c r="Q106" s="128" t="str">
        <f t="shared" si="256"/>
        <v>yes</v>
      </c>
      <c r="R106" s="128" t="str">
        <f t="shared" si="256"/>
        <v>yes</v>
      </c>
      <c r="U106" t="str">
        <f t="shared" si="159"/>
        <v>0, 11</v>
      </c>
      <c r="V106" s="32"/>
    </row>
    <row r="107" spans="1:22" hidden="1" outlineLevel="1" x14ac:dyDescent="0.25">
      <c r="A107" s="159"/>
      <c r="B107" s="128"/>
      <c r="C107" s="128"/>
      <c r="D107" s="38"/>
      <c r="E107" s="128"/>
      <c r="F107" s="132"/>
      <c r="G107" s="138"/>
      <c r="H107" s="138"/>
      <c r="I107" s="128" t="str">
        <f t="shared" ref="I107" si="258">I103</f>
        <v>no</v>
      </c>
      <c r="J107" s="128" t="s">
        <v>48</v>
      </c>
      <c r="K107" s="128" t="s">
        <v>48</v>
      </c>
      <c r="L107" s="128" t="s">
        <v>48</v>
      </c>
      <c r="M107" s="128" t="s">
        <v>48</v>
      </c>
      <c r="N107" s="128" t="s">
        <v>48</v>
      </c>
      <c r="O107" s="128" t="s">
        <v>48</v>
      </c>
      <c r="P107" s="128" t="s">
        <v>48</v>
      </c>
      <c r="Q107" s="128" t="s">
        <v>48</v>
      </c>
      <c r="R107" s="128" t="s">
        <v>48</v>
      </c>
      <c r="U107" t="str">
        <f t="shared" si="159"/>
        <v xml:space="preserve">, </v>
      </c>
      <c r="V107" s="32"/>
    </row>
    <row r="108" spans="1:22" hidden="1" outlineLevel="1" x14ac:dyDescent="0.25">
      <c r="A108" s="159"/>
      <c r="B108" s="128"/>
      <c r="C108" s="128"/>
      <c r="D108" s="38"/>
      <c r="E108" s="128"/>
      <c r="F108" s="132"/>
      <c r="G108" s="138"/>
      <c r="H108" s="138"/>
      <c r="I108" s="128" t="str">
        <f t="shared" ref="I108" si="259">I103</f>
        <v>no</v>
      </c>
      <c r="J108" s="128" t="s">
        <v>48</v>
      </c>
      <c r="K108" s="128" t="s">
        <v>48</v>
      </c>
      <c r="L108" s="128" t="s">
        <v>48</v>
      </c>
      <c r="M108" s="128" t="s">
        <v>48</v>
      </c>
      <c r="N108" s="128" t="s">
        <v>48</v>
      </c>
      <c r="O108" s="128" t="s">
        <v>48</v>
      </c>
      <c r="P108" s="128" t="s">
        <v>48</v>
      </c>
      <c r="Q108" s="128" t="s">
        <v>48</v>
      </c>
      <c r="R108" s="128" t="s">
        <v>48</v>
      </c>
      <c r="U108" t="str">
        <f t="shared" si="159"/>
        <v xml:space="preserve">, </v>
      </c>
      <c r="V108" s="32"/>
    </row>
    <row r="109" spans="1:22" hidden="1" outlineLevel="1" x14ac:dyDescent="0.25">
      <c r="A109" s="159"/>
      <c r="B109" s="128"/>
      <c r="C109" s="128"/>
      <c r="D109" s="38"/>
      <c r="E109" s="128"/>
      <c r="F109" s="132"/>
      <c r="G109" s="138"/>
      <c r="H109" s="138"/>
      <c r="I109" s="128" t="s">
        <v>48</v>
      </c>
      <c r="J109" s="128" t="s">
        <v>48</v>
      </c>
      <c r="K109" s="128" t="s">
        <v>48</v>
      </c>
      <c r="L109" s="128" t="s">
        <v>48</v>
      </c>
      <c r="M109" s="128" t="s">
        <v>48</v>
      </c>
      <c r="N109" s="128" t="s">
        <v>48</v>
      </c>
      <c r="O109" s="128" t="s">
        <v>48</v>
      </c>
      <c r="P109" s="128" t="s">
        <v>48</v>
      </c>
      <c r="Q109" s="128" t="s">
        <v>48</v>
      </c>
      <c r="R109" s="128" t="s">
        <v>48</v>
      </c>
      <c r="U109" t="str">
        <f t="shared" si="159"/>
        <v xml:space="preserve">, </v>
      </c>
      <c r="V109" s="32"/>
    </row>
    <row r="110" spans="1:22" hidden="1" outlineLevel="1" x14ac:dyDescent="0.25">
      <c r="A110" s="159"/>
      <c r="B110" s="128"/>
      <c r="C110" s="128"/>
      <c r="D110" s="38"/>
      <c r="E110" s="128"/>
      <c r="F110" s="132"/>
      <c r="G110" s="138"/>
      <c r="H110" s="138"/>
      <c r="I110" s="128" t="s">
        <v>48</v>
      </c>
      <c r="J110" s="128" t="s">
        <v>48</v>
      </c>
      <c r="K110" s="128" t="s">
        <v>48</v>
      </c>
      <c r="L110" s="128" t="s">
        <v>48</v>
      </c>
      <c r="M110" s="128" t="s">
        <v>48</v>
      </c>
      <c r="N110" s="128" t="s">
        <v>48</v>
      </c>
      <c r="O110" s="128" t="s">
        <v>48</v>
      </c>
      <c r="P110" s="128" t="s">
        <v>48</v>
      </c>
      <c r="Q110" s="128" t="s">
        <v>48</v>
      </c>
      <c r="R110" s="128" t="s">
        <v>48</v>
      </c>
      <c r="U110" t="str">
        <f t="shared" si="159"/>
        <v xml:space="preserve">, </v>
      </c>
      <c r="V110" s="32"/>
    </row>
    <row r="111" spans="1:22" hidden="1" outlineLevel="1" x14ac:dyDescent="0.25">
      <c r="A111" s="159"/>
      <c r="B111" s="128"/>
      <c r="C111" s="128"/>
      <c r="D111" s="38"/>
      <c r="E111" s="128"/>
      <c r="F111" s="132"/>
      <c r="G111" s="138"/>
      <c r="H111" s="138"/>
      <c r="I111" s="128" t="s">
        <v>48</v>
      </c>
      <c r="J111" s="128" t="s">
        <v>48</v>
      </c>
      <c r="K111" s="128" t="s">
        <v>48</v>
      </c>
      <c r="L111" s="128" t="s">
        <v>48</v>
      </c>
      <c r="M111" s="128" t="s">
        <v>48</v>
      </c>
      <c r="N111" s="128" t="s">
        <v>48</v>
      </c>
      <c r="O111" s="128" t="s">
        <v>48</v>
      </c>
      <c r="P111" s="128" t="s">
        <v>48</v>
      </c>
      <c r="Q111" s="128" t="s">
        <v>48</v>
      </c>
      <c r="R111" s="128" t="s">
        <v>48</v>
      </c>
      <c r="U111" t="str">
        <f t="shared" si="159"/>
        <v xml:space="preserve">, </v>
      </c>
      <c r="V111" s="32"/>
    </row>
    <row r="112" spans="1:22" hidden="1" outlineLevel="1" x14ac:dyDescent="0.25">
      <c r="A112" s="159"/>
      <c r="B112" s="128"/>
      <c r="C112" s="128"/>
      <c r="D112" s="38"/>
      <c r="E112" s="128"/>
      <c r="F112" s="132"/>
      <c r="G112" s="138"/>
      <c r="H112" s="138"/>
      <c r="I112" s="128" t="s">
        <v>48</v>
      </c>
      <c r="J112" s="128" t="s">
        <v>48</v>
      </c>
      <c r="K112" s="128" t="s">
        <v>48</v>
      </c>
      <c r="L112" s="128" t="s">
        <v>48</v>
      </c>
      <c r="M112" s="128" t="s">
        <v>48</v>
      </c>
      <c r="N112" s="128" t="s">
        <v>48</v>
      </c>
      <c r="O112" s="128" t="s">
        <v>48</v>
      </c>
      <c r="P112" s="128" t="s">
        <v>48</v>
      </c>
      <c r="Q112" s="128" t="s">
        <v>48</v>
      </c>
      <c r="R112" s="128" t="s">
        <v>48</v>
      </c>
      <c r="U112" t="str">
        <f t="shared" si="159"/>
        <v xml:space="preserve">, </v>
      </c>
      <c r="V112" s="32"/>
    </row>
    <row r="113" spans="1:22" collapsed="1" x14ac:dyDescent="0.25">
      <c r="A113" s="43"/>
      <c r="B113" s="43">
        <v>12</v>
      </c>
      <c r="C113" s="43" t="s">
        <v>125</v>
      </c>
      <c r="D113" s="38" t="str">
        <f>'Form III'!A112</f>
        <v>Adequate</v>
      </c>
      <c r="E113" s="43" t="s">
        <v>124</v>
      </c>
      <c r="F113" s="158">
        <v>0.5</v>
      </c>
      <c r="G113" s="136">
        <v>0</v>
      </c>
      <c r="H113" s="136">
        <v>0</v>
      </c>
      <c r="I113" s="43" t="s">
        <v>48</v>
      </c>
      <c r="J113" s="43" t="s">
        <v>45</v>
      </c>
      <c r="K113" s="43" t="s">
        <v>45</v>
      </c>
      <c r="L113" s="43" t="s">
        <v>48</v>
      </c>
      <c r="M113" s="43" t="s">
        <v>45</v>
      </c>
      <c r="N113" s="43" t="s">
        <v>45</v>
      </c>
      <c r="O113" s="43" t="s">
        <v>45</v>
      </c>
      <c r="P113" s="43" t="s">
        <v>45</v>
      </c>
      <c r="Q113" s="43" t="s">
        <v>45</v>
      </c>
      <c r="R113" s="43" t="s">
        <v>45</v>
      </c>
      <c r="S113" s="107">
        <f>IF('Form I'!$B$9=1,'Form III'!BE115,(IF('Form I'!$B$9=2,'Form III'!BE116,(IF('Form I'!$B$9=3,'Form III'!BE117,(IF('Form I'!$B$9=4,'Form III'!BE118)))))))</f>
        <v>0</v>
      </c>
      <c r="T113" s="111">
        <f>G113+H113-S113</f>
        <v>0</v>
      </c>
      <c r="U113" t="str">
        <f t="shared" si="159"/>
        <v>, 12</v>
      </c>
      <c r="V113" s="32"/>
    </row>
    <row r="114" spans="1:22" hidden="1" outlineLevel="1" x14ac:dyDescent="0.25">
      <c r="A114" s="159">
        <f t="shared" ref="A114" si="260">A113</f>
        <v>0</v>
      </c>
      <c r="B114" s="128">
        <f t="shared" ref="B114" si="261">B113</f>
        <v>12</v>
      </c>
      <c r="C114" s="128" t="str">
        <f t="shared" ref="C114" si="262">C113</f>
        <v>DEPUTY</v>
      </c>
      <c r="D114" s="128" t="str">
        <f t="shared" ref="D114" si="263">D113</f>
        <v>Adequate</v>
      </c>
      <c r="E114" s="128" t="str">
        <f t="shared" ref="E114" si="264">E113</f>
        <v>Salary</v>
      </c>
      <c r="F114" s="128">
        <f t="shared" ref="F114" si="265">F113</f>
        <v>0.5</v>
      </c>
      <c r="G114" s="138">
        <f t="shared" ref="G114:H114" si="266">G113</f>
        <v>0</v>
      </c>
      <c r="H114" s="138">
        <f t="shared" si="266"/>
        <v>0</v>
      </c>
      <c r="I114" s="128" t="str">
        <f t="shared" ref="I114" si="267">I113</f>
        <v>no</v>
      </c>
      <c r="J114" s="128" t="str">
        <f t="shared" ref="J114" si="268">J113</f>
        <v>yes</v>
      </c>
      <c r="K114" s="128" t="str">
        <f t="shared" ref="K114" si="269">K113</f>
        <v>yes</v>
      </c>
      <c r="L114" s="128" t="str">
        <f t="shared" ref="L114" si="270">L113</f>
        <v>no</v>
      </c>
      <c r="M114" s="128" t="str">
        <f t="shared" ref="M114" si="271">M113</f>
        <v>yes</v>
      </c>
      <c r="N114" s="128" t="str">
        <f t="shared" ref="N114" si="272">N113</f>
        <v>yes</v>
      </c>
      <c r="O114" s="128" t="str">
        <f t="shared" ref="O114" si="273">O113</f>
        <v>yes</v>
      </c>
      <c r="P114" s="128" t="str">
        <f t="shared" ref="P114" si="274">P113</f>
        <v>yes</v>
      </c>
      <c r="Q114" s="128" t="str">
        <f t="shared" ref="Q114" si="275">Q113</f>
        <v>yes</v>
      </c>
      <c r="R114" s="128" t="str">
        <f t="shared" ref="R114" si="276">R113</f>
        <v>yes</v>
      </c>
      <c r="U114" t="str">
        <f t="shared" si="159"/>
        <v>0, 12</v>
      </c>
      <c r="V114" s="32"/>
    </row>
    <row r="115" spans="1:22" hidden="1" outlineLevel="1" x14ac:dyDescent="0.25">
      <c r="A115" s="159">
        <f t="shared" ref="A115" si="277">A113</f>
        <v>0</v>
      </c>
      <c r="B115" s="128">
        <f t="shared" ref="B115:R115" si="278">B113</f>
        <v>12</v>
      </c>
      <c r="C115" s="128" t="str">
        <f t="shared" si="278"/>
        <v>DEPUTY</v>
      </c>
      <c r="D115" s="128" t="str">
        <f t="shared" si="278"/>
        <v>Adequate</v>
      </c>
      <c r="E115" s="128" t="str">
        <f t="shared" si="278"/>
        <v>Salary</v>
      </c>
      <c r="F115" s="128">
        <f t="shared" si="278"/>
        <v>0.5</v>
      </c>
      <c r="G115" s="138">
        <f t="shared" si="278"/>
        <v>0</v>
      </c>
      <c r="H115" s="138">
        <f t="shared" ref="H115" si="279">H113</f>
        <v>0</v>
      </c>
      <c r="I115" s="128" t="str">
        <f t="shared" si="278"/>
        <v>no</v>
      </c>
      <c r="J115" s="128" t="str">
        <f t="shared" si="278"/>
        <v>yes</v>
      </c>
      <c r="K115" s="128" t="str">
        <f t="shared" si="278"/>
        <v>yes</v>
      </c>
      <c r="L115" s="128" t="str">
        <f t="shared" si="278"/>
        <v>no</v>
      </c>
      <c r="M115" s="128" t="str">
        <f t="shared" si="278"/>
        <v>yes</v>
      </c>
      <c r="N115" s="128" t="str">
        <f t="shared" si="278"/>
        <v>yes</v>
      </c>
      <c r="O115" s="128" t="str">
        <f t="shared" si="278"/>
        <v>yes</v>
      </c>
      <c r="P115" s="128" t="str">
        <f t="shared" si="278"/>
        <v>yes</v>
      </c>
      <c r="Q115" s="128" t="str">
        <f t="shared" si="278"/>
        <v>yes</v>
      </c>
      <c r="R115" s="128" t="str">
        <f t="shared" si="278"/>
        <v>yes</v>
      </c>
      <c r="U115" t="str">
        <f t="shared" si="159"/>
        <v>0, 12</v>
      </c>
      <c r="V115" s="32"/>
    </row>
    <row r="116" spans="1:22" hidden="1" outlineLevel="1" x14ac:dyDescent="0.25">
      <c r="A116" s="159">
        <f t="shared" ref="A116" si="280">A113</f>
        <v>0</v>
      </c>
      <c r="B116" s="128">
        <f t="shared" ref="B116:R116" si="281">B113</f>
        <v>12</v>
      </c>
      <c r="C116" s="128" t="str">
        <f t="shared" si="281"/>
        <v>DEPUTY</v>
      </c>
      <c r="D116" s="128" t="str">
        <f t="shared" si="281"/>
        <v>Adequate</v>
      </c>
      <c r="E116" s="128" t="str">
        <f t="shared" si="281"/>
        <v>Salary</v>
      </c>
      <c r="F116" s="128">
        <f t="shared" si="281"/>
        <v>0.5</v>
      </c>
      <c r="G116" s="138">
        <f t="shared" si="281"/>
        <v>0</v>
      </c>
      <c r="H116" s="138">
        <f t="shared" ref="H116" si="282">H113</f>
        <v>0</v>
      </c>
      <c r="I116" s="128" t="str">
        <f t="shared" si="281"/>
        <v>no</v>
      </c>
      <c r="J116" s="128" t="str">
        <f t="shared" si="281"/>
        <v>yes</v>
      </c>
      <c r="K116" s="128" t="str">
        <f t="shared" si="281"/>
        <v>yes</v>
      </c>
      <c r="L116" s="128" t="str">
        <f t="shared" si="281"/>
        <v>no</v>
      </c>
      <c r="M116" s="128" t="str">
        <f t="shared" si="281"/>
        <v>yes</v>
      </c>
      <c r="N116" s="128" t="str">
        <f t="shared" si="281"/>
        <v>yes</v>
      </c>
      <c r="O116" s="128" t="str">
        <f t="shared" si="281"/>
        <v>yes</v>
      </c>
      <c r="P116" s="128" t="str">
        <f t="shared" si="281"/>
        <v>yes</v>
      </c>
      <c r="Q116" s="128" t="str">
        <f t="shared" si="281"/>
        <v>yes</v>
      </c>
      <c r="R116" s="128" t="str">
        <f t="shared" si="281"/>
        <v>yes</v>
      </c>
      <c r="U116" t="str">
        <f t="shared" si="159"/>
        <v>0, 12</v>
      </c>
      <c r="V116" s="32"/>
    </row>
    <row r="117" spans="1:22" hidden="1" outlineLevel="1" x14ac:dyDescent="0.25">
      <c r="A117" s="159"/>
      <c r="B117" s="128"/>
      <c r="C117" s="128"/>
      <c r="D117" s="38"/>
      <c r="E117" s="128"/>
      <c r="F117" s="132"/>
      <c r="G117" s="138"/>
      <c r="H117" s="138"/>
      <c r="I117" s="128" t="str">
        <f t="shared" ref="I117" si="283">I113</f>
        <v>no</v>
      </c>
      <c r="J117" s="128" t="s">
        <v>48</v>
      </c>
      <c r="K117" s="128" t="s">
        <v>48</v>
      </c>
      <c r="L117" s="128" t="s">
        <v>48</v>
      </c>
      <c r="M117" s="128" t="s">
        <v>48</v>
      </c>
      <c r="N117" s="128" t="s">
        <v>48</v>
      </c>
      <c r="O117" s="128" t="s">
        <v>48</v>
      </c>
      <c r="P117" s="128" t="s">
        <v>48</v>
      </c>
      <c r="Q117" s="128" t="s">
        <v>48</v>
      </c>
      <c r="R117" s="128" t="s">
        <v>48</v>
      </c>
      <c r="U117" t="str">
        <f t="shared" si="159"/>
        <v xml:space="preserve">, </v>
      </c>
      <c r="V117" s="32"/>
    </row>
    <row r="118" spans="1:22" hidden="1" outlineLevel="1" x14ac:dyDescent="0.25">
      <c r="A118" s="159"/>
      <c r="B118" s="128"/>
      <c r="C118" s="128"/>
      <c r="D118" s="38"/>
      <c r="E118" s="128"/>
      <c r="F118" s="132"/>
      <c r="G118" s="138"/>
      <c r="H118" s="138"/>
      <c r="I118" s="128" t="str">
        <f t="shared" ref="I118" si="284">I113</f>
        <v>no</v>
      </c>
      <c r="J118" s="128" t="s">
        <v>48</v>
      </c>
      <c r="K118" s="128" t="s">
        <v>48</v>
      </c>
      <c r="L118" s="128" t="s">
        <v>48</v>
      </c>
      <c r="M118" s="128" t="s">
        <v>48</v>
      </c>
      <c r="N118" s="128" t="s">
        <v>48</v>
      </c>
      <c r="O118" s="128" t="s">
        <v>48</v>
      </c>
      <c r="P118" s="128" t="s">
        <v>48</v>
      </c>
      <c r="Q118" s="128" t="s">
        <v>48</v>
      </c>
      <c r="R118" s="128" t="s">
        <v>48</v>
      </c>
      <c r="U118" t="str">
        <f t="shared" si="159"/>
        <v xml:space="preserve">, </v>
      </c>
      <c r="V118" s="32"/>
    </row>
    <row r="119" spans="1:22" hidden="1" outlineLevel="1" x14ac:dyDescent="0.25">
      <c r="A119" s="159"/>
      <c r="B119" s="128"/>
      <c r="C119" s="128"/>
      <c r="D119" s="38"/>
      <c r="E119" s="128"/>
      <c r="F119" s="132"/>
      <c r="G119" s="138"/>
      <c r="H119" s="138"/>
      <c r="I119" s="128" t="s">
        <v>48</v>
      </c>
      <c r="J119" s="128" t="s">
        <v>48</v>
      </c>
      <c r="K119" s="128" t="s">
        <v>48</v>
      </c>
      <c r="L119" s="128" t="s">
        <v>48</v>
      </c>
      <c r="M119" s="128" t="s">
        <v>48</v>
      </c>
      <c r="N119" s="128" t="s">
        <v>48</v>
      </c>
      <c r="O119" s="128" t="s">
        <v>48</v>
      </c>
      <c r="P119" s="128" t="s">
        <v>48</v>
      </c>
      <c r="Q119" s="128" t="s">
        <v>48</v>
      </c>
      <c r="R119" s="128" t="s">
        <v>48</v>
      </c>
      <c r="U119" t="str">
        <f t="shared" si="159"/>
        <v xml:space="preserve">, </v>
      </c>
      <c r="V119" s="32"/>
    </row>
    <row r="120" spans="1:22" hidden="1" outlineLevel="1" x14ac:dyDescent="0.25">
      <c r="A120" s="159"/>
      <c r="B120" s="128"/>
      <c r="C120" s="128"/>
      <c r="D120" s="38"/>
      <c r="E120" s="128"/>
      <c r="F120" s="132"/>
      <c r="G120" s="138"/>
      <c r="H120" s="138"/>
      <c r="I120" s="128" t="s">
        <v>48</v>
      </c>
      <c r="J120" s="128" t="s">
        <v>48</v>
      </c>
      <c r="K120" s="128" t="s">
        <v>48</v>
      </c>
      <c r="L120" s="128" t="s">
        <v>48</v>
      </c>
      <c r="M120" s="128" t="s">
        <v>48</v>
      </c>
      <c r="N120" s="128" t="s">
        <v>48</v>
      </c>
      <c r="O120" s="128" t="s">
        <v>48</v>
      </c>
      <c r="P120" s="128" t="s">
        <v>48</v>
      </c>
      <c r="Q120" s="128" t="s">
        <v>48</v>
      </c>
      <c r="R120" s="128" t="s">
        <v>48</v>
      </c>
      <c r="U120" t="str">
        <f t="shared" si="159"/>
        <v xml:space="preserve">, </v>
      </c>
      <c r="V120" s="32"/>
    </row>
    <row r="121" spans="1:22" hidden="1" outlineLevel="1" x14ac:dyDescent="0.25">
      <c r="A121" s="159"/>
      <c r="B121" s="128"/>
      <c r="C121" s="128"/>
      <c r="D121" s="38"/>
      <c r="E121" s="128"/>
      <c r="F121" s="132"/>
      <c r="G121" s="138"/>
      <c r="H121" s="138"/>
      <c r="I121" s="128" t="s">
        <v>48</v>
      </c>
      <c r="J121" s="128" t="s">
        <v>48</v>
      </c>
      <c r="K121" s="128" t="s">
        <v>48</v>
      </c>
      <c r="L121" s="128" t="s">
        <v>48</v>
      </c>
      <c r="M121" s="128" t="s">
        <v>48</v>
      </c>
      <c r="N121" s="128" t="s">
        <v>48</v>
      </c>
      <c r="O121" s="128" t="s">
        <v>48</v>
      </c>
      <c r="P121" s="128" t="s">
        <v>48</v>
      </c>
      <c r="Q121" s="128" t="s">
        <v>48</v>
      </c>
      <c r="R121" s="128" t="s">
        <v>48</v>
      </c>
      <c r="U121" t="str">
        <f t="shared" si="159"/>
        <v xml:space="preserve">, </v>
      </c>
      <c r="V121" s="32"/>
    </row>
    <row r="122" spans="1:22" hidden="1" outlineLevel="1" x14ac:dyDescent="0.25">
      <c r="A122" s="159"/>
      <c r="B122" s="128"/>
      <c r="C122" s="128"/>
      <c r="D122" s="38"/>
      <c r="E122" s="128"/>
      <c r="F122" s="132"/>
      <c r="G122" s="138"/>
      <c r="H122" s="138"/>
      <c r="I122" s="128" t="s">
        <v>48</v>
      </c>
      <c r="J122" s="128" t="s">
        <v>48</v>
      </c>
      <c r="K122" s="128" t="s">
        <v>48</v>
      </c>
      <c r="L122" s="128" t="s">
        <v>48</v>
      </c>
      <c r="M122" s="128" t="s">
        <v>48</v>
      </c>
      <c r="N122" s="128" t="s">
        <v>48</v>
      </c>
      <c r="O122" s="128" t="s">
        <v>48</v>
      </c>
      <c r="P122" s="128" t="s">
        <v>48</v>
      </c>
      <c r="Q122" s="128" t="s">
        <v>48</v>
      </c>
      <c r="R122" s="128" t="s">
        <v>48</v>
      </c>
      <c r="U122" t="str">
        <f t="shared" si="159"/>
        <v xml:space="preserve">, </v>
      </c>
      <c r="V122" s="32"/>
    </row>
    <row r="123" spans="1:22" collapsed="1" x14ac:dyDescent="0.25">
      <c r="A123" s="43"/>
      <c r="B123" s="43">
        <v>13</v>
      </c>
      <c r="C123" s="43" t="s">
        <v>125</v>
      </c>
      <c r="D123" s="38" t="str">
        <f>'Form III'!A122</f>
        <v>Adequate</v>
      </c>
      <c r="E123" s="43" t="s">
        <v>124</v>
      </c>
      <c r="F123" s="158">
        <v>0.5</v>
      </c>
      <c r="G123" s="136">
        <v>0</v>
      </c>
      <c r="H123" s="136">
        <v>0</v>
      </c>
      <c r="I123" s="43" t="s">
        <v>48</v>
      </c>
      <c r="J123" s="43" t="s">
        <v>45</v>
      </c>
      <c r="K123" s="43" t="s">
        <v>45</v>
      </c>
      <c r="L123" s="43" t="s">
        <v>48</v>
      </c>
      <c r="M123" s="43" t="s">
        <v>45</v>
      </c>
      <c r="N123" s="43" t="s">
        <v>45</v>
      </c>
      <c r="O123" s="43" t="s">
        <v>45</v>
      </c>
      <c r="P123" s="43" t="s">
        <v>45</v>
      </c>
      <c r="Q123" s="43" t="s">
        <v>45</v>
      </c>
      <c r="R123" s="43" t="s">
        <v>45</v>
      </c>
      <c r="S123" s="107">
        <f>IF('Form I'!$B$9=1,'Form III'!BE125,(IF('Form I'!$B$9=2,'Form III'!BE126,(IF('Form I'!$B$9=3,'Form III'!BE127,(IF('Form I'!$B$9=4,'Form III'!BE128)))))))</f>
        <v>0</v>
      </c>
      <c r="T123" s="111">
        <f>G123+H123-S123</f>
        <v>0</v>
      </c>
      <c r="U123" t="str">
        <f t="shared" si="159"/>
        <v>, 13</v>
      </c>
      <c r="V123" s="32"/>
    </row>
    <row r="124" spans="1:22" hidden="1" outlineLevel="1" x14ac:dyDescent="0.25">
      <c r="A124" s="159">
        <f t="shared" ref="A124" si="285">A123</f>
        <v>0</v>
      </c>
      <c r="B124" s="128">
        <f t="shared" ref="B124" si="286">B123</f>
        <v>13</v>
      </c>
      <c r="C124" s="128" t="str">
        <f t="shared" ref="C124:D124" si="287">C123</f>
        <v>DEPUTY</v>
      </c>
      <c r="D124" s="128" t="str">
        <f t="shared" si="287"/>
        <v>Adequate</v>
      </c>
      <c r="E124" s="128" t="str">
        <f t="shared" ref="E124" si="288">E123</f>
        <v>Salary</v>
      </c>
      <c r="F124" s="128">
        <f t="shared" ref="F124" si="289">F123</f>
        <v>0.5</v>
      </c>
      <c r="G124" s="138">
        <f t="shared" ref="G124:H124" si="290">G123</f>
        <v>0</v>
      </c>
      <c r="H124" s="138">
        <f t="shared" si="290"/>
        <v>0</v>
      </c>
      <c r="I124" s="128" t="str">
        <f t="shared" ref="I124" si="291">I123</f>
        <v>no</v>
      </c>
      <c r="J124" s="128" t="str">
        <f t="shared" ref="J124" si="292">J123</f>
        <v>yes</v>
      </c>
      <c r="K124" s="128" t="str">
        <f t="shared" ref="K124" si="293">K123</f>
        <v>yes</v>
      </c>
      <c r="L124" s="128" t="str">
        <f t="shared" ref="L124" si="294">L123</f>
        <v>no</v>
      </c>
      <c r="M124" s="128" t="str">
        <f t="shared" ref="M124" si="295">M123</f>
        <v>yes</v>
      </c>
      <c r="N124" s="128" t="str">
        <f t="shared" ref="N124" si="296">N123</f>
        <v>yes</v>
      </c>
      <c r="O124" s="128" t="str">
        <f t="shared" ref="O124" si="297">O123</f>
        <v>yes</v>
      </c>
      <c r="P124" s="128" t="str">
        <f t="shared" ref="P124" si="298">P123</f>
        <v>yes</v>
      </c>
      <c r="Q124" s="128" t="str">
        <f t="shared" ref="Q124" si="299">Q123</f>
        <v>yes</v>
      </c>
      <c r="R124" s="128" t="str">
        <f t="shared" ref="R124" si="300">R123</f>
        <v>yes</v>
      </c>
      <c r="U124" t="str">
        <f t="shared" si="159"/>
        <v>0, 13</v>
      </c>
      <c r="V124" s="32"/>
    </row>
    <row r="125" spans="1:22" hidden="1" outlineLevel="1" x14ac:dyDescent="0.25">
      <c r="A125" s="159">
        <f t="shared" ref="A125" si="301">A123</f>
        <v>0</v>
      </c>
      <c r="B125" s="128">
        <f t="shared" ref="B125:R125" si="302">B123</f>
        <v>13</v>
      </c>
      <c r="C125" s="128" t="str">
        <f t="shared" si="302"/>
        <v>DEPUTY</v>
      </c>
      <c r="D125" s="128" t="str">
        <f t="shared" si="302"/>
        <v>Adequate</v>
      </c>
      <c r="E125" s="128" t="str">
        <f t="shared" si="302"/>
        <v>Salary</v>
      </c>
      <c r="F125" s="128">
        <f t="shared" si="302"/>
        <v>0.5</v>
      </c>
      <c r="G125" s="138">
        <f t="shared" si="302"/>
        <v>0</v>
      </c>
      <c r="H125" s="138">
        <f t="shared" ref="H125" si="303">H123</f>
        <v>0</v>
      </c>
      <c r="I125" s="128" t="str">
        <f t="shared" si="302"/>
        <v>no</v>
      </c>
      <c r="J125" s="128" t="str">
        <f t="shared" si="302"/>
        <v>yes</v>
      </c>
      <c r="K125" s="128" t="str">
        <f t="shared" si="302"/>
        <v>yes</v>
      </c>
      <c r="L125" s="128" t="str">
        <f t="shared" si="302"/>
        <v>no</v>
      </c>
      <c r="M125" s="128" t="str">
        <f t="shared" si="302"/>
        <v>yes</v>
      </c>
      <c r="N125" s="128" t="str">
        <f t="shared" si="302"/>
        <v>yes</v>
      </c>
      <c r="O125" s="128" t="str">
        <f t="shared" si="302"/>
        <v>yes</v>
      </c>
      <c r="P125" s="128" t="str">
        <f t="shared" si="302"/>
        <v>yes</v>
      </c>
      <c r="Q125" s="128" t="str">
        <f t="shared" si="302"/>
        <v>yes</v>
      </c>
      <c r="R125" s="128" t="str">
        <f t="shared" si="302"/>
        <v>yes</v>
      </c>
      <c r="U125" t="str">
        <f t="shared" si="159"/>
        <v>0, 13</v>
      </c>
      <c r="V125" s="32"/>
    </row>
    <row r="126" spans="1:22" hidden="1" outlineLevel="1" x14ac:dyDescent="0.25">
      <c r="A126" s="159">
        <f t="shared" ref="A126" si="304">A123</f>
        <v>0</v>
      </c>
      <c r="B126" s="128">
        <f t="shared" ref="B126:R126" si="305">B123</f>
        <v>13</v>
      </c>
      <c r="C126" s="128" t="str">
        <f t="shared" si="305"/>
        <v>DEPUTY</v>
      </c>
      <c r="D126" s="128" t="str">
        <f t="shared" si="305"/>
        <v>Adequate</v>
      </c>
      <c r="E126" s="128" t="str">
        <f t="shared" si="305"/>
        <v>Salary</v>
      </c>
      <c r="F126" s="128">
        <f t="shared" si="305"/>
        <v>0.5</v>
      </c>
      <c r="G126" s="138">
        <f t="shared" si="305"/>
        <v>0</v>
      </c>
      <c r="H126" s="138">
        <f t="shared" ref="H126" si="306">H123</f>
        <v>0</v>
      </c>
      <c r="I126" s="128" t="str">
        <f t="shared" si="305"/>
        <v>no</v>
      </c>
      <c r="J126" s="128" t="str">
        <f t="shared" si="305"/>
        <v>yes</v>
      </c>
      <c r="K126" s="128" t="str">
        <f t="shared" si="305"/>
        <v>yes</v>
      </c>
      <c r="L126" s="128" t="str">
        <f t="shared" si="305"/>
        <v>no</v>
      </c>
      <c r="M126" s="128" t="str">
        <f t="shared" si="305"/>
        <v>yes</v>
      </c>
      <c r="N126" s="128" t="str">
        <f t="shared" si="305"/>
        <v>yes</v>
      </c>
      <c r="O126" s="128" t="str">
        <f t="shared" si="305"/>
        <v>yes</v>
      </c>
      <c r="P126" s="128" t="str">
        <f t="shared" si="305"/>
        <v>yes</v>
      </c>
      <c r="Q126" s="128" t="str">
        <f t="shared" si="305"/>
        <v>yes</v>
      </c>
      <c r="R126" s="128" t="str">
        <f t="shared" si="305"/>
        <v>yes</v>
      </c>
      <c r="U126" t="str">
        <f t="shared" si="159"/>
        <v>0, 13</v>
      </c>
      <c r="V126" s="32"/>
    </row>
    <row r="127" spans="1:22" hidden="1" outlineLevel="1" x14ac:dyDescent="0.25">
      <c r="A127" s="159"/>
      <c r="B127" s="128"/>
      <c r="C127" s="128"/>
      <c r="D127" s="38"/>
      <c r="E127" s="128"/>
      <c r="F127" s="132"/>
      <c r="G127" s="138"/>
      <c r="H127" s="138"/>
      <c r="I127" s="128" t="str">
        <f t="shared" ref="I127" si="307">I123</f>
        <v>no</v>
      </c>
      <c r="J127" s="128" t="s">
        <v>48</v>
      </c>
      <c r="K127" s="128" t="s">
        <v>48</v>
      </c>
      <c r="L127" s="128" t="s">
        <v>48</v>
      </c>
      <c r="M127" s="128" t="s">
        <v>48</v>
      </c>
      <c r="N127" s="128" t="s">
        <v>48</v>
      </c>
      <c r="O127" s="128" t="s">
        <v>48</v>
      </c>
      <c r="P127" s="128" t="s">
        <v>48</v>
      </c>
      <c r="Q127" s="128" t="s">
        <v>48</v>
      </c>
      <c r="R127" s="128" t="s">
        <v>48</v>
      </c>
      <c r="U127" t="str">
        <f t="shared" si="159"/>
        <v xml:space="preserve">, </v>
      </c>
      <c r="V127" s="32"/>
    </row>
    <row r="128" spans="1:22" hidden="1" outlineLevel="1" x14ac:dyDescent="0.25">
      <c r="A128" s="159"/>
      <c r="B128" s="128"/>
      <c r="C128" s="128"/>
      <c r="D128" s="38"/>
      <c r="E128" s="128"/>
      <c r="F128" s="132"/>
      <c r="G128" s="138"/>
      <c r="H128" s="138"/>
      <c r="I128" s="128" t="str">
        <f t="shared" ref="I128" si="308">I123</f>
        <v>no</v>
      </c>
      <c r="J128" s="128" t="s">
        <v>48</v>
      </c>
      <c r="K128" s="128" t="s">
        <v>48</v>
      </c>
      <c r="L128" s="128" t="s">
        <v>48</v>
      </c>
      <c r="M128" s="128" t="s">
        <v>48</v>
      </c>
      <c r="N128" s="128" t="s">
        <v>48</v>
      </c>
      <c r="O128" s="128" t="s">
        <v>48</v>
      </c>
      <c r="P128" s="128" t="s">
        <v>48</v>
      </c>
      <c r="Q128" s="128" t="s">
        <v>48</v>
      </c>
      <c r="R128" s="128" t="s">
        <v>48</v>
      </c>
      <c r="U128" t="str">
        <f t="shared" si="159"/>
        <v xml:space="preserve">, </v>
      </c>
      <c r="V128" s="32"/>
    </row>
    <row r="129" spans="1:22" hidden="1" outlineLevel="1" x14ac:dyDescent="0.25">
      <c r="A129" s="159"/>
      <c r="B129" s="128"/>
      <c r="C129" s="128"/>
      <c r="D129" s="38"/>
      <c r="E129" s="128"/>
      <c r="F129" s="132"/>
      <c r="G129" s="138"/>
      <c r="H129" s="138"/>
      <c r="I129" s="128" t="s">
        <v>48</v>
      </c>
      <c r="J129" s="128" t="s">
        <v>48</v>
      </c>
      <c r="K129" s="128" t="s">
        <v>48</v>
      </c>
      <c r="L129" s="128" t="s">
        <v>48</v>
      </c>
      <c r="M129" s="128" t="s">
        <v>48</v>
      </c>
      <c r="N129" s="128" t="s">
        <v>48</v>
      </c>
      <c r="O129" s="128" t="s">
        <v>48</v>
      </c>
      <c r="P129" s="128" t="s">
        <v>48</v>
      </c>
      <c r="Q129" s="128" t="s">
        <v>48</v>
      </c>
      <c r="R129" s="128" t="s">
        <v>48</v>
      </c>
      <c r="U129" t="str">
        <f t="shared" si="159"/>
        <v xml:space="preserve">, </v>
      </c>
      <c r="V129" s="32"/>
    </row>
    <row r="130" spans="1:22" hidden="1" outlineLevel="1" x14ac:dyDescent="0.25">
      <c r="A130" s="159"/>
      <c r="B130" s="128"/>
      <c r="C130" s="128"/>
      <c r="D130" s="38"/>
      <c r="E130" s="128"/>
      <c r="F130" s="132"/>
      <c r="G130" s="138"/>
      <c r="H130" s="138"/>
      <c r="I130" s="128" t="s">
        <v>48</v>
      </c>
      <c r="J130" s="128" t="s">
        <v>48</v>
      </c>
      <c r="K130" s="128" t="s">
        <v>48</v>
      </c>
      <c r="L130" s="128" t="s">
        <v>48</v>
      </c>
      <c r="M130" s="128" t="s">
        <v>48</v>
      </c>
      <c r="N130" s="128" t="s">
        <v>48</v>
      </c>
      <c r="O130" s="128" t="s">
        <v>48</v>
      </c>
      <c r="P130" s="128" t="s">
        <v>48</v>
      </c>
      <c r="Q130" s="128" t="s">
        <v>48</v>
      </c>
      <c r="R130" s="128" t="s">
        <v>48</v>
      </c>
      <c r="U130" t="str">
        <f t="shared" si="159"/>
        <v xml:space="preserve">, </v>
      </c>
      <c r="V130" s="32"/>
    </row>
    <row r="131" spans="1:22" hidden="1" outlineLevel="1" x14ac:dyDescent="0.25">
      <c r="A131" s="159"/>
      <c r="B131" s="128"/>
      <c r="C131" s="128"/>
      <c r="D131" s="38"/>
      <c r="E131" s="128"/>
      <c r="F131" s="132"/>
      <c r="G131" s="138"/>
      <c r="H131" s="138"/>
      <c r="I131" s="128" t="s">
        <v>48</v>
      </c>
      <c r="J131" s="128" t="s">
        <v>48</v>
      </c>
      <c r="K131" s="128" t="s">
        <v>48</v>
      </c>
      <c r="L131" s="128" t="s">
        <v>48</v>
      </c>
      <c r="M131" s="128" t="s">
        <v>48</v>
      </c>
      <c r="N131" s="128" t="s">
        <v>48</v>
      </c>
      <c r="O131" s="128" t="s">
        <v>48</v>
      </c>
      <c r="P131" s="128" t="s">
        <v>48</v>
      </c>
      <c r="Q131" s="128" t="s">
        <v>48</v>
      </c>
      <c r="R131" s="128" t="s">
        <v>48</v>
      </c>
      <c r="U131" t="str">
        <f t="shared" si="159"/>
        <v xml:space="preserve">, </v>
      </c>
      <c r="V131" s="32"/>
    </row>
    <row r="132" spans="1:22" hidden="1" outlineLevel="1" x14ac:dyDescent="0.25">
      <c r="A132" s="159"/>
      <c r="B132" s="128"/>
      <c r="C132" s="128"/>
      <c r="D132" s="38"/>
      <c r="E132" s="128"/>
      <c r="F132" s="132"/>
      <c r="G132" s="138"/>
      <c r="H132" s="138"/>
      <c r="I132" s="128" t="s">
        <v>48</v>
      </c>
      <c r="J132" s="128" t="s">
        <v>48</v>
      </c>
      <c r="K132" s="128" t="s">
        <v>48</v>
      </c>
      <c r="L132" s="128" t="s">
        <v>48</v>
      </c>
      <c r="M132" s="128" t="s">
        <v>48</v>
      </c>
      <c r="N132" s="128" t="s">
        <v>48</v>
      </c>
      <c r="O132" s="128" t="s">
        <v>48</v>
      </c>
      <c r="P132" s="128" t="s">
        <v>48</v>
      </c>
      <c r="Q132" s="128" t="s">
        <v>48</v>
      </c>
      <c r="R132" s="128" t="s">
        <v>48</v>
      </c>
      <c r="U132" t="str">
        <f t="shared" ref="U132:U195" si="309">A132&amp;", "&amp;B132</f>
        <v xml:space="preserve">, </v>
      </c>
      <c r="V132" s="32"/>
    </row>
    <row r="133" spans="1:22" collapsed="1" x14ac:dyDescent="0.25">
      <c r="A133" s="43"/>
      <c r="B133" s="43">
        <v>14</v>
      </c>
      <c r="C133" s="43" t="s">
        <v>125</v>
      </c>
      <c r="D133" s="38" t="str">
        <f>'Form III'!A132</f>
        <v>Adequate</v>
      </c>
      <c r="E133" s="43" t="s">
        <v>124</v>
      </c>
      <c r="F133" s="158">
        <v>0.5</v>
      </c>
      <c r="G133" s="136">
        <v>0</v>
      </c>
      <c r="H133" s="136">
        <v>0</v>
      </c>
      <c r="I133" s="43" t="s">
        <v>48</v>
      </c>
      <c r="J133" s="43" t="s">
        <v>45</v>
      </c>
      <c r="K133" s="43" t="s">
        <v>45</v>
      </c>
      <c r="L133" s="43" t="s">
        <v>48</v>
      </c>
      <c r="M133" s="43" t="s">
        <v>45</v>
      </c>
      <c r="N133" s="43" t="s">
        <v>45</v>
      </c>
      <c r="O133" s="43" t="s">
        <v>45</v>
      </c>
      <c r="P133" s="43" t="s">
        <v>45</v>
      </c>
      <c r="Q133" s="43" t="s">
        <v>45</v>
      </c>
      <c r="R133" s="43" t="s">
        <v>45</v>
      </c>
      <c r="S133" s="107">
        <f>IF('Form I'!$B$9=1,'Form III'!BE135,(IF('Form I'!$B$9=2,'Form III'!BE136,(IF('Form I'!$B$9=3,'Form III'!BE137,(IF('Form I'!$B$9=4,'Form III'!BE138)))))))</f>
        <v>0</v>
      </c>
      <c r="T133" s="111">
        <f t="shared" ref="T133" si="310">G133+H133-S133</f>
        <v>0</v>
      </c>
      <c r="U133" t="str">
        <f t="shared" si="309"/>
        <v>, 14</v>
      </c>
      <c r="V133" s="32"/>
    </row>
    <row r="134" spans="1:22" hidden="1" outlineLevel="1" x14ac:dyDescent="0.25">
      <c r="A134" s="159">
        <f t="shared" ref="A134" si="311">A133</f>
        <v>0</v>
      </c>
      <c r="B134" s="128">
        <f t="shared" ref="B134" si="312">B133</f>
        <v>14</v>
      </c>
      <c r="C134" s="128" t="str">
        <f t="shared" ref="C134:D134" si="313">C133</f>
        <v>DEPUTY</v>
      </c>
      <c r="D134" s="128" t="str">
        <f t="shared" si="313"/>
        <v>Adequate</v>
      </c>
      <c r="E134" s="128" t="str">
        <f t="shared" ref="E134" si="314">E133</f>
        <v>Salary</v>
      </c>
      <c r="F134" s="128">
        <f t="shared" ref="F134" si="315">F133</f>
        <v>0.5</v>
      </c>
      <c r="G134" s="138">
        <f t="shared" ref="G134:H134" si="316">G133</f>
        <v>0</v>
      </c>
      <c r="H134" s="138">
        <f t="shared" si="316"/>
        <v>0</v>
      </c>
      <c r="I134" s="128" t="str">
        <f t="shared" ref="I134" si="317">I133</f>
        <v>no</v>
      </c>
      <c r="J134" s="128" t="str">
        <f t="shared" ref="J134" si="318">J133</f>
        <v>yes</v>
      </c>
      <c r="K134" s="128" t="str">
        <f t="shared" ref="K134" si="319">K133</f>
        <v>yes</v>
      </c>
      <c r="L134" s="128" t="str">
        <f t="shared" ref="L134" si="320">L133</f>
        <v>no</v>
      </c>
      <c r="M134" s="128" t="str">
        <f t="shared" ref="M134" si="321">M133</f>
        <v>yes</v>
      </c>
      <c r="N134" s="128" t="str">
        <f t="shared" ref="N134" si="322">N133</f>
        <v>yes</v>
      </c>
      <c r="O134" s="128" t="str">
        <f t="shared" ref="O134" si="323">O133</f>
        <v>yes</v>
      </c>
      <c r="P134" s="128" t="str">
        <f t="shared" ref="P134" si="324">P133</f>
        <v>yes</v>
      </c>
      <c r="Q134" s="128" t="str">
        <f t="shared" ref="Q134" si="325">Q133</f>
        <v>yes</v>
      </c>
      <c r="R134" s="128" t="str">
        <f t="shared" ref="R134" si="326">R133</f>
        <v>yes</v>
      </c>
      <c r="U134" t="str">
        <f t="shared" si="309"/>
        <v>0, 14</v>
      </c>
      <c r="V134" s="32"/>
    </row>
    <row r="135" spans="1:22" hidden="1" outlineLevel="1" x14ac:dyDescent="0.25">
      <c r="A135" s="159">
        <f t="shared" ref="A135" si="327">A133</f>
        <v>0</v>
      </c>
      <c r="B135" s="128">
        <f t="shared" ref="B135:R135" si="328">B133</f>
        <v>14</v>
      </c>
      <c r="C135" s="128" t="str">
        <f t="shared" si="328"/>
        <v>DEPUTY</v>
      </c>
      <c r="D135" s="128" t="str">
        <f t="shared" si="328"/>
        <v>Adequate</v>
      </c>
      <c r="E135" s="128" t="str">
        <f t="shared" si="328"/>
        <v>Salary</v>
      </c>
      <c r="F135" s="128">
        <f t="shared" si="328"/>
        <v>0.5</v>
      </c>
      <c r="G135" s="138">
        <f t="shared" si="328"/>
        <v>0</v>
      </c>
      <c r="H135" s="138">
        <f t="shared" ref="H135" si="329">H133</f>
        <v>0</v>
      </c>
      <c r="I135" s="128" t="str">
        <f t="shared" si="328"/>
        <v>no</v>
      </c>
      <c r="J135" s="128" t="str">
        <f t="shared" si="328"/>
        <v>yes</v>
      </c>
      <c r="K135" s="128" t="str">
        <f t="shared" si="328"/>
        <v>yes</v>
      </c>
      <c r="L135" s="128" t="str">
        <f t="shared" si="328"/>
        <v>no</v>
      </c>
      <c r="M135" s="128" t="str">
        <f t="shared" si="328"/>
        <v>yes</v>
      </c>
      <c r="N135" s="128" t="str">
        <f t="shared" si="328"/>
        <v>yes</v>
      </c>
      <c r="O135" s="128" t="str">
        <f t="shared" si="328"/>
        <v>yes</v>
      </c>
      <c r="P135" s="128" t="str">
        <f t="shared" si="328"/>
        <v>yes</v>
      </c>
      <c r="Q135" s="128" t="str">
        <f t="shared" si="328"/>
        <v>yes</v>
      </c>
      <c r="R135" s="128" t="str">
        <f t="shared" si="328"/>
        <v>yes</v>
      </c>
      <c r="U135" t="str">
        <f t="shared" si="309"/>
        <v>0, 14</v>
      </c>
      <c r="V135" s="32"/>
    </row>
    <row r="136" spans="1:22" hidden="1" outlineLevel="1" x14ac:dyDescent="0.25">
      <c r="A136" s="159">
        <f t="shared" ref="A136" si="330">A133</f>
        <v>0</v>
      </c>
      <c r="B136" s="128">
        <f t="shared" ref="B136:R136" si="331">B133</f>
        <v>14</v>
      </c>
      <c r="C136" s="128" t="str">
        <f t="shared" si="331"/>
        <v>DEPUTY</v>
      </c>
      <c r="D136" s="128" t="str">
        <f t="shared" si="331"/>
        <v>Adequate</v>
      </c>
      <c r="E136" s="128" t="str">
        <f t="shared" si="331"/>
        <v>Salary</v>
      </c>
      <c r="F136" s="128">
        <f t="shared" si="331"/>
        <v>0.5</v>
      </c>
      <c r="G136" s="138">
        <f t="shared" si="331"/>
        <v>0</v>
      </c>
      <c r="H136" s="138">
        <f t="shared" ref="H136" si="332">H133</f>
        <v>0</v>
      </c>
      <c r="I136" s="128" t="str">
        <f t="shared" si="331"/>
        <v>no</v>
      </c>
      <c r="J136" s="128" t="str">
        <f t="shared" si="331"/>
        <v>yes</v>
      </c>
      <c r="K136" s="128" t="str">
        <f t="shared" si="331"/>
        <v>yes</v>
      </c>
      <c r="L136" s="128" t="str">
        <f t="shared" si="331"/>
        <v>no</v>
      </c>
      <c r="M136" s="128" t="str">
        <f t="shared" si="331"/>
        <v>yes</v>
      </c>
      <c r="N136" s="128" t="str">
        <f t="shared" si="331"/>
        <v>yes</v>
      </c>
      <c r="O136" s="128" t="str">
        <f t="shared" si="331"/>
        <v>yes</v>
      </c>
      <c r="P136" s="128" t="str">
        <f t="shared" si="331"/>
        <v>yes</v>
      </c>
      <c r="Q136" s="128" t="str">
        <f t="shared" si="331"/>
        <v>yes</v>
      </c>
      <c r="R136" s="128" t="str">
        <f t="shared" si="331"/>
        <v>yes</v>
      </c>
      <c r="U136" t="str">
        <f t="shared" si="309"/>
        <v>0, 14</v>
      </c>
      <c r="V136" s="32"/>
    </row>
    <row r="137" spans="1:22" hidden="1" outlineLevel="1" x14ac:dyDescent="0.25">
      <c r="A137" s="159"/>
      <c r="B137" s="128"/>
      <c r="C137" s="128"/>
      <c r="D137" s="38"/>
      <c r="E137" s="128"/>
      <c r="F137" s="132"/>
      <c r="G137" s="138"/>
      <c r="H137" s="138"/>
      <c r="I137" s="128" t="str">
        <f t="shared" ref="I137" si="333">I133</f>
        <v>no</v>
      </c>
      <c r="J137" s="128" t="s">
        <v>48</v>
      </c>
      <c r="K137" s="128" t="s">
        <v>48</v>
      </c>
      <c r="L137" s="128" t="s">
        <v>48</v>
      </c>
      <c r="M137" s="128" t="s">
        <v>48</v>
      </c>
      <c r="N137" s="128" t="s">
        <v>48</v>
      </c>
      <c r="O137" s="128" t="s">
        <v>48</v>
      </c>
      <c r="P137" s="128" t="s">
        <v>48</v>
      </c>
      <c r="Q137" s="128" t="s">
        <v>48</v>
      </c>
      <c r="R137" s="128" t="s">
        <v>48</v>
      </c>
      <c r="U137" t="str">
        <f t="shared" si="309"/>
        <v xml:space="preserve">, </v>
      </c>
      <c r="V137" s="32"/>
    </row>
    <row r="138" spans="1:22" hidden="1" outlineLevel="1" x14ac:dyDescent="0.25">
      <c r="A138" s="159"/>
      <c r="B138" s="128"/>
      <c r="C138" s="128"/>
      <c r="D138" s="38"/>
      <c r="E138" s="128"/>
      <c r="F138" s="132"/>
      <c r="G138" s="138"/>
      <c r="H138" s="138"/>
      <c r="I138" s="128" t="str">
        <f t="shared" ref="I138" si="334">I133</f>
        <v>no</v>
      </c>
      <c r="J138" s="128" t="s">
        <v>48</v>
      </c>
      <c r="K138" s="128" t="s">
        <v>48</v>
      </c>
      <c r="L138" s="128" t="s">
        <v>48</v>
      </c>
      <c r="M138" s="128" t="s">
        <v>48</v>
      </c>
      <c r="N138" s="128" t="s">
        <v>48</v>
      </c>
      <c r="O138" s="128" t="s">
        <v>48</v>
      </c>
      <c r="P138" s="128" t="s">
        <v>48</v>
      </c>
      <c r="Q138" s="128" t="s">
        <v>48</v>
      </c>
      <c r="R138" s="128" t="s">
        <v>48</v>
      </c>
      <c r="U138" t="str">
        <f t="shared" si="309"/>
        <v xml:space="preserve">, </v>
      </c>
      <c r="V138" s="32"/>
    </row>
    <row r="139" spans="1:22" hidden="1" outlineLevel="1" x14ac:dyDescent="0.25">
      <c r="A139" s="159"/>
      <c r="B139" s="128"/>
      <c r="C139" s="128"/>
      <c r="D139" s="38"/>
      <c r="E139" s="128"/>
      <c r="F139" s="132"/>
      <c r="G139" s="138"/>
      <c r="H139" s="138"/>
      <c r="I139" s="128" t="s">
        <v>48</v>
      </c>
      <c r="J139" s="128" t="s">
        <v>48</v>
      </c>
      <c r="K139" s="128" t="s">
        <v>48</v>
      </c>
      <c r="L139" s="128" t="s">
        <v>48</v>
      </c>
      <c r="M139" s="128" t="s">
        <v>48</v>
      </c>
      <c r="N139" s="128" t="s">
        <v>48</v>
      </c>
      <c r="O139" s="128" t="s">
        <v>48</v>
      </c>
      <c r="P139" s="128" t="s">
        <v>48</v>
      </c>
      <c r="Q139" s="128" t="s">
        <v>48</v>
      </c>
      <c r="R139" s="128" t="s">
        <v>48</v>
      </c>
      <c r="U139" t="str">
        <f t="shared" si="309"/>
        <v xml:space="preserve">, </v>
      </c>
      <c r="V139" s="32"/>
    </row>
    <row r="140" spans="1:22" hidden="1" outlineLevel="1" x14ac:dyDescent="0.25">
      <c r="A140" s="159"/>
      <c r="B140" s="128"/>
      <c r="C140" s="128"/>
      <c r="D140" s="38"/>
      <c r="E140" s="128"/>
      <c r="F140" s="132"/>
      <c r="G140" s="138"/>
      <c r="H140" s="138"/>
      <c r="I140" s="128" t="s">
        <v>48</v>
      </c>
      <c r="J140" s="128" t="s">
        <v>48</v>
      </c>
      <c r="K140" s="128" t="s">
        <v>48</v>
      </c>
      <c r="L140" s="128" t="s">
        <v>48</v>
      </c>
      <c r="M140" s="128" t="s">
        <v>48</v>
      </c>
      <c r="N140" s="128" t="s">
        <v>48</v>
      </c>
      <c r="O140" s="128" t="s">
        <v>48</v>
      </c>
      <c r="P140" s="128" t="s">
        <v>48</v>
      </c>
      <c r="Q140" s="128" t="s">
        <v>48</v>
      </c>
      <c r="R140" s="128" t="s">
        <v>48</v>
      </c>
      <c r="U140" t="str">
        <f t="shared" si="309"/>
        <v xml:space="preserve">, </v>
      </c>
      <c r="V140" s="32"/>
    </row>
    <row r="141" spans="1:22" hidden="1" outlineLevel="1" x14ac:dyDescent="0.25">
      <c r="A141" s="159"/>
      <c r="B141" s="128"/>
      <c r="C141" s="128"/>
      <c r="D141" s="38"/>
      <c r="E141" s="128"/>
      <c r="F141" s="132"/>
      <c r="G141" s="138"/>
      <c r="H141" s="138"/>
      <c r="I141" s="128" t="s">
        <v>48</v>
      </c>
      <c r="J141" s="128" t="s">
        <v>48</v>
      </c>
      <c r="K141" s="128" t="s">
        <v>48</v>
      </c>
      <c r="L141" s="128" t="s">
        <v>48</v>
      </c>
      <c r="M141" s="128" t="s">
        <v>48</v>
      </c>
      <c r="N141" s="128" t="s">
        <v>48</v>
      </c>
      <c r="O141" s="128" t="s">
        <v>48</v>
      </c>
      <c r="P141" s="128" t="s">
        <v>48</v>
      </c>
      <c r="Q141" s="128" t="s">
        <v>48</v>
      </c>
      <c r="R141" s="128" t="s">
        <v>48</v>
      </c>
      <c r="U141" t="str">
        <f t="shared" si="309"/>
        <v xml:space="preserve">, </v>
      </c>
      <c r="V141" s="32"/>
    </row>
    <row r="142" spans="1:22" hidden="1" outlineLevel="1" x14ac:dyDescent="0.25">
      <c r="A142" s="159"/>
      <c r="B142" s="128"/>
      <c r="C142" s="128"/>
      <c r="D142" s="38"/>
      <c r="E142" s="128"/>
      <c r="F142" s="132"/>
      <c r="G142" s="138"/>
      <c r="H142" s="138"/>
      <c r="I142" s="128" t="s">
        <v>48</v>
      </c>
      <c r="J142" s="128" t="s">
        <v>48</v>
      </c>
      <c r="K142" s="128" t="s">
        <v>48</v>
      </c>
      <c r="L142" s="128" t="s">
        <v>48</v>
      </c>
      <c r="M142" s="128" t="s">
        <v>48</v>
      </c>
      <c r="N142" s="128" t="s">
        <v>48</v>
      </c>
      <c r="O142" s="128" t="s">
        <v>48</v>
      </c>
      <c r="P142" s="128" t="s">
        <v>48</v>
      </c>
      <c r="Q142" s="128" t="s">
        <v>48</v>
      </c>
      <c r="R142" s="128" t="s">
        <v>48</v>
      </c>
      <c r="U142" t="str">
        <f t="shared" si="309"/>
        <v xml:space="preserve">, </v>
      </c>
      <c r="V142" s="32"/>
    </row>
    <row r="143" spans="1:22" collapsed="1" x14ac:dyDescent="0.25">
      <c r="A143" s="43"/>
      <c r="B143" s="43">
        <v>15</v>
      </c>
      <c r="C143" s="43" t="s">
        <v>125</v>
      </c>
      <c r="D143" s="38" t="str">
        <f>'Form III'!A142</f>
        <v>Adequate</v>
      </c>
      <c r="E143" s="43" t="s">
        <v>124</v>
      </c>
      <c r="F143" s="158">
        <v>0.5</v>
      </c>
      <c r="G143" s="136">
        <v>0</v>
      </c>
      <c r="H143" s="136">
        <v>0</v>
      </c>
      <c r="I143" s="43" t="s">
        <v>48</v>
      </c>
      <c r="J143" s="43" t="s">
        <v>45</v>
      </c>
      <c r="K143" s="43" t="s">
        <v>45</v>
      </c>
      <c r="L143" s="43" t="s">
        <v>48</v>
      </c>
      <c r="M143" s="43" t="s">
        <v>45</v>
      </c>
      <c r="N143" s="43" t="s">
        <v>45</v>
      </c>
      <c r="O143" s="43" t="s">
        <v>45</v>
      </c>
      <c r="P143" s="43" t="s">
        <v>45</v>
      </c>
      <c r="Q143" s="43" t="s">
        <v>45</v>
      </c>
      <c r="R143" s="43" t="s">
        <v>45</v>
      </c>
      <c r="S143" s="107">
        <f>IF('Form I'!$B$9=1,'Form III'!BE145,(IF('Form I'!$B$9=2,'Form III'!BE146,(IF('Form I'!$B$9=3,'Form III'!BE147,(IF('Form I'!$B$9=4,'Form III'!BE148)))))))</f>
        <v>0</v>
      </c>
      <c r="T143" s="111">
        <f t="shared" ref="T143" si="335">G143+H143-S143</f>
        <v>0</v>
      </c>
      <c r="U143" t="str">
        <f t="shared" si="309"/>
        <v>, 15</v>
      </c>
      <c r="V143" s="32"/>
    </row>
    <row r="144" spans="1:22" hidden="1" outlineLevel="1" x14ac:dyDescent="0.25">
      <c r="A144" s="159">
        <f t="shared" ref="A144" si="336">A143</f>
        <v>0</v>
      </c>
      <c r="B144" s="128">
        <f t="shared" ref="B144" si="337">B143</f>
        <v>15</v>
      </c>
      <c r="C144" s="128" t="str">
        <f t="shared" ref="C144:D144" si="338">C143</f>
        <v>DEPUTY</v>
      </c>
      <c r="D144" s="128" t="str">
        <f t="shared" si="338"/>
        <v>Adequate</v>
      </c>
      <c r="E144" s="128" t="str">
        <f t="shared" ref="E144" si="339">E143</f>
        <v>Salary</v>
      </c>
      <c r="F144" s="128">
        <f t="shared" ref="F144" si="340">F143</f>
        <v>0.5</v>
      </c>
      <c r="G144" s="138">
        <f t="shared" ref="G144:H144" si="341">G143</f>
        <v>0</v>
      </c>
      <c r="H144" s="138">
        <f t="shared" si="341"/>
        <v>0</v>
      </c>
      <c r="I144" s="128" t="str">
        <f t="shared" ref="I144" si="342">I143</f>
        <v>no</v>
      </c>
      <c r="J144" s="128" t="str">
        <f t="shared" ref="J144" si="343">J143</f>
        <v>yes</v>
      </c>
      <c r="K144" s="128" t="str">
        <f t="shared" ref="K144" si="344">K143</f>
        <v>yes</v>
      </c>
      <c r="L144" s="128" t="str">
        <f t="shared" ref="L144" si="345">L143</f>
        <v>no</v>
      </c>
      <c r="M144" s="128" t="str">
        <f t="shared" ref="M144" si="346">M143</f>
        <v>yes</v>
      </c>
      <c r="N144" s="128" t="str">
        <f t="shared" ref="N144" si="347">N143</f>
        <v>yes</v>
      </c>
      <c r="O144" s="128" t="str">
        <f t="shared" ref="O144" si="348">O143</f>
        <v>yes</v>
      </c>
      <c r="P144" s="128" t="str">
        <f t="shared" ref="P144" si="349">P143</f>
        <v>yes</v>
      </c>
      <c r="Q144" s="128" t="str">
        <f t="shared" ref="Q144" si="350">Q143</f>
        <v>yes</v>
      </c>
      <c r="R144" s="128" t="str">
        <f t="shared" ref="R144" si="351">R143</f>
        <v>yes</v>
      </c>
      <c r="U144" t="str">
        <f t="shared" si="309"/>
        <v>0, 15</v>
      </c>
      <c r="V144" s="32"/>
    </row>
    <row r="145" spans="1:22" hidden="1" outlineLevel="1" x14ac:dyDescent="0.25">
      <c r="A145" s="159">
        <f t="shared" ref="A145" si="352">A143</f>
        <v>0</v>
      </c>
      <c r="B145" s="128">
        <f t="shared" ref="B145:R145" si="353">B143</f>
        <v>15</v>
      </c>
      <c r="C145" s="128" t="str">
        <f t="shared" si="353"/>
        <v>DEPUTY</v>
      </c>
      <c r="D145" s="128" t="str">
        <f t="shared" si="353"/>
        <v>Adequate</v>
      </c>
      <c r="E145" s="128" t="str">
        <f t="shared" si="353"/>
        <v>Salary</v>
      </c>
      <c r="F145" s="128">
        <f t="shared" si="353"/>
        <v>0.5</v>
      </c>
      <c r="G145" s="138">
        <f t="shared" si="353"/>
        <v>0</v>
      </c>
      <c r="H145" s="138">
        <f t="shared" ref="H145" si="354">H143</f>
        <v>0</v>
      </c>
      <c r="I145" s="128" t="str">
        <f t="shared" si="353"/>
        <v>no</v>
      </c>
      <c r="J145" s="128" t="str">
        <f t="shared" si="353"/>
        <v>yes</v>
      </c>
      <c r="K145" s="128" t="str">
        <f t="shared" si="353"/>
        <v>yes</v>
      </c>
      <c r="L145" s="128" t="str">
        <f t="shared" si="353"/>
        <v>no</v>
      </c>
      <c r="M145" s="128" t="str">
        <f t="shared" si="353"/>
        <v>yes</v>
      </c>
      <c r="N145" s="128" t="str">
        <f t="shared" si="353"/>
        <v>yes</v>
      </c>
      <c r="O145" s="128" t="str">
        <f t="shared" si="353"/>
        <v>yes</v>
      </c>
      <c r="P145" s="128" t="str">
        <f t="shared" si="353"/>
        <v>yes</v>
      </c>
      <c r="Q145" s="128" t="str">
        <f t="shared" si="353"/>
        <v>yes</v>
      </c>
      <c r="R145" s="128" t="str">
        <f t="shared" si="353"/>
        <v>yes</v>
      </c>
      <c r="U145" t="str">
        <f t="shared" si="309"/>
        <v>0, 15</v>
      </c>
      <c r="V145" s="32"/>
    </row>
    <row r="146" spans="1:22" hidden="1" outlineLevel="1" x14ac:dyDescent="0.25">
      <c r="A146" s="159">
        <f t="shared" ref="A146" si="355">A143</f>
        <v>0</v>
      </c>
      <c r="B146" s="128">
        <f t="shared" ref="B146:R146" si="356">B143</f>
        <v>15</v>
      </c>
      <c r="C146" s="128" t="str">
        <f t="shared" si="356"/>
        <v>DEPUTY</v>
      </c>
      <c r="D146" s="128" t="str">
        <f t="shared" si="356"/>
        <v>Adequate</v>
      </c>
      <c r="E146" s="128" t="str">
        <f t="shared" si="356"/>
        <v>Salary</v>
      </c>
      <c r="F146" s="128">
        <f t="shared" si="356"/>
        <v>0.5</v>
      </c>
      <c r="G146" s="138">
        <f t="shared" si="356"/>
        <v>0</v>
      </c>
      <c r="H146" s="138">
        <f t="shared" ref="H146" si="357">H143</f>
        <v>0</v>
      </c>
      <c r="I146" s="128" t="str">
        <f t="shared" si="356"/>
        <v>no</v>
      </c>
      <c r="J146" s="128" t="str">
        <f t="shared" si="356"/>
        <v>yes</v>
      </c>
      <c r="K146" s="128" t="str">
        <f t="shared" si="356"/>
        <v>yes</v>
      </c>
      <c r="L146" s="128" t="str">
        <f t="shared" si="356"/>
        <v>no</v>
      </c>
      <c r="M146" s="128" t="str">
        <f t="shared" si="356"/>
        <v>yes</v>
      </c>
      <c r="N146" s="128" t="str">
        <f t="shared" si="356"/>
        <v>yes</v>
      </c>
      <c r="O146" s="128" t="str">
        <f t="shared" si="356"/>
        <v>yes</v>
      </c>
      <c r="P146" s="128" t="str">
        <f t="shared" si="356"/>
        <v>yes</v>
      </c>
      <c r="Q146" s="128" t="str">
        <f t="shared" si="356"/>
        <v>yes</v>
      </c>
      <c r="R146" s="128" t="str">
        <f t="shared" si="356"/>
        <v>yes</v>
      </c>
      <c r="U146" t="str">
        <f t="shared" si="309"/>
        <v>0, 15</v>
      </c>
      <c r="V146" s="32"/>
    </row>
    <row r="147" spans="1:22" hidden="1" outlineLevel="1" x14ac:dyDescent="0.25">
      <c r="A147" s="159"/>
      <c r="B147" s="128"/>
      <c r="C147" s="128"/>
      <c r="D147" s="38"/>
      <c r="E147" s="128"/>
      <c r="F147" s="132"/>
      <c r="G147" s="138"/>
      <c r="H147" s="138"/>
      <c r="I147" s="128" t="str">
        <f t="shared" ref="I147" si="358">I143</f>
        <v>no</v>
      </c>
      <c r="J147" s="128" t="s">
        <v>48</v>
      </c>
      <c r="K147" s="128" t="s">
        <v>48</v>
      </c>
      <c r="L147" s="128" t="s">
        <v>48</v>
      </c>
      <c r="M147" s="128" t="s">
        <v>48</v>
      </c>
      <c r="N147" s="128" t="s">
        <v>48</v>
      </c>
      <c r="O147" s="128" t="s">
        <v>48</v>
      </c>
      <c r="P147" s="128" t="s">
        <v>48</v>
      </c>
      <c r="Q147" s="128" t="s">
        <v>48</v>
      </c>
      <c r="R147" s="128" t="s">
        <v>48</v>
      </c>
      <c r="U147" t="str">
        <f t="shared" si="309"/>
        <v xml:space="preserve">, </v>
      </c>
      <c r="V147" s="32"/>
    </row>
    <row r="148" spans="1:22" hidden="1" outlineLevel="1" x14ac:dyDescent="0.25">
      <c r="A148" s="159"/>
      <c r="B148" s="128"/>
      <c r="C148" s="128"/>
      <c r="D148" s="38"/>
      <c r="E148" s="128"/>
      <c r="F148" s="132"/>
      <c r="G148" s="138"/>
      <c r="H148" s="138"/>
      <c r="I148" s="128" t="str">
        <f t="shared" ref="I148" si="359">I143</f>
        <v>no</v>
      </c>
      <c r="J148" s="128" t="s">
        <v>48</v>
      </c>
      <c r="K148" s="128" t="s">
        <v>48</v>
      </c>
      <c r="L148" s="128" t="s">
        <v>48</v>
      </c>
      <c r="M148" s="128" t="s">
        <v>48</v>
      </c>
      <c r="N148" s="128" t="s">
        <v>48</v>
      </c>
      <c r="O148" s="128" t="s">
        <v>48</v>
      </c>
      <c r="P148" s="128" t="s">
        <v>48</v>
      </c>
      <c r="Q148" s="128" t="s">
        <v>48</v>
      </c>
      <c r="R148" s="128" t="s">
        <v>48</v>
      </c>
      <c r="U148" t="str">
        <f t="shared" si="309"/>
        <v xml:space="preserve">, </v>
      </c>
      <c r="V148" s="32"/>
    </row>
    <row r="149" spans="1:22" hidden="1" outlineLevel="1" x14ac:dyDescent="0.25">
      <c r="A149" s="159"/>
      <c r="B149" s="128"/>
      <c r="C149" s="128"/>
      <c r="D149" s="38"/>
      <c r="E149" s="128"/>
      <c r="F149" s="132"/>
      <c r="G149" s="138"/>
      <c r="H149" s="138"/>
      <c r="I149" s="128" t="s">
        <v>48</v>
      </c>
      <c r="J149" s="128" t="s">
        <v>48</v>
      </c>
      <c r="K149" s="128" t="s">
        <v>48</v>
      </c>
      <c r="L149" s="128" t="s">
        <v>48</v>
      </c>
      <c r="M149" s="128" t="s">
        <v>48</v>
      </c>
      <c r="N149" s="128" t="s">
        <v>48</v>
      </c>
      <c r="O149" s="128" t="s">
        <v>48</v>
      </c>
      <c r="P149" s="128" t="s">
        <v>48</v>
      </c>
      <c r="Q149" s="128" t="s">
        <v>48</v>
      </c>
      <c r="R149" s="128" t="s">
        <v>48</v>
      </c>
      <c r="U149" t="str">
        <f t="shared" si="309"/>
        <v xml:space="preserve">, </v>
      </c>
      <c r="V149" s="32"/>
    </row>
    <row r="150" spans="1:22" hidden="1" outlineLevel="1" x14ac:dyDescent="0.25">
      <c r="A150" s="159"/>
      <c r="B150" s="128"/>
      <c r="C150" s="128"/>
      <c r="D150" s="38"/>
      <c r="E150" s="128"/>
      <c r="F150" s="132"/>
      <c r="G150" s="138"/>
      <c r="H150" s="138"/>
      <c r="I150" s="128" t="s">
        <v>48</v>
      </c>
      <c r="J150" s="128" t="s">
        <v>48</v>
      </c>
      <c r="K150" s="128" t="s">
        <v>48</v>
      </c>
      <c r="L150" s="128" t="s">
        <v>48</v>
      </c>
      <c r="M150" s="128" t="s">
        <v>48</v>
      </c>
      <c r="N150" s="128" t="s">
        <v>48</v>
      </c>
      <c r="O150" s="128" t="s">
        <v>48</v>
      </c>
      <c r="P150" s="128" t="s">
        <v>48</v>
      </c>
      <c r="Q150" s="128" t="s">
        <v>48</v>
      </c>
      <c r="R150" s="128" t="s">
        <v>48</v>
      </c>
      <c r="U150" t="str">
        <f t="shared" si="309"/>
        <v xml:space="preserve">, </v>
      </c>
      <c r="V150" s="32"/>
    </row>
    <row r="151" spans="1:22" hidden="1" outlineLevel="1" x14ac:dyDescent="0.25">
      <c r="A151" s="159"/>
      <c r="B151" s="128"/>
      <c r="C151" s="128"/>
      <c r="D151" s="38"/>
      <c r="E151" s="128"/>
      <c r="F151" s="132"/>
      <c r="G151" s="138"/>
      <c r="H151" s="138"/>
      <c r="I151" s="128" t="s">
        <v>48</v>
      </c>
      <c r="J151" s="128" t="s">
        <v>48</v>
      </c>
      <c r="K151" s="128" t="s">
        <v>48</v>
      </c>
      <c r="L151" s="128" t="s">
        <v>48</v>
      </c>
      <c r="M151" s="128" t="s">
        <v>48</v>
      </c>
      <c r="N151" s="128" t="s">
        <v>48</v>
      </c>
      <c r="O151" s="128" t="s">
        <v>48</v>
      </c>
      <c r="P151" s="128" t="s">
        <v>48</v>
      </c>
      <c r="Q151" s="128" t="s">
        <v>48</v>
      </c>
      <c r="R151" s="128" t="s">
        <v>48</v>
      </c>
      <c r="U151" t="str">
        <f t="shared" si="309"/>
        <v xml:space="preserve">, </v>
      </c>
      <c r="V151" s="32"/>
    </row>
    <row r="152" spans="1:22" hidden="1" outlineLevel="1" x14ac:dyDescent="0.25">
      <c r="A152" s="159"/>
      <c r="B152" s="128"/>
      <c r="C152" s="128"/>
      <c r="D152" s="38"/>
      <c r="E152" s="128"/>
      <c r="F152" s="132"/>
      <c r="G152" s="138"/>
      <c r="H152" s="138"/>
      <c r="I152" s="128" t="s">
        <v>48</v>
      </c>
      <c r="J152" s="128" t="s">
        <v>48</v>
      </c>
      <c r="K152" s="128" t="s">
        <v>48</v>
      </c>
      <c r="L152" s="128" t="s">
        <v>48</v>
      </c>
      <c r="M152" s="128" t="s">
        <v>48</v>
      </c>
      <c r="N152" s="128" t="s">
        <v>48</v>
      </c>
      <c r="O152" s="128" t="s">
        <v>48</v>
      </c>
      <c r="P152" s="128" t="s">
        <v>48</v>
      </c>
      <c r="Q152" s="128" t="s">
        <v>48</v>
      </c>
      <c r="R152" s="128" t="s">
        <v>48</v>
      </c>
      <c r="U152" t="str">
        <f t="shared" si="309"/>
        <v xml:space="preserve">, </v>
      </c>
      <c r="V152" s="32"/>
    </row>
    <row r="153" spans="1:22" collapsed="1" x14ac:dyDescent="0.25">
      <c r="A153" s="43"/>
      <c r="B153" s="43">
        <v>16</v>
      </c>
      <c r="C153" s="43" t="s">
        <v>125</v>
      </c>
      <c r="D153" s="38" t="str">
        <f>'Form III'!A152</f>
        <v>Adequate</v>
      </c>
      <c r="E153" s="43" t="s">
        <v>124</v>
      </c>
      <c r="F153" s="158">
        <v>0.5</v>
      </c>
      <c r="G153" s="136">
        <v>0</v>
      </c>
      <c r="H153" s="136">
        <v>0</v>
      </c>
      <c r="I153" s="43" t="s">
        <v>48</v>
      </c>
      <c r="J153" s="43" t="s">
        <v>45</v>
      </c>
      <c r="K153" s="43" t="s">
        <v>45</v>
      </c>
      <c r="L153" s="43" t="s">
        <v>48</v>
      </c>
      <c r="M153" s="43" t="s">
        <v>45</v>
      </c>
      <c r="N153" s="43" t="s">
        <v>45</v>
      </c>
      <c r="O153" s="43" t="s">
        <v>45</v>
      </c>
      <c r="P153" s="43" t="s">
        <v>45</v>
      </c>
      <c r="Q153" s="43" t="s">
        <v>45</v>
      </c>
      <c r="R153" s="43" t="s">
        <v>45</v>
      </c>
      <c r="S153" s="107">
        <f>IF('Form I'!$B$9=1,'Form III'!BE155,(IF('Form I'!$B$9=2,'Form III'!BE156,(IF('Form I'!$B$9=3,'Form III'!BE157,(IF('Form I'!$B$9=4,'Form III'!BE158)))))))</f>
        <v>0</v>
      </c>
      <c r="T153" s="111">
        <f t="shared" ref="T153" si="360">G153+H153-S153</f>
        <v>0</v>
      </c>
      <c r="U153" t="str">
        <f t="shared" si="309"/>
        <v>, 16</v>
      </c>
      <c r="V153" s="32"/>
    </row>
    <row r="154" spans="1:22" hidden="1" outlineLevel="1" x14ac:dyDescent="0.25">
      <c r="A154" s="159">
        <f t="shared" ref="A154" si="361">A153</f>
        <v>0</v>
      </c>
      <c r="B154" s="128">
        <f t="shared" ref="B154" si="362">B153</f>
        <v>16</v>
      </c>
      <c r="C154" s="128" t="str">
        <f t="shared" ref="C154:D154" si="363">C153</f>
        <v>DEPUTY</v>
      </c>
      <c r="D154" s="128" t="str">
        <f t="shared" si="363"/>
        <v>Adequate</v>
      </c>
      <c r="E154" s="128" t="str">
        <f t="shared" ref="E154" si="364">E153</f>
        <v>Salary</v>
      </c>
      <c r="F154" s="128">
        <f t="shared" ref="F154" si="365">F153</f>
        <v>0.5</v>
      </c>
      <c r="G154" s="138">
        <f t="shared" ref="G154:H154" si="366">G153</f>
        <v>0</v>
      </c>
      <c r="H154" s="138">
        <f t="shared" si="366"/>
        <v>0</v>
      </c>
      <c r="I154" s="128" t="str">
        <f t="shared" ref="I154" si="367">I153</f>
        <v>no</v>
      </c>
      <c r="J154" s="128" t="str">
        <f t="shared" ref="J154" si="368">J153</f>
        <v>yes</v>
      </c>
      <c r="K154" s="128" t="str">
        <f t="shared" ref="K154" si="369">K153</f>
        <v>yes</v>
      </c>
      <c r="L154" s="128" t="str">
        <f t="shared" ref="L154" si="370">L153</f>
        <v>no</v>
      </c>
      <c r="M154" s="128" t="str">
        <f t="shared" ref="M154" si="371">M153</f>
        <v>yes</v>
      </c>
      <c r="N154" s="128" t="str">
        <f t="shared" ref="N154" si="372">N153</f>
        <v>yes</v>
      </c>
      <c r="O154" s="128" t="str">
        <f t="shared" ref="O154" si="373">O153</f>
        <v>yes</v>
      </c>
      <c r="P154" s="128" t="str">
        <f t="shared" ref="P154" si="374">P153</f>
        <v>yes</v>
      </c>
      <c r="Q154" s="128" t="str">
        <f t="shared" ref="Q154" si="375">Q153</f>
        <v>yes</v>
      </c>
      <c r="R154" s="128" t="str">
        <f t="shared" ref="R154" si="376">R153</f>
        <v>yes</v>
      </c>
      <c r="U154" t="str">
        <f t="shared" si="309"/>
        <v>0, 16</v>
      </c>
      <c r="V154" s="32"/>
    </row>
    <row r="155" spans="1:22" hidden="1" outlineLevel="1" x14ac:dyDescent="0.25">
      <c r="A155" s="159">
        <f t="shared" ref="A155" si="377">A153</f>
        <v>0</v>
      </c>
      <c r="B155" s="128">
        <f t="shared" ref="B155:R155" si="378">B153</f>
        <v>16</v>
      </c>
      <c r="C155" s="128" t="str">
        <f t="shared" si="378"/>
        <v>DEPUTY</v>
      </c>
      <c r="D155" s="128" t="str">
        <f t="shared" si="378"/>
        <v>Adequate</v>
      </c>
      <c r="E155" s="128" t="str">
        <f t="shared" si="378"/>
        <v>Salary</v>
      </c>
      <c r="F155" s="128">
        <f t="shared" si="378"/>
        <v>0.5</v>
      </c>
      <c r="G155" s="138">
        <f t="shared" si="378"/>
        <v>0</v>
      </c>
      <c r="H155" s="138">
        <f t="shared" ref="H155" si="379">H153</f>
        <v>0</v>
      </c>
      <c r="I155" s="128" t="str">
        <f t="shared" si="378"/>
        <v>no</v>
      </c>
      <c r="J155" s="128" t="str">
        <f t="shared" si="378"/>
        <v>yes</v>
      </c>
      <c r="K155" s="128" t="str">
        <f t="shared" si="378"/>
        <v>yes</v>
      </c>
      <c r="L155" s="128" t="str">
        <f t="shared" si="378"/>
        <v>no</v>
      </c>
      <c r="M155" s="128" t="str">
        <f t="shared" si="378"/>
        <v>yes</v>
      </c>
      <c r="N155" s="128" t="str">
        <f t="shared" si="378"/>
        <v>yes</v>
      </c>
      <c r="O155" s="128" t="str">
        <f t="shared" si="378"/>
        <v>yes</v>
      </c>
      <c r="P155" s="128" t="str">
        <f t="shared" si="378"/>
        <v>yes</v>
      </c>
      <c r="Q155" s="128" t="str">
        <f t="shared" si="378"/>
        <v>yes</v>
      </c>
      <c r="R155" s="128" t="str">
        <f t="shared" si="378"/>
        <v>yes</v>
      </c>
      <c r="U155" t="str">
        <f t="shared" si="309"/>
        <v>0, 16</v>
      </c>
      <c r="V155" s="32"/>
    </row>
    <row r="156" spans="1:22" hidden="1" outlineLevel="1" x14ac:dyDescent="0.25">
      <c r="A156" s="159">
        <f t="shared" ref="A156" si="380">A153</f>
        <v>0</v>
      </c>
      <c r="B156" s="128">
        <f t="shared" ref="B156:R156" si="381">B153</f>
        <v>16</v>
      </c>
      <c r="C156" s="128" t="str">
        <f t="shared" si="381"/>
        <v>DEPUTY</v>
      </c>
      <c r="D156" s="128" t="str">
        <f t="shared" si="381"/>
        <v>Adequate</v>
      </c>
      <c r="E156" s="128" t="str">
        <f t="shared" si="381"/>
        <v>Salary</v>
      </c>
      <c r="F156" s="128">
        <f t="shared" si="381"/>
        <v>0.5</v>
      </c>
      <c r="G156" s="138">
        <f t="shared" si="381"/>
        <v>0</v>
      </c>
      <c r="H156" s="138">
        <f t="shared" ref="H156" si="382">H153</f>
        <v>0</v>
      </c>
      <c r="I156" s="128" t="str">
        <f t="shared" si="381"/>
        <v>no</v>
      </c>
      <c r="J156" s="128" t="str">
        <f t="shared" si="381"/>
        <v>yes</v>
      </c>
      <c r="K156" s="128" t="str">
        <f t="shared" si="381"/>
        <v>yes</v>
      </c>
      <c r="L156" s="128" t="str">
        <f t="shared" si="381"/>
        <v>no</v>
      </c>
      <c r="M156" s="128" t="str">
        <f t="shared" si="381"/>
        <v>yes</v>
      </c>
      <c r="N156" s="128" t="str">
        <f t="shared" si="381"/>
        <v>yes</v>
      </c>
      <c r="O156" s="128" t="str">
        <f t="shared" si="381"/>
        <v>yes</v>
      </c>
      <c r="P156" s="128" t="str">
        <f t="shared" si="381"/>
        <v>yes</v>
      </c>
      <c r="Q156" s="128" t="str">
        <f t="shared" si="381"/>
        <v>yes</v>
      </c>
      <c r="R156" s="128" t="str">
        <f t="shared" si="381"/>
        <v>yes</v>
      </c>
      <c r="U156" t="str">
        <f t="shared" si="309"/>
        <v>0, 16</v>
      </c>
      <c r="V156" s="32"/>
    </row>
    <row r="157" spans="1:22" hidden="1" outlineLevel="1" x14ac:dyDescent="0.25">
      <c r="A157" s="159"/>
      <c r="B157" s="128"/>
      <c r="C157" s="128"/>
      <c r="D157" s="38"/>
      <c r="E157" s="128"/>
      <c r="F157" s="132"/>
      <c r="G157" s="138"/>
      <c r="H157" s="138"/>
      <c r="I157" s="128" t="str">
        <f t="shared" ref="I157" si="383">I153</f>
        <v>no</v>
      </c>
      <c r="J157" s="128" t="s">
        <v>48</v>
      </c>
      <c r="K157" s="128" t="s">
        <v>48</v>
      </c>
      <c r="L157" s="128" t="s">
        <v>48</v>
      </c>
      <c r="M157" s="128" t="s">
        <v>48</v>
      </c>
      <c r="N157" s="128" t="s">
        <v>48</v>
      </c>
      <c r="O157" s="128" t="s">
        <v>48</v>
      </c>
      <c r="P157" s="128" t="s">
        <v>48</v>
      </c>
      <c r="Q157" s="128" t="s">
        <v>48</v>
      </c>
      <c r="R157" s="128" t="s">
        <v>48</v>
      </c>
      <c r="U157" t="str">
        <f t="shared" si="309"/>
        <v xml:space="preserve">, </v>
      </c>
      <c r="V157" s="32"/>
    </row>
    <row r="158" spans="1:22" hidden="1" outlineLevel="1" x14ac:dyDescent="0.25">
      <c r="A158" s="159"/>
      <c r="B158" s="128"/>
      <c r="C158" s="128"/>
      <c r="D158" s="38"/>
      <c r="E158" s="128"/>
      <c r="F158" s="132"/>
      <c r="G158" s="138"/>
      <c r="H158" s="138"/>
      <c r="I158" s="128" t="str">
        <f t="shared" ref="I158" si="384">I153</f>
        <v>no</v>
      </c>
      <c r="J158" s="128" t="s">
        <v>48</v>
      </c>
      <c r="K158" s="128" t="s">
        <v>48</v>
      </c>
      <c r="L158" s="128" t="s">
        <v>48</v>
      </c>
      <c r="M158" s="128" t="s">
        <v>48</v>
      </c>
      <c r="N158" s="128" t="s">
        <v>48</v>
      </c>
      <c r="O158" s="128" t="s">
        <v>48</v>
      </c>
      <c r="P158" s="128" t="s">
        <v>48</v>
      </c>
      <c r="Q158" s="128" t="s">
        <v>48</v>
      </c>
      <c r="R158" s="128" t="s">
        <v>48</v>
      </c>
      <c r="U158" t="str">
        <f t="shared" si="309"/>
        <v xml:space="preserve">, </v>
      </c>
      <c r="V158" s="32"/>
    </row>
    <row r="159" spans="1:22" hidden="1" outlineLevel="1" x14ac:dyDescent="0.25">
      <c r="A159" s="159"/>
      <c r="B159" s="128"/>
      <c r="C159" s="128"/>
      <c r="D159" s="38"/>
      <c r="E159" s="128"/>
      <c r="F159" s="132"/>
      <c r="G159" s="138"/>
      <c r="H159" s="138"/>
      <c r="I159" s="128" t="s">
        <v>48</v>
      </c>
      <c r="J159" s="128" t="s">
        <v>48</v>
      </c>
      <c r="K159" s="128" t="s">
        <v>48</v>
      </c>
      <c r="L159" s="128" t="s">
        <v>48</v>
      </c>
      <c r="M159" s="128" t="s">
        <v>48</v>
      </c>
      <c r="N159" s="128" t="s">
        <v>48</v>
      </c>
      <c r="O159" s="128" t="s">
        <v>48</v>
      </c>
      <c r="P159" s="128" t="s">
        <v>48</v>
      </c>
      <c r="Q159" s="128" t="s">
        <v>48</v>
      </c>
      <c r="R159" s="128" t="s">
        <v>48</v>
      </c>
      <c r="U159" t="str">
        <f t="shared" si="309"/>
        <v xml:space="preserve">, </v>
      </c>
      <c r="V159" s="32"/>
    </row>
    <row r="160" spans="1:22" hidden="1" outlineLevel="1" x14ac:dyDescent="0.25">
      <c r="A160" s="159"/>
      <c r="B160" s="128"/>
      <c r="C160" s="128"/>
      <c r="D160" s="38"/>
      <c r="E160" s="128"/>
      <c r="F160" s="132"/>
      <c r="G160" s="138"/>
      <c r="H160" s="138"/>
      <c r="I160" s="128" t="s">
        <v>48</v>
      </c>
      <c r="J160" s="128" t="s">
        <v>48</v>
      </c>
      <c r="K160" s="128" t="s">
        <v>48</v>
      </c>
      <c r="L160" s="128" t="s">
        <v>48</v>
      </c>
      <c r="M160" s="128" t="s">
        <v>48</v>
      </c>
      <c r="N160" s="128" t="s">
        <v>48</v>
      </c>
      <c r="O160" s="128" t="s">
        <v>48</v>
      </c>
      <c r="P160" s="128" t="s">
        <v>48</v>
      </c>
      <c r="Q160" s="128" t="s">
        <v>48</v>
      </c>
      <c r="R160" s="128" t="s">
        <v>48</v>
      </c>
      <c r="U160" t="str">
        <f t="shared" si="309"/>
        <v xml:space="preserve">, </v>
      </c>
      <c r="V160" s="32"/>
    </row>
    <row r="161" spans="1:22" hidden="1" outlineLevel="1" x14ac:dyDescent="0.25">
      <c r="A161" s="159"/>
      <c r="B161" s="128"/>
      <c r="C161" s="128"/>
      <c r="D161" s="38"/>
      <c r="E161" s="128"/>
      <c r="F161" s="132"/>
      <c r="G161" s="138"/>
      <c r="H161" s="138"/>
      <c r="I161" s="128" t="s">
        <v>48</v>
      </c>
      <c r="J161" s="128" t="s">
        <v>48</v>
      </c>
      <c r="K161" s="128" t="s">
        <v>48</v>
      </c>
      <c r="L161" s="128" t="s">
        <v>48</v>
      </c>
      <c r="M161" s="128" t="s">
        <v>48</v>
      </c>
      <c r="N161" s="128" t="s">
        <v>48</v>
      </c>
      <c r="O161" s="128" t="s">
        <v>48</v>
      </c>
      <c r="P161" s="128" t="s">
        <v>48</v>
      </c>
      <c r="Q161" s="128" t="s">
        <v>48</v>
      </c>
      <c r="R161" s="128" t="s">
        <v>48</v>
      </c>
      <c r="U161" t="str">
        <f t="shared" si="309"/>
        <v xml:space="preserve">, </v>
      </c>
      <c r="V161" s="32"/>
    </row>
    <row r="162" spans="1:22" hidden="1" outlineLevel="1" x14ac:dyDescent="0.25">
      <c r="A162" s="159"/>
      <c r="B162" s="128"/>
      <c r="C162" s="128"/>
      <c r="D162" s="38"/>
      <c r="E162" s="128"/>
      <c r="F162" s="132"/>
      <c r="G162" s="138"/>
      <c r="H162" s="138"/>
      <c r="I162" s="128" t="s">
        <v>48</v>
      </c>
      <c r="J162" s="128" t="s">
        <v>48</v>
      </c>
      <c r="K162" s="128" t="s">
        <v>48</v>
      </c>
      <c r="L162" s="128" t="s">
        <v>48</v>
      </c>
      <c r="M162" s="128" t="s">
        <v>48</v>
      </c>
      <c r="N162" s="128" t="s">
        <v>48</v>
      </c>
      <c r="O162" s="128" t="s">
        <v>48</v>
      </c>
      <c r="P162" s="128" t="s">
        <v>48</v>
      </c>
      <c r="Q162" s="128" t="s">
        <v>48</v>
      </c>
      <c r="R162" s="128" t="s">
        <v>48</v>
      </c>
      <c r="U162" t="str">
        <f t="shared" si="309"/>
        <v xml:space="preserve">, </v>
      </c>
      <c r="V162" s="32"/>
    </row>
    <row r="163" spans="1:22" collapsed="1" x14ac:dyDescent="0.25">
      <c r="A163" s="43"/>
      <c r="B163" s="43">
        <v>17</v>
      </c>
      <c r="C163" s="43" t="s">
        <v>125</v>
      </c>
      <c r="D163" s="38" t="str">
        <f>'Form III'!A162</f>
        <v>Adequate</v>
      </c>
      <c r="E163" s="43" t="s">
        <v>124</v>
      </c>
      <c r="F163" s="158">
        <v>0.5</v>
      </c>
      <c r="G163" s="136">
        <v>0</v>
      </c>
      <c r="H163" s="136">
        <v>0</v>
      </c>
      <c r="I163" s="43" t="s">
        <v>48</v>
      </c>
      <c r="J163" s="43" t="s">
        <v>45</v>
      </c>
      <c r="K163" s="43" t="s">
        <v>45</v>
      </c>
      <c r="L163" s="43" t="s">
        <v>48</v>
      </c>
      <c r="M163" s="43" t="s">
        <v>45</v>
      </c>
      <c r="N163" s="43" t="s">
        <v>45</v>
      </c>
      <c r="O163" s="43" t="s">
        <v>45</v>
      </c>
      <c r="P163" s="43" t="s">
        <v>45</v>
      </c>
      <c r="Q163" s="43" t="s">
        <v>45</v>
      </c>
      <c r="R163" s="43" t="s">
        <v>45</v>
      </c>
      <c r="S163" s="107">
        <f>IF('Form I'!$B$9=1,'Form III'!BE165,(IF('Form I'!$B$9=2,'Form III'!BE166,(IF('Form I'!$B$9=3,'Form III'!BE167,(IF('Form I'!$B$9=4,'Form III'!BE168)))))))</f>
        <v>0</v>
      </c>
      <c r="T163" s="111">
        <f t="shared" ref="T163" si="385">G163+H163-S163</f>
        <v>0</v>
      </c>
      <c r="U163" t="str">
        <f t="shared" si="309"/>
        <v>, 17</v>
      </c>
      <c r="V163" s="32"/>
    </row>
    <row r="164" spans="1:22" hidden="1" outlineLevel="1" x14ac:dyDescent="0.25">
      <c r="A164" s="159">
        <f t="shared" ref="A164" si="386">A163</f>
        <v>0</v>
      </c>
      <c r="B164" s="128">
        <f t="shared" ref="B164" si="387">B163</f>
        <v>17</v>
      </c>
      <c r="C164" s="128" t="str">
        <f t="shared" ref="C164:D164" si="388">C163</f>
        <v>DEPUTY</v>
      </c>
      <c r="D164" s="128" t="str">
        <f t="shared" si="388"/>
        <v>Adequate</v>
      </c>
      <c r="E164" s="128" t="str">
        <f t="shared" ref="E164" si="389">E163</f>
        <v>Salary</v>
      </c>
      <c r="F164" s="128">
        <f t="shared" ref="F164" si="390">F163</f>
        <v>0.5</v>
      </c>
      <c r="G164" s="138">
        <f t="shared" ref="G164:H164" si="391">G163</f>
        <v>0</v>
      </c>
      <c r="H164" s="138">
        <f t="shared" si="391"/>
        <v>0</v>
      </c>
      <c r="I164" s="128" t="str">
        <f t="shared" ref="I164" si="392">I163</f>
        <v>no</v>
      </c>
      <c r="J164" s="128" t="str">
        <f t="shared" ref="J164" si="393">J163</f>
        <v>yes</v>
      </c>
      <c r="K164" s="128" t="str">
        <f t="shared" ref="K164" si="394">K163</f>
        <v>yes</v>
      </c>
      <c r="L164" s="128" t="str">
        <f t="shared" ref="L164" si="395">L163</f>
        <v>no</v>
      </c>
      <c r="M164" s="128" t="str">
        <f t="shared" ref="M164" si="396">M163</f>
        <v>yes</v>
      </c>
      <c r="N164" s="128" t="str">
        <f t="shared" ref="N164" si="397">N163</f>
        <v>yes</v>
      </c>
      <c r="O164" s="128" t="str">
        <f t="shared" ref="O164" si="398">O163</f>
        <v>yes</v>
      </c>
      <c r="P164" s="128" t="str">
        <f t="shared" ref="P164" si="399">P163</f>
        <v>yes</v>
      </c>
      <c r="Q164" s="128" t="str">
        <f t="shared" ref="Q164" si="400">Q163</f>
        <v>yes</v>
      </c>
      <c r="R164" s="128" t="str">
        <f t="shared" ref="R164" si="401">R163</f>
        <v>yes</v>
      </c>
      <c r="U164" t="str">
        <f t="shared" si="309"/>
        <v>0, 17</v>
      </c>
      <c r="V164" s="32"/>
    </row>
    <row r="165" spans="1:22" hidden="1" outlineLevel="1" x14ac:dyDescent="0.25">
      <c r="A165" s="159">
        <f t="shared" ref="A165" si="402">A163</f>
        <v>0</v>
      </c>
      <c r="B165" s="128">
        <f t="shared" ref="B165:R165" si="403">B163</f>
        <v>17</v>
      </c>
      <c r="C165" s="128" t="str">
        <f t="shared" si="403"/>
        <v>DEPUTY</v>
      </c>
      <c r="D165" s="128" t="str">
        <f t="shared" si="403"/>
        <v>Adequate</v>
      </c>
      <c r="E165" s="128" t="str">
        <f t="shared" si="403"/>
        <v>Salary</v>
      </c>
      <c r="F165" s="128">
        <f t="shared" si="403"/>
        <v>0.5</v>
      </c>
      <c r="G165" s="138">
        <f t="shared" si="403"/>
        <v>0</v>
      </c>
      <c r="H165" s="138">
        <f t="shared" ref="H165" si="404">H163</f>
        <v>0</v>
      </c>
      <c r="I165" s="128" t="str">
        <f t="shared" si="403"/>
        <v>no</v>
      </c>
      <c r="J165" s="128" t="str">
        <f t="shared" si="403"/>
        <v>yes</v>
      </c>
      <c r="K165" s="128" t="str">
        <f t="shared" si="403"/>
        <v>yes</v>
      </c>
      <c r="L165" s="128" t="str">
        <f t="shared" si="403"/>
        <v>no</v>
      </c>
      <c r="M165" s="128" t="str">
        <f t="shared" si="403"/>
        <v>yes</v>
      </c>
      <c r="N165" s="128" t="str">
        <f t="shared" si="403"/>
        <v>yes</v>
      </c>
      <c r="O165" s="128" t="str">
        <f t="shared" si="403"/>
        <v>yes</v>
      </c>
      <c r="P165" s="128" t="str">
        <f t="shared" si="403"/>
        <v>yes</v>
      </c>
      <c r="Q165" s="128" t="str">
        <f t="shared" si="403"/>
        <v>yes</v>
      </c>
      <c r="R165" s="128" t="str">
        <f t="shared" si="403"/>
        <v>yes</v>
      </c>
      <c r="U165" t="str">
        <f t="shared" si="309"/>
        <v>0, 17</v>
      </c>
      <c r="V165" s="32"/>
    </row>
    <row r="166" spans="1:22" hidden="1" outlineLevel="1" x14ac:dyDescent="0.25">
      <c r="A166" s="159">
        <f t="shared" ref="A166" si="405">A163</f>
        <v>0</v>
      </c>
      <c r="B166" s="128">
        <f t="shared" ref="B166:R166" si="406">B163</f>
        <v>17</v>
      </c>
      <c r="C166" s="128" t="str">
        <f t="shared" si="406"/>
        <v>DEPUTY</v>
      </c>
      <c r="D166" s="128" t="str">
        <f t="shared" si="406"/>
        <v>Adequate</v>
      </c>
      <c r="E166" s="128" t="str">
        <f t="shared" si="406"/>
        <v>Salary</v>
      </c>
      <c r="F166" s="128">
        <f t="shared" si="406"/>
        <v>0.5</v>
      </c>
      <c r="G166" s="138">
        <f t="shared" si="406"/>
        <v>0</v>
      </c>
      <c r="H166" s="138">
        <f t="shared" ref="H166" si="407">H163</f>
        <v>0</v>
      </c>
      <c r="I166" s="128" t="str">
        <f t="shared" si="406"/>
        <v>no</v>
      </c>
      <c r="J166" s="128" t="str">
        <f t="shared" si="406"/>
        <v>yes</v>
      </c>
      <c r="K166" s="128" t="str">
        <f t="shared" si="406"/>
        <v>yes</v>
      </c>
      <c r="L166" s="128" t="str">
        <f t="shared" si="406"/>
        <v>no</v>
      </c>
      <c r="M166" s="128" t="str">
        <f t="shared" si="406"/>
        <v>yes</v>
      </c>
      <c r="N166" s="128" t="str">
        <f t="shared" si="406"/>
        <v>yes</v>
      </c>
      <c r="O166" s="128" t="str">
        <f t="shared" si="406"/>
        <v>yes</v>
      </c>
      <c r="P166" s="128" t="str">
        <f t="shared" si="406"/>
        <v>yes</v>
      </c>
      <c r="Q166" s="128" t="str">
        <f t="shared" si="406"/>
        <v>yes</v>
      </c>
      <c r="R166" s="128" t="str">
        <f t="shared" si="406"/>
        <v>yes</v>
      </c>
      <c r="U166" t="str">
        <f t="shared" si="309"/>
        <v>0, 17</v>
      </c>
      <c r="V166" s="32"/>
    </row>
    <row r="167" spans="1:22" hidden="1" outlineLevel="1" x14ac:dyDescent="0.25">
      <c r="A167" s="159"/>
      <c r="B167" s="128"/>
      <c r="C167" s="128"/>
      <c r="D167" s="38"/>
      <c r="E167" s="128"/>
      <c r="F167" s="132"/>
      <c r="G167" s="138"/>
      <c r="H167" s="138"/>
      <c r="I167" s="128" t="str">
        <f t="shared" ref="I167" si="408">I163</f>
        <v>no</v>
      </c>
      <c r="J167" s="128" t="s">
        <v>48</v>
      </c>
      <c r="K167" s="128" t="s">
        <v>48</v>
      </c>
      <c r="L167" s="128" t="s">
        <v>48</v>
      </c>
      <c r="M167" s="128" t="s">
        <v>48</v>
      </c>
      <c r="N167" s="128" t="s">
        <v>48</v>
      </c>
      <c r="O167" s="128" t="s">
        <v>48</v>
      </c>
      <c r="P167" s="128" t="s">
        <v>48</v>
      </c>
      <c r="Q167" s="128" t="s">
        <v>48</v>
      </c>
      <c r="R167" s="128" t="s">
        <v>48</v>
      </c>
      <c r="U167" t="str">
        <f t="shared" si="309"/>
        <v xml:space="preserve">, </v>
      </c>
      <c r="V167" s="32"/>
    </row>
    <row r="168" spans="1:22" hidden="1" outlineLevel="1" x14ac:dyDescent="0.25">
      <c r="A168" s="159"/>
      <c r="B168" s="128"/>
      <c r="C168" s="128"/>
      <c r="D168" s="38"/>
      <c r="E168" s="128"/>
      <c r="F168" s="132"/>
      <c r="G168" s="138"/>
      <c r="H168" s="138"/>
      <c r="I168" s="128" t="str">
        <f t="shared" ref="I168" si="409">I163</f>
        <v>no</v>
      </c>
      <c r="J168" s="128" t="s">
        <v>48</v>
      </c>
      <c r="K168" s="128" t="s">
        <v>48</v>
      </c>
      <c r="L168" s="128" t="s">
        <v>48</v>
      </c>
      <c r="M168" s="128" t="s">
        <v>48</v>
      </c>
      <c r="N168" s="128" t="s">
        <v>48</v>
      </c>
      <c r="O168" s="128" t="s">
        <v>48</v>
      </c>
      <c r="P168" s="128" t="s">
        <v>48</v>
      </c>
      <c r="Q168" s="128" t="s">
        <v>48</v>
      </c>
      <c r="R168" s="128" t="s">
        <v>48</v>
      </c>
      <c r="U168" t="str">
        <f t="shared" si="309"/>
        <v xml:space="preserve">, </v>
      </c>
      <c r="V168" s="32"/>
    </row>
    <row r="169" spans="1:22" hidden="1" outlineLevel="1" x14ac:dyDescent="0.25">
      <c r="A169" s="159"/>
      <c r="B169" s="128"/>
      <c r="C169" s="128"/>
      <c r="D169" s="38"/>
      <c r="E169" s="128"/>
      <c r="F169" s="132"/>
      <c r="G169" s="138"/>
      <c r="H169" s="138"/>
      <c r="I169" s="128" t="s">
        <v>48</v>
      </c>
      <c r="J169" s="128" t="s">
        <v>48</v>
      </c>
      <c r="K169" s="128" t="s">
        <v>48</v>
      </c>
      <c r="L169" s="128" t="s">
        <v>48</v>
      </c>
      <c r="M169" s="128" t="s">
        <v>48</v>
      </c>
      <c r="N169" s="128" t="s">
        <v>48</v>
      </c>
      <c r="O169" s="128" t="s">
        <v>48</v>
      </c>
      <c r="P169" s="128" t="s">
        <v>48</v>
      </c>
      <c r="Q169" s="128" t="s">
        <v>48</v>
      </c>
      <c r="R169" s="128" t="s">
        <v>48</v>
      </c>
      <c r="U169" t="str">
        <f t="shared" si="309"/>
        <v xml:space="preserve">, </v>
      </c>
      <c r="V169" s="32"/>
    </row>
    <row r="170" spans="1:22" hidden="1" outlineLevel="1" x14ac:dyDescent="0.25">
      <c r="A170" s="159"/>
      <c r="B170" s="128"/>
      <c r="C170" s="128"/>
      <c r="D170" s="38"/>
      <c r="E170" s="128"/>
      <c r="F170" s="132"/>
      <c r="G170" s="138"/>
      <c r="H170" s="138"/>
      <c r="I170" s="128" t="s">
        <v>48</v>
      </c>
      <c r="J170" s="128" t="s">
        <v>48</v>
      </c>
      <c r="K170" s="128" t="s">
        <v>48</v>
      </c>
      <c r="L170" s="128" t="s">
        <v>48</v>
      </c>
      <c r="M170" s="128" t="s">
        <v>48</v>
      </c>
      <c r="N170" s="128" t="s">
        <v>48</v>
      </c>
      <c r="O170" s="128" t="s">
        <v>48</v>
      </c>
      <c r="P170" s="128" t="s">
        <v>48</v>
      </c>
      <c r="Q170" s="128" t="s">
        <v>48</v>
      </c>
      <c r="R170" s="128" t="s">
        <v>48</v>
      </c>
      <c r="U170" t="str">
        <f t="shared" si="309"/>
        <v xml:space="preserve">, </v>
      </c>
      <c r="V170" s="32"/>
    </row>
    <row r="171" spans="1:22" hidden="1" outlineLevel="1" x14ac:dyDescent="0.25">
      <c r="A171" s="159"/>
      <c r="B171" s="128"/>
      <c r="C171" s="128"/>
      <c r="D171" s="38"/>
      <c r="E171" s="128"/>
      <c r="F171" s="132"/>
      <c r="G171" s="138"/>
      <c r="H171" s="138"/>
      <c r="I171" s="128" t="s">
        <v>48</v>
      </c>
      <c r="J171" s="128" t="s">
        <v>48</v>
      </c>
      <c r="K171" s="128" t="s">
        <v>48</v>
      </c>
      <c r="L171" s="128" t="s">
        <v>48</v>
      </c>
      <c r="M171" s="128" t="s">
        <v>48</v>
      </c>
      <c r="N171" s="128" t="s">
        <v>48</v>
      </c>
      <c r="O171" s="128" t="s">
        <v>48</v>
      </c>
      <c r="P171" s="128" t="s">
        <v>48</v>
      </c>
      <c r="Q171" s="128" t="s">
        <v>48</v>
      </c>
      <c r="R171" s="128" t="s">
        <v>48</v>
      </c>
      <c r="U171" t="str">
        <f t="shared" si="309"/>
        <v xml:space="preserve">, </v>
      </c>
      <c r="V171" s="32"/>
    </row>
    <row r="172" spans="1:22" hidden="1" outlineLevel="1" x14ac:dyDescent="0.25">
      <c r="A172" s="159"/>
      <c r="B172" s="128"/>
      <c r="C172" s="128"/>
      <c r="D172" s="38"/>
      <c r="E172" s="128"/>
      <c r="F172" s="132"/>
      <c r="G172" s="138"/>
      <c r="H172" s="138"/>
      <c r="I172" s="128" t="s">
        <v>48</v>
      </c>
      <c r="J172" s="128" t="s">
        <v>48</v>
      </c>
      <c r="K172" s="128" t="s">
        <v>48</v>
      </c>
      <c r="L172" s="128" t="s">
        <v>48</v>
      </c>
      <c r="M172" s="128" t="s">
        <v>48</v>
      </c>
      <c r="N172" s="128" t="s">
        <v>48</v>
      </c>
      <c r="O172" s="128" t="s">
        <v>48</v>
      </c>
      <c r="P172" s="128" t="s">
        <v>48</v>
      </c>
      <c r="Q172" s="128" t="s">
        <v>48</v>
      </c>
      <c r="R172" s="128" t="s">
        <v>48</v>
      </c>
      <c r="U172" t="str">
        <f t="shared" si="309"/>
        <v xml:space="preserve">, </v>
      </c>
      <c r="V172" s="32"/>
    </row>
    <row r="173" spans="1:22" collapsed="1" x14ac:dyDescent="0.25">
      <c r="A173" s="43"/>
      <c r="B173" s="43">
        <v>18</v>
      </c>
      <c r="C173" s="43" t="s">
        <v>125</v>
      </c>
      <c r="D173" s="38" t="str">
        <f>'Form III'!A172</f>
        <v>Adequate</v>
      </c>
      <c r="E173" s="43" t="s">
        <v>124</v>
      </c>
      <c r="F173" s="158">
        <v>0.5</v>
      </c>
      <c r="G173" s="136">
        <v>0</v>
      </c>
      <c r="H173" s="136">
        <v>0</v>
      </c>
      <c r="I173" s="43" t="s">
        <v>48</v>
      </c>
      <c r="J173" s="43" t="s">
        <v>45</v>
      </c>
      <c r="K173" s="43" t="s">
        <v>45</v>
      </c>
      <c r="L173" s="43" t="s">
        <v>48</v>
      </c>
      <c r="M173" s="43" t="s">
        <v>45</v>
      </c>
      <c r="N173" s="43" t="s">
        <v>45</v>
      </c>
      <c r="O173" s="43" t="s">
        <v>45</v>
      </c>
      <c r="P173" s="43" t="s">
        <v>45</v>
      </c>
      <c r="Q173" s="43" t="s">
        <v>45</v>
      </c>
      <c r="R173" s="43" t="s">
        <v>45</v>
      </c>
      <c r="S173" s="107">
        <f>IF('Form I'!$B$9=1,'Form III'!BE175,(IF('Form I'!$B$9=2,'Form III'!BE176,(IF('Form I'!$B$9=3,'Form III'!BE177,(IF('Form I'!$B$9=4,'Form III'!BE178)))))))</f>
        <v>0</v>
      </c>
      <c r="T173" s="111">
        <f t="shared" ref="T173" si="410">G173+H173-S173</f>
        <v>0</v>
      </c>
      <c r="U173" t="str">
        <f t="shared" si="309"/>
        <v>, 18</v>
      </c>
      <c r="V173" s="32"/>
    </row>
    <row r="174" spans="1:22" hidden="1" outlineLevel="1" x14ac:dyDescent="0.25">
      <c r="A174" s="159">
        <f t="shared" ref="A174" si="411">A173</f>
        <v>0</v>
      </c>
      <c r="B174" s="128">
        <f t="shared" ref="B174" si="412">B173</f>
        <v>18</v>
      </c>
      <c r="C174" s="128" t="str">
        <f t="shared" ref="C174:D174" si="413">C173</f>
        <v>DEPUTY</v>
      </c>
      <c r="D174" s="128" t="str">
        <f t="shared" si="413"/>
        <v>Adequate</v>
      </c>
      <c r="E174" s="128" t="str">
        <f t="shared" ref="E174" si="414">E173</f>
        <v>Salary</v>
      </c>
      <c r="F174" s="128">
        <f t="shared" ref="F174" si="415">F173</f>
        <v>0.5</v>
      </c>
      <c r="G174" s="138">
        <f t="shared" ref="G174:H174" si="416">G173</f>
        <v>0</v>
      </c>
      <c r="H174" s="138">
        <f t="shared" si="416"/>
        <v>0</v>
      </c>
      <c r="I174" s="128" t="str">
        <f t="shared" ref="I174" si="417">I173</f>
        <v>no</v>
      </c>
      <c r="J174" s="128" t="str">
        <f t="shared" ref="J174" si="418">J173</f>
        <v>yes</v>
      </c>
      <c r="K174" s="128" t="str">
        <f t="shared" ref="K174" si="419">K173</f>
        <v>yes</v>
      </c>
      <c r="L174" s="128" t="str">
        <f t="shared" ref="L174" si="420">L173</f>
        <v>no</v>
      </c>
      <c r="M174" s="128" t="str">
        <f t="shared" ref="M174" si="421">M173</f>
        <v>yes</v>
      </c>
      <c r="N174" s="128" t="str">
        <f t="shared" ref="N174" si="422">N173</f>
        <v>yes</v>
      </c>
      <c r="O174" s="128" t="str">
        <f t="shared" ref="O174" si="423">O173</f>
        <v>yes</v>
      </c>
      <c r="P174" s="128" t="str">
        <f t="shared" ref="P174" si="424">P173</f>
        <v>yes</v>
      </c>
      <c r="Q174" s="128" t="str">
        <f t="shared" ref="Q174" si="425">Q173</f>
        <v>yes</v>
      </c>
      <c r="R174" s="128" t="str">
        <f t="shared" ref="R174" si="426">R173</f>
        <v>yes</v>
      </c>
      <c r="U174" t="str">
        <f t="shared" si="309"/>
        <v>0, 18</v>
      </c>
      <c r="V174" s="32"/>
    </row>
    <row r="175" spans="1:22" hidden="1" outlineLevel="1" x14ac:dyDescent="0.25">
      <c r="A175" s="159">
        <f t="shared" ref="A175" si="427">A173</f>
        <v>0</v>
      </c>
      <c r="B175" s="128">
        <f t="shared" ref="B175:R175" si="428">B173</f>
        <v>18</v>
      </c>
      <c r="C175" s="128" t="str">
        <f t="shared" si="428"/>
        <v>DEPUTY</v>
      </c>
      <c r="D175" s="128" t="str">
        <f t="shared" si="428"/>
        <v>Adequate</v>
      </c>
      <c r="E175" s="128" t="str">
        <f t="shared" si="428"/>
        <v>Salary</v>
      </c>
      <c r="F175" s="128">
        <f t="shared" si="428"/>
        <v>0.5</v>
      </c>
      <c r="G175" s="138">
        <f t="shared" si="428"/>
        <v>0</v>
      </c>
      <c r="H175" s="138">
        <f t="shared" ref="H175" si="429">H173</f>
        <v>0</v>
      </c>
      <c r="I175" s="128" t="str">
        <f t="shared" si="428"/>
        <v>no</v>
      </c>
      <c r="J175" s="128" t="str">
        <f t="shared" si="428"/>
        <v>yes</v>
      </c>
      <c r="K175" s="128" t="str">
        <f t="shared" si="428"/>
        <v>yes</v>
      </c>
      <c r="L175" s="128" t="str">
        <f t="shared" si="428"/>
        <v>no</v>
      </c>
      <c r="M175" s="128" t="str">
        <f t="shared" si="428"/>
        <v>yes</v>
      </c>
      <c r="N175" s="128" t="str">
        <f t="shared" si="428"/>
        <v>yes</v>
      </c>
      <c r="O175" s="128" t="str">
        <f t="shared" si="428"/>
        <v>yes</v>
      </c>
      <c r="P175" s="128" t="str">
        <f t="shared" si="428"/>
        <v>yes</v>
      </c>
      <c r="Q175" s="128" t="str">
        <f t="shared" si="428"/>
        <v>yes</v>
      </c>
      <c r="R175" s="128" t="str">
        <f t="shared" si="428"/>
        <v>yes</v>
      </c>
      <c r="U175" t="str">
        <f t="shared" si="309"/>
        <v>0, 18</v>
      </c>
      <c r="V175" s="32"/>
    </row>
    <row r="176" spans="1:22" hidden="1" outlineLevel="1" x14ac:dyDescent="0.25">
      <c r="A176" s="159">
        <f t="shared" ref="A176" si="430">A173</f>
        <v>0</v>
      </c>
      <c r="B176" s="128">
        <f t="shared" ref="B176:R176" si="431">B173</f>
        <v>18</v>
      </c>
      <c r="C176" s="128" t="str">
        <f t="shared" si="431"/>
        <v>DEPUTY</v>
      </c>
      <c r="D176" s="128" t="str">
        <f t="shared" si="431"/>
        <v>Adequate</v>
      </c>
      <c r="E176" s="128" t="str">
        <f t="shared" si="431"/>
        <v>Salary</v>
      </c>
      <c r="F176" s="128">
        <f t="shared" si="431"/>
        <v>0.5</v>
      </c>
      <c r="G176" s="138">
        <f t="shared" si="431"/>
        <v>0</v>
      </c>
      <c r="H176" s="138">
        <f t="shared" ref="H176" si="432">H173</f>
        <v>0</v>
      </c>
      <c r="I176" s="128" t="str">
        <f t="shared" si="431"/>
        <v>no</v>
      </c>
      <c r="J176" s="128" t="str">
        <f t="shared" si="431"/>
        <v>yes</v>
      </c>
      <c r="K176" s="128" t="str">
        <f t="shared" si="431"/>
        <v>yes</v>
      </c>
      <c r="L176" s="128" t="str">
        <f t="shared" si="431"/>
        <v>no</v>
      </c>
      <c r="M176" s="128" t="str">
        <f t="shared" si="431"/>
        <v>yes</v>
      </c>
      <c r="N176" s="128" t="str">
        <f t="shared" si="431"/>
        <v>yes</v>
      </c>
      <c r="O176" s="128" t="str">
        <f t="shared" si="431"/>
        <v>yes</v>
      </c>
      <c r="P176" s="128" t="str">
        <f t="shared" si="431"/>
        <v>yes</v>
      </c>
      <c r="Q176" s="128" t="str">
        <f t="shared" si="431"/>
        <v>yes</v>
      </c>
      <c r="R176" s="128" t="str">
        <f t="shared" si="431"/>
        <v>yes</v>
      </c>
      <c r="U176" t="str">
        <f t="shared" si="309"/>
        <v>0, 18</v>
      </c>
      <c r="V176" s="32"/>
    </row>
    <row r="177" spans="1:22" hidden="1" outlineLevel="1" x14ac:dyDescent="0.25">
      <c r="A177" s="159"/>
      <c r="B177" s="128"/>
      <c r="C177" s="128"/>
      <c r="D177" s="38"/>
      <c r="E177" s="128"/>
      <c r="F177" s="132"/>
      <c r="G177" s="138"/>
      <c r="H177" s="138"/>
      <c r="I177" s="128" t="str">
        <f t="shared" ref="I177" si="433">I173</f>
        <v>no</v>
      </c>
      <c r="J177" s="128" t="s">
        <v>48</v>
      </c>
      <c r="K177" s="128" t="s">
        <v>48</v>
      </c>
      <c r="L177" s="128" t="s">
        <v>48</v>
      </c>
      <c r="M177" s="128" t="s">
        <v>48</v>
      </c>
      <c r="N177" s="128" t="s">
        <v>48</v>
      </c>
      <c r="O177" s="128" t="s">
        <v>48</v>
      </c>
      <c r="P177" s="128" t="s">
        <v>48</v>
      </c>
      <c r="Q177" s="128" t="s">
        <v>48</v>
      </c>
      <c r="R177" s="128" t="s">
        <v>48</v>
      </c>
      <c r="U177" t="str">
        <f t="shared" si="309"/>
        <v xml:space="preserve">, </v>
      </c>
      <c r="V177" s="32"/>
    </row>
    <row r="178" spans="1:22" hidden="1" outlineLevel="1" x14ac:dyDescent="0.25">
      <c r="A178" s="159"/>
      <c r="B178" s="128"/>
      <c r="C178" s="128"/>
      <c r="D178" s="38"/>
      <c r="E178" s="128"/>
      <c r="F178" s="132"/>
      <c r="G178" s="138"/>
      <c r="H178" s="138"/>
      <c r="I178" s="128" t="str">
        <f t="shared" ref="I178" si="434">I173</f>
        <v>no</v>
      </c>
      <c r="J178" s="128" t="s">
        <v>48</v>
      </c>
      <c r="K178" s="128" t="s">
        <v>48</v>
      </c>
      <c r="L178" s="128" t="s">
        <v>48</v>
      </c>
      <c r="M178" s="128" t="s">
        <v>48</v>
      </c>
      <c r="N178" s="128" t="s">
        <v>48</v>
      </c>
      <c r="O178" s="128" t="s">
        <v>48</v>
      </c>
      <c r="P178" s="128" t="s">
        <v>48</v>
      </c>
      <c r="Q178" s="128" t="s">
        <v>48</v>
      </c>
      <c r="R178" s="128" t="s">
        <v>48</v>
      </c>
      <c r="U178" t="str">
        <f t="shared" si="309"/>
        <v xml:space="preserve">, </v>
      </c>
      <c r="V178" s="32"/>
    </row>
    <row r="179" spans="1:22" hidden="1" outlineLevel="1" x14ac:dyDescent="0.25">
      <c r="A179" s="159"/>
      <c r="B179" s="128"/>
      <c r="C179" s="128"/>
      <c r="D179" s="38"/>
      <c r="E179" s="128"/>
      <c r="F179" s="132"/>
      <c r="G179" s="138"/>
      <c r="H179" s="138"/>
      <c r="I179" s="128" t="s">
        <v>48</v>
      </c>
      <c r="J179" s="128" t="s">
        <v>48</v>
      </c>
      <c r="K179" s="128" t="s">
        <v>48</v>
      </c>
      <c r="L179" s="128" t="s">
        <v>48</v>
      </c>
      <c r="M179" s="128" t="s">
        <v>48</v>
      </c>
      <c r="N179" s="128" t="s">
        <v>48</v>
      </c>
      <c r="O179" s="128" t="s">
        <v>48</v>
      </c>
      <c r="P179" s="128" t="s">
        <v>48</v>
      </c>
      <c r="Q179" s="128" t="s">
        <v>48</v>
      </c>
      <c r="R179" s="128" t="s">
        <v>48</v>
      </c>
      <c r="U179" t="str">
        <f t="shared" si="309"/>
        <v xml:space="preserve">, </v>
      </c>
      <c r="V179" s="32"/>
    </row>
    <row r="180" spans="1:22" hidden="1" outlineLevel="1" x14ac:dyDescent="0.25">
      <c r="A180" s="159"/>
      <c r="B180" s="128"/>
      <c r="C180" s="128"/>
      <c r="D180" s="38"/>
      <c r="E180" s="128"/>
      <c r="F180" s="132"/>
      <c r="G180" s="138"/>
      <c r="H180" s="138"/>
      <c r="I180" s="128" t="s">
        <v>48</v>
      </c>
      <c r="J180" s="128" t="s">
        <v>48</v>
      </c>
      <c r="K180" s="128" t="s">
        <v>48</v>
      </c>
      <c r="L180" s="128" t="s">
        <v>48</v>
      </c>
      <c r="M180" s="128" t="s">
        <v>48</v>
      </c>
      <c r="N180" s="128" t="s">
        <v>48</v>
      </c>
      <c r="O180" s="128" t="s">
        <v>48</v>
      </c>
      <c r="P180" s="128" t="s">
        <v>48</v>
      </c>
      <c r="Q180" s="128" t="s">
        <v>48</v>
      </c>
      <c r="R180" s="128" t="s">
        <v>48</v>
      </c>
      <c r="U180" t="str">
        <f t="shared" si="309"/>
        <v xml:space="preserve">, </v>
      </c>
      <c r="V180" s="32"/>
    </row>
    <row r="181" spans="1:22" hidden="1" outlineLevel="1" x14ac:dyDescent="0.25">
      <c r="A181" s="159"/>
      <c r="B181" s="128"/>
      <c r="C181" s="128"/>
      <c r="D181" s="38"/>
      <c r="E181" s="128"/>
      <c r="F181" s="132"/>
      <c r="G181" s="138"/>
      <c r="H181" s="138"/>
      <c r="I181" s="128" t="s">
        <v>48</v>
      </c>
      <c r="J181" s="128" t="s">
        <v>48</v>
      </c>
      <c r="K181" s="128" t="s">
        <v>48</v>
      </c>
      <c r="L181" s="128" t="s">
        <v>48</v>
      </c>
      <c r="M181" s="128" t="s">
        <v>48</v>
      </c>
      <c r="N181" s="128" t="s">
        <v>48</v>
      </c>
      <c r="O181" s="128" t="s">
        <v>48</v>
      </c>
      <c r="P181" s="128" t="s">
        <v>48</v>
      </c>
      <c r="Q181" s="128" t="s">
        <v>48</v>
      </c>
      <c r="R181" s="128" t="s">
        <v>48</v>
      </c>
      <c r="U181" t="str">
        <f t="shared" si="309"/>
        <v xml:space="preserve">, </v>
      </c>
      <c r="V181" s="32"/>
    </row>
    <row r="182" spans="1:22" hidden="1" outlineLevel="1" x14ac:dyDescent="0.25">
      <c r="A182" s="159"/>
      <c r="B182" s="128"/>
      <c r="C182" s="128"/>
      <c r="D182" s="38"/>
      <c r="E182" s="128"/>
      <c r="F182" s="132"/>
      <c r="G182" s="138"/>
      <c r="H182" s="138"/>
      <c r="I182" s="128" t="s">
        <v>48</v>
      </c>
      <c r="J182" s="128" t="s">
        <v>48</v>
      </c>
      <c r="K182" s="128" t="s">
        <v>48</v>
      </c>
      <c r="L182" s="128" t="s">
        <v>48</v>
      </c>
      <c r="M182" s="128" t="s">
        <v>48</v>
      </c>
      <c r="N182" s="128" t="s">
        <v>48</v>
      </c>
      <c r="O182" s="128" t="s">
        <v>48</v>
      </c>
      <c r="P182" s="128" t="s">
        <v>48</v>
      </c>
      <c r="Q182" s="128" t="s">
        <v>48</v>
      </c>
      <c r="R182" s="128" t="s">
        <v>48</v>
      </c>
      <c r="U182" t="str">
        <f t="shared" si="309"/>
        <v xml:space="preserve">, </v>
      </c>
      <c r="V182" s="32"/>
    </row>
    <row r="183" spans="1:22" collapsed="1" x14ac:dyDescent="0.25">
      <c r="A183" s="43"/>
      <c r="B183" s="43">
        <v>19</v>
      </c>
      <c r="C183" s="43" t="s">
        <v>125</v>
      </c>
      <c r="D183" s="38" t="str">
        <f>'Form III'!A182</f>
        <v>Adequate</v>
      </c>
      <c r="E183" s="43" t="s">
        <v>124</v>
      </c>
      <c r="F183" s="158">
        <v>0.5</v>
      </c>
      <c r="G183" s="136">
        <v>0</v>
      </c>
      <c r="H183" s="136">
        <v>0</v>
      </c>
      <c r="I183" s="43" t="s">
        <v>48</v>
      </c>
      <c r="J183" s="43" t="s">
        <v>45</v>
      </c>
      <c r="K183" s="43" t="s">
        <v>45</v>
      </c>
      <c r="L183" s="43" t="s">
        <v>48</v>
      </c>
      <c r="M183" s="43" t="s">
        <v>45</v>
      </c>
      <c r="N183" s="43" t="s">
        <v>45</v>
      </c>
      <c r="O183" s="43" t="s">
        <v>45</v>
      </c>
      <c r="P183" s="43" t="s">
        <v>45</v>
      </c>
      <c r="Q183" s="43" t="s">
        <v>45</v>
      </c>
      <c r="R183" s="43" t="s">
        <v>45</v>
      </c>
      <c r="S183" s="107">
        <f>IF('Form I'!$B$9=1,'Form III'!BE185,(IF('Form I'!$B$9=2,'Form III'!BE186,(IF('Form I'!$B$9=3,'Form III'!BE187,(IF('Form I'!$B$9=4,'Form III'!BE188)))))))</f>
        <v>0</v>
      </c>
      <c r="T183" s="111">
        <f t="shared" ref="T183" si="435">G183+H183-S183</f>
        <v>0</v>
      </c>
      <c r="U183" t="str">
        <f t="shared" si="309"/>
        <v>, 19</v>
      </c>
      <c r="V183" s="32"/>
    </row>
    <row r="184" spans="1:22" hidden="1" outlineLevel="1" x14ac:dyDescent="0.25">
      <c r="A184" s="159">
        <f t="shared" ref="A184" si="436">A183</f>
        <v>0</v>
      </c>
      <c r="B184" s="128">
        <f t="shared" ref="B184" si="437">B183</f>
        <v>19</v>
      </c>
      <c r="C184" s="128" t="str">
        <f t="shared" ref="C184:D184" si="438">C183</f>
        <v>DEPUTY</v>
      </c>
      <c r="D184" s="128" t="str">
        <f t="shared" si="438"/>
        <v>Adequate</v>
      </c>
      <c r="E184" s="128" t="str">
        <f t="shared" ref="E184" si="439">E183</f>
        <v>Salary</v>
      </c>
      <c r="F184" s="128">
        <f t="shared" ref="F184" si="440">F183</f>
        <v>0.5</v>
      </c>
      <c r="G184" s="138">
        <f t="shared" ref="G184:H184" si="441">G183</f>
        <v>0</v>
      </c>
      <c r="H184" s="138">
        <f t="shared" si="441"/>
        <v>0</v>
      </c>
      <c r="I184" s="128" t="str">
        <f t="shared" ref="I184" si="442">I183</f>
        <v>no</v>
      </c>
      <c r="J184" s="128" t="str">
        <f t="shared" ref="J184" si="443">J183</f>
        <v>yes</v>
      </c>
      <c r="K184" s="128" t="str">
        <f t="shared" ref="K184" si="444">K183</f>
        <v>yes</v>
      </c>
      <c r="L184" s="128" t="str">
        <f t="shared" ref="L184" si="445">L183</f>
        <v>no</v>
      </c>
      <c r="M184" s="128" t="str">
        <f t="shared" ref="M184" si="446">M183</f>
        <v>yes</v>
      </c>
      <c r="N184" s="128" t="str">
        <f t="shared" ref="N184" si="447">N183</f>
        <v>yes</v>
      </c>
      <c r="O184" s="128" t="str">
        <f t="shared" ref="O184" si="448">O183</f>
        <v>yes</v>
      </c>
      <c r="P184" s="128" t="str">
        <f t="shared" ref="P184" si="449">P183</f>
        <v>yes</v>
      </c>
      <c r="Q184" s="128" t="str">
        <f t="shared" ref="Q184" si="450">Q183</f>
        <v>yes</v>
      </c>
      <c r="R184" s="128" t="str">
        <f t="shared" ref="R184" si="451">R183</f>
        <v>yes</v>
      </c>
      <c r="U184" t="str">
        <f t="shared" si="309"/>
        <v>0, 19</v>
      </c>
      <c r="V184" s="32"/>
    </row>
    <row r="185" spans="1:22" hidden="1" outlineLevel="1" x14ac:dyDescent="0.25">
      <c r="A185" s="159">
        <f t="shared" ref="A185" si="452">A183</f>
        <v>0</v>
      </c>
      <c r="B185" s="128">
        <f t="shared" ref="B185:R185" si="453">B183</f>
        <v>19</v>
      </c>
      <c r="C185" s="128" t="str">
        <f t="shared" si="453"/>
        <v>DEPUTY</v>
      </c>
      <c r="D185" s="128" t="str">
        <f t="shared" si="453"/>
        <v>Adequate</v>
      </c>
      <c r="E185" s="128" t="str">
        <f t="shared" si="453"/>
        <v>Salary</v>
      </c>
      <c r="F185" s="128">
        <f t="shared" si="453"/>
        <v>0.5</v>
      </c>
      <c r="G185" s="138">
        <f t="shared" si="453"/>
        <v>0</v>
      </c>
      <c r="H185" s="138">
        <f t="shared" ref="H185" si="454">H183</f>
        <v>0</v>
      </c>
      <c r="I185" s="128" t="str">
        <f t="shared" si="453"/>
        <v>no</v>
      </c>
      <c r="J185" s="128" t="str">
        <f t="shared" si="453"/>
        <v>yes</v>
      </c>
      <c r="K185" s="128" t="str">
        <f t="shared" si="453"/>
        <v>yes</v>
      </c>
      <c r="L185" s="128" t="str">
        <f t="shared" si="453"/>
        <v>no</v>
      </c>
      <c r="M185" s="128" t="str">
        <f t="shared" si="453"/>
        <v>yes</v>
      </c>
      <c r="N185" s="128" t="str">
        <f t="shared" si="453"/>
        <v>yes</v>
      </c>
      <c r="O185" s="128" t="str">
        <f t="shared" si="453"/>
        <v>yes</v>
      </c>
      <c r="P185" s="128" t="str">
        <f t="shared" si="453"/>
        <v>yes</v>
      </c>
      <c r="Q185" s="128" t="str">
        <f t="shared" si="453"/>
        <v>yes</v>
      </c>
      <c r="R185" s="128" t="str">
        <f t="shared" si="453"/>
        <v>yes</v>
      </c>
      <c r="U185" t="str">
        <f t="shared" si="309"/>
        <v>0, 19</v>
      </c>
      <c r="V185" s="32"/>
    </row>
    <row r="186" spans="1:22" hidden="1" outlineLevel="1" x14ac:dyDescent="0.25">
      <c r="A186" s="159">
        <f t="shared" ref="A186" si="455">A183</f>
        <v>0</v>
      </c>
      <c r="B186" s="128">
        <f t="shared" ref="B186:R186" si="456">B183</f>
        <v>19</v>
      </c>
      <c r="C186" s="128" t="str">
        <f t="shared" si="456"/>
        <v>DEPUTY</v>
      </c>
      <c r="D186" s="128" t="str">
        <f t="shared" si="456"/>
        <v>Adequate</v>
      </c>
      <c r="E186" s="128" t="str">
        <f t="shared" si="456"/>
        <v>Salary</v>
      </c>
      <c r="F186" s="128">
        <f t="shared" si="456"/>
        <v>0.5</v>
      </c>
      <c r="G186" s="138">
        <f t="shared" si="456"/>
        <v>0</v>
      </c>
      <c r="H186" s="138">
        <f t="shared" ref="H186" si="457">H183</f>
        <v>0</v>
      </c>
      <c r="I186" s="128" t="str">
        <f t="shared" si="456"/>
        <v>no</v>
      </c>
      <c r="J186" s="128" t="str">
        <f t="shared" si="456"/>
        <v>yes</v>
      </c>
      <c r="K186" s="128" t="str">
        <f t="shared" si="456"/>
        <v>yes</v>
      </c>
      <c r="L186" s="128" t="str">
        <f t="shared" si="456"/>
        <v>no</v>
      </c>
      <c r="M186" s="128" t="str">
        <f t="shared" si="456"/>
        <v>yes</v>
      </c>
      <c r="N186" s="128" t="str">
        <f t="shared" si="456"/>
        <v>yes</v>
      </c>
      <c r="O186" s="128" t="str">
        <f t="shared" si="456"/>
        <v>yes</v>
      </c>
      <c r="P186" s="128" t="str">
        <f t="shared" si="456"/>
        <v>yes</v>
      </c>
      <c r="Q186" s="128" t="str">
        <f t="shared" si="456"/>
        <v>yes</v>
      </c>
      <c r="R186" s="128" t="str">
        <f t="shared" si="456"/>
        <v>yes</v>
      </c>
      <c r="U186" t="str">
        <f t="shared" si="309"/>
        <v>0, 19</v>
      </c>
      <c r="V186" s="32"/>
    </row>
    <row r="187" spans="1:22" hidden="1" outlineLevel="1" x14ac:dyDescent="0.25">
      <c r="A187" s="159"/>
      <c r="B187" s="128"/>
      <c r="C187" s="128"/>
      <c r="D187" s="38"/>
      <c r="E187" s="128"/>
      <c r="F187" s="132"/>
      <c r="G187" s="138"/>
      <c r="H187" s="138"/>
      <c r="I187" s="128" t="str">
        <f t="shared" ref="I187" si="458">I183</f>
        <v>no</v>
      </c>
      <c r="J187" s="128" t="s">
        <v>48</v>
      </c>
      <c r="K187" s="128" t="s">
        <v>48</v>
      </c>
      <c r="L187" s="128" t="s">
        <v>48</v>
      </c>
      <c r="M187" s="128" t="s">
        <v>48</v>
      </c>
      <c r="N187" s="128" t="s">
        <v>48</v>
      </c>
      <c r="O187" s="128" t="s">
        <v>48</v>
      </c>
      <c r="P187" s="128" t="s">
        <v>48</v>
      </c>
      <c r="Q187" s="128" t="s">
        <v>48</v>
      </c>
      <c r="R187" s="128" t="s">
        <v>48</v>
      </c>
      <c r="U187" t="str">
        <f t="shared" si="309"/>
        <v xml:space="preserve">, </v>
      </c>
      <c r="V187" s="32"/>
    </row>
    <row r="188" spans="1:22" hidden="1" outlineLevel="1" x14ac:dyDescent="0.25">
      <c r="A188" s="159"/>
      <c r="B188" s="128"/>
      <c r="C188" s="128"/>
      <c r="D188" s="38"/>
      <c r="E188" s="128"/>
      <c r="F188" s="132"/>
      <c r="G188" s="138"/>
      <c r="H188" s="138"/>
      <c r="I188" s="128" t="str">
        <f t="shared" ref="I188" si="459">I183</f>
        <v>no</v>
      </c>
      <c r="J188" s="128" t="s">
        <v>48</v>
      </c>
      <c r="K188" s="128" t="s">
        <v>48</v>
      </c>
      <c r="L188" s="128" t="s">
        <v>48</v>
      </c>
      <c r="M188" s="128" t="s">
        <v>48</v>
      </c>
      <c r="N188" s="128" t="s">
        <v>48</v>
      </c>
      <c r="O188" s="128" t="s">
        <v>48</v>
      </c>
      <c r="P188" s="128" t="s">
        <v>48</v>
      </c>
      <c r="Q188" s="128" t="s">
        <v>48</v>
      </c>
      <c r="R188" s="128" t="s">
        <v>48</v>
      </c>
      <c r="U188" t="str">
        <f t="shared" si="309"/>
        <v xml:space="preserve">, </v>
      </c>
      <c r="V188" s="32"/>
    </row>
    <row r="189" spans="1:22" hidden="1" outlineLevel="1" x14ac:dyDescent="0.25">
      <c r="A189" s="159"/>
      <c r="B189" s="128"/>
      <c r="C189" s="128"/>
      <c r="D189" s="38"/>
      <c r="E189" s="128"/>
      <c r="F189" s="132"/>
      <c r="G189" s="138"/>
      <c r="H189" s="138"/>
      <c r="I189" s="128" t="s">
        <v>48</v>
      </c>
      <c r="J189" s="128" t="s">
        <v>48</v>
      </c>
      <c r="K189" s="128" t="s">
        <v>48</v>
      </c>
      <c r="L189" s="128" t="s">
        <v>48</v>
      </c>
      <c r="M189" s="128" t="s">
        <v>48</v>
      </c>
      <c r="N189" s="128" t="s">
        <v>48</v>
      </c>
      <c r="O189" s="128" t="s">
        <v>48</v>
      </c>
      <c r="P189" s="128" t="s">
        <v>48</v>
      </c>
      <c r="Q189" s="128" t="s">
        <v>48</v>
      </c>
      <c r="R189" s="128" t="s">
        <v>48</v>
      </c>
      <c r="U189" t="str">
        <f t="shared" si="309"/>
        <v xml:space="preserve">, </v>
      </c>
      <c r="V189" s="32"/>
    </row>
    <row r="190" spans="1:22" hidden="1" outlineLevel="1" x14ac:dyDescent="0.25">
      <c r="A190" s="159"/>
      <c r="B190" s="128"/>
      <c r="C190" s="128"/>
      <c r="D190" s="38"/>
      <c r="E190" s="128"/>
      <c r="F190" s="132"/>
      <c r="G190" s="138"/>
      <c r="H190" s="138"/>
      <c r="I190" s="128" t="s">
        <v>48</v>
      </c>
      <c r="J190" s="128" t="s">
        <v>48</v>
      </c>
      <c r="K190" s="128" t="s">
        <v>48</v>
      </c>
      <c r="L190" s="128" t="s">
        <v>48</v>
      </c>
      <c r="M190" s="128" t="s">
        <v>48</v>
      </c>
      <c r="N190" s="128" t="s">
        <v>48</v>
      </c>
      <c r="O190" s="128" t="s">
        <v>48</v>
      </c>
      <c r="P190" s="128" t="s">
        <v>48</v>
      </c>
      <c r="Q190" s="128" t="s">
        <v>48</v>
      </c>
      <c r="R190" s="128" t="s">
        <v>48</v>
      </c>
      <c r="U190" t="str">
        <f t="shared" si="309"/>
        <v xml:space="preserve">, </v>
      </c>
      <c r="V190" s="32"/>
    </row>
    <row r="191" spans="1:22" hidden="1" outlineLevel="1" x14ac:dyDescent="0.25">
      <c r="A191" s="159"/>
      <c r="B191" s="128"/>
      <c r="C191" s="128"/>
      <c r="D191" s="38"/>
      <c r="E191" s="128"/>
      <c r="F191" s="132"/>
      <c r="G191" s="138"/>
      <c r="H191" s="138"/>
      <c r="I191" s="128" t="s">
        <v>48</v>
      </c>
      <c r="J191" s="128" t="s">
        <v>48</v>
      </c>
      <c r="K191" s="128" t="s">
        <v>48</v>
      </c>
      <c r="L191" s="128" t="s">
        <v>48</v>
      </c>
      <c r="M191" s="128" t="s">
        <v>48</v>
      </c>
      <c r="N191" s="128" t="s">
        <v>48</v>
      </c>
      <c r="O191" s="128" t="s">
        <v>48</v>
      </c>
      <c r="P191" s="128" t="s">
        <v>48</v>
      </c>
      <c r="Q191" s="128" t="s">
        <v>48</v>
      </c>
      <c r="R191" s="128" t="s">
        <v>48</v>
      </c>
      <c r="U191" t="str">
        <f t="shared" si="309"/>
        <v xml:space="preserve">, </v>
      </c>
      <c r="V191" s="32"/>
    </row>
    <row r="192" spans="1:22" hidden="1" outlineLevel="1" x14ac:dyDescent="0.25">
      <c r="A192" s="159"/>
      <c r="B192" s="128"/>
      <c r="C192" s="128"/>
      <c r="D192" s="38"/>
      <c r="E192" s="128"/>
      <c r="F192" s="132"/>
      <c r="G192" s="138"/>
      <c r="H192" s="138"/>
      <c r="I192" s="128" t="s">
        <v>48</v>
      </c>
      <c r="J192" s="128" t="s">
        <v>48</v>
      </c>
      <c r="K192" s="128" t="s">
        <v>48</v>
      </c>
      <c r="L192" s="128" t="s">
        <v>48</v>
      </c>
      <c r="M192" s="128" t="s">
        <v>48</v>
      </c>
      <c r="N192" s="128" t="s">
        <v>48</v>
      </c>
      <c r="O192" s="128" t="s">
        <v>48</v>
      </c>
      <c r="P192" s="128" t="s">
        <v>48</v>
      </c>
      <c r="Q192" s="128" t="s">
        <v>48</v>
      </c>
      <c r="R192" s="128" t="s">
        <v>48</v>
      </c>
      <c r="U192" t="str">
        <f t="shared" si="309"/>
        <v xml:space="preserve">, </v>
      </c>
      <c r="V192" s="32"/>
    </row>
    <row r="193" spans="1:22" collapsed="1" x14ac:dyDescent="0.25">
      <c r="A193" s="43"/>
      <c r="B193" s="43">
        <v>20</v>
      </c>
      <c r="C193" s="43" t="s">
        <v>125</v>
      </c>
      <c r="D193" s="38" t="str">
        <f>'Form III'!A192</f>
        <v>Adequate</v>
      </c>
      <c r="E193" s="43" t="s">
        <v>124</v>
      </c>
      <c r="F193" s="158">
        <v>0.5</v>
      </c>
      <c r="G193" s="136">
        <v>0</v>
      </c>
      <c r="H193" s="136">
        <v>0</v>
      </c>
      <c r="I193" s="43" t="s">
        <v>48</v>
      </c>
      <c r="J193" s="43" t="s">
        <v>45</v>
      </c>
      <c r="K193" s="43" t="s">
        <v>45</v>
      </c>
      <c r="L193" s="43" t="s">
        <v>48</v>
      </c>
      <c r="M193" s="43" t="s">
        <v>45</v>
      </c>
      <c r="N193" s="43" t="s">
        <v>45</v>
      </c>
      <c r="O193" s="43" t="s">
        <v>45</v>
      </c>
      <c r="P193" s="43" t="s">
        <v>45</v>
      </c>
      <c r="Q193" s="43" t="s">
        <v>45</v>
      </c>
      <c r="R193" s="43" t="s">
        <v>45</v>
      </c>
      <c r="S193" s="107">
        <f>IF('Form I'!$B$9=1,'Form III'!BE195,(IF('Form I'!$B$9=2,'Form III'!BE196,(IF('Form I'!$B$9=3,'Form III'!BE197,(IF('Form I'!$B$9=4,'Form III'!BE198)))))))</f>
        <v>0</v>
      </c>
      <c r="T193" s="111">
        <f t="shared" ref="T193" si="460">G193+H193-S193</f>
        <v>0</v>
      </c>
      <c r="U193" t="str">
        <f t="shared" si="309"/>
        <v>, 20</v>
      </c>
      <c r="V193" s="32"/>
    </row>
    <row r="194" spans="1:22" hidden="1" outlineLevel="1" x14ac:dyDescent="0.25">
      <c r="A194" s="159">
        <f t="shared" ref="A194" si="461">A193</f>
        <v>0</v>
      </c>
      <c r="B194" s="128">
        <f t="shared" ref="B194" si="462">B193</f>
        <v>20</v>
      </c>
      <c r="C194" s="128" t="str">
        <f t="shared" ref="C194:D194" si="463">C193</f>
        <v>DEPUTY</v>
      </c>
      <c r="D194" s="128" t="str">
        <f t="shared" si="463"/>
        <v>Adequate</v>
      </c>
      <c r="E194" s="128" t="str">
        <f t="shared" ref="E194" si="464">E193</f>
        <v>Salary</v>
      </c>
      <c r="F194" s="128">
        <f t="shared" ref="F194" si="465">F193</f>
        <v>0.5</v>
      </c>
      <c r="G194" s="138">
        <f t="shared" ref="G194:H194" si="466">G193</f>
        <v>0</v>
      </c>
      <c r="H194" s="138">
        <f t="shared" si="466"/>
        <v>0</v>
      </c>
      <c r="I194" s="128" t="str">
        <f t="shared" ref="I194" si="467">I193</f>
        <v>no</v>
      </c>
      <c r="J194" s="128" t="str">
        <f t="shared" ref="J194" si="468">J193</f>
        <v>yes</v>
      </c>
      <c r="K194" s="128" t="str">
        <f t="shared" ref="K194" si="469">K193</f>
        <v>yes</v>
      </c>
      <c r="L194" s="128" t="str">
        <f t="shared" ref="L194" si="470">L193</f>
        <v>no</v>
      </c>
      <c r="M194" s="128" t="str">
        <f t="shared" ref="M194" si="471">M193</f>
        <v>yes</v>
      </c>
      <c r="N194" s="128" t="str">
        <f t="shared" ref="N194" si="472">N193</f>
        <v>yes</v>
      </c>
      <c r="O194" s="128" t="str">
        <f t="shared" ref="O194" si="473">O193</f>
        <v>yes</v>
      </c>
      <c r="P194" s="128" t="str">
        <f t="shared" ref="P194" si="474">P193</f>
        <v>yes</v>
      </c>
      <c r="Q194" s="128" t="str">
        <f t="shared" ref="Q194" si="475">Q193</f>
        <v>yes</v>
      </c>
      <c r="R194" s="128" t="str">
        <f t="shared" ref="R194" si="476">R193</f>
        <v>yes</v>
      </c>
      <c r="U194" t="str">
        <f t="shared" si="309"/>
        <v>0, 20</v>
      </c>
      <c r="V194" s="32"/>
    </row>
    <row r="195" spans="1:22" hidden="1" outlineLevel="1" x14ac:dyDescent="0.25">
      <c r="A195" s="159">
        <f t="shared" ref="A195" si="477">A193</f>
        <v>0</v>
      </c>
      <c r="B195" s="128">
        <f t="shared" ref="B195:R195" si="478">B193</f>
        <v>20</v>
      </c>
      <c r="C195" s="128" t="str">
        <f t="shared" si="478"/>
        <v>DEPUTY</v>
      </c>
      <c r="D195" s="128" t="str">
        <f t="shared" si="478"/>
        <v>Adequate</v>
      </c>
      <c r="E195" s="128" t="str">
        <f t="shared" si="478"/>
        <v>Salary</v>
      </c>
      <c r="F195" s="128">
        <f t="shared" si="478"/>
        <v>0.5</v>
      </c>
      <c r="G195" s="138">
        <f t="shared" si="478"/>
        <v>0</v>
      </c>
      <c r="H195" s="138">
        <f t="shared" ref="H195" si="479">H193</f>
        <v>0</v>
      </c>
      <c r="I195" s="128" t="str">
        <f t="shared" si="478"/>
        <v>no</v>
      </c>
      <c r="J195" s="128" t="str">
        <f t="shared" si="478"/>
        <v>yes</v>
      </c>
      <c r="K195" s="128" t="str">
        <f t="shared" si="478"/>
        <v>yes</v>
      </c>
      <c r="L195" s="128" t="str">
        <f t="shared" si="478"/>
        <v>no</v>
      </c>
      <c r="M195" s="128" t="str">
        <f t="shared" si="478"/>
        <v>yes</v>
      </c>
      <c r="N195" s="128" t="str">
        <f t="shared" si="478"/>
        <v>yes</v>
      </c>
      <c r="O195" s="128" t="str">
        <f t="shared" si="478"/>
        <v>yes</v>
      </c>
      <c r="P195" s="128" t="str">
        <f t="shared" si="478"/>
        <v>yes</v>
      </c>
      <c r="Q195" s="128" t="str">
        <f t="shared" si="478"/>
        <v>yes</v>
      </c>
      <c r="R195" s="128" t="str">
        <f t="shared" si="478"/>
        <v>yes</v>
      </c>
      <c r="U195" t="str">
        <f t="shared" si="309"/>
        <v>0, 20</v>
      </c>
      <c r="V195" s="32"/>
    </row>
    <row r="196" spans="1:22" hidden="1" outlineLevel="1" x14ac:dyDescent="0.25">
      <c r="A196" s="159">
        <f t="shared" ref="A196" si="480">A193</f>
        <v>0</v>
      </c>
      <c r="B196" s="128">
        <f t="shared" ref="B196:R196" si="481">B193</f>
        <v>20</v>
      </c>
      <c r="C196" s="128" t="str">
        <f t="shared" si="481"/>
        <v>DEPUTY</v>
      </c>
      <c r="D196" s="128" t="str">
        <f t="shared" si="481"/>
        <v>Adequate</v>
      </c>
      <c r="E196" s="128" t="str">
        <f t="shared" si="481"/>
        <v>Salary</v>
      </c>
      <c r="F196" s="128">
        <f t="shared" si="481"/>
        <v>0.5</v>
      </c>
      <c r="G196" s="138">
        <f t="shared" si="481"/>
        <v>0</v>
      </c>
      <c r="H196" s="138">
        <f t="shared" ref="H196" si="482">H193</f>
        <v>0</v>
      </c>
      <c r="I196" s="128" t="str">
        <f t="shared" si="481"/>
        <v>no</v>
      </c>
      <c r="J196" s="128" t="str">
        <f t="shared" si="481"/>
        <v>yes</v>
      </c>
      <c r="K196" s="128" t="str">
        <f t="shared" si="481"/>
        <v>yes</v>
      </c>
      <c r="L196" s="128" t="str">
        <f t="shared" si="481"/>
        <v>no</v>
      </c>
      <c r="M196" s="128" t="str">
        <f t="shared" si="481"/>
        <v>yes</v>
      </c>
      <c r="N196" s="128" t="str">
        <f t="shared" si="481"/>
        <v>yes</v>
      </c>
      <c r="O196" s="128" t="str">
        <f t="shared" si="481"/>
        <v>yes</v>
      </c>
      <c r="P196" s="128" t="str">
        <f t="shared" si="481"/>
        <v>yes</v>
      </c>
      <c r="Q196" s="128" t="str">
        <f t="shared" si="481"/>
        <v>yes</v>
      </c>
      <c r="R196" s="128" t="str">
        <f t="shared" si="481"/>
        <v>yes</v>
      </c>
      <c r="U196" t="str">
        <f t="shared" ref="U196:U259" si="483">A196&amp;", "&amp;B196</f>
        <v>0, 20</v>
      </c>
      <c r="V196" s="32"/>
    </row>
    <row r="197" spans="1:22" hidden="1" outlineLevel="1" x14ac:dyDescent="0.25">
      <c r="A197" s="159"/>
      <c r="B197" s="128"/>
      <c r="C197" s="128"/>
      <c r="D197" s="38"/>
      <c r="E197" s="128"/>
      <c r="F197" s="132"/>
      <c r="G197" s="138"/>
      <c r="H197" s="138"/>
      <c r="I197" s="128" t="str">
        <f t="shared" ref="I197" si="484">I193</f>
        <v>no</v>
      </c>
      <c r="J197" s="128" t="s">
        <v>48</v>
      </c>
      <c r="K197" s="128" t="s">
        <v>48</v>
      </c>
      <c r="L197" s="128" t="s">
        <v>48</v>
      </c>
      <c r="M197" s="128" t="s">
        <v>48</v>
      </c>
      <c r="N197" s="128" t="s">
        <v>48</v>
      </c>
      <c r="O197" s="128" t="s">
        <v>48</v>
      </c>
      <c r="P197" s="128" t="s">
        <v>48</v>
      </c>
      <c r="Q197" s="128" t="s">
        <v>48</v>
      </c>
      <c r="R197" s="128" t="s">
        <v>48</v>
      </c>
      <c r="U197" t="str">
        <f t="shared" si="483"/>
        <v xml:space="preserve">, </v>
      </c>
      <c r="V197" s="32"/>
    </row>
    <row r="198" spans="1:22" hidden="1" outlineLevel="1" x14ac:dyDescent="0.25">
      <c r="A198" s="159"/>
      <c r="B198" s="128"/>
      <c r="C198" s="128"/>
      <c r="D198" s="38"/>
      <c r="E198" s="128"/>
      <c r="F198" s="132"/>
      <c r="G198" s="138"/>
      <c r="H198" s="138"/>
      <c r="I198" s="128" t="str">
        <f t="shared" ref="I198" si="485">I193</f>
        <v>no</v>
      </c>
      <c r="J198" s="128" t="s">
        <v>48</v>
      </c>
      <c r="K198" s="128" t="s">
        <v>48</v>
      </c>
      <c r="L198" s="128" t="s">
        <v>48</v>
      </c>
      <c r="M198" s="128" t="s">
        <v>48</v>
      </c>
      <c r="N198" s="128" t="s">
        <v>48</v>
      </c>
      <c r="O198" s="128" t="s">
        <v>48</v>
      </c>
      <c r="P198" s="128" t="s">
        <v>48</v>
      </c>
      <c r="Q198" s="128" t="s">
        <v>48</v>
      </c>
      <c r="R198" s="128" t="s">
        <v>48</v>
      </c>
      <c r="U198" t="str">
        <f t="shared" si="483"/>
        <v xml:space="preserve">, </v>
      </c>
      <c r="V198" s="32"/>
    </row>
    <row r="199" spans="1:22" hidden="1" outlineLevel="1" x14ac:dyDescent="0.25">
      <c r="A199" s="159"/>
      <c r="B199" s="128"/>
      <c r="C199" s="128"/>
      <c r="D199" s="38"/>
      <c r="E199" s="128"/>
      <c r="F199" s="132"/>
      <c r="G199" s="138"/>
      <c r="H199" s="138"/>
      <c r="I199" s="128" t="s">
        <v>48</v>
      </c>
      <c r="J199" s="128" t="s">
        <v>48</v>
      </c>
      <c r="K199" s="128" t="s">
        <v>48</v>
      </c>
      <c r="L199" s="128" t="s">
        <v>48</v>
      </c>
      <c r="M199" s="128" t="s">
        <v>48</v>
      </c>
      <c r="N199" s="128" t="s">
        <v>48</v>
      </c>
      <c r="O199" s="128" t="s">
        <v>48</v>
      </c>
      <c r="P199" s="128" t="s">
        <v>48</v>
      </c>
      <c r="Q199" s="128" t="s">
        <v>48</v>
      </c>
      <c r="R199" s="128" t="s">
        <v>48</v>
      </c>
      <c r="U199" t="str">
        <f t="shared" si="483"/>
        <v xml:space="preserve">, </v>
      </c>
      <c r="V199" s="32"/>
    </row>
    <row r="200" spans="1:22" hidden="1" outlineLevel="1" x14ac:dyDescent="0.25">
      <c r="A200" s="159"/>
      <c r="B200" s="128"/>
      <c r="C200" s="128"/>
      <c r="D200" s="38"/>
      <c r="E200" s="128"/>
      <c r="F200" s="132"/>
      <c r="G200" s="138"/>
      <c r="H200" s="138"/>
      <c r="I200" s="128" t="s">
        <v>48</v>
      </c>
      <c r="J200" s="128" t="s">
        <v>48</v>
      </c>
      <c r="K200" s="128" t="s">
        <v>48</v>
      </c>
      <c r="L200" s="128" t="s">
        <v>48</v>
      </c>
      <c r="M200" s="128" t="s">
        <v>48</v>
      </c>
      <c r="N200" s="128" t="s">
        <v>48</v>
      </c>
      <c r="O200" s="128" t="s">
        <v>48</v>
      </c>
      <c r="P200" s="128" t="s">
        <v>48</v>
      </c>
      <c r="Q200" s="128" t="s">
        <v>48</v>
      </c>
      <c r="R200" s="128" t="s">
        <v>48</v>
      </c>
      <c r="U200" t="str">
        <f t="shared" si="483"/>
        <v xml:space="preserve">, </v>
      </c>
      <c r="V200" s="32"/>
    </row>
    <row r="201" spans="1:22" hidden="1" outlineLevel="1" x14ac:dyDescent="0.25">
      <c r="A201" s="159"/>
      <c r="B201" s="128"/>
      <c r="C201" s="128"/>
      <c r="D201" s="38"/>
      <c r="E201" s="128"/>
      <c r="F201" s="132"/>
      <c r="G201" s="138"/>
      <c r="H201" s="138"/>
      <c r="I201" s="128" t="s">
        <v>48</v>
      </c>
      <c r="J201" s="128" t="s">
        <v>48</v>
      </c>
      <c r="K201" s="128" t="s">
        <v>48</v>
      </c>
      <c r="L201" s="128" t="s">
        <v>48</v>
      </c>
      <c r="M201" s="128" t="s">
        <v>48</v>
      </c>
      <c r="N201" s="128" t="s">
        <v>48</v>
      </c>
      <c r="O201" s="128" t="s">
        <v>48</v>
      </c>
      <c r="P201" s="128" t="s">
        <v>48</v>
      </c>
      <c r="Q201" s="128" t="s">
        <v>48</v>
      </c>
      <c r="R201" s="128" t="s">
        <v>48</v>
      </c>
      <c r="U201" t="str">
        <f t="shared" si="483"/>
        <v xml:space="preserve">, </v>
      </c>
      <c r="V201" s="32"/>
    </row>
    <row r="202" spans="1:22" hidden="1" outlineLevel="1" x14ac:dyDescent="0.25">
      <c r="A202" s="159"/>
      <c r="B202" s="128"/>
      <c r="C202" s="128"/>
      <c r="D202" s="38"/>
      <c r="E202" s="128"/>
      <c r="F202" s="132"/>
      <c r="G202" s="138"/>
      <c r="H202" s="138"/>
      <c r="I202" s="128" t="s">
        <v>48</v>
      </c>
      <c r="J202" s="128" t="s">
        <v>48</v>
      </c>
      <c r="K202" s="128" t="s">
        <v>48</v>
      </c>
      <c r="L202" s="128" t="s">
        <v>48</v>
      </c>
      <c r="M202" s="128" t="s">
        <v>48</v>
      </c>
      <c r="N202" s="128" t="s">
        <v>48</v>
      </c>
      <c r="O202" s="128" t="s">
        <v>48</v>
      </c>
      <c r="P202" s="128" t="s">
        <v>48</v>
      </c>
      <c r="Q202" s="128" t="s">
        <v>48</v>
      </c>
      <c r="R202" s="128" t="s">
        <v>48</v>
      </c>
      <c r="U202" t="str">
        <f t="shared" si="483"/>
        <v xml:space="preserve">, </v>
      </c>
      <c r="V202" s="32"/>
    </row>
    <row r="203" spans="1:22" collapsed="1" x14ac:dyDescent="0.25">
      <c r="A203" s="43"/>
      <c r="B203" s="43">
        <v>21</v>
      </c>
      <c r="C203" s="43" t="s">
        <v>125</v>
      </c>
      <c r="D203" s="38" t="str">
        <f>'Form III'!A202</f>
        <v>Adequate</v>
      </c>
      <c r="E203" s="43" t="s">
        <v>124</v>
      </c>
      <c r="F203" s="158">
        <v>0.5</v>
      </c>
      <c r="G203" s="136">
        <v>0</v>
      </c>
      <c r="H203" s="136">
        <v>0</v>
      </c>
      <c r="I203" s="43" t="s">
        <v>48</v>
      </c>
      <c r="J203" s="43" t="s">
        <v>45</v>
      </c>
      <c r="K203" s="43" t="s">
        <v>45</v>
      </c>
      <c r="L203" s="43" t="s">
        <v>48</v>
      </c>
      <c r="M203" s="43" t="s">
        <v>45</v>
      </c>
      <c r="N203" s="43" t="s">
        <v>45</v>
      </c>
      <c r="O203" s="43" t="s">
        <v>45</v>
      </c>
      <c r="P203" s="43" t="s">
        <v>45</v>
      </c>
      <c r="Q203" s="43" t="s">
        <v>45</v>
      </c>
      <c r="R203" s="43" t="s">
        <v>45</v>
      </c>
      <c r="S203" s="107">
        <f>IF('Form I'!$B$9=1,'Form III'!BE205,(IF('Form I'!$B$9=2,'Form III'!BE206,(IF('Form I'!$B$9=3,'Form III'!BE207,(IF('Form I'!$B$9=4,'Form III'!BE208)))))))</f>
        <v>0</v>
      </c>
      <c r="T203" s="111">
        <f t="shared" ref="T203" si="486">G203+H203-S203</f>
        <v>0</v>
      </c>
      <c r="U203" t="str">
        <f t="shared" si="483"/>
        <v>, 21</v>
      </c>
      <c r="V203" s="32"/>
    </row>
    <row r="204" spans="1:22" hidden="1" outlineLevel="1" x14ac:dyDescent="0.25">
      <c r="A204" s="159">
        <f t="shared" ref="A204" si="487">A203</f>
        <v>0</v>
      </c>
      <c r="B204" s="128">
        <f t="shared" ref="B204" si="488">B203</f>
        <v>21</v>
      </c>
      <c r="C204" s="128" t="str">
        <f t="shared" ref="C204:D204" si="489">C203</f>
        <v>DEPUTY</v>
      </c>
      <c r="D204" s="128" t="str">
        <f t="shared" si="489"/>
        <v>Adequate</v>
      </c>
      <c r="E204" s="128" t="str">
        <f t="shared" ref="E204" si="490">E203</f>
        <v>Salary</v>
      </c>
      <c r="F204" s="128">
        <f t="shared" ref="F204" si="491">F203</f>
        <v>0.5</v>
      </c>
      <c r="G204" s="138">
        <f t="shared" ref="G204:H204" si="492">G203</f>
        <v>0</v>
      </c>
      <c r="H204" s="138">
        <f t="shared" si="492"/>
        <v>0</v>
      </c>
      <c r="I204" s="128" t="str">
        <f t="shared" ref="I204" si="493">I203</f>
        <v>no</v>
      </c>
      <c r="J204" s="128" t="str">
        <f t="shared" ref="J204" si="494">J203</f>
        <v>yes</v>
      </c>
      <c r="K204" s="128" t="str">
        <f t="shared" ref="K204" si="495">K203</f>
        <v>yes</v>
      </c>
      <c r="L204" s="128" t="str">
        <f t="shared" ref="L204" si="496">L203</f>
        <v>no</v>
      </c>
      <c r="M204" s="128" t="str">
        <f t="shared" ref="M204" si="497">M203</f>
        <v>yes</v>
      </c>
      <c r="N204" s="128" t="str">
        <f t="shared" ref="N204" si="498">N203</f>
        <v>yes</v>
      </c>
      <c r="O204" s="128" t="str">
        <f t="shared" ref="O204" si="499">O203</f>
        <v>yes</v>
      </c>
      <c r="P204" s="128" t="str">
        <f t="shared" ref="P204" si="500">P203</f>
        <v>yes</v>
      </c>
      <c r="Q204" s="128" t="str">
        <f t="shared" ref="Q204" si="501">Q203</f>
        <v>yes</v>
      </c>
      <c r="R204" s="128" t="str">
        <f t="shared" ref="R204" si="502">R203</f>
        <v>yes</v>
      </c>
      <c r="U204" t="str">
        <f t="shared" si="483"/>
        <v>0, 21</v>
      </c>
      <c r="V204" s="32"/>
    </row>
    <row r="205" spans="1:22" hidden="1" outlineLevel="1" x14ac:dyDescent="0.25">
      <c r="A205" s="159">
        <f t="shared" ref="A205" si="503">A203</f>
        <v>0</v>
      </c>
      <c r="B205" s="128">
        <f t="shared" ref="B205:R205" si="504">B203</f>
        <v>21</v>
      </c>
      <c r="C205" s="128" t="str">
        <f t="shared" si="504"/>
        <v>DEPUTY</v>
      </c>
      <c r="D205" s="128" t="str">
        <f t="shared" si="504"/>
        <v>Adequate</v>
      </c>
      <c r="E205" s="128" t="str">
        <f t="shared" si="504"/>
        <v>Salary</v>
      </c>
      <c r="F205" s="128">
        <f t="shared" si="504"/>
        <v>0.5</v>
      </c>
      <c r="G205" s="138">
        <f t="shared" si="504"/>
        <v>0</v>
      </c>
      <c r="H205" s="138">
        <f t="shared" ref="H205" si="505">H203</f>
        <v>0</v>
      </c>
      <c r="I205" s="128" t="str">
        <f t="shared" si="504"/>
        <v>no</v>
      </c>
      <c r="J205" s="128" t="str">
        <f t="shared" si="504"/>
        <v>yes</v>
      </c>
      <c r="K205" s="128" t="str">
        <f t="shared" si="504"/>
        <v>yes</v>
      </c>
      <c r="L205" s="128" t="str">
        <f t="shared" si="504"/>
        <v>no</v>
      </c>
      <c r="M205" s="128" t="str">
        <f t="shared" si="504"/>
        <v>yes</v>
      </c>
      <c r="N205" s="128" t="str">
        <f t="shared" si="504"/>
        <v>yes</v>
      </c>
      <c r="O205" s="128" t="str">
        <f t="shared" si="504"/>
        <v>yes</v>
      </c>
      <c r="P205" s="128" t="str">
        <f t="shared" si="504"/>
        <v>yes</v>
      </c>
      <c r="Q205" s="128" t="str">
        <f t="shared" si="504"/>
        <v>yes</v>
      </c>
      <c r="R205" s="128" t="str">
        <f t="shared" si="504"/>
        <v>yes</v>
      </c>
      <c r="U205" t="str">
        <f t="shared" si="483"/>
        <v>0, 21</v>
      </c>
      <c r="V205" s="32"/>
    </row>
    <row r="206" spans="1:22" hidden="1" outlineLevel="1" x14ac:dyDescent="0.25">
      <c r="A206" s="159">
        <f t="shared" ref="A206" si="506">A203</f>
        <v>0</v>
      </c>
      <c r="B206" s="128">
        <f t="shared" ref="B206:R206" si="507">B203</f>
        <v>21</v>
      </c>
      <c r="C206" s="128" t="str">
        <f t="shared" si="507"/>
        <v>DEPUTY</v>
      </c>
      <c r="D206" s="128" t="str">
        <f t="shared" si="507"/>
        <v>Adequate</v>
      </c>
      <c r="E206" s="128" t="str">
        <f t="shared" si="507"/>
        <v>Salary</v>
      </c>
      <c r="F206" s="128">
        <f t="shared" si="507"/>
        <v>0.5</v>
      </c>
      <c r="G206" s="138">
        <f t="shared" si="507"/>
        <v>0</v>
      </c>
      <c r="H206" s="138">
        <f t="shared" ref="H206" si="508">H203</f>
        <v>0</v>
      </c>
      <c r="I206" s="128" t="str">
        <f t="shared" si="507"/>
        <v>no</v>
      </c>
      <c r="J206" s="128" t="str">
        <f t="shared" si="507"/>
        <v>yes</v>
      </c>
      <c r="K206" s="128" t="str">
        <f t="shared" si="507"/>
        <v>yes</v>
      </c>
      <c r="L206" s="128" t="str">
        <f t="shared" si="507"/>
        <v>no</v>
      </c>
      <c r="M206" s="128" t="str">
        <f t="shared" si="507"/>
        <v>yes</v>
      </c>
      <c r="N206" s="128" t="str">
        <f t="shared" si="507"/>
        <v>yes</v>
      </c>
      <c r="O206" s="128" t="str">
        <f t="shared" si="507"/>
        <v>yes</v>
      </c>
      <c r="P206" s="128" t="str">
        <f t="shared" si="507"/>
        <v>yes</v>
      </c>
      <c r="Q206" s="128" t="str">
        <f t="shared" si="507"/>
        <v>yes</v>
      </c>
      <c r="R206" s="128" t="str">
        <f t="shared" si="507"/>
        <v>yes</v>
      </c>
      <c r="U206" t="str">
        <f t="shared" si="483"/>
        <v>0, 21</v>
      </c>
      <c r="V206" s="32"/>
    </row>
    <row r="207" spans="1:22" hidden="1" outlineLevel="1" x14ac:dyDescent="0.25">
      <c r="A207" s="159"/>
      <c r="B207" s="128"/>
      <c r="C207" s="128"/>
      <c r="D207" s="38"/>
      <c r="E207" s="128"/>
      <c r="F207" s="132"/>
      <c r="G207" s="138"/>
      <c r="H207" s="138"/>
      <c r="I207" s="128" t="str">
        <f t="shared" ref="I207" si="509">I203</f>
        <v>no</v>
      </c>
      <c r="J207" s="128" t="s">
        <v>48</v>
      </c>
      <c r="K207" s="128" t="s">
        <v>48</v>
      </c>
      <c r="L207" s="128" t="s">
        <v>48</v>
      </c>
      <c r="M207" s="128" t="s">
        <v>48</v>
      </c>
      <c r="N207" s="128" t="s">
        <v>48</v>
      </c>
      <c r="O207" s="128" t="s">
        <v>48</v>
      </c>
      <c r="P207" s="128" t="s">
        <v>48</v>
      </c>
      <c r="Q207" s="128" t="s">
        <v>48</v>
      </c>
      <c r="R207" s="128" t="s">
        <v>48</v>
      </c>
      <c r="U207" t="str">
        <f t="shared" si="483"/>
        <v xml:space="preserve">, </v>
      </c>
      <c r="V207" s="32"/>
    </row>
    <row r="208" spans="1:22" hidden="1" outlineLevel="1" x14ac:dyDescent="0.25">
      <c r="A208" s="159"/>
      <c r="B208" s="128"/>
      <c r="C208" s="128"/>
      <c r="D208" s="38"/>
      <c r="E208" s="128"/>
      <c r="F208" s="132"/>
      <c r="G208" s="138"/>
      <c r="H208" s="138"/>
      <c r="I208" s="128" t="str">
        <f t="shared" ref="I208" si="510">I203</f>
        <v>no</v>
      </c>
      <c r="J208" s="128" t="s">
        <v>48</v>
      </c>
      <c r="K208" s="128" t="s">
        <v>48</v>
      </c>
      <c r="L208" s="128" t="s">
        <v>48</v>
      </c>
      <c r="M208" s="128" t="s">
        <v>48</v>
      </c>
      <c r="N208" s="128" t="s">
        <v>48</v>
      </c>
      <c r="O208" s="128" t="s">
        <v>48</v>
      </c>
      <c r="P208" s="128" t="s">
        <v>48</v>
      </c>
      <c r="Q208" s="128" t="s">
        <v>48</v>
      </c>
      <c r="R208" s="128" t="s">
        <v>48</v>
      </c>
      <c r="U208" t="str">
        <f t="shared" si="483"/>
        <v xml:space="preserve">, </v>
      </c>
      <c r="V208" s="32"/>
    </row>
    <row r="209" spans="1:22" hidden="1" outlineLevel="1" x14ac:dyDescent="0.25">
      <c r="A209" s="159"/>
      <c r="B209" s="128"/>
      <c r="C209" s="128"/>
      <c r="D209" s="38"/>
      <c r="E209" s="128"/>
      <c r="F209" s="132"/>
      <c r="G209" s="138"/>
      <c r="H209" s="138"/>
      <c r="I209" s="128" t="s">
        <v>48</v>
      </c>
      <c r="J209" s="128" t="s">
        <v>48</v>
      </c>
      <c r="K209" s="128" t="s">
        <v>48</v>
      </c>
      <c r="L209" s="128" t="s">
        <v>48</v>
      </c>
      <c r="M209" s="128" t="s">
        <v>48</v>
      </c>
      <c r="N209" s="128" t="s">
        <v>48</v>
      </c>
      <c r="O209" s="128" t="s">
        <v>48</v>
      </c>
      <c r="P209" s="128" t="s">
        <v>48</v>
      </c>
      <c r="Q209" s="128" t="s">
        <v>48</v>
      </c>
      <c r="R209" s="128" t="s">
        <v>48</v>
      </c>
      <c r="U209" t="str">
        <f t="shared" si="483"/>
        <v xml:space="preserve">, </v>
      </c>
      <c r="V209" s="32"/>
    </row>
    <row r="210" spans="1:22" hidden="1" outlineLevel="1" x14ac:dyDescent="0.25">
      <c r="A210" s="159"/>
      <c r="B210" s="128"/>
      <c r="C210" s="128"/>
      <c r="D210" s="38"/>
      <c r="E210" s="128"/>
      <c r="F210" s="132"/>
      <c r="G210" s="138"/>
      <c r="H210" s="138"/>
      <c r="I210" s="128" t="s">
        <v>48</v>
      </c>
      <c r="J210" s="128" t="s">
        <v>48</v>
      </c>
      <c r="K210" s="128" t="s">
        <v>48</v>
      </c>
      <c r="L210" s="128" t="s">
        <v>48</v>
      </c>
      <c r="M210" s="128" t="s">
        <v>48</v>
      </c>
      <c r="N210" s="128" t="s">
        <v>48</v>
      </c>
      <c r="O210" s="128" t="s">
        <v>48</v>
      </c>
      <c r="P210" s="128" t="s">
        <v>48</v>
      </c>
      <c r="Q210" s="128" t="s">
        <v>48</v>
      </c>
      <c r="R210" s="128" t="s">
        <v>48</v>
      </c>
      <c r="U210" t="str">
        <f t="shared" si="483"/>
        <v xml:space="preserve">, </v>
      </c>
      <c r="V210" s="32"/>
    </row>
    <row r="211" spans="1:22" hidden="1" outlineLevel="1" x14ac:dyDescent="0.25">
      <c r="A211" s="159"/>
      <c r="B211" s="128"/>
      <c r="C211" s="128"/>
      <c r="D211" s="38"/>
      <c r="E211" s="128"/>
      <c r="F211" s="132"/>
      <c r="G211" s="138"/>
      <c r="H211" s="138"/>
      <c r="I211" s="128" t="s">
        <v>48</v>
      </c>
      <c r="J211" s="128" t="s">
        <v>48</v>
      </c>
      <c r="K211" s="128" t="s">
        <v>48</v>
      </c>
      <c r="L211" s="128" t="s">
        <v>48</v>
      </c>
      <c r="M211" s="128" t="s">
        <v>48</v>
      </c>
      <c r="N211" s="128" t="s">
        <v>48</v>
      </c>
      <c r="O211" s="128" t="s">
        <v>48</v>
      </c>
      <c r="P211" s="128" t="s">
        <v>48</v>
      </c>
      <c r="Q211" s="128" t="s">
        <v>48</v>
      </c>
      <c r="R211" s="128" t="s">
        <v>48</v>
      </c>
      <c r="U211" t="str">
        <f t="shared" si="483"/>
        <v xml:space="preserve">, </v>
      </c>
      <c r="V211" s="32"/>
    </row>
    <row r="212" spans="1:22" hidden="1" outlineLevel="1" x14ac:dyDescent="0.25">
      <c r="A212" s="159"/>
      <c r="B212" s="128"/>
      <c r="C212" s="128"/>
      <c r="D212" s="38"/>
      <c r="E212" s="128"/>
      <c r="F212" s="132"/>
      <c r="G212" s="138"/>
      <c r="H212" s="138"/>
      <c r="I212" s="128" t="s">
        <v>48</v>
      </c>
      <c r="J212" s="128" t="s">
        <v>48</v>
      </c>
      <c r="K212" s="128" t="s">
        <v>48</v>
      </c>
      <c r="L212" s="128" t="s">
        <v>48</v>
      </c>
      <c r="M212" s="128" t="s">
        <v>48</v>
      </c>
      <c r="N212" s="128" t="s">
        <v>48</v>
      </c>
      <c r="O212" s="128" t="s">
        <v>48</v>
      </c>
      <c r="P212" s="128" t="s">
        <v>48</v>
      </c>
      <c r="Q212" s="128" t="s">
        <v>48</v>
      </c>
      <c r="R212" s="128" t="s">
        <v>48</v>
      </c>
      <c r="U212" t="str">
        <f t="shared" si="483"/>
        <v xml:space="preserve">, </v>
      </c>
      <c r="V212" s="32"/>
    </row>
    <row r="213" spans="1:22" collapsed="1" x14ac:dyDescent="0.25">
      <c r="A213" s="43"/>
      <c r="B213" s="43">
        <v>22</v>
      </c>
      <c r="C213" s="43" t="s">
        <v>125</v>
      </c>
      <c r="D213" s="38" t="str">
        <f>'Form III'!A212</f>
        <v>Adequate</v>
      </c>
      <c r="E213" s="43" t="s">
        <v>124</v>
      </c>
      <c r="F213" s="158">
        <v>0.5</v>
      </c>
      <c r="G213" s="136">
        <v>0</v>
      </c>
      <c r="H213" s="136">
        <v>0</v>
      </c>
      <c r="I213" s="43" t="s">
        <v>48</v>
      </c>
      <c r="J213" s="43" t="s">
        <v>45</v>
      </c>
      <c r="K213" s="43" t="s">
        <v>45</v>
      </c>
      <c r="L213" s="43" t="s">
        <v>48</v>
      </c>
      <c r="M213" s="43" t="s">
        <v>45</v>
      </c>
      <c r="N213" s="43" t="s">
        <v>45</v>
      </c>
      <c r="O213" s="43" t="s">
        <v>45</v>
      </c>
      <c r="P213" s="43" t="s">
        <v>45</v>
      </c>
      <c r="Q213" s="43" t="s">
        <v>45</v>
      </c>
      <c r="R213" s="43" t="s">
        <v>45</v>
      </c>
      <c r="S213" s="107">
        <f>IF('Form I'!$B$9=1,'Form III'!BE215,(IF('Form I'!$B$9=2,'Form III'!BE216,(IF('Form I'!$B$9=3,'Form III'!BE217,(IF('Form I'!$B$9=4,'Form III'!BE218)))))))</f>
        <v>0</v>
      </c>
      <c r="T213" s="111">
        <f t="shared" ref="T213" si="511">G213+H213-S213</f>
        <v>0</v>
      </c>
      <c r="U213" t="str">
        <f t="shared" si="483"/>
        <v>, 22</v>
      </c>
      <c r="V213" s="32"/>
    </row>
    <row r="214" spans="1:22" hidden="1" outlineLevel="1" x14ac:dyDescent="0.25">
      <c r="A214" s="159">
        <f t="shared" ref="A214" si="512">A213</f>
        <v>0</v>
      </c>
      <c r="B214" s="128">
        <f t="shared" ref="B214" si="513">B213</f>
        <v>22</v>
      </c>
      <c r="C214" s="128" t="str">
        <f t="shared" ref="C214:D214" si="514">C213</f>
        <v>DEPUTY</v>
      </c>
      <c r="D214" s="128" t="str">
        <f t="shared" si="514"/>
        <v>Adequate</v>
      </c>
      <c r="E214" s="128" t="str">
        <f t="shared" ref="E214" si="515">E213</f>
        <v>Salary</v>
      </c>
      <c r="F214" s="128">
        <f t="shared" ref="F214" si="516">F213</f>
        <v>0.5</v>
      </c>
      <c r="G214" s="138">
        <f t="shared" ref="G214:H214" si="517">G213</f>
        <v>0</v>
      </c>
      <c r="H214" s="138">
        <f t="shared" si="517"/>
        <v>0</v>
      </c>
      <c r="I214" s="128" t="str">
        <f t="shared" ref="I214" si="518">I213</f>
        <v>no</v>
      </c>
      <c r="J214" s="128" t="str">
        <f t="shared" ref="J214" si="519">J213</f>
        <v>yes</v>
      </c>
      <c r="K214" s="128" t="str">
        <f t="shared" ref="K214" si="520">K213</f>
        <v>yes</v>
      </c>
      <c r="L214" s="128" t="str">
        <f t="shared" ref="L214" si="521">L213</f>
        <v>no</v>
      </c>
      <c r="M214" s="128" t="str">
        <f t="shared" ref="M214" si="522">M213</f>
        <v>yes</v>
      </c>
      <c r="N214" s="128" t="str">
        <f t="shared" ref="N214" si="523">N213</f>
        <v>yes</v>
      </c>
      <c r="O214" s="128" t="str">
        <f t="shared" ref="O214" si="524">O213</f>
        <v>yes</v>
      </c>
      <c r="P214" s="128" t="str">
        <f t="shared" ref="P214" si="525">P213</f>
        <v>yes</v>
      </c>
      <c r="Q214" s="128" t="str">
        <f t="shared" ref="Q214" si="526">Q213</f>
        <v>yes</v>
      </c>
      <c r="R214" s="128" t="str">
        <f t="shared" ref="R214" si="527">R213</f>
        <v>yes</v>
      </c>
      <c r="U214" t="str">
        <f t="shared" si="483"/>
        <v>0, 22</v>
      </c>
      <c r="V214" s="32"/>
    </row>
    <row r="215" spans="1:22" hidden="1" outlineLevel="1" x14ac:dyDescent="0.25">
      <c r="A215" s="159">
        <f t="shared" ref="A215" si="528">A213</f>
        <v>0</v>
      </c>
      <c r="B215" s="128">
        <f t="shared" ref="B215:R215" si="529">B213</f>
        <v>22</v>
      </c>
      <c r="C215" s="128" t="str">
        <f t="shared" si="529"/>
        <v>DEPUTY</v>
      </c>
      <c r="D215" s="128" t="str">
        <f t="shared" si="529"/>
        <v>Adequate</v>
      </c>
      <c r="E215" s="128" t="str">
        <f t="shared" si="529"/>
        <v>Salary</v>
      </c>
      <c r="F215" s="128">
        <f t="shared" si="529"/>
        <v>0.5</v>
      </c>
      <c r="G215" s="138">
        <f t="shared" si="529"/>
        <v>0</v>
      </c>
      <c r="H215" s="138">
        <f t="shared" ref="H215" si="530">H213</f>
        <v>0</v>
      </c>
      <c r="I215" s="128" t="str">
        <f t="shared" si="529"/>
        <v>no</v>
      </c>
      <c r="J215" s="128" t="str">
        <f t="shared" si="529"/>
        <v>yes</v>
      </c>
      <c r="K215" s="128" t="str">
        <f t="shared" si="529"/>
        <v>yes</v>
      </c>
      <c r="L215" s="128" t="str">
        <f t="shared" si="529"/>
        <v>no</v>
      </c>
      <c r="M215" s="128" t="str">
        <f t="shared" si="529"/>
        <v>yes</v>
      </c>
      <c r="N215" s="128" t="str">
        <f t="shared" si="529"/>
        <v>yes</v>
      </c>
      <c r="O215" s="128" t="str">
        <f t="shared" si="529"/>
        <v>yes</v>
      </c>
      <c r="P215" s="128" t="str">
        <f t="shared" si="529"/>
        <v>yes</v>
      </c>
      <c r="Q215" s="128" t="str">
        <f t="shared" si="529"/>
        <v>yes</v>
      </c>
      <c r="R215" s="128" t="str">
        <f t="shared" si="529"/>
        <v>yes</v>
      </c>
      <c r="U215" t="str">
        <f t="shared" si="483"/>
        <v>0, 22</v>
      </c>
      <c r="V215" s="32"/>
    </row>
    <row r="216" spans="1:22" hidden="1" outlineLevel="1" x14ac:dyDescent="0.25">
      <c r="A216" s="159">
        <f t="shared" ref="A216" si="531">A213</f>
        <v>0</v>
      </c>
      <c r="B216" s="128">
        <f t="shared" ref="B216:R216" si="532">B213</f>
        <v>22</v>
      </c>
      <c r="C216" s="128" t="str">
        <f t="shared" si="532"/>
        <v>DEPUTY</v>
      </c>
      <c r="D216" s="128" t="str">
        <f t="shared" si="532"/>
        <v>Adequate</v>
      </c>
      <c r="E216" s="128" t="str">
        <f t="shared" si="532"/>
        <v>Salary</v>
      </c>
      <c r="F216" s="128">
        <f t="shared" si="532"/>
        <v>0.5</v>
      </c>
      <c r="G216" s="138">
        <f t="shared" si="532"/>
        <v>0</v>
      </c>
      <c r="H216" s="138">
        <f t="shared" ref="H216" si="533">H213</f>
        <v>0</v>
      </c>
      <c r="I216" s="128" t="str">
        <f t="shared" si="532"/>
        <v>no</v>
      </c>
      <c r="J216" s="128" t="str">
        <f t="shared" si="532"/>
        <v>yes</v>
      </c>
      <c r="K216" s="128" t="str">
        <f t="shared" si="532"/>
        <v>yes</v>
      </c>
      <c r="L216" s="128" t="str">
        <f t="shared" si="532"/>
        <v>no</v>
      </c>
      <c r="M216" s="128" t="str">
        <f t="shared" si="532"/>
        <v>yes</v>
      </c>
      <c r="N216" s="128" t="str">
        <f t="shared" si="532"/>
        <v>yes</v>
      </c>
      <c r="O216" s="128" t="str">
        <f t="shared" si="532"/>
        <v>yes</v>
      </c>
      <c r="P216" s="128" t="str">
        <f t="shared" si="532"/>
        <v>yes</v>
      </c>
      <c r="Q216" s="128" t="str">
        <f t="shared" si="532"/>
        <v>yes</v>
      </c>
      <c r="R216" s="128" t="str">
        <f t="shared" si="532"/>
        <v>yes</v>
      </c>
      <c r="U216" t="str">
        <f t="shared" si="483"/>
        <v>0, 22</v>
      </c>
      <c r="V216" s="32"/>
    </row>
    <row r="217" spans="1:22" hidden="1" outlineLevel="1" x14ac:dyDescent="0.25">
      <c r="A217" s="159"/>
      <c r="B217" s="128"/>
      <c r="C217" s="128"/>
      <c r="D217" s="38"/>
      <c r="E217" s="128"/>
      <c r="F217" s="132"/>
      <c r="G217" s="138"/>
      <c r="H217" s="138"/>
      <c r="I217" s="128" t="str">
        <f t="shared" ref="I217" si="534">I213</f>
        <v>no</v>
      </c>
      <c r="J217" s="128" t="s">
        <v>48</v>
      </c>
      <c r="K217" s="128" t="s">
        <v>48</v>
      </c>
      <c r="L217" s="128" t="s">
        <v>48</v>
      </c>
      <c r="M217" s="128" t="s">
        <v>48</v>
      </c>
      <c r="N217" s="128" t="s">
        <v>48</v>
      </c>
      <c r="O217" s="128" t="s">
        <v>48</v>
      </c>
      <c r="P217" s="128" t="s">
        <v>48</v>
      </c>
      <c r="Q217" s="128" t="s">
        <v>48</v>
      </c>
      <c r="R217" s="128" t="s">
        <v>48</v>
      </c>
      <c r="U217" t="str">
        <f t="shared" si="483"/>
        <v xml:space="preserve">, </v>
      </c>
      <c r="V217" s="32"/>
    </row>
    <row r="218" spans="1:22" hidden="1" outlineLevel="1" x14ac:dyDescent="0.25">
      <c r="A218" s="159"/>
      <c r="B218" s="128"/>
      <c r="C218" s="128"/>
      <c r="D218" s="38"/>
      <c r="E218" s="128"/>
      <c r="F218" s="132"/>
      <c r="G218" s="138"/>
      <c r="H218" s="138"/>
      <c r="I218" s="128" t="str">
        <f t="shared" ref="I218" si="535">I213</f>
        <v>no</v>
      </c>
      <c r="J218" s="128" t="s">
        <v>48</v>
      </c>
      <c r="K218" s="128" t="s">
        <v>48</v>
      </c>
      <c r="L218" s="128" t="s">
        <v>48</v>
      </c>
      <c r="M218" s="128" t="s">
        <v>48</v>
      </c>
      <c r="N218" s="128" t="s">
        <v>48</v>
      </c>
      <c r="O218" s="128" t="s">
        <v>48</v>
      </c>
      <c r="P218" s="128" t="s">
        <v>48</v>
      </c>
      <c r="Q218" s="128" t="s">
        <v>48</v>
      </c>
      <c r="R218" s="128" t="s">
        <v>48</v>
      </c>
      <c r="U218" t="str">
        <f t="shared" si="483"/>
        <v xml:space="preserve">, </v>
      </c>
      <c r="V218" s="32"/>
    </row>
    <row r="219" spans="1:22" hidden="1" outlineLevel="1" x14ac:dyDescent="0.25">
      <c r="A219" s="159"/>
      <c r="B219" s="128"/>
      <c r="C219" s="128"/>
      <c r="D219" s="38"/>
      <c r="E219" s="128"/>
      <c r="F219" s="132"/>
      <c r="G219" s="138"/>
      <c r="H219" s="138"/>
      <c r="I219" s="128" t="s">
        <v>48</v>
      </c>
      <c r="J219" s="128" t="s">
        <v>48</v>
      </c>
      <c r="K219" s="128" t="s">
        <v>48</v>
      </c>
      <c r="L219" s="128" t="s">
        <v>48</v>
      </c>
      <c r="M219" s="128" t="s">
        <v>48</v>
      </c>
      <c r="N219" s="128" t="s">
        <v>48</v>
      </c>
      <c r="O219" s="128" t="s">
        <v>48</v>
      </c>
      <c r="P219" s="128" t="s">
        <v>48</v>
      </c>
      <c r="Q219" s="128" t="s">
        <v>48</v>
      </c>
      <c r="R219" s="128" t="s">
        <v>48</v>
      </c>
      <c r="U219" t="str">
        <f t="shared" si="483"/>
        <v xml:space="preserve">, </v>
      </c>
      <c r="V219" s="32"/>
    </row>
    <row r="220" spans="1:22" hidden="1" outlineLevel="1" x14ac:dyDescent="0.25">
      <c r="A220" s="159"/>
      <c r="B220" s="128"/>
      <c r="C220" s="128"/>
      <c r="D220" s="38"/>
      <c r="E220" s="128"/>
      <c r="F220" s="132"/>
      <c r="G220" s="138"/>
      <c r="H220" s="138"/>
      <c r="I220" s="128" t="s">
        <v>48</v>
      </c>
      <c r="J220" s="128" t="s">
        <v>48</v>
      </c>
      <c r="K220" s="128" t="s">
        <v>48</v>
      </c>
      <c r="L220" s="128" t="s">
        <v>48</v>
      </c>
      <c r="M220" s="128" t="s">
        <v>48</v>
      </c>
      <c r="N220" s="128" t="s">
        <v>48</v>
      </c>
      <c r="O220" s="128" t="s">
        <v>48</v>
      </c>
      <c r="P220" s="128" t="s">
        <v>48</v>
      </c>
      <c r="Q220" s="128" t="s">
        <v>48</v>
      </c>
      <c r="R220" s="128" t="s">
        <v>48</v>
      </c>
      <c r="U220" t="str">
        <f t="shared" si="483"/>
        <v xml:space="preserve">, </v>
      </c>
      <c r="V220" s="32"/>
    </row>
    <row r="221" spans="1:22" hidden="1" outlineLevel="1" x14ac:dyDescent="0.25">
      <c r="A221" s="159"/>
      <c r="B221" s="128"/>
      <c r="C221" s="128"/>
      <c r="D221" s="38"/>
      <c r="E221" s="128"/>
      <c r="F221" s="132"/>
      <c r="G221" s="138"/>
      <c r="H221" s="138"/>
      <c r="I221" s="128" t="s">
        <v>48</v>
      </c>
      <c r="J221" s="128" t="s">
        <v>48</v>
      </c>
      <c r="K221" s="128" t="s">
        <v>48</v>
      </c>
      <c r="L221" s="128" t="s">
        <v>48</v>
      </c>
      <c r="M221" s="128" t="s">
        <v>48</v>
      </c>
      <c r="N221" s="128" t="s">
        <v>48</v>
      </c>
      <c r="O221" s="128" t="s">
        <v>48</v>
      </c>
      <c r="P221" s="128" t="s">
        <v>48</v>
      </c>
      <c r="Q221" s="128" t="s">
        <v>48</v>
      </c>
      <c r="R221" s="128" t="s">
        <v>48</v>
      </c>
      <c r="U221" t="str">
        <f t="shared" si="483"/>
        <v xml:space="preserve">, </v>
      </c>
      <c r="V221" s="32"/>
    </row>
    <row r="222" spans="1:22" hidden="1" outlineLevel="1" x14ac:dyDescent="0.25">
      <c r="A222" s="159"/>
      <c r="B222" s="128"/>
      <c r="C222" s="128"/>
      <c r="D222" s="38"/>
      <c r="E222" s="128"/>
      <c r="F222" s="132"/>
      <c r="G222" s="138"/>
      <c r="H222" s="138"/>
      <c r="I222" s="128" t="s">
        <v>48</v>
      </c>
      <c r="J222" s="128" t="s">
        <v>48</v>
      </c>
      <c r="K222" s="128" t="s">
        <v>48</v>
      </c>
      <c r="L222" s="128" t="s">
        <v>48</v>
      </c>
      <c r="M222" s="128" t="s">
        <v>48</v>
      </c>
      <c r="N222" s="128" t="s">
        <v>48</v>
      </c>
      <c r="O222" s="128" t="s">
        <v>48</v>
      </c>
      <c r="P222" s="128" t="s">
        <v>48</v>
      </c>
      <c r="Q222" s="128" t="s">
        <v>48</v>
      </c>
      <c r="R222" s="128" t="s">
        <v>48</v>
      </c>
      <c r="U222" t="str">
        <f t="shared" si="483"/>
        <v xml:space="preserve">, </v>
      </c>
      <c r="V222" s="32"/>
    </row>
    <row r="223" spans="1:22" collapsed="1" x14ac:dyDescent="0.25">
      <c r="A223" s="43"/>
      <c r="B223" s="43">
        <v>23</v>
      </c>
      <c r="C223" s="43" t="s">
        <v>125</v>
      </c>
      <c r="D223" s="38" t="str">
        <f>'Form III'!A222</f>
        <v>Adequate</v>
      </c>
      <c r="E223" s="43" t="s">
        <v>124</v>
      </c>
      <c r="F223" s="158">
        <v>0.5</v>
      </c>
      <c r="G223" s="136">
        <v>0</v>
      </c>
      <c r="H223" s="136">
        <v>0</v>
      </c>
      <c r="I223" s="43" t="s">
        <v>48</v>
      </c>
      <c r="J223" s="43" t="s">
        <v>45</v>
      </c>
      <c r="K223" s="43" t="s">
        <v>45</v>
      </c>
      <c r="L223" s="43" t="s">
        <v>48</v>
      </c>
      <c r="M223" s="43" t="s">
        <v>45</v>
      </c>
      <c r="N223" s="43" t="s">
        <v>45</v>
      </c>
      <c r="O223" s="43" t="s">
        <v>45</v>
      </c>
      <c r="P223" s="43" t="s">
        <v>45</v>
      </c>
      <c r="Q223" s="43" t="s">
        <v>45</v>
      </c>
      <c r="R223" s="43" t="s">
        <v>45</v>
      </c>
      <c r="S223" s="107">
        <f>IF('Form I'!$B$9=1,'Form III'!BE225,(IF('Form I'!$B$9=2,'Form III'!BE226,(IF('Form I'!$B$9=3,'Form III'!BE227,(IF('Form I'!$B$9=4,'Form III'!BE228)))))))</f>
        <v>0</v>
      </c>
      <c r="T223" s="111">
        <f t="shared" ref="T223" si="536">G223+H223-S223</f>
        <v>0</v>
      </c>
      <c r="U223" t="str">
        <f t="shared" si="483"/>
        <v>, 23</v>
      </c>
      <c r="V223" s="32"/>
    </row>
    <row r="224" spans="1:22" hidden="1" outlineLevel="1" x14ac:dyDescent="0.25">
      <c r="A224" s="159">
        <f t="shared" ref="A224" si="537">A223</f>
        <v>0</v>
      </c>
      <c r="B224" s="128">
        <f t="shared" ref="B224" si="538">B223</f>
        <v>23</v>
      </c>
      <c r="C224" s="128" t="str">
        <f t="shared" ref="C224:D224" si="539">C223</f>
        <v>DEPUTY</v>
      </c>
      <c r="D224" s="128" t="str">
        <f t="shared" si="539"/>
        <v>Adequate</v>
      </c>
      <c r="E224" s="128" t="str">
        <f t="shared" ref="E224" si="540">E223</f>
        <v>Salary</v>
      </c>
      <c r="F224" s="128">
        <f t="shared" ref="F224" si="541">F223</f>
        <v>0.5</v>
      </c>
      <c r="G224" s="138">
        <f t="shared" ref="G224:H224" si="542">G223</f>
        <v>0</v>
      </c>
      <c r="H224" s="138">
        <f t="shared" si="542"/>
        <v>0</v>
      </c>
      <c r="I224" s="128" t="str">
        <f t="shared" ref="I224" si="543">I223</f>
        <v>no</v>
      </c>
      <c r="J224" s="128" t="str">
        <f t="shared" ref="J224" si="544">J223</f>
        <v>yes</v>
      </c>
      <c r="K224" s="128" t="str">
        <f t="shared" ref="K224" si="545">K223</f>
        <v>yes</v>
      </c>
      <c r="L224" s="128" t="str">
        <f t="shared" ref="L224" si="546">L223</f>
        <v>no</v>
      </c>
      <c r="M224" s="128" t="str">
        <f t="shared" ref="M224" si="547">M223</f>
        <v>yes</v>
      </c>
      <c r="N224" s="128" t="str">
        <f t="shared" ref="N224" si="548">N223</f>
        <v>yes</v>
      </c>
      <c r="O224" s="128" t="str">
        <f t="shared" ref="O224" si="549">O223</f>
        <v>yes</v>
      </c>
      <c r="P224" s="128" t="str">
        <f t="shared" ref="P224" si="550">P223</f>
        <v>yes</v>
      </c>
      <c r="Q224" s="128" t="str">
        <f t="shared" ref="Q224" si="551">Q223</f>
        <v>yes</v>
      </c>
      <c r="R224" s="128" t="str">
        <f t="shared" ref="R224" si="552">R223</f>
        <v>yes</v>
      </c>
      <c r="U224" t="str">
        <f t="shared" si="483"/>
        <v>0, 23</v>
      </c>
      <c r="V224" s="32"/>
    </row>
    <row r="225" spans="1:22" hidden="1" outlineLevel="1" x14ac:dyDescent="0.25">
      <c r="A225" s="159">
        <f t="shared" ref="A225" si="553">A223</f>
        <v>0</v>
      </c>
      <c r="B225" s="128">
        <f t="shared" ref="B225:R225" si="554">B223</f>
        <v>23</v>
      </c>
      <c r="C225" s="128" t="str">
        <f t="shared" si="554"/>
        <v>DEPUTY</v>
      </c>
      <c r="D225" s="128" t="str">
        <f t="shared" si="554"/>
        <v>Adequate</v>
      </c>
      <c r="E225" s="128" t="str">
        <f t="shared" si="554"/>
        <v>Salary</v>
      </c>
      <c r="F225" s="128">
        <f t="shared" si="554"/>
        <v>0.5</v>
      </c>
      <c r="G225" s="138">
        <f t="shared" si="554"/>
        <v>0</v>
      </c>
      <c r="H225" s="138">
        <f t="shared" ref="H225" si="555">H223</f>
        <v>0</v>
      </c>
      <c r="I225" s="128" t="str">
        <f t="shared" si="554"/>
        <v>no</v>
      </c>
      <c r="J225" s="128" t="str">
        <f t="shared" si="554"/>
        <v>yes</v>
      </c>
      <c r="K225" s="128" t="str">
        <f t="shared" si="554"/>
        <v>yes</v>
      </c>
      <c r="L225" s="128" t="str">
        <f t="shared" si="554"/>
        <v>no</v>
      </c>
      <c r="M225" s="128" t="str">
        <f t="shared" si="554"/>
        <v>yes</v>
      </c>
      <c r="N225" s="128" t="str">
        <f t="shared" si="554"/>
        <v>yes</v>
      </c>
      <c r="O225" s="128" t="str">
        <f t="shared" si="554"/>
        <v>yes</v>
      </c>
      <c r="P225" s="128" t="str">
        <f t="shared" si="554"/>
        <v>yes</v>
      </c>
      <c r="Q225" s="128" t="str">
        <f t="shared" si="554"/>
        <v>yes</v>
      </c>
      <c r="R225" s="128" t="str">
        <f t="shared" si="554"/>
        <v>yes</v>
      </c>
      <c r="U225" t="str">
        <f t="shared" si="483"/>
        <v>0, 23</v>
      </c>
      <c r="V225" s="32"/>
    </row>
    <row r="226" spans="1:22" hidden="1" outlineLevel="1" x14ac:dyDescent="0.25">
      <c r="A226" s="159">
        <f t="shared" ref="A226" si="556">A223</f>
        <v>0</v>
      </c>
      <c r="B226" s="128">
        <f t="shared" ref="B226:R226" si="557">B223</f>
        <v>23</v>
      </c>
      <c r="C226" s="128" t="str">
        <f t="shared" si="557"/>
        <v>DEPUTY</v>
      </c>
      <c r="D226" s="128" t="str">
        <f t="shared" si="557"/>
        <v>Adequate</v>
      </c>
      <c r="E226" s="128" t="str">
        <f t="shared" si="557"/>
        <v>Salary</v>
      </c>
      <c r="F226" s="128">
        <f t="shared" si="557"/>
        <v>0.5</v>
      </c>
      <c r="G226" s="138">
        <f t="shared" si="557"/>
        <v>0</v>
      </c>
      <c r="H226" s="138">
        <f t="shared" ref="H226" si="558">H223</f>
        <v>0</v>
      </c>
      <c r="I226" s="128" t="str">
        <f t="shared" si="557"/>
        <v>no</v>
      </c>
      <c r="J226" s="128" t="str">
        <f t="shared" si="557"/>
        <v>yes</v>
      </c>
      <c r="K226" s="128" t="str">
        <f t="shared" si="557"/>
        <v>yes</v>
      </c>
      <c r="L226" s="128" t="str">
        <f t="shared" si="557"/>
        <v>no</v>
      </c>
      <c r="M226" s="128" t="str">
        <f t="shared" si="557"/>
        <v>yes</v>
      </c>
      <c r="N226" s="128" t="str">
        <f t="shared" si="557"/>
        <v>yes</v>
      </c>
      <c r="O226" s="128" t="str">
        <f t="shared" si="557"/>
        <v>yes</v>
      </c>
      <c r="P226" s="128" t="str">
        <f t="shared" si="557"/>
        <v>yes</v>
      </c>
      <c r="Q226" s="128" t="str">
        <f t="shared" si="557"/>
        <v>yes</v>
      </c>
      <c r="R226" s="128" t="str">
        <f t="shared" si="557"/>
        <v>yes</v>
      </c>
      <c r="U226" t="str">
        <f t="shared" si="483"/>
        <v>0, 23</v>
      </c>
      <c r="V226" s="32"/>
    </row>
    <row r="227" spans="1:22" hidden="1" outlineLevel="1" x14ac:dyDescent="0.25">
      <c r="A227" s="159"/>
      <c r="B227" s="128"/>
      <c r="C227" s="128"/>
      <c r="D227" s="38"/>
      <c r="E227" s="128"/>
      <c r="F227" s="132"/>
      <c r="G227" s="138"/>
      <c r="H227" s="138"/>
      <c r="I227" s="128" t="str">
        <f t="shared" ref="I227" si="559">I223</f>
        <v>no</v>
      </c>
      <c r="J227" s="128" t="s">
        <v>48</v>
      </c>
      <c r="K227" s="128" t="s">
        <v>48</v>
      </c>
      <c r="L227" s="128" t="s">
        <v>48</v>
      </c>
      <c r="M227" s="128" t="s">
        <v>48</v>
      </c>
      <c r="N227" s="128" t="s">
        <v>48</v>
      </c>
      <c r="O227" s="128" t="s">
        <v>48</v>
      </c>
      <c r="P227" s="128" t="s">
        <v>48</v>
      </c>
      <c r="Q227" s="128" t="s">
        <v>48</v>
      </c>
      <c r="R227" s="128" t="s">
        <v>48</v>
      </c>
      <c r="U227" t="str">
        <f t="shared" si="483"/>
        <v xml:space="preserve">, </v>
      </c>
      <c r="V227" s="32"/>
    </row>
    <row r="228" spans="1:22" hidden="1" outlineLevel="1" x14ac:dyDescent="0.25">
      <c r="A228" s="159"/>
      <c r="B228" s="128"/>
      <c r="C228" s="128"/>
      <c r="D228" s="38"/>
      <c r="E228" s="128"/>
      <c r="F228" s="132"/>
      <c r="G228" s="138"/>
      <c r="H228" s="138"/>
      <c r="I228" s="128" t="str">
        <f t="shared" ref="I228" si="560">I223</f>
        <v>no</v>
      </c>
      <c r="J228" s="128" t="s">
        <v>48</v>
      </c>
      <c r="K228" s="128" t="s">
        <v>48</v>
      </c>
      <c r="L228" s="128" t="s">
        <v>48</v>
      </c>
      <c r="M228" s="128" t="s">
        <v>48</v>
      </c>
      <c r="N228" s="128" t="s">
        <v>48</v>
      </c>
      <c r="O228" s="128" t="s">
        <v>48</v>
      </c>
      <c r="P228" s="128" t="s">
        <v>48</v>
      </c>
      <c r="Q228" s="128" t="s">
        <v>48</v>
      </c>
      <c r="R228" s="128" t="s">
        <v>48</v>
      </c>
      <c r="U228" t="str">
        <f t="shared" si="483"/>
        <v xml:space="preserve">, </v>
      </c>
      <c r="V228" s="32"/>
    </row>
    <row r="229" spans="1:22" hidden="1" outlineLevel="1" x14ac:dyDescent="0.25">
      <c r="A229" s="159"/>
      <c r="B229" s="128"/>
      <c r="C229" s="128"/>
      <c r="D229" s="38"/>
      <c r="E229" s="128"/>
      <c r="F229" s="132"/>
      <c r="G229" s="138"/>
      <c r="H229" s="138"/>
      <c r="I229" s="128" t="s">
        <v>48</v>
      </c>
      <c r="J229" s="128" t="s">
        <v>48</v>
      </c>
      <c r="K229" s="128" t="s">
        <v>48</v>
      </c>
      <c r="L229" s="128" t="s">
        <v>48</v>
      </c>
      <c r="M229" s="128" t="s">
        <v>48</v>
      </c>
      <c r="N229" s="128" t="s">
        <v>48</v>
      </c>
      <c r="O229" s="128" t="s">
        <v>48</v>
      </c>
      <c r="P229" s="128" t="s">
        <v>48</v>
      </c>
      <c r="Q229" s="128" t="s">
        <v>48</v>
      </c>
      <c r="R229" s="128" t="s">
        <v>48</v>
      </c>
      <c r="U229" t="str">
        <f t="shared" si="483"/>
        <v xml:space="preserve">, </v>
      </c>
      <c r="V229" s="32"/>
    </row>
    <row r="230" spans="1:22" hidden="1" outlineLevel="1" x14ac:dyDescent="0.25">
      <c r="A230" s="159"/>
      <c r="B230" s="128"/>
      <c r="C230" s="128"/>
      <c r="D230" s="38"/>
      <c r="E230" s="128"/>
      <c r="F230" s="132"/>
      <c r="G230" s="138"/>
      <c r="H230" s="138"/>
      <c r="I230" s="128" t="s">
        <v>48</v>
      </c>
      <c r="J230" s="128" t="s">
        <v>48</v>
      </c>
      <c r="K230" s="128" t="s">
        <v>48</v>
      </c>
      <c r="L230" s="128" t="s">
        <v>48</v>
      </c>
      <c r="M230" s="128" t="s">
        <v>48</v>
      </c>
      <c r="N230" s="128" t="s">
        <v>48</v>
      </c>
      <c r="O230" s="128" t="s">
        <v>48</v>
      </c>
      <c r="P230" s="128" t="s">
        <v>48</v>
      </c>
      <c r="Q230" s="128" t="s">
        <v>48</v>
      </c>
      <c r="R230" s="128" t="s">
        <v>48</v>
      </c>
      <c r="U230" t="str">
        <f t="shared" si="483"/>
        <v xml:space="preserve">, </v>
      </c>
      <c r="V230" s="32"/>
    </row>
    <row r="231" spans="1:22" hidden="1" outlineLevel="1" x14ac:dyDescent="0.25">
      <c r="A231" s="159"/>
      <c r="B231" s="128"/>
      <c r="C231" s="128"/>
      <c r="D231" s="38"/>
      <c r="E231" s="128"/>
      <c r="F231" s="132"/>
      <c r="G231" s="138"/>
      <c r="H231" s="138"/>
      <c r="I231" s="128" t="s">
        <v>48</v>
      </c>
      <c r="J231" s="128" t="s">
        <v>48</v>
      </c>
      <c r="K231" s="128" t="s">
        <v>48</v>
      </c>
      <c r="L231" s="128" t="s">
        <v>48</v>
      </c>
      <c r="M231" s="128" t="s">
        <v>48</v>
      </c>
      <c r="N231" s="128" t="s">
        <v>48</v>
      </c>
      <c r="O231" s="128" t="s">
        <v>48</v>
      </c>
      <c r="P231" s="128" t="s">
        <v>48</v>
      </c>
      <c r="Q231" s="128" t="s">
        <v>48</v>
      </c>
      <c r="R231" s="128" t="s">
        <v>48</v>
      </c>
      <c r="U231" t="str">
        <f t="shared" si="483"/>
        <v xml:space="preserve">, </v>
      </c>
      <c r="V231" s="32"/>
    </row>
    <row r="232" spans="1:22" hidden="1" outlineLevel="1" x14ac:dyDescent="0.25">
      <c r="A232" s="159"/>
      <c r="B232" s="128"/>
      <c r="C232" s="128"/>
      <c r="D232" s="38"/>
      <c r="E232" s="128"/>
      <c r="F232" s="132"/>
      <c r="G232" s="138"/>
      <c r="H232" s="138"/>
      <c r="I232" s="128" t="s">
        <v>48</v>
      </c>
      <c r="J232" s="128" t="s">
        <v>48</v>
      </c>
      <c r="K232" s="128" t="s">
        <v>48</v>
      </c>
      <c r="L232" s="128" t="s">
        <v>48</v>
      </c>
      <c r="M232" s="128" t="s">
        <v>48</v>
      </c>
      <c r="N232" s="128" t="s">
        <v>48</v>
      </c>
      <c r="O232" s="128" t="s">
        <v>48</v>
      </c>
      <c r="P232" s="128" t="s">
        <v>48</v>
      </c>
      <c r="Q232" s="128" t="s">
        <v>48</v>
      </c>
      <c r="R232" s="128" t="s">
        <v>48</v>
      </c>
      <c r="U232" t="str">
        <f t="shared" si="483"/>
        <v xml:space="preserve">, </v>
      </c>
      <c r="V232" s="32"/>
    </row>
    <row r="233" spans="1:22" collapsed="1" x14ac:dyDescent="0.25">
      <c r="A233" s="43"/>
      <c r="B233" s="43">
        <v>24</v>
      </c>
      <c r="C233" s="43" t="s">
        <v>125</v>
      </c>
      <c r="D233" s="38" t="str">
        <f>'Form III'!A232</f>
        <v>Adequate</v>
      </c>
      <c r="E233" s="43" t="s">
        <v>124</v>
      </c>
      <c r="F233" s="158">
        <v>0.5</v>
      </c>
      <c r="G233" s="136">
        <v>0</v>
      </c>
      <c r="H233" s="136">
        <v>0</v>
      </c>
      <c r="I233" s="43" t="s">
        <v>48</v>
      </c>
      <c r="J233" s="43" t="s">
        <v>45</v>
      </c>
      <c r="K233" s="43" t="s">
        <v>45</v>
      </c>
      <c r="L233" s="43" t="s">
        <v>48</v>
      </c>
      <c r="M233" s="43" t="s">
        <v>45</v>
      </c>
      <c r="N233" s="43" t="s">
        <v>45</v>
      </c>
      <c r="O233" s="43" t="s">
        <v>45</v>
      </c>
      <c r="P233" s="43" t="s">
        <v>45</v>
      </c>
      <c r="Q233" s="43" t="s">
        <v>45</v>
      </c>
      <c r="R233" s="43" t="s">
        <v>45</v>
      </c>
      <c r="S233" s="107">
        <f>IF('Form I'!$B$9=1,'Form III'!BE235,(IF('Form I'!$B$9=2,'Form III'!BE236,(IF('Form I'!$B$9=3,'Form III'!BE237,(IF('Form I'!$B$9=4,'Form III'!BE238)))))))</f>
        <v>0</v>
      </c>
      <c r="T233" s="111">
        <f t="shared" ref="T233" si="561">G233+H233-S233</f>
        <v>0</v>
      </c>
      <c r="U233" t="str">
        <f t="shared" si="483"/>
        <v>, 24</v>
      </c>
      <c r="V233" s="32"/>
    </row>
    <row r="234" spans="1:22" hidden="1" outlineLevel="1" x14ac:dyDescent="0.25">
      <c r="A234" s="159">
        <f t="shared" ref="A234" si="562">A233</f>
        <v>0</v>
      </c>
      <c r="B234" s="128">
        <f t="shared" ref="B234" si="563">B233</f>
        <v>24</v>
      </c>
      <c r="C234" s="128" t="str">
        <f t="shared" ref="C234:D234" si="564">C233</f>
        <v>DEPUTY</v>
      </c>
      <c r="D234" s="128" t="str">
        <f t="shared" si="564"/>
        <v>Adequate</v>
      </c>
      <c r="E234" s="128" t="str">
        <f t="shared" ref="E234" si="565">E233</f>
        <v>Salary</v>
      </c>
      <c r="F234" s="128">
        <f t="shared" ref="F234" si="566">F233</f>
        <v>0.5</v>
      </c>
      <c r="G234" s="138">
        <f t="shared" ref="G234:H234" si="567">G233</f>
        <v>0</v>
      </c>
      <c r="H234" s="138">
        <f t="shared" si="567"/>
        <v>0</v>
      </c>
      <c r="I234" s="128" t="str">
        <f t="shared" ref="I234" si="568">I233</f>
        <v>no</v>
      </c>
      <c r="J234" s="128" t="str">
        <f t="shared" ref="J234" si="569">J233</f>
        <v>yes</v>
      </c>
      <c r="K234" s="128" t="str">
        <f t="shared" ref="K234" si="570">K233</f>
        <v>yes</v>
      </c>
      <c r="L234" s="128" t="str">
        <f t="shared" ref="L234" si="571">L233</f>
        <v>no</v>
      </c>
      <c r="M234" s="128" t="str">
        <f t="shared" ref="M234" si="572">M233</f>
        <v>yes</v>
      </c>
      <c r="N234" s="128" t="str">
        <f t="shared" ref="N234" si="573">N233</f>
        <v>yes</v>
      </c>
      <c r="O234" s="128" t="str">
        <f t="shared" ref="O234" si="574">O233</f>
        <v>yes</v>
      </c>
      <c r="P234" s="128" t="str">
        <f t="shared" ref="P234" si="575">P233</f>
        <v>yes</v>
      </c>
      <c r="Q234" s="128" t="str">
        <f t="shared" ref="Q234" si="576">Q233</f>
        <v>yes</v>
      </c>
      <c r="R234" s="128" t="str">
        <f t="shared" ref="R234" si="577">R233</f>
        <v>yes</v>
      </c>
      <c r="U234" t="str">
        <f t="shared" si="483"/>
        <v>0, 24</v>
      </c>
      <c r="V234" s="32"/>
    </row>
    <row r="235" spans="1:22" hidden="1" outlineLevel="1" x14ac:dyDescent="0.25">
      <c r="A235" s="159">
        <f t="shared" ref="A235" si="578">A233</f>
        <v>0</v>
      </c>
      <c r="B235" s="128">
        <f t="shared" ref="B235:R235" si="579">B233</f>
        <v>24</v>
      </c>
      <c r="C235" s="128" t="str">
        <f t="shared" si="579"/>
        <v>DEPUTY</v>
      </c>
      <c r="D235" s="128" t="str">
        <f t="shared" si="579"/>
        <v>Adequate</v>
      </c>
      <c r="E235" s="128" t="str">
        <f t="shared" si="579"/>
        <v>Salary</v>
      </c>
      <c r="F235" s="128">
        <f t="shared" si="579"/>
        <v>0.5</v>
      </c>
      <c r="G235" s="138">
        <f t="shared" si="579"/>
        <v>0</v>
      </c>
      <c r="H235" s="138">
        <f t="shared" ref="H235" si="580">H233</f>
        <v>0</v>
      </c>
      <c r="I235" s="128" t="str">
        <f t="shared" si="579"/>
        <v>no</v>
      </c>
      <c r="J235" s="128" t="str">
        <f t="shared" si="579"/>
        <v>yes</v>
      </c>
      <c r="K235" s="128" t="str">
        <f t="shared" si="579"/>
        <v>yes</v>
      </c>
      <c r="L235" s="128" t="str">
        <f t="shared" si="579"/>
        <v>no</v>
      </c>
      <c r="M235" s="128" t="str">
        <f t="shared" si="579"/>
        <v>yes</v>
      </c>
      <c r="N235" s="128" t="str">
        <f t="shared" si="579"/>
        <v>yes</v>
      </c>
      <c r="O235" s="128" t="str">
        <f t="shared" si="579"/>
        <v>yes</v>
      </c>
      <c r="P235" s="128" t="str">
        <f t="shared" si="579"/>
        <v>yes</v>
      </c>
      <c r="Q235" s="128" t="str">
        <f t="shared" si="579"/>
        <v>yes</v>
      </c>
      <c r="R235" s="128" t="str">
        <f t="shared" si="579"/>
        <v>yes</v>
      </c>
      <c r="U235" t="str">
        <f t="shared" si="483"/>
        <v>0, 24</v>
      </c>
      <c r="V235" s="32"/>
    </row>
    <row r="236" spans="1:22" hidden="1" outlineLevel="1" x14ac:dyDescent="0.25">
      <c r="A236" s="159">
        <f t="shared" ref="A236" si="581">A233</f>
        <v>0</v>
      </c>
      <c r="B236" s="128">
        <f t="shared" ref="B236:R236" si="582">B233</f>
        <v>24</v>
      </c>
      <c r="C236" s="128" t="str">
        <f t="shared" si="582"/>
        <v>DEPUTY</v>
      </c>
      <c r="D236" s="128" t="str">
        <f t="shared" si="582"/>
        <v>Adequate</v>
      </c>
      <c r="E236" s="128" t="str">
        <f t="shared" si="582"/>
        <v>Salary</v>
      </c>
      <c r="F236" s="128">
        <f t="shared" si="582"/>
        <v>0.5</v>
      </c>
      <c r="G236" s="138">
        <f t="shared" si="582"/>
        <v>0</v>
      </c>
      <c r="H236" s="138">
        <f t="shared" ref="H236" si="583">H233</f>
        <v>0</v>
      </c>
      <c r="I236" s="128" t="str">
        <f t="shared" si="582"/>
        <v>no</v>
      </c>
      <c r="J236" s="128" t="str">
        <f t="shared" si="582"/>
        <v>yes</v>
      </c>
      <c r="K236" s="128" t="str">
        <f t="shared" si="582"/>
        <v>yes</v>
      </c>
      <c r="L236" s="128" t="str">
        <f t="shared" si="582"/>
        <v>no</v>
      </c>
      <c r="M236" s="128" t="str">
        <f t="shared" si="582"/>
        <v>yes</v>
      </c>
      <c r="N236" s="128" t="str">
        <f t="shared" si="582"/>
        <v>yes</v>
      </c>
      <c r="O236" s="128" t="str">
        <f t="shared" si="582"/>
        <v>yes</v>
      </c>
      <c r="P236" s="128" t="str">
        <f t="shared" si="582"/>
        <v>yes</v>
      </c>
      <c r="Q236" s="128" t="str">
        <f t="shared" si="582"/>
        <v>yes</v>
      </c>
      <c r="R236" s="128" t="str">
        <f t="shared" si="582"/>
        <v>yes</v>
      </c>
      <c r="U236" t="str">
        <f t="shared" si="483"/>
        <v>0, 24</v>
      </c>
      <c r="V236" s="32"/>
    </row>
    <row r="237" spans="1:22" hidden="1" outlineLevel="1" x14ac:dyDescent="0.25">
      <c r="A237" s="159"/>
      <c r="B237" s="128"/>
      <c r="C237" s="128"/>
      <c r="D237" s="38"/>
      <c r="E237" s="128"/>
      <c r="F237" s="132"/>
      <c r="G237" s="138"/>
      <c r="H237" s="138"/>
      <c r="I237" s="128" t="str">
        <f t="shared" ref="I237" si="584">I233</f>
        <v>no</v>
      </c>
      <c r="J237" s="128" t="s">
        <v>48</v>
      </c>
      <c r="K237" s="128" t="s">
        <v>48</v>
      </c>
      <c r="L237" s="128" t="s">
        <v>48</v>
      </c>
      <c r="M237" s="128" t="s">
        <v>48</v>
      </c>
      <c r="N237" s="128" t="s">
        <v>48</v>
      </c>
      <c r="O237" s="128" t="s">
        <v>48</v>
      </c>
      <c r="P237" s="128" t="s">
        <v>48</v>
      </c>
      <c r="Q237" s="128" t="s">
        <v>48</v>
      </c>
      <c r="R237" s="128" t="s">
        <v>48</v>
      </c>
      <c r="U237" t="str">
        <f t="shared" si="483"/>
        <v xml:space="preserve">, </v>
      </c>
      <c r="V237" s="32"/>
    </row>
    <row r="238" spans="1:22" hidden="1" outlineLevel="1" x14ac:dyDescent="0.25">
      <c r="A238" s="159"/>
      <c r="B238" s="128"/>
      <c r="C238" s="128"/>
      <c r="D238" s="38"/>
      <c r="E238" s="128"/>
      <c r="F238" s="132"/>
      <c r="G238" s="138"/>
      <c r="H238" s="138"/>
      <c r="I238" s="128" t="str">
        <f t="shared" ref="I238" si="585">I233</f>
        <v>no</v>
      </c>
      <c r="J238" s="128" t="s">
        <v>48</v>
      </c>
      <c r="K238" s="128" t="s">
        <v>48</v>
      </c>
      <c r="L238" s="128" t="s">
        <v>48</v>
      </c>
      <c r="M238" s="128" t="s">
        <v>48</v>
      </c>
      <c r="N238" s="128" t="s">
        <v>48</v>
      </c>
      <c r="O238" s="128" t="s">
        <v>48</v>
      </c>
      <c r="P238" s="128" t="s">
        <v>48</v>
      </c>
      <c r="Q238" s="128" t="s">
        <v>48</v>
      </c>
      <c r="R238" s="128" t="s">
        <v>48</v>
      </c>
      <c r="U238" t="str">
        <f t="shared" si="483"/>
        <v xml:space="preserve">, </v>
      </c>
      <c r="V238" s="32"/>
    </row>
    <row r="239" spans="1:22" hidden="1" outlineLevel="1" x14ac:dyDescent="0.25">
      <c r="A239" s="159"/>
      <c r="B239" s="128"/>
      <c r="C239" s="128"/>
      <c r="D239" s="38"/>
      <c r="E239" s="128"/>
      <c r="F239" s="132"/>
      <c r="G239" s="138"/>
      <c r="H239" s="138"/>
      <c r="I239" s="128" t="s">
        <v>48</v>
      </c>
      <c r="J239" s="128" t="s">
        <v>48</v>
      </c>
      <c r="K239" s="128" t="s">
        <v>48</v>
      </c>
      <c r="L239" s="128" t="s">
        <v>48</v>
      </c>
      <c r="M239" s="128" t="s">
        <v>48</v>
      </c>
      <c r="N239" s="128" t="s">
        <v>48</v>
      </c>
      <c r="O239" s="128" t="s">
        <v>48</v>
      </c>
      <c r="P239" s="128" t="s">
        <v>48</v>
      </c>
      <c r="Q239" s="128" t="s">
        <v>48</v>
      </c>
      <c r="R239" s="128" t="s">
        <v>48</v>
      </c>
      <c r="U239" t="str">
        <f t="shared" si="483"/>
        <v xml:space="preserve">, </v>
      </c>
      <c r="V239" s="32"/>
    </row>
    <row r="240" spans="1:22" hidden="1" outlineLevel="1" x14ac:dyDescent="0.25">
      <c r="A240" s="159"/>
      <c r="B240" s="128"/>
      <c r="C240" s="128"/>
      <c r="D240" s="38"/>
      <c r="E240" s="128"/>
      <c r="F240" s="132"/>
      <c r="G240" s="138"/>
      <c r="H240" s="138"/>
      <c r="I240" s="128" t="s">
        <v>48</v>
      </c>
      <c r="J240" s="128" t="s">
        <v>48</v>
      </c>
      <c r="K240" s="128" t="s">
        <v>48</v>
      </c>
      <c r="L240" s="128" t="s">
        <v>48</v>
      </c>
      <c r="M240" s="128" t="s">
        <v>48</v>
      </c>
      <c r="N240" s="128" t="s">
        <v>48</v>
      </c>
      <c r="O240" s="128" t="s">
        <v>48</v>
      </c>
      <c r="P240" s="128" t="s">
        <v>48</v>
      </c>
      <c r="Q240" s="128" t="s">
        <v>48</v>
      </c>
      <c r="R240" s="128" t="s">
        <v>48</v>
      </c>
      <c r="U240" t="str">
        <f t="shared" si="483"/>
        <v xml:space="preserve">, </v>
      </c>
      <c r="V240" s="32"/>
    </row>
    <row r="241" spans="1:22" hidden="1" outlineLevel="1" x14ac:dyDescent="0.25">
      <c r="A241" s="159"/>
      <c r="B241" s="128"/>
      <c r="C241" s="128"/>
      <c r="D241" s="38"/>
      <c r="E241" s="128"/>
      <c r="F241" s="132"/>
      <c r="G241" s="138"/>
      <c r="H241" s="138"/>
      <c r="I241" s="128" t="s">
        <v>48</v>
      </c>
      <c r="J241" s="128" t="s">
        <v>48</v>
      </c>
      <c r="K241" s="128" t="s">
        <v>48</v>
      </c>
      <c r="L241" s="128" t="s">
        <v>48</v>
      </c>
      <c r="M241" s="128" t="s">
        <v>48</v>
      </c>
      <c r="N241" s="128" t="s">
        <v>48</v>
      </c>
      <c r="O241" s="128" t="s">
        <v>48</v>
      </c>
      <c r="P241" s="128" t="s">
        <v>48</v>
      </c>
      <c r="Q241" s="128" t="s">
        <v>48</v>
      </c>
      <c r="R241" s="128" t="s">
        <v>48</v>
      </c>
      <c r="U241" t="str">
        <f t="shared" si="483"/>
        <v xml:space="preserve">, </v>
      </c>
      <c r="V241" s="32"/>
    </row>
    <row r="242" spans="1:22" hidden="1" outlineLevel="1" x14ac:dyDescent="0.25">
      <c r="A242" s="159"/>
      <c r="B242" s="128"/>
      <c r="C242" s="128"/>
      <c r="D242" s="38"/>
      <c r="E242" s="128"/>
      <c r="F242" s="132"/>
      <c r="G242" s="138"/>
      <c r="H242" s="138"/>
      <c r="I242" s="128" t="s">
        <v>48</v>
      </c>
      <c r="J242" s="128" t="s">
        <v>48</v>
      </c>
      <c r="K242" s="128" t="s">
        <v>48</v>
      </c>
      <c r="L242" s="128" t="s">
        <v>48</v>
      </c>
      <c r="M242" s="128" t="s">
        <v>48</v>
      </c>
      <c r="N242" s="128" t="s">
        <v>48</v>
      </c>
      <c r="O242" s="128" t="s">
        <v>48</v>
      </c>
      <c r="P242" s="128" t="s">
        <v>48</v>
      </c>
      <c r="Q242" s="128" t="s">
        <v>48</v>
      </c>
      <c r="R242" s="128" t="s">
        <v>48</v>
      </c>
      <c r="U242" t="str">
        <f t="shared" si="483"/>
        <v xml:space="preserve">, </v>
      </c>
      <c r="V242" s="32"/>
    </row>
    <row r="243" spans="1:22" collapsed="1" x14ac:dyDescent="0.25">
      <c r="A243" s="43"/>
      <c r="B243" s="43">
        <v>25</v>
      </c>
      <c r="C243" s="43" t="s">
        <v>125</v>
      </c>
      <c r="D243" s="38" t="str">
        <f>'Form III'!A242</f>
        <v>Adequate</v>
      </c>
      <c r="E243" s="43" t="s">
        <v>124</v>
      </c>
      <c r="F243" s="158">
        <v>0.5</v>
      </c>
      <c r="G243" s="136">
        <v>0</v>
      </c>
      <c r="H243" s="136">
        <v>0</v>
      </c>
      <c r="I243" s="43" t="s">
        <v>48</v>
      </c>
      <c r="J243" s="43" t="s">
        <v>45</v>
      </c>
      <c r="K243" s="43" t="s">
        <v>45</v>
      </c>
      <c r="L243" s="43" t="s">
        <v>48</v>
      </c>
      <c r="M243" s="43" t="s">
        <v>45</v>
      </c>
      <c r="N243" s="43" t="s">
        <v>45</v>
      </c>
      <c r="O243" s="43" t="s">
        <v>45</v>
      </c>
      <c r="P243" s="43" t="s">
        <v>45</v>
      </c>
      <c r="Q243" s="43" t="s">
        <v>45</v>
      </c>
      <c r="R243" s="43" t="s">
        <v>45</v>
      </c>
      <c r="S243" s="107">
        <f>IF('Form I'!$B$9=1,'Form III'!BE245,(IF('Form I'!$B$9=2,'Form III'!BE246,(IF('Form I'!$B$9=3,'Form III'!BE247,(IF('Form I'!$B$9=4,'Form III'!BE248)))))))</f>
        <v>0</v>
      </c>
      <c r="T243" s="111">
        <f t="shared" ref="T243" si="586">G243+H243-S243</f>
        <v>0</v>
      </c>
      <c r="U243" t="str">
        <f t="shared" si="483"/>
        <v>, 25</v>
      </c>
      <c r="V243" s="32"/>
    </row>
    <row r="244" spans="1:22" hidden="1" outlineLevel="1" x14ac:dyDescent="0.25">
      <c r="A244" s="159">
        <f t="shared" ref="A244" si="587">A243</f>
        <v>0</v>
      </c>
      <c r="B244" s="128">
        <f t="shared" ref="B244" si="588">B243</f>
        <v>25</v>
      </c>
      <c r="C244" s="128" t="str">
        <f t="shared" ref="C244:D244" si="589">C243</f>
        <v>DEPUTY</v>
      </c>
      <c r="D244" s="128" t="str">
        <f t="shared" si="589"/>
        <v>Adequate</v>
      </c>
      <c r="E244" s="128" t="str">
        <f t="shared" ref="E244" si="590">E243</f>
        <v>Salary</v>
      </c>
      <c r="F244" s="128">
        <f t="shared" ref="F244" si="591">F243</f>
        <v>0.5</v>
      </c>
      <c r="G244" s="138">
        <f t="shared" ref="G244:H244" si="592">G243</f>
        <v>0</v>
      </c>
      <c r="H244" s="138">
        <f t="shared" si="592"/>
        <v>0</v>
      </c>
      <c r="I244" s="128" t="str">
        <f t="shared" ref="I244" si="593">I243</f>
        <v>no</v>
      </c>
      <c r="J244" s="128" t="str">
        <f t="shared" ref="J244" si="594">J243</f>
        <v>yes</v>
      </c>
      <c r="K244" s="128" t="str">
        <f t="shared" ref="K244" si="595">K243</f>
        <v>yes</v>
      </c>
      <c r="L244" s="128" t="str">
        <f t="shared" ref="L244" si="596">L243</f>
        <v>no</v>
      </c>
      <c r="M244" s="128" t="str">
        <f t="shared" ref="M244" si="597">M243</f>
        <v>yes</v>
      </c>
      <c r="N244" s="128" t="str">
        <f t="shared" ref="N244" si="598">N243</f>
        <v>yes</v>
      </c>
      <c r="O244" s="128" t="str">
        <f t="shared" ref="O244" si="599">O243</f>
        <v>yes</v>
      </c>
      <c r="P244" s="128" t="str">
        <f t="shared" ref="P244" si="600">P243</f>
        <v>yes</v>
      </c>
      <c r="Q244" s="128" t="str">
        <f t="shared" ref="Q244" si="601">Q243</f>
        <v>yes</v>
      </c>
      <c r="R244" s="128" t="str">
        <f t="shared" ref="R244" si="602">R243</f>
        <v>yes</v>
      </c>
      <c r="U244" t="str">
        <f t="shared" si="483"/>
        <v>0, 25</v>
      </c>
      <c r="V244" s="32"/>
    </row>
    <row r="245" spans="1:22" hidden="1" outlineLevel="1" x14ac:dyDescent="0.25">
      <c r="A245" s="159">
        <f t="shared" ref="A245" si="603">A243</f>
        <v>0</v>
      </c>
      <c r="B245" s="128">
        <f t="shared" ref="B245:R245" si="604">B243</f>
        <v>25</v>
      </c>
      <c r="C245" s="128" t="str">
        <f t="shared" si="604"/>
        <v>DEPUTY</v>
      </c>
      <c r="D245" s="128" t="str">
        <f t="shared" si="604"/>
        <v>Adequate</v>
      </c>
      <c r="E245" s="128" t="str">
        <f t="shared" si="604"/>
        <v>Salary</v>
      </c>
      <c r="F245" s="128">
        <f t="shared" si="604"/>
        <v>0.5</v>
      </c>
      <c r="G245" s="138">
        <f t="shared" si="604"/>
        <v>0</v>
      </c>
      <c r="H245" s="138">
        <f t="shared" ref="H245" si="605">H243</f>
        <v>0</v>
      </c>
      <c r="I245" s="128" t="str">
        <f t="shared" si="604"/>
        <v>no</v>
      </c>
      <c r="J245" s="128" t="str">
        <f t="shared" si="604"/>
        <v>yes</v>
      </c>
      <c r="K245" s="128" t="str">
        <f t="shared" si="604"/>
        <v>yes</v>
      </c>
      <c r="L245" s="128" t="str">
        <f t="shared" si="604"/>
        <v>no</v>
      </c>
      <c r="M245" s="128" t="str">
        <f t="shared" si="604"/>
        <v>yes</v>
      </c>
      <c r="N245" s="128" t="str">
        <f t="shared" si="604"/>
        <v>yes</v>
      </c>
      <c r="O245" s="128" t="str">
        <f t="shared" si="604"/>
        <v>yes</v>
      </c>
      <c r="P245" s="128" t="str">
        <f t="shared" si="604"/>
        <v>yes</v>
      </c>
      <c r="Q245" s="128" t="str">
        <f t="shared" si="604"/>
        <v>yes</v>
      </c>
      <c r="R245" s="128" t="str">
        <f t="shared" si="604"/>
        <v>yes</v>
      </c>
      <c r="U245" t="str">
        <f t="shared" si="483"/>
        <v>0, 25</v>
      </c>
      <c r="V245" s="32"/>
    </row>
    <row r="246" spans="1:22" hidden="1" outlineLevel="1" x14ac:dyDescent="0.25">
      <c r="A246" s="159">
        <f t="shared" ref="A246" si="606">A243</f>
        <v>0</v>
      </c>
      <c r="B246" s="128">
        <f t="shared" ref="B246:R246" si="607">B243</f>
        <v>25</v>
      </c>
      <c r="C246" s="128" t="str">
        <f t="shared" si="607"/>
        <v>DEPUTY</v>
      </c>
      <c r="D246" s="128" t="str">
        <f t="shared" si="607"/>
        <v>Adequate</v>
      </c>
      <c r="E246" s="128" t="str">
        <f t="shared" si="607"/>
        <v>Salary</v>
      </c>
      <c r="F246" s="128">
        <f t="shared" si="607"/>
        <v>0.5</v>
      </c>
      <c r="G246" s="138">
        <f t="shared" si="607"/>
        <v>0</v>
      </c>
      <c r="H246" s="138">
        <f t="shared" ref="H246" si="608">H243</f>
        <v>0</v>
      </c>
      <c r="I246" s="128" t="str">
        <f t="shared" si="607"/>
        <v>no</v>
      </c>
      <c r="J246" s="128" t="str">
        <f t="shared" si="607"/>
        <v>yes</v>
      </c>
      <c r="K246" s="128" t="str">
        <f t="shared" si="607"/>
        <v>yes</v>
      </c>
      <c r="L246" s="128" t="str">
        <f t="shared" si="607"/>
        <v>no</v>
      </c>
      <c r="M246" s="128" t="str">
        <f t="shared" si="607"/>
        <v>yes</v>
      </c>
      <c r="N246" s="128" t="str">
        <f t="shared" si="607"/>
        <v>yes</v>
      </c>
      <c r="O246" s="128" t="str">
        <f t="shared" si="607"/>
        <v>yes</v>
      </c>
      <c r="P246" s="128" t="str">
        <f t="shared" si="607"/>
        <v>yes</v>
      </c>
      <c r="Q246" s="128" t="str">
        <f t="shared" si="607"/>
        <v>yes</v>
      </c>
      <c r="R246" s="128" t="str">
        <f t="shared" si="607"/>
        <v>yes</v>
      </c>
      <c r="U246" t="str">
        <f t="shared" si="483"/>
        <v>0, 25</v>
      </c>
      <c r="V246" s="32"/>
    </row>
    <row r="247" spans="1:22" hidden="1" outlineLevel="1" x14ac:dyDescent="0.25">
      <c r="A247" s="159"/>
      <c r="B247" s="128"/>
      <c r="C247" s="128"/>
      <c r="D247" s="38"/>
      <c r="E247" s="128"/>
      <c r="F247" s="132"/>
      <c r="G247" s="138"/>
      <c r="H247" s="138"/>
      <c r="I247" s="128" t="str">
        <f t="shared" ref="I247" si="609">I243</f>
        <v>no</v>
      </c>
      <c r="J247" s="128" t="s">
        <v>48</v>
      </c>
      <c r="K247" s="128" t="s">
        <v>48</v>
      </c>
      <c r="L247" s="128" t="s">
        <v>48</v>
      </c>
      <c r="M247" s="128" t="s">
        <v>48</v>
      </c>
      <c r="N247" s="128" t="s">
        <v>48</v>
      </c>
      <c r="O247" s="128" t="s">
        <v>48</v>
      </c>
      <c r="P247" s="128" t="s">
        <v>48</v>
      </c>
      <c r="Q247" s="128" t="s">
        <v>48</v>
      </c>
      <c r="R247" s="128" t="s">
        <v>48</v>
      </c>
      <c r="U247" t="str">
        <f t="shared" si="483"/>
        <v xml:space="preserve">, </v>
      </c>
      <c r="V247" s="32"/>
    </row>
    <row r="248" spans="1:22" hidden="1" outlineLevel="1" x14ac:dyDescent="0.25">
      <c r="A248" s="159"/>
      <c r="B248" s="128"/>
      <c r="C248" s="128"/>
      <c r="D248" s="38"/>
      <c r="E248" s="128"/>
      <c r="F248" s="132"/>
      <c r="G248" s="138"/>
      <c r="H248" s="138"/>
      <c r="I248" s="128" t="str">
        <f t="shared" ref="I248" si="610">I243</f>
        <v>no</v>
      </c>
      <c r="J248" s="128" t="s">
        <v>48</v>
      </c>
      <c r="K248" s="128" t="s">
        <v>48</v>
      </c>
      <c r="L248" s="128" t="s">
        <v>48</v>
      </c>
      <c r="M248" s="128" t="s">
        <v>48</v>
      </c>
      <c r="N248" s="128" t="s">
        <v>48</v>
      </c>
      <c r="O248" s="128" t="s">
        <v>48</v>
      </c>
      <c r="P248" s="128" t="s">
        <v>48</v>
      </c>
      <c r="Q248" s="128" t="s">
        <v>48</v>
      </c>
      <c r="R248" s="128" t="s">
        <v>48</v>
      </c>
      <c r="U248" t="str">
        <f t="shared" si="483"/>
        <v xml:space="preserve">, </v>
      </c>
      <c r="V248" s="32"/>
    </row>
    <row r="249" spans="1:22" hidden="1" outlineLevel="1" x14ac:dyDescent="0.25">
      <c r="A249" s="159"/>
      <c r="B249" s="128"/>
      <c r="C249" s="128"/>
      <c r="D249" s="38"/>
      <c r="E249" s="128"/>
      <c r="F249" s="132"/>
      <c r="G249" s="138"/>
      <c r="H249" s="138"/>
      <c r="I249" s="128" t="s">
        <v>48</v>
      </c>
      <c r="J249" s="128" t="s">
        <v>48</v>
      </c>
      <c r="K249" s="128" t="s">
        <v>48</v>
      </c>
      <c r="L249" s="128" t="s">
        <v>48</v>
      </c>
      <c r="M249" s="128" t="s">
        <v>48</v>
      </c>
      <c r="N249" s="128" t="s">
        <v>48</v>
      </c>
      <c r="O249" s="128" t="s">
        <v>48</v>
      </c>
      <c r="P249" s="128" t="s">
        <v>48</v>
      </c>
      <c r="Q249" s="128" t="s">
        <v>48</v>
      </c>
      <c r="R249" s="128" t="s">
        <v>48</v>
      </c>
      <c r="U249" t="str">
        <f t="shared" si="483"/>
        <v xml:space="preserve">, </v>
      </c>
      <c r="V249" s="32"/>
    </row>
    <row r="250" spans="1:22" hidden="1" outlineLevel="1" x14ac:dyDescent="0.25">
      <c r="A250" s="159"/>
      <c r="B250" s="128"/>
      <c r="C250" s="128"/>
      <c r="D250" s="38"/>
      <c r="E250" s="128"/>
      <c r="F250" s="132"/>
      <c r="G250" s="138"/>
      <c r="H250" s="138"/>
      <c r="I250" s="128" t="s">
        <v>48</v>
      </c>
      <c r="J250" s="128" t="s">
        <v>48</v>
      </c>
      <c r="K250" s="128" t="s">
        <v>48</v>
      </c>
      <c r="L250" s="128" t="s">
        <v>48</v>
      </c>
      <c r="M250" s="128" t="s">
        <v>48</v>
      </c>
      <c r="N250" s="128" t="s">
        <v>48</v>
      </c>
      <c r="O250" s="128" t="s">
        <v>48</v>
      </c>
      <c r="P250" s="128" t="s">
        <v>48</v>
      </c>
      <c r="Q250" s="128" t="s">
        <v>48</v>
      </c>
      <c r="R250" s="128" t="s">
        <v>48</v>
      </c>
      <c r="U250" t="str">
        <f t="shared" si="483"/>
        <v xml:space="preserve">, </v>
      </c>
      <c r="V250" s="32"/>
    </row>
    <row r="251" spans="1:22" hidden="1" outlineLevel="1" x14ac:dyDescent="0.25">
      <c r="A251" s="159"/>
      <c r="B251" s="128"/>
      <c r="C251" s="128"/>
      <c r="D251" s="38"/>
      <c r="E251" s="128"/>
      <c r="F251" s="132"/>
      <c r="G251" s="138"/>
      <c r="H251" s="138"/>
      <c r="I251" s="128" t="s">
        <v>48</v>
      </c>
      <c r="J251" s="128" t="s">
        <v>48</v>
      </c>
      <c r="K251" s="128" t="s">
        <v>48</v>
      </c>
      <c r="L251" s="128" t="s">
        <v>48</v>
      </c>
      <c r="M251" s="128" t="s">
        <v>48</v>
      </c>
      <c r="N251" s="128" t="s">
        <v>48</v>
      </c>
      <c r="O251" s="128" t="s">
        <v>48</v>
      </c>
      <c r="P251" s="128" t="s">
        <v>48</v>
      </c>
      <c r="Q251" s="128" t="s">
        <v>48</v>
      </c>
      <c r="R251" s="128" t="s">
        <v>48</v>
      </c>
      <c r="U251" t="str">
        <f t="shared" si="483"/>
        <v xml:space="preserve">, </v>
      </c>
      <c r="V251" s="32"/>
    </row>
    <row r="252" spans="1:22" hidden="1" outlineLevel="1" x14ac:dyDescent="0.25">
      <c r="A252" s="159"/>
      <c r="B252" s="128"/>
      <c r="C252" s="128"/>
      <c r="D252" s="38"/>
      <c r="E252" s="128"/>
      <c r="F252" s="132"/>
      <c r="G252" s="138"/>
      <c r="H252" s="138"/>
      <c r="I252" s="128" t="s">
        <v>48</v>
      </c>
      <c r="J252" s="128" t="s">
        <v>48</v>
      </c>
      <c r="K252" s="128" t="s">
        <v>48</v>
      </c>
      <c r="L252" s="128" t="s">
        <v>48</v>
      </c>
      <c r="M252" s="128" t="s">
        <v>48</v>
      </c>
      <c r="N252" s="128" t="s">
        <v>48</v>
      </c>
      <c r="O252" s="128" t="s">
        <v>48</v>
      </c>
      <c r="P252" s="128" t="s">
        <v>48</v>
      </c>
      <c r="Q252" s="128" t="s">
        <v>48</v>
      </c>
      <c r="R252" s="128" t="s">
        <v>48</v>
      </c>
      <c r="U252" t="str">
        <f t="shared" si="483"/>
        <v xml:space="preserve">, </v>
      </c>
      <c r="V252" s="32"/>
    </row>
    <row r="253" spans="1:22" collapsed="1" x14ac:dyDescent="0.25">
      <c r="A253" s="43"/>
      <c r="B253" s="43">
        <v>26</v>
      </c>
      <c r="C253" s="43" t="s">
        <v>125</v>
      </c>
      <c r="D253" s="38" t="str">
        <f>'Form III'!A252</f>
        <v>Adequate</v>
      </c>
      <c r="E253" s="43" t="s">
        <v>124</v>
      </c>
      <c r="F253" s="158">
        <v>0.5</v>
      </c>
      <c r="G253" s="136">
        <v>0</v>
      </c>
      <c r="H253" s="136">
        <v>0</v>
      </c>
      <c r="I253" s="43" t="s">
        <v>48</v>
      </c>
      <c r="J253" s="43" t="s">
        <v>45</v>
      </c>
      <c r="K253" s="43" t="s">
        <v>45</v>
      </c>
      <c r="L253" s="43" t="s">
        <v>48</v>
      </c>
      <c r="M253" s="43" t="s">
        <v>45</v>
      </c>
      <c r="N253" s="43" t="s">
        <v>45</v>
      </c>
      <c r="O253" s="43" t="s">
        <v>45</v>
      </c>
      <c r="P253" s="43" t="s">
        <v>45</v>
      </c>
      <c r="Q253" s="43" t="s">
        <v>45</v>
      </c>
      <c r="R253" s="43" t="s">
        <v>45</v>
      </c>
      <c r="S253" s="107">
        <f>IF('Form I'!$B$9=1,'Form III'!BE255,(IF('Form I'!$B$9=2,'Form III'!BE256,(IF('Form I'!$B$9=3,'Form III'!BE257,(IF('Form I'!$B$9=4,'Form III'!BE258)))))))</f>
        <v>0</v>
      </c>
      <c r="T253" s="111">
        <f t="shared" ref="T253" si="611">G253+H253-S253</f>
        <v>0</v>
      </c>
      <c r="U253" t="str">
        <f t="shared" si="483"/>
        <v>, 26</v>
      </c>
      <c r="V253" s="32"/>
    </row>
    <row r="254" spans="1:22" hidden="1" outlineLevel="1" x14ac:dyDescent="0.25">
      <c r="A254" s="159">
        <f t="shared" ref="A254" si="612">A253</f>
        <v>0</v>
      </c>
      <c r="B254" s="128">
        <f t="shared" ref="B254" si="613">B253</f>
        <v>26</v>
      </c>
      <c r="C254" s="128" t="str">
        <f t="shared" ref="C254:D254" si="614">C253</f>
        <v>DEPUTY</v>
      </c>
      <c r="D254" s="128" t="str">
        <f t="shared" si="614"/>
        <v>Adequate</v>
      </c>
      <c r="E254" s="128" t="str">
        <f t="shared" ref="E254" si="615">E253</f>
        <v>Salary</v>
      </c>
      <c r="F254" s="128">
        <f t="shared" ref="F254" si="616">F253</f>
        <v>0.5</v>
      </c>
      <c r="G254" s="138">
        <f t="shared" ref="G254:H254" si="617">G253</f>
        <v>0</v>
      </c>
      <c r="H254" s="138">
        <f t="shared" si="617"/>
        <v>0</v>
      </c>
      <c r="I254" s="128" t="str">
        <f t="shared" ref="I254" si="618">I253</f>
        <v>no</v>
      </c>
      <c r="J254" s="128" t="str">
        <f t="shared" ref="J254" si="619">J253</f>
        <v>yes</v>
      </c>
      <c r="K254" s="128" t="str">
        <f t="shared" ref="K254" si="620">K253</f>
        <v>yes</v>
      </c>
      <c r="L254" s="128" t="str">
        <f t="shared" ref="L254" si="621">L253</f>
        <v>no</v>
      </c>
      <c r="M254" s="128" t="str">
        <f t="shared" ref="M254" si="622">M253</f>
        <v>yes</v>
      </c>
      <c r="N254" s="128" t="str">
        <f t="shared" ref="N254" si="623">N253</f>
        <v>yes</v>
      </c>
      <c r="O254" s="128" t="str">
        <f t="shared" ref="O254" si="624">O253</f>
        <v>yes</v>
      </c>
      <c r="P254" s="128" t="str">
        <f t="shared" ref="P254" si="625">P253</f>
        <v>yes</v>
      </c>
      <c r="Q254" s="128" t="str">
        <f t="shared" ref="Q254" si="626">Q253</f>
        <v>yes</v>
      </c>
      <c r="R254" s="128" t="str">
        <f t="shared" ref="R254" si="627">R253</f>
        <v>yes</v>
      </c>
      <c r="U254" t="str">
        <f t="shared" si="483"/>
        <v>0, 26</v>
      </c>
      <c r="V254" s="32"/>
    </row>
    <row r="255" spans="1:22" hidden="1" outlineLevel="1" x14ac:dyDescent="0.25">
      <c r="A255" s="159">
        <f t="shared" ref="A255" si="628">A253</f>
        <v>0</v>
      </c>
      <c r="B255" s="128">
        <f t="shared" ref="B255:R255" si="629">B253</f>
        <v>26</v>
      </c>
      <c r="C255" s="128" t="str">
        <f t="shared" si="629"/>
        <v>DEPUTY</v>
      </c>
      <c r="D255" s="128" t="str">
        <f t="shared" si="629"/>
        <v>Adequate</v>
      </c>
      <c r="E255" s="128" t="str">
        <f t="shared" si="629"/>
        <v>Salary</v>
      </c>
      <c r="F255" s="128">
        <f t="shared" si="629"/>
        <v>0.5</v>
      </c>
      <c r="G255" s="138">
        <f t="shared" si="629"/>
        <v>0</v>
      </c>
      <c r="H255" s="138">
        <f t="shared" ref="H255" si="630">H253</f>
        <v>0</v>
      </c>
      <c r="I255" s="128" t="str">
        <f t="shared" si="629"/>
        <v>no</v>
      </c>
      <c r="J255" s="128" t="str">
        <f t="shared" si="629"/>
        <v>yes</v>
      </c>
      <c r="K255" s="128" t="str">
        <f t="shared" si="629"/>
        <v>yes</v>
      </c>
      <c r="L255" s="128" t="str">
        <f t="shared" si="629"/>
        <v>no</v>
      </c>
      <c r="M255" s="128" t="str">
        <f t="shared" si="629"/>
        <v>yes</v>
      </c>
      <c r="N255" s="128" t="str">
        <f t="shared" si="629"/>
        <v>yes</v>
      </c>
      <c r="O255" s="128" t="str">
        <f t="shared" si="629"/>
        <v>yes</v>
      </c>
      <c r="P255" s="128" t="str">
        <f t="shared" si="629"/>
        <v>yes</v>
      </c>
      <c r="Q255" s="128" t="str">
        <f t="shared" si="629"/>
        <v>yes</v>
      </c>
      <c r="R255" s="128" t="str">
        <f t="shared" si="629"/>
        <v>yes</v>
      </c>
      <c r="U255" t="str">
        <f t="shared" si="483"/>
        <v>0, 26</v>
      </c>
      <c r="V255" s="32"/>
    </row>
    <row r="256" spans="1:22" hidden="1" outlineLevel="1" x14ac:dyDescent="0.25">
      <c r="A256" s="159">
        <f t="shared" ref="A256" si="631">A253</f>
        <v>0</v>
      </c>
      <c r="B256" s="128">
        <f t="shared" ref="B256:R256" si="632">B253</f>
        <v>26</v>
      </c>
      <c r="C256" s="128" t="str">
        <f t="shared" si="632"/>
        <v>DEPUTY</v>
      </c>
      <c r="D256" s="128" t="str">
        <f t="shared" si="632"/>
        <v>Adequate</v>
      </c>
      <c r="E256" s="128" t="str">
        <f t="shared" si="632"/>
        <v>Salary</v>
      </c>
      <c r="F256" s="128">
        <f t="shared" si="632"/>
        <v>0.5</v>
      </c>
      <c r="G256" s="138">
        <f t="shared" si="632"/>
        <v>0</v>
      </c>
      <c r="H256" s="138">
        <f t="shared" ref="H256" si="633">H253</f>
        <v>0</v>
      </c>
      <c r="I256" s="128" t="str">
        <f t="shared" si="632"/>
        <v>no</v>
      </c>
      <c r="J256" s="128" t="str">
        <f t="shared" si="632"/>
        <v>yes</v>
      </c>
      <c r="K256" s="128" t="str">
        <f t="shared" si="632"/>
        <v>yes</v>
      </c>
      <c r="L256" s="128" t="str">
        <f t="shared" si="632"/>
        <v>no</v>
      </c>
      <c r="M256" s="128" t="str">
        <f t="shared" si="632"/>
        <v>yes</v>
      </c>
      <c r="N256" s="128" t="str">
        <f t="shared" si="632"/>
        <v>yes</v>
      </c>
      <c r="O256" s="128" t="str">
        <f t="shared" si="632"/>
        <v>yes</v>
      </c>
      <c r="P256" s="128" t="str">
        <f t="shared" si="632"/>
        <v>yes</v>
      </c>
      <c r="Q256" s="128" t="str">
        <f t="shared" si="632"/>
        <v>yes</v>
      </c>
      <c r="R256" s="128" t="str">
        <f t="shared" si="632"/>
        <v>yes</v>
      </c>
      <c r="U256" t="str">
        <f t="shared" si="483"/>
        <v>0, 26</v>
      </c>
      <c r="V256" s="32"/>
    </row>
    <row r="257" spans="1:22" hidden="1" outlineLevel="1" x14ac:dyDescent="0.25">
      <c r="A257" s="159"/>
      <c r="B257" s="128"/>
      <c r="C257" s="128"/>
      <c r="D257" s="38"/>
      <c r="E257" s="128"/>
      <c r="F257" s="132"/>
      <c r="G257" s="138"/>
      <c r="H257" s="138"/>
      <c r="I257" s="128" t="str">
        <f t="shared" ref="I257" si="634">I253</f>
        <v>no</v>
      </c>
      <c r="J257" s="128" t="s">
        <v>48</v>
      </c>
      <c r="K257" s="128" t="s">
        <v>48</v>
      </c>
      <c r="L257" s="128" t="s">
        <v>48</v>
      </c>
      <c r="M257" s="128" t="s">
        <v>48</v>
      </c>
      <c r="N257" s="128" t="s">
        <v>48</v>
      </c>
      <c r="O257" s="128" t="s">
        <v>48</v>
      </c>
      <c r="P257" s="128" t="s">
        <v>48</v>
      </c>
      <c r="Q257" s="128" t="s">
        <v>48</v>
      </c>
      <c r="R257" s="128" t="s">
        <v>48</v>
      </c>
      <c r="U257" t="str">
        <f t="shared" si="483"/>
        <v xml:space="preserve">, </v>
      </c>
      <c r="V257" s="32"/>
    </row>
    <row r="258" spans="1:22" hidden="1" outlineLevel="1" x14ac:dyDescent="0.25">
      <c r="A258" s="159"/>
      <c r="B258" s="128"/>
      <c r="C258" s="128"/>
      <c r="D258" s="38"/>
      <c r="E258" s="128"/>
      <c r="F258" s="132"/>
      <c r="G258" s="138"/>
      <c r="H258" s="138"/>
      <c r="I258" s="128" t="str">
        <f t="shared" ref="I258" si="635">I253</f>
        <v>no</v>
      </c>
      <c r="J258" s="128" t="s">
        <v>48</v>
      </c>
      <c r="K258" s="128" t="s">
        <v>48</v>
      </c>
      <c r="L258" s="128" t="s">
        <v>48</v>
      </c>
      <c r="M258" s="128" t="s">
        <v>48</v>
      </c>
      <c r="N258" s="128" t="s">
        <v>48</v>
      </c>
      <c r="O258" s="128" t="s">
        <v>48</v>
      </c>
      <c r="P258" s="128" t="s">
        <v>48</v>
      </c>
      <c r="Q258" s="128" t="s">
        <v>48</v>
      </c>
      <c r="R258" s="128" t="s">
        <v>48</v>
      </c>
      <c r="U258" t="str">
        <f t="shared" si="483"/>
        <v xml:space="preserve">, </v>
      </c>
      <c r="V258" s="32"/>
    </row>
    <row r="259" spans="1:22" hidden="1" outlineLevel="1" x14ac:dyDescent="0.25">
      <c r="A259" s="159"/>
      <c r="B259" s="128"/>
      <c r="C259" s="128"/>
      <c r="D259" s="38"/>
      <c r="E259" s="128"/>
      <c r="F259" s="132"/>
      <c r="G259" s="138"/>
      <c r="H259" s="138"/>
      <c r="I259" s="128" t="s">
        <v>48</v>
      </c>
      <c r="J259" s="128" t="s">
        <v>48</v>
      </c>
      <c r="K259" s="128" t="s">
        <v>48</v>
      </c>
      <c r="L259" s="128" t="s">
        <v>48</v>
      </c>
      <c r="M259" s="128" t="s">
        <v>48</v>
      </c>
      <c r="N259" s="128" t="s">
        <v>48</v>
      </c>
      <c r="O259" s="128" t="s">
        <v>48</v>
      </c>
      <c r="P259" s="128" t="s">
        <v>48</v>
      </c>
      <c r="Q259" s="128" t="s">
        <v>48</v>
      </c>
      <c r="R259" s="128" t="s">
        <v>48</v>
      </c>
      <c r="U259" t="str">
        <f t="shared" si="483"/>
        <v xml:space="preserve">, </v>
      </c>
      <c r="V259" s="32"/>
    </row>
    <row r="260" spans="1:22" hidden="1" outlineLevel="1" x14ac:dyDescent="0.25">
      <c r="A260" s="159"/>
      <c r="B260" s="128"/>
      <c r="C260" s="128"/>
      <c r="D260" s="38"/>
      <c r="E260" s="128"/>
      <c r="F260" s="132"/>
      <c r="G260" s="138"/>
      <c r="H260" s="138"/>
      <c r="I260" s="128" t="s">
        <v>48</v>
      </c>
      <c r="J260" s="128" t="s">
        <v>48</v>
      </c>
      <c r="K260" s="128" t="s">
        <v>48</v>
      </c>
      <c r="L260" s="128" t="s">
        <v>48</v>
      </c>
      <c r="M260" s="128" t="s">
        <v>48</v>
      </c>
      <c r="N260" s="128" t="s">
        <v>48</v>
      </c>
      <c r="O260" s="128" t="s">
        <v>48</v>
      </c>
      <c r="P260" s="128" t="s">
        <v>48</v>
      </c>
      <c r="Q260" s="128" t="s">
        <v>48</v>
      </c>
      <c r="R260" s="128" t="s">
        <v>48</v>
      </c>
      <c r="U260" t="str">
        <f t="shared" ref="U260:U323" si="636">A260&amp;", "&amp;B260</f>
        <v xml:space="preserve">, </v>
      </c>
      <c r="V260" s="32"/>
    </row>
    <row r="261" spans="1:22" hidden="1" outlineLevel="1" x14ac:dyDescent="0.25">
      <c r="A261" s="159"/>
      <c r="B261" s="128"/>
      <c r="C261" s="128"/>
      <c r="D261" s="38"/>
      <c r="E261" s="128"/>
      <c r="F261" s="132"/>
      <c r="G261" s="138"/>
      <c r="H261" s="138"/>
      <c r="I261" s="128" t="s">
        <v>48</v>
      </c>
      <c r="J261" s="128" t="s">
        <v>48</v>
      </c>
      <c r="K261" s="128" t="s">
        <v>48</v>
      </c>
      <c r="L261" s="128" t="s">
        <v>48</v>
      </c>
      <c r="M261" s="128" t="s">
        <v>48</v>
      </c>
      <c r="N261" s="128" t="s">
        <v>48</v>
      </c>
      <c r="O261" s="128" t="s">
        <v>48</v>
      </c>
      <c r="P261" s="128" t="s">
        <v>48</v>
      </c>
      <c r="Q261" s="128" t="s">
        <v>48</v>
      </c>
      <c r="R261" s="128" t="s">
        <v>48</v>
      </c>
      <c r="U261" t="str">
        <f t="shared" si="636"/>
        <v xml:space="preserve">, </v>
      </c>
      <c r="V261" s="32"/>
    </row>
    <row r="262" spans="1:22" hidden="1" outlineLevel="1" x14ac:dyDescent="0.25">
      <c r="A262" s="159"/>
      <c r="B262" s="128"/>
      <c r="C262" s="128"/>
      <c r="D262" s="38"/>
      <c r="E262" s="128"/>
      <c r="F262" s="132"/>
      <c r="G262" s="138"/>
      <c r="H262" s="138"/>
      <c r="I262" s="128" t="s">
        <v>48</v>
      </c>
      <c r="J262" s="128" t="s">
        <v>48</v>
      </c>
      <c r="K262" s="128" t="s">
        <v>48</v>
      </c>
      <c r="L262" s="128" t="s">
        <v>48</v>
      </c>
      <c r="M262" s="128" t="s">
        <v>48</v>
      </c>
      <c r="N262" s="128" t="s">
        <v>48</v>
      </c>
      <c r="O262" s="128" t="s">
        <v>48</v>
      </c>
      <c r="P262" s="128" t="s">
        <v>48</v>
      </c>
      <c r="Q262" s="128" t="s">
        <v>48</v>
      </c>
      <c r="R262" s="128" t="s">
        <v>48</v>
      </c>
      <c r="U262" t="str">
        <f t="shared" si="636"/>
        <v xml:space="preserve">, </v>
      </c>
      <c r="V262" s="32"/>
    </row>
    <row r="263" spans="1:22" collapsed="1" x14ac:dyDescent="0.25">
      <c r="A263" s="43"/>
      <c r="B263" s="43">
        <v>27</v>
      </c>
      <c r="C263" s="43" t="s">
        <v>125</v>
      </c>
      <c r="D263" s="38" t="str">
        <f>'Form III'!A262</f>
        <v>Adequate</v>
      </c>
      <c r="E263" s="43" t="s">
        <v>124</v>
      </c>
      <c r="F263" s="158">
        <v>0.5</v>
      </c>
      <c r="G263" s="136">
        <v>0</v>
      </c>
      <c r="H263" s="136">
        <v>0</v>
      </c>
      <c r="I263" s="43" t="s">
        <v>48</v>
      </c>
      <c r="J263" s="43" t="s">
        <v>45</v>
      </c>
      <c r="K263" s="43" t="s">
        <v>45</v>
      </c>
      <c r="L263" s="43" t="s">
        <v>48</v>
      </c>
      <c r="M263" s="43" t="s">
        <v>45</v>
      </c>
      <c r="N263" s="43" t="s">
        <v>45</v>
      </c>
      <c r="O263" s="43" t="s">
        <v>45</v>
      </c>
      <c r="P263" s="43" t="s">
        <v>45</v>
      </c>
      <c r="Q263" s="43" t="s">
        <v>45</v>
      </c>
      <c r="R263" s="43" t="s">
        <v>45</v>
      </c>
      <c r="S263" s="107">
        <f>IF('Form I'!$B$9=1,'Form III'!BE265,(IF('Form I'!$B$9=2,'Form III'!BE266,(IF('Form I'!$B$9=3,'Form III'!BE267,(IF('Form I'!$B$9=4,'Form III'!BE268)))))))</f>
        <v>0</v>
      </c>
      <c r="T263" s="111">
        <f t="shared" ref="T263" si="637">G263+H263-S263</f>
        <v>0</v>
      </c>
      <c r="U263" t="str">
        <f t="shared" si="636"/>
        <v>, 27</v>
      </c>
      <c r="V263" s="32"/>
    </row>
    <row r="264" spans="1:22" hidden="1" outlineLevel="1" x14ac:dyDescent="0.25">
      <c r="A264" s="159">
        <f t="shared" ref="A264" si="638">A263</f>
        <v>0</v>
      </c>
      <c r="B264" s="128">
        <f t="shared" ref="B264" si="639">B263</f>
        <v>27</v>
      </c>
      <c r="C264" s="128" t="str">
        <f t="shared" ref="C264:D264" si="640">C263</f>
        <v>DEPUTY</v>
      </c>
      <c r="D264" s="128" t="str">
        <f t="shared" si="640"/>
        <v>Adequate</v>
      </c>
      <c r="E264" s="128" t="str">
        <f t="shared" ref="E264" si="641">E263</f>
        <v>Salary</v>
      </c>
      <c r="F264" s="128">
        <f t="shared" ref="F264" si="642">F263</f>
        <v>0.5</v>
      </c>
      <c r="G264" s="138">
        <f t="shared" ref="G264:H264" si="643">G263</f>
        <v>0</v>
      </c>
      <c r="H264" s="138">
        <f t="shared" si="643"/>
        <v>0</v>
      </c>
      <c r="I264" s="128" t="str">
        <f t="shared" ref="I264" si="644">I263</f>
        <v>no</v>
      </c>
      <c r="J264" s="128" t="str">
        <f t="shared" ref="J264" si="645">J263</f>
        <v>yes</v>
      </c>
      <c r="K264" s="128" t="str">
        <f t="shared" ref="K264" si="646">K263</f>
        <v>yes</v>
      </c>
      <c r="L264" s="128" t="str">
        <f t="shared" ref="L264" si="647">L263</f>
        <v>no</v>
      </c>
      <c r="M264" s="128" t="str">
        <f t="shared" ref="M264" si="648">M263</f>
        <v>yes</v>
      </c>
      <c r="N264" s="128" t="str">
        <f t="shared" ref="N264" si="649">N263</f>
        <v>yes</v>
      </c>
      <c r="O264" s="128" t="str">
        <f t="shared" ref="O264" si="650">O263</f>
        <v>yes</v>
      </c>
      <c r="P264" s="128" t="str">
        <f t="shared" ref="P264" si="651">P263</f>
        <v>yes</v>
      </c>
      <c r="Q264" s="128" t="str">
        <f t="shared" ref="Q264" si="652">Q263</f>
        <v>yes</v>
      </c>
      <c r="R264" s="128" t="str">
        <f t="shared" ref="R264" si="653">R263</f>
        <v>yes</v>
      </c>
      <c r="U264" t="str">
        <f t="shared" si="636"/>
        <v>0, 27</v>
      </c>
      <c r="V264" s="32"/>
    </row>
    <row r="265" spans="1:22" hidden="1" outlineLevel="1" x14ac:dyDescent="0.25">
      <c r="A265" s="159">
        <f t="shared" ref="A265" si="654">A263</f>
        <v>0</v>
      </c>
      <c r="B265" s="128">
        <f t="shared" ref="B265:R265" si="655">B263</f>
        <v>27</v>
      </c>
      <c r="C265" s="128" t="str">
        <f t="shared" si="655"/>
        <v>DEPUTY</v>
      </c>
      <c r="D265" s="128" t="str">
        <f t="shared" si="655"/>
        <v>Adequate</v>
      </c>
      <c r="E265" s="128" t="str">
        <f t="shared" si="655"/>
        <v>Salary</v>
      </c>
      <c r="F265" s="128">
        <f t="shared" si="655"/>
        <v>0.5</v>
      </c>
      <c r="G265" s="138">
        <f t="shared" si="655"/>
        <v>0</v>
      </c>
      <c r="H265" s="138">
        <f t="shared" ref="H265" si="656">H263</f>
        <v>0</v>
      </c>
      <c r="I265" s="128" t="str">
        <f t="shared" si="655"/>
        <v>no</v>
      </c>
      <c r="J265" s="128" t="str">
        <f t="shared" si="655"/>
        <v>yes</v>
      </c>
      <c r="K265" s="128" t="str">
        <f t="shared" si="655"/>
        <v>yes</v>
      </c>
      <c r="L265" s="128" t="str">
        <f t="shared" si="655"/>
        <v>no</v>
      </c>
      <c r="M265" s="128" t="str">
        <f t="shared" si="655"/>
        <v>yes</v>
      </c>
      <c r="N265" s="128" t="str">
        <f t="shared" si="655"/>
        <v>yes</v>
      </c>
      <c r="O265" s="128" t="str">
        <f t="shared" si="655"/>
        <v>yes</v>
      </c>
      <c r="P265" s="128" t="str">
        <f t="shared" si="655"/>
        <v>yes</v>
      </c>
      <c r="Q265" s="128" t="str">
        <f t="shared" si="655"/>
        <v>yes</v>
      </c>
      <c r="R265" s="128" t="str">
        <f t="shared" si="655"/>
        <v>yes</v>
      </c>
      <c r="U265" t="str">
        <f t="shared" si="636"/>
        <v>0, 27</v>
      </c>
      <c r="V265" s="32"/>
    </row>
    <row r="266" spans="1:22" hidden="1" outlineLevel="1" x14ac:dyDescent="0.25">
      <c r="A266" s="159">
        <f t="shared" ref="A266" si="657">A263</f>
        <v>0</v>
      </c>
      <c r="B266" s="128">
        <f t="shared" ref="B266:R266" si="658">B263</f>
        <v>27</v>
      </c>
      <c r="C266" s="128" t="str">
        <f t="shared" si="658"/>
        <v>DEPUTY</v>
      </c>
      <c r="D266" s="128" t="str">
        <f t="shared" si="658"/>
        <v>Adequate</v>
      </c>
      <c r="E266" s="128" t="str">
        <f t="shared" si="658"/>
        <v>Salary</v>
      </c>
      <c r="F266" s="128">
        <f t="shared" si="658"/>
        <v>0.5</v>
      </c>
      <c r="G266" s="138">
        <f t="shared" si="658"/>
        <v>0</v>
      </c>
      <c r="H266" s="138">
        <f t="shared" ref="H266" si="659">H263</f>
        <v>0</v>
      </c>
      <c r="I266" s="128" t="str">
        <f t="shared" si="658"/>
        <v>no</v>
      </c>
      <c r="J266" s="128" t="str">
        <f t="shared" si="658"/>
        <v>yes</v>
      </c>
      <c r="K266" s="128" t="str">
        <f t="shared" si="658"/>
        <v>yes</v>
      </c>
      <c r="L266" s="128" t="str">
        <f t="shared" si="658"/>
        <v>no</v>
      </c>
      <c r="M266" s="128" t="str">
        <f t="shared" si="658"/>
        <v>yes</v>
      </c>
      <c r="N266" s="128" t="str">
        <f t="shared" si="658"/>
        <v>yes</v>
      </c>
      <c r="O266" s="128" t="str">
        <f t="shared" si="658"/>
        <v>yes</v>
      </c>
      <c r="P266" s="128" t="str">
        <f t="shared" si="658"/>
        <v>yes</v>
      </c>
      <c r="Q266" s="128" t="str">
        <f t="shared" si="658"/>
        <v>yes</v>
      </c>
      <c r="R266" s="128" t="str">
        <f t="shared" si="658"/>
        <v>yes</v>
      </c>
      <c r="U266" t="str">
        <f t="shared" si="636"/>
        <v>0, 27</v>
      </c>
      <c r="V266" s="32"/>
    </row>
    <row r="267" spans="1:22" hidden="1" outlineLevel="1" x14ac:dyDescent="0.25">
      <c r="A267" s="159"/>
      <c r="B267" s="128"/>
      <c r="C267" s="128"/>
      <c r="D267" s="38"/>
      <c r="E267" s="128"/>
      <c r="F267" s="132"/>
      <c r="G267" s="138"/>
      <c r="H267" s="138"/>
      <c r="I267" s="128" t="str">
        <f t="shared" ref="I267" si="660">I263</f>
        <v>no</v>
      </c>
      <c r="J267" s="128" t="s">
        <v>48</v>
      </c>
      <c r="K267" s="128" t="s">
        <v>48</v>
      </c>
      <c r="L267" s="128" t="s">
        <v>48</v>
      </c>
      <c r="M267" s="128" t="s">
        <v>48</v>
      </c>
      <c r="N267" s="128" t="s">
        <v>48</v>
      </c>
      <c r="O267" s="128" t="s">
        <v>48</v>
      </c>
      <c r="P267" s="128" t="s">
        <v>48</v>
      </c>
      <c r="Q267" s="128" t="s">
        <v>48</v>
      </c>
      <c r="R267" s="128" t="s">
        <v>48</v>
      </c>
      <c r="U267" t="str">
        <f t="shared" si="636"/>
        <v xml:space="preserve">, </v>
      </c>
      <c r="V267" s="32"/>
    </row>
    <row r="268" spans="1:22" hidden="1" outlineLevel="1" x14ac:dyDescent="0.25">
      <c r="A268" s="159"/>
      <c r="B268" s="128"/>
      <c r="C268" s="128"/>
      <c r="D268" s="38"/>
      <c r="E268" s="128"/>
      <c r="F268" s="132"/>
      <c r="G268" s="138"/>
      <c r="H268" s="138"/>
      <c r="I268" s="128" t="str">
        <f t="shared" ref="I268" si="661">I263</f>
        <v>no</v>
      </c>
      <c r="J268" s="128" t="s">
        <v>48</v>
      </c>
      <c r="K268" s="128" t="s">
        <v>48</v>
      </c>
      <c r="L268" s="128" t="s">
        <v>48</v>
      </c>
      <c r="M268" s="128" t="s">
        <v>48</v>
      </c>
      <c r="N268" s="128" t="s">
        <v>48</v>
      </c>
      <c r="O268" s="128" t="s">
        <v>48</v>
      </c>
      <c r="P268" s="128" t="s">
        <v>48</v>
      </c>
      <c r="Q268" s="128" t="s">
        <v>48</v>
      </c>
      <c r="R268" s="128" t="s">
        <v>48</v>
      </c>
      <c r="U268" t="str">
        <f t="shared" si="636"/>
        <v xml:space="preserve">, </v>
      </c>
      <c r="V268" s="32"/>
    </row>
    <row r="269" spans="1:22" hidden="1" outlineLevel="1" x14ac:dyDescent="0.25">
      <c r="A269" s="159"/>
      <c r="B269" s="128"/>
      <c r="C269" s="128"/>
      <c r="D269" s="38"/>
      <c r="E269" s="128"/>
      <c r="F269" s="132"/>
      <c r="G269" s="138"/>
      <c r="H269" s="138"/>
      <c r="I269" s="128" t="s">
        <v>48</v>
      </c>
      <c r="J269" s="128" t="s">
        <v>48</v>
      </c>
      <c r="K269" s="128" t="s">
        <v>48</v>
      </c>
      <c r="L269" s="128" t="s">
        <v>48</v>
      </c>
      <c r="M269" s="128" t="s">
        <v>48</v>
      </c>
      <c r="N269" s="128" t="s">
        <v>48</v>
      </c>
      <c r="O269" s="128" t="s">
        <v>48</v>
      </c>
      <c r="P269" s="128" t="s">
        <v>48</v>
      </c>
      <c r="Q269" s="128" t="s">
        <v>48</v>
      </c>
      <c r="R269" s="128" t="s">
        <v>48</v>
      </c>
      <c r="U269" t="str">
        <f t="shared" si="636"/>
        <v xml:space="preserve">, </v>
      </c>
      <c r="V269" s="32"/>
    </row>
    <row r="270" spans="1:22" hidden="1" outlineLevel="1" x14ac:dyDescent="0.25">
      <c r="A270" s="159"/>
      <c r="B270" s="128"/>
      <c r="C270" s="128"/>
      <c r="D270" s="38"/>
      <c r="E270" s="128"/>
      <c r="F270" s="132"/>
      <c r="G270" s="138"/>
      <c r="H270" s="138"/>
      <c r="I270" s="128" t="s">
        <v>48</v>
      </c>
      <c r="J270" s="128" t="s">
        <v>48</v>
      </c>
      <c r="K270" s="128" t="s">
        <v>48</v>
      </c>
      <c r="L270" s="128" t="s">
        <v>48</v>
      </c>
      <c r="M270" s="128" t="s">
        <v>48</v>
      </c>
      <c r="N270" s="128" t="s">
        <v>48</v>
      </c>
      <c r="O270" s="128" t="s">
        <v>48</v>
      </c>
      <c r="P270" s="128" t="s">
        <v>48</v>
      </c>
      <c r="Q270" s="128" t="s">
        <v>48</v>
      </c>
      <c r="R270" s="128" t="s">
        <v>48</v>
      </c>
      <c r="U270" t="str">
        <f t="shared" si="636"/>
        <v xml:space="preserve">, </v>
      </c>
      <c r="V270" s="32"/>
    </row>
    <row r="271" spans="1:22" hidden="1" outlineLevel="1" x14ac:dyDescent="0.25">
      <c r="A271" s="159"/>
      <c r="B271" s="128"/>
      <c r="C271" s="128"/>
      <c r="D271" s="38"/>
      <c r="E271" s="128"/>
      <c r="F271" s="132"/>
      <c r="G271" s="138"/>
      <c r="H271" s="138"/>
      <c r="I271" s="128" t="s">
        <v>48</v>
      </c>
      <c r="J271" s="128" t="s">
        <v>48</v>
      </c>
      <c r="K271" s="128" t="s">
        <v>48</v>
      </c>
      <c r="L271" s="128" t="s">
        <v>48</v>
      </c>
      <c r="M271" s="128" t="s">
        <v>48</v>
      </c>
      <c r="N271" s="128" t="s">
        <v>48</v>
      </c>
      <c r="O271" s="128" t="s">
        <v>48</v>
      </c>
      <c r="P271" s="128" t="s">
        <v>48</v>
      </c>
      <c r="Q271" s="128" t="s">
        <v>48</v>
      </c>
      <c r="R271" s="128" t="s">
        <v>48</v>
      </c>
      <c r="U271" t="str">
        <f t="shared" si="636"/>
        <v xml:space="preserve">, </v>
      </c>
      <c r="V271" s="32"/>
    </row>
    <row r="272" spans="1:22" hidden="1" outlineLevel="1" x14ac:dyDescent="0.25">
      <c r="A272" s="159"/>
      <c r="B272" s="128"/>
      <c r="C272" s="128"/>
      <c r="D272" s="38"/>
      <c r="E272" s="128"/>
      <c r="F272" s="132"/>
      <c r="G272" s="138"/>
      <c r="H272" s="138"/>
      <c r="I272" s="128" t="s">
        <v>48</v>
      </c>
      <c r="J272" s="128" t="s">
        <v>48</v>
      </c>
      <c r="K272" s="128" t="s">
        <v>48</v>
      </c>
      <c r="L272" s="128" t="s">
        <v>48</v>
      </c>
      <c r="M272" s="128" t="s">
        <v>48</v>
      </c>
      <c r="N272" s="128" t="s">
        <v>48</v>
      </c>
      <c r="O272" s="128" t="s">
        <v>48</v>
      </c>
      <c r="P272" s="128" t="s">
        <v>48</v>
      </c>
      <c r="Q272" s="128" t="s">
        <v>48</v>
      </c>
      <c r="R272" s="128" t="s">
        <v>48</v>
      </c>
      <c r="U272" t="str">
        <f t="shared" si="636"/>
        <v xml:space="preserve">, </v>
      </c>
      <c r="V272" s="32"/>
    </row>
    <row r="273" spans="1:22" collapsed="1" x14ac:dyDescent="0.25">
      <c r="A273" s="43"/>
      <c r="B273" s="43">
        <v>28</v>
      </c>
      <c r="C273" s="43" t="s">
        <v>125</v>
      </c>
      <c r="D273" s="38" t="str">
        <f>'Form III'!A272</f>
        <v>Adequate</v>
      </c>
      <c r="E273" s="43" t="s">
        <v>124</v>
      </c>
      <c r="F273" s="158">
        <v>0.5</v>
      </c>
      <c r="G273" s="136">
        <v>0</v>
      </c>
      <c r="H273" s="136">
        <v>0</v>
      </c>
      <c r="I273" s="43" t="s">
        <v>48</v>
      </c>
      <c r="J273" s="43" t="s">
        <v>45</v>
      </c>
      <c r="K273" s="43" t="s">
        <v>45</v>
      </c>
      <c r="L273" s="43" t="s">
        <v>48</v>
      </c>
      <c r="M273" s="43" t="s">
        <v>45</v>
      </c>
      <c r="N273" s="43" t="s">
        <v>45</v>
      </c>
      <c r="O273" s="43" t="s">
        <v>45</v>
      </c>
      <c r="P273" s="43" t="s">
        <v>45</v>
      </c>
      <c r="Q273" s="43" t="s">
        <v>45</v>
      </c>
      <c r="R273" s="43" t="s">
        <v>45</v>
      </c>
      <c r="S273" s="107">
        <f>IF('Form I'!$B$9=1,'Form III'!BE275,(IF('Form I'!$B$9=2,'Form III'!BE276,(IF('Form I'!$B$9=3,'Form III'!BE277,(IF('Form I'!$B$9=4,'Form III'!BE278)))))))</f>
        <v>0</v>
      </c>
      <c r="T273" s="111">
        <f t="shared" ref="T273" si="662">G273+H273-S273</f>
        <v>0</v>
      </c>
      <c r="U273" t="str">
        <f t="shared" si="636"/>
        <v>, 28</v>
      </c>
      <c r="V273" s="32"/>
    </row>
    <row r="274" spans="1:22" hidden="1" outlineLevel="1" x14ac:dyDescent="0.25">
      <c r="A274" s="159">
        <f t="shared" ref="A274" si="663">A273</f>
        <v>0</v>
      </c>
      <c r="B274" s="128">
        <f t="shared" ref="B274" si="664">B273</f>
        <v>28</v>
      </c>
      <c r="C274" s="128" t="str">
        <f t="shared" ref="C274:D274" si="665">C273</f>
        <v>DEPUTY</v>
      </c>
      <c r="D274" s="128" t="str">
        <f t="shared" si="665"/>
        <v>Adequate</v>
      </c>
      <c r="E274" s="128" t="str">
        <f t="shared" ref="E274" si="666">E273</f>
        <v>Salary</v>
      </c>
      <c r="F274" s="128">
        <f t="shared" ref="F274" si="667">F273</f>
        <v>0.5</v>
      </c>
      <c r="G274" s="138">
        <f t="shared" ref="G274:H274" si="668">G273</f>
        <v>0</v>
      </c>
      <c r="H274" s="138">
        <f t="shared" si="668"/>
        <v>0</v>
      </c>
      <c r="I274" s="128" t="str">
        <f t="shared" ref="I274" si="669">I273</f>
        <v>no</v>
      </c>
      <c r="J274" s="128" t="str">
        <f t="shared" ref="J274" si="670">J273</f>
        <v>yes</v>
      </c>
      <c r="K274" s="128" t="str">
        <f t="shared" ref="K274" si="671">K273</f>
        <v>yes</v>
      </c>
      <c r="L274" s="128" t="str">
        <f t="shared" ref="L274" si="672">L273</f>
        <v>no</v>
      </c>
      <c r="M274" s="128" t="str">
        <f t="shared" ref="M274" si="673">M273</f>
        <v>yes</v>
      </c>
      <c r="N274" s="128" t="str">
        <f t="shared" ref="N274" si="674">N273</f>
        <v>yes</v>
      </c>
      <c r="O274" s="128" t="str">
        <f t="shared" ref="O274" si="675">O273</f>
        <v>yes</v>
      </c>
      <c r="P274" s="128" t="str">
        <f t="shared" ref="P274" si="676">P273</f>
        <v>yes</v>
      </c>
      <c r="Q274" s="128" t="str">
        <f t="shared" ref="Q274" si="677">Q273</f>
        <v>yes</v>
      </c>
      <c r="R274" s="128" t="str">
        <f t="shared" ref="R274" si="678">R273</f>
        <v>yes</v>
      </c>
      <c r="U274" t="str">
        <f t="shared" si="636"/>
        <v>0, 28</v>
      </c>
      <c r="V274" s="32"/>
    </row>
    <row r="275" spans="1:22" hidden="1" outlineLevel="1" x14ac:dyDescent="0.25">
      <c r="A275" s="159">
        <f t="shared" ref="A275" si="679">A273</f>
        <v>0</v>
      </c>
      <c r="B275" s="128">
        <f t="shared" ref="B275:R275" si="680">B273</f>
        <v>28</v>
      </c>
      <c r="C275" s="128" t="str">
        <f t="shared" si="680"/>
        <v>DEPUTY</v>
      </c>
      <c r="D275" s="128" t="str">
        <f t="shared" si="680"/>
        <v>Adequate</v>
      </c>
      <c r="E275" s="128" t="str">
        <f t="shared" si="680"/>
        <v>Salary</v>
      </c>
      <c r="F275" s="128">
        <f t="shared" si="680"/>
        <v>0.5</v>
      </c>
      <c r="G275" s="138">
        <f t="shared" si="680"/>
        <v>0</v>
      </c>
      <c r="H275" s="138">
        <f t="shared" ref="H275" si="681">H273</f>
        <v>0</v>
      </c>
      <c r="I275" s="128" t="str">
        <f t="shared" si="680"/>
        <v>no</v>
      </c>
      <c r="J275" s="128" t="str">
        <f t="shared" si="680"/>
        <v>yes</v>
      </c>
      <c r="K275" s="128" t="str">
        <f t="shared" si="680"/>
        <v>yes</v>
      </c>
      <c r="L275" s="128" t="str">
        <f t="shared" si="680"/>
        <v>no</v>
      </c>
      <c r="M275" s="128" t="str">
        <f t="shared" si="680"/>
        <v>yes</v>
      </c>
      <c r="N275" s="128" t="str">
        <f t="shared" si="680"/>
        <v>yes</v>
      </c>
      <c r="O275" s="128" t="str">
        <f t="shared" si="680"/>
        <v>yes</v>
      </c>
      <c r="P275" s="128" t="str">
        <f t="shared" si="680"/>
        <v>yes</v>
      </c>
      <c r="Q275" s="128" t="str">
        <f t="shared" si="680"/>
        <v>yes</v>
      </c>
      <c r="R275" s="128" t="str">
        <f t="shared" si="680"/>
        <v>yes</v>
      </c>
      <c r="U275" t="str">
        <f t="shared" si="636"/>
        <v>0, 28</v>
      </c>
      <c r="V275" s="32"/>
    </row>
    <row r="276" spans="1:22" hidden="1" outlineLevel="1" x14ac:dyDescent="0.25">
      <c r="A276" s="159">
        <f t="shared" ref="A276" si="682">A273</f>
        <v>0</v>
      </c>
      <c r="B276" s="128">
        <f t="shared" ref="B276:R276" si="683">B273</f>
        <v>28</v>
      </c>
      <c r="C276" s="128" t="str">
        <f t="shared" si="683"/>
        <v>DEPUTY</v>
      </c>
      <c r="D276" s="128" t="str">
        <f t="shared" si="683"/>
        <v>Adequate</v>
      </c>
      <c r="E276" s="128" t="str">
        <f t="shared" si="683"/>
        <v>Salary</v>
      </c>
      <c r="F276" s="128">
        <f t="shared" si="683"/>
        <v>0.5</v>
      </c>
      <c r="G276" s="138">
        <f t="shared" si="683"/>
        <v>0</v>
      </c>
      <c r="H276" s="138">
        <f t="shared" ref="H276" si="684">H273</f>
        <v>0</v>
      </c>
      <c r="I276" s="128" t="str">
        <f t="shared" si="683"/>
        <v>no</v>
      </c>
      <c r="J276" s="128" t="str">
        <f t="shared" si="683"/>
        <v>yes</v>
      </c>
      <c r="K276" s="128" t="str">
        <f t="shared" si="683"/>
        <v>yes</v>
      </c>
      <c r="L276" s="128" t="str">
        <f t="shared" si="683"/>
        <v>no</v>
      </c>
      <c r="M276" s="128" t="str">
        <f t="shared" si="683"/>
        <v>yes</v>
      </c>
      <c r="N276" s="128" t="str">
        <f t="shared" si="683"/>
        <v>yes</v>
      </c>
      <c r="O276" s="128" t="str">
        <f t="shared" si="683"/>
        <v>yes</v>
      </c>
      <c r="P276" s="128" t="str">
        <f t="shared" si="683"/>
        <v>yes</v>
      </c>
      <c r="Q276" s="128" t="str">
        <f t="shared" si="683"/>
        <v>yes</v>
      </c>
      <c r="R276" s="128" t="str">
        <f t="shared" si="683"/>
        <v>yes</v>
      </c>
      <c r="U276" t="str">
        <f t="shared" si="636"/>
        <v>0, 28</v>
      </c>
      <c r="V276" s="32"/>
    </row>
    <row r="277" spans="1:22" hidden="1" outlineLevel="1" x14ac:dyDescent="0.25">
      <c r="A277" s="159"/>
      <c r="B277" s="128"/>
      <c r="C277" s="128"/>
      <c r="D277" s="38"/>
      <c r="E277" s="128"/>
      <c r="F277" s="132"/>
      <c r="G277" s="138"/>
      <c r="H277" s="138"/>
      <c r="I277" s="128" t="str">
        <f t="shared" ref="I277" si="685">I273</f>
        <v>no</v>
      </c>
      <c r="J277" s="128" t="s">
        <v>48</v>
      </c>
      <c r="K277" s="128" t="s">
        <v>48</v>
      </c>
      <c r="L277" s="128" t="s">
        <v>48</v>
      </c>
      <c r="M277" s="128" t="s">
        <v>48</v>
      </c>
      <c r="N277" s="128" t="s">
        <v>48</v>
      </c>
      <c r="O277" s="128" t="s">
        <v>48</v>
      </c>
      <c r="P277" s="128" t="s">
        <v>48</v>
      </c>
      <c r="Q277" s="128" t="s">
        <v>48</v>
      </c>
      <c r="R277" s="128" t="s">
        <v>48</v>
      </c>
      <c r="U277" t="str">
        <f t="shared" si="636"/>
        <v xml:space="preserve">, </v>
      </c>
      <c r="V277" s="32"/>
    </row>
    <row r="278" spans="1:22" hidden="1" outlineLevel="1" x14ac:dyDescent="0.25">
      <c r="A278" s="159"/>
      <c r="B278" s="128"/>
      <c r="C278" s="128"/>
      <c r="D278" s="38"/>
      <c r="E278" s="128"/>
      <c r="F278" s="132"/>
      <c r="G278" s="138"/>
      <c r="H278" s="138"/>
      <c r="I278" s="128" t="str">
        <f t="shared" ref="I278" si="686">I273</f>
        <v>no</v>
      </c>
      <c r="J278" s="128" t="s">
        <v>48</v>
      </c>
      <c r="K278" s="128" t="s">
        <v>48</v>
      </c>
      <c r="L278" s="128" t="s">
        <v>48</v>
      </c>
      <c r="M278" s="128" t="s">
        <v>48</v>
      </c>
      <c r="N278" s="128" t="s">
        <v>48</v>
      </c>
      <c r="O278" s="128" t="s">
        <v>48</v>
      </c>
      <c r="P278" s="128" t="s">
        <v>48</v>
      </c>
      <c r="Q278" s="128" t="s">
        <v>48</v>
      </c>
      <c r="R278" s="128" t="s">
        <v>48</v>
      </c>
      <c r="U278" t="str">
        <f t="shared" si="636"/>
        <v xml:space="preserve">, </v>
      </c>
      <c r="V278" s="32"/>
    </row>
    <row r="279" spans="1:22" hidden="1" outlineLevel="1" x14ac:dyDescent="0.25">
      <c r="A279" s="159"/>
      <c r="B279" s="128"/>
      <c r="C279" s="128"/>
      <c r="D279" s="38"/>
      <c r="E279" s="128"/>
      <c r="F279" s="132"/>
      <c r="G279" s="138"/>
      <c r="H279" s="138"/>
      <c r="I279" s="128" t="s">
        <v>48</v>
      </c>
      <c r="J279" s="128" t="s">
        <v>48</v>
      </c>
      <c r="K279" s="128" t="s">
        <v>48</v>
      </c>
      <c r="L279" s="128" t="s">
        <v>48</v>
      </c>
      <c r="M279" s="128" t="s">
        <v>48</v>
      </c>
      <c r="N279" s="128" t="s">
        <v>48</v>
      </c>
      <c r="O279" s="128" t="s">
        <v>48</v>
      </c>
      <c r="P279" s="128" t="s">
        <v>48</v>
      </c>
      <c r="Q279" s="128" t="s">
        <v>48</v>
      </c>
      <c r="R279" s="128" t="s">
        <v>48</v>
      </c>
      <c r="U279" t="str">
        <f t="shared" si="636"/>
        <v xml:space="preserve">, </v>
      </c>
      <c r="V279" s="32"/>
    </row>
    <row r="280" spans="1:22" hidden="1" outlineLevel="1" x14ac:dyDescent="0.25">
      <c r="A280" s="159"/>
      <c r="B280" s="128"/>
      <c r="C280" s="128"/>
      <c r="D280" s="38"/>
      <c r="E280" s="128"/>
      <c r="F280" s="132"/>
      <c r="G280" s="138"/>
      <c r="H280" s="138"/>
      <c r="I280" s="128" t="s">
        <v>48</v>
      </c>
      <c r="J280" s="128" t="s">
        <v>48</v>
      </c>
      <c r="K280" s="128" t="s">
        <v>48</v>
      </c>
      <c r="L280" s="128" t="s">
        <v>48</v>
      </c>
      <c r="M280" s="128" t="s">
        <v>48</v>
      </c>
      <c r="N280" s="128" t="s">
        <v>48</v>
      </c>
      <c r="O280" s="128" t="s">
        <v>48</v>
      </c>
      <c r="P280" s="128" t="s">
        <v>48</v>
      </c>
      <c r="Q280" s="128" t="s">
        <v>48</v>
      </c>
      <c r="R280" s="128" t="s">
        <v>48</v>
      </c>
      <c r="U280" t="str">
        <f t="shared" si="636"/>
        <v xml:space="preserve">, </v>
      </c>
      <c r="V280" s="32"/>
    </row>
    <row r="281" spans="1:22" hidden="1" outlineLevel="1" x14ac:dyDescent="0.25">
      <c r="A281" s="159"/>
      <c r="B281" s="128"/>
      <c r="C281" s="128"/>
      <c r="D281" s="38"/>
      <c r="E281" s="128"/>
      <c r="F281" s="132"/>
      <c r="G281" s="138"/>
      <c r="H281" s="138"/>
      <c r="I281" s="128" t="s">
        <v>48</v>
      </c>
      <c r="J281" s="128" t="s">
        <v>48</v>
      </c>
      <c r="K281" s="128" t="s">
        <v>48</v>
      </c>
      <c r="L281" s="128" t="s">
        <v>48</v>
      </c>
      <c r="M281" s="128" t="s">
        <v>48</v>
      </c>
      <c r="N281" s="128" t="s">
        <v>48</v>
      </c>
      <c r="O281" s="128" t="s">
        <v>48</v>
      </c>
      <c r="P281" s="128" t="s">
        <v>48</v>
      </c>
      <c r="Q281" s="128" t="s">
        <v>48</v>
      </c>
      <c r="R281" s="128" t="s">
        <v>48</v>
      </c>
      <c r="U281" t="str">
        <f t="shared" si="636"/>
        <v xml:space="preserve">, </v>
      </c>
      <c r="V281" s="32"/>
    </row>
    <row r="282" spans="1:22" hidden="1" outlineLevel="1" x14ac:dyDescent="0.25">
      <c r="A282" s="159"/>
      <c r="B282" s="128"/>
      <c r="C282" s="128"/>
      <c r="D282" s="38"/>
      <c r="E282" s="128"/>
      <c r="F282" s="132"/>
      <c r="G282" s="138"/>
      <c r="H282" s="138"/>
      <c r="I282" s="128" t="s">
        <v>48</v>
      </c>
      <c r="J282" s="128" t="s">
        <v>48</v>
      </c>
      <c r="K282" s="128" t="s">
        <v>48</v>
      </c>
      <c r="L282" s="128" t="s">
        <v>48</v>
      </c>
      <c r="M282" s="128" t="s">
        <v>48</v>
      </c>
      <c r="N282" s="128" t="s">
        <v>48</v>
      </c>
      <c r="O282" s="128" t="s">
        <v>48</v>
      </c>
      <c r="P282" s="128" t="s">
        <v>48</v>
      </c>
      <c r="Q282" s="128" t="s">
        <v>48</v>
      </c>
      <c r="R282" s="128" t="s">
        <v>48</v>
      </c>
      <c r="U282" t="str">
        <f t="shared" si="636"/>
        <v xml:space="preserve">, </v>
      </c>
      <c r="V282" s="32"/>
    </row>
    <row r="283" spans="1:22" collapsed="1" x14ac:dyDescent="0.25">
      <c r="A283" s="43"/>
      <c r="B283" s="43">
        <v>29</v>
      </c>
      <c r="C283" s="43" t="s">
        <v>125</v>
      </c>
      <c r="D283" s="38" t="str">
        <f>'Form III'!A282</f>
        <v>Adequate</v>
      </c>
      <c r="E283" s="43" t="s">
        <v>124</v>
      </c>
      <c r="F283" s="158">
        <v>0.5</v>
      </c>
      <c r="G283" s="136">
        <v>0</v>
      </c>
      <c r="H283" s="136">
        <v>0</v>
      </c>
      <c r="I283" s="43" t="s">
        <v>48</v>
      </c>
      <c r="J283" s="43" t="s">
        <v>45</v>
      </c>
      <c r="K283" s="43" t="s">
        <v>45</v>
      </c>
      <c r="L283" s="43" t="s">
        <v>48</v>
      </c>
      <c r="M283" s="43" t="s">
        <v>45</v>
      </c>
      <c r="N283" s="43" t="s">
        <v>45</v>
      </c>
      <c r="O283" s="43" t="s">
        <v>45</v>
      </c>
      <c r="P283" s="43" t="s">
        <v>45</v>
      </c>
      <c r="Q283" s="43" t="s">
        <v>45</v>
      </c>
      <c r="R283" s="43" t="s">
        <v>45</v>
      </c>
      <c r="S283" s="107">
        <f>IF('Form I'!$B$9=1,'Form III'!BE285,(IF('Form I'!$B$9=2,'Form III'!BE286,(IF('Form I'!$B$9=3,'Form III'!BE287,(IF('Form I'!$B$9=4,'Form III'!BE288)))))))</f>
        <v>0</v>
      </c>
      <c r="T283" s="111">
        <f t="shared" ref="T283" si="687">G283+H283-S283</f>
        <v>0</v>
      </c>
      <c r="U283" t="str">
        <f t="shared" si="636"/>
        <v>, 29</v>
      </c>
      <c r="V283" s="32"/>
    </row>
    <row r="284" spans="1:22" hidden="1" outlineLevel="1" x14ac:dyDescent="0.25">
      <c r="A284" s="159">
        <f t="shared" ref="A284" si="688">A283</f>
        <v>0</v>
      </c>
      <c r="B284" s="128">
        <f t="shared" ref="B284" si="689">B283</f>
        <v>29</v>
      </c>
      <c r="C284" s="128" t="str">
        <f t="shared" ref="C284:D284" si="690">C283</f>
        <v>DEPUTY</v>
      </c>
      <c r="D284" s="128" t="str">
        <f t="shared" si="690"/>
        <v>Adequate</v>
      </c>
      <c r="E284" s="128" t="str">
        <f t="shared" ref="E284" si="691">E283</f>
        <v>Salary</v>
      </c>
      <c r="F284" s="128">
        <f t="shared" ref="F284" si="692">F283</f>
        <v>0.5</v>
      </c>
      <c r="G284" s="138">
        <f t="shared" ref="G284:H284" si="693">G283</f>
        <v>0</v>
      </c>
      <c r="H284" s="138">
        <f t="shared" si="693"/>
        <v>0</v>
      </c>
      <c r="I284" s="128" t="str">
        <f t="shared" ref="I284" si="694">I283</f>
        <v>no</v>
      </c>
      <c r="J284" s="128" t="str">
        <f t="shared" ref="J284" si="695">J283</f>
        <v>yes</v>
      </c>
      <c r="K284" s="128" t="str">
        <f t="shared" ref="K284" si="696">K283</f>
        <v>yes</v>
      </c>
      <c r="L284" s="128" t="str">
        <f t="shared" ref="L284" si="697">L283</f>
        <v>no</v>
      </c>
      <c r="M284" s="128" t="str">
        <f t="shared" ref="M284" si="698">M283</f>
        <v>yes</v>
      </c>
      <c r="N284" s="128" t="str">
        <f t="shared" ref="N284" si="699">N283</f>
        <v>yes</v>
      </c>
      <c r="O284" s="128" t="str">
        <f t="shared" ref="O284" si="700">O283</f>
        <v>yes</v>
      </c>
      <c r="P284" s="128" t="str">
        <f t="shared" ref="P284" si="701">P283</f>
        <v>yes</v>
      </c>
      <c r="Q284" s="128" t="str">
        <f t="shared" ref="Q284" si="702">Q283</f>
        <v>yes</v>
      </c>
      <c r="R284" s="128" t="str">
        <f t="shared" ref="R284" si="703">R283</f>
        <v>yes</v>
      </c>
      <c r="U284" t="str">
        <f t="shared" si="636"/>
        <v>0, 29</v>
      </c>
      <c r="V284" s="32"/>
    </row>
    <row r="285" spans="1:22" hidden="1" outlineLevel="1" x14ac:dyDescent="0.25">
      <c r="A285" s="159">
        <f t="shared" ref="A285" si="704">A283</f>
        <v>0</v>
      </c>
      <c r="B285" s="128">
        <f t="shared" ref="B285:R285" si="705">B283</f>
        <v>29</v>
      </c>
      <c r="C285" s="128" t="str">
        <f t="shared" si="705"/>
        <v>DEPUTY</v>
      </c>
      <c r="D285" s="128" t="str">
        <f t="shared" si="705"/>
        <v>Adequate</v>
      </c>
      <c r="E285" s="128" t="str">
        <f t="shared" si="705"/>
        <v>Salary</v>
      </c>
      <c r="F285" s="128">
        <f t="shared" si="705"/>
        <v>0.5</v>
      </c>
      <c r="G285" s="138">
        <f t="shared" si="705"/>
        <v>0</v>
      </c>
      <c r="H285" s="138">
        <f t="shared" ref="H285" si="706">H283</f>
        <v>0</v>
      </c>
      <c r="I285" s="128" t="str">
        <f t="shared" si="705"/>
        <v>no</v>
      </c>
      <c r="J285" s="128" t="str">
        <f t="shared" si="705"/>
        <v>yes</v>
      </c>
      <c r="K285" s="128" t="str">
        <f t="shared" si="705"/>
        <v>yes</v>
      </c>
      <c r="L285" s="128" t="str">
        <f t="shared" si="705"/>
        <v>no</v>
      </c>
      <c r="M285" s="128" t="str">
        <f t="shared" si="705"/>
        <v>yes</v>
      </c>
      <c r="N285" s="128" t="str">
        <f t="shared" si="705"/>
        <v>yes</v>
      </c>
      <c r="O285" s="128" t="str">
        <f t="shared" si="705"/>
        <v>yes</v>
      </c>
      <c r="P285" s="128" t="str">
        <f t="shared" si="705"/>
        <v>yes</v>
      </c>
      <c r="Q285" s="128" t="str">
        <f t="shared" si="705"/>
        <v>yes</v>
      </c>
      <c r="R285" s="128" t="str">
        <f t="shared" si="705"/>
        <v>yes</v>
      </c>
      <c r="U285" t="str">
        <f t="shared" si="636"/>
        <v>0, 29</v>
      </c>
      <c r="V285" s="32"/>
    </row>
    <row r="286" spans="1:22" hidden="1" outlineLevel="1" x14ac:dyDescent="0.25">
      <c r="A286" s="159">
        <f t="shared" ref="A286" si="707">A283</f>
        <v>0</v>
      </c>
      <c r="B286" s="128">
        <f t="shared" ref="B286:R286" si="708">B283</f>
        <v>29</v>
      </c>
      <c r="C286" s="128" t="str">
        <f t="shared" si="708"/>
        <v>DEPUTY</v>
      </c>
      <c r="D286" s="128" t="str">
        <f t="shared" si="708"/>
        <v>Adequate</v>
      </c>
      <c r="E286" s="128" t="str">
        <f t="shared" si="708"/>
        <v>Salary</v>
      </c>
      <c r="F286" s="128">
        <f t="shared" si="708"/>
        <v>0.5</v>
      </c>
      <c r="G286" s="138">
        <f t="shared" si="708"/>
        <v>0</v>
      </c>
      <c r="H286" s="138">
        <f t="shared" ref="H286" si="709">H283</f>
        <v>0</v>
      </c>
      <c r="I286" s="128" t="str">
        <f t="shared" si="708"/>
        <v>no</v>
      </c>
      <c r="J286" s="128" t="str">
        <f t="shared" si="708"/>
        <v>yes</v>
      </c>
      <c r="K286" s="128" t="str">
        <f t="shared" si="708"/>
        <v>yes</v>
      </c>
      <c r="L286" s="128" t="str">
        <f t="shared" si="708"/>
        <v>no</v>
      </c>
      <c r="M286" s="128" t="str">
        <f t="shared" si="708"/>
        <v>yes</v>
      </c>
      <c r="N286" s="128" t="str">
        <f t="shared" si="708"/>
        <v>yes</v>
      </c>
      <c r="O286" s="128" t="str">
        <f t="shared" si="708"/>
        <v>yes</v>
      </c>
      <c r="P286" s="128" t="str">
        <f t="shared" si="708"/>
        <v>yes</v>
      </c>
      <c r="Q286" s="128" t="str">
        <f t="shared" si="708"/>
        <v>yes</v>
      </c>
      <c r="R286" s="128" t="str">
        <f t="shared" si="708"/>
        <v>yes</v>
      </c>
      <c r="U286" t="str">
        <f t="shared" si="636"/>
        <v>0, 29</v>
      </c>
      <c r="V286" s="32"/>
    </row>
    <row r="287" spans="1:22" hidden="1" outlineLevel="1" x14ac:dyDescent="0.25">
      <c r="A287" s="159"/>
      <c r="B287" s="128"/>
      <c r="C287" s="128"/>
      <c r="D287" s="38"/>
      <c r="E287" s="128"/>
      <c r="F287" s="132"/>
      <c r="G287" s="138"/>
      <c r="H287" s="138"/>
      <c r="I287" s="128" t="str">
        <f t="shared" ref="I287" si="710">I283</f>
        <v>no</v>
      </c>
      <c r="J287" s="128" t="s">
        <v>48</v>
      </c>
      <c r="K287" s="128" t="s">
        <v>48</v>
      </c>
      <c r="L287" s="128" t="s">
        <v>48</v>
      </c>
      <c r="M287" s="128" t="s">
        <v>48</v>
      </c>
      <c r="N287" s="128" t="s">
        <v>48</v>
      </c>
      <c r="O287" s="128" t="s">
        <v>48</v>
      </c>
      <c r="P287" s="128" t="s">
        <v>48</v>
      </c>
      <c r="Q287" s="128" t="s">
        <v>48</v>
      </c>
      <c r="R287" s="128" t="s">
        <v>48</v>
      </c>
      <c r="U287" t="str">
        <f t="shared" si="636"/>
        <v xml:space="preserve">, </v>
      </c>
      <c r="V287" s="32"/>
    </row>
    <row r="288" spans="1:22" hidden="1" outlineLevel="1" x14ac:dyDescent="0.25">
      <c r="A288" s="159"/>
      <c r="B288" s="128"/>
      <c r="C288" s="128"/>
      <c r="D288" s="38"/>
      <c r="E288" s="128"/>
      <c r="F288" s="132"/>
      <c r="G288" s="138"/>
      <c r="H288" s="138"/>
      <c r="I288" s="128" t="str">
        <f t="shared" ref="I288" si="711">I283</f>
        <v>no</v>
      </c>
      <c r="J288" s="128" t="s">
        <v>48</v>
      </c>
      <c r="K288" s="128" t="s">
        <v>48</v>
      </c>
      <c r="L288" s="128" t="s">
        <v>48</v>
      </c>
      <c r="M288" s="128" t="s">
        <v>48</v>
      </c>
      <c r="N288" s="128" t="s">
        <v>48</v>
      </c>
      <c r="O288" s="128" t="s">
        <v>48</v>
      </c>
      <c r="P288" s="128" t="s">
        <v>48</v>
      </c>
      <c r="Q288" s="128" t="s">
        <v>48</v>
      </c>
      <c r="R288" s="128" t="s">
        <v>48</v>
      </c>
      <c r="U288" t="str">
        <f t="shared" si="636"/>
        <v xml:space="preserve">, </v>
      </c>
      <c r="V288" s="32"/>
    </row>
    <row r="289" spans="1:22" hidden="1" outlineLevel="1" x14ac:dyDescent="0.25">
      <c r="A289" s="159"/>
      <c r="B289" s="128"/>
      <c r="C289" s="128"/>
      <c r="D289" s="38"/>
      <c r="E289" s="128"/>
      <c r="F289" s="132"/>
      <c r="G289" s="138"/>
      <c r="H289" s="138"/>
      <c r="I289" s="128" t="s">
        <v>48</v>
      </c>
      <c r="J289" s="128" t="s">
        <v>48</v>
      </c>
      <c r="K289" s="128" t="s">
        <v>48</v>
      </c>
      <c r="L289" s="128" t="s">
        <v>48</v>
      </c>
      <c r="M289" s="128" t="s">
        <v>48</v>
      </c>
      <c r="N289" s="128" t="s">
        <v>48</v>
      </c>
      <c r="O289" s="128" t="s">
        <v>48</v>
      </c>
      <c r="P289" s="128" t="s">
        <v>48</v>
      </c>
      <c r="Q289" s="128" t="s">
        <v>48</v>
      </c>
      <c r="R289" s="128" t="s">
        <v>48</v>
      </c>
      <c r="U289" t="str">
        <f t="shared" si="636"/>
        <v xml:space="preserve">, </v>
      </c>
      <c r="V289" s="32"/>
    </row>
    <row r="290" spans="1:22" hidden="1" outlineLevel="1" x14ac:dyDescent="0.25">
      <c r="A290" s="159"/>
      <c r="B290" s="128"/>
      <c r="C290" s="128"/>
      <c r="D290" s="38"/>
      <c r="E290" s="128"/>
      <c r="F290" s="132"/>
      <c r="G290" s="138"/>
      <c r="H290" s="138"/>
      <c r="I290" s="128" t="s">
        <v>48</v>
      </c>
      <c r="J290" s="128" t="s">
        <v>48</v>
      </c>
      <c r="K290" s="128" t="s">
        <v>48</v>
      </c>
      <c r="L290" s="128" t="s">
        <v>48</v>
      </c>
      <c r="M290" s="128" t="s">
        <v>48</v>
      </c>
      <c r="N290" s="128" t="s">
        <v>48</v>
      </c>
      <c r="O290" s="128" t="s">
        <v>48</v>
      </c>
      <c r="P290" s="128" t="s">
        <v>48</v>
      </c>
      <c r="Q290" s="128" t="s">
        <v>48</v>
      </c>
      <c r="R290" s="128" t="s">
        <v>48</v>
      </c>
      <c r="U290" t="str">
        <f t="shared" si="636"/>
        <v xml:space="preserve">, </v>
      </c>
      <c r="V290" s="32"/>
    </row>
    <row r="291" spans="1:22" hidden="1" outlineLevel="1" x14ac:dyDescent="0.25">
      <c r="A291" s="159"/>
      <c r="B291" s="128"/>
      <c r="C291" s="128"/>
      <c r="D291" s="38"/>
      <c r="E291" s="128"/>
      <c r="F291" s="132"/>
      <c r="G291" s="138"/>
      <c r="H291" s="138"/>
      <c r="I291" s="128" t="s">
        <v>48</v>
      </c>
      <c r="J291" s="128" t="s">
        <v>48</v>
      </c>
      <c r="K291" s="128" t="s">
        <v>48</v>
      </c>
      <c r="L291" s="128" t="s">
        <v>48</v>
      </c>
      <c r="M291" s="128" t="s">
        <v>48</v>
      </c>
      <c r="N291" s="128" t="s">
        <v>48</v>
      </c>
      <c r="O291" s="128" t="s">
        <v>48</v>
      </c>
      <c r="P291" s="128" t="s">
        <v>48</v>
      </c>
      <c r="Q291" s="128" t="s">
        <v>48</v>
      </c>
      <c r="R291" s="128" t="s">
        <v>48</v>
      </c>
      <c r="U291" t="str">
        <f t="shared" si="636"/>
        <v xml:space="preserve">, </v>
      </c>
      <c r="V291" s="32"/>
    </row>
    <row r="292" spans="1:22" hidden="1" outlineLevel="1" x14ac:dyDescent="0.25">
      <c r="A292" s="159"/>
      <c r="B292" s="128"/>
      <c r="C292" s="128"/>
      <c r="D292" s="38"/>
      <c r="E292" s="128"/>
      <c r="F292" s="132"/>
      <c r="G292" s="138"/>
      <c r="H292" s="138"/>
      <c r="I292" s="128" t="s">
        <v>48</v>
      </c>
      <c r="J292" s="128" t="s">
        <v>48</v>
      </c>
      <c r="K292" s="128" t="s">
        <v>48</v>
      </c>
      <c r="L292" s="128" t="s">
        <v>48</v>
      </c>
      <c r="M292" s="128" t="s">
        <v>48</v>
      </c>
      <c r="N292" s="128" t="s">
        <v>48</v>
      </c>
      <c r="O292" s="128" t="s">
        <v>48</v>
      </c>
      <c r="P292" s="128" t="s">
        <v>48</v>
      </c>
      <c r="Q292" s="128" t="s">
        <v>48</v>
      </c>
      <c r="R292" s="128" t="s">
        <v>48</v>
      </c>
      <c r="U292" t="str">
        <f t="shared" si="636"/>
        <v xml:space="preserve">, </v>
      </c>
      <c r="V292" s="32"/>
    </row>
    <row r="293" spans="1:22" collapsed="1" x14ac:dyDescent="0.25">
      <c r="A293" s="43"/>
      <c r="B293" s="43">
        <v>30</v>
      </c>
      <c r="C293" s="43" t="s">
        <v>125</v>
      </c>
      <c r="D293" s="38" t="str">
        <f>'Form III'!A292</f>
        <v>Adequate</v>
      </c>
      <c r="E293" s="43" t="s">
        <v>124</v>
      </c>
      <c r="F293" s="158">
        <v>0.5</v>
      </c>
      <c r="G293" s="136">
        <v>0</v>
      </c>
      <c r="H293" s="136">
        <v>0</v>
      </c>
      <c r="I293" s="43" t="s">
        <v>48</v>
      </c>
      <c r="J293" s="43" t="s">
        <v>45</v>
      </c>
      <c r="K293" s="43" t="s">
        <v>45</v>
      </c>
      <c r="L293" s="43" t="s">
        <v>48</v>
      </c>
      <c r="M293" s="43" t="s">
        <v>45</v>
      </c>
      <c r="N293" s="43" t="s">
        <v>45</v>
      </c>
      <c r="O293" s="43" t="s">
        <v>45</v>
      </c>
      <c r="P293" s="43" t="s">
        <v>45</v>
      </c>
      <c r="Q293" s="43" t="s">
        <v>45</v>
      </c>
      <c r="R293" s="43" t="s">
        <v>45</v>
      </c>
      <c r="S293" s="107">
        <f>IF('Form I'!$B$9=1,'Form III'!BE295,(IF('Form I'!$B$9=2,'Form III'!BE296,(IF('Form I'!$B$9=3,'Form III'!BE297,(IF('Form I'!$B$9=4,'Form III'!BE298)))))))</f>
        <v>0</v>
      </c>
      <c r="T293" s="111">
        <f t="shared" ref="T293" si="712">G293+H293-S293</f>
        <v>0</v>
      </c>
      <c r="U293" t="str">
        <f t="shared" si="636"/>
        <v>, 30</v>
      </c>
      <c r="V293" s="32"/>
    </row>
    <row r="294" spans="1:22" hidden="1" outlineLevel="1" x14ac:dyDescent="0.25">
      <c r="A294" s="159">
        <f t="shared" ref="A294" si="713">A293</f>
        <v>0</v>
      </c>
      <c r="B294" s="128">
        <f t="shared" ref="B294" si="714">B293</f>
        <v>30</v>
      </c>
      <c r="C294" s="128" t="str">
        <f t="shared" ref="C294:D294" si="715">C293</f>
        <v>DEPUTY</v>
      </c>
      <c r="D294" s="128" t="str">
        <f t="shared" si="715"/>
        <v>Adequate</v>
      </c>
      <c r="E294" s="128" t="str">
        <f t="shared" ref="E294" si="716">E293</f>
        <v>Salary</v>
      </c>
      <c r="F294" s="128">
        <f t="shared" ref="F294" si="717">F293</f>
        <v>0.5</v>
      </c>
      <c r="G294" s="138">
        <f t="shared" ref="G294:H294" si="718">G293</f>
        <v>0</v>
      </c>
      <c r="H294" s="138">
        <f t="shared" si="718"/>
        <v>0</v>
      </c>
      <c r="I294" s="128" t="str">
        <f t="shared" ref="I294" si="719">I293</f>
        <v>no</v>
      </c>
      <c r="J294" s="128" t="str">
        <f t="shared" ref="J294" si="720">J293</f>
        <v>yes</v>
      </c>
      <c r="K294" s="128" t="str">
        <f t="shared" ref="K294" si="721">K293</f>
        <v>yes</v>
      </c>
      <c r="L294" s="128" t="str">
        <f t="shared" ref="L294" si="722">L293</f>
        <v>no</v>
      </c>
      <c r="M294" s="128" t="str">
        <f t="shared" ref="M294" si="723">M293</f>
        <v>yes</v>
      </c>
      <c r="N294" s="128" t="str">
        <f t="shared" ref="N294" si="724">N293</f>
        <v>yes</v>
      </c>
      <c r="O294" s="128" t="str">
        <f t="shared" ref="O294" si="725">O293</f>
        <v>yes</v>
      </c>
      <c r="P294" s="128" t="str">
        <f t="shared" ref="P294" si="726">P293</f>
        <v>yes</v>
      </c>
      <c r="Q294" s="128" t="str">
        <f t="shared" ref="Q294" si="727">Q293</f>
        <v>yes</v>
      </c>
      <c r="R294" s="128" t="str">
        <f t="shared" ref="R294" si="728">R293</f>
        <v>yes</v>
      </c>
      <c r="U294" t="str">
        <f t="shared" si="636"/>
        <v>0, 30</v>
      </c>
      <c r="V294" s="32"/>
    </row>
    <row r="295" spans="1:22" hidden="1" outlineLevel="1" x14ac:dyDescent="0.25">
      <c r="A295" s="159">
        <f t="shared" ref="A295" si="729">A293</f>
        <v>0</v>
      </c>
      <c r="B295" s="128">
        <f t="shared" ref="B295:R295" si="730">B293</f>
        <v>30</v>
      </c>
      <c r="C295" s="128" t="str">
        <f t="shared" si="730"/>
        <v>DEPUTY</v>
      </c>
      <c r="D295" s="128" t="str">
        <f t="shared" si="730"/>
        <v>Adequate</v>
      </c>
      <c r="E295" s="128" t="str">
        <f t="shared" si="730"/>
        <v>Salary</v>
      </c>
      <c r="F295" s="128">
        <f t="shared" si="730"/>
        <v>0.5</v>
      </c>
      <c r="G295" s="138">
        <f t="shared" si="730"/>
        <v>0</v>
      </c>
      <c r="H295" s="138">
        <f t="shared" ref="H295" si="731">H293</f>
        <v>0</v>
      </c>
      <c r="I295" s="128" t="str">
        <f t="shared" si="730"/>
        <v>no</v>
      </c>
      <c r="J295" s="128" t="str">
        <f t="shared" si="730"/>
        <v>yes</v>
      </c>
      <c r="K295" s="128" t="str">
        <f t="shared" si="730"/>
        <v>yes</v>
      </c>
      <c r="L295" s="128" t="str">
        <f t="shared" si="730"/>
        <v>no</v>
      </c>
      <c r="M295" s="128" t="str">
        <f t="shared" si="730"/>
        <v>yes</v>
      </c>
      <c r="N295" s="128" t="str">
        <f t="shared" si="730"/>
        <v>yes</v>
      </c>
      <c r="O295" s="128" t="str">
        <f t="shared" si="730"/>
        <v>yes</v>
      </c>
      <c r="P295" s="128" t="str">
        <f t="shared" si="730"/>
        <v>yes</v>
      </c>
      <c r="Q295" s="128" t="str">
        <f t="shared" si="730"/>
        <v>yes</v>
      </c>
      <c r="R295" s="128" t="str">
        <f t="shared" si="730"/>
        <v>yes</v>
      </c>
      <c r="U295" t="str">
        <f t="shared" si="636"/>
        <v>0, 30</v>
      </c>
      <c r="V295" s="32"/>
    </row>
    <row r="296" spans="1:22" hidden="1" outlineLevel="1" x14ac:dyDescent="0.25">
      <c r="A296" s="159">
        <f t="shared" ref="A296" si="732">A293</f>
        <v>0</v>
      </c>
      <c r="B296" s="128">
        <f t="shared" ref="B296:R296" si="733">B293</f>
        <v>30</v>
      </c>
      <c r="C296" s="128" t="str">
        <f t="shared" si="733"/>
        <v>DEPUTY</v>
      </c>
      <c r="D296" s="128" t="str">
        <f t="shared" si="733"/>
        <v>Adequate</v>
      </c>
      <c r="E296" s="128" t="str">
        <f t="shared" si="733"/>
        <v>Salary</v>
      </c>
      <c r="F296" s="128">
        <f t="shared" si="733"/>
        <v>0.5</v>
      </c>
      <c r="G296" s="138">
        <f t="shared" si="733"/>
        <v>0</v>
      </c>
      <c r="H296" s="138">
        <f t="shared" ref="H296" si="734">H293</f>
        <v>0</v>
      </c>
      <c r="I296" s="128" t="str">
        <f t="shared" si="733"/>
        <v>no</v>
      </c>
      <c r="J296" s="128" t="str">
        <f t="shared" si="733"/>
        <v>yes</v>
      </c>
      <c r="K296" s="128" t="str">
        <f t="shared" si="733"/>
        <v>yes</v>
      </c>
      <c r="L296" s="128" t="str">
        <f t="shared" si="733"/>
        <v>no</v>
      </c>
      <c r="M296" s="128" t="str">
        <f t="shared" si="733"/>
        <v>yes</v>
      </c>
      <c r="N296" s="128" t="str">
        <f t="shared" si="733"/>
        <v>yes</v>
      </c>
      <c r="O296" s="128" t="str">
        <f t="shared" si="733"/>
        <v>yes</v>
      </c>
      <c r="P296" s="128" t="str">
        <f t="shared" si="733"/>
        <v>yes</v>
      </c>
      <c r="Q296" s="128" t="str">
        <f t="shared" si="733"/>
        <v>yes</v>
      </c>
      <c r="R296" s="128" t="str">
        <f t="shared" si="733"/>
        <v>yes</v>
      </c>
      <c r="U296" t="str">
        <f t="shared" si="636"/>
        <v>0, 30</v>
      </c>
      <c r="V296" s="32"/>
    </row>
    <row r="297" spans="1:22" hidden="1" outlineLevel="1" x14ac:dyDescent="0.25">
      <c r="A297" s="159"/>
      <c r="B297" s="128"/>
      <c r="C297" s="128"/>
      <c r="D297" s="38"/>
      <c r="E297" s="128"/>
      <c r="F297" s="132"/>
      <c r="G297" s="138"/>
      <c r="H297" s="138"/>
      <c r="I297" s="128" t="str">
        <f t="shared" ref="I297" si="735">I293</f>
        <v>no</v>
      </c>
      <c r="J297" s="128" t="s">
        <v>48</v>
      </c>
      <c r="K297" s="128" t="s">
        <v>48</v>
      </c>
      <c r="L297" s="128" t="s">
        <v>48</v>
      </c>
      <c r="M297" s="128" t="s">
        <v>48</v>
      </c>
      <c r="N297" s="128" t="s">
        <v>48</v>
      </c>
      <c r="O297" s="128" t="s">
        <v>48</v>
      </c>
      <c r="P297" s="128" t="s">
        <v>48</v>
      </c>
      <c r="Q297" s="128" t="s">
        <v>48</v>
      </c>
      <c r="R297" s="128" t="s">
        <v>48</v>
      </c>
      <c r="U297" t="str">
        <f t="shared" si="636"/>
        <v xml:space="preserve">, </v>
      </c>
      <c r="V297" s="32"/>
    </row>
    <row r="298" spans="1:22" hidden="1" outlineLevel="1" x14ac:dyDescent="0.25">
      <c r="A298" s="159"/>
      <c r="B298" s="128"/>
      <c r="C298" s="128"/>
      <c r="D298" s="38"/>
      <c r="E298" s="128"/>
      <c r="F298" s="132"/>
      <c r="G298" s="138"/>
      <c r="H298" s="138"/>
      <c r="I298" s="128" t="str">
        <f t="shared" ref="I298" si="736">I293</f>
        <v>no</v>
      </c>
      <c r="J298" s="128" t="s">
        <v>48</v>
      </c>
      <c r="K298" s="128" t="s">
        <v>48</v>
      </c>
      <c r="L298" s="128" t="s">
        <v>48</v>
      </c>
      <c r="M298" s="128" t="s">
        <v>48</v>
      </c>
      <c r="N298" s="128" t="s">
        <v>48</v>
      </c>
      <c r="O298" s="128" t="s">
        <v>48</v>
      </c>
      <c r="P298" s="128" t="s">
        <v>48</v>
      </c>
      <c r="Q298" s="128" t="s">
        <v>48</v>
      </c>
      <c r="R298" s="128" t="s">
        <v>48</v>
      </c>
      <c r="U298" t="str">
        <f t="shared" si="636"/>
        <v xml:space="preserve">, </v>
      </c>
      <c r="V298" s="32"/>
    </row>
    <row r="299" spans="1:22" hidden="1" outlineLevel="1" x14ac:dyDescent="0.25">
      <c r="A299" s="159"/>
      <c r="B299" s="128"/>
      <c r="C299" s="128"/>
      <c r="D299" s="38"/>
      <c r="E299" s="128"/>
      <c r="F299" s="132"/>
      <c r="G299" s="138"/>
      <c r="H299" s="138"/>
      <c r="I299" s="128" t="s">
        <v>48</v>
      </c>
      <c r="J299" s="128" t="s">
        <v>48</v>
      </c>
      <c r="K299" s="128" t="s">
        <v>48</v>
      </c>
      <c r="L299" s="128" t="s">
        <v>48</v>
      </c>
      <c r="M299" s="128" t="s">
        <v>48</v>
      </c>
      <c r="N299" s="128" t="s">
        <v>48</v>
      </c>
      <c r="O299" s="128" t="s">
        <v>48</v>
      </c>
      <c r="P299" s="128" t="s">
        <v>48</v>
      </c>
      <c r="Q299" s="128" t="s">
        <v>48</v>
      </c>
      <c r="R299" s="128" t="s">
        <v>48</v>
      </c>
      <c r="U299" t="str">
        <f t="shared" si="636"/>
        <v xml:space="preserve">, </v>
      </c>
      <c r="V299" s="32"/>
    </row>
    <row r="300" spans="1:22" hidden="1" outlineLevel="1" x14ac:dyDescent="0.25">
      <c r="A300" s="159"/>
      <c r="B300" s="128"/>
      <c r="C300" s="128"/>
      <c r="D300" s="38"/>
      <c r="E300" s="128"/>
      <c r="F300" s="132"/>
      <c r="G300" s="138"/>
      <c r="H300" s="138"/>
      <c r="I300" s="128" t="s">
        <v>48</v>
      </c>
      <c r="J300" s="128" t="s">
        <v>48</v>
      </c>
      <c r="K300" s="128" t="s">
        <v>48</v>
      </c>
      <c r="L300" s="128" t="s">
        <v>48</v>
      </c>
      <c r="M300" s="128" t="s">
        <v>48</v>
      </c>
      <c r="N300" s="128" t="s">
        <v>48</v>
      </c>
      <c r="O300" s="128" t="s">
        <v>48</v>
      </c>
      <c r="P300" s="128" t="s">
        <v>48</v>
      </c>
      <c r="Q300" s="128" t="s">
        <v>48</v>
      </c>
      <c r="R300" s="128" t="s">
        <v>48</v>
      </c>
      <c r="U300" t="str">
        <f t="shared" si="636"/>
        <v xml:space="preserve">, </v>
      </c>
      <c r="V300" s="32"/>
    </row>
    <row r="301" spans="1:22" hidden="1" outlineLevel="1" x14ac:dyDescent="0.25">
      <c r="A301" s="159"/>
      <c r="B301" s="128"/>
      <c r="C301" s="128"/>
      <c r="D301" s="38"/>
      <c r="E301" s="128"/>
      <c r="F301" s="132"/>
      <c r="G301" s="138"/>
      <c r="H301" s="138"/>
      <c r="I301" s="128" t="s">
        <v>48</v>
      </c>
      <c r="J301" s="128" t="s">
        <v>48</v>
      </c>
      <c r="K301" s="128" t="s">
        <v>48</v>
      </c>
      <c r="L301" s="128" t="s">
        <v>48</v>
      </c>
      <c r="M301" s="128" t="s">
        <v>48</v>
      </c>
      <c r="N301" s="128" t="s">
        <v>48</v>
      </c>
      <c r="O301" s="128" t="s">
        <v>48</v>
      </c>
      <c r="P301" s="128" t="s">
        <v>48</v>
      </c>
      <c r="Q301" s="128" t="s">
        <v>48</v>
      </c>
      <c r="R301" s="128" t="s">
        <v>48</v>
      </c>
      <c r="U301" t="str">
        <f t="shared" si="636"/>
        <v xml:space="preserve">, </v>
      </c>
      <c r="V301" s="32"/>
    </row>
    <row r="302" spans="1:22" hidden="1" outlineLevel="1" x14ac:dyDescent="0.25">
      <c r="A302" s="159"/>
      <c r="B302" s="128"/>
      <c r="C302" s="128"/>
      <c r="D302" s="38"/>
      <c r="E302" s="128"/>
      <c r="F302" s="132"/>
      <c r="G302" s="138"/>
      <c r="H302" s="138"/>
      <c r="I302" s="128" t="s">
        <v>48</v>
      </c>
      <c r="J302" s="128" t="s">
        <v>48</v>
      </c>
      <c r="K302" s="128" t="s">
        <v>48</v>
      </c>
      <c r="L302" s="128" t="s">
        <v>48</v>
      </c>
      <c r="M302" s="128" t="s">
        <v>48</v>
      </c>
      <c r="N302" s="128" t="s">
        <v>48</v>
      </c>
      <c r="O302" s="128" t="s">
        <v>48</v>
      </c>
      <c r="P302" s="128" t="s">
        <v>48</v>
      </c>
      <c r="Q302" s="128" t="s">
        <v>48</v>
      </c>
      <c r="R302" s="128" t="s">
        <v>48</v>
      </c>
      <c r="U302" t="str">
        <f t="shared" si="636"/>
        <v xml:space="preserve">, </v>
      </c>
      <c r="V302" s="32"/>
    </row>
    <row r="303" spans="1:22" collapsed="1" x14ac:dyDescent="0.25">
      <c r="A303" s="43"/>
      <c r="B303" s="43">
        <v>31</v>
      </c>
      <c r="C303" s="43" t="s">
        <v>125</v>
      </c>
      <c r="D303" s="38" t="str">
        <f>'Form III'!A302</f>
        <v>Adequate</v>
      </c>
      <c r="E303" s="43" t="s">
        <v>124</v>
      </c>
      <c r="F303" s="158">
        <v>0.5</v>
      </c>
      <c r="G303" s="136">
        <v>0</v>
      </c>
      <c r="H303" s="136">
        <v>0</v>
      </c>
      <c r="I303" s="43" t="s">
        <v>48</v>
      </c>
      <c r="J303" s="43" t="s">
        <v>45</v>
      </c>
      <c r="K303" s="43" t="s">
        <v>45</v>
      </c>
      <c r="L303" s="43" t="s">
        <v>48</v>
      </c>
      <c r="M303" s="43" t="s">
        <v>45</v>
      </c>
      <c r="N303" s="43" t="s">
        <v>45</v>
      </c>
      <c r="O303" s="43" t="s">
        <v>45</v>
      </c>
      <c r="P303" s="43" t="s">
        <v>45</v>
      </c>
      <c r="Q303" s="43" t="s">
        <v>45</v>
      </c>
      <c r="R303" s="43" t="s">
        <v>45</v>
      </c>
      <c r="S303" s="107">
        <f>IF('Form I'!$B$9=1,'Form III'!BE305,(IF('Form I'!$B$9=2,'Form III'!BE306,(IF('Form I'!$B$9=3,'Form III'!BE307,(IF('Form I'!$B$9=4,'Form III'!BE308)))))))</f>
        <v>0</v>
      </c>
      <c r="T303" s="111">
        <f t="shared" ref="T303" si="737">G303+H303-S303</f>
        <v>0</v>
      </c>
      <c r="U303" t="str">
        <f t="shared" si="636"/>
        <v>, 31</v>
      </c>
      <c r="V303" s="32"/>
    </row>
    <row r="304" spans="1:22" hidden="1" outlineLevel="1" x14ac:dyDescent="0.25">
      <c r="A304" s="159">
        <f t="shared" ref="A304" si="738">A303</f>
        <v>0</v>
      </c>
      <c r="B304" s="128">
        <f t="shared" ref="B304" si="739">B303</f>
        <v>31</v>
      </c>
      <c r="C304" s="128" t="str">
        <f t="shared" ref="C304:D304" si="740">C303</f>
        <v>DEPUTY</v>
      </c>
      <c r="D304" s="128" t="str">
        <f t="shared" si="740"/>
        <v>Adequate</v>
      </c>
      <c r="E304" s="128" t="str">
        <f t="shared" ref="E304" si="741">E303</f>
        <v>Salary</v>
      </c>
      <c r="F304" s="128">
        <f t="shared" ref="F304" si="742">F303</f>
        <v>0.5</v>
      </c>
      <c r="G304" s="138">
        <f t="shared" ref="G304:H304" si="743">G303</f>
        <v>0</v>
      </c>
      <c r="H304" s="138">
        <f t="shared" si="743"/>
        <v>0</v>
      </c>
      <c r="I304" s="128" t="str">
        <f t="shared" ref="I304" si="744">I303</f>
        <v>no</v>
      </c>
      <c r="J304" s="128" t="str">
        <f t="shared" ref="J304" si="745">J303</f>
        <v>yes</v>
      </c>
      <c r="K304" s="128" t="str">
        <f t="shared" ref="K304" si="746">K303</f>
        <v>yes</v>
      </c>
      <c r="L304" s="128" t="str">
        <f t="shared" ref="L304" si="747">L303</f>
        <v>no</v>
      </c>
      <c r="M304" s="128" t="str">
        <f t="shared" ref="M304" si="748">M303</f>
        <v>yes</v>
      </c>
      <c r="N304" s="128" t="str">
        <f t="shared" ref="N304" si="749">N303</f>
        <v>yes</v>
      </c>
      <c r="O304" s="128" t="str">
        <f t="shared" ref="O304" si="750">O303</f>
        <v>yes</v>
      </c>
      <c r="P304" s="128" t="str">
        <f t="shared" ref="P304" si="751">P303</f>
        <v>yes</v>
      </c>
      <c r="Q304" s="128" t="str">
        <f t="shared" ref="Q304" si="752">Q303</f>
        <v>yes</v>
      </c>
      <c r="R304" s="128" t="str">
        <f t="shared" ref="R304" si="753">R303</f>
        <v>yes</v>
      </c>
      <c r="U304" t="str">
        <f t="shared" si="636"/>
        <v>0, 31</v>
      </c>
      <c r="V304" s="32"/>
    </row>
    <row r="305" spans="1:22" hidden="1" outlineLevel="1" x14ac:dyDescent="0.25">
      <c r="A305" s="159">
        <f t="shared" ref="A305" si="754">A303</f>
        <v>0</v>
      </c>
      <c r="B305" s="128">
        <f t="shared" ref="B305:R305" si="755">B303</f>
        <v>31</v>
      </c>
      <c r="C305" s="128" t="str">
        <f t="shared" si="755"/>
        <v>DEPUTY</v>
      </c>
      <c r="D305" s="128" t="str">
        <f t="shared" si="755"/>
        <v>Adequate</v>
      </c>
      <c r="E305" s="128" t="str">
        <f t="shared" si="755"/>
        <v>Salary</v>
      </c>
      <c r="F305" s="128">
        <f t="shared" si="755"/>
        <v>0.5</v>
      </c>
      <c r="G305" s="138">
        <f t="shared" si="755"/>
        <v>0</v>
      </c>
      <c r="H305" s="138">
        <f t="shared" ref="H305" si="756">H303</f>
        <v>0</v>
      </c>
      <c r="I305" s="128" t="str">
        <f t="shared" si="755"/>
        <v>no</v>
      </c>
      <c r="J305" s="128" t="str">
        <f t="shared" si="755"/>
        <v>yes</v>
      </c>
      <c r="K305" s="128" t="str">
        <f t="shared" si="755"/>
        <v>yes</v>
      </c>
      <c r="L305" s="128" t="str">
        <f t="shared" si="755"/>
        <v>no</v>
      </c>
      <c r="M305" s="128" t="str">
        <f t="shared" si="755"/>
        <v>yes</v>
      </c>
      <c r="N305" s="128" t="str">
        <f t="shared" si="755"/>
        <v>yes</v>
      </c>
      <c r="O305" s="128" t="str">
        <f t="shared" si="755"/>
        <v>yes</v>
      </c>
      <c r="P305" s="128" t="str">
        <f t="shared" si="755"/>
        <v>yes</v>
      </c>
      <c r="Q305" s="128" t="str">
        <f t="shared" si="755"/>
        <v>yes</v>
      </c>
      <c r="R305" s="128" t="str">
        <f t="shared" si="755"/>
        <v>yes</v>
      </c>
      <c r="U305" t="str">
        <f t="shared" si="636"/>
        <v>0, 31</v>
      </c>
      <c r="V305" s="32"/>
    </row>
    <row r="306" spans="1:22" hidden="1" outlineLevel="1" x14ac:dyDescent="0.25">
      <c r="A306" s="159">
        <f t="shared" ref="A306" si="757">A303</f>
        <v>0</v>
      </c>
      <c r="B306" s="128">
        <f t="shared" ref="B306:R306" si="758">B303</f>
        <v>31</v>
      </c>
      <c r="C306" s="128" t="str">
        <f t="shared" si="758"/>
        <v>DEPUTY</v>
      </c>
      <c r="D306" s="128" t="str">
        <f t="shared" si="758"/>
        <v>Adequate</v>
      </c>
      <c r="E306" s="128" t="str">
        <f t="shared" si="758"/>
        <v>Salary</v>
      </c>
      <c r="F306" s="128">
        <f t="shared" si="758"/>
        <v>0.5</v>
      </c>
      <c r="G306" s="138">
        <f t="shared" si="758"/>
        <v>0</v>
      </c>
      <c r="H306" s="138">
        <f t="shared" ref="H306" si="759">H303</f>
        <v>0</v>
      </c>
      <c r="I306" s="128" t="str">
        <f t="shared" si="758"/>
        <v>no</v>
      </c>
      <c r="J306" s="128" t="str">
        <f t="shared" si="758"/>
        <v>yes</v>
      </c>
      <c r="K306" s="128" t="str">
        <f t="shared" si="758"/>
        <v>yes</v>
      </c>
      <c r="L306" s="128" t="str">
        <f t="shared" si="758"/>
        <v>no</v>
      </c>
      <c r="M306" s="128" t="str">
        <f t="shared" si="758"/>
        <v>yes</v>
      </c>
      <c r="N306" s="128" t="str">
        <f t="shared" si="758"/>
        <v>yes</v>
      </c>
      <c r="O306" s="128" t="str">
        <f t="shared" si="758"/>
        <v>yes</v>
      </c>
      <c r="P306" s="128" t="str">
        <f t="shared" si="758"/>
        <v>yes</v>
      </c>
      <c r="Q306" s="128" t="str">
        <f t="shared" si="758"/>
        <v>yes</v>
      </c>
      <c r="R306" s="128" t="str">
        <f t="shared" si="758"/>
        <v>yes</v>
      </c>
      <c r="U306" t="str">
        <f t="shared" si="636"/>
        <v>0, 31</v>
      </c>
      <c r="V306" s="32"/>
    </row>
    <row r="307" spans="1:22" hidden="1" outlineLevel="1" x14ac:dyDescent="0.25">
      <c r="A307" s="159"/>
      <c r="B307" s="128"/>
      <c r="C307" s="128"/>
      <c r="D307" s="38"/>
      <c r="E307" s="128"/>
      <c r="F307" s="132"/>
      <c r="G307" s="138"/>
      <c r="H307" s="138"/>
      <c r="I307" s="128" t="str">
        <f t="shared" ref="I307" si="760">I303</f>
        <v>no</v>
      </c>
      <c r="J307" s="128" t="s">
        <v>48</v>
      </c>
      <c r="K307" s="128" t="s">
        <v>48</v>
      </c>
      <c r="L307" s="128" t="s">
        <v>48</v>
      </c>
      <c r="M307" s="128" t="s">
        <v>48</v>
      </c>
      <c r="N307" s="128" t="s">
        <v>48</v>
      </c>
      <c r="O307" s="128" t="s">
        <v>48</v>
      </c>
      <c r="P307" s="128" t="s">
        <v>48</v>
      </c>
      <c r="Q307" s="128" t="s">
        <v>48</v>
      </c>
      <c r="R307" s="128" t="s">
        <v>48</v>
      </c>
      <c r="U307" t="str">
        <f t="shared" si="636"/>
        <v xml:space="preserve">, </v>
      </c>
      <c r="V307" s="32"/>
    </row>
    <row r="308" spans="1:22" hidden="1" outlineLevel="1" x14ac:dyDescent="0.25">
      <c r="A308" s="159"/>
      <c r="B308" s="128"/>
      <c r="C308" s="128"/>
      <c r="D308" s="38"/>
      <c r="E308" s="128"/>
      <c r="F308" s="132"/>
      <c r="G308" s="138"/>
      <c r="H308" s="138"/>
      <c r="I308" s="128" t="str">
        <f t="shared" ref="I308" si="761">I303</f>
        <v>no</v>
      </c>
      <c r="J308" s="128" t="s">
        <v>48</v>
      </c>
      <c r="K308" s="128" t="s">
        <v>48</v>
      </c>
      <c r="L308" s="128" t="s">
        <v>48</v>
      </c>
      <c r="M308" s="128" t="s">
        <v>48</v>
      </c>
      <c r="N308" s="128" t="s">
        <v>48</v>
      </c>
      <c r="O308" s="128" t="s">
        <v>48</v>
      </c>
      <c r="P308" s="128" t="s">
        <v>48</v>
      </c>
      <c r="Q308" s="128" t="s">
        <v>48</v>
      </c>
      <c r="R308" s="128" t="s">
        <v>48</v>
      </c>
      <c r="U308" t="str">
        <f t="shared" si="636"/>
        <v xml:space="preserve">, </v>
      </c>
      <c r="V308" s="32"/>
    </row>
    <row r="309" spans="1:22" hidden="1" outlineLevel="1" x14ac:dyDescent="0.25">
      <c r="A309" s="159"/>
      <c r="B309" s="128"/>
      <c r="C309" s="128"/>
      <c r="D309" s="38"/>
      <c r="E309" s="128"/>
      <c r="F309" s="132"/>
      <c r="G309" s="138"/>
      <c r="H309" s="138"/>
      <c r="I309" s="128" t="s">
        <v>48</v>
      </c>
      <c r="J309" s="128" t="s">
        <v>48</v>
      </c>
      <c r="K309" s="128" t="s">
        <v>48</v>
      </c>
      <c r="L309" s="128" t="s">
        <v>48</v>
      </c>
      <c r="M309" s="128" t="s">
        <v>48</v>
      </c>
      <c r="N309" s="128" t="s">
        <v>48</v>
      </c>
      <c r="O309" s="128" t="s">
        <v>48</v>
      </c>
      <c r="P309" s="128" t="s">
        <v>48</v>
      </c>
      <c r="Q309" s="128" t="s">
        <v>48</v>
      </c>
      <c r="R309" s="128" t="s">
        <v>48</v>
      </c>
      <c r="U309" t="str">
        <f t="shared" si="636"/>
        <v xml:space="preserve">, </v>
      </c>
      <c r="V309" s="32"/>
    </row>
    <row r="310" spans="1:22" hidden="1" outlineLevel="1" x14ac:dyDescent="0.25">
      <c r="A310" s="159"/>
      <c r="B310" s="128"/>
      <c r="C310" s="128"/>
      <c r="D310" s="38"/>
      <c r="E310" s="128"/>
      <c r="F310" s="132"/>
      <c r="G310" s="138"/>
      <c r="H310" s="138"/>
      <c r="I310" s="128" t="s">
        <v>48</v>
      </c>
      <c r="J310" s="128" t="s">
        <v>48</v>
      </c>
      <c r="K310" s="128" t="s">
        <v>48</v>
      </c>
      <c r="L310" s="128" t="s">
        <v>48</v>
      </c>
      <c r="M310" s="128" t="s">
        <v>48</v>
      </c>
      <c r="N310" s="128" t="s">
        <v>48</v>
      </c>
      <c r="O310" s="128" t="s">
        <v>48</v>
      </c>
      <c r="P310" s="128" t="s">
        <v>48</v>
      </c>
      <c r="Q310" s="128" t="s">
        <v>48</v>
      </c>
      <c r="R310" s="128" t="s">
        <v>48</v>
      </c>
      <c r="U310" t="str">
        <f t="shared" si="636"/>
        <v xml:space="preserve">, </v>
      </c>
      <c r="V310" s="32"/>
    </row>
    <row r="311" spans="1:22" hidden="1" outlineLevel="1" x14ac:dyDescent="0.25">
      <c r="A311" s="159"/>
      <c r="B311" s="128"/>
      <c r="C311" s="128"/>
      <c r="D311" s="38"/>
      <c r="E311" s="128"/>
      <c r="F311" s="132"/>
      <c r="G311" s="138"/>
      <c r="H311" s="138"/>
      <c r="I311" s="128" t="s">
        <v>48</v>
      </c>
      <c r="J311" s="128" t="s">
        <v>48</v>
      </c>
      <c r="K311" s="128" t="s">
        <v>48</v>
      </c>
      <c r="L311" s="128" t="s">
        <v>48</v>
      </c>
      <c r="M311" s="128" t="s">
        <v>48</v>
      </c>
      <c r="N311" s="128" t="s">
        <v>48</v>
      </c>
      <c r="O311" s="128" t="s">
        <v>48</v>
      </c>
      <c r="P311" s="128" t="s">
        <v>48</v>
      </c>
      <c r="Q311" s="128" t="s">
        <v>48</v>
      </c>
      <c r="R311" s="128" t="s">
        <v>48</v>
      </c>
      <c r="U311" t="str">
        <f t="shared" si="636"/>
        <v xml:space="preserve">, </v>
      </c>
      <c r="V311" s="32"/>
    </row>
    <row r="312" spans="1:22" hidden="1" outlineLevel="1" x14ac:dyDescent="0.25">
      <c r="A312" s="159"/>
      <c r="B312" s="128"/>
      <c r="C312" s="128"/>
      <c r="D312" s="38"/>
      <c r="E312" s="128"/>
      <c r="F312" s="132"/>
      <c r="G312" s="138"/>
      <c r="H312" s="138"/>
      <c r="I312" s="128" t="s">
        <v>48</v>
      </c>
      <c r="J312" s="128" t="s">
        <v>48</v>
      </c>
      <c r="K312" s="128" t="s">
        <v>48</v>
      </c>
      <c r="L312" s="128" t="s">
        <v>48</v>
      </c>
      <c r="M312" s="128" t="s">
        <v>48</v>
      </c>
      <c r="N312" s="128" t="s">
        <v>48</v>
      </c>
      <c r="O312" s="128" t="s">
        <v>48</v>
      </c>
      <c r="P312" s="128" t="s">
        <v>48</v>
      </c>
      <c r="Q312" s="128" t="s">
        <v>48</v>
      </c>
      <c r="R312" s="128" t="s">
        <v>48</v>
      </c>
      <c r="U312" t="str">
        <f t="shared" si="636"/>
        <v xml:space="preserve">, </v>
      </c>
      <c r="V312" s="32"/>
    </row>
    <row r="313" spans="1:22" collapsed="1" x14ac:dyDescent="0.25">
      <c r="A313" s="43"/>
      <c r="B313" s="43">
        <v>32</v>
      </c>
      <c r="C313" s="43" t="s">
        <v>125</v>
      </c>
      <c r="D313" s="38" t="str">
        <f>'Form III'!A312</f>
        <v>Adequate</v>
      </c>
      <c r="E313" s="43" t="s">
        <v>124</v>
      </c>
      <c r="F313" s="158">
        <v>0.5</v>
      </c>
      <c r="G313" s="136">
        <v>0</v>
      </c>
      <c r="H313" s="136">
        <v>0</v>
      </c>
      <c r="I313" s="43" t="s">
        <v>48</v>
      </c>
      <c r="J313" s="43" t="s">
        <v>45</v>
      </c>
      <c r="K313" s="43" t="s">
        <v>45</v>
      </c>
      <c r="L313" s="43" t="s">
        <v>48</v>
      </c>
      <c r="M313" s="43" t="s">
        <v>45</v>
      </c>
      <c r="N313" s="43" t="s">
        <v>45</v>
      </c>
      <c r="O313" s="43" t="s">
        <v>45</v>
      </c>
      <c r="P313" s="43" t="s">
        <v>45</v>
      </c>
      <c r="Q313" s="43" t="s">
        <v>45</v>
      </c>
      <c r="R313" s="43" t="s">
        <v>45</v>
      </c>
      <c r="S313" s="107">
        <f>IF('Form I'!$B$9=1,'Form III'!BE315,(IF('Form I'!$B$9=2,'Form III'!BE316,(IF('Form I'!$B$9=3,'Form III'!BE317,(IF('Form I'!$B$9=4,'Form III'!BE318)))))))</f>
        <v>0</v>
      </c>
      <c r="T313" s="111">
        <f t="shared" ref="T313" si="762">G313+H313-S313</f>
        <v>0</v>
      </c>
      <c r="U313" t="str">
        <f t="shared" si="636"/>
        <v>, 32</v>
      </c>
      <c r="V313" s="32"/>
    </row>
    <row r="314" spans="1:22" hidden="1" outlineLevel="1" x14ac:dyDescent="0.25">
      <c r="A314" s="159">
        <f t="shared" ref="A314" si="763">A313</f>
        <v>0</v>
      </c>
      <c r="B314" s="128">
        <f t="shared" ref="B314" si="764">B313</f>
        <v>32</v>
      </c>
      <c r="C314" s="128" t="str">
        <f t="shared" ref="C314:D314" si="765">C313</f>
        <v>DEPUTY</v>
      </c>
      <c r="D314" s="128" t="str">
        <f t="shared" si="765"/>
        <v>Adequate</v>
      </c>
      <c r="E314" s="128" t="str">
        <f t="shared" ref="E314" si="766">E313</f>
        <v>Salary</v>
      </c>
      <c r="F314" s="128">
        <f t="shared" ref="F314" si="767">F313</f>
        <v>0.5</v>
      </c>
      <c r="G314" s="138">
        <f t="shared" ref="G314:H314" si="768">G313</f>
        <v>0</v>
      </c>
      <c r="H314" s="138">
        <f t="shared" si="768"/>
        <v>0</v>
      </c>
      <c r="I314" s="128" t="str">
        <f t="shared" ref="I314" si="769">I313</f>
        <v>no</v>
      </c>
      <c r="J314" s="128" t="str">
        <f t="shared" ref="J314" si="770">J313</f>
        <v>yes</v>
      </c>
      <c r="K314" s="128" t="str">
        <f t="shared" ref="K314" si="771">K313</f>
        <v>yes</v>
      </c>
      <c r="L314" s="128" t="str">
        <f t="shared" ref="L314" si="772">L313</f>
        <v>no</v>
      </c>
      <c r="M314" s="128" t="str">
        <f t="shared" ref="M314" si="773">M313</f>
        <v>yes</v>
      </c>
      <c r="N314" s="128" t="str">
        <f t="shared" ref="N314" si="774">N313</f>
        <v>yes</v>
      </c>
      <c r="O314" s="128" t="str">
        <f t="shared" ref="O314" si="775">O313</f>
        <v>yes</v>
      </c>
      <c r="P314" s="128" t="str">
        <f t="shared" ref="P314" si="776">P313</f>
        <v>yes</v>
      </c>
      <c r="Q314" s="128" t="str">
        <f t="shared" ref="Q314" si="777">Q313</f>
        <v>yes</v>
      </c>
      <c r="R314" s="128" t="str">
        <f t="shared" ref="R314" si="778">R313</f>
        <v>yes</v>
      </c>
      <c r="U314" t="str">
        <f t="shared" si="636"/>
        <v>0, 32</v>
      </c>
      <c r="V314" s="32"/>
    </row>
    <row r="315" spans="1:22" hidden="1" outlineLevel="1" x14ac:dyDescent="0.25">
      <c r="A315" s="159">
        <f t="shared" ref="A315" si="779">A313</f>
        <v>0</v>
      </c>
      <c r="B315" s="128">
        <f t="shared" ref="B315:R315" si="780">B313</f>
        <v>32</v>
      </c>
      <c r="C315" s="128" t="str">
        <f t="shared" si="780"/>
        <v>DEPUTY</v>
      </c>
      <c r="D315" s="128" t="str">
        <f t="shared" si="780"/>
        <v>Adequate</v>
      </c>
      <c r="E315" s="128" t="str">
        <f t="shared" si="780"/>
        <v>Salary</v>
      </c>
      <c r="F315" s="128">
        <f t="shared" si="780"/>
        <v>0.5</v>
      </c>
      <c r="G315" s="138">
        <f t="shared" si="780"/>
        <v>0</v>
      </c>
      <c r="H315" s="138">
        <f t="shared" ref="H315" si="781">H313</f>
        <v>0</v>
      </c>
      <c r="I315" s="128" t="str">
        <f t="shared" si="780"/>
        <v>no</v>
      </c>
      <c r="J315" s="128" t="str">
        <f t="shared" si="780"/>
        <v>yes</v>
      </c>
      <c r="K315" s="128" t="str">
        <f t="shared" si="780"/>
        <v>yes</v>
      </c>
      <c r="L315" s="128" t="str">
        <f t="shared" si="780"/>
        <v>no</v>
      </c>
      <c r="M315" s="128" t="str">
        <f t="shared" si="780"/>
        <v>yes</v>
      </c>
      <c r="N315" s="128" t="str">
        <f t="shared" si="780"/>
        <v>yes</v>
      </c>
      <c r="O315" s="128" t="str">
        <f t="shared" si="780"/>
        <v>yes</v>
      </c>
      <c r="P315" s="128" t="str">
        <f t="shared" si="780"/>
        <v>yes</v>
      </c>
      <c r="Q315" s="128" t="str">
        <f t="shared" si="780"/>
        <v>yes</v>
      </c>
      <c r="R315" s="128" t="str">
        <f t="shared" si="780"/>
        <v>yes</v>
      </c>
      <c r="U315" t="str">
        <f t="shared" si="636"/>
        <v>0, 32</v>
      </c>
      <c r="V315" s="32"/>
    </row>
    <row r="316" spans="1:22" hidden="1" outlineLevel="1" x14ac:dyDescent="0.25">
      <c r="A316" s="159">
        <f t="shared" ref="A316" si="782">A313</f>
        <v>0</v>
      </c>
      <c r="B316" s="128">
        <f t="shared" ref="B316:R316" si="783">B313</f>
        <v>32</v>
      </c>
      <c r="C316" s="128" t="str">
        <f t="shared" si="783"/>
        <v>DEPUTY</v>
      </c>
      <c r="D316" s="128" t="str">
        <f t="shared" si="783"/>
        <v>Adequate</v>
      </c>
      <c r="E316" s="128" t="str">
        <f t="shared" si="783"/>
        <v>Salary</v>
      </c>
      <c r="F316" s="128">
        <f t="shared" si="783"/>
        <v>0.5</v>
      </c>
      <c r="G316" s="138">
        <f t="shared" si="783"/>
        <v>0</v>
      </c>
      <c r="H316" s="138">
        <f t="shared" ref="H316" si="784">H313</f>
        <v>0</v>
      </c>
      <c r="I316" s="128" t="str">
        <f t="shared" si="783"/>
        <v>no</v>
      </c>
      <c r="J316" s="128" t="str">
        <f t="shared" si="783"/>
        <v>yes</v>
      </c>
      <c r="K316" s="128" t="str">
        <f t="shared" si="783"/>
        <v>yes</v>
      </c>
      <c r="L316" s="128" t="str">
        <f t="shared" si="783"/>
        <v>no</v>
      </c>
      <c r="M316" s="128" t="str">
        <f t="shared" si="783"/>
        <v>yes</v>
      </c>
      <c r="N316" s="128" t="str">
        <f t="shared" si="783"/>
        <v>yes</v>
      </c>
      <c r="O316" s="128" t="str">
        <f t="shared" si="783"/>
        <v>yes</v>
      </c>
      <c r="P316" s="128" t="str">
        <f t="shared" si="783"/>
        <v>yes</v>
      </c>
      <c r="Q316" s="128" t="str">
        <f t="shared" si="783"/>
        <v>yes</v>
      </c>
      <c r="R316" s="128" t="str">
        <f t="shared" si="783"/>
        <v>yes</v>
      </c>
      <c r="U316" t="str">
        <f t="shared" si="636"/>
        <v>0, 32</v>
      </c>
      <c r="V316" s="32"/>
    </row>
    <row r="317" spans="1:22" hidden="1" outlineLevel="1" x14ac:dyDescent="0.25">
      <c r="A317" s="159"/>
      <c r="B317" s="128"/>
      <c r="C317" s="128"/>
      <c r="D317" s="38"/>
      <c r="E317" s="128"/>
      <c r="F317" s="132"/>
      <c r="G317" s="138"/>
      <c r="H317" s="138"/>
      <c r="I317" s="128" t="str">
        <f t="shared" ref="I317" si="785">I313</f>
        <v>no</v>
      </c>
      <c r="J317" s="128" t="s">
        <v>48</v>
      </c>
      <c r="K317" s="128" t="s">
        <v>48</v>
      </c>
      <c r="L317" s="128" t="s">
        <v>48</v>
      </c>
      <c r="M317" s="128" t="s">
        <v>48</v>
      </c>
      <c r="N317" s="128" t="s">
        <v>48</v>
      </c>
      <c r="O317" s="128" t="s">
        <v>48</v>
      </c>
      <c r="P317" s="128" t="s">
        <v>48</v>
      </c>
      <c r="Q317" s="128" t="s">
        <v>48</v>
      </c>
      <c r="R317" s="128" t="s">
        <v>48</v>
      </c>
      <c r="U317" t="str">
        <f t="shared" si="636"/>
        <v xml:space="preserve">, </v>
      </c>
      <c r="V317" s="32"/>
    </row>
    <row r="318" spans="1:22" hidden="1" outlineLevel="1" x14ac:dyDescent="0.25">
      <c r="A318" s="159"/>
      <c r="B318" s="128"/>
      <c r="C318" s="128"/>
      <c r="D318" s="38"/>
      <c r="E318" s="128"/>
      <c r="F318" s="132"/>
      <c r="G318" s="138"/>
      <c r="H318" s="138"/>
      <c r="I318" s="128" t="str">
        <f t="shared" ref="I318" si="786">I313</f>
        <v>no</v>
      </c>
      <c r="J318" s="128" t="s">
        <v>48</v>
      </c>
      <c r="K318" s="128" t="s">
        <v>48</v>
      </c>
      <c r="L318" s="128" t="s">
        <v>48</v>
      </c>
      <c r="M318" s="128" t="s">
        <v>48</v>
      </c>
      <c r="N318" s="128" t="s">
        <v>48</v>
      </c>
      <c r="O318" s="128" t="s">
        <v>48</v>
      </c>
      <c r="P318" s="128" t="s">
        <v>48</v>
      </c>
      <c r="Q318" s="128" t="s">
        <v>48</v>
      </c>
      <c r="R318" s="128" t="s">
        <v>48</v>
      </c>
      <c r="U318" t="str">
        <f t="shared" si="636"/>
        <v xml:space="preserve">, </v>
      </c>
      <c r="V318" s="32"/>
    </row>
    <row r="319" spans="1:22" hidden="1" outlineLevel="1" x14ac:dyDescent="0.25">
      <c r="A319" s="159"/>
      <c r="B319" s="128"/>
      <c r="C319" s="128"/>
      <c r="D319" s="38"/>
      <c r="E319" s="128"/>
      <c r="F319" s="132"/>
      <c r="G319" s="138"/>
      <c r="H319" s="138"/>
      <c r="I319" s="128" t="s">
        <v>48</v>
      </c>
      <c r="J319" s="128" t="s">
        <v>48</v>
      </c>
      <c r="K319" s="128" t="s">
        <v>48</v>
      </c>
      <c r="L319" s="128" t="s">
        <v>48</v>
      </c>
      <c r="M319" s="128" t="s">
        <v>48</v>
      </c>
      <c r="N319" s="128" t="s">
        <v>48</v>
      </c>
      <c r="O319" s="128" t="s">
        <v>48</v>
      </c>
      <c r="P319" s="128" t="s">
        <v>48</v>
      </c>
      <c r="Q319" s="128" t="s">
        <v>48</v>
      </c>
      <c r="R319" s="128" t="s">
        <v>48</v>
      </c>
      <c r="U319" t="str">
        <f t="shared" si="636"/>
        <v xml:space="preserve">, </v>
      </c>
      <c r="V319" s="32"/>
    </row>
    <row r="320" spans="1:22" hidden="1" outlineLevel="1" x14ac:dyDescent="0.25">
      <c r="A320" s="159"/>
      <c r="B320" s="128"/>
      <c r="C320" s="128"/>
      <c r="D320" s="38"/>
      <c r="E320" s="128"/>
      <c r="F320" s="132"/>
      <c r="G320" s="138"/>
      <c r="H320" s="138"/>
      <c r="I320" s="128" t="s">
        <v>48</v>
      </c>
      <c r="J320" s="128" t="s">
        <v>48</v>
      </c>
      <c r="K320" s="128" t="s">
        <v>48</v>
      </c>
      <c r="L320" s="128" t="s">
        <v>48</v>
      </c>
      <c r="M320" s="128" t="s">
        <v>48</v>
      </c>
      <c r="N320" s="128" t="s">
        <v>48</v>
      </c>
      <c r="O320" s="128" t="s">
        <v>48</v>
      </c>
      <c r="P320" s="128" t="s">
        <v>48</v>
      </c>
      <c r="Q320" s="128" t="s">
        <v>48</v>
      </c>
      <c r="R320" s="128" t="s">
        <v>48</v>
      </c>
      <c r="U320" t="str">
        <f t="shared" si="636"/>
        <v xml:space="preserve">, </v>
      </c>
      <c r="V320" s="32"/>
    </row>
    <row r="321" spans="1:22" hidden="1" outlineLevel="1" x14ac:dyDescent="0.25">
      <c r="A321" s="159"/>
      <c r="B321" s="128"/>
      <c r="C321" s="128"/>
      <c r="D321" s="38"/>
      <c r="E321" s="128"/>
      <c r="F321" s="132"/>
      <c r="G321" s="138"/>
      <c r="H321" s="138"/>
      <c r="I321" s="128" t="s">
        <v>48</v>
      </c>
      <c r="J321" s="128" t="s">
        <v>48</v>
      </c>
      <c r="K321" s="128" t="s">
        <v>48</v>
      </c>
      <c r="L321" s="128" t="s">
        <v>48</v>
      </c>
      <c r="M321" s="128" t="s">
        <v>48</v>
      </c>
      <c r="N321" s="128" t="s">
        <v>48</v>
      </c>
      <c r="O321" s="128" t="s">
        <v>48</v>
      </c>
      <c r="P321" s="128" t="s">
        <v>48</v>
      </c>
      <c r="Q321" s="128" t="s">
        <v>48</v>
      </c>
      <c r="R321" s="128" t="s">
        <v>48</v>
      </c>
      <c r="U321" t="str">
        <f t="shared" si="636"/>
        <v xml:space="preserve">, </v>
      </c>
      <c r="V321" s="32"/>
    </row>
    <row r="322" spans="1:22" hidden="1" outlineLevel="1" x14ac:dyDescent="0.25">
      <c r="A322" s="159"/>
      <c r="B322" s="128"/>
      <c r="C322" s="128"/>
      <c r="D322" s="38"/>
      <c r="E322" s="128"/>
      <c r="F322" s="132"/>
      <c r="G322" s="138"/>
      <c r="H322" s="138"/>
      <c r="I322" s="128" t="s">
        <v>48</v>
      </c>
      <c r="J322" s="128" t="s">
        <v>48</v>
      </c>
      <c r="K322" s="128" t="s">
        <v>48</v>
      </c>
      <c r="L322" s="128" t="s">
        <v>48</v>
      </c>
      <c r="M322" s="128" t="s">
        <v>48</v>
      </c>
      <c r="N322" s="128" t="s">
        <v>48</v>
      </c>
      <c r="O322" s="128" t="s">
        <v>48</v>
      </c>
      <c r="P322" s="128" t="s">
        <v>48</v>
      </c>
      <c r="Q322" s="128" t="s">
        <v>48</v>
      </c>
      <c r="R322" s="128" t="s">
        <v>48</v>
      </c>
      <c r="U322" t="str">
        <f t="shared" si="636"/>
        <v xml:space="preserve">, </v>
      </c>
      <c r="V322" s="32"/>
    </row>
    <row r="323" spans="1:22" collapsed="1" x14ac:dyDescent="0.25">
      <c r="A323" s="43"/>
      <c r="B323" s="43">
        <v>33</v>
      </c>
      <c r="C323" s="43" t="s">
        <v>125</v>
      </c>
      <c r="D323" s="38" t="str">
        <f>'Form III'!A322</f>
        <v>Adequate</v>
      </c>
      <c r="E323" s="43" t="s">
        <v>124</v>
      </c>
      <c r="F323" s="158">
        <v>0.5</v>
      </c>
      <c r="G323" s="136">
        <v>0</v>
      </c>
      <c r="H323" s="136">
        <v>0</v>
      </c>
      <c r="I323" s="43" t="s">
        <v>48</v>
      </c>
      <c r="J323" s="43" t="s">
        <v>45</v>
      </c>
      <c r="K323" s="43" t="s">
        <v>45</v>
      </c>
      <c r="L323" s="43" t="s">
        <v>48</v>
      </c>
      <c r="M323" s="43" t="s">
        <v>45</v>
      </c>
      <c r="N323" s="43" t="s">
        <v>45</v>
      </c>
      <c r="O323" s="43" t="s">
        <v>45</v>
      </c>
      <c r="P323" s="43" t="s">
        <v>45</v>
      </c>
      <c r="Q323" s="43" t="s">
        <v>45</v>
      </c>
      <c r="R323" s="43" t="s">
        <v>45</v>
      </c>
      <c r="S323" s="107">
        <f>IF('Form I'!$B$9=1,'Form III'!BE325,(IF('Form I'!$B$9=2,'Form III'!BE326,(IF('Form I'!$B$9=3,'Form III'!BE327,(IF('Form I'!$B$9=4,'Form III'!BE328)))))))</f>
        <v>0</v>
      </c>
      <c r="T323" s="111">
        <f t="shared" ref="T323" si="787">G323+H323-S323</f>
        <v>0</v>
      </c>
      <c r="U323" t="str">
        <f t="shared" si="636"/>
        <v>, 33</v>
      </c>
      <c r="V323" s="32"/>
    </row>
    <row r="324" spans="1:22" hidden="1" outlineLevel="1" x14ac:dyDescent="0.25">
      <c r="A324" s="159">
        <f t="shared" ref="A324" si="788">A323</f>
        <v>0</v>
      </c>
      <c r="B324" s="128">
        <f t="shared" ref="B324" si="789">B323</f>
        <v>33</v>
      </c>
      <c r="C324" s="128" t="str">
        <f t="shared" ref="C324:D324" si="790">C323</f>
        <v>DEPUTY</v>
      </c>
      <c r="D324" s="128" t="str">
        <f t="shared" si="790"/>
        <v>Adequate</v>
      </c>
      <c r="E324" s="128" t="str">
        <f t="shared" ref="E324" si="791">E323</f>
        <v>Salary</v>
      </c>
      <c r="F324" s="128">
        <f t="shared" ref="F324" si="792">F323</f>
        <v>0.5</v>
      </c>
      <c r="G324" s="138">
        <f t="shared" ref="G324:H324" si="793">G323</f>
        <v>0</v>
      </c>
      <c r="H324" s="138">
        <f t="shared" si="793"/>
        <v>0</v>
      </c>
      <c r="I324" s="128" t="str">
        <f t="shared" ref="I324" si="794">I323</f>
        <v>no</v>
      </c>
      <c r="J324" s="128" t="str">
        <f t="shared" ref="J324" si="795">J323</f>
        <v>yes</v>
      </c>
      <c r="K324" s="128" t="str">
        <f t="shared" ref="K324" si="796">K323</f>
        <v>yes</v>
      </c>
      <c r="L324" s="128" t="str">
        <f t="shared" ref="L324" si="797">L323</f>
        <v>no</v>
      </c>
      <c r="M324" s="128" t="str">
        <f t="shared" ref="M324" si="798">M323</f>
        <v>yes</v>
      </c>
      <c r="N324" s="128" t="str">
        <f t="shared" ref="N324" si="799">N323</f>
        <v>yes</v>
      </c>
      <c r="O324" s="128" t="str">
        <f t="shared" ref="O324" si="800">O323</f>
        <v>yes</v>
      </c>
      <c r="P324" s="128" t="str">
        <f t="shared" ref="P324" si="801">P323</f>
        <v>yes</v>
      </c>
      <c r="Q324" s="128" t="str">
        <f t="shared" ref="Q324" si="802">Q323</f>
        <v>yes</v>
      </c>
      <c r="R324" s="128" t="str">
        <f t="shared" ref="R324" si="803">R323</f>
        <v>yes</v>
      </c>
      <c r="U324" t="str">
        <f t="shared" ref="U324:U387" si="804">A324&amp;", "&amp;B324</f>
        <v>0, 33</v>
      </c>
      <c r="V324" s="32"/>
    </row>
    <row r="325" spans="1:22" hidden="1" outlineLevel="1" x14ac:dyDescent="0.25">
      <c r="A325" s="159">
        <f t="shared" ref="A325" si="805">A323</f>
        <v>0</v>
      </c>
      <c r="B325" s="128">
        <f t="shared" ref="B325:R325" si="806">B323</f>
        <v>33</v>
      </c>
      <c r="C325" s="128" t="str">
        <f t="shared" si="806"/>
        <v>DEPUTY</v>
      </c>
      <c r="D325" s="128" t="str">
        <f t="shared" si="806"/>
        <v>Adequate</v>
      </c>
      <c r="E325" s="128" t="str">
        <f t="shared" si="806"/>
        <v>Salary</v>
      </c>
      <c r="F325" s="128">
        <f t="shared" si="806"/>
        <v>0.5</v>
      </c>
      <c r="G325" s="138">
        <f t="shared" si="806"/>
        <v>0</v>
      </c>
      <c r="H325" s="138">
        <f t="shared" ref="H325" si="807">H323</f>
        <v>0</v>
      </c>
      <c r="I325" s="128" t="str">
        <f t="shared" si="806"/>
        <v>no</v>
      </c>
      <c r="J325" s="128" t="str">
        <f t="shared" si="806"/>
        <v>yes</v>
      </c>
      <c r="K325" s="128" t="str">
        <f t="shared" si="806"/>
        <v>yes</v>
      </c>
      <c r="L325" s="128" t="str">
        <f t="shared" si="806"/>
        <v>no</v>
      </c>
      <c r="M325" s="128" t="str">
        <f t="shared" si="806"/>
        <v>yes</v>
      </c>
      <c r="N325" s="128" t="str">
        <f t="shared" si="806"/>
        <v>yes</v>
      </c>
      <c r="O325" s="128" t="str">
        <f t="shared" si="806"/>
        <v>yes</v>
      </c>
      <c r="P325" s="128" t="str">
        <f t="shared" si="806"/>
        <v>yes</v>
      </c>
      <c r="Q325" s="128" t="str">
        <f t="shared" si="806"/>
        <v>yes</v>
      </c>
      <c r="R325" s="128" t="str">
        <f t="shared" si="806"/>
        <v>yes</v>
      </c>
      <c r="U325" t="str">
        <f t="shared" si="804"/>
        <v>0, 33</v>
      </c>
      <c r="V325" s="32"/>
    </row>
    <row r="326" spans="1:22" hidden="1" outlineLevel="1" x14ac:dyDescent="0.25">
      <c r="A326" s="159">
        <f t="shared" ref="A326" si="808">A323</f>
        <v>0</v>
      </c>
      <c r="B326" s="128">
        <f t="shared" ref="B326:R326" si="809">B323</f>
        <v>33</v>
      </c>
      <c r="C326" s="128" t="str">
        <f t="shared" si="809"/>
        <v>DEPUTY</v>
      </c>
      <c r="D326" s="128" t="str">
        <f t="shared" si="809"/>
        <v>Adequate</v>
      </c>
      <c r="E326" s="128" t="str">
        <f t="shared" si="809"/>
        <v>Salary</v>
      </c>
      <c r="F326" s="128">
        <f t="shared" si="809"/>
        <v>0.5</v>
      </c>
      <c r="G326" s="138">
        <f t="shared" si="809"/>
        <v>0</v>
      </c>
      <c r="H326" s="138">
        <f t="shared" ref="H326" si="810">H323</f>
        <v>0</v>
      </c>
      <c r="I326" s="128" t="str">
        <f t="shared" si="809"/>
        <v>no</v>
      </c>
      <c r="J326" s="128" t="str">
        <f t="shared" si="809"/>
        <v>yes</v>
      </c>
      <c r="K326" s="128" t="str">
        <f t="shared" si="809"/>
        <v>yes</v>
      </c>
      <c r="L326" s="128" t="str">
        <f t="shared" si="809"/>
        <v>no</v>
      </c>
      <c r="M326" s="128" t="str">
        <f t="shared" si="809"/>
        <v>yes</v>
      </c>
      <c r="N326" s="128" t="str">
        <f t="shared" si="809"/>
        <v>yes</v>
      </c>
      <c r="O326" s="128" t="str">
        <f t="shared" si="809"/>
        <v>yes</v>
      </c>
      <c r="P326" s="128" t="str">
        <f t="shared" si="809"/>
        <v>yes</v>
      </c>
      <c r="Q326" s="128" t="str">
        <f t="shared" si="809"/>
        <v>yes</v>
      </c>
      <c r="R326" s="128" t="str">
        <f t="shared" si="809"/>
        <v>yes</v>
      </c>
      <c r="U326" t="str">
        <f t="shared" si="804"/>
        <v>0, 33</v>
      </c>
      <c r="V326" s="32"/>
    </row>
    <row r="327" spans="1:22" hidden="1" outlineLevel="1" x14ac:dyDescent="0.25">
      <c r="A327" s="159"/>
      <c r="B327" s="128"/>
      <c r="C327" s="128"/>
      <c r="D327" s="38"/>
      <c r="E327" s="128"/>
      <c r="F327" s="132"/>
      <c r="G327" s="138"/>
      <c r="H327" s="138"/>
      <c r="I327" s="128" t="str">
        <f t="shared" ref="I327" si="811">I323</f>
        <v>no</v>
      </c>
      <c r="J327" s="128" t="s">
        <v>48</v>
      </c>
      <c r="K327" s="128" t="s">
        <v>48</v>
      </c>
      <c r="L327" s="128" t="s">
        <v>48</v>
      </c>
      <c r="M327" s="128" t="s">
        <v>48</v>
      </c>
      <c r="N327" s="128" t="s">
        <v>48</v>
      </c>
      <c r="O327" s="128" t="s">
        <v>48</v>
      </c>
      <c r="P327" s="128" t="s">
        <v>48</v>
      </c>
      <c r="Q327" s="128" t="s">
        <v>48</v>
      </c>
      <c r="R327" s="128" t="s">
        <v>48</v>
      </c>
      <c r="U327" t="str">
        <f t="shared" si="804"/>
        <v xml:space="preserve">, </v>
      </c>
      <c r="V327" s="32"/>
    </row>
    <row r="328" spans="1:22" hidden="1" outlineLevel="1" x14ac:dyDescent="0.25">
      <c r="A328" s="159"/>
      <c r="B328" s="128"/>
      <c r="C328" s="128"/>
      <c r="D328" s="38"/>
      <c r="E328" s="128"/>
      <c r="F328" s="132"/>
      <c r="G328" s="138"/>
      <c r="H328" s="138"/>
      <c r="I328" s="128" t="str">
        <f t="shared" ref="I328" si="812">I323</f>
        <v>no</v>
      </c>
      <c r="J328" s="128" t="s">
        <v>48</v>
      </c>
      <c r="K328" s="128" t="s">
        <v>48</v>
      </c>
      <c r="L328" s="128" t="s">
        <v>48</v>
      </c>
      <c r="M328" s="128" t="s">
        <v>48</v>
      </c>
      <c r="N328" s="128" t="s">
        <v>48</v>
      </c>
      <c r="O328" s="128" t="s">
        <v>48</v>
      </c>
      <c r="P328" s="128" t="s">
        <v>48</v>
      </c>
      <c r="Q328" s="128" t="s">
        <v>48</v>
      </c>
      <c r="R328" s="128" t="s">
        <v>48</v>
      </c>
      <c r="U328" t="str">
        <f t="shared" si="804"/>
        <v xml:space="preserve">, </v>
      </c>
      <c r="V328" s="32"/>
    </row>
    <row r="329" spans="1:22" hidden="1" outlineLevel="1" x14ac:dyDescent="0.25">
      <c r="A329" s="159"/>
      <c r="B329" s="128"/>
      <c r="C329" s="128"/>
      <c r="D329" s="38"/>
      <c r="E329" s="128"/>
      <c r="F329" s="132"/>
      <c r="G329" s="138"/>
      <c r="H329" s="138"/>
      <c r="I329" s="128" t="s">
        <v>48</v>
      </c>
      <c r="J329" s="128" t="s">
        <v>48</v>
      </c>
      <c r="K329" s="128" t="s">
        <v>48</v>
      </c>
      <c r="L329" s="128" t="s">
        <v>48</v>
      </c>
      <c r="M329" s="128" t="s">
        <v>48</v>
      </c>
      <c r="N329" s="128" t="s">
        <v>48</v>
      </c>
      <c r="O329" s="128" t="s">
        <v>48</v>
      </c>
      <c r="P329" s="128" t="s">
        <v>48</v>
      </c>
      <c r="Q329" s="128" t="s">
        <v>48</v>
      </c>
      <c r="R329" s="128" t="s">
        <v>48</v>
      </c>
      <c r="U329" t="str">
        <f t="shared" si="804"/>
        <v xml:space="preserve">, </v>
      </c>
      <c r="V329" s="32"/>
    </row>
    <row r="330" spans="1:22" hidden="1" outlineLevel="1" x14ac:dyDescent="0.25">
      <c r="A330" s="159"/>
      <c r="B330" s="128"/>
      <c r="C330" s="128"/>
      <c r="D330" s="38"/>
      <c r="E330" s="128"/>
      <c r="F330" s="132"/>
      <c r="G330" s="138"/>
      <c r="H330" s="138"/>
      <c r="I330" s="128" t="s">
        <v>48</v>
      </c>
      <c r="J330" s="128" t="s">
        <v>48</v>
      </c>
      <c r="K330" s="128" t="s">
        <v>48</v>
      </c>
      <c r="L330" s="128" t="s">
        <v>48</v>
      </c>
      <c r="M330" s="128" t="s">
        <v>48</v>
      </c>
      <c r="N330" s="128" t="s">
        <v>48</v>
      </c>
      <c r="O330" s="128" t="s">
        <v>48</v>
      </c>
      <c r="P330" s="128" t="s">
        <v>48</v>
      </c>
      <c r="Q330" s="128" t="s">
        <v>48</v>
      </c>
      <c r="R330" s="128" t="s">
        <v>48</v>
      </c>
      <c r="U330" t="str">
        <f t="shared" si="804"/>
        <v xml:space="preserve">, </v>
      </c>
      <c r="V330" s="32"/>
    </row>
    <row r="331" spans="1:22" hidden="1" outlineLevel="1" x14ac:dyDescent="0.25">
      <c r="A331" s="159"/>
      <c r="B331" s="128"/>
      <c r="C331" s="128"/>
      <c r="D331" s="38"/>
      <c r="E331" s="128"/>
      <c r="F331" s="132"/>
      <c r="G331" s="138"/>
      <c r="H331" s="138"/>
      <c r="I331" s="128" t="s">
        <v>48</v>
      </c>
      <c r="J331" s="128" t="s">
        <v>48</v>
      </c>
      <c r="K331" s="128" t="s">
        <v>48</v>
      </c>
      <c r="L331" s="128" t="s">
        <v>48</v>
      </c>
      <c r="M331" s="128" t="s">
        <v>48</v>
      </c>
      <c r="N331" s="128" t="s">
        <v>48</v>
      </c>
      <c r="O331" s="128" t="s">
        <v>48</v>
      </c>
      <c r="P331" s="128" t="s">
        <v>48</v>
      </c>
      <c r="Q331" s="128" t="s">
        <v>48</v>
      </c>
      <c r="R331" s="128" t="s">
        <v>48</v>
      </c>
      <c r="U331" t="str">
        <f t="shared" si="804"/>
        <v xml:space="preserve">, </v>
      </c>
      <c r="V331" s="32"/>
    </row>
    <row r="332" spans="1:22" hidden="1" outlineLevel="1" x14ac:dyDescent="0.25">
      <c r="A332" s="159"/>
      <c r="B332" s="128"/>
      <c r="C332" s="128"/>
      <c r="D332" s="38"/>
      <c r="E332" s="128"/>
      <c r="F332" s="132"/>
      <c r="G332" s="138"/>
      <c r="H332" s="138"/>
      <c r="I332" s="128" t="s">
        <v>48</v>
      </c>
      <c r="J332" s="128" t="s">
        <v>48</v>
      </c>
      <c r="K332" s="128" t="s">
        <v>48</v>
      </c>
      <c r="L332" s="128" t="s">
        <v>48</v>
      </c>
      <c r="M332" s="128" t="s">
        <v>48</v>
      </c>
      <c r="N332" s="128" t="s">
        <v>48</v>
      </c>
      <c r="O332" s="128" t="s">
        <v>48</v>
      </c>
      <c r="P332" s="128" t="s">
        <v>48</v>
      </c>
      <c r="Q332" s="128" t="s">
        <v>48</v>
      </c>
      <c r="R332" s="128" t="s">
        <v>48</v>
      </c>
      <c r="U332" t="str">
        <f t="shared" si="804"/>
        <v xml:space="preserve">, </v>
      </c>
      <c r="V332" s="32"/>
    </row>
    <row r="333" spans="1:22" collapsed="1" x14ac:dyDescent="0.25">
      <c r="A333" s="43"/>
      <c r="B333" s="43">
        <v>34</v>
      </c>
      <c r="C333" s="43" t="s">
        <v>125</v>
      </c>
      <c r="D333" s="38" t="str">
        <f>'Form III'!A332</f>
        <v>Adequate</v>
      </c>
      <c r="E333" s="43" t="s">
        <v>124</v>
      </c>
      <c r="F333" s="158">
        <v>0.5</v>
      </c>
      <c r="G333" s="136">
        <v>0</v>
      </c>
      <c r="H333" s="136">
        <v>0</v>
      </c>
      <c r="I333" s="43" t="s">
        <v>48</v>
      </c>
      <c r="J333" s="43" t="s">
        <v>45</v>
      </c>
      <c r="K333" s="43" t="s">
        <v>45</v>
      </c>
      <c r="L333" s="43" t="s">
        <v>48</v>
      </c>
      <c r="M333" s="43" t="s">
        <v>45</v>
      </c>
      <c r="N333" s="43" t="s">
        <v>45</v>
      </c>
      <c r="O333" s="43" t="s">
        <v>45</v>
      </c>
      <c r="P333" s="43" t="s">
        <v>45</v>
      </c>
      <c r="Q333" s="43" t="s">
        <v>45</v>
      </c>
      <c r="R333" s="43" t="s">
        <v>45</v>
      </c>
      <c r="S333" s="107">
        <f>IF('Form I'!$B$9=1,'Form III'!BE335,(IF('Form I'!$B$9=2,'Form III'!BE336,(IF('Form I'!$B$9=3,'Form III'!BE337,(IF('Form I'!$B$9=4,'Form III'!BE338)))))))</f>
        <v>0</v>
      </c>
      <c r="T333" s="111">
        <f t="shared" ref="T333" si="813">G333+H333-S333</f>
        <v>0</v>
      </c>
      <c r="U333" t="str">
        <f t="shared" si="804"/>
        <v>, 34</v>
      </c>
      <c r="V333" s="32"/>
    </row>
    <row r="334" spans="1:22" hidden="1" outlineLevel="1" x14ac:dyDescent="0.25">
      <c r="A334" s="159">
        <f t="shared" ref="A334" si="814">A333</f>
        <v>0</v>
      </c>
      <c r="B334" s="128">
        <f t="shared" ref="B334" si="815">B333</f>
        <v>34</v>
      </c>
      <c r="C334" s="128" t="str">
        <f t="shared" ref="C334:D334" si="816">C333</f>
        <v>DEPUTY</v>
      </c>
      <c r="D334" s="128" t="str">
        <f t="shared" si="816"/>
        <v>Adequate</v>
      </c>
      <c r="E334" s="128" t="str">
        <f t="shared" ref="E334" si="817">E333</f>
        <v>Salary</v>
      </c>
      <c r="F334" s="128">
        <f t="shared" ref="F334" si="818">F333</f>
        <v>0.5</v>
      </c>
      <c r="G334" s="138">
        <f t="shared" ref="G334:H334" si="819">G333</f>
        <v>0</v>
      </c>
      <c r="H334" s="138">
        <f t="shared" si="819"/>
        <v>0</v>
      </c>
      <c r="I334" s="128" t="str">
        <f t="shared" ref="I334" si="820">I333</f>
        <v>no</v>
      </c>
      <c r="J334" s="128" t="str">
        <f t="shared" ref="J334" si="821">J333</f>
        <v>yes</v>
      </c>
      <c r="K334" s="128" t="str">
        <f t="shared" ref="K334" si="822">K333</f>
        <v>yes</v>
      </c>
      <c r="L334" s="128" t="str">
        <f t="shared" ref="L334" si="823">L333</f>
        <v>no</v>
      </c>
      <c r="M334" s="128" t="str">
        <f t="shared" ref="M334" si="824">M333</f>
        <v>yes</v>
      </c>
      <c r="N334" s="128" t="str">
        <f t="shared" ref="N334" si="825">N333</f>
        <v>yes</v>
      </c>
      <c r="O334" s="128" t="str">
        <f t="shared" ref="O334" si="826">O333</f>
        <v>yes</v>
      </c>
      <c r="P334" s="128" t="str">
        <f t="shared" ref="P334" si="827">P333</f>
        <v>yes</v>
      </c>
      <c r="Q334" s="128" t="str">
        <f t="shared" ref="Q334" si="828">Q333</f>
        <v>yes</v>
      </c>
      <c r="R334" s="128" t="str">
        <f t="shared" ref="R334" si="829">R333</f>
        <v>yes</v>
      </c>
      <c r="U334" t="str">
        <f t="shared" si="804"/>
        <v>0, 34</v>
      </c>
      <c r="V334" s="32"/>
    </row>
    <row r="335" spans="1:22" hidden="1" outlineLevel="1" x14ac:dyDescent="0.25">
      <c r="A335" s="159">
        <f t="shared" ref="A335" si="830">A333</f>
        <v>0</v>
      </c>
      <c r="B335" s="128">
        <f t="shared" ref="B335:R335" si="831">B333</f>
        <v>34</v>
      </c>
      <c r="C335" s="128" t="str">
        <f t="shared" si="831"/>
        <v>DEPUTY</v>
      </c>
      <c r="D335" s="128" t="str">
        <f t="shared" si="831"/>
        <v>Adequate</v>
      </c>
      <c r="E335" s="128" t="str">
        <f t="shared" si="831"/>
        <v>Salary</v>
      </c>
      <c r="F335" s="128">
        <f t="shared" si="831"/>
        <v>0.5</v>
      </c>
      <c r="G335" s="138">
        <f t="shared" si="831"/>
        <v>0</v>
      </c>
      <c r="H335" s="138">
        <f t="shared" ref="H335" si="832">H333</f>
        <v>0</v>
      </c>
      <c r="I335" s="128" t="str">
        <f t="shared" si="831"/>
        <v>no</v>
      </c>
      <c r="J335" s="128" t="str">
        <f t="shared" si="831"/>
        <v>yes</v>
      </c>
      <c r="K335" s="128" t="str">
        <f t="shared" si="831"/>
        <v>yes</v>
      </c>
      <c r="L335" s="128" t="str">
        <f t="shared" si="831"/>
        <v>no</v>
      </c>
      <c r="M335" s="128" t="str">
        <f t="shared" si="831"/>
        <v>yes</v>
      </c>
      <c r="N335" s="128" t="str">
        <f t="shared" si="831"/>
        <v>yes</v>
      </c>
      <c r="O335" s="128" t="str">
        <f t="shared" si="831"/>
        <v>yes</v>
      </c>
      <c r="P335" s="128" t="str">
        <f t="shared" si="831"/>
        <v>yes</v>
      </c>
      <c r="Q335" s="128" t="str">
        <f t="shared" si="831"/>
        <v>yes</v>
      </c>
      <c r="R335" s="128" t="str">
        <f t="shared" si="831"/>
        <v>yes</v>
      </c>
      <c r="U335" t="str">
        <f t="shared" si="804"/>
        <v>0, 34</v>
      </c>
      <c r="V335" s="32"/>
    </row>
    <row r="336" spans="1:22" hidden="1" outlineLevel="1" x14ac:dyDescent="0.25">
      <c r="A336" s="159">
        <f t="shared" ref="A336" si="833">A333</f>
        <v>0</v>
      </c>
      <c r="B336" s="128">
        <f t="shared" ref="B336:R336" si="834">B333</f>
        <v>34</v>
      </c>
      <c r="C336" s="128" t="str">
        <f t="shared" si="834"/>
        <v>DEPUTY</v>
      </c>
      <c r="D336" s="128" t="str">
        <f t="shared" si="834"/>
        <v>Adequate</v>
      </c>
      <c r="E336" s="128" t="str">
        <f t="shared" si="834"/>
        <v>Salary</v>
      </c>
      <c r="F336" s="128">
        <f t="shared" si="834"/>
        <v>0.5</v>
      </c>
      <c r="G336" s="138">
        <f t="shared" si="834"/>
        <v>0</v>
      </c>
      <c r="H336" s="138">
        <f t="shared" ref="H336" si="835">H333</f>
        <v>0</v>
      </c>
      <c r="I336" s="128" t="str">
        <f t="shared" si="834"/>
        <v>no</v>
      </c>
      <c r="J336" s="128" t="str">
        <f t="shared" si="834"/>
        <v>yes</v>
      </c>
      <c r="K336" s="128" t="str">
        <f t="shared" si="834"/>
        <v>yes</v>
      </c>
      <c r="L336" s="128" t="str">
        <f t="shared" si="834"/>
        <v>no</v>
      </c>
      <c r="M336" s="128" t="str">
        <f t="shared" si="834"/>
        <v>yes</v>
      </c>
      <c r="N336" s="128" t="str">
        <f t="shared" si="834"/>
        <v>yes</v>
      </c>
      <c r="O336" s="128" t="str">
        <f t="shared" si="834"/>
        <v>yes</v>
      </c>
      <c r="P336" s="128" t="str">
        <f t="shared" si="834"/>
        <v>yes</v>
      </c>
      <c r="Q336" s="128" t="str">
        <f t="shared" si="834"/>
        <v>yes</v>
      </c>
      <c r="R336" s="128" t="str">
        <f t="shared" si="834"/>
        <v>yes</v>
      </c>
      <c r="U336" t="str">
        <f t="shared" si="804"/>
        <v>0, 34</v>
      </c>
      <c r="V336" s="32"/>
    </row>
    <row r="337" spans="1:22" hidden="1" outlineLevel="1" x14ac:dyDescent="0.25">
      <c r="A337" s="159"/>
      <c r="B337" s="128"/>
      <c r="C337" s="128"/>
      <c r="D337" s="38"/>
      <c r="E337" s="128"/>
      <c r="F337" s="132"/>
      <c r="G337" s="138"/>
      <c r="H337" s="138"/>
      <c r="I337" s="128" t="str">
        <f t="shared" ref="I337" si="836">I333</f>
        <v>no</v>
      </c>
      <c r="J337" s="128" t="s">
        <v>48</v>
      </c>
      <c r="K337" s="128" t="s">
        <v>48</v>
      </c>
      <c r="L337" s="128" t="s">
        <v>48</v>
      </c>
      <c r="M337" s="128" t="s">
        <v>48</v>
      </c>
      <c r="N337" s="128" t="s">
        <v>48</v>
      </c>
      <c r="O337" s="128" t="s">
        <v>48</v>
      </c>
      <c r="P337" s="128" t="s">
        <v>48</v>
      </c>
      <c r="Q337" s="128" t="s">
        <v>48</v>
      </c>
      <c r="R337" s="128" t="s">
        <v>48</v>
      </c>
      <c r="U337" t="str">
        <f t="shared" si="804"/>
        <v xml:space="preserve">, </v>
      </c>
      <c r="V337" s="32"/>
    </row>
    <row r="338" spans="1:22" hidden="1" outlineLevel="1" x14ac:dyDescent="0.25">
      <c r="A338" s="159"/>
      <c r="B338" s="128"/>
      <c r="C338" s="128"/>
      <c r="D338" s="38"/>
      <c r="E338" s="128"/>
      <c r="F338" s="132"/>
      <c r="G338" s="138"/>
      <c r="H338" s="138"/>
      <c r="I338" s="128" t="str">
        <f t="shared" ref="I338" si="837">I333</f>
        <v>no</v>
      </c>
      <c r="J338" s="128" t="s">
        <v>48</v>
      </c>
      <c r="K338" s="128" t="s">
        <v>48</v>
      </c>
      <c r="L338" s="128" t="s">
        <v>48</v>
      </c>
      <c r="M338" s="128" t="s">
        <v>48</v>
      </c>
      <c r="N338" s="128" t="s">
        <v>48</v>
      </c>
      <c r="O338" s="128" t="s">
        <v>48</v>
      </c>
      <c r="P338" s="128" t="s">
        <v>48</v>
      </c>
      <c r="Q338" s="128" t="s">
        <v>48</v>
      </c>
      <c r="R338" s="128" t="s">
        <v>48</v>
      </c>
      <c r="U338" t="str">
        <f t="shared" si="804"/>
        <v xml:space="preserve">, </v>
      </c>
      <c r="V338" s="32"/>
    </row>
    <row r="339" spans="1:22" hidden="1" outlineLevel="1" x14ac:dyDescent="0.25">
      <c r="A339" s="159"/>
      <c r="B339" s="128"/>
      <c r="C339" s="128"/>
      <c r="D339" s="38"/>
      <c r="E339" s="128"/>
      <c r="F339" s="132"/>
      <c r="G339" s="138"/>
      <c r="H339" s="138"/>
      <c r="I339" s="128" t="s">
        <v>48</v>
      </c>
      <c r="J339" s="128" t="s">
        <v>48</v>
      </c>
      <c r="K339" s="128" t="s">
        <v>48</v>
      </c>
      <c r="L339" s="128" t="s">
        <v>48</v>
      </c>
      <c r="M339" s="128" t="s">
        <v>48</v>
      </c>
      <c r="N339" s="128" t="s">
        <v>48</v>
      </c>
      <c r="O339" s="128" t="s">
        <v>48</v>
      </c>
      <c r="P339" s="128" t="s">
        <v>48</v>
      </c>
      <c r="Q339" s="128" t="s">
        <v>48</v>
      </c>
      <c r="R339" s="128" t="s">
        <v>48</v>
      </c>
      <c r="U339" t="str">
        <f t="shared" si="804"/>
        <v xml:space="preserve">, </v>
      </c>
      <c r="V339" s="32"/>
    </row>
    <row r="340" spans="1:22" hidden="1" outlineLevel="1" x14ac:dyDescent="0.25">
      <c r="A340" s="159"/>
      <c r="B340" s="128"/>
      <c r="C340" s="128"/>
      <c r="D340" s="38"/>
      <c r="E340" s="128"/>
      <c r="F340" s="132"/>
      <c r="G340" s="138"/>
      <c r="H340" s="138"/>
      <c r="I340" s="128" t="s">
        <v>48</v>
      </c>
      <c r="J340" s="128" t="s">
        <v>48</v>
      </c>
      <c r="K340" s="128" t="s">
        <v>48</v>
      </c>
      <c r="L340" s="128" t="s">
        <v>48</v>
      </c>
      <c r="M340" s="128" t="s">
        <v>48</v>
      </c>
      <c r="N340" s="128" t="s">
        <v>48</v>
      </c>
      <c r="O340" s="128" t="s">
        <v>48</v>
      </c>
      <c r="P340" s="128" t="s">
        <v>48</v>
      </c>
      <c r="Q340" s="128" t="s">
        <v>48</v>
      </c>
      <c r="R340" s="128" t="s">
        <v>48</v>
      </c>
      <c r="U340" t="str">
        <f t="shared" si="804"/>
        <v xml:space="preserve">, </v>
      </c>
      <c r="V340" s="32"/>
    </row>
    <row r="341" spans="1:22" hidden="1" outlineLevel="1" x14ac:dyDescent="0.25">
      <c r="A341" s="159"/>
      <c r="B341" s="128"/>
      <c r="C341" s="128"/>
      <c r="D341" s="38"/>
      <c r="E341" s="128"/>
      <c r="F341" s="132"/>
      <c r="G341" s="138"/>
      <c r="H341" s="138"/>
      <c r="I341" s="128" t="s">
        <v>48</v>
      </c>
      <c r="J341" s="128" t="s">
        <v>48</v>
      </c>
      <c r="K341" s="128" t="s">
        <v>48</v>
      </c>
      <c r="L341" s="128" t="s">
        <v>48</v>
      </c>
      <c r="M341" s="128" t="s">
        <v>48</v>
      </c>
      <c r="N341" s="128" t="s">
        <v>48</v>
      </c>
      <c r="O341" s="128" t="s">
        <v>48</v>
      </c>
      <c r="P341" s="128" t="s">
        <v>48</v>
      </c>
      <c r="Q341" s="128" t="s">
        <v>48</v>
      </c>
      <c r="R341" s="128" t="s">
        <v>48</v>
      </c>
      <c r="U341" t="str">
        <f t="shared" si="804"/>
        <v xml:space="preserve">, </v>
      </c>
      <c r="V341" s="32"/>
    </row>
    <row r="342" spans="1:22" hidden="1" outlineLevel="1" x14ac:dyDescent="0.25">
      <c r="A342" s="159"/>
      <c r="B342" s="128"/>
      <c r="C342" s="128"/>
      <c r="D342" s="38"/>
      <c r="E342" s="128"/>
      <c r="F342" s="132"/>
      <c r="G342" s="138"/>
      <c r="H342" s="138"/>
      <c r="I342" s="128" t="s">
        <v>48</v>
      </c>
      <c r="J342" s="128" t="s">
        <v>48</v>
      </c>
      <c r="K342" s="128" t="s">
        <v>48</v>
      </c>
      <c r="L342" s="128" t="s">
        <v>48</v>
      </c>
      <c r="M342" s="128" t="s">
        <v>48</v>
      </c>
      <c r="N342" s="128" t="s">
        <v>48</v>
      </c>
      <c r="O342" s="128" t="s">
        <v>48</v>
      </c>
      <c r="P342" s="128" t="s">
        <v>48</v>
      </c>
      <c r="Q342" s="128" t="s">
        <v>48</v>
      </c>
      <c r="R342" s="128" t="s">
        <v>48</v>
      </c>
      <c r="U342" t="str">
        <f t="shared" si="804"/>
        <v xml:space="preserve">, </v>
      </c>
      <c r="V342" s="32"/>
    </row>
    <row r="343" spans="1:22" collapsed="1" x14ac:dyDescent="0.25">
      <c r="A343" s="43"/>
      <c r="B343" s="43">
        <v>35</v>
      </c>
      <c r="C343" s="43" t="s">
        <v>125</v>
      </c>
      <c r="D343" s="38" t="str">
        <f>'Form III'!A342</f>
        <v>Adequate</v>
      </c>
      <c r="E343" s="43" t="s">
        <v>124</v>
      </c>
      <c r="F343" s="158">
        <v>0.5</v>
      </c>
      <c r="G343" s="136">
        <v>0</v>
      </c>
      <c r="H343" s="136">
        <v>0</v>
      </c>
      <c r="I343" s="43" t="s">
        <v>48</v>
      </c>
      <c r="J343" s="43" t="s">
        <v>45</v>
      </c>
      <c r="K343" s="43" t="s">
        <v>45</v>
      </c>
      <c r="L343" s="43" t="s">
        <v>48</v>
      </c>
      <c r="M343" s="43" t="s">
        <v>45</v>
      </c>
      <c r="N343" s="43" t="s">
        <v>45</v>
      </c>
      <c r="O343" s="43" t="s">
        <v>45</v>
      </c>
      <c r="P343" s="43" t="s">
        <v>45</v>
      </c>
      <c r="Q343" s="43" t="s">
        <v>45</v>
      </c>
      <c r="R343" s="43" t="s">
        <v>45</v>
      </c>
      <c r="S343" s="107">
        <f>IF('Form I'!$B$9=1,'Form III'!BE345,(IF('Form I'!$B$9=2,'Form III'!BE346,(IF('Form I'!$B$9=3,'Form III'!BE347,(IF('Form I'!$B$9=4,'Form III'!BE348)))))))</f>
        <v>0</v>
      </c>
      <c r="T343" s="111">
        <f t="shared" ref="T343" si="838">G343+H343-S343</f>
        <v>0</v>
      </c>
      <c r="U343" t="str">
        <f t="shared" si="804"/>
        <v>, 35</v>
      </c>
      <c r="V343" s="32"/>
    </row>
    <row r="344" spans="1:22" hidden="1" outlineLevel="1" x14ac:dyDescent="0.25">
      <c r="A344" s="159">
        <f t="shared" ref="A344" si="839">A343</f>
        <v>0</v>
      </c>
      <c r="B344" s="128">
        <f t="shared" ref="B344" si="840">B343</f>
        <v>35</v>
      </c>
      <c r="C344" s="128" t="str">
        <f t="shared" ref="C344:D344" si="841">C343</f>
        <v>DEPUTY</v>
      </c>
      <c r="D344" s="128" t="str">
        <f t="shared" si="841"/>
        <v>Adequate</v>
      </c>
      <c r="E344" s="128" t="str">
        <f t="shared" ref="E344" si="842">E343</f>
        <v>Salary</v>
      </c>
      <c r="F344" s="128">
        <f t="shared" ref="F344" si="843">F343</f>
        <v>0.5</v>
      </c>
      <c r="G344" s="138">
        <f t="shared" ref="G344:H344" si="844">G343</f>
        <v>0</v>
      </c>
      <c r="H344" s="138">
        <f t="shared" si="844"/>
        <v>0</v>
      </c>
      <c r="I344" s="128" t="str">
        <f t="shared" ref="I344" si="845">I343</f>
        <v>no</v>
      </c>
      <c r="J344" s="128" t="str">
        <f t="shared" ref="J344" si="846">J343</f>
        <v>yes</v>
      </c>
      <c r="K344" s="128" t="str">
        <f t="shared" ref="K344" si="847">K343</f>
        <v>yes</v>
      </c>
      <c r="L344" s="128" t="str">
        <f t="shared" ref="L344" si="848">L343</f>
        <v>no</v>
      </c>
      <c r="M344" s="128" t="str">
        <f t="shared" ref="M344" si="849">M343</f>
        <v>yes</v>
      </c>
      <c r="N344" s="128" t="str">
        <f t="shared" ref="N344" si="850">N343</f>
        <v>yes</v>
      </c>
      <c r="O344" s="128" t="str">
        <f t="shared" ref="O344" si="851">O343</f>
        <v>yes</v>
      </c>
      <c r="P344" s="128" t="str">
        <f t="shared" ref="P344" si="852">P343</f>
        <v>yes</v>
      </c>
      <c r="Q344" s="128" t="str">
        <f t="shared" ref="Q344" si="853">Q343</f>
        <v>yes</v>
      </c>
      <c r="R344" s="128" t="str">
        <f t="shared" ref="R344" si="854">R343</f>
        <v>yes</v>
      </c>
      <c r="U344" t="str">
        <f t="shared" si="804"/>
        <v>0, 35</v>
      </c>
      <c r="V344" s="32"/>
    </row>
    <row r="345" spans="1:22" hidden="1" outlineLevel="1" x14ac:dyDescent="0.25">
      <c r="A345" s="159">
        <f t="shared" ref="A345" si="855">A343</f>
        <v>0</v>
      </c>
      <c r="B345" s="128">
        <f t="shared" ref="B345:R345" si="856">B343</f>
        <v>35</v>
      </c>
      <c r="C345" s="128" t="str">
        <f t="shared" si="856"/>
        <v>DEPUTY</v>
      </c>
      <c r="D345" s="128" t="str">
        <f t="shared" si="856"/>
        <v>Adequate</v>
      </c>
      <c r="E345" s="128" t="str">
        <f t="shared" si="856"/>
        <v>Salary</v>
      </c>
      <c r="F345" s="128">
        <f t="shared" si="856"/>
        <v>0.5</v>
      </c>
      <c r="G345" s="138">
        <f t="shared" si="856"/>
        <v>0</v>
      </c>
      <c r="H345" s="138">
        <f t="shared" ref="H345" si="857">H343</f>
        <v>0</v>
      </c>
      <c r="I345" s="128" t="str">
        <f t="shared" si="856"/>
        <v>no</v>
      </c>
      <c r="J345" s="128" t="str">
        <f t="shared" si="856"/>
        <v>yes</v>
      </c>
      <c r="K345" s="128" t="str">
        <f t="shared" si="856"/>
        <v>yes</v>
      </c>
      <c r="L345" s="128" t="str">
        <f t="shared" si="856"/>
        <v>no</v>
      </c>
      <c r="M345" s="128" t="str">
        <f t="shared" si="856"/>
        <v>yes</v>
      </c>
      <c r="N345" s="128" t="str">
        <f t="shared" si="856"/>
        <v>yes</v>
      </c>
      <c r="O345" s="128" t="str">
        <f t="shared" si="856"/>
        <v>yes</v>
      </c>
      <c r="P345" s="128" t="str">
        <f t="shared" si="856"/>
        <v>yes</v>
      </c>
      <c r="Q345" s="128" t="str">
        <f t="shared" si="856"/>
        <v>yes</v>
      </c>
      <c r="R345" s="128" t="str">
        <f t="shared" si="856"/>
        <v>yes</v>
      </c>
      <c r="U345" t="str">
        <f t="shared" si="804"/>
        <v>0, 35</v>
      </c>
      <c r="V345" s="32"/>
    </row>
    <row r="346" spans="1:22" hidden="1" outlineLevel="1" x14ac:dyDescent="0.25">
      <c r="A346" s="159">
        <f t="shared" ref="A346" si="858">A343</f>
        <v>0</v>
      </c>
      <c r="B346" s="128">
        <f t="shared" ref="B346:R346" si="859">B343</f>
        <v>35</v>
      </c>
      <c r="C346" s="128" t="str">
        <f t="shared" si="859"/>
        <v>DEPUTY</v>
      </c>
      <c r="D346" s="128" t="str">
        <f t="shared" si="859"/>
        <v>Adequate</v>
      </c>
      <c r="E346" s="128" t="str">
        <f t="shared" si="859"/>
        <v>Salary</v>
      </c>
      <c r="F346" s="128">
        <f t="shared" si="859"/>
        <v>0.5</v>
      </c>
      <c r="G346" s="138">
        <f t="shared" si="859"/>
        <v>0</v>
      </c>
      <c r="H346" s="138">
        <f t="shared" ref="H346" si="860">H343</f>
        <v>0</v>
      </c>
      <c r="I346" s="128" t="str">
        <f t="shared" si="859"/>
        <v>no</v>
      </c>
      <c r="J346" s="128" t="str">
        <f t="shared" si="859"/>
        <v>yes</v>
      </c>
      <c r="K346" s="128" t="str">
        <f t="shared" si="859"/>
        <v>yes</v>
      </c>
      <c r="L346" s="128" t="str">
        <f t="shared" si="859"/>
        <v>no</v>
      </c>
      <c r="M346" s="128" t="str">
        <f t="shared" si="859"/>
        <v>yes</v>
      </c>
      <c r="N346" s="128" t="str">
        <f t="shared" si="859"/>
        <v>yes</v>
      </c>
      <c r="O346" s="128" t="str">
        <f t="shared" si="859"/>
        <v>yes</v>
      </c>
      <c r="P346" s="128" t="str">
        <f t="shared" si="859"/>
        <v>yes</v>
      </c>
      <c r="Q346" s="128" t="str">
        <f t="shared" si="859"/>
        <v>yes</v>
      </c>
      <c r="R346" s="128" t="str">
        <f t="shared" si="859"/>
        <v>yes</v>
      </c>
      <c r="U346" t="str">
        <f t="shared" si="804"/>
        <v>0, 35</v>
      </c>
      <c r="V346" s="32"/>
    </row>
    <row r="347" spans="1:22" hidden="1" outlineLevel="1" x14ac:dyDescent="0.25">
      <c r="A347" s="159"/>
      <c r="B347" s="128"/>
      <c r="C347" s="128"/>
      <c r="D347" s="38"/>
      <c r="E347" s="128"/>
      <c r="F347" s="132"/>
      <c r="G347" s="138"/>
      <c r="H347" s="138"/>
      <c r="I347" s="128" t="str">
        <f t="shared" ref="I347" si="861">I343</f>
        <v>no</v>
      </c>
      <c r="J347" s="128" t="s">
        <v>48</v>
      </c>
      <c r="K347" s="128" t="s">
        <v>48</v>
      </c>
      <c r="L347" s="128" t="s">
        <v>48</v>
      </c>
      <c r="M347" s="128" t="s">
        <v>48</v>
      </c>
      <c r="N347" s="128" t="s">
        <v>48</v>
      </c>
      <c r="O347" s="128" t="s">
        <v>48</v>
      </c>
      <c r="P347" s="128" t="s">
        <v>48</v>
      </c>
      <c r="Q347" s="128" t="s">
        <v>48</v>
      </c>
      <c r="R347" s="128" t="s">
        <v>48</v>
      </c>
      <c r="U347" t="str">
        <f t="shared" si="804"/>
        <v xml:space="preserve">, </v>
      </c>
      <c r="V347" s="32"/>
    </row>
    <row r="348" spans="1:22" hidden="1" outlineLevel="1" x14ac:dyDescent="0.25">
      <c r="A348" s="159"/>
      <c r="B348" s="128"/>
      <c r="C348" s="128"/>
      <c r="D348" s="38"/>
      <c r="E348" s="128"/>
      <c r="F348" s="132"/>
      <c r="G348" s="138"/>
      <c r="H348" s="138"/>
      <c r="I348" s="128" t="str">
        <f t="shared" ref="I348" si="862">I343</f>
        <v>no</v>
      </c>
      <c r="J348" s="128" t="s">
        <v>48</v>
      </c>
      <c r="K348" s="128" t="s">
        <v>48</v>
      </c>
      <c r="L348" s="128" t="s">
        <v>48</v>
      </c>
      <c r="M348" s="128" t="s">
        <v>48</v>
      </c>
      <c r="N348" s="128" t="s">
        <v>48</v>
      </c>
      <c r="O348" s="128" t="s">
        <v>48</v>
      </c>
      <c r="P348" s="128" t="s">
        <v>48</v>
      </c>
      <c r="Q348" s="128" t="s">
        <v>48</v>
      </c>
      <c r="R348" s="128" t="s">
        <v>48</v>
      </c>
      <c r="U348" t="str">
        <f t="shared" si="804"/>
        <v xml:space="preserve">, </v>
      </c>
      <c r="V348" s="32"/>
    </row>
    <row r="349" spans="1:22" hidden="1" outlineLevel="1" x14ac:dyDescent="0.25">
      <c r="A349" s="159"/>
      <c r="B349" s="128"/>
      <c r="C349" s="128"/>
      <c r="D349" s="38"/>
      <c r="E349" s="128"/>
      <c r="F349" s="132"/>
      <c r="G349" s="138"/>
      <c r="H349" s="138"/>
      <c r="I349" s="128" t="s">
        <v>48</v>
      </c>
      <c r="J349" s="128" t="s">
        <v>48</v>
      </c>
      <c r="K349" s="128" t="s">
        <v>48</v>
      </c>
      <c r="L349" s="128" t="s">
        <v>48</v>
      </c>
      <c r="M349" s="128" t="s">
        <v>48</v>
      </c>
      <c r="N349" s="128" t="s">
        <v>48</v>
      </c>
      <c r="O349" s="128" t="s">
        <v>48</v>
      </c>
      <c r="P349" s="128" t="s">
        <v>48</v>
      </c>
      <c r="Q349" s="128" t="s">
        <v>48</v>
      </c>
      <c r="R349" s="128" t="s">
        <v>48</v>
      </c>
      <c r="U349" t="str">
        <f t="shared" si="804"/>
        <v xml:space="preserve">, </v>
      </c>
      <c r="V349" s="32"/>
    </row>
    <row r="350" spans="1:22" hidden="1" outlineLevel="1" x14ac:dyDescent="0.25">
      <c r="A350" s="159"/>
      <c r="B350" s="128"/>
      <c r="C350" s="128"/>
      <c r="D350" s="38"/>
      <c r="E350" s="128"/>
      <c r="F350" s="132"/>
      <c r="G350" s="138"/>
      <c r="H350" s="138"/>
      <c r="I350" s="128" t="s">
        <v>48</v>
      </c>
      <c r="J350" s="128" t="s">
        <v>48</v>
      </c>
      <c r="K350" s="128" t="s">
        <v>48</v>
      </c>
      <c r="L350" s="128" t="s">
        <v>48</v>
      </c>
      <c r="M350" s="128" t="s">
        <v>48</v>
      </c>
      <c r="N350" s="128" t="s">
        <v>48</v>
      </c>
      <c r="O350" s="128" t="s">
        <v>48</v>
      </c>
      <c r="P350" s="128" t="s">
        <v>48</v>
      </c>
      <c r="Q350" s="128" t="s">
        <v>48</v>
      </c>
      <c r="R350" s="128" t="s">
        <v>48</v>
      </c>
      <c r="U350" t="str">
        <f t="shared" si="804"/>
        <v xml:space="preserve">, </v>
      </c>
      <c r="V350" s="32"/>
    </row>
    <row r="351" spans="1:22" hidden="1" outlineLevel="1" x14ac:dyDescent="0.25">
      <c r="A351" s="159"/>
      <c r="B351" s="128"/>
      <c r="C351" s="128"/>
      <c r="D351" s="38"/>
      <c r="E351" s="128"/>
      <c r="F351" s="132"/>
      <c r="G351" s="138"/>
      <c r="H351" s="138"/>
      <c r="I351" s="128" t="s">
        <v>48</v>
      </c>
      <c r="J351" s="128" t="s">
        <v>48</v>
      </c>
      <c r="K351" s="128" t="s">
        <v>48</v>
      </c>
      <c r="L351" s="128" t="s">
        <v>48</v>
      </c>
      <c r="M351" s="128" t="s">
        <v>48</v>
      </c>
      <c r="N351" s="128" t="s">
        <v>48</v>
      </c>
      <c r="O351" s="128" t="s">
        <v>48</v>
      </c>
      <c r="P351" s="128" t="s">
        <v>48</v>
      </c>
      <c r="Q351" s="128" t="s">
        <v>48</v>
      </c>
      <c r="R351" s="128" t="s">
        <v>48</v>
      </c>
      <c r="U351" t="str">
        <f t="shared" si="804"/>
        <v xml:space="preserve">, </v>
      </c>
      <c r="V351" s="32"/>
    </row>
    <row r="352" spans="1:22" hidden="1" outlineLevel="1" x14ac:dyDescent="0.25">
      <c r="A352" s="159"/>
      <c r="B352" s="128"/>
      <c r="C352" s="128"/>
      <c r="D352" s="38"/>
      <c r="E352" s="128"/>
      <c r="F352" s="132"/>
      <c r="G352" s="138"/>
      <c r="H352" s="138"/>
      <c r="I352" s="128" t="s">
        <v>48</v>
      </c>
      <c r="J352" s="128" t="s">
        <v>48</v>
      </c>
      <c r="K352" s="128" t="s">
        <v>48</v>
      </c>
      <c r="L352" s="128" t="s">
        <v>48</v>
      </c>
      <c r="M352" s="128" t="s">
        <v>48</v>
      </c>
      <c r="N352" s="128" t="s">
        <v>48</v>
      </c>
      <c r="O352" s="128" t="s">
        <v>48</v>
      </c>
      <c r="P352" s="128" t="s">
        <v>48</v>
      </c>
      <c r="Q352" s="128" t="s">
        <v>48</v>
      </c>
      <c r="R352" s="128" t="s">
        <v>48</v>
      </c>
      <c r="U352" t="str">
        <f t="shared" si="804"/>
        <v xml:space="preserve">, </v>
      </c>
      <c r="V352" s="32"/>
    </row>
    <row r="353" spans="1:22" collapsed="1" x14ac:dyDescent="0.25">
      <c r="A353" s="43"/>
      <c r="B353" s="43">
        <v>36</v>
      </c>
      <c r="C353" s="43" t="s">
        <v>125</v>
      </c>
      <c r="D353" s="38" t="str">
        <f>'Form III'!A352</f>
        <v>Adequate</v>
      </c>
      <c r="E353" s="43" t="s">
        <v>124</v>
      </c>
      <c r="F353" s="158">
        <v>0.5</v>
      </c>
      <c r="G353" s="136">
        <v>0</v>
      </c>
      <c r="H353" s="136">
        <v>0</v>
      </c>
      <c r="I353" s="43" t="s">
        <v>48</v>
      </c>
      <c r="J353" s="43" t="s">
        <v>45</v>
      </c>
      <c r="K353" s="43" t="s">
        <v>45</v>
      </c>
      <c r="L353" s="43" t="s">
        <v>48</v>
      </c>
      <c r="M353" s="43" t="s">
        <v>45</v>
      </c>
      <c r="N353" s="43" t="s">
        <v>45</v>
      </c>
      <c r="O353" s="43" t="s">
        <v>45</v>
      </c>
      <c r="P353" s="43" t="s">
        <v>45</v>
      </c>
      <c r="Q353" s="43" t="s">
        <v>45</v>
      </c>
      <c r="R353" s="43" t="s">
        <v>45</v>
      </c>
      <c r="S353" s="107">
        <f>IF('Form I'!$B$9=1,'Form III'!BE355,(IF('Form I'!$B$9=2,'Form III'!BE356,(IF('Form I'!$B$9=3,'Form III'!BE357,(IF('Form I'!$B$9=4,'Form III'!BE358)))))))</f>
        <v>0</v>
      </c>
      <c r="T353" s="111">
        <f t="shared" ref="T353" si="863">G353+H353-S353</f>
        <v>0</v>
      </c>
      <c r="U353" t="str">
        <f t="shared" si="804"/>
        <v>, 36</v>
      </c>
      <c r="V353" s="32"/>
    </row>
    <row r="354" spans="1:22" hidden="1" outlineLevel="1" x14ac:dyDescent="0.25">
      <c r="A354" s="159">
        <f t="shared" ref="A354" si="864">A353</f>
        <v>0</v>
      </c>
      <c r="B354" s="128">
        <f t="shared" ref="B354" si="865">B353</f>
        <v>36</v>
      </c>
      <c r="C354" s="128" t="str">
        <f t="shared" ref="C354:D354" si="866">C353</f>
        <v>DEPUTY</v>
      </c>
      <c r="D354" s="128" t="str">
        <f t="shared" si="866"/>
        <v>Adequate</v>
      </c>
      <c r="E354" s="128" t="str">
        <f t="shared" ref="E354" si="867">E353</f>
        <v>Salary</v>
      </c>
      <c r="F354" s="128">
        <f t="shared" ref="F354" si="868">F353</f>
        <v>0.5</v>
      </c>
      <c r="G354" s="138">
        <f t="shared" ref="G354:H354" si="869">G353</f>
        <v>0</v>
      </c>
      <c r="H354" s="138">
        <f t="shared" si="869"/>
        <v>0</v>
      </c>
      <c r="I354" s="128" t="str">
        <f t="shared" ref="I354" si="870">I353</f>
        <v>no</v>
      </c>
      <c r="J354" s="128" t="str">
        <f t="shared" ref="J354" si="871">J353</f>
        <v>yes</v>
      </c>
      <c r="K354" s="128" t="str">
        <f t="shared" ref="K354" si="872">K353</f>
        <v>yes</v>
      </c>
      <c r="L354" s="128" t="str">
        <f t="shared" ref="L354" si="873">L353</f>
        <v>no</v>
      </c>
      <c r="M354" s="128" t="str">
        <f t="shared" ref="M354" si="874">M353</f>
        <v>yes</v>
      </c>
      <c r="N354" s="128" t="str">
        <f t="shared" ref="N354" si="875">N353</f>
        <v>yes</v>
      </c>
      <c r="O354" s="128" t="str">
        <f t="shared" ref="O354" si="876">O353</f>
        <v>yes</v>
      </c>
      <c r="P354" s="128" t="str">
        <f t="shared" ref="P354" si="877">P353</f>
        <v>yes</v>
      </c>
      <c r="Q354" s="128" t="str">
        <f t="shared" ref="Q354" si="878">Q353</f>
        <v>yes</v>
      </c>
      <c r="R354" s="128" t="str">
        <f t="shared" ref="R354" si="879">R353</f>
        <v>yes</v>
      </c>
      <c r="U354" t="str">
        <f t="shared" si="804"/>
        <v>0, 36</v>
      </c>
    </row>
    <row r="355" spans="1:22" hidden="1" outlineLevel="1" x14ac:dyDescent="0.25">
      <c r="A355" s="159">
        <f t="shared" ref="A355" si="880">A353</f>
        <v>0</v>
      </c>
      <c r="B355" s="128">
        <f t="shared" ref="B355:R355" si="881">B353</f>
        <v>36</v>
      </c>
      <c r="C355" s="128" t="str">
        <f t="shared" si="881"/>
        <v>DEPUTY</v>
      </c>
      <c r="D355" s="128" t="str">
        <f t="shared" si="881"/>
        <v>Adequate</v>
      </c>
      <c r="E355" s="128" t="str">
        <f t="shared" si="881"/>
        <v>Salary</v>
      </c>
      <c r="F355" s="128">
        <f t="shared" si="881"/>
        <v>0.5</v>
      </c>
      <c r="G355" s="138">
        <f t="shared" si="881"/>
        <v>0</v>
      </c>
      <c r="H355" s="138">
        <f t="shared" ref="H355" si="882">H353</f>
        <v>0</v>
      </c>
      <c r="I355" s="128" t="str">
        <f t="shared" si="881"/>
        <v>no</v>
      </c>
      <c r="J355" s="128" t="str">
        <f t="shared" si="881"/>
        <v>yes</v>
      </c>
      <c r="K355" s="128" t="str">
        <f t="shared" si="881"/>
        <v>yes</v>
      </c>
      <c r="L355" s="128" t="str">
        <f t="shared" si="881"/>
        <v>no</v>
      </c>
      <c r="M355" s="128" t="str">
        <f t="shared" si="881"/>
        <v>yes</v>
      </c>
      <c r="N355" s="128" t="str">
        <f t="shared" si="881"/>
        <v>yes</v>
      </c>
      <c r="O355" s="128" t="str">
        <f t="shared" si="881"/>
        <v>yes</v>
      </c>
      <c r="P355" s="128" t="str">
        <f t="shared" si="881"/>
        <v>yes</v>
      </c>
      <c r="Q355" s="128" t="str">
        <f t="shared" si="881"/>
        <v>yes</v>
      </c>
      <c r="R355" s="128" t="str">
        <f t="shared" si="881"/>
        <v>yes</v>
      </c>
      <c r="U355" t="str">
        <f t="shared" si="804"/>
        <v>0, 36</v>
      </c>
    </row>
    <row r="356" spans="1:22" hidden="1" outlineLevel="1" x14ac:dyDescent="0.25">
      <c r="A356" s="159">
        <f t="shared" ref="A356" si="883">A353</f>
        <v>0</v>
      </c>
      <c r="B356" s="128">
        <f t="shared" ref="B356:R356" si="884">B353</f>
        <v>36</v>
      </c>
      <c r="C356" s="128" t="str">
        <f t="shared" si="884"/>
        <v>DEPUTY</v>
      </c>
      <c r="D356" s="128" t="str">
        <f t="shared" si="884"/>
        <v>Adequate</v>
      </c>
      <c r="E356" s="128" t="str">
        <f t="shared" si="884"/>
        <v>Salary</v>
      </c>
      <c r="F356" s="128">
        <f t="shared" si="884"/>
        <v>0.5</v>
      </c>
      <c r="G356" s="138">
        <f t="shared" si="884"/>
        <v>0</v>
      </c>
      <c r="H356" s="138">
        <f t="shared" ref="H356" si="885">H353</f>
        <v>0</v>
      </c>
      <c r="I356" s="128" t="str">
        <f t="shared" si="884"/>
        <v>no</v>
      </c>
      <c r="J356" s="128" t="str">
        <f t="shared" si="884"/>
        <v>yes</v>
      </c>
      <c r="K356" s="128" t="str">
        <f t="shared" si="884"/>
        <v>yes</v>
      </c>
      <c r="L356" s="128" t="str">
        <f t="shared" si="884"/>
        <v>no</v>
      </c>
      <c r="M356" s="128" t="str">
        <f t="shared" si="884"/>
        <v>yes</v>
      </c>
      <c r="N356" s="128" t="str">
        <f t="shared" si="884"/>
        <v>yes</v>
      </c>
      <c r="O356" s="128" t="str">
        <f t="shared" si="884"/>
        <v>yes</v>
      </c>
      <c r="P356" s="128" t="str">
        <f t="shared" si="884"/>
        <v>yes</v>
      </c>
      <c r="Q356" s="128" t="str">
        <f t="shared" si="884"/>
        <v>yes</v>
      </c>
      <c r="R356" s="128" t="str">
        <f t="shared" si="884"/>
        <v>yes</v>
      </c>
      <c r="U356" t="str">
        <f t="shared" si="804"/>
        <v>0, 36</v>
      </c>
    </row>
    <row r="357" spans="1:22" hidden="1" outlineLevel="1" x14ac:dyDescent="0.25">
      <c r="A357" s="159"/>
      <c r="B357" s="128"/>
      <c r="C357" s="128"/>
      <c r="D357" s="38"/>
      <c r="E357" s="128"/>
      <c r="F357" s="132"/>
      <c r="G357" s="138"/>
      <c r="H357" s="138"/>
      <c r="I357" s="128" t="str">
        <f t="shared" ref="I357" si="886">I353</f>
        <v>no</v>
      </c>
      <c r="J357" s="128" t="s">
        <v>48</v>
      </c>
      <c r="K357" s="128" t="s">
        <v>48</v>
      </c>
      <c r="L357" s="128" t="s">
        <v>48</v>
      </c>
      <c r="M357" s="128" t="s">
        <v>48</v>
      </c>
      <c r="N357" s="128" t="s">
        <v>48</v>
      </c>
      <c r="O357" s="128" t="s">
        <v>48</v>
      </c>
      <c r="P357" s="128" t="s">
        <v>48</v>
      </c>
      <c r="Q357" s="128" t="s">
        <v>48</v>
      </c>
      <c r="R357" s="128" t="s">
        <v>48</v>
      </c>
      <c r="U357" t="str">
        <f t="shared" si="804"/>
        <v xml:space="preserve">, </v>
      </c>
    </row>
    <row r="358" spans="1:22" hidden="1" outlineLevel="1" x14ac:dyDescent="0.25">
      <c r="A358" s="159"/>
      <c r="B358" s="128"/>
      <c r="C358" s="128"/>
      <c r="D358" s="38"/>
      <c r="E358" s="128"/>
      <c r="F358" s="132"/>
      <c r="G358" s="138"/>
      <c r="H358" s="138"/>
      <c r="I358" s="128" t="str">
        <f t="shared" ref="I358" si="887">I353</f>
        <v>no</v>
      </c>
      <c r="J358" s="128" t="s">
        <v>48</v>
      </c>
      <c r="K358" s="128" t="s">
        <v>48</v>
      </c>
      <c r="L358" s="128" t="s">
        <v>48</v>
      </c>
      <c r="M358" s="128" t="s">
        <v>48</v>
      </c>
      <c r="N358" s="128" t="s">
        <v>48</v>
      </c>
      <c r="O358" s="128" t="s">
        <v>48</v>
      </c>
      <c r="P358" s="128" t="s">
        <v>48</v>
      </c>
      <c r="Q358" s="128" t="s">
        <v>48</v>
      </c>
      <c r="R358" s="128" t="s">
        <v>48</v>
      </c>
      <c r="U358" t="str">
        <f t="shared" si="804"/>
        <v xml:space="preserve">, </v>
      </c>
    </row>
    <row r="359" spans="1:22" hidden="1" outlineLevel="1" x14ac:dyDescent="0.25">
      <c r="A359" s="159"/>
      <c r="B359" s="128"/>
      <c r="C359" s="128"/>
      <c r="D359" s="38"/>
      <c r="E359" s="128"/>
      <c r="F359" s="132"/>
      <c r="G359" s="138"/>
      <c r="H359" s="138"/>
      <c r="I359" s="128" t="s">
        <v>48</v>
      </c>
      <c r="J359" s="128" t="s">
        <v>48</v>
      </c>
      <c r="K359" s="128" t="s">
        <v>48</v>
      </c>
      <c r="L359" s="128" t="s">
        <v>48</v>
      </c>
      <c r="M359" s="128" t="s">
        <v>48</v>
      </c>
      <c r="N359" s="128" t="s">
        <v>48</v>
      </c>
      <c r="O359" s="128" t="s">
        <v>48</v>
      </c>
      <c r="P359" s="128" t="s">
        <v>48</v>
      </c>
      <c r="Q359" s="128" t="s">
        <v>48</v>
      </c>
      <c r="R359" s="128" t="s">
        <v>48</v>
      </c>
      <c r="U359" t="str">
        <f t="shared" si="804"/>
        <v xml:space="preserve">, </v>
      </c>
    </row>
    <row r="360" spans="1:22" hidden="1" outlineLevel="1" x14ac:dyDescent="0.25">
      <c r="A360" s="159"/>
      <c r="B360" s="128"/>
      <c r="C360" s="128"/>
      <c r="D360" s="38"/>
      <c r="E360" s="128"/>
      <c r="F360" s="132"/>
      <c r="G360" s="138"/>
      <c r="H360" s="138"/>
      <c r="I360" s="128" t="s">
        <v>48</v>
      </c>
      <c r="J360" s="128" t="s">
        <v>48</v>
      </c>
      <c r="K360" s="128" t="s">
        <v>48</v>
      </c>
      <c r="L360" s="128" t="s">
        <v>48</v>
      </c>
      <c r="M360" s="128" t="s">
        <v>48</v>
      </c>
      <c r="N360" s="128" t="s">
        <v>48</v>
      </c>
      <c r="O360" s="128" t="s">
        <v>48</v>
      </c>
      <c r="P360" s="128" t="s">
        <v>48</v>
      </c>
      <c r="Q360" s="128" t="s">
        <v>48</v>
      </c>
      <c r="R360" s="128" t="s">
        <v>48</v>
      </c>
      <c r="U360" t="str">
        <f t="shared" si="804"/>
        <v xml:space="preserve">, </v>
      </c>
    </row>
    <row r="361" spans="1:22" hidden="1" outlineLevel="1" x14ac:dyDescent="0.25">
      <c r="A361" s="159"/>
      <c r="B361" s="128"/>
      <c r="C361" s="128"/>
      <c r="D361" s="38"/>
      <c r="E361" s="128"/>
      <c r="F361" s="132"/>
      <c r="G361" s="138"/>
      <c r="H361" s="138"/>
      <c r="I361" s="128" t="s">
        <v>48</v>
      </c>
      <c r="J361" s="128" t="s">
        <v>48</v>
      </c>
      <c r="K361" s="128" t="s">
        <v>48</v>
      </c>
      <c r="L361" s="128" t="s">
        <v>48</v>
      </c>
      <c r="M361" s="128" t="s">
        <v>48</v>
      </c>
      <c r="N361" s="128" t="s">
        <v>48</v>
      </c>
      <c r="O361" s="128" t="s">
        <v>48</v>
      </c>
      <c r="P361" s="128" t="s">
        <v>48</v>
      </c>
      <c r="Q361" s="128" t="s">
        <v>48</v>
      </c>
      <c r="R361" s="128" t="s">
        <v>48</v>
      </c>
      <c r="U361" t="str">
        <f t="shared" si="804"/>
        <v xml:space="preserve">, </v>
      </c>
    </row>
    <row r="362" spans="1:22" hidden="1" outlineLevel="1" x14ac:dyDescent="0.25">
      <c r="A362" s="159"/>
      <c r="B362" s="128"/>
      <c r="C362" s="128"/>
      <c r="D362" s="38"/>
      <c r="E362" s="128"/>
      <c r="F362" s="132"/>
      <c r="G362" s="138"/>
      <c r="H362" s="138"/>
      <c r="I362" s="128" t="s">
        <v>48</v>
      </c>
      <c r="J362" s="128" t="s">
        <v>48</v>
      </c>
      <c r="K362" s="128" t="s">
        <v>48</v>
      </c>
      <c r="L362" s="128" t="s">
        <v>48</v>
      </c>
      <c r="M362" s="128" t="s">
        <v>48</v>
      </c>
      <c r="N362" s="128" t="s">
        <v>48</v>
      </c>
      <c r="O362" s="128" t="s">
        <v>48</v>
      </c>
      <c r="P362" s="128" t="s">
        <v>48</v>
      </c>
      <c r="Q362" s="128" t="s">
        <v>48</v>
      </c>
      <c r="R362" s="128" t="s">
        <v>48</v>
      </c>
      <c r="U362" t="str">
        <f t="shared" si="804"/>
        <v xml:space="preserve">, </v>
      </c>
    </row>
    <row r="363" spans="1:22" collapsed="1" x14ac:dyDescent="0.25">
      <c r="A363" s="43"/>
      <c r="B363" s="43">
        <v>37</v>
      </c>
      <c r="C363" s="43" t="s">
        <v>125</v>
      </c>
      <c r="D363" s="38" t="str">
        <f>'Form III'!A362</f>
        <v>Adequate</v>
      </c>
      <c r="E363" s="43" t="s">
        <v>124</v>
      </c>
      <c r="F363" s="158">
        <v>0.5</v>
      </c>
      <c r="G363" s="136">
        <v>0</v>
      </c>
      <c r="H363" s="136">
        <v>0</v>
      </c>
      <c r="I363" s="43" t="s">
        <v>48</v>
      </c>
      <c r="J363" s="43" t="s">
        <v>45</v>
      </c>
      <c r="K363" s="43" t="s">
        <v>45</v>
      </c>
      <c r="L363" s="43" t="s">
        <v>48</v>
      </c>
      <c r="M363" s="43" t="s">
        <v>45</v>
      </c>
      <c r="N363" s="43" t="s">
        <v>45</v>
      </c>
      <c r="O363" s="43" t="s">
        <v>45</v>
      </c>
      <c r="P363" s="43" t="s">
        <v>45</v>
      </c>
      <c r="Q363" s="43" t="s">
        <v>45</v>
      </c>
      <c r="R363" s="43" t="s">
        <v>45</v>
      </c>
      <c r="S363" s="107">
        <f>IF('Form I'!$B$9=1,'Form III'!BE365,(IF('Form I'!$B$9=2,'Form III'!BE366,(IF('Form I'!$B$9=3,'Form III'!BE367,(IF('Form I'!$B$9=4,'Form III'!BE368)))))))</f>
        <v>0</v>
      </c>
      <c r="T363" s="111">
        <f t="shared" ref="T363" si="888">G363+H363-S363</f>
        <v>0</v>
      </c>
      <c r="U363" t="str">
        <f t="shared" si="804"/>
        <v>, 37</v>
      </c>
    </row>
    <row r="364" spans="1:22" hidden="1" outlineLevel="1" x14ac:dyDescent="0.25">
      <c r="A364" s="159">
        <f t="shared" ref="A364" si="889">A363</f>
        <v>0</v>
      </c>
      <c r="B364" s="128">
        <f t="shared" ref="B364" si="890">B363</f>
        <v>37</v>
      </c>
      <c r="C364" s="128" t="str">
        <f t="shared" ref="C364:D364" si="891">C363</f>
        <v>DEPUTY</v>
      </c>
      <c r="D364" s="128" t="str">
        <f t="shared" si="891"/>
        <v>Adequate</v>
      </c>
      <c r="E364" s="128" t="str">
        <f t="shared" ref="E364" si="892">E363</f>
        <v>Salary</v>
      </c>
      <c r="F364" s="128">
        <f t="shared" ref="F364" si="893">F363</f>
        <v>0.5</v>
      </c>
      <c r="G364" s="138">
        <f t="shared" ref="G364:H364" si="894">G363</f>
        <v>0</v>
      </c>
      <c r="H364" s="138">
        <f t="shared" si="894"/>
        <v>0</v>
      </c>
      <c r="I364" s="128" t="str">
        <f t="shared" ref="I364" si="895">I363</f>
        <v>no</v>
      </c>
      <c r="J364" s="128" t="str">
        <f t="shared" ref="J364" si="896">J363</f>
        <v>yes</v>
      </c>
      <c r="K364" s="128" t="str">
        <f t="shared" ref="K364" si="897">K363</f>
        <v>yes</v>
      </c>
      <c r="L364" s="128" t="str">
        <f t="shared" ref="L364" si="898">L363</f>
        <v>no</v>
      </c>
      <c r="M364" s="128" t="str">
        <f t="shared" ref="M364" si="899">M363</f>
        <v>yes</v>
      </c>
      <c r="N364" s="128" t="str">
        <f t="shared" ref="N364" si="900">N363</f>
        <v>yes</v>
      </c>
      <c r="O364" s="128" t="str">
        <f t="shared" ref="O364" si="901">O363</f>
        <v>yes</v>
      </c>
      <c r="P364" s="128" t="str">
        <f t="shared" ref="P364" si="902">P363</f>
        <v>yes</v>
      </c>
      <c r="Q364" s="128" t="str">
        <f t="shared" ref="Q364" si="903">Q363</f>
        <v>yes</v>
      </c>
      <c r="R364" s="128" t="str">
        <f t="shared" ref="R364" si="904">R363</f>
        <v>yes</v>
      </c>
      <c r="U364" t="str">
        <f t="shared" si="804"/>
        <v>0, 37</v>
      </c>
    </row>
    <row r="365" spans="1:22" hidden="1" outlineLevel="1" x14ac:dyDescent="0.25">
      <c r="A365" s="159">
        <f t="shared" ref="A365" si="905">A363</f>
        <v>0</v>
      </c>
      <c r="B365" s="128">
        <f t="shared" ref="B365:R365" si="906">B363</f>
        <v>37</v>
      </c>
      <c r="C365" s="128" t="str">
        <f t="shared" si="906"/>
        <v>DEPUTY</v>
      </c>
      <c r="D365" s="128" t="str">
        <f t="shared" si="906"/>
        <v>Adequate</v>
      </c>
      <c r="E365" s="128" t="str">
        <f t="shared" si="906"/>
        <v>Salary</v>
      </c>
      <c r="F365" s="128">
        <f t="shared" si="906"/>
        <v>0.5</v>
      </c>
      <c r="G365" s="138">
        <f t="shared" si="906"/>
        <v>0</v>
      </c>
      <c r="H365" s="138">
        <f t="shared" ref="H365" si="907">H363</f>
        <v>0</v>
      </c>
      <c r="I365" s="128" t="str">
        <f t="shared" si="906"/>
        <v>no</v>
      </c>
      <c r="J365" s="128" t="str">
        <f t="shared" si="906"/>
        <v>yes</v>
      </c>
      <c r="K365" s="128" t="str">
        <f t="shared" si="906"/>
        <v>yes</v>
      </c>
      <c r="L365" s="128" t="str">
        <f t="shared" si="906"/>
        <v>no</v>
      </c>
      <c r="M365" s="128" t="str">
        <f t="shared" si="906"/>
        <v>yes</v>
      </c>
      <c r="N365" s="128" t="str">
        <f t="shared" si="906"/>
        <v>yes</v>
      </c>
      <c r="O365" s="128" t="str">
        <f t="shared" si="906"/>
        <v>yes</v>
      </c>
      <c r="P365" s="128" t="str">
        <f t="shared" si="906"/>
        <v>yes</v>
      </c>
      <c r="Q365" s="128" t="str">
        <f t="shared" si="906"/>
        <v>yes</v>
      </c>
      <c r="R365" s="128" t="str">
        <f t="shared" si="906"/>
        <v>yes</v>
      </c>
      <c r="U365" t="str">
        <f t="shared" si="804"/>
        <v>0, 37</v>
      </c>
    </row>
    <row r="366" spans="1:22" hidden="1" outlineLevel="1" x14ac:dyDescent="0.25">
      <c r="A366" s="159">
        <f t="shared" ref="A366" si="908">A363</f>
        <v>0</v>
      </c>
      <c r="B366" s="128">
        <f t="shared" ref="B366:R366" si="909">B363</f>
        <v>37</v>
      </c>
      <c r="C366" s="128" t="str">
        <f t="shared" si="909"/>
        <v>DEPUTY</v>
      </c>
      <c r="D366" s="128" t="str">
        <f t="shared" si="909"/>
        <v>Adequate</v>
      </c>
      <c r="E366" s="128" t="str">
        <f t="shared" si="909"/>
        <v>Salary</v>
      </c>
      <c r="F366" s="128">
        <f t="shared" si="909"/>
        <v>0.5</v>
      </c>
      <c r="G366" s="138">
        <f t="shared" si="909"/>
        <v>0</v>
      </c>
      <c r="H366" s="138">
        <f t="shared" ref="H366" si="910">H363</f>
        <v>0</v>
      </c>
      <c r="I366" s="128" t="str">
        <f t="shared" si="909"/>
        <v>no</v>
      </c>
      <c r="J366" s="128" t="str">
        <f t="shared" si="909"/>
        <v>yes</v>
      </c>
      <c r="K366" s="128" t="str">
        <f t="shared" si="909"/>
        <v>yes</v>
      </c>
      <c r="L366" s="128" t="str">
        <f t="shared" si="909"/>
        <v>no</v>
      </c>
      <c r="M366" s="128" t="str">
        <f t="shared" si="909"/>
        <v>yes</v>
      </c>
      <c r="N366" s="128" t="str">
        <f t="shared" si="909"/>
        <v>yes</v>
      </c>
      <c r="O366" s="128" t="str">
        <f t="shared" si="909"/>
        <v>yes</v>
      </c>
      <c r="P366" s="128" t="str">
        <f t="shared" si="909"/>
        <v>yes</v>
      </c>
      <c r="Q366" s="128" t="str">
        <f t="shared" si="909"/>
        <v>yes</v>
      </c>
      <c r="R366" s="128" t="str">
        <f t="shared" si="909"/>
        <v>yes</v>
      </c>
      <c r="U366" t="str">
        <f t="shared" si="804"/>
        <v>0, 37</v>
      </c>
    </row>
    <row r="367" spans="1:22" hidden="1" outlineLevel="1" x14ac:dyDescent="0.25">
      <c r="A367" s="159"/>
      <c r="B367" s="128"/>
      <c r="C367" s="128"/>
      <c r="D367" s="38"/>
      <c r="E367" s="128"/>
      <c r="F367" s="132"/>
      <c r="G367" s="138"/>
      <c r="H367" s="138"/>
      <c r="I367" s="128" t="str">
        <f t="shared" ref="I367" si="911">I363</f>
        <v>no</v>
      </c>
      <c r="J367" s="128" t="s">
        <v>48</v>
      </c>
      <c r="K367" s="128" t="s">
        <v>48</v>
      </c>
      <c r="L367" s="128" t="s">
        <v>48</v>
      </c>
      <c r="M367" s="128" t="s">
        <v>48</v>
      </c>
      <c r="N367" s="128" t="s">
        <v>48</v>
      </c>
      <c r="O367" s="128" t="s">
        <v>48</v>
      </c>
      <c r="P367" s="128" t="s">
        <v>48</v>
      </c>
      <c r="Q367" s="128" t="s">
        <v>48</v>
      </c>
      <c r="R367" s="128" t="s">
        <v>48</v>
      </c>
      <c r="U367" t="str">
        <f t="shared" si="804"/>
        <v xml:space="preserve">, </v>
      </c>
    </row>
    <row r="368" spans="1:22" hidden="1" outlineLevel="1" x14ac:dyDescent="0.25">
      <c r="A368" s="159"/>
      <c r="B368" s="128"/>
      <c r="C368" s="128"/>
      <c r="D368" s="38"/>
      <c r="E368" s="128"/>
      <c r="F368" s="132"/>
      <c r="G368" s="138"/>
      <c r="H368" s="138"/>
      <c r="I368" s="128" t="str">
        <f t="shared" ref="I368" si="912">I363</f>
        <v>no</v>
      </c>
      <c r="J368" s="128" t="s">
        <v>48</v>
      </c>
      <c r="K368" s="128" t="s">
        <v>48</v>
      </c>
      <c r="L368" s="128" t="s">
        <v>48</v>
      </c>
      <c r="M368" s="128" t="s">
        <v>48</v>
      </c>
      <c r="N368" s="128" t="s">
        <v>48</v>
      </c>
      <c r="O368" s="128" t="s">
        <v>48</v>
      </c>
      <c r="P368" s="128" t="s">
        <v>48</v>
      </c>
      <c r="Q368" s="128" t="s">
        <v>48</v>
      </c>
      <c r="R368" s="128" t="s">
        <v>48</v>
      </c>
      <c r="U368" t="str">
        <f t="shared" si="804"/>
        <v xml:space="preserve">, </v>
      </c>
    </row>
    <row r="369" spans="1:21" hidden="1" outlineLevel="1" x14ac:dyDescent="0.25">
      <c r="A369" s="159"/>
      <c r="B369" s="128"/>
      <c r="C369" s="128"/>
      <c r="D369" s="38"/>
      <c r="E369" s="128"/>
      <c r="F369" s="132"/>
      <c r="G369" s="138"/>
      <c r="H369" s="138"/>
      <c r="I369" s="128" t="s">
        <v>48</v>
      </c>
      <c r="J369" s="128" t="s">
        <v>48</v>
      </c>
      <c r="K369" s="128" t="s">
        <v>48</v>
      </c>
      <c r="L369" s="128" t="s">
        <v>48</v>
      </c>
      <c r="M369" s="128" t="s">
        <v>48</v>
      </c>
      <c r="N369" s="128" t="s">
        <v>48</v>
      </c>
      <c r="O369" s="128" t="s">
        <v>48</v>
      </c>
      <c r="P369" s="128" t="s">
        <v>48</v>
      </c>
      <c r="Q369" s="128" t="s">
        <v>48</v>
      </c>
      <c r="R369" s="128" t="s">
        <v>48</v>
      </c>
      <c r="U369" t="str">
        <f t="shared" si="804"/>
        <v xml:space="preserve">, </v>
      </c>
    </row>
    <row r="370" spans="1:21" hidden="1" outlineLevel="1" x14ac:dyDescent="0.25">
      <c r="A370" s="159"/>
      <c r="B370" s="128"/>
      <c r="C370" s="128"/>
      <c r="D370" s="38"/>
      <c r="E370" s="128"/>
      <c r="F370" s="132"/>
      <c r="G370" s="138"/>
      <c r="H370" s="138"/>
      <c r="I370" s="128" t="s">
        <v>48</v>
      </c>
      <c r="J370" s="128" t="s">
        <v>48</v>
      </c>
      <c r="K370" s="128" t="s">
        <v>48</v>
      </c>
      <c r="L370" s="128" t="s">
        <v>48</v>
      </c>
      <c r="M370" s="128" t="s">
        <v>48</v>
      </c>
      <c r="N370" s="128" t="s">
        <v>48</v>
      </c>
      <c r="O370" s="128" t="s">
        <v>48</v>
      </c>
      <c r="P370" s="128" t="s">
        <v>48</v>
      </c>
      <c r="Q370" s="128" t="s">
        <v>48</v>
      </c>
      <c r="R370" s="128" t="s">
        <v>48</v>
      </c>
      <c r="U370" t="str">
        <f t="shared" si="804"/>
        <v xml:space="preserve">, </v>
      </c>
    </row>
    <row r="371" spans="1:21" hidden="1" outlineLevel="1" x14ac:dyDescent="0.25">
      <c r="A371" s="159"/>
      <c r="B371" s="128"/>
      <c r="C371" s="128"/>
      <c r="D371" s="38"/>
      <c r="E371" s="128"/>
      <c r="F371" s="132"/>
      <c r="G371" s="138"/>
      <c r="H371" s="138"/>
      <c r="I371" s="128" t="s">
        <v>48</v>
      </c>
      <c r="J371" s="128" t="s">
        <v>48</v>
      </c>
      <c r="K371" s="128" t="s">
        <v>48</v>
      </c>
      <c r="L371" s="128" t="s">
        <v>48</v>
      </c>
      <c r="M371" s="128" t="s">
        <v>48</v>
      </c>
      <c r="N371" s="128" t="s">
        <v>48</v>
      </c>
      <c r="O371" s="128" t="s">
        <v>48</v>
      </c>
      <c r="P371" s="128" t="s">
        <v>48</v>
      </c>
      <c r="Q371" s="128" t="s">
        <v>48</v>
      </c>
      <c r="R371" s="128" t="s">
        <v>48</v>
      </c>
      <c r="U371" t="str">
        <f t="shared" si="804"/>
        <v xml:space="preserve">, </v>
      </c>
    </row>
    <row r="372" spans="1:21" hidden="1" outlineLevel="1" x14ac:dyDescent="0.25">
      <c r="A372" s="159"/>
      <c r="B372" s="128"/>
      <c r="C372" s="128"/>
      <c r="D372" s="38"/>
      <c r="E372" s="128"/>
      <c r="F372" s="132"/>
      <c r="G372" s="138"/>
      <c r="H372" s="138"/>
      <c r="I372" s="128" t="s">
        <v>48</v>
      </c>
      <c r="J372" s="128" t="s">
        <v>48</v>
      </c>
      <c r="K372" s="128" t="s">
        <v>48</v>
      </c>
      <c r="L372" s="128" t="s">
        <v>48</v>
      </c>
      <c r="M372" s="128" t="s">
        <v>48</v>
      </c>
      <c r="N372" s="128" t="s">
        <v>48</v>
      </c>
      <c r="O372" s="128" t="s">
        <v>48</v>
      </c>
      <c r="P372" s="128" t="s">
        <v>48</v>
      </c>
      <c r="Q372" s="128" t="s">
        <v>48</v>
      </c>
      <c r="R372" s="128" t="s">
        <v>48</v>
      </c>
      <c r="U372" t="str">
        <f t="shared" si="804"/>
        <v xml:space="preserve">, </v>
      </c>
    </row>
    <row r="373" spans="1:21" collapsed="1" x14ac:dyDescent="0.25">
      <c r="A373" s="43"/>
      <c r="B373" s="43">
        <v>38</v>
      </c>
      <c r="C373" s="43" t="s">
        <v>125</v>
      </c>
      <c r="D373" s="38" t="str">
        <f>'Form III'!A372</f>
        <v>Adequate</v>
      </c>
      <c r="E373" s="43" t="s">
        <v>124</v>
      </c>
      <c r="F373" s="158">
        <v>0.5</v>
      </c>
      <c r="G373" s="136">
        <v>0</v>
      </c>
      <c r="H373" s="136">
        <v>0</v>
      </c>
      <c r="I373" s="43" t="s">
        <v>48</v>
      </c>
      <c r="J373" s="43" t="s">
        <v>45</v>
      </c>
      <c r="K373" s="43" t="s">
        <v>45</v>
      </c>
      <c r="L373" s="43" t="s">
        <v>48</v>
      </c>
      <c r="M373" s="43" t="s">
        <v>45</v>
      </c>
      <c r="N373" s="43" t="s">
        <v>45</v>
      </c>
      <c r="O373" s="43" t="s">
        <v>45</v>
      </c>
      <c r="P373" s="43" t="s">
        <v>45</v>
      </c>
      <c r="Q373" s="43" t="s">
        <v>45</v>
      </c>
      <c r="R373" s="43" t="s">
        <v>45</v>
      </c>
      <c r="S373" s="107">
        <f>IF('Form I'!$B$9=1,'Form III'!BE375,(IF('Form I'!$B$9=2,'Form III'!BE376,(IF('Form I'!$B$9=3,'Form III'!BE377,(IF('Form I'!$B$9=4,'Form III'!BE378)))))))</f>
        <v>0</v>
      </c>
      <c r="T373" s="111">
        <f t="shared" ref="T373" si="913">G373+H373-S373</f>
        <v>0</v>
      </c>
      <c r="U373" t="str">
        <f t="shared" si="804"/>
        <v>, 38</v>
      </c>
    </row>
    <row r="374" spans="1:21" hidden="1" outlineLevel="1" x14ac:dyDescent="0.25">
      <c r="A374" s="159">
        <f t="shared" ref="A374" si="914">A373</f>
        <v>0</v>
      </c>
      <c r="B374" s="128">
        <f t="shared" ref="B374" si="915">B373</f>
        <v>38</v>
      </c>
      <c r="C374" s="128" t="str">
        <f t="shared" ref="C374:D374" si="916">C373</f>
        <v>DEPUTY</v>
      </c>
      <c r="D374" s="128" t="str">
        <f t="shared" si="916"/>
        <v>Adequate</v>
      </c>
      <c r="E374" s="128" t="str">
        <f t="shared" ref="E374" si="917">E373</f>
        <v>Salary</v>
      </c>
      <c r="F374" s="128">
        <f t="shared" ref="F374" si="918">F373</f>
        <v>0.5</v>
      </c>
      <c r="G374" s="138">
        <f t="shared" ref="G374:H374" si="919">G373</f>
        <v>0</v>
      </c>
      <c r="H374" s="138">
        <f t="shared" si="919"/>
        <v>0</v>
      </c>
      <c r="I374" s="128" t="str">
        <f t="shared" ref="I374" si="920">I373</f>
        <v>no</v>
      </c>
      <c r="J374" s="128" t="str">
        <f t="shared" ref="J374" si="921">J373</f>
        <v>yes</v>
      </c>
      <c r="K374" s="128" t="str">
        <f t="shared" ref="K374" si="922">K373</f>
        <v>yes</v>
      </c>
      <c r="L374" s="128" t="str">
        <f t="shared" ref="L374" si="923">L373</f>
        <v>no</v>
      </c>
      <c r="M374" s="128" t="str">
        <f t="shared" ref="M374" si="924">M373</f>
        <v>yes</v>
      </c>
      <c r="N374" s="128" t="str">
        <f t="shared" ref="N374" si="925">N373</f>
        <v>yes</v>
      </c>
      <c r="O374" s="128" t="str">
        <f t="shared" ref="O374" si="926">O373</f>
        <v>yes</v>
      </c>
      <c r="P374" s="128" t="str">
        <f t="shared" ref="P374" si="927">P373</f>
        <v>yes</v>
      </c>
      <c r="Q374" s="128" t="str">
        <f t="shared" ref="Q374" si="928">Q373</f>
        <v>yes</v>
      </c>
      <c r="R374" s="128" t="str">
        <f t="shared" ref="R374" si="929">R373</f>
        <v>yes</v>
      </c>
      <c r="U374" t="str">
        <f t="shared" si="804"/>
        <v>0, 38</v>
      </c>
    </row>
    <row r="375" spans="1:21" hidden="1" outlineLevel="1" x14ac:dyDescent="0.25">
      <c r="A375" s="159">
        <f t="shared" ref="A375" si="930">A373</f>
        <v>0</v>
      </c>
      <c r="B375" s="128">
        <f t="shared" ref="B375:R375" si="931">B373</f>
        <v>38</v>
      </c>
      <c r="C375" s="128" t="str">
        <f t="shared" si="931"/>
        <v>DEPUTY</v>
      </c>
      <c r="D375" s="128" t="str">
        <f t="shared" si="931"/>
        <v>Adequate</v>
      </c>
      <c r="E375" s="128" t="str">
        <f t="shared" si="931"/>
        <v>Salary</v>
      </c>
      <c r="F375" s="128">
        <f t="shared" si="931"/>
        <v>0.5</v>
      </c>
      <c r="G375" s="138">
        <f t="shared" si="931"/>
        <v>0</v>
      </c>
      <c r="H375" s="138">
        <f t="shared" ref="H375" si="932">H373</f>
        <v>0</v>
      </c>
      <c r="I375" s="128" t="str">
        <f t="shared" si="931"/>
        <v>no</v>
      </c>
      <c r="J375" s="128" t="str">
        <f t="shared" si="931"/>
        <v>yes</v>
      </c>
      <c r="K375" s="128" t="str">
        <f t="shared" si="931"/>
        <v>yes</v>
      </c>
      <c r="L375" s="128" t="str">
        <f t="shared" si="931"/>
        <v>no</v>
      </c>
      <c r="M375" s="128" t="str">
        <f t="shared" si="931"/>
        <v>yes</v>
      </c>
      <c r="N375" s="128" t="str">
        <f t="shared" si="931"/>
        <v>yes</v>
      </c>
      <c r="O375" s="128" t="str">
        <f t="shared" si="931"/>
        <v>yes</v>
      </c>
      <c r="P375" s="128" t="str">
        <f t="shared" si="931"/>
        <v>yes</v>
      </c>
      <c r="Q375" s="128" t="str">
        <f t="shared" si="931"/>
        <v>yes</v>
      </c>
      <c r="R375" s="128" t="str">
        <f t="shared" si="931"/>
        <v>yes</v>
      </c>
      <c r="U375" t="str">
        <f t="shared" si="804"/>
        <v>0, 38</v>
      </c>
    </row>
    <row r="376" spans="1:21" hidden="1" outlineLevel="1" x14ac:dyDescent="0.25">
      <c r="A376" s="159">
        <f t="shared" ref="A376" si="933">A373</f>
        <v>0</v>
      </c>
      <c r="B376" s="128">
        <f t="shared" ref="B376:R376" si="934">B373</f>
        <v>38</v>
      </c>
      <c r="C376" s="128" t="str">
        <f t="shared" si="934"/>
        <v>DEPUTY</v>
      </c>
      <c r="D376" s="128" t="str">
        <f t="shared" si="934"/>
        <v>Adequate</v>
      </c>
      <c r="E376" s="128" t="str">
        <f t="shared" si="934"/>
        <v>Salary</v>
      </c>
      <c r="F376" s="128">
        <f t="shared" si="934"/>
        <v>0.5</v>
      </c>
      <c r="G376" s="138">
        <f t="shared" si="934"/>
        <v>0</v>
      </c>
      <c r="H376" s="138">
        <f t="shared" ref="H376" si="935">H373</f>
        <v>0</v>
      </c>
      <c r="I376" s="128" t="str">
        <f t="shared" si="934"/>
        <v>no</v>
      </c>
      <c r="J376" s="128" t="str">
        <f t="shared" si="934"/>
        <v>yes</v>
      </c>
      <c r="K376" s="128" t="str">
        <f t="shared" si="934"/>
        <v>yes</v>
      </c>
      <c r="L376" s="128" t="str">
        <f t="shared" si="934"/>
        <v>no</v>
      </c>
      <c r="M376" s="128" t="str">
        <f t="shared" si="934"/>
        <v>yes</v>
      </c>
      <c r="N376" s="128" t="str">
        <f t="shared" si="934"/>
        <v>yes</v>
      </c>
      <c r="O376" s="128" t="str">
        <f t="shared" si="934"/>
        <v>yes</v>
      </c>
      <c r="P376" s="128" t="str">
        <f t="shared" si="934"/>
        <v>yes</v>
      </c>
      <c r="Q376" s="128" t="str">
        <f t="shared" si="934"/>
        <v>yes</v>
      </c>
      <c r="R376" s="128" t="str">
        <f t="shared" si="934"/>
        <v>yes</v>
      </c>
      <c r="U376" t="str">
        <f t="shared" si="804"/>
        <v>0, 38</v>
      </c>
    </row>
    <row r="377" spans="1:21" hidden="1" outlineLevel="1" x14ac:dyDescent="0.25">
      <c r="A377" s="159"/>
      <c r="B377" s="128"/>
      <c r="C377" s="128"/>
      <c r="D377" s="38"/>
      <c r="E377" s="128"/>
      <c r="F377" s="132"/>
      <c r="G377" s="138"/>
      <c r="H377" s="138"/>
      <c r="I377" s="128" t="str">
        <f t="shared" ref="I377" si="936">I373</f>
        <v>no</v>
      </c>
      <c r="J377" s="128" t="s">
        <v>48</v>
      </c>
      <c r="K377" s="128" t="s">
        <v>48</v>
      </c>
      <c r="L377" s="128" t="s">
        <v>48</v>
      </c>
      <c r="M377" s="128" t="s">
        <v>48</v>
      </c>
      <c r="N377" s="128" t="s">
        <v>48</v>
      </c>
      <c r="O377" s="128" t="s">
        <v>48</v>
      </c>
      <c r="P377" s="128" t="s">
        <v>48</v>
      </c>
      <c r="Q377" s="128" t="s">
        <v>48</v>
      </c>
      <c r="R377" s="128" t="s">
        <v>48</v>
      </c>
      <c r="U377" t="str">
        <f t="shared" si="804"/>
        <v xml:space="preserve">, </v>
      </c>
    </row>
    <row r="378" spans="1:21" hidden="1" outlineLevel="1" x14ac:dyDescent="0.25">
      <c r="A378" s="159"/>
      <c r="B378" s="128"/>
      <c r="C378" s="128"/>
      <c r="D378" s="38"/>
      <c r="E378" s="128"/>
      <c r="F378" s="132"/>
      <c r="G378" s="138"/>
      <c r="H378" s="138"/>
      <c r="I378" s="128" t="str">
        <f t="shared" ref="I378" si="937">I373</f>
        <v>no</v>
      </c>
      <c r="J378" s="128" t="s">
        <v>48</v>
      </c>
      <c r="K378" s="128" t="s">
        <v>48</v>
      </c>
      <c r="L378" s="128" t="s">
        <v>48</v>
      </c>
      <c r="M378" s="128" t="s">
        <v>48</v>
      </c>
      <c r="N378" s="128" t="s">
        <v>48</v>
      </c>
      <c r="O378" s="128" t="s">
        <v>48</v>
      </c>
      <c r="P378" s="128" t="s">
        <v>48</v>
      </c>
      <c r="Q378" s="128" t="s">
        <v>48</v>
      </c>
      <c r="R378" s="128" t="s">
        <v>48</v>
      </c>
      <c r="U378" t="str">
        <f t="shared" si="804"/>
        <v xml:space="preserve">, </v>
      </c>
    </row>
    <row r="379" spans="1:21" hidden="1" outlineLevel="1" x14ac:dyDescent="0.25">
      <c r="A379" s="159"/>
      <c r="B379" s="128"/>
      <c r="C379" s="128"/>
      <c r="D379" s="38"/>
      <c r="E379" s="128"/>
      <c r="F379" s="132"/>
      <c r="G379" s="138"/>
      <c r="H379" s="138"/>
      <c r="I379" s="128" t="s">
        <v>48</v>
      </c>
      <c r="J379" s="128" t="s">
        <v>48</v>
      </c>
      <c r="K379" s="128" t="s">
        <v>48</v>
      </c>
      <c r="L379" s="128" t="s">
        <v>48</v>
      </c>
      <c r="M379" s="128" t="s">
        <v>48</v>
      </c>
      <c r="N379" s="128" t="s">
        <v>48</v>
      </c>
      <c r="O379" s="128" t="s">
        <v>48</v>
      </c>
      <c r="P379" s="128" t="s">
        <v>48</v>
      </c>
      <c r="Q379" s="128" t="s">
        <v>48</v>
      </c>
      <c r="R379" s="128" t="s">
        <v>48</v>
      </c>
      <c r="U379" t="str">
        <f t="shared" si="804"/>
        <v xml:space="preserve">, </v>
      </c>
    </row>
    <row r="380" spans="1:21" hidden="1" outlineLevel="1" x14ac:dyDescent="0.25">
      <c r="A380" s="159"/>
      <c r="B380" s="128"/>
      <c r="C380" s="128"/>
      <c r="D380" s="38"/>
      <c r="E380" s="128"/>
      <c r="F380" s="132"/>
      <c r="G380" s="138"/>
      <c r="H380" s="138"/>
      <c r="I380" s="128" t="s">
        <v>48</v>
      </c>
      <c r="J380" s="128" t="s">
        <v>48</v>
      </c>
      <c r="K380" s="128" t="s">
        <v>48</v>
      </c>
      <c r="L380" s="128" t="s">
        <v>48</v>
      </c>
      <c r="M380" s="128" t="s">
        <v>48</v>
      </c>
      <c r="N380" s="128" t="s">
        <v>48</v>
      </c>
      <c r="O380" s="128" t="s">
        <v>48</v>
      </c>
      <c r="P380" s="128" t="s">
        <v>48</v>
      </c>
      <c r="Q380" s="128" t="s">
        <v>48</v>
      </c>
      <c r="R380" s="128" t="s">
        <v>48</v>
      </c>
      <c r="U380" t="str">
        <f t="shared" si="804"/>
        <v xml:space="preserve">, </v>
      </c>
    </row>
    <row r="381" spans="1:21" hidden="1" outlineLevel="1" x14ac:dyDescent="0.25">
      <c r="A381" s="159"/>
      <c r="B381" s="128"/>
      <c r="C381" s="128"/>
      <c r="D381" s="38"/>
      <c r="E381" s="128"/>
      <c r="F381" s="132"/>
      <c r="G381" s="138"/>
      <c r="H381" s="138"/>
      <c r="I381" s="128" t="s">
        <v>48</v>
      </c>
      <c r="J381" s="128" t="s">
        <v>48</v>
      </c>
      <c r="K381" s="128" t="s">
        <v>48</v>
      </c>
      <c r="L381" s="128" t="s">
        <v>48</v>
      </c>
      <c r="M381" s="128" t="s">
        <v>48</v>
      </c>
      <c r="N381" s="128" t="s">
        <v>48</v>
      </c>
      <c r="O381" s="128" t="s">
        <v>48</v>
      </c>
      <c r="P381" s="128" t="s">
        <v>48</v>
      </c>
      <c r="Q381" s="128" t="s">
        <v>48</v>
      </c>
      <c r="R381" s="128" t="s">
        <v>48</v>
      </c>
      <c r="U381" t="str">
        <f t="shared" si="804"/>
        <v xml:space="preserve">, </v>
      </c>
    </row>
    <row r="382" spans="1:21" hidden="1" outlineLevel="1" x14ac:dyDescent="0.25">
      <c r="A382" s="159"/>
      <c r="B382" s="128"/>
      <c r="C382" s="128"/>
      <c r="D382" s="38"/>
      <c r="E382" s="128"/>
      <c r="F382" s="132"/>
      <c r="G382" s="138"/>
      <c r="H382" s="138"/>
      <c r="I382" s="128" t="s">
        <v>48</v>
      </c>
      <c r="J382" s="128" t="s">
        <v>48</v>
      </c>
      <c r="K382" s="128" t="s">
        <v>48</v>
      </c>
      <c r="L382" s="128" t="s">
        <v>48</v>
      </c>
      <c r="M382" s="128" t="s">
        <v>48</v>
      </c>
      <c r="N382" s="128" t="s">
        <v>48</v>
      </c>
      <c r="O382" s="128" t="s">
        <v>48</v>
      </c>
      <c r="P382" s="128" t="s">
        <v>48</v>
      </c>
      <c r="Q382" s="128" t="s">
        <v>48</v>
      </c>
      <c r="R382" s="128" t="s">
        <v>48</v>
      </c>
      <c r="U382" t="str">
        <f t="shared" si="804"/>
        <v xml:space="preserve">, </v>
      </c>
    </row>
    <row r="383" spans="1:21" collapsed="1" x14ac:dyDescent="0.25">
      <c r="A383" s="43"/>
      <c r="B383" s="43">
        <v>39</v>
      </c>
      <c r="C383" s="43" t="s">
        <v>125</v>
      </c>
      <c r="D383" s="38" t="str">
        <f>'Form III'!A382</f>
        <v>Adequate</v>
      </c>
      <c r="E383" s="43" t="s">
        <v>124</v>
      </c>
      <c r="F383" s="158">
        <v>0.5</v>
      </c>
      <c r="G383" s="136">
        <v>0</v>
      </c>
      <c r="H383" s="136">
        <v>0</v>
      </c>
      <c r="I383" s="43" t="s">
        <v>48</v>
      </c>
      <c r="J383" s="43" t="s">
        <v>45</v>
      </c>
      <c r="K383" s="43" t="s">
        <v>45</v>
      </c>
      <c r="L383" s="43" t="s">
        <v>48</v>
      </c>
      <c r="M383" s="43" t="s">
        <v>45</v>
      </c>
      <c r="N383" s="43" t="s">
        <v>45</v>
      </c>
      <c r="O383" s="43" t="s">
        <v>45</v>
      </c>
      <c r="P383" s="43" t="s">
        <v>45</v>
      </c>
      <c r="Q383" s="43" t="s">
        <v>45</v>
      </c>
      <c r="R383" s="43" t="s">
        <v>45</v>
      </c>
      <c r="S383" s="107">
        <f>IF('Form I'!$B$9=1,'Form III'!BE385,(IF('Form I'!$B$9=2,'Form III'!BE386,(IF('Form I'!$B$9=3,'Form III'!BE387,(IF('Form I'!$B$9=4,'Form III'!BE388)))))))</f>
        <v>0</v>
      </c>
      <c r="T383" s="111">
        <f t="shared" ref="T383" si="938">G383+H383-S383</f>
        <v>0</v>
      </c>
      <c r="U383" t="str">
        <f t="shared" si="804"/>
        <v>, 39</v>
      </c>
    </row>
    <row r="384" spans="1:21" hidden="1" outlineLevel="1" x14ac:dyDescent="0.25">
      <c r="A384" s="159">
        <f t="shared" ref="A384" si="939">A383</f>
        <v>0</v>
      </c>
      <c r="B384" s="128">
        <f t="shared" ref="B384" si="940">B383</f>
        <v>39</v>
      </c>
      <c r="C384" s="128" t="str">
        <f t="shared" ref="C384:D384" si="941">C383</f>
        <v>DEPUTY</v>
      </c>
      <c r="D384" s="128" t="str">
        <f t="shared" si="941"/>
        <v>Adequate</v>
      </c>
      <c r="E384" s="128" t="str">
        <f t="shared" ref="E384" si="942">E383</f>
        <v>Salary</v>
      </c>
      <c r="F384" s="128">
        <f t="shared" ref="F384" si="943">F383</f>
        <v>0.5</v>
      </c>
      <c r="G384" s="138">
        <f t="shared" ref="G384:H384" si="944">G383</f>
        <v>0</v>
      </c>
      <c r="H384" s="138">
        <f t="shared" si="944"/>
        <v>0</v>
      </c>
      <c r="I384" s="128" t="str">
        <f t="shared" ref="I384" si="945">I383</f>
        <v>no</v>
      </c>
      <c r="J384" s="128" t="str">
        <f t="shared" ref="J384" si="946">J383</f>
        <v>yes</v>
      </c>
      <c r="K384" s="128" t="str">
        <f t="shared" ref="K384" si="947">K383</f>
        <v>yes</v>
      </c>
      <c r="L384" s="128" t="str">
        <f t="shared" ref="L384" si="948">L383</f>
        <v>no</v>
      </c>
      <c r="M384" s="128" t="str">
        <f t="shared" ref="M384" si="949">M383</f>
        <v>yes</v>
      </c>
      <c r="N384" s="128" t="str">
        <f t="shared" ref="N384" si="950">N383</f>
        <v>yes</v>
      </c>
      <c r="O384" s="128" t="str">
        <f t="shared" ref="O384" si="951">O383</f>
        <v>yes</v>
      </c>
      <c r="P384" s="128" t="str">
        <f t="shared" ref="P384" si="952">P383</f>
        <v>yes</v>
      </c>
      <c r="Q384" s="128" t="str">
        <f t="shared" ref="Q384" si="953">Q383</f>
        <v>yes</v>
      </c>
      <c r="R384" s="128" t="str">
        <f t="shared" ref="R384" si="954">R383</f>
        <v>yes</v>
      </c>
      <c r="U384" t="str">
        <f t="shared" si="804"/>
        <v>0, 39</v>
      </c>
    </row>
    <row r="385" spans="1:21" hidden="1" outlineLevel="1" x14ac:dyDescent="0.25">
      <c r="A385" s="159">
        <f t="shared" ref="A385" si="955">A383</f>
        <v>0</v>
      </c>
      <c r="B385" s="128">
        <f t="shared" ref="B385:R385" si="956">B383</f>
        <v>39</v>
      </c>
      <c r="C385" s="128" t="str">
        <f t="shared" si="956"/>
        <v>DEPUTY</v>
      </c>
      <c r="D385" s="128" t="str">
        <f t="shared" si="956"/>
        <v>Adequate</v>
      </c>
      <c r="E385" s="128" t="str">
        <f t="shared" si="956"/>
        <v>Salary</v>
      </c>
      <c r="F385" s="128">
        <f t="shared" si="956"/>
        <v>0.5</v>
      </c>
      <c r="G385" s="138">
        <f t="shared" si="956"/>
        <v>0</v>
      </c>
      <c r="H385" s="138">
        <f t="shared" ref="H385" si="957">H383</f>
        <v>0</v>
      </c>
      <c r="I385" s="128" t="str">
        <f t="shared" si="956"/>
        <v>no</v>
      </c>
      <c r="J385" s="128" t="str">
        <f t="shared" si="956"/>
        <v>yes</v>
      </c>
      <c r="K385" s="128" t="str">
        <f t="shared" si="956"/>
        <v>yes</v>
      </c>
      <c r="L385" s="128" t="str">
        <f t="shared" si="956"/>
        <v>no</v>
      </c>
      <c r="M385" s="128" t="str">
        <f t="shared" si="956"/>
        <v>yes</v>
      </c>
      <c r="N385" s="128" t="str">
        <f t="shared" si="956"/>
        <v>yes</v>
      </c>
      <c r="O385" s="128" t="str">
        <f t="shared" si="956"/>
        <v>yes</v>
      </c>
      <c r="P385" s="128" t="str">
        <f t="shared" si="956"/>
        <v>yes</v>
      </c>
      <c r="Q385" s="128" t="str">
        <f t="shared" si="956"/>
        <v>yes</v>
      </c>
      <c r="R385" s="128" t="str">
        <f t="shared" si="956"/>
        <v>yes</v>
      </c>
      <c r="U385" t="str">
        <f t="shared" si="804"/>
        <v>0, 39</v>
      </c>
    </row>
    <row r="386" spans="1:21" hidden="1" outlineLevel="1" x14ac:dyDescent="0.25">
      <c r="A386" s="159">
        <f t="shared" ref="A386" si="958">A383</f>
        <v>0</v>
      </c>
      <c r="B386" s="128">
        <f t="shared" ref="B386:R386" si="959">B383</f>
        <v>39</v>
      </c>
      <c r="C386" s="128" t="str">
        <f t="shared" si="959"/>
        <v>DEPUTY</v>
      </c>
      <c r="D386" s="128" t="str">
        <f t="shared" si="959"/>
        <v>Adequate</v>
      </c>
      <c r="E386" s="128" t="str">
        <f t="shared" si="959"/>
        <v>Salary</v>
      </c>
      <c r="F386" s="128">
        <f t="shared" si="959"/>
        <v>0.5</v>
      </c>
      <c r="G386" s="138">
        <f t="shared" si="959"/>
        <v>0</v>
      </c>
      <c r="H386" s="138">
        <f t="shared" ref="H386" si="960">H383</f>
        <v>0</v>
      </c>
      <c r="I386" s="128" t="str">
        <f t="shared" si="959"/>
        <v>no</v>
      </c>
      <c r="J386" s="128" t="str">
        <f t="shared" si="959"/>
        <v>yes</v>
      </c>
      <c r="K386" s="128" t="str">
        <f t="shared" si="959"/>
        <v>yes</v>
      </c>
      <c r="L386" s="128" t="str">
        <f t="shared" si="959"/>
        <v>no</v>
      </c>
      <c r="M386" s="128" t="str">
        <f t="shared" si="959"/>
        <v>yes</v>
      </c>
      <c r="N386" s="128" t="str">
        <f t="shared" si="959"/>
        <v>yes</v>
      </c>
      <c r="O386" s="128" t="str">
        <f t="shared" si="959"/>
        <v>yes</v>
      </c>
      <c r="P386" s="128" t="str">
        <f t="shared" si="959"/>
        <v>yes</v>
      </c>
      <c r="Q386" s="128" t="str">
        <f t="shared" si="959"/>
        <v>yes</v>
      </c>
      <c r="R386" s="128" t="str">
        <f t="shared" si="959"/>
        <v>yes</v>
      </c>
      <c r="U386" t="str">
        <f t="shared" si="804"/>
        <v>0, 39</v>
      </c>
    </row>
    <row r="387" spans="1:21" hidden="1" outlineLevel="1" x14ac:dyDescent="0.25">
      <c r="A387" s="159"/>
      <c r="B387" s="128"/>
      <c r="C387" s="128"/>
      <c r="D387" s="38"/>
      <c r="E387" s="128"/>
      <c r="F387" s="132"/>
      <c r="G387" s="138"/>
      <c r="H387" s="138"/>
      <c r="I387" s="128" t="str">
        <f t="shared" ref="I387" si="961">I383</f>
        <v>no</v>
      </c>
      <c r="J387" s="128" t="s">
        <v>48</v>
      </c>
      <c r="K387" s="128" t="s">
        <v>48</v>
      </c>
      <c r="L387" s="128" t="s">
        <v>48</v>
      </c>
      <c r="M387" s="128" t="s">
        <v>48</v>
      </c>
      <c r="N387" s="128" t="s">
        <v>48</v>
      </c>
      <c r="O387" s="128" t="s">
        <v>48</v>
      </c>
      <c r="P387" s="128" t="s">
        <v>48</v>
      </c>
      <c r="Q387" s="128" t="s">
        <v>48</v>
      </c>
      <c r="R387" s="128" t="s">
        <v>48</v>
      </c>
      <c r="U387" t="str">
        <f t="shared" si="804"/>
        <v xml:space="preserve">, </v>
      </c>
    </row>
    <row r="388" spans="1:21" hidden="1" outlineLevel="1" x14ac:dyDescent="0.25">
      <c r="A388" s="159"/>
      <c r="B388" s="128"/>
      <c r="C388" s="128"/>
      <c r="D388" s="38"/>
      <c r="E388" s="128"/>
      <c r="F388" s="132"/>
      <c r="G388" s="138"/>
      <c r="H388" s="138"/>
      <c r="I388" s="128" t="str">
        <f t="shared" ref="I388" si="962">I383</f>
        <v>no</v>
      </c>
      <c r="J388" s="128" t="s">
        <v>48</v>
      </c>
      <c r="K388" s="128" t="s">
        <v>48</v>
      </c>
      <c r="L388" s="128" t="s">
        <v>48</v>
      </c>
      <c r="M388" s="128" t="s">
        <v>48</v>
      </c>
      <c r="N388" s="128" t="s">
        <v>48</v>
      </c>
      <c r="O388" s="128" t="s">
        <v>48</v>
      </c>
      <c r="P388" s="128" t="s">
        <v>48</v>
      </c>
      <c r="Q388" s="128" t="s">
        <v>48</v>
      </c>
      <c r="R388" s="128" t="s">
        <v>48</v>
      </c>
      <c r="U388" t="str">
        <f t="shared" ref="U388:U451" si="963">A388&amp;", "&amp;B388</f>
        <v xml:space="preserve">, </v>
      </c>
    </row>
    <row r="389" spans="1:21" hidden="1" outlineLevel="1" x14ac:dyDescent="0.25">
      <c r="A389" s="159"/>
      <c r="B389" s="128"/>
      <c r="C389" s="128"/>
      <c r="D389" s="38"/>
      <c r="E389" s="128"/>
      <c r="F389" s="132"/>
      <c r="G389" s="138"/>
      <c r="H389" s="138"/>
      <c r="I389" s="128" t="s">
        <v>48</v>
      </c>
      <c r="J389" s="128" t="s">
        <v>48</v>
      </c>
      <c r="K389" s="128" t="s">
        <v>48</v>
      </c>
      <c r="L389" s="128" t="s">
        <v>48</v>
      </c>
      <c r="M389" s="128" t="s">
        <v>48</v>
      </c>
      <c r="N389" s="128" t="s">
        <v>48</v>
      </c>
      <c r="O389" s="128" t="s">
        <v>48</v>
      </c>
      <c r="P389" s="128" t="s">
        <v>48</v>
      </c>
      <c r="Q389" s="128" t="s">
        <v>48</v>
      </c>
      <c r="R389" s="128" t="s">
        <v>48</v>
      </c>
      <c r="U389" t="str">
        <f t="shared" si="963"/>
        <v xml:space="preserve">, </v>
      </c>
    </row>
    <row r="390" spans="1:21" hidden="1" outlineLevel="1" x14ac:dyDescent="0.25">
      <c r="A390" s="159"/>
      <c r="B390" s="128"/>
      <c r="C390" s="128"/>
      <c r="D390" s="38"/>
      <c r="E390" s="128"/>
      <c r="F390" s="132"/>
      <c r="G390" s="138"/>
      <c r="H390" s="138"/>
      <c r="I390" s="128" t="s">
        <v>48</v>
      </c>
      <c r="J390" s="128" t="s">
        <v>48</v>
      </c>
      <c r="K390" s="128" t="s">
        <v>48</v>
      </c>
      <c r="L390" s="128" t="s">
        <v>48</v>
      </c>
      <c r="M390" s="128" t="s">
        <v>48</v>
      </c>
      <c r="N390" s="128" t="s">
        <v>48</v>
      </c>
      <c r="O390" s="128" t="s">
        <v>48</v>
      </c>
      <c r="P390" s="128" t="s">
        <v>48</v>
      </c>
      <c r="Q390" s="128" t="s">
        <v>48</v>
      </c>
      <c r="R390" s="128" t="s">
        <v>48</v>
      </c>
      <c r="U390" t="str">
        <f t="shared" si="963"/>
        <v xml:space="preserve">, </v>
      </c>
    </row>
    <row r="391" spans="1:21" hidden="1" outlineLevel="1" x14ac:dyDescent="0.25">
      <c r="A391" s="159"/>
      <c r="B391" s="128"/>
      <c r="C391" s="128"/>
      <c r="D391" s="38"/>
      <c r="E391" s="128"/>
      <c r="F391" s="132"/>
      <c r="G391" s="138"/>
      <c r="H391" s="138"/>
      <c r="I391" s="128" t="s">
        <v>48</v>
      </c>
      <c r="J391" s="128" t="s">
        <v>48</v>
      </c>
      <c r="K391" s="128" t="s">
        <v>48</v>
      </c>
      <c r="L391" s="128" t="s">
        <v>48</v>
      </c>
      <c r="M391" s="128" t="s">
        <v>48</v>
      </c>
      <c r="N391" s="128" t="s">
        <v>48</v>
      </c>
      <c r="O391" s="128" t="s">
        <v>48</v>
      </c>
      <c r="P391" s="128" t="s">
        <v>48</v>
      </c>
      <c r="Q391" s="128" t="s">
        <v>48</v>
      </c>
      <c r="R391" s="128" t="s">
        <v>48</v>
      </c>
      <c r="U391" t="str">
        <f t="shared" si="963"/>
        <v xml:space="preserve">, </v>
      </c>
    </row>
    <row r="392" spans="1:21" hidden="1" outlineLevel="1" x14ac:dyDescent="0.25">
      <c r="A392" s="159"/>
      <c r="B392" s="128"/>
      <c r="C392" s="128"/>
      <c r="D392" s="38"/>
      <c r="E392" s="128"/>
      <c r="F392" s="132"/>
      <c r="G392" s="138"/>
      <c r="H392" s="138"/>
      <c r="I392" s="128" t="s">
        <v>48</v>
      </c>
      <c r="J392" s="128" t="s">
        <v>48</v>
      </c>
      <c r="K392" s="128" t="s">
        <v>48</v>
      </c>
      <c r="L392" s="128" t="s">
        <v>48</v>
      </c>
      <c r="M392" s="128" t="s">
        <v>48</v>
      </c>
      <c r="N392" s="128" t="s">
        <v>48</v>
      </c>
      <c r="O392" s="128" t="s">
        <v>48</v>
      </c>
      <c r="P392" s="128" t="s">
        <v>48</v>
      </c>
      <c r="Q392" s="128" t="s">
        <v>48</v>
      </c>
      <c r="R392" s="128" t="s">
        <v>48</v>
      </c>
      <c r="U392" t="str">
        <f t="shared" si="963"/>
        <v xml:space="preserve">, </v>
      </c>
    </row>
    <row r="393" spans="1:21" collapsed="1" x14ac:dyDescent="0.25">
      <c r="A393" s="43"/>
      <c r="B393" s="43">
        <v>40</v>
      </c>
      <c r="C393" s="43" t="s">
        <v>125</v>
      </c>
      <c r="D393" s="38" t="str">
        <f>'Form III'!A392</f>
        <v>Adequate</v>
      </c>
      <c r="E393" s="43" t="s">
        <v>124</v>
      </c>
      <c r="F393" s="158">
        <v>0.5</v>
      </c>
      <c r="G393" s="136">
        <v>0</v>
      </c>
      <c r="H393" s="136">
        <v>0</v>
      </c>
      <c r="I393" s="43" t="s">
        <v>48</v>
      </c>
      <c r="J393" s="43" t="s">
        <v>45</v>
      </c>
      <c r="K393" s="43" t="s">
        <v>45</v>
      </c>
      <c r="L393" s="43" t="s">
        <v>48</v>
      </c>
      <c r="M393" s="43" t="s">
        <v>45</v>
      </c>
      <c r="N393" s="43" t="s">
        <v>45</v>
      </c>
      <c r="O393" s="43" t="s">
        <v>45</v>
      </c>
      <c r="P393" s="43" t="s">
        <v>45</v>
      </c>
      <c r="Q393" s="43" t="s">
        <v>45</v>
      </c>
      <c r="R393" s="43" t="s">
        <v>45</v>
      </c>
      <c r="S393" s="107">
        <f>IF('Form I'!$B$9=1,'Form III'!BE395,(IF('Form I'!$B$9=2,'Form III'!BE396,(IF('Form I'!$B$9=3,'Form III'!BE397,(IF('Form I'!$B$9=4,'Form III'!BE398)))))))</f>
        <v>0</v>
      </c>
      <c r="T393" s="111">
        <f t="shared" ref="T393" si="964">G393+H393-S393</f>
        <v>0</v>
      </c>
      <c r="U393" t="str">
        <f t="shared" si="963"/>
        <v>, 40</v>
      </c>
    </row>
    <row r="394" spans="1:21" hidden="1" outlineLevel="1" x14ac:dyDescent="0.25">
      <c r="A394" s="159">
        <f t="shared" ref="A394" si="965">A393</f>
        <v>0</v>
      </c>
      <c r="B394" s="128">
        <f t="shared" ref="B394" si="966">B393</f>
        <v>40</v>
      </c>
      <c r="C394" s="128" t="str">
        <f t="shared" ref="C394:D394" si="967">C393</f>
        <v>DEPUTY</v>
      </c>
      <c r="D394" s="128" t="str">
        <f t="shared" si="967"/>
        <v>Adequate</v>
      </c>
      <c r="E394" s="128" t="str">
        <f t="shared" ref="E394" si="968">E393</f>
        <v>Salary</v>
      </c>
      <c r="F394" s="128">
        <f t="shared" ref="F394" si="969">F393</f>
        <v>0.5</v>
      </c>
      <c r="G394" s="138">
        <f t="shared" ref="G394:H394" si="970">G393</f>
        <v>0</v>
      </c>
      <c r="H394" s="138">
        <f t="shared" si="970"/>
        <v>0</v>
      </c>
      <c r="I394" s="128" t="str">
        <f t="shared" ref="I394" si="971">I393</f>
        <v>no</v>
      </c>
      <c r="J394" s="128" t="str">
        <f t="shared" ref="J394" si="972">J393</f>
        <v>yes</v>
      </c>
      <c r="K394" s="128" t="str">
        <f t="shared" ref="K394" si="973">K393</f>
        <v>yes</v>
      </c>
      <c r="L394" s="128" t="str">
        <f t="shared" ref="L394" si="974">L393</f>
        <v>no</v>
      </c>
      <c r="M394" s="128" t="str">
        <f t="shared" ref="M394" si="975">M393</f>
        <v>yes</v>
      </c>
      <c r="N394" s="128" t="str">
        <f t="shared" ref="N394" si="976">N393</f>
        <v>yes</v>
      </c>
      <c r="O394" s="128" t="str">
        <f t="shared" ref="O394" si="977">O393</f>
        <v>yes</v>
      </c>
      <c r="P394" s="128" t="str">
        <f t="shared" ref="P394" si="978">P393</f>
        <v>yes</v>
      </c>
      <c r="Q394" s="128" t="str">
        <f t="shared" ref="Q394" si="979">Q393</f>
        <v>yes</v>
      </c>
      <c r="R394" s="128" t="str">
        <f t="shared" ref="R394" si="980">R393</f>
        <v>yes</v>
      </c>
      <c r="U394" t="str">
        <f t="shared" si="963"/>
        <v>0, 40</v>
      </c>
    </row>
    <row r="395" spans="1:21" hidden="1" outlineLevel="1" x14ac:dyDescent="0.25">
      <c r="A395" s="159">
        <f t="shared" ref="A395" si="981">A393</f>
        <v>0</v>
      </c>
      <c r="B395" s="128">
        <f t="shared" ref="B395:R395" si="982">B393</f>
        <v>40</v>
      </c>
      <c r="C395" s="128" t="str">
        <f t="shared" si="982"/>
        <v>DEPUTY</v>
      </c>
      <c r="D395" s="128" t="str">
        <f t="shared" si="982"/>
        <v>Adequate</v>
      </c>
      <c r="E395" s="128" t="str">
        <f t="shared" si="982"/>
        <v>Salary</v>
      </c>
      <c r="F395" s="128">
        <f t="shared" si="982"/>
        <v>0.5</v>
      </c>
      <c r="G395" s="138">
        <f t="shared" si="982"/>
        <v>0</v>
      </c>
      <c r="H395" s="138">
        <f t="shared" ref="H395" si="983">H393</f>
        <v>0</v>
      </c>
      <c r="I395" s="128" t="str">
        <f t="shared" si="982"/>
        <v>no</v>
      </c>
      <c r="J395" s="128" t="str">
        <f t="shared" si="982"/>
        <v>yes</v>
      </c>
      <c r="K395" s="128" t="str">
        <f t="shared" si="982"/>
        <v>yes</v>
      </c>
      <c r="L395" s="128" t="str">
        <f t="shared" si="982"/>
        <v>no</v>
      </c>
      <c r="M395" s="128" t="str">
        <f t="shared" si="982"/>
        <v>yes</v>
      </c>
      <c r="N395" s="128" t="str">
        <f t="shared" si="982"/>
        <v>yes</v>
      </c>
      <c r="O395" s="128" t="str">
        <f t="shared" si="982"/>
        <v>yes</v>
      </c>
      <c r="P395" s="128" t="str">
        <f t="shared" si="982"/>
        <v>yes</v>
      </c>
      <c r="Q395" s="128" t="str">
        <f t="shared" si="982"/>
        <v>yes</v>
      </c>
      <c r="R395" s="128" t="str">
        <f t="shared" si="982"/>
        <v>yes</v>
      </c>
      <c r="U395" t="str">
        <f t="shared" si="963"/>
        <v>0, 40</v>
      </c>
    </row>
    <row r="396" spans="1:21" hidden="1" outlineLevel="1" x14ac:dyDescent="0.25">
      <c r="A396" s="159">
        <f t="shared" ref="A396" si="984">A393</f>
        <v>0</v>
      </c>
      <c r="B396" s="128">
        <f t="shared" ref="B396:R396" si="985">B393</f>
        <v>40</v>
      </c>
      <c r="C396" s="128" t="str">
        <f t="shared" si="985"/>
        <v>DEPUTY</v>
      </c>
      <c r="D396" s="128" t="str">
        <f t="shared" si="985"/>
        <v>Adequate</v>
      </c>
      <c r="E396" s="128" t="str">
        <f t="shared" si="985"/>
        <v>Salary</v>
      </c>
      <c r="F396" s="128">
        <f t="shared" si="985"/>
        <v>0.5</v>
      </c>
      <c r="G396" s="138">
        <f t="shared" si="985"/>
        <v>0</v>
      </c>
      <c r="H396" s="138">
        <f t="shared" ref="H396" si="986">H393</f>
        <v>0</v>
      </c>
      <c r="I396" s="128" t="str">
        <f t="shared" si="985"/>
        <v>no</v>
      </c>
      <c r="J396" s="128" t="str">
        <f t="shared" si="985"/>
        <v>yes</v>
      </c>
      <c r="K396" s="128" t="str">
        <f t="shared" si="985"/>
        <v>yes</v>
      </c>
      <c r="L396" s="128" t="str">
        <f t="shared" si="985"/>
        <v>no</v>
      </c>
      <c r="M396" s="128" t="str">
        <f t="shared" si="985"/>
        <v>yes</v>
      </c>
      <c r="N396" s="128" t="str">
        <f t="shared" si="985"/>
        <v>yes</v>
      </c>
      <c r="O396" s="128" t="str">
        <f t="shared" si="985"/>
        <v>yes</v>
      </c>
      <c r="P396" s="128" t="str">
        <f t="shared" si="985"/>
        <v>yes</v>
      </c>
      <c r="Q396" s="128" t="str">
        <f t="shared" si="985"/>
        <v>yes</v>
      </c>
      <c r="R396" s="128" t="str">
        <f t="shared" si="985"/>
        <v>yes</v>
      </c>
      <c r="U396" t="str">
        <f t="shared" si="963"/>
        <v>0, 40</v>
      </c>
    </row>
    <row r="397" spans="1:21" hidden="1" outlineLevel="1" x14ac:dyDescent="0.25">
      <c r="A397" s="159"/>
      <c r="B397" s="128"/>
      <c r="C397" s="128"/>
      <c r="D397" s="38"/>
      <c r="E397" s="128"/>
      <c r="F397" s="132"/>
      <c r="G397" s="138"/>
      <c r="H397" s="138"/>
      <c r="I397" s="128" t="str">
        <f t="shared" ref="I397" si="987">I393</f>
        <v>no</v>
      </c>
      <c r="J397" s="128" t="s">
        <v>48</v>
      </c>
      <c r="K397" s="128" t="s">
        <v>48</v>
      </c>
      <c r="L397" s="128" t="s">
        <v>48</v>
      </c>
      <c r="M397" s="128" t="s">
        <v>48</v>
      </c>
      <c r="N397" s="128" t="s">
        <v>48</v>
      </c>
      <c r="O397" s="128" t="s">
        <v>48</v>
      </c>
      <c r="P397" s="128" t="s">
        <v>48</v>
      </c>
      <c r="Q397" s="128" t="s">
        <v>48</v>
      </c>
      <c r="R397" s="128" t="s">
        <v>48</v>
      </c>
      <c r="U397" t="str">
        <f t="shared" si="963"/>
        <v xml:space="preserve">, </v>
      </c>
    </row>
    <row r="398" spans="1:21" hidden="1" outlineLevel="1" x14ac:dyDescent="0.25">
      <c r="A398" s="159"/>
      <c r="B398" s="128"/>
      <c r="C398" s="128"/>
      <c r="D398" s="38"/>
      <c r="E398" s="128"/>
      <c r="F398" s="132"/>
      <c r="G398" s="138"/>
      <c r="H398" s="138"/>
      <c r="I398" s="128" t="str">
        <f t="shared" ref="I398" si="988">I393</f>
        <v>no</v>
      </c>
      <c r="J398" s="128" t="s">
        <v>48</v>
      </c>
      <c r="K398" s="128" t="s">
        <v>48</v>
      </c>
      <c r="L398" s="128" t="s">
        <v>48</v>
      </c>
      <c r="M398" s="128" t="s">
        <v>48</v>
      </c>
      <c r="N398" s="128" t="s">
        <v>48</v>
      </c>
      <c r="O398" s="128" t="s">
        <v>48</v>
      </c>
      <c r="P398" s="128" t="s">
        <v>48</v>
      </c>
      <c r="Q398" s="128" t="s">
        <v>48</v>
      </c>
      <c r="R398" s="128" t="s">
        <v>48</v>
      </c>
      <c r="U398" t="str">
        <f t="shared" si="963"/>
        <v xml:space="preserve">, </v>
      </c>
    </row>
    <row r="399" spans="1:21" hidden="1" outlineLevel="1" x14ac:dyDescent="0.25">
      <c r="A399" s="159"/>
      <c r="B399" s="128"/>
      <c r="C399" s="128"/>
      <c r="D399" s="38"/>
      <c r="E399" s="128"/>
      <c r="F399" s="132"/>
      <c r="G399" s="138"/>
      <c r="H399" s="138"/>
      <c r="I399" s="128" t="s">
        <v>48</v>
      </c>
      <c r="J399" s="128" t="s">
        <v>48</v>
      </c>
      <c r="K399" s="128" t="s">
        <v>48</v>
      </c>
      <c r="L399" s="128" t="s">
        <v>48</v>
      </c>
      <c r="M399" s="128" t="s">
        <v>48</v>
      </c>
      <c r="N399" s="128" t="s">
        <v>48</v>
      </c>
      <c r="O399" s="128" t="s">
        <v>48</v>
      </c>
      <c r="P399" s="128" t="s">
        <v>48</v>
      </c>
      <c r="Q399" s="128" t="s">
        <v>48</v>
      </c>
      <c r="R399" s="128" t="s">
        <v>48</v>
      </c>
      <c r="U399" t="str">
        <f t="shared" si="963"/>
        <v xml:space="preserve">, </v>
      </c>
    </row>
    <row r="400" spans="1:21" hidden="1" outlineLevel="1" x14ac:dyDescent="0.25">
      <c r="A400" s="159"/>
      <c r="B400" s="128"/>
      <c r="C400" s="128"/>
      <c r="D400" s="38"/>
      <c r="E400" s="128"/>
      <c r="F400" s="132"/>
      <c r="G400" s="138"/>
      <c r="H400" s="138"/>
      <c r="I400" s="128" t="s">
        <v>48</v>
      </c>
      <c r="J400" s="128" t="s">
        <v>48</v>
      </c>
      <c r="K400" s="128" t="s">
        <v>48</v>
      </c>
      <c r="L400" s="128" t="s">
        <v>48</v>
      </c>
      <c r="M400" s="128" t="s">
        <v>48</v>
      </c>
      <c r="N400" s="128" t="s">
        <v>48</v>
      </c>
      <c r="O400" s="128" t="s">
        <v>48</v>
      </c>
      <c r="P400" s="128" t="s">
        <v>48</v>
      </c>
      <c r="Q400" s="128" t="s">
        <v>48</v>
      </c>
      <c r="R400" s="128" t="s">
        <v>48</v>
      </c>
      <c r="U400" t="str">
        <f t="shared" si="963"/>
        <v xml:space="preserve">, </v>
      </c>
    </row>
    <row r="401" spans="1:21" hidden="1" outlineLevel="1" x14ac:dyDescent="0.25">
      <c r="A401" s="159"/>
      <c r="B401" s="128"/>
      <c r="C401" s="128"/>
      <c r="D401" s="38"/>
      <c r="E401" s="128"/>
      <c r="F401" s="132"/>
      <c r="G401" s="138"/>
      <c r="H401" s="138"/>
      <c r="I401" s="128" t="s">
        <v>48</v>
      </c>
      <c r="J401" s="128" t="s">
        <v>48</v>
      </c>
      <c r="K401" s="128" t="s">
        <v>48</v>
      </c>
      <c r="L401" s="128" t="s">
        <v>48</v>
      </c>
      <c r="M401" s="128" t="s">
        <v>48</v>
      </c>
      <c r="N401" s="128" t="s">
        <v>48</v>
      </c>
      <c r="O401" s="128" t="s">
        <v>48</v>
      </c>
      <c r="P401" s="128" t="s">
        <v>48</v>
      </c>
      <c r="Q401" s="128" t="s">
        <v>48</v>
      </c>
      <c r="R401" s="128" t="s">
        <v>48</v>
      </c>
      <c r="U401" t="str">
        <f t="shared" si="963"/>
        <v xml:space="preserve">, </v>
      </c>
    </row>
    <row r="402" spans="1:21" hidden="1" outlineLevel="1" x14ac:dyDescent="0.25">
      <c r="A402" s="159"/>
      <c r="B402" s="128"/>
      <c r="C402" s="128"/>
      <c r="D402" s="38"/>
      <c r="E402" s="128"/>
      <c r="F402" s="132"/>
      <c r="G402" s="138"/>
      <c r="H402" s="138"/>
      <c r="I402" s="128" t="s">
        <v>48</v>
      </c>
      <c r="J402" s="128" t="s">
        <v>48</v>
      </c>
      <c r="K402" s="128" t="s">
        <v>48</v>
      </c>
      <c r="L402" s="128" t="s">
        <v>48</v>
      </c>
      <c r="M402" s="128" t="s">
        <v>48</v>
      </c>
      <c r="N402" s="128" t="s">
        <v>48</v>
      </c>
      <c r="O402" s="128" t="s">
        <v>48</v>
      </c>
      <c r="P402" s="128" t="s">
        <v>48</v>
      </c>
      <c r="Q402" s="128" t="s">
        <v>48</v>
      </c>
      <c r="R402" s="128" t="s">
        <v>48</v>
      </c>
      <c r="U402" t="str">
        <f t="shared" si="963"/>
        <v xml:space="preserve">, </v>
      </c>
    </row>
    <row r="403" spans="1:21" collapsed="1" x14ac:dyDescent="0.25">
      <c r="A403" s="43"/>
      <c r="B403" s="43">
        <v>41</v>
      </c>
      <c r="C403" s="43" t="s">
        <v>125</v>
      </c>
      <c r="D403" s="38" t="str">
        <f>'Form III'!A402</f>
        <v>Adequate</v>
      </c>
      <c r="E403" s="43" t="s">
        <v>124</v>
      </c>
      <c r="F403" s="158">
        <v>0.5</v>
      </c>
      <c r="G403" s="136">
        <v>0</v>
      </c>
      <c r="H403" s="136">
        <v>0</v>
      </c>
      <c r="I403" s="43" t="s">
        <v>48</v>
      </c>
      <c r="J403" s="43" t="s">
        <v>45</v>
      </c>
      <c r="K403" s="43" t="s">
        <v>45</v>
      </c>
      <c r="L403" s="43" t="s">
        <v>48</v>
      </c>
      <c r="M403" s="43" t="s">
        <v>45</v>
      </c>
      <c r="N403" s="43" t="s">
        <v>45</v>
      </c>
      <c r="O403" s="43" t="s">
        <v>45</v>
      </c>
      <c r="P403" s="43" t="s">
        <v>45</v>
      </c>
      <c r="Q403" s="43" t="s">
        <v>45</v>
      </c>
      <c r="R403" s="43" t="s">
        <v>45</v>
      </c>
      <c r="S403" s="107">
        <f>IF('Form I'!$B$9=1,'Form III'!BE405,(IF('Form I'!$B$9=2,'Form III'!BE406,(IF('Form I'!$B$9=3,'Form III'!BE407,(IF('Form I'!$B$9=4,'Form III'!BE408)))))))</f>
        <v>0</v>
      </c>
      <c r="T403" s="111">
        <f t="shared" ref="T403" si="989">G403+H403-S403</f>
        <v>0</v>
      </c>
      <c r="U403" t="str">
        <f t="shared" si="963"/>
        <v>, 41</v>
      </c>
    </row>
    <row r="404" spans="1:21" hidden="1" outlineLevel="1" x14ac:dyDescent="0.25">
      <c r="A404" s="159">
        <f t="shared" ref="A404" si="990">A403</f>
        <v>0</v>
      </c>
      <c r="B404" s="128">
        <f t="shared" ref="B404" si="991">B403</f>
        <v>41</v>
      </c>
      <c r="C404" s="128" t="str">
        <f t="shared" ref="C404:D404" si="992">C403</f>
        <v>DEPUTY</v>
      </c>
      <c r="D404" s="128" t="str">
        <f t="shared" si="992"/>
        <v>Adequate</v>
      </c>
      <c r="E404" s="128" t="str">
        <f t="shared" ref="E404" si="993">E403</f>
        <v>Salary</v>
      </c>
      <c r="F404" s="128">
        <f t="shared" ref="F404" si="994">F403</f>
        <v>0.5</v>
      </c>
      <c r="G404" s="138">
        <f t="shared" ref="G404:H404" si="995">G403</f>
        <v>0</v>
      </c>
      <c r="H404" s="138">
        <f t="shared" si="995"/>
        <v>0</v>
      </c>
      <c r="I404" s="128" t="str">
        <f t="shared" ref="I404" si="996">I403</f>
        <v>no</v>
      </c>
      <c r="J404" s="128" t="str">
        <f t="shared" ref="J404" si="997">J403</f>
        <v>yes</v>
      </c>
      <c r="K404" s="128" t="str">
        <f t="shared" ref="K404" si="998">K403</f>
        <v>yes</v>
      </c>
      <c r="L404" s="128" t="str">
        <f t="shared" ref="L404" si="999">L403</f>
        <v>no</v>
      </c>
      <c r="M404" s="128" t="str">
        <f t="shared" ref="M404" si="1000">M403</f>
        <v>yes</v>
      </c>
      <c r="N404" s="128" t="str">
        <f t="shared" ref="N404" si="1001">N403</f>
        <v>yes</v>
      </c>
      <c r="O404" s="128" t="str">
        <f t="shared" ref="O404" si="1002">O403</f>
        <v>yes</v>
      </c>
      <c r="P404" s="128" t="str">
        <f t="shared" ref="P404" si="1003">P403</f>
        <v>yes</v>
      </c>
      <c r="Q404" s="128" t="str">
        <f t="shared" ref="Q404" si="1004">Q403</f>
        <v>yes</v>
      </c>
      <c r="R404" s="128" t="str">
        <f t="shared" ref="R404" si="1005">R403</f>
        <v>yes</v>
      </c>
      <c r="U404" t="str">
        <f t="shared" si="963"/>
        <v>0, 41</v>
      </c>
    </row>
    <row r="405" spans="1:21" hidden="1" outlineLevel="1" x14ac:dyDescent="0.25">
      <c r="A405" s="159">
        <f t="shared" ref="A405" si="1006">A403</f>
        <v>0</v>
      </c>
      <c r="B405" s="128">
        <f t="shared" ref="B405:R405" si="1007">B403</f>
        <v>41</v>
      </c>
      <c r="C405" s="128" t="str">
        <f t="shared" si="1007"/>
        <v>DEPUTY</v>
      </c>
      <c r="D405" s="128" t="str">
        <f t="shared" si="1007"/>
        <v>Adequate</v>
      </c>
      <c r="E405" s="128" t="str">
        <f t="shared" si="1007"/>
        <v>Salary</v>
      </c>
      <c r="F405" s="128">
        <f t="shared" si="1007"/>
        <v>0.5</v>
      </c>
      <c r="G405" s="138">
        <f t="shared" si="1007"/>
        <v>0</v>
      </c>
      <c r="H405" s="138">
        <f t="shared" ref="H405" si="1008">H403</f>
        <v>0</v>
      </c>
      <c r="I405" s="128" t="str">
        <f t="shared" si="1007"/>
        <v>no</v>
      </c>
      <c r="J405" s="128" t="str">
        <f t="shared" si="1007"/>
        <v>yes</v>
      </c>
      <c r="K405" s="128" t="str">
        <f t="shared" si="1007"/>
        <v>yes</v>
      </c>
      <c r="L405" s="128" t="str">
        <f t="shared" si="1007"/>
        <v>no</v>
      </c>
      <c r="M405" s="128" t="str">
        <f t="shared" si="1007"/>
        <v>yes</v>
      </c>
      <c r="N405" s="128" t="str">
        <f t="shared" si="1007"/>
        <v>yes</v>
      </c>
      <c r="O405" s="128" t="str">
        <f t="shared" si="1007"/>
        <v>yes</v>
      </c>
      <c r="P405" s="128" t="str">
        <f t="shared" si="1007"/>
        <v>yes</v>
      </c>
      <c r="Q405" s="128" t="str">
        <f t="shared" si="1007"/>
        <v>yes</v>
      </c>
      <c r="R405" s="128" t="str">
        <f t="shared" si="1007"/>
        <v>yes</v>
      </c>
      <c r="U405" t="str">
        <f t="shared" si="963"/>
        <v>0, 41</v>
      </c>
    </row>
    <row r="406" spans="1:21" hidden="1" outlineLevel="1" x14ac:dyDescent="0.25">
      <c r="A406" s="159">
        <f t="shared" ref="A406" si="1009">A403</f>
        <v>0</v>
      </c>
      <c r="B406" s="128">
        <f t="shared" ref="B406:R406" si="1010">B403</f>
        <v>41</v>
      </c>
      <c r="C406" s="128" t="str">
        <f t="shared" si="1010"/>
        <v>DEPUTY</v>
      </c>
      <c r="D406" s="128" t="str">
        <f t="shared" si="1010"/>
        <v>Adequate</v>
      </c>
      <c r="E406" s="128" t="str">
        <f t="shared" si="1010"/>
        <v>Salary</v>
      </c>
      <c r="F406" s="128">
        <f t="shared" si="1010"/>
        <v>0.5</v>
      </c>
      <c r="G406" s="138">
        <f t="shared" si="1010"/>
        <v>0</v>
      </c>
      <c r="H406" s="138">
        <f t="shared" ref="H406" si="1011">H403</f>
        <v>0</v>
      </c>
      <c r="I406" s="128" t="str">
        <f t="shared" si="1010"/>
        <v>no</v>
      </c>
      <c r="J406" s="128" t="str">
        <f t="shared" si="1010"/>
        <v>yes</v>
      </c>
      <c r="K406" s="128" t="str">
        <f t="shared" si="1010"/>
        <v>yes</v>
      </c>
      <c r="L406" s="128" t="str">
        <f t="shared" si="1010"/>
        <v>no</v>
      </c>
      <c r="M406" s="128" t="str">
        <f t="shared" si="1010"/>
        <v>yes</v>
      </c>
      <c r="N406" s="128" t="str">
        <f t="shared" si="1010"/>
        <v>yes</v>
      </c>
      <c r="O406" s="128" t="str">
        <f t="shared" si="1010"/>
        <v>yes</v>
      </c>
      <c r="P406" s="128" t="str">
        <f t="shared" si="1010"/>
        <v>yes</v>
      </c>
      <c r="Q406" s="128" t="str">
        <f t="shared" si="1010"/>
        <v>yes</v>
      </c>
      <c r="R406" s="128" t="str">
        <f t="shared" si="1010"/>
        <v>yes</v>
      </c>
      <c r="U406" t="str">
        <f t="shared" si="963"/>
        <v>0, 41</v>
      </c>
    </row>
    <row r="407" spans="1:21" hidden="1" outlineLevel="1" x14ac:dyDescent="0.25">
      <c r="A407" s="159"/>
      <c r="B407" s="128"/>
      <c r="C407" s="128"/>
      <c r="D407" s="38"/>
      <c r="E407" s="128"/>
      <c r="F407" s="132"/>
      <c r="G407" s="138"/>
      <c r="H407" s="138"/>
      <c r="I407" s="128" t="str">
        <f t="shared" ref="I407" si="1012">I403</f>
        <v>no</v>
      </c>
      <c r="J407" s="128" t="s">
        <v>48</v>
      </c>
      <c r="K407" s="128" t="s">
        <v>48</v>
      </c>
      <c r="L407" s="128" t="s">
        <v>48</v>
      </c>
      <c r="M407" s="128" t="s">
        <v>48</v>
      </c>
      <c r="N407" s="128" t="s">
        <v>48</v>
      </c>
      <c r="O407" s="128" t="s">
        <v>48</v>
      </c>
      <c r="P407" s="128" t="s">
        <v>48</v>
      </c>
      <c r="Q407" s="128" t="s">
        <v>48</v>
      </c>
      <c r="R407" s="128" t="s">
        <v>48</v>
      </c>
      <c r="U407" t="str">
        <f t="shared" si="963"/>
        <v xml:space="preserve">, </v>
      </c>
    </row>
    <row r="408" spans="1:21" hidden="1" outlineLevel="1" x14ac:dyDescent="0.25">
      <c r="A408" s="159"/>
      <c r="B408" s="128"/>
      <c r="C408" s="128"/>
      <c r="D408" s="38"/>
      <c r="E408" s="128"/>
      <c r="F408" s="132"/>
      <c r="G408" s="138"/>
      <c r="H408" s="138"/>
      <c r="I408" s="128" t="str">
        <f t="shared" ref="I408" si="1013">I403</f>
        <v>no</v>
      </c>
      <c r="J408" s="128" t="s">
        <v>48</v>
      </c>
      <c r="K408" s="128" t="s">
        <v>48</v>
      </c>
      <c r="L408" s="128" t="s">
        <v>48</v>
      </c>
      <c r="M408" s="128" t="s">
        <v>48</v>
      </c>
      <c r="N408" s="128" t="s">
        <v>48</v>
      </c>
      <c r="O408" s="128" t="s">
        <v>48</v>
      </c>
      <c r="P408" s="128" t="s">
        <v>48</v>
      </c>
      <c r="Q408" s="128" t="s">
        <v>48</v>
      </c>
      <c r="R408" s="128" t="s">
        <v>48</v>
      </c>
      <c r="U408" t="str">
        <f t="shared" si="963"/>
        <v xml:space="preserve">, </v>
      </c>
    </row>
    <row r="409" spans="1:21" hidden="1" outlineLevel="1" x14ac:dyDescent="0.25">
      <c r="A409" s="159"/>
      <c r="B409" s="128"/>
      <c r="C409" s="128"/>
      <c r="D409" s="38"/>
      <c r="E409" s="128"/>
      <c r="F409" s="132"/>
      <c r="G409" s="138"/>
      <c r="H409" s="138"/>
      <c r="I409" s="128" t="s">
        <v>48</v>
      </c>
      <c r="J409" s="128" t="s">
        <v>48</v>
      </c>
      <c r="K409" s="128" t="s">
        <v>48</v>
      </c>
      <c r="L409" s="128" t="s">
        <v>48</v>
      </c>
      <c r="M409" s="128" t="s">
        <v>48</v>
      </c>
      <c r="N409" s="128" t="s">
        <v>48</v>
      </c>
      <c r="O409" s="128" t="s">
        <v>48</v>
      </c>
      <c r="P409" s="128" t="s">
        <v>48</v>
      </c>
      <c r="Q409" s="128" t="s">
        <v>48</v>
      </c>
      <c r="R409" s="128" t="s">
        <v>48</v>
      </c>
      <c r="U409" t="str">
        <f t="shared" si="963"/>
        <v xml:space="preserve">, </v>
      </c>
    </row>
    <row r="410" spans="1:21" hidden="1" outlineLevel="1" x14ac:dyDescent="0.25">
      <c r="A410" s="159"/>
      <c r="B410" s="128"/>
      <c r="C410" s="128"/>
      <c r="D410" s="38"/>
      <c r="E410" s="128"/>
      <c r="F410" s="132"/>
      <c r="G410" s="138"/>
      <c r="H410" s="138"/>
      <c r="I410" s="128" t="s">
        <v>48</v>
      </c>
      <c r="J410" s="128" t="s">
        <v>48</v>
      </c>
      <c r="K410" s="128" t="s">
        <v>48</v>
      </c>
      <c r="L410" s="128" t="s">
        <v>48</v>
      </c>
      <c r="M410" s="128" t="s">
        <v>48</v>
      </c>
      <c r="N410" s="128" t="s">
        <v>48</v>
      </c>
      <c r="O410" s="128" t="s">
        <v>48</v>
      </c>
      <c r="P410" s="128" t="s">
        <v>48</v>
      </c>
      <c r="Q410" s="128" t="s">
        <v>48</v>
      </c>
      <c r="R410" s="128" t="s">
        <v>48</v>
      </c>
      <c r="U410" t="str">
        <f t="shared" si="963"/>
        <v xml:space="preserve">, </v>
      </c>
    </row>
    <row r="411" spans="1:21" hidden="1" outlineLevel="1" x14ac:dyDescent="0.25">
      <c r="A411" s="159"/>
      <c r="B411" s="128"/>
      <c r="C411" s="128"/>
      <c r="D411" s="38"/>
      <c r="E411" s="128"/>
      <c r="F411" s="132"/>
      <c r="G411" s="138"/>
      <c r="H411" s="138"/>
      <c r="I411" s="128" t="s">
        <v>48</v>
      </c>
      <c r="J411" s="128" t="s">
        <v>48</v>
      </c>
      <c r="K411" s="128" t="s">
        <v>48</v>
      </c>
      <c r="L411" s="128" t="s">
        <v>48</v>
      </c>
      <c r="M411" s="128" t="s">
        <v>48</v>
      </c>
      <c r="N411" s="128" t="s">
        <v>48</v>
      </c>
      <c r="O411" s="128" t="s">
        <v>48</v>
      </c>
      <c r="P411" s="128" t="s">
        <v>48</v>
      </c>
      <c r="Q411" s="128" t="s">
        <v>48</v>
      </c>
      <c r="R411" s="128" t="s">
        <v>48</v>
      </c>
      <c r="U411" t="str">
        <f t="shared" si="963"/>
        <v xml:space="preserve">, </v>
      </c>
    </row>
    <row r="412" spans="1:21" hidden="1" outlineLevel="1" x14ac:dyDescent="0.25">
      <c r="A412" s="159"/>
      <c r="B412" s="128"/>
      <c r="C412" s="128"/>
      <c r="D412" s="38"/>
      <c r="E412" s="128"/>
      <c r="F412" s="132"/>
      <c r="G412" s="138"/>
      <c r="H412" s="138"/>
      <c r="I412" s="128" t="s">
        <v>48</v>
      </c>
      <c r="J412" s="128" t="s">
        <v>48</v>
      </c>
      <c r="K412" s="128" t="s">
        <v>48</v>
      </c>
      <c r="L412" s="128" t="s">
        <v>48</v>
      </c>
      <c r="M412" s="128" t="s">
        <v>48</v>
      </c>
      <c r="N412" s="128" t="s">
        <v>48</v>
      </c>
      <c r="O412" s="128" t="s">
        <v>48</v>
      </c>
      <c r="P412" s="128" t="s">
        <v>48</v>
      </c>
      <c r="Q412" s="128" t="s">
        <v>48</v>
      </c>
      <c r="R412" s="128" t="s">
        <v>48</v>
      </c>
      <c r="U412" t="str">
        <f t="shared" si="963"/>
        <v xml:space="preserve">, </v>
      </c>
    </row>
    <row r="413" spans="1:21" collapsed="1" x14ac:dyDescent="0.25">
      <c r="A413" s="43"/>
      <c r="B413" s="43">
        <v>42</v>
      </c>
      <c r="C413" s="43" t="s">
        <v>125</v>
      </c>
      <c r="D413" s="38" t="str">
        <f>'Form III'!A412</f>
        <v>Adequate</v>
      </c>
      <c r="E413" s="43" t="s">
        <v>124</v>
      </c>
      <c r="F413" s="158">
        <v>0.5</v>
      </c>
      <c r="G413" s="136">
        <v>0</v>
      </c>
      <c r="H413" s="136">
        <v>0</v>
      </c>
      <c r="I413" s="43" t="s">
        <v>48</v>
      </c>
      <c r="J413" s="43" t="s">
        <v>45</v>
      </c>
      <c r="K413" s="43" t="s">
        <v>45</v>
      </c>
      <c r="L413" s="43" t="s">
        <v>48</v>
      </c>
      <c r="M413" s="43" t="s">
        <v>45</v>
      </c>
      <c r="N413" s="43" t="s">
        <v>45</v>
      </c>
      <c r="O413" s="43" t="s">
        <v>45</v>
      </c>
      <c r="P413" s="43" t="s">
        <v>45</v>
      </c>
      <c r="Q413" s="43" t="s">
        <v>45</v>
      </c>
      <c r="R413" s="43" t="s">
        <v>45</v>
      </c>
      <c r="S413" s="107">
        <f>IF('Form I'!$B$9=1,'Form III'!BE415,(IF('Form I'!$B$9=2,'Form III'!BE416,(IF('Form I'!$B$9=3,'Form III'!BE417,(IF('Form I'!$B$9=4,'Form III'!BE418)))))))</f>
        <v>0</v>
      </c>
      <c r="T413" s="111">
        <f t="shared" ref="T413" si="1014">G413+H413-S413</f>
        <v>0</v>
      </c>
      <c r="U413" t="str">
        <f t="shared" si="963"/>
        <v>, 42</v>
      </c>
    </row>
    <row r="414" spans="1:21" hidden="1" outlineLevel="1" x14ac:dyDescent="0.25">
      <c r="A414" s="159">
        <f t="shared" ref="A414" si="1015">A413</f>
        <v>0</v>
      </c>
      <c r="B414" s="128">
        <f t="shared" ref="B414" si="1016">B413</f>
        <v>42</v>
      </c>
      <c r="C414" s="128" t="str">
        <f t="shared" ref="C414:D414" si="1017">C413</f>
        <v>DEPUTY</v>
      </c>
      <c r="D414" s="128" t="str">
        <f t="shared" si="1017"/>
        <v>Adequate</v>
      </c>
      <c r="E414" s="128" t="str">
        <f t="shared" ref="E414" si="1018">E413</f>
        <v>Salary</v>
      </c>
      <c r="F414" s="128">
        <f t="shared" ref="F414" si="1019">F413</f>
        <v>0.5</v>
      </c>
      <c r="G414" s="138">
        <f t="shared" ref="G414:H414" si="1020">G413</f>
        <v>0</v>
      </c>
      <c r="H414" s="138">
        <f t="shared" si="1020"/>
        <v>0</v>
      </c>
      <c r="I414" s="128" t="str">
        <f t="shared" ref="I414" si="1021">I413</f>
        <v>no</v>
      </c>
      <c r="J414" s="128" t="str">
        <f t="shared" ref="J414" si="1022">J413</f>
        <v>yes</v>
      </c>
      <c r="K414" s="128" t="str">
        <f t="shared" ref="K414" si="1023">K413</f>
        <v>yes</v>
      </c>
      <c r="L414" s="128" t="str">
        <f t="shared" ref="L414" si="1024">L413</f>
        <v>no</v>
      </c>
      <c r="M414" s="128" t="str">
        <f t="shared" ref="M414" si="1025">M413</f>
        <v>yes</v>
      </c>
      <c r="N414" s="128" t="str">
        <f t="shared" ref="N414" si="1026">N413</f>
        <v>yes</v>
      </c>
      <c r="O414" s="128" t="str">
        <f t="shared" ref="O414" si="1027">O413</f>
        <v>yes</v>
      </c>
      <c r="P414" s="128" t="str">
        <f t="shared" ref="P414" si="1028">P413</f>
        <v>yes</v>
      </c>
      <c r="Q414" s="128" t="str">
        <f t="shared" ref="Q414" si="1029">Q413</f>
        <v>yes</v>
      </c>
      <c r="R414" s="128" t="str">
        <f t="shared" ref="R414" si="1030">R413</f>
        <v>yes</v>
      </c>
      <c r="U414" t="str">
        <f t="shared" si="963"/>
        <v>0, 42</v>
      </c>
    </row>
    <row r="415" spans="1:21" hidden="1" outlineLevel="1" x14ac:dyDescent="0.25">
      <c r="A415" s="159">
        <f t="shared" ref="A415" si="1031">A413</f>
        <v>0</v>
      </c>
      <c r="B415" s="128">
        <f t="shared" ref="B415:R415" si="1032">B413</f>
        <v>42</v>
      </c>
      <c r="C415" s="128" t="str">
        <f t="shared" si="1032"/>
        <v>DEPUTY</v>
      </c>
      <c r="D415" s="128" t="str">
        <f t="shared" si="1032"/>
        <v>Adequate</v>
      </c>
      <c r="E415" s="128" t="str">
        <f t="shared" si="1032"/>
        <v>Salary</v>
      </c>
      <c r="F415" s="128">
        <f t="shared" si="1032"/>
        <v>0.5</v>
      </c>
      <c r="G415" s="138">
        <f t="shared" si="1032"/>
        <v>0</v>
      </c>
      <c r="H415" s="138">
        <f t="shared" ref="H415" si="1033">H413</f>
        <v>0</v>
      </c>
      <c r="I415" s="128" t="str">
        <f t="shared" si="1032"/>
        <v>no</v>
      </c>
      <c r="J415" s="128" t="str">
        <f t="shared" si="1032"/>
        <v>yes</v>
      </c>
      <c r="K415" s="128" t="str">
        <f t="shared" si="1032"/>
        <v>yes</v>
      </c>
      <c r="L415" s="128" t="str">
        <f t="shared" si="1032"/>
        <v>no</v>
      </c>
      <c r="M415" s="128" t="str">
        <f t="shared" si="1032"/>
        <v>yes</v>
      </c>
      <c r="N415" s="128" t="str">
        <f t="shared" si="1032"/>
        <v>yes</v>
      </c>
      <c r="O415" s="128" t="str">
        <f t="shared" si="1032"/>
        <v>yes</v>
      </c>
      <c r="P415" s="128" t="str">
        <f t="shared" si="1032"/>
        <v>yes</v>
      </c>
      <c r="Q415" s="128" t="str">
        <f t="shared" si="1032"/>
        <v>yes</v>
      </c>
      <c r="R415" s="128" t="str">
        <f t="shared" si="1032"/>
        <v>yes</v>
      </c>
      <c r="U415" t="str">
        <f t="shared" si="963"/>
        <v>0, 42</v>
      </c>
    </row>
    <row r="416" spans="1:21" hidden="1" outlineLevel="1" x14ac:dyDescent="0.25">
      <c r="A416" s="159">
        <f t="shared" ref="A416" si="1034">A413</f>
        <v>0</v>
      </c>
      <c r="B416" s="128">
        <f t="shared" ref="B416:R416" si="1035">B413</f>
        <v>42</v>
      </c>
      <c r="C416" s="128" t="str">
        <f t="shared" si="1035"/>
        <v>DEPUTY</v>
      </c>
      <c r="D416" s="128" t="str">
        <f t="shared" si="1035"/>
        <v>Adequate</v>
      </c>
      <c r="E416" s="128" t="str">
        <f t="shared" si="1035"/>
        <v>Salary</v>
      </c>
      <c r="F416" s="128">
        <f t="shared" si="1035"/>
        <v>0.5</v>
      </c>
      <c r="G416" s="138">
        <f t="shared" si="1035"/>
        <v>0</v>
      </c>
      <c r="H416" s="138">
        <f t="shared" ref="H416" si="1036">H413</f>
        <v>0</v>
      </c>
      <c r="I416" s="128" t="str">
        <f t="shared" si="1035"/>
        <v>no</v>
      </c>
      <c r="J416" s="128" t="str">
        <f t="shared" si="1035"/>
        <v>yes</v>
      </c>
      <c r="K416" s="128" t="str">
        <f t="shared" si="1035"/>
        <v>yes</v>
      </c>
      <c r="L416" s="128" t="str">
        <f t="shared" si="1035"/>
        <v>no</v>
      </c>
      <c r="M416" s="128" t="str">
        <f t="shared" si="1035"/>
        <v>yes</v>
      </c>
      <c r="N416" s="128" t="str">
        <f t="shared" si="1035"/>
        <v>yes</v>
      </c>
      <c r="O416" s="128" t="str">
        <f t="shared" si="1035"/>
        <v>yes</v>
      </c>
      <c r="P416" s="128" t="str">
        <f t="shared" si="1035"/>
        <v>yes</v>
      </c>
      <c r="Q416" s="128" t="str">
        <f t="shared" si="1035"/>
        <v>yes</v>
      </c>
      <c r="R416" s="128" t="str">
        <f t="shared" si="1035"/>
        <v>yes</v>
      </c>
      <c r="U416" t="str">
        <f t="shared" si="963"/>
        <v>0, 42</v>
      </c>
    </row>
    <row r="417" spans="1:21" hidden="1" outlineLevel="1" x14ac:dyDescent="0.25">
      <c r="A417" s="159"/>
      <c r="B417" s="128"/>
      <c r="C417" s="128"/>
      <c r="D417" s="38"/>
      <c r="E417" s="128"/>
      <c r="F417" s="132"/>
      <c r="G417" s="138"/>
      <c r="H417" s="138"/>
      <c r="I417" s="128" t="str">
        <f t="shared" ref="I417" si="1037">I413</f>
        <v>no</v>
      </c>
      <c r="J417" s="128" t="s">
        <v>48</v>
      </c>
      <c r="K417" s="128" t="s">
        <v>48</v>
      </c>
      <c r="L417" s="128" t="s">
        <v>48</v>
      </c>
      <c r="M417" s="128" t="s">
        <v>48</v>
      </c>
      <c r="N417" s="128" t="s">
        <v>48</v>
      </c>
      <c r="O417" s="128" t="s">
        <v>48</v>
      </c>
      <c r="P417" s="128" t="s">
        <v>48</v>
      </c>
      <c r="Q417" s="128" t="s">
        <v>48</v>
      </c>
      <c r="R417" s="128" t="s">
        <v>48</v>
      </c>
      <c r="U417" t="str">
        <f t="shared" si="963"/>
        <v xml:space="preserve">, </v>
      </c>
    </row>
    <row r="418" spans="1:21" hidden="1" outlineLevel="1" x14ac:dyDescent="0.25">
      <c r="A418" s="159"/>
      <c r="B418" s="128"/>
      <c r="C418" s="128"/>
      <c r="D418" s="38"/>
      <c r="E418" s="128"/>
      <c r="F418" s="132"/>
      <c r="G418" s="138"/>
      <c r="H418" s="138"/>
      <c r="I418" s="128" t="str">
        <f t="shared" ref="I418" si="1038">I413</f>
        <v>no</v>
      </c>
      <c r="J418" s="128" t="s">
        <v>48</v>
      </c>
      <c r="K418" s="128" t="s">
        <v>48</v>
      </c>
      <c r="L418" s="128" t="s">
        <v>48</v>
      </c>
      <c r="M418" s="128" t="s">
        <v>48</v>
      </c>
      <c r="N418" s="128" t="s">
        <v>48</v>
      </c>
      <c r="O418" s="128" t="s">
        <v>48</v>
      </c>
      <c r="P418" s="128" t="s">
        <v>48</v>
      </c>
      <c r="Q418" s="128" t="s">
        <v>48</v>
      </c>
      <c r="R418" s="128" t="s">
        <v>48</v>
      </c>
      <c r="U418" t="str">
        <f t="shared" si="963"/>
        <v xml:space="preserve">, </v>
      </c>
    </row>
    <row r="419" spans="1:21" hidden="1" outlineLevel="1" x14ac:dyDescent="0.25">
      <c r="A419" s="159"/>
      <c r="B419" s="128"/>
      <c r="C419" s="128"/>
      <c r="D419" s="38"/>
      <c r="E419" s="128"/>
      <c r="F419" s="132"/>
      <c r="G419" s="138"/>
      <c r="H419" s="138"/>
      <c r="I419" s="128" t="s">
        <v>48</v>
      </c>
      <c r="J419" s="128" t="s">
        <v>48</v>
      </c>
      <c r="K419" s="128" t="s">
        <v>48</v>
      </c>
      <c r="L419" s="128" t="s">
        <v>48</v>
      </c>
      <c r="M419" s="128" t="s">
        <v>48</v>
      </c>
      <c r="N419" s="128" t="s">
        <v>48</v>
      </c>
      <c r="O419" s="128" t="s">
        <v>48</v>
      </c>
      <c r="P419" s="128" t="s">
        <v>48</v>
      </c>
      <c r="Q419" s="128" t="s">
        <v>48</v>
      </c>
      <c r="R419" s="128" t="s">
        <v>48</v>
      </c>
      <c r="U419" t="str">
        <f t="shared" si="963"/>
        <v xml:space="preserve">, </v>
      </c>
    </row>
    <row r="420" spans="1:21" hidden="1" outlineLevel="1" x14ac:dyDescent="0.25">
      <c r="A420" s="159"/>
      <c r="B420" s="128"/>
      <c r="C420" s="128"/>
      <c r="D420" s="38"/>
      <c r="E420" s="128"/>
      <c r="F420" s="132"/>
      <c r="G420" s="138"/>
      <c r="H420" s="138"/>
      <c r="I420" s="128" t="s">
        <v>48</v>
      </c>
      <c r="J420" s="128" t="s">
        <v>48</v>
      </c>
      <c r="K420" s="128" t="s">
        <v>48</v>
      </c>
      <c r="L420" s="128" t="s">
        <v>48</v>
      </c>
      <c r="M420" s="128" t="s">
        <v>48</v>
      </c>
      <c r="N420" s="128" t="s">
        <v>48</v>
      </c>
      <c r="O420" s="128" t="s">
        <v>48</v>
      </c>
      <c r="P420" s="128" t="s">
        <v>48</v>
      </c>
      <c r="Q420" s="128" t="s">
        <v>48</v>
      </c>
      <c r="R420" s="128" t="s">
        <v>48</v>
      </c>
      <c r="U420" t="str">
        <f t="shared" si="963"/>
        <v xml:space="preserve">, </v>
      </c>
    </row>
    <row r="421" spans="1:21" hidden="1" outlineLevel="1" x14ac:dyDescent="0.25">
      <c r="A421" s="159"/>
      <c r="B421" s="128"/>
      <c r="C421" s="128"/>
      <c r="D421" s="38"/>
      <c r="E421" s="128"/>
      <c r="F421" s="132"/>
      <c r="G421" s="138"/>
      <c r="H421" s="138"/>
      <c r="I421" s="128" t="s">
        <v>48</v>
      </c>
      <c r="J421" s="128" t="s">
        <v>48</v>
      </c>
      <c r="K421" s="128" t="s">
        <v>48</v>
      </c>
      <c r="L421" s="128" t="s">
        <v>48</v>
      </c>
      <c r="M421" s="128" t="s">
        <v>48</v>
      </c>
      <c r="N421" s="128" t="s">
        <v>48</v>
      </c>
      <c r="O421" s="128" t="s">
        <v>48</v>
      </c>
      <c r="P421" s="128" t="s">
        <v>48</v>
      </c>
      <c r="Q421" s="128" t="s">
        <v>48</v>
      </c>
      <c r="R421" s="128" t="s">
        <v>48</v>
      </c>
      <c r="U421" t="str">
        <f t="shared" si="963"/>
        <v xml:space="preserve">, </v>
      </c>
    </row>
    <row r="422" spans="1:21" hidden="1" outlineLevel="1" x14ac:dyDescent="0.25">
      <c r="A422" s="159"/>
      <c r="B422" s="128"/>
      <c r="C422" s="128"/>
      <c r="D422" s="38"/>
      <c r="E422" s="128"/>
      <c r="F422" s="132"/>
      <c r="G422" s="138"/>
      <c r="H422" s="138"/>
      <c r="I422" s="128" t="s">
        <v>48</v>
      </c>
      <c r="J422" s="128" t="s">
        <v>48</v>
      </c>
      <c r="K422" s="128" t="s">
        <v>48</v>
      </c>
      <c r="L422" s="128" t="s">
        <v>48</v>
      </c>
      <c r="M422" s="128" t="s">
        <v>48</v>
      </c>
      <c r="N422" s="128" t="s">
        <v>48</v>
      </c>
      <c r="O422" s="128" t="s">
        <v>48</v>
      </c>
      <c r="P422" s="128" t="s">
        <v>48</v>
      </c>
      <c r="Q422" s="128" t="s">
        <v>48</v>
      </c>
      <c r="R422" s="128" t="s">
        <v>48</v>
      </c>
      <c r="U422" t="str">
        <f t="shared" si="963"/>
        <v xml:space="preserve">, </v>
      </c>
    </row>
    <row r="423" spans="1:21" collapsed="1" x14ac:dyDescent="0.25">
      <c r="A423" s="43"/>
      <c r="B423" s="43">
        <v>43</v>
      </c>
      <c r="C423" s="43" t="s">
        <v>125</v>
      </c>
      <c r="D423" s="38" t="str">
        <f>'Form III'!A422</f>
        <v>Adequate</v>
      </c>
      <c r="E423" s="43" t="s">
        <v>124</v>
      </c>
      <c r="F423" s="158">
        <v>0.5</v>
      </c>
      <c r="G423" s="136">
        <v>0</v>
      </c>
      <c r="H423" s="136">
        <v>0</v>
      </c>
      <c r="I423" s="43" t="s">
        <v>48</v>
      </c>
      <c r="J423" s="43" t="s">
        <v>45</v>
      </c>
      <c r="K423" s="43" t="s">
        <v>45</v>
      </c>
      <c r="L423" s="43" t="s">
        <v>48</v>
      </c>
      <c r="M423" s="43" t="s">
        <v>45</v>
      </c>
      <c r="N423" s="43" t="s">
        <v>45</v>
      </c>
      <c r="O423" s="43" t="s">
        <v>45</v>
      </c>
      <c r="P423" s="43" t="s">
        <v>45</v>
      </c>
      <c r="Q423" s="43" t="s">
        <v>45</v>
      </c>
      <c r="R423" s="43" t="s">
        <v>45</v>
      </c>
      <c r="S423" s="107">
        <f>IF('Form I'!$B$9=1,'Form III'!BE425,(IF('Form I'!$B$9=2,'Form III'!BE426,(IF('Form I'!$B$9=3,'Form III'!BE427,(IF('Form I'!$B$9=4,'Form III'!BE428)))))))</f>
        <v>0</v>
      </c>
      <c r="T423" s="111">
        <f t="shared" ref="T423" si="1039">G423+H423-S423</f>
        <v>0</v>
      </c>
      <c r="U423" t="str">
        <f t="shared" si="963"/>
        <v>, 43</v>
      </c>
    </row>
    <row r="424" spans="1:21" hidden="1" outlineLevel="1" x14ac:dyDescent="0.25">
      <c r="A424" s="159">
        <f t="shared" ref="A424" si="1040">A423</f>
        <v>0</v>
      </c>
      <c r="B424" s="128">
        <f t="shared" ref="B424" si="1041">B423</f>
        <v>43</v>
      </c>
      <c r="C424" s="128" t="str">
        <f t="shared" ref="C424:D424" si="1042">C423</f>
        <v>DEPUTY</v>
      </c>
      <c r="D424" s="128" t="str">
        <f t="shared" si="1042"/>
        <v>Adequate</v>
      </c>
      <c r="E424" s="128" t="str">
        <f t="shared" ref="E424" si="1043">E423</f>
        <v>Salary</v>
      </c>
      <c r="F424" s="128">
        <f t="shared" ref="F424" si="1044">F423</f>
        <v>0.5</v>
      </c>
      <c r="G424" s="138">
        <f t="shared" ref="G424:H424" si="1045">G423</f>
        <v>0</v>
      </c>
      <c r="H424" s="138">
        <f t="shared" si="1045"/>
        <v>0</v>
      </c>
      <c r="I424" s="128" t="str">
        <f t="shared" ref="I424" si="1046">I423</f>
        <v>no</v>
      </c>
      <c r="J424" s="128" t="str">
        <f t="shared" ref="J424" si="1047">J423</f>
        <v>yes</v>
      </c>
      <c r="K424" s="128" t="str">
        <f t="shared" ref="K424" si="1048">K423</f>
        <v>yes</v>
      </c>
      <c r="L424" s="128" t="str">
        <f t="shared" ref="L424" si="1049">L423</f>
        <v>no</v>
      </c>
      <c r="M424" s="128" t="str">
        <f t="shared" ref="M424" si="1050">M423</f>
        <v>yes</v>
      </c>
      <c r="N424" s="128" t="str">
        <f t="shared" ref="N424" si="1051">N423</f>
        <v>yes</v>
      </c>
      <c r="O424" s="128" t="str">
        <f t="shared" ref="O424" si="1052">O423</f>
        <v>yes</v>
      </c>
      <c r="P424" s="128" t="str">
        <f t="shared" ref="P424" si="1053">P423</f>
        <v>yes</v>
      </c>
      <c r="Q424" s="128" t="str">
        <f t="shared" ref="Q424" si="1054">Q423</f>
        <v>yes</v>
      </c>
      <c r="R424" s="128" t="str">
        <f t="shared" ref="R424" si="1055">R423</f>
        <v>yes</v>
      </c>
      <c r="U424" t="str">
        <f t="shared" si="963"/>
        <v>0, 43</v>
      </c>
    </row>
    <row r="425" spans="1:21" hidden="1" outlineLevel="1" x14ac:dyDescent="0.25">
      <c r="A425" s="159">
        <f t="shared" ref="A425" si="1056">A423</f>
        <v>0</v>
      </c>
      <c r="B425" s="128">
        <f t="shared" ref="B425:R425" si="1057">B423</f>
        <v>43</v>
      </c>
      <c r="C425" s="128" t="str">
        <f t="shared" si="1057"/>
        <v>DEPUTY</v>
      </c>
      <c r="D425" s="128" t="str">
        <f t="shared" si="1057"/>
        <v>Adequate</v>
      </c>
      <c r="E425" s="128" t="str">
        <f t="shared" si="1057"/>
        <v>Salary</v>
      </c>
      <c r="F425" s="128">
        <f t="shared" si="1057"/>
        <v>0.5</v>
      </c>
      <c r="G425" s="138">
        <f t="shared" si="1057"/>
        <v>0</v>
      </c>
      <c r="H425" s="138">
        <f t="shared" ref="H425" si="1058">H423</f>
        <v>0</v>
      </c>
      <c r="I425" s="128" t="str">
        <f t="shared" si="1057"/>
        <v>no</v>
      </c>
      <c r="J425" s="128" t="str">
        <f t="shared" si="1057"/>
        <v>yes</v>
      </c>
      <c r="K425" s="128" t="str">
        <f t="shared" si="1057"/>
        <v>yes</v>
      </c>
      <c r="L425" s="128" t="str">
        <f t="shared" si="1057"/>
        <v>no</v>
      </c>
      <c r="M425" s="128" t="str">
        <f t="shared" si="1057"/>
        <v>yes</v>
      </c>
      <c r="N425" s="128" t="str">
        <f t="shared" si="1057"/>
        <v>yes</v>
      </c>
      <c r="O425" s="128" t="str">
        <f t="shared" si="1057"/>
        <v>yes</v>
      </c>
      <c r="P425" s="128" t="str">
        <f t="shared" si="1057"/>
        <v>yes</v>
      </c>
      <c r="Q425" s="128" t="str">
        <f t="shared" si="1057"/>
        <v>yes</v>
      </c>
      <c r="R425" s="128" t="str">
        <f t="shared" si="1057"/>
        <v>yes</v>
      </c>
      <c r="U425" t="str">
        <f t="shared" si="963"/>
        <v>0, 43</v>
      </c>
    </row>
    <row r="426" spans="1:21" hidden="1" outlineLevel="1" x14ac:dyDescent="0.25">
      <c r="A426" s="159">
        <f t="shared" ref="A426" si="1059">A423</f>
        <v>0</v>
      </c>
      <c r="B426" s="128">
        <f t="shared" ref="B426:R426" si="1060">B423</f>
        <v>43</v>
      </c>
      <c r="C426" s="128" t="str">
        <f t="shared" si="1060"/>
        <v>DEPUTY</v>
      </c>
      <c r="D426" s="128" t="str">
        <f t="shared" si="1060"/>
        <v>Adequate</v>
      </c>
      <c r="E426" s="128" t="str">
        <f t="shared" si="1060"/>
        <v>Salary</v>
      </c>
      <c r="F426" s="128">
        <f t="shared" si="1060"/>
        <v>0.5</v>
      </c>
      <c r="G426" s="138">
        <f t="shared" si="1060"/>
        <v>0</v>
      </c>
      <c r="H426" s="138">
        <f t="shared" ref="H426" si="1061">H423</f>
        <v>0</v>
      </c>
      <c r="I426" s="128" t="str">
        <f t="shared" si="1060"/>
        <v>no</v>
      </c>
      <c r="J426" s="128" t="str">
        <f t="shared" si="1060"/>
        <v>yes</v>
      </c>
      <c r="K426" s="128" t="str">
        <f t="shared" si="1060"/>
        <v>yes</v>
      </c>
      <c r="L426" s="128" t="str">
        <f t="shared" si="1060"/>
        <v>no</v>
      </c>
      <c r="M426" s="128" t="str">
        <f t="shared" si="1060"/>
        <v>yes</v>
      </c>
      <c r="N426" s="128" t="str">
        <f t="shared" si="1060"/>
        <v>yes</v>
      </c>
      <c r="O426" s="128" t="str">
        <f t="shared" si="1060"/>
        <v>yes</v>
      </c>
      <c r="P426" s="128" t="str">
        <f t="shared" si="1060"/>
        <v>yes</v>
      </c>
      <c r="Q426" s="128" t="str">
        <f t="shared" si="1060"/>
        <v>yes</v>
      </c>
      <c r="R426" s="128" t="str">
        <f t="shared" si="1060"/>
        <v>yes</v>
      </c>
      <c r="U426" t="str">
        <f t="shared" si="963"/>
        <v>0, 43</v>
      </c>
    </row>
    <row r="427" spans="1:21" hidden="1" outlineLevel="1" x14ac:dyDescent="0.25">
      <c r="A427" s="159"/>
      <c r="B427" s="128"/>
      <c r="C427" s="128"/>
      <c r="D427" s="38"/>
      <c r="E427" s="128"/>
      <c r="F427" s="132"/>
      <c r="G427" s="138"/>
      <c r="H427" s="138"/>
      <c r="I427" s="128" t="str">
        <f t="shared" ref="I427" si="1062">I423</f>
        <v>no</v>
      </c>
      <c r="J427" s="128" t="s">
        <v>48</v>
      </c>
      <c r="K427" s="128" t="s">
        <v>48</v>
      </c>
      <c r="L427" s="128" t="s">
        <v>48</v>
      </c>
      <c r="M427" s="128" t="s">
        <v>48</v>
      </c>
      <c r="N427" s="128" t="s">
        <v>48</v>
      </c>
      <c r="O427" s="128" t="s">
        <v>48</v>
      </c>
      <c r="P427" s="128" t="s">
        <v>48</v>
      </c>
      <c r="Q427" s="128" t="s">
        <v>48</v>
      </c>
      <c r="R427" s="128" t="s">
        <v>48</v>
      </c>
      <c r="U427" t="str">
        <f t="shared" si="963"/>
        <v xml:space="preserve">, </v>
      </c>
    </row>
    <row r="428" spans="1:21" hidden="1" outlineLevel="1" x14ac:dyDescent="0.25">
      <c r="A428" s="159"/>
      <c r="B428" s="128"/>
      <c r="C428" s="128"/>
      <c r="D428" s="38"/>
      <c r="E428" s="128"/>
      <c r="F428" s="132"/>
      <c r="G428" s="138"/>
      <c r="H428" s="138"/>
      <c r="I428" s="128" t="str">
        <f t="shared" ref="I428" si="1063">I423</f>
        <v>no</v>
      </c>
      <c r="J428" s="128" t="s">
        <v>48</v>
      </c>
      <c r="K428" s="128" t="s">
        <v>48</v>
      </c>
      <c r="L428" s="128" t="s">
        <v>48</v>
      </c>
      <c r="M428" s="128" t="s">
        <v>48</v>
      </c>
      <c r="N428" s="128" t="s">
        <v>48</v>
      </c>
      <c r="O428" s="128" t="s">
        <v>48</v>
      </c>
      <c r="P428" s="128" t="s">
        <v>48</v>
      </c>
      <c r="Q428" s="128" t="s">
        <v>48</v>
      </c>
      <c r="R428" s="128" t="s">
        <v>48</v>
      </c>
      <c r="U428" t="str">
        <f t="shared" si="963"/>
        <v xml:space="preserve">, </v>
      </c>
    </row>
    <row r="429" spans="1:21" hidden="1" outlineLevel="1" x14ac:dyDescent="0.25">
      <c r="A429" s="159"/>
      <c r="B429" s="128"/>
      <c r="C429" s="128"/>
      <c r="D429" s="38"/>
      <c r="E429" s="128"/>
      <c r="F429" s="132"/>
      <c r="G429" s="138"/>
      <c r="H429" s="138"/>
      <c r="I429" s="128" t="s">
        <v>48</v>
      </c>
      <c r="J429" s="128" t="s">
        <v>48</v>
      </c>
      <c r="K429" s="128" t="s">
        <v>48</v>
      </c>
      <c r="L429" s="128" t="s">
        <v>48</v>
      </c>
      <c r="M429" s="128" t="s">
        <v>48</v>
      </c>
      <c r="N429" s="128" t="s">
        <v>48</v>
      </c>
      <c r="O429" s="128" t="s">
        <v>48</v>
      </c>
      <c r="P429" s="128" t="s">
        <v>48</v>
      </c>
      <c r="Q429" s="128" t="s">
        <v>48</v>
      </c>
      <c r="R429" s="128" t="s">
        <v>48</v>
      </c>
      <c r="U429" t="str">
        <f t="shared" si="963"/>
        <v xml:space="preserve">, </v>
      </c>
    </row>
    <row r="430" spans="1:21" hidden="1" outlineLevel="1" x14ac:dyDescent="0.25">
      <c r="A430" s="159"/>
      <c r="B430" s="128"/>
      <c r="C430" s="128"/>
      <c r="D430" s="38"/>
      <c r="E430" s="128"/>
      <c r="F430" s="132"/>
      <c r="G430" s="138"/>
      <c r="H430" s="138"/>
      <c r="I430" s="128" t="s">
        <v>48</v>
      </c>
      <c r="J430" s="128" t="s">
        <v>48</v>
      </c>
      <c r="K430" s="128" t="s">
        <v>48</v>
      </c>
      <c r="L430" s="128" t="s">
        <v>48</v>
      </c>
      <c r="M430" s="128" t="s">
        <v>48</v>
      </c>
      <c r="N430" s="128" t="s">
        <v>48</v>
      </c>
      <c r="O430" s="128" t="s">
        <v>48</v>
      </c>
      <c r="P430" s="128" t="s">
        <v>48</v>
      </c>
      <c r="Q430" s="128" t="s">
        <v>48</v>
      </c>
      <c r="R430" s="128" t="s">
        <v>48</v>
      </c>
      <c r="U430" t="str">
        <f t="shared" si="963"/>
        <v xml:space="preserve">, </v>
      </c>
    </row>
    <row r="431" spans="1:21" hidden="1" outlineLevel="1" x14ac:dyDescent="0.25">
      <c r="A431" s="159"/>
      <c r="B431" s="128"/>
      <c r="C431" s="128"/>
      <c r="D431" s="38"/>
      <c r="E431" s="128"/>
      <c r="F431" s="132"/>
      <c r="G431" s="138"/>
      <c r="H431" s="138"/>
      <c r="I431" s="128" t="s">
        <v>48</v>
      </c>
      <c r="J431" s="128" t="s">
        <v>48</v>
      </c>
      <c r="K431" s="128" t="s">
        <v>48</v>
      </c>
      <c r="L431" s="128" t="s">
        <v>48</v>
      </c>
      <c r="M431" s="128" t="s">
        <v>48</v>
      </c>
      <c r="N431" s="128" t="s">
        <v>48</v>
      </c>
      <c r="O431" s="128" t="s">
        <v>48</v>
      </c>
      <c r="P431" s="128" t="s">
        <v>48</v>
      </c>
      <c r="Q431" s="128" t="s">
        <v>48</v>
      </c>
      <c r="R431" s="128" t="s">
        <v>48</v>
      </c>
      <c r="U431" t="str">
        <f t="shared" si="963"/>
        <v xml:space="preserve">, </v>
      </c>
    </row>
    <row r="432" spans="1:21" hidden="1" outlineLevel="1" x14ac:dyDescent="0.25">
      <c r="A432" s="159"/>
      <c r="B432" s="128"/>
      <c r="C432" s="128"/>
      <c r="D432" s="38"/>
      <c r="E432" s="128"/>
      <c r="F432" s="132"/>
      <c r="G432" s="138"/>
      <c r="H432" s="138"/>
      <c r="I432" s="128" t="s">
        <v>48</v>
      </c>
      <c r="J432" s="128" t="s">
        <v>48</v>
      </c>
      <c r="K432" s="128" t="s">
        <v>48</v>
      </c>
      <c r="L432" s="128" t="s">
        <v>48</v>
      </c>
      <c r="M432" s="128" t="s">
        <v>48</v>
      </c>
      <c r="N432" s="128" t="s">
        <v>48</v>
      </c>
      <c r="O432" s="128" t="s">
        <v>48</v>
      </c>
      <c r="P432" s="128" t="s">
        <v>48</v>
      </c>
      <c r="Q432" s="128" t="s">
        <v>48</v>
      </c>
      <c r="R432" s="128" t="s">
        <v>48</v>
      </c>
      <c r="U432" t="str">
        <f t="shared" si="963"/>
        <v xml:space="preserve">, </v>
      </c>
    </row>
    <row r="433" spans="1:21" collapsed="1" x14ac:dyDescent="0.25">
      <c r="A433" s="43"/>
      <c r="B433" s="43">
        <v>44</v>
      </c>
      <c r="C433" s="43" t="s">
        <v>125</v>
      </c>
      <c r="D433" s="38" t="str">
        <f>'Form III'!A432</f>
        <v>Adequate</v>
      </c>
      <c r="E433" s="43" t="s">
        <v>124</v>
      </c>
      <c r="F433" s="158">
        <v>0.5</v>
      </c>
      <c r="G433" s="136">
        <v>0</v>
      </c>
      <c r="H433" s="136">
        <v>0</v>
      </c>
      <c r="I433" s="43" t="s">
        <v>48</v>
      </c>
      <c r="J433" s="43" t="s">
        <v>45</v>
      </c>
      <c r="K433" s="43" t="s">
        <v>45</v>
      </c>
      <c r="L433" s="43" t="s">
        <v>48</v>
      </c>
      <c r="M433" s="43" t="s">
        <v>45</v>
      </c>
      <c r="N433" s="43" t="s">
        <v>45</v>
      </c>
      <c r="O433" s="43" t="s">
        <v>45</v>
      </c>
      <c r="P433" s="43" t="s">
        <v>45</v>
      </c>
      <c r="Q433" s="43" t="s">
        <v>45</v>
      </c>
      <c r="R433" s="43" t="s">
        <v>45</v>
      </c>
      <c r="S433" s="107">
        <f>IF('Form I'!$B$9=1,'Form III'!BE435,(IF('Form I'!$B$9=2,'Form III'!BE436,(IF('Form I'!$B$9=3,'Form III'!BE437,(IF('Form I'!$B$9=4,'Form III'!BE438)))))))</f>
        <v>0</v>
      </c>
      <c r="T433" s="111">
        <f t="shared" ref="T433" si="1064">G433+H433-S433</f>
        <v>0</v>
      </c>
      <c r="U433" t="str">
        <f t="shared" si="963"/>
        <v>, 44</v>
      </c>
    </row>
    <row r="434" spans="1:21" hidden="1" outlineLevel="1" x14ac:dyDescent="0.25">
      <c r="A434" s="159">
        <f t="shared" ref="A434" si="1065">A433</f>
        <v>0</v>
      </c>
      <c r="B434" s="128">
        <f t="shared" ref="B434" si="1066">B433</f>
        <v>44</v>
      </c>
      <c r="C434" s="128" t="str">
        <f t="shared" ref="C434:D434" si="1067">C433</f>
        <v>DEPUTY</v>
      </c>
      <c r="D434" s="128" t="str">
        <f t="shared" si="1067"/>
        <v>Adequate</v>
      </c>
      <c r="E434" s="128" t="str">
        <f t="shared" ref="E434" si="1068">E433</f>
        <v>Salary</v>
      </c>
      <c r="F434" s="128">
        <f t="shared" ref="F434" si="1069">F433</f>
        <v>0.5</v>
      </c>
      <c r="G434" s="138">
        <f t="shared" ref="G434:H434" si="1070">G433</f>
        <v>0</v>
      </c>
      <c r="H434" s="138">
        <f t="shared" si="1070"/>
        <v>0</v>
      </c>
      <c r="I434" s="128" t="str">
        <f t="shared" ref="I434" si="1071">I433</f>
        <v>no</v>
      </c>
      <c r="J434" s="128" t="str">
        <f t="shared" ref="J434" si="1072">J433</f>
        <v>yes</v>
      </c>
      <c r="K434" s="128" t="str">
        <f t="shared" ref="K434" si="1073">K433</f>
        <v>yes</v>
      </c>
      <c r="L434" s="128" t="str">
        <f t="shared" ref="L434" si="1074">L433</f>
        <v>no</v>
      </c>
      <c r="M434" s="128" t="str">
        <f t="shared" ref="M434" si="1075">M433</f>
        <v>yes</v>
      </c>
      <c r="N434" s="128" t="str">
        <f t="shared" ref="N434" si="1076">N433</f>
        <v>yes</v>
      </c>
      <c r="O434" s="128" t="str">
        <f t="shared" ref="O434" si="1077">O433</f>
        <v>yes</v>
      </c>
      <c r="P434" s="128" t="str">
        <f t="shared" ref="P434" si="1078">P433</f>
        <v>yes</v>
      </c>
      <c r="Q434" s="128" t="str">
        <f t="shared" ref="Q434" si="1079">Q433</f>
        <v>yes</v>
      </c>
      <c r="R434" s="128" t="str">
        <f t="shared" ref="R434" si="1080">R433</f>
        <v>yes</v>
      </c>
      <c r="U434" t="str">
        <f t="shared" si="963"/>
        <v>0, 44</v>
      </c>
    </row>
    <row r="435" spans="1:21" hidden="1" outlineLevel="1" x14ac:dyDescent="0.25">
      <c r="A435" s="159">
        <f t="shared" ref="A435" si="1081">A433</f>
        <v>0</v>
      </c>
      <c r="B435" s="128">
        <f t="shared" ref="B435:R435" si="1082">B433</f>
        <v>44</v>
      </c>
      <c r="C435" s="128" t="str">
        <f t="shared" si="1082"/>
        <v>DEPUTY</v>
      </c>
      <c r="D435" s="128" t="str">
        <f t="shared" si="1082"/>
        <v>Adequate</v>
      </c>
      <c r="E435" s="128" t="str">
        <f t="shared" si="1082"/>
        <v>Salary</v>
      </c>
      <c r="F435" s="128">
        <f t="shared" si="1082"/>
        <v>0.5</v>
      </c>
      <c r="G435" s="138">
        <f t="shared" si="1082"/>
        <v>0</v>
      </c>
      <c r="H435" s="138">
        <f t="shared" ref="H435" si="1083">H433</f>
        <v>0</v>
      </c>
      <c r="I435" s="128" t="str">
        <f t="shared" si="1082"/>
        <v>no</v>
      </c>
      <c r="J435" s="128" t="str">
        <f t="shared" si="1082"/>
        <v>yes</v>
      </c>
      <c r="K435" s="128" t="str">
        <f t="shared" si="1082"/>
        <v>yes</v>
      </c>
      <c r="L435" s="128" t="str">
        <f t="shared" si="1082"/>
        <v>no</v>
      </c>
      <c r="M435" s="128" t="str">
        <f t="shared" si="1082"/>
        <v>yes</v>
      </c>
      <c r="N435" s="128" t="str">
        <f t="shared" si="1082"/>
        <v>yes</v>
      </c>
      <c r="O435" s="128" t="str">
        <f t="shared" si="1082"/>
        <v>yes</v>
      </c>
      <c r="P435" s="128" t="str">
        <f t="shared" si="1082"/>
        <v>yes</v>
      </c>
      <c r="Q435" s="128" t="str">
        <f t="shared" si="1082"/>
        <v>yes</v>
      </c>
      <c r="R435" s="128" t="str">
        <f t="shared" si="1082"/>
        <v>yes</v>
      </c>
      <c r="U435" t="str">
        <f t="shared" si="963"/>
        <v>0, 44</v>
      </c>
    </row>
    <row r="436" spans="1:21" hidden="1" outlineLevel="1" x14ac:dyDescent="0.25">
      <c r="A436" s="159">
        <f t="shared" ref="A436" si="1084">A433</f>
        <v>0</v>
      </c>
      <c r="B436" s="128">
        <f t="shared" ref="B436:R436" si="1085">B433</f>
        <v>44</v>
      </c>
      <c r="C436" s="128" t="str">
        <f t="shared" si="1085"/>
        <v>DEPUTY</v>
      </c>
      <c r="D436" s="128" t="str">
        <f t="shared" si="1085"/>
        <v>Adequate</v>
      </c>
      <c r="E436" s="128" t="str">
        <f t="shared" si="1085"/>
        <v>Salary</v>
      </c>
      <c r="F436" s="128">
        <f t="shared" si="1085"/>
        <v>0.5</v>
      </c>
      <c r="G436" s="138">
        <f t="shared" si="1085"/>
        <v>0</v>
      </c>
      <c r="H436" s="138">
        <f t="shared" ref="H436" si="1086">H433</f>
        <v>0</v>
      </c>
      <c r="I436" s="128" t="str">
        <f t="shared" si="1085"/>
        <v>no</v>
      </c>
      <c r="J436" s="128" t="str">
        <f t="shared" si="1085"/>
        <v>yes</v>
      </c>
      <c r="K436" s="128" t="str">
        <f t="shared" si="1085"/>
        <v>yes</v>
      </c>
      <c r="L436" s="128" t="str">
        <f t="shared" si="1085"/>
        <v>no</v>
      </c>
      <c r="M436" s="128" t="str">
        <f t="shared" si="1085"/>
        <v>yes</v>
      </c>
      <c r="N436" s="128" t="str">
        <f t="shared" si="1085"/>
        <v>yes</v>
      </c>
      <c r="O436" s="128" t="str">
        <f t="shared" si="1085"/>
        <v>yes</v>
      </c>
      <c r="P436" s="128" t="str">
        <f t="shared" si="1085"/>
        <v>yes</v>
      </c>
      <c r="Q436" s="128" t="str">
        <f t="shared" si="1085"/>
        <v>yes</v>
      </c>
      <c r="R436" s="128" t="str">
        <f t="shared" si="1085"/>
        <v>yes</v>
      </c>
      <c r="U436" t="str">
        <f t="shared" si="963"/>
        <v>0, 44</v>
      </c>
    </row>
    <row r="437" spans="1:21" hidden="1" outlineLevel="1" x14ac:dyDescent="0.25">
      <c r="A437" s="159"/>
      <c r="B437" s="128"/>
      <c r="C437" s="128"/>
      <c r="D437" s="38"/>
      <c r="E437" s="128"/>
      <c r="F437" s="132"/>
      <c r="G437" s="138"/>
      <c r="H437" s="138"/>
      <c r="I437" s="128" t="str">
        <f t="shared" ref="I437" si="1087">I433</f>
        <v>no</v>
      </c>
      <c r="J437" s="128" t="s">
        <v>48</v>
      </c>
      <c r="K437" s="128" t="s">
        <v>48</v>
      </c>
      <c r="L437" s="128" t="s">
        <v>48</v>
      </c>
      <c r="M437" s="128" t="s">
        <v>48</v>
      </c>
      <c r="N437" s="128" t="s">
        <v>48</v>
      </c>
      <c r="O437" s="128" t="s">
        <v>48</v>
      </c>
      <c r="P437" s="128" t="s">
        <v>48</v>
      </c>
      <c r="Q437" s="128" t="s">
        <v>48</v>
      </c>
      <c r="R437" s="128" t="s">
        <v>48</v>
      </c>
      <c r="U437" t="str">
        <f t="shared" si="963"/>
        <v xml:space="preserve">, </v>
      </c>
    </row>
    <row r="438" spans="1:21" hidden="1" outlineLevel="1" x14ac:dyDescent="0.25">
      <c r="A438" s="159"/>
      <c r="B438" s="128"/>
      <c r="C438" s="128"/>
      <c r="D438" s="38"/>
      <c r="E438" s="128"/>
      <c r="F438" s="132"/>
      <c r="G438" s="138"/>
      <c r="H438" s="138"/>
      <c r="I438" s="128" t="str">
        <f t="shared" ref="I438" si="1088">I433</f>
        <v>no</v>
      </c>
      <c r="J438" s="128" t="s">
        <v>48</v>
      </c>
      <c r="K438" s="128" t="s">
        <v>48</v>
      </c>
      <c r="L438" s="128" t="s">
        <v>48</v>
      </c>
      <c r="M438" s="128" t="s">
        <v>48</v>
      </c>
      <c r="N438" s="128" t="s">
        <v>48</v>
      </c>
      <c r="O438" s="128" t="s">
        <v>48</v>
      </c>
      <c r="P438" s="128" t="s">
        <v>48</v>
      </c>
      <c r="Q438" s="128" t="s">
        <v>48</v>
      </c>
      <c r="R438" s="128" t="s">
        <v>48</v>
      </c>
      <c r="U438" t="str">
        <f t="shared" si="963"/>
        <v xml:space="preserve">, </v>
      </c>
    </row>
    <row r="439" spans="1:21" hidden="1" outlineLevel="1" x14ac:dyDescent="0.25">
      <c r="A439" s="159"/>
      <c r="B439" s="128"/>
      <c r="C439" s="128"/>
      <c r="D439" s="38"/>
      <c r="E439" s="128"/>
      <c r="F439" s="132"/>
      <c r="G439" s="138"/>
      <c r="H439" s="138"/>
      <c r="I439" s="128" t="s">
        <v>48</v>
      </c>
      <c r="J439" s="128" t="s">
        <v>48</v>
      </c>
      <c r="K439" s="128" t="s">
        <v>48</v>
      </c>
      <c r="L439" s="128" t="s">
        <v>48</v>
      </c>
      <c r="M439" s="128" t="s">
        <v>48</v>
      </c>
      <c r="N439" s="128" t="s">
        <v>48</v>
      </c>
      <c r="O439" s="128" t="s">
        <v>48</v>
      </c>
      <c r="P439" s="128" t="s">
        <v>48</v>
      </c>
      <c r="Q439" s="128" t="s">
        <v>48</v>
      </c>
      <c r="R439" s="128" t="s">
        <v>48</v>
      </c>
      <c r="U439" t="str">
        <f t="shared" si="963"/>
        <v xml:space="preserve">, </v>
      </c>
    </row>
    <row r="440" spans="1:21" hidden="1" outlineLevel="1" x14ac:dyDescent="0.25">
      <c r="A440" s="159"/>
      <c r="B440" s="128"/>
      <c r="C440" s="128"/>
      <c r="D440" s="38"/>
      <c r="E440" s="128"/>
      <c r="F440" s="132"/>
      <c r="G440" s="138"/>
      <c r="H440" s="138"/>
      <c r="I440" s="128" t="s">
        <v>48</v>
      </c>
      <c r="J440" s="128" t="s">
        <v>48</v>
      </c>
      <c r="K440" s="128" t="s">
        <v>48</v>
      </c>
      <c r="L440" s="128" t="s">
        <v>48</v>
      </c>
      <c r="M440" s="128" t="s">
        <v>48</v>
      </c>
      <c r="N440" s="128" t="s">
        <v>48</v>
      </c>
      <c r="O440" s="128" t="s">
        <v>48</v>
      </c>
      <c r="P440" s="128" t="s">
        <v>48</v>
      </c>
      <c r="Q440" s="128" t="s">
        <v>48</v>
      </c>
      <c r="R440" s="128" t="s">
        <v>48</v>
      </c>
      <c r="U440" t="str">
        <f t="shared" si="963"/>
        <v xml:space="preserve">, </v>
      </c>
    </row>
    <row r="441" spans="1:21" hidden="1" outlineLevel="1" x14ac:dyDescent="0.25">
      <c r="A441" s="159"/>
      <c r="B441" s="128"/>
      <c r="C441" s="128"/>
      <c r="D441" s="38"/>
      <c r="E441" s="128"/>
      <c r="F441" s="132"/>
      <c r="G441" s="138"/>
      <c r="H441" s="138"/>
      <c r="I441" s="128" t="s">
        <v>48</v>
      </c>
      <c r="J441" s="128" t="s">
        <v>48</v>
      </c>
      <c r="K441" s="128" t="s">
        <v>48</v>
      </c>
      <c r="L441" s="128" t="s">
        <v>48</v>
      </c>
      <c r="M441" s="128" t="s">
        <v>48</v>
      </c>
      <c r="N441" s="128" t="s">
        <v>48</v>
      </c>
      <c r="O441" s="128" t="s">
        <v>48</v>
      </c>
      <c r="P441" s="128" t="s">
        <v>48</v>
      </c>
      <c r="Q441" s="128" t="s">
        <v>48</v>
      </c>
      <c r="R441" s="128" t="s">
        <v>48</v>
      </c>
      <c r="U441" t="str">
        <f t="shared" si="963"/>
        <v xml:space="preserve">, </v>
      </c>
    </row>
    <row r="442" spans="1:21" hidden="1" outlineLevel="1" x14ac:dyDescent="0.25">
      <c r="A442" s="159"/>
      <c r="B442" s="128"/>
      <c r="C442" s="128"/>
      <c r="D442" s="38"/>
      <c r="E442" s="128"/>
      <c r="F442" s="132"/>
      <c r="G442" s="138"/>
      <c r="H442" s="138"/>
      <c r="I442" s="128" t="s">
        <v>48</v>
      </c>
      <c r="J442" s="128" t="s">
        <v>48</v>
      </c>
      <c r="K442" s="128" t="s">
        <v>48</v>
      </c>
      <c r="L442" s="128" t="s">
        <v>48</v>
      </c>
      <c r="M442" s="128" t="s">
        <v>48</v>
      </c>
      <c r="N442" s="128" t="s">
        <v>48</v>
      </c>
      <c r="O442" s="128" t="s">
        <v>48</v>
      </c>
      <c r="P442" s="128" t="s">
        <v>48</v>
      </c>
      <c r="Q442" s="128" t="s">
        <v>48</v>
      </c>
      <c r="R442" s="128" t="s">
        <v>48</v>
      </c>
      <c r="U442" t="str">
        <f t="shared" si="963"/>
        <v xml:space="preserve">, </v>
      </c>
    </row>
    <row r="443" spans="1:21" collapsed="1" x14ac:dyDescent="0.25">
      <c r="A443" s="43"/>
      <c r="B443" s="43">
        <v>45</v>
      </c>
      <c r="C443" s="43" t="s">
        <v>125</v>
      </c>
      <c r="D443" s="38" t="str">
        <f>'Form III'!A442</f>
        <v>Adequate</v>
      </c>
      <c r="E443" s="43" t="s">
        <v>124</v>
      </c>
      <c r="F443" s="158">
        <v>0.5</v>
      </c>
      <c r="G443" s="136">
        <v>0</v>
      </c>
      <c r="H443" s="136">
        <v>0</v>
      </c>
      <c r="I443" s="43" t="s">
        <v>48</v>
      </c>
      <c r="J443" s="43" t="s">
        <v>45</v>
      </c>
      <c r="K443" s="43" t="s">
        <v>45</v>
      </c>
      <c r="L443" s="43" t="s">
        <v>48</v>
      </c>
      <c r="M443" s="43" t="s">
        <v>45</v>
      </c>
      <c r="N443" s="43" t="s">
        <v>45</v>
      </c>
      <c r="O443" s="43" t="s">
        <v>45</v>
      </c>
      <c r="P443" s="43" t="s">
        <v>45</v>
      </c>
      <c r="Q443" s="43" t="s">
        <v>45</v>
      </c>
      <c r="R443" s="43" t="s">
        <v>45</v>
      </c>
      <c r="S443" s="107">
        <f>IF('Form I'!$B$9=1,'Form III'!BE445,(IF('Form I'!$B$9=2,'Form III'!BE446,(IF('Form I'!$B$9=3,'Form III'!BE447,(IF('Form I'!$B$9=4,'Form III'!BE448)))))))</f>
        <v>0</v>
      </c>
      <c r="T443" s="111">
        <f t="shared" ref="T443" si="1089">G443+H443-S443</f>
        <v>0</v>
      </c>
      <c r="U443" t="str">
        <f t="shared" si="963"/>
        <v>, 45</v>
      </c>
    </row>
    <row r="444" spans="1:21" hidden="1" outlineLevel="1" x14ac:dyDescent="0.25">
      <c r="A444" s="159">
        <f t="shared" ref="A444" si="1090">A443</f>
        <v>0</v>
      </c>
      <c r="B444" s="128">
        <f t="shared" ref="B444" si="1091">B443</f>
        <v>45</v>
      </c>
      <c r="C444" s="128" t="str">
        <f t="shared" ref="C444:D444" si="1092">C443</f>
        <v>DEPUTY</v>
      </c>
      <c r="D444" s="128" t="str">
        <f t="shared" si="1092"/>
        <v>Adequate</v>
      </c>
      <c r="E444" s="128" t="str">
        <f t="shared" ref="E444" si="1093">E443</f>
        <v>Salary</v>
      </c>
      <c r="F444" s="128">
        <f t="shared" ref="F444" si="1094">F443</f>
        <v>0.5</v>
      </c>
      <c r="G444" s="138">
        <f t="shared" ref="G444:H444" si="1095">G443</f>
        <v>0</v>
      </c>
      <c r="H444" s="138">
        <f t="shared" si="1095"/>
        <v>0</v>
      </c>
      <c r="I444" s="128" t="str">
        <f t="shared" ref="I444" si="1096">I443</f>
        <v>no</v>
      </c>
      <c r="J444" s="128" t="str">
        <f t="shared" ref="J444" si="1097">J443</f>
        <v>yes</v>
      </c>
      <c r="K444" s="128" t="str">
        <f t="shared" ref="K444" si="1098">K443</f>
        <v>yes</v>
      </c>
      <c r="L444" s="128" t="str">
        <f t="shared" ref="L444" si="1099">L443</f>
        <v>no</v>
      </c>
      <c r="M444" s="128" t="str">
        <f t="shared" ref="M444" si="1100">M443</f>
        <v>yes</v>
      </c>
      <c r="N444" s="128" t="str">
        <f t="shared" ref="N444" si="1101">N443</f>
        <v>yes</v>
      </c>
      <c r="O444" s="128" t="str">
        <f t="shared" ref="O444" si="1102">O443</f>
        <v>yes</v>
      </c>
      <c r="P444" s="128" t="str">
        <f t="shared" ref="P444" si="1103">P443</f>
        <v>yes</v>
      </c>
      <c r="Q444" s="128" t="str">
        <f t="shared" ref="Q444" si="1104">Q443</f>
        <v>yes</v>
      </c>
      <c r="R444" s="128" t="str">
        <f t="shared" ref="R444" si="1105">R443</f>
        <v>yes</v>
      </c>
      <c r="U444" t="str">
        <f t="shared" si="963"/>
        <v>0, 45</v>
      </c>
    </row>
    <row r="445" spans="1:21" hidden="1" outlineLevel="1" x14ac:dyDescent="0.25">
      <c r="A445" s="159">
        <f t="shared" ref="A445" si="1106">A443</f>
        <v>0</v>
      </c>
      <c r="B445" s="128">
        <f t="shared" ref="B445:R445" si="1107">B443</f>
        <v>45</v>
      </c>
      <c r="C445" s="128" t="str">
        <f t="shared" si="1107"/>
        <v>DEPUTY</v>
      </c>
      <c r="D445" s="128" t="str">
        <f t="shared" si="1107"/>
        <v>Adequate</v>
      </c>
      <c r="E445" s="128" t="str">
        <f t="shared" si="1107"/>
        <v>Salary</v>
      </c>
      <c r="F445" s="128">
        <f t="shared" si="1107"/>
        <v>0.5</v>
      </c>
      <c r="G445" s="138">
        <f t="shared" si="1107"/>
        <v>0</v>
      </c>
      <c r="H445" s="138">
        <f t="shared" ref="H445" si="1108">H443</f>
        <v>0</v>
      </c>
      <c r="I445" s="128" t="str">
        <f t="shared" si="1107"/>
        <v>no</v>
      </c>
      <c r="J445" s="128" t="str">
        <f t="shared" si="1107"/>
        <v>yes</v>
      </c>
      <c r="K445" s="128" t="str">
        <f t="shared" si="1107"/>
        <v>yes</v>
      </c>
      <c r="L445" s="128" t="str">
        <f t="shared" si="1107"/>
        <v>no</v>
      </c>
      <c r="M445" s="128" t="str">
        <f t="shared" si="1107"/>
        <v>yes</v>
      </c>
      <c r="N445" s="128" t="str">
        <f t="shared" si="1107"/>
        <v>yes</v>
      </c>
      <c r="O445" s="128" t="str">
        <f t="shared" si="1107"/>
        <v>yes</v>
      </c>
      <c r="P445" s="128" t="str">
        <f t="shared" si="1107"/>
        <v>yes</v>
      </c>
      <c r="Q445" s="128" t="str">
        <f t="shared" si="1107"/>
        <v>yes</v>
      </c>
      <c r="R445" s="128" t="str">
        <f t="shared" si="1107"/>
        <v>yes</v>
      </c>
      <c r="U445" t="str">
        <f t="shared" si="963"/>
        <v>0, 45</v>
      </c>
    </row>
    <row r="446" spans="1:21" hidden="1" outlineLevel="1" x14ac:dyDescent="0.25">
      <c r="A446" s="159">
        <f t="shared" ref="A446" si="1109">A443</f>
        <v>0</v>
      </c>
      <c r="B446" s="128">
        <f t="shared" ref="B446:R446" si="1110">B443</f>
        <v>45</v>
      </c>
      <c r="C446" s="128" t="str">
        <f t="shared" si="1110"/>
        <v>DEPUTY</v>
      </c>
      <c r="D446" s="128" t="str">
        <f t="shared" si="1110"/>
        <v>Adequate</v>
      </c>
      <c r="E446" s="128" t="str">
        <f t="shared" si="1110"/>
        <v>Salary</v>
      </c>
      <c r="F446" s="128">
        <f t="shared" si="1110"/>
        <v>0.5</v>
      </c>
      <c r="G446" s="138">
        <f t="shared" si="1110"/>
        <v>0</v>
      </c>
      <c r="H446" s="138">
        <f t="shared" ref="H446" si="1111">H443</f>
        <v>0</v>
      </c>
      <c r="I446" s="128" t="str">
        <f t="shared" si="1110"/>
        <v>no</v>
      </c>
      <c r="J446" s="128" t="str">
        <f t="shared" si="1110"/>
        <v>yes</v>
      </c>
      <c r="K446" s="128" t="str">
        <f t="shared" si="1110"/>
        <v>yes</v>
      </c>
      <c r="L446" s="128" t="str">
        <f t="shared" si="1110"/>
        <v>no</v>
      </c>
      <c r="M446" s="128" t="str">
        <f t="shared" si="1110"/>
        <v>yes</v>
      </c>
      <c r="N446" s="128" t="str">
        <f t="shared" si="1110"/>
        <v>yes</v>
      </c>
      <c r="O446" s="128" t="str">
        <f t="shared" si="1110"/>
        <v>yes</v>
      </c>
      <c r="P446" s="128" t="str">
        <f t="shared" si="1110"/>
        <v>yes</v>
      </c>
      <c r="Q446" s="128" t="str">
        <f t="shared" si="1110"/>
        <v>yes</v>
      </c>
      <c r="R446" s="128" t="str">
        <f t="shared" si="1110"/>
        <v>yes</v>
      </c>
      <c r="U446" t="str">
        <f t="shared" si="963"/>
        <v>0, 45</v>
      </c>
    </row>
    <row r="447" spans="1:21" hidden="1" outlineLevel="1" x14ac:dyDescent="0.25">
      <c r="A447" s="159"/>
      <c r="B447" s="128"/>
      <c r="C447" s="128"/>
      <c r="D447" s="38"/>
      <c r="E447" s="128"/>
      <c r="F447" s="132"/>
      <c r="G447" s="138"/>
      <c r="H447" s="138"/>
      <c r="I447" s="128" t="str">
        <f t="shared" ref="I447" si="1112">I443</f>
        <v>no</v>
      </c>
      <c r="J447" s="128" t="s">
        <v>48</v>
      </c>
      <c r="K447" s="128" t="s">
        <v>48</v>
      </c>
      <c r="L447" s="128" t="s">
        <v>48</v>
      </c>
      <c r="M447" s="128" t="s">
        <v>48</v>
      </c>
      <c r="N447" s="128" t="s">
        <v>48</v>
      </c>
      <c r="O447" s="128" t="s">
        <v>48</v>
      </c>
      <c r="P447" s="128" t="s">
        <v>48</v>
      </c>
      <c r="Q447" s="128" t="s">
        <v>48</v>
      </c>
      <c r="R447" s="128" t="s">
        <v>48</v>
      </c>
      <c r="U447" t="str">
        <f t="shared" si="963"/>
        <v xml:space="preserve">, </v>
      </c>
    </row>
    <row r="448" spans="1:21" hidden="1" outlineLevel="1" x14ac:dyDescent="0.25">
      <c r="A448" s="159"/>
      <c r="B448" s="128"/>
      <c r="C448" s="128"/>
      <c r="D448" s="38"/>
      <c r="E448" s="128"/>
      <c r="F448" s="132"/>
      <c r="G448" s="138"/>
      <c r="H448" s="138"/>
      <c r="I448" s="128" t="str">
        <f t="shared" ref="I448" si="1113">I443</f>
        <v>no</v>
      </c>
      <c r="J448" s="128" t="s">
        <v>48</v>
      </c>
      <c r="K448" s="128" t="s">
        <v>48</v>
      </c>
      <c r="L448" s="128" t="s">
        <v>48</v>
      </c>
      <c r="M448" s="128" t="s">
        <v>48</v>
      </c>
      <c r="N448" s="128" t="s">
        <v>48</v>
      </c>
      <c r="O448" s="128" t="s">
        <v>48</v>
      </c>
      <c r="P448" s="128" t="s">
        <v>48</v>
      </c>
      <c r="Q448" s="128" t="s">
        <v>48</v>
      </c>
      <c r="R448" s="128" t="s">
        <v>48</v>
      </c>
      <c r="U448" t="str">
        <f t="shared" si="963"/>
        <v xml:space="preserve">, </v>
      </c>
    </row>
    <row r="449" spans="1:21" hidden="1" outlineLevel="1" x14ac:dyDescent="0.25">
      <c r="A449" s="159"/>
      <c r="B449" s="128"/>
      <c r="C449" s="128"/>
      <c r="D449" s="38"/>
      <c r="E449" s="128"/>
      <c r="F449" s="132"/>
      <c r="G449" s="138"/>
      <c r="H449" s="138"/>
      <c r="I449" s="128" t="s">
        <v>48</v>
      </c>
      <c r="J449" s="128" t="s">
        <v>48</v>
      </c>
      <c r="K449" s="128" t="s">
        <v>48</v>
      </c>
      <c r="L449" s="128" t="s">
        <v>48</v>
      </c>
      <c r="M449" s="128" t="s">
        <v>48</v>
      </c>
      <c r="N449" s="128" t="s">
        <v>48</v>
      </c>
      <c r="O449" s="128" t="s">
        <v>48</v>
      </c>
      <c r="P449" s="128" t="s">
        <v>48</v>
      </c>
      <c r="Q449" s="128" t="s">
        <v>48</v>
      </c>
      <c r="R449" s="128" t="s">
        <v>48</v>
      </c>
      <c r="U449" t="str">
        <f t="shared" si="963"/>
        <v xml:space="preserve">, </v>
      </c>
    </row>
    <row r="450" spans="1:21" hidden="1" outlineLevel="1" x14ac:dyDescent="0.25">
      <c r="A450" s="159"/>
      <c r="B450" s="128"/>
      <c r="C450" s="128"/>
      <c r="D450" s="38"/>
      <c r="E450" s="128"/>
      <c r="F450" s="132"/>
      <c r="G450" s="138"/>
      <c r="H450" s="138"/>
      <c r="I450" s="128" t="s">
        <v>48</v>
      </c>
      <c r="J450" s="128" t="s">
        <v>48</v>
      </c>
      <c r="K450" s="128" t="s">
        <v>48</v>
      </c>
      <c r="L450" s="128" t="s">
        <v>48</v>
      </c>
      <c r="M450" s="128" t="s">
        <v>48</v>
      </c>
      <c r="N450" s="128" t="s">
        <v>48</v>
      </c>
      <c r="O450" s="128" t="s">
        <v>48</v>
      </c>
      <c r="P450" s="128" t="s">
        <v>48</v>
      </c>
      <c r="Q450" s="128" t="s">
        <v>48</v>
      </c>
      <c r="R450" s="128" t="s">
        <v>48</v>
      </c>
      <c r="U450" t="str">
        <f t="shared" si="963"/>
        <v xml:space="preserve">, </v>
      </c>
    </row>
    <row r="451" spans="1:21" hidden="1" outlineLevel="1" x14ac:dyDescent="0.25">
      <c r="A451" s="159"/>
      <c r="B451" s="128"/>
      <c r="C451" s="128"/>
      <c r="D451" s="38"/>
      <c r="E451" s="128"/>
      <c r="F451" s="132"/>
      <c r="G451" s="138"/>
      <c r="H451" s="138"/>
      <c r="I451" s="128" t="s">
        <v>48</v>
      </c>
      <c r="J451" s="128" t="s">
        <v>48</v>
      </c>
      <c r="K451" s="128" t="s">
        <v>48</v>
      </c>
      <c r="L451" s="128" t="s">
        <v>48</v>
      </c>
      <c r="M451" s="128" t="s">
        <v>48</v>
      </c>
      <c r="N451" s="128" t="s">
        <v>48</v>
      </c>
      <c r="O451" s="128" t="s">
        <v>48</v>
      </c>
      <c r="P451" s="128" t="s">
        <v>48</v>
      </c>
      <c r="Q451" s="128" t="s">
        <v>48</v>
      </c>
      <c r="R451" s="128" t="s">
        <v>48</v>
      </c>
      <c r="U451" t="str">
        <f t="shared" si="963"/>
        <v xml:space="preserve">, </v>
      </c>
    </row>
    <row r="452" spans="1:21" hidden="1" outlineLevel="1" x14ac:dyDescent="0.25">
      <c r="A452" s="159"/>
      <c r="B452" s="128"/>
      <c r="C452" s="128"/>
      <c r="D452" s="38"/>
      <c r="E452" s="128"/>
      <c r="F452" s="132"/>
      <c r="G452" s="138"/>
      <c r="H452" s="138"/>
      <c r="I452" s="128" t="s">
        <v>48</v>
      </c>
      <c r="J452" s="128" t="s">
        <v>48</v>
      </c>
      <c r="K452" s="128" t="s">
        <v>48</v>
      </c>
      <c r="L452" s="128" t="s">
        <v>48</v>
      </c>
      <c r="M452" s="128" t="s">
        <v>48</v>
      </c>
      <c r="N452" s="128" t="s">
        <v>48</v>
      </c>
      <c r="O452" s="128" t="s">
        <v>48</v>
      </c>
      <c r="P452" s="128" t="s">
        <v>48</v>
      </c>
      <c r="Q452" s="128" t="s">
        <v>48</v>
      </c>
      <c r="R452" s="128" t="s">
        <v>48</v>
      </c>
      <c r="U452" t="str">
        <f t="shared" ref="U452:U515" si="1114">A452&amp;", "&amp;B452</f>
        <v xml:space="preserve">, </v>
      </c>
    </row>
    <row r="453" spans="1:21" collapsed="1" x14ac:dyDescent="0.25">
      <c r="A453" s="43"/>
      <c r="B453" s="43">
        <v>46</v>
      </c>
      <c r="C453" s="43" t="s">
        <v>125</v>
      </c>
      <c r="D453" s="38" t="str">
        <f>'Form III'!A452</f>
        <v>Adequate</v>
      </c>
      <c r="E453" s="43" t="s">
        <v>124</v>
      </c>
      <c r="F453" s="158">
        <v>0.5</v>
      </c>
      <c r="G453" s="136">
        <v>0</v>
      </c>
      <c r="H453" s="136">
        <v>0</v>
      </c>
      <c r="I453" s="43" t="s">
        <v>48</v>
      </c>
      <c r="J453" s="43" t="s">
        <v>45</v>
      </c>
      <c r="K453" s="43" t="s">
        <v>45</v>
      </c>
      <c r="L453" s="43" t="s">
        <v>48</v>
      </c>
      <c r="M453" s="43" t="s">
        <v>45</v>
      </c>
      <c r="N453" s="43" t="s">
        <v>45</v>
      </c>
      <c r="O453" s="43" t="s">
        <v>45</v>
      </c>
      <c r="P453" s="43" t="s">
        <v>45</v>
      </c>
      <c r="Q453" s="43" t="s">
        <v>45</v>
      </c>
      <c r="R453" s="43" t="s">
        <v>45</v>
      </c>
      <c r="S453" s="107">
        <f>IF('Form I'!$B$9=1,'Form III'!BE455,(IF('Form I'!$B$9=2,'Form III'!BE456,(IF('Form I'!$B$9=3,'Form III'!BE457,(IF('Form I'!$B$9=4,'Form III'!BE458)))))))</f>
        <v>0</v>
      </c>
      <c r="T453" s="111">
        <f t="shared" ref="T453" si="1115">G453+H453-S453</f>
        <v>0</v>
      </c>
      <c r="U453" t="str">
        <f t="shared" si="1114"/>
        <v>, 46</v>
      </c>
    </row>
    <row r="454" spans="1:21" hidden="1" outlineLevel="1" x14ac:dyDescent="0.25">
      <c r="A454" s="159">
        <f t="shared" ref="A454" si="1116">A453</f>
        <v>0</v>
      </c>
      <c r="B454" s="128">
        <f t="shared" ref="B454" si="1117">B453</f>
        <v>46</v>
      </c>
      <c r="C454" s="128" t="str">
        <f t="shared" ref="C454:D454" si="1118">C453</f>
        <v>DEPUTY</v>
      </c>
      <c r="D454" s="128" t="str">
        <f t="shared" si="1118"/>
        <v>Adequate</v>
      </c>
      <c r="E454" s="128" t="str">
        <f t="shared" ref="E454" si="1119">E453</f>
        <v>Salary</v>
      </c>
      <c r="F454" s="128">
        <f t="shared" ref="F454" si="1120">F453</f>
        <v>0.5</v>
      </c>
      <c r="G454" s="138">
        <f t="shared" ref="G454:H454" si="1121">G453</f>
        <v>0</v>
      </c>
      <c r="H454" s="138">
        <f t="shared" si="1121"/>
        <v>0</v>
      </c>
      <c r="I454" s="128" t="str">
        <f t="shared" ref="I454" si="1122">I453</f>
        <v>no</v>
      </c>
      <c r="J454" s="128" t="str">
        <f t="shared" ref="J454" si="1123">J453</f>
        <v>yes</v>
      </c>
      <c r="K454" s="128" t="str">
        <f t="shared" ref="K454" si="1124">K453</f>
        <v>yes</v>
      </c>
      <c r="L454" s="128" t="str">
        <f t="shared" ref="L454" si="1125">L453</f>
        <v>no</v>
      </c>
      <c r="M454" s="128" t="str">
        <f t="shared" ref="M454" si="1126">M453</f>
        <v>yes</v>
      </c>
      <c r="N454" s="128" t="str">
        <f t="shared" ref="N454" si="1127">N453</f>
        <v>yes</v>
      </c>
      <c r="O454" s="128" t="str">
        <f t="shared" ref="O454" si="1128">O453</f>
        <v>yes</v>
      </c>
      <c r="P454" s="128" t="str">
        <f t="shared" ref="P454" si="1129">P453</f>
        <v>yes</v>
      </c>
      <c r="Q454" s="128" t="str">
        <f t="shared" ref="Q454" si="1130">Q453</f>
        <v>yes</v>
      </c>
      <c r="R454" s="128" t="str">
        <f t="shared" ref="R454" si="1131">R453</f>
        <v>yes</v>
      </c>
      <c r="U454" t="str">
        <f t="shared" si="1114"/>
        <v>0, 46</v>
      </c>
    </row>
    <row r="455" spans="1:21" hidden="1" outlineLevel="1" x14ac:dyDescent="0.25">
      <c r="A455" s="159">
        <f t="shared" ref="A455" si="1132">A453</f>
        <v>0</v>
      </c>
      <c r="B455" s="128">
        <f t="shared" ref="B455:R455" si="1133">B453</f>
        <v>46</v>
      </c>
      <c r="C455" s="128" t="str">
        <f t="shared" si="1133"/>
        <v>DEPUTY</v>
      </c>
      <c r="D455" s="128" t="str">
        <f t="shared" si="1133"/>
        <v>Adequate</v>
      </c>
      <c r="E455" s="128" t="str">
        <f t="shared" si="1133"/>
        <v>Salary</v>
      </c>
      <c r="F455" s="128">
        <f t="shared" si="1133"/>
        <v>0.5</v>
      </c>
      <c r="G455" s="138">
        <f t="shared" si="1133"/>
        <v>0</v>
      </c>
      <c r="H455" s="138">
        <f t="shared" ref="H455" si="1134">H453</f>
        <v>0</v>
      </c>
      <c r="I455" s="128" t="str">
        <f t="shared" si="1133"/>
        <v>no</v>
      </c>
      <c r="J455" s="128" t="str">
        <f t="shared" si="1133"/>
        <v>yes</v>
      </c>
      <c r="K455" s="128" t="str">
        <f t="shared" si="1133"/>
        <v>yes</v>
      </c>
      <c r="L455" s="128" t="str">
        <f t="shared" si="1133"/>
        <v>no</v>
      </c>
      <c r="M455" s="128" t="str">
        <f t="shared" si="1133"/>
        <v>yes</v>
      </c>
      <c r="N455" s="128" t="str">
        <f t="shared" si="1133"/>
        <v>yes</v>
      </c>
      <c r="O455" s="128" t="str">
        <f t="shared" si="1133"/>
        <v>yes</v>
      </c>
      <c r="P455" s="128" t="str">
        <f t="shared" si="1133"/>
        <v>yes</v>
      </c>
      <c r="Q455" s="128" t="str">
        <f t="shared" si="1133"/>
        <v>yes</v>
      </c>
      <c r="R455" s="128" t="str">
        <f t="shared" si="1133"/>
        <v>yes</v>
      </c>
      <c r="U455" t="str">
        <f t="shared" si="1114"/>
        <v>0, 46</v>
      </c>
    </row>
    <row r="456" spans="1:21" hidden="1" outlineLevel="1" x14ac:dyDescent="0.25">
      <c r="A456" s="159">
        <f t="shared" ref="A456" si="1135">A453</f>
        <v>0</v>
      </c>
      <c r="B456" s="128">
        <f t="shared" ref="B456:R456" si="1136">B453</f>
        <v>46</v>
      </c>
      <c r="C456" s="128" t="str">
        <f t="shared" si="1136"/>
        <v>DEPUTY</v>
      </c>
      <c r="D456" s="128" t="str">
        <f t="shared" si="1136"/>
        <v>Adequate</v>
      </c>
      <c r="E456" s="128" t="str">
        <f t="shared" si="1136"/>
        <v>Salary</v>
      </c>
      <c r="F456" s="128">
        <f t="shared" si="1136"/>
        <v>0.5</v>
      </c>
      <c r="G456" s="138">
        <f t="shared" si="1136"/>
        <v>0</v>
      </c>
      <c r="H456" s="138">
        <f t="shared" ref="H456" si="1137">H453</f>
        <v>0</v>
      </c>
      <c r="I456" s="128" t="str">
        <f t="shared" si="1136"/>
        <v>no</v>
      </c>
      <c r="J456" s="128" t="str">
        <f t="shared" si="1136"/>
        <v>yes</v>
      </c>
      <c r="K456" s="128" t="str">
        <f t="shared" si="1136"/>
        <v>yes</v>
      </c>
      <c r="L456" s="128" t="str">
        <f t="shared" si="1136"/>
        <v>no</v>
      </c>
      <c r="M456" s="128" t="str">
        <f t="shared" si="1136"/>
        <v>yes</v>
      </c>
      <c r="N456" s="128" t="str">
        <f t="shared" si="1136"/>
        <v>yes</v>
      </c>
      <c r="O456" s="128" t="str">
        <f t="shared" si="1136"/>
        <v>yes</v>
      </c>
      <c r="P456" s="128" t="str">
        <f t="shared" si="1136"/>
        <v>yes</v>
      </c>
      <c r="Q456" s="128" t="str">
        <f t="shared" si="1136"/>
        <v>yes</v>
      </c>
      <c r="R456" s="128" t="str">
        <f t="shared" si="1136"/>
        <v>yes</v>
      </c>
      <c r="U456" t="str">
        <f t="shared" si="1114"/>
        <v>0, 46</v>
      </c>
    </row>
    <row r="457" spans="1:21" hidden="1" outlineLevel="1" x14ac:dyDescent="0.25">
      <c r="A457" s="159"/>
      <c r="B457" s="128"/>
      <c r="C457" s="128"/>
      <c r="D457" s="38"/>
      <c r="E457" s="128"/>
      <c r="F457" s="132"/>
      <c r="G457" s="138"/>
      <c r="H457" s="138"/>
      <c r="I457" s="128" t="str">
        <f t="shared" ref="I457" si="1138">I453</f>
        <v>no</v>
      </c>
      <c r="J457" s="128" t="s">
        <v>48</v>
      </c>
      <c r="K457" s="128" t="s">
        <v>48</v>
      </c>
      <c r="L457" s="128" t="s">
        <v>48</v>
      </c>
      <c r="M457" s="128" t="s">
        <v>48</v>
      </c>
      <c r="N457" s="128" t="s">
        <v>48</v>
      </c>
      <c r="O457" s="128" t="s">
        <v>48</v>
      </c>
      <c r="P457" s="128" t="s">
        <v>48</v>
      </c>
      <c r="Q457" s="128" t="s">
        <v>48</v>
      </c>
      <c r="R457" s="128" t="s">
        <v>48</v>
      </c>
      <c r="U457" t="str">
        <f t="shared" si="1114"/>
        <v xml:space="preserve">, </v>
      </c>
    </row>
    <row r="458" spans="1:21" hidden="1" outlineLevel="1" x14ac:dyDescent="0.25">
      <c r="A458" s="159"/>
      <c r="B458" s="128"/>
      <c r="C458" s="128"/>
      <c r="D458" s="38"/>
      <c r="E458" s="128"/>
      <c r="F458" s="132"/>
      <c r="G458" s="138"/>
      <c r="H458" s="138"/>
      <c r="I458" s="128" t="str">
        <f t="shared" ref="I458" si="1139">I453</f>
        <v>no</v>
      </c>
      <c r="J458" s="128" t="s">
        <v>48</v>
      </c>
      <c r="K458" s="128" t="s">
        <v>48</v>
      </c>
      <c r="L458" s="128" t="s">
        <v>48</v>
      </c>
      <c r="M458" s="128" t="s">
        <v>48</v>
      </c>
      <c r="N458" s="128" t="s">
        <v>48</v>
      </c>
      <c r="O458" s="128" t="s">
        <v>48</v>
      </c>
      <c r="P458" s="128" t="s">
        <v>48</v>
      </c>
      <c r="Q458" s="128" t="s">
        <v>48</v>
      </c>
      <c r="R458" s="128" t="s">
        <v>48</v>
      </c>
      <c r="U458" t="str">
        <f t="shared" si="1114"/>
        <v xml:space="preserve">, </v>
      </c>
    </row>
    <row r="459" spans="1:21" hidden="1" outlineLevel="1" x14ac:dyDescent="0.25">
      <c r="A459" s="159"/>
      <c r="B459" s="128"/>
      <c r="C459" s="128"/>
      <c r="D459" s="38"/>
      <c r="E459" s="128"/>
      <c r="F459" s="132"/>
      <c r="G459" s="138"/>
      <c r="H459" s="138"/>
      <c r="I459" s="128" t="s">
        <v>48</v>
      </c>
      <c r="J459" s="128" t="s">
        <v>48</v>
      </c>
      <c r="K459" s="128" t="s">
        <v>48</v>
      </c>
      <c r="L459" s="128" t="s">
        <v>48</v>
      </c>
      <c r="M459" s="128" t="s">
        <v>48</v>
      </c>
      <c r="N459" s="128" t="s">
        <v>48</v>
      </c>
      <c r="O459" s="128" t="s">
        <v>48</v>
      </c>
      <c r="P459" s="128" t="s">
        <v>48</v>
      </c>
      <c r="Q459" s="128" t="s">
        <v>48</v>
      </c>
      <c r="R459" s="128" t="s">
        <v>48</v>
      </c>
      <c r="U459" t="str">
        <f t="shared" si="1114"/>
        <v xml:space="preserve">, </v>
      </c>
    </row>
    <row r="460" spans="1:21" hidden="1" outlineLevel="1" x14ac:dyDescent="0.25">
      <c r="A460" s="159"/>
      <c r="B460" s="128"/>
      <c r="C460" s="128"/>
      <c r="D460" s="38"/>
      <c r="E460" s="128"/>
      <c r="F460" s="132"/>
      <c r="G460" s="138"/>
      <c r="H460" s="138"/>
      <c r="I460" s="128" t="s">
        <v>48</v>
      </c>
      <c r="J460" s="128" t="s">
        <v>48</v>
      </c>
      <c r="K460" s="128" t="s">
        <v>48</v>
      </c>
      <c r="L460" s="128" t="s">
        <v>48</v>
      </c>
      <c r="M460" s="128" t="s">
        <v>48</v>
      </c>
      <c r="N460" s="128" t="s">
        <v>48</v>
      </c>
      <c r="O460" s="128" t="s">
        <v>48</v>
      </c>
      <c r="P460" s="128" t="s">
        <v>48</v>
      </c>
      <c r="Q460" s="128" t="s">
        <v>48</v>
      </c>
      <c r="R460" s="128" t="s">
        <v>48</v>
      </c>
      <c r="U460" t="str">
        <f t="shared" si="1114"/>
        <v xml:space="preserve">, </v>
      </c>
    </row>
    <row r="461" spans="1:21" hidden="1" outlineLevel="1" x14ac:dyDescent="0.25">
      <c r="A461" s="159"/>
      <c r="B461" s="128"/>
      <c r="C461" s="128"/>
      <c r="D461" s="38"/>
      <c r="E461" s="128"/>
      <c r="F461" s="132"/>
      <c r="G461" s="138"/>
      <c r="H461" s="138"/>
      <c r="I461" s="128" t="s">
        <v>48</v>
      </c>
      <c r="J461" s="128" t="s">
        <v>48</v>
      </c>
      <c r="K461" s="128" t="s">
        <v>48</v>
      </c>
      <c r="L461" s="128" t="s">
        <v>48</v>
      </c>
      <c r="M461" s="128" t="s">
        <v>48</v>
      </c>
      <c r="N461" s="128" t="s">
        <v>48</v>
      </c>
      <c r="O461" s="128" t="s">
        <v>48</v>
      </c>
      <c r="P461" s="128" t="s">
        <v>48</v>
      </c>
      <c r="Q461" s="128" t="s">
        <v>48</v>
      </c>
      <c r="R461" s="128" t="s">
        <v>48</v>
      </c>
      <c r="U461" t="str">
        <f t="shared" si="1114"/>
        <v xml:space="preserve">, </v>
      </c>
    </row>
    <row r="462" spans="1:21" hidden="1" outlineLevel="1" x14ac:dyDescent="0.25">
      <c r="A462" s="159"/>
      <c r="B462" s="128"/>
      <c r="C462" s="128"/>
      <c r="D462" s="38"/>
      <c r="E462" s="128"/>
      <c r="F462" s="132"/>
      <c r="G462" s="138"/>
      <c r="H462" s="138"/>
      <c r="I462" s="128" t="s">
        <v>48</v>
      </c>
      <c r="J462" s="128" t="s">
        <v>48</v>
      </c>
      <c r="K462" s="128" t="s">
        <v>48</v>
      </c>
      <c r="L462" s="128" t="s">
        <v>48</v>
      </c>
      <c r="M462" s="128" t="s">
        <v>48</v>
      </c>
      <c r="N462" s="128" t="s">
        <v>48</v>
      </c>
      <c r="O462" s="128" t="s">
        <v>48</v>
      </c>
      <c r="P462" s="128" t="s">
        <v>48</v>
      </c>
      <c r="Q462" s="128" t="s">
        <v>48</v>
      </c>
      <c r="R462" s="128" t="s">
        <v>48</v>
      </c>
      <c r="U462" t="str">
        <f t="shared" si="1114"/>
        <v xml:space="preserve">, </v>
      </c>
    </row>
    <row r="463" spans="1:21" collapsed="1" x14ac:dyDescent="0.25">
      <c r="A463" s="43"/>
      <c r="B463" s="43">
        <v>47</v>
      </c>
      <c r="C463" s="43" t="s">
        <v>125</v>
      </c>
      <c r="D463" s="38" t="str">
        <f>'Form III'!A462</f>
        <v>Adequate</v>
      </c>
      <c r="E463" s="43" t="s">
        <v>124</v>
      </c>
      <c r="F463" s="158">
        <v>0.5</v>
      </c>
      <c r="G463" s="136">
        <v>0</v>
      </c>
      <c r="H463" s="136">
        <v>0</v>
      </c>
      <c r="I463" s="43" t="s">
        <v>48</v>
      </c>
      <c r="J463" s="43" t="s">
        <v>45</v>
      </c>
      <c r="K463" s="43" t="s">
        <v>45</v>
      </c>
      <c r="L463" s="43" t="s">
        <v>48</v>
      </c>
      <c r="M463" s="43" t="s">
        <v>45</v>
      </c>
      <c r="N463" s="43" t="s">
        <v>45</v>
      </c>
      <c r="O463" s="43" t="s">
        <v>45</v>
      </c>
      <c r="P463" s="43" t="s">
        <v>45</v>
      </c>
      <c r="Q463" s="43" t="s">
        <v>45</v>
      </c>
      <c r="R463" s="43" t="s">
        <v>45</v>
      </c>
      <c r="S463" s="107">
        <f>IF('Form I'!$B$9=1,'Form III'!BE465,(IF('Form I'!$B$9=2,'Form III'!BE466,(IF('Form I'!$B$9=3,'Form III'!BE467,(IF('Form I'!$B$9=4,'Form III'!BE468)))))))</f>
        <v>0</v>
      </c>
      <c r="T463" s="111">
        <f t="shared" ref="T463" si="1140">G463+H463-S463</f>
        <v>0</v>
      </c>
      <c r="U463" t="str">
        <f t="shared" si="1114"/>
        <v>, 47</v>
      </c>
    </row>
    <row r="464" spans="1:21" hidden="1" outlineLevel="1" x14ac:dyDescent="0.25">
      <c r="A464" s="159">
        <f t="shared" ref="A464" si="1141">A463</f>
        <v>0</v>
      </c>
      <c r="B464" s="128">
        <f t="shared" ref="B464" si="1142">B463</f>
        <v>47</v>
      </c>
      <c r="C464" s="128" t="str">
        <f t="shared" ref="C464:D464" si="1143">C463</f>
        <v>DEPUTY</v>
      </c>
      <c r="D464" s="128" t="str">
        <f t="shared" si="1143"/>
        <v>Adequate</v>
      </c>
      <c r="E464" s="128" t="str">
        <f t="shared" ref="E464" si="1144">E463</f>
        <v>Salary</v>
      </c>
      <c r="F464" s="128">
        <f t="shared" ref="F464" si="1145">F463</f>
        <v>0.5</v>
      </c>
      <c r="G464" s="138">
        <f t="shared" ref="G464:H464" si="1146">G463</f>
        <v>0</v>
      </c>
      <c r="H464" s="138">
        <f t="shared" si="1146"/>
        <v>0</v>
      </c>
      <c r="I464" s="128" t="str">
        <f t="shared" ref="I464" si="1147">I463</f>
        <v>no</v>
      </c>
      <c r="J464" s="128" t="str">
        <f t="shared" ref="J464" si="1148">J463</f>
        <v>yes</v>
      </c>
      <c r="K464" s="128" t="str">
        <f t="shared" ref="K464" si="1149">K463</f>
        <v>yes</v>
      </c>
      <c r="L464" s="128" t="str">
        <f t="shared" ref="L464" si="1150">L463</f>
        <v>no</v>
      </c>
      <c r="M464" s="128" t="str">
        <f t="shared" ref="M464" si="1151">M463</f>
        <v>yes</v>
      </c>
      <c r="N464" s="128" t="str">
        <f t="shared" ref="N464" si="1152">N463</f>
        <v>yes</v>
      </c>
      <c r="O464" s="128" t="str">
        <f t="shared" ref="O464" si="1153">O463</f>
        <v>yes</v>
      </c>
      <c r="P464" s="128" t="str">
        <f t="shared" ref="P464" si="1154">P463</f>
        <v>yes</v>
      </c>
      <c r="Q464" s="128" t="str">
        <f t="shared" ref="Q464" si="1155">Q463</f>
        <v>yes</v>
      </c>
      <c r="R464" s="128" t="str">
        <f t="shared" ref="R464" si="1156">R463</f>
        <v>yes</v>
      </c>
      <c r="U464" t="str">
        <f t="shared" si="1114"/>
        <v>0, 47</v>
      </c>
    </row>
    <row r="465" spans="1:21" hidden="1" outlineLevel="1" x14ac:dyDescent="0.25">
      <c r="A465" s="159">
        <f t="shared" ref="A465" si="1157">A463</f>
        <v>0</v>
      </c>
      <c r="B465" s="128">
        <f t="shared" ref="B465:R465" si="1158">B463</f>
        <v>47</v>
      </c>
      <c r="C465" s="128" t="str">
        <f t="shared" si="1158"/>
        <v>DEPUTY</v>
      </c>
      <c r="D465" s="128" t="str">
        <f t="shared" si="1158"/>
        <v>Adequate</v>
      </c>
      <c r="E465" s="128" t="str">
        <f t="shared" si="1158"/>
        <v>Salary</v>
      </c>
      <c r="F465" s="128">
        <f t="shared" si="1158"/>
        <v>0.5</v>
      </c>
      <c r="G465" s="138">
        <f t="shared" si="1158"/>
        <v>0</v>
      </c>
      <c r="H465" s="138">
        <f t="shared" ref="H465" si="1159">H463</f>
        <v>0</v>
      </c>
      <c r="I465" s="128" t="str">
        <f t="shared" si="1158"/>
        <v>no</v>
      </c>
      <c r="J465" s="128" t="str">
        <f t="shared" si="1158"/>
        <v>yes</v>
      </c>
      <c r="K465" s="128" t="str">
        <f t="shared" si="1158"/>
        <v>yes</v>
      </c>
      <c r="L465" s="128" t="str">
        <f t="shared" si="1158"/>
        <v>no</v>
      </c>
      <c r="M465" s="128" t="str">
        <f t="shared" si="1158"/>
        <v>yes</v>
      </c>
      <c r="N465" s="128" t="str">
        <f t="shared" si="1158"/>
        <v>yes</v>
      </c>
      <c r="O465" s="128" t="str">
        <f t="shared" si="1158"/>
        <v>yes</v>
      </c>
      <c r="P465" s="128" t="str">
        <f t="shared" si="1158"/>
        <v>yes</v>
      </c>
      <c r="Q465" s="128" t="str">
        <f t="shared" si="1158"/>
        <v>yes</v>
      </c>
      <c r="R465" s="128" t="str">
        <f t="shared" si="1158"/>
        <v>yes</v>
      </c>
      <c r="U465" t="str">
        <f t="shared" si="1114"/>
        <v>0, 47</v>
      </c>
    </row>
    <row r="466" spans="1:21" hidden="1" outlineLevel="1" x14ac:dyDescent="0.25">
      <c r="A466" s="159">
        <f t="shared" ref="A466" si="1160">A463</f>
        <v>0</v>
      </c>
      <c r="B466" s="128">
        <f t="shared" ref="B466:R466" si="1161">B463</f>
        <v>47</v>
      </c>
      <c r="C466" s="128" t="str">
        <f t="shared" si="1161"/>
        <v>DEPUTY</v>
      </c>
      <c r="D466" s="128" t="str">
        <f t="shared" si="1161"/>
        <v>Adequate</v>
      </c>
      <c r="E466" s="128" t="str">
        <f t="shared" si="1161"/>
        <v>Salary</v>
      </c>
      <c r="F466" s="128">
        <f t="shared" si="1161"/>
        <v>0.5</v>
      </c>
      <c r="G466" s="138">
        <f t="shared" si="1161"/>
        <v>0</v>
      </c>
      <c r="H466" s="138">
        <f t="shared" ref="H466" si="1162">H463</f>
        <v>0</v>
      </c>
      <c r="I466" s="128" t="str">
        <f t="shared" si="1161"/>
        <v>no</v>
      </c>
      <c r="J466" s="128" t="str">
        <f t="shared" si="1161"/>
        <v>yes</v>
      </c>
      <c r="K466" s="128" t="str">
        <f t="shared" si="1161"/>
        <v>yes</v>
      </c>
      <c r="L466" s="128" t="str">
        <f t="shared" si="1161"/>
        <v>no</v>
      </c>
      <c r="M466" s="128" t="str">
        <f t="shared" si="1161"/>
        <v>yes</v>
      </c>
      <c r="N466" s="128" t="str">
        <f t="shared" si="1161"/>
        <v>yes</v>
      </c>
      <c r="O466" s="128" t="str">
        <f t="shared" si="1161"/>
        <v>yes</v>
      </c>
      <c r="P466" s="128" t="str">
        <f t="shared" si="1161"/>
        <v>yes</v>
      </c>
      <c r="Q466" s="128" t="str">
        <f t="shared" si="1161"/>
        <v>yes</v>
      </c>
      <c r="R466" s="128" t="str">
        <f t="shared" si="1161"/>
        <v>yes</v>
      </c>
      <c r="U466" t="str">
        <f t="shared" si="1114"/>
        <v>0, 47</v>
      </c>
    </row>
    <row r="467" spans="1:21" hidden="1" outlineLevel="1" x14ac:dyDescent="0.25">
      <c r="A467" s="159"/>
      <c r="B467" s="128"/>
      <c r="C467" s="128"/>
      <c r="D467" s="38"/>
      <c r="E467" s="128"/>
      <c r="F467" s="132"/>
      <c r="G467" s="138"/>
      <c r="H467" s="138"/>
      <c r="I467" s="128" t="str">
        <f t="shared" ref="I467" si="1163">I463</f>
        <v>no</v>
      </c>
      <c r="J467" s="128" t="s">
        <v>48</v>
      </c>
      <c r="K467" s="128" t="s">
        <v>48</v>
      </c>
      <c r="L467" s="128" t="s">
        <v>48</v>
      </c>
      <c r="M467" s="128" t="s">
        <v>48</v>
      </c>
      <c r="N467" s="128" t="s">
        <v>48</v>
      </c>
      <c r="O467" s="128" t="s">
        <v>48</v>
      </c>
      <c r="P467" s="128" t="s">
        <v>48</v>
      </c>
      <c r="Q467" s="128" t="s">
        <v>48</v>
      </c>
      <c r="R467" s="128" t="s">
        <v>48</v>
      </c>
      <c r="U467" t="str">
        <f t="shared" si="1114"/>
        <v xml:space="preserve">, </v>
      </c>
    </row>
    <row r="468" spans="1:21" hidden="1" outlineLevel="1" x14ac:dyDescent="0.25">
      <c r="A468" s="159"/>
      <c r="B468" s="128"/>
      <c r="C468" s="128"/>
      <c r="D468" s="38"/>
      <c r="E468" s="128"/>
      <c r="F468" s="132"/>
      <c r="G468" s="138"/>
      <c r="H468" s="138"/>
      <c r="I468" s="128" t="str">
        <f t="shared" ref="I468" si="1164">I463</f>
        <v>no</v>
      </c>
      <c r="J468" s="128" t="s">
        <v>48</v>
      </c>
      <c r="K468" s="128" t="s">
        <v>48</v>
      </c>
      <c r="L468" s="128" t="s">
        <v>48</v>
      </c>
      <c r="M468" s="128" t="s">
        <v>48</v>
      </c>
      <c r="N468" s="128" t="s">
        <v>48</v>
      </c>
      <c r="O468" s="128" t="s">
        <v>48</v>
      </c>
      <c r="P468" s="128" t="s">
        <v>48</v>
      </c>
      <c r="Q468" s="128" t="s">
        <v>48</v>
      </c>
      <c r="R468" s="128" t="s">
        <v>48</v>
      </c>
      <c r="U468" t="str">
        <f t="shared" si="1114"/>
        <v xml:space="preserve">, </v>
      </c>
    </row>
    <row r="469" spans="1:21" hidden="1" outlineLevel="1" x14ac:dyDescent="0.25">
      <c r="A469" s="159"/>
      <c r="B469" s="128"/>
      <c r="C469" s="128"/>
      <c r="D469" s="38"/>
      <c r="E469" s="128"/>
      <c r="F469" s="132"/>
      <c r="G469" s="138"/>
      <c r="H469" s="138"/>
      <c r="I469" s="128" t="s">
        <v>48</v>
      </c>
      <c r="J469" s="128" t="s">
        <v>48</v>
      </c>
      <c r="K469" s="128" t="s">
        <v>48</v>
      </c>
      <c r="L469" s="128" t="s">
        <v>48</v>
      </c>
      <c r="M469" s="128" t="s">
        <v>48</v>
      </c>
      <c r="N469" s="128" t="s">
        <v>48</v>
      </c>
      <c r="O469" s="128" t="s">
        <v>48</v>
      </c>
      <c r="P469" s="128" t="s">
        <v>48</v>
      </c>
      <c r="Q469" s="128" t="s">
        <v>48</v>
      </c>
      <c r="R469" s="128" t="s">
        <v>48</v>
      </c>
      <c r="U469" t="str">
        <f t="shared" si="1114"/>
        <v xml:space="preserve">, </v>
      </c>
    </row>
    <row r="470" spans="1:21" hidden="1" outlineLevel="1" x14ac:dyDescent="0.25">
      <c r="A470" s="159"/>
      <c r="B470" s="128"/>
      <c r="C470" s="128"/>
      <c r="D470" s="38"/>
      <c r="E470" s="128"/>
      <c r="F470" s="132"/>
      <c r="G470" s="138"/>
      <c r="H470" s="138"/>
      <c r="I470" s="128" t="s">
        <v>48</v>
      </c>
      <c r="J470" s="128" t="s">
        <v>48</v>
      </c>
      <c r="K470" s="128" t="s">
        <v>48</v>
      </c>
      <c r="L470" s="128" t="s">
        <v>48</v>
      </c>
      <c r="M470" s="128" t="s">
        <v>48</v>
      </c>
      <c r="N470" s="128" t="s">
        <v>48</v>
      </c>
      <c r="O470" s="128" t="s">
        <v>48</v>
      </c>
      <c r="P470" s="128" t="s">
        <v>48</v>
      </c>
      <c r="Q470" s="128" t="s">
        <v>48</v>
      </c>
      <c r="R470" s="128" t="s">
        <v>48</v>
      </c>
      <c r="U470" t="str">
        <f t="shared" si="1114"/>
        <v xml:space="preserve">, </v>
      </c>
    </row>
    <row r="471" spans="1:21" hidden="1" outlineLevel="1" x14ac:dyDescent="0.25">
      <c r="A471" s="159"/>
      <c r="B471" s="128"/>
      <c r="C471" s="128"/>
      <c r="D471" s="38"/>
      <c r="E471" s="128"/>
      <c r="F471" s="132"/>
      <c r="G471" s="138"/>
      <c r="H471" s="138"/>
      <c r="I471" s="128" t="s">
        <v>48</v>
      </c>
      <c r="J471" s="128" t="s">
        <v>48</v>
      </c>
      <c r="K471" s="128" t="s">
        <v>48</v>
      </c>
      <c r="L471" s="128" t="s">
        <v>48</v>
      </c>
      <c r="M471" s="128" t="s">
        <v>48</v>
      </c>
      <c r="N471" s="128" t="s">
        <v>48</v>
      </c>
      <c r="O471" s="128" t="s">
        <v>48</v>
      </c>
      <c r="P471" s="128" t="s">
        <v>48</v>
      </c>
      <c r="Q471" s="128" t="s">
        <v>48</v>
      </c>
      <c r="R471" s="128" t="s">
        <v>48</v>
      </c>
      <c r="U471" t="str">
        <f t="shared" si="1114"/>
        <v xml:space="preserve">, </v>
      </c>
    </row>
    <row r="472" spans="1:21" hidden="1" outlineLevel="1" x14ac:dyDescent="0.25">
      <c r="A472" s="159"/>
      <c r="B472" s="128"/>
      <c r="C472" s="128"/>
      <c r="D472" s="38"/>
      <c r="E472" s="128"/>
      <c r="F472" s="132"/>
      <c r="G472" s="138"/>
      <c r="H472" s="138"/>
      <c r="I472" s="128" t="s">
        <v>48</v>
      </c>
      <c r="J472" s="128" t="s">
        <v>48</v>
      </c>
      <c r="K472" s="128" t="s">
        <v>48</v>
      </c>
      <c r="L472" s="128" t="s">
        <v>48</v>
      </c>
      <c r="M472" s="128" t="s">
        <v>48</v>
      </c>
      <c r="N472" s="128" t="s">
        <v>48</v>
      </c>
      <c r="O472" s="128" t="s">
        <v>48</v>
      </c>
      <c r="P472" s="128" t="s">
        <v>48</v>
      </c>
      <c r="Q472" s="128" t="s">
        <v>48</v>
      </c>
      <c r="R472" s="128" t="s">
        <v>48</v>
      </c>
      <c r="U472" t="str">
        <f t="shared" si="1114"/>
        <v xml:space="preserve">, </v>
      </c>
    </row>
    <row r="473" spans="1:21" collapsed="1" x14ac:dyDescent="0.25">
      <c r="A473" s="43"/>
      <c r="B473" s="43">
        <v>48</v>
      </c>
      <c r="C473" s="43" t="s">
        <v>125</v>
      </c>
      <c r="D473" s="38" t="str">
        <f>'Form III'!A472</f>
        <v>Adequate</v>
      </c>
      <c r="E473" s="43" t="s">
        <v>124</v>
      </c>
      <c r="F473" s="158">
        <v>0.5</v>
      </c>
      <c r="G473" s="136">
        <v>0</v>
      </c>
      <c r="H473" s="136">
        <v>0</v>
      </c>
      <c r="I473" s="43" t="s">
        <v>48</v>
      </c>
      <c r="J473" s="43" t="s">
        <v>45</v>
      </c>
      <c r="K473" s="43" t="s">
        <v>45</v>
      </c>
      <c r="L473" s="43" t="s">
        <v>48</v>
      </c>
      <c r="M473" s="43" t="s">
        <v>45</v>
      </c>
      <c r="N473" s="43" t="s">
        <v>45</v>
      </c>
      <c r="O473" s="43" t="s">
        <v>45</v>
      </c>
      <c r="P473" s="43" t="s">
        <v>45</v>
      </c>
      <c r="Q473" s="43" t="s">
        <v>45</v>
      </c>
      <c r="R473" s="43" t="s">
        <v>45</v>
      </c>
      <c r="S473" s="107">
        <f>IF('Form I'!$B$9=1,'Form III'!BE475,(IF('Form I'!$B$9=2,'Form III'!BE476,(IF('Form I'!$B$9=3,'Form III'!BE477,(IF('Form I'!$B$9=4,'Form III'!BE478)))))))</f>
        <v>0</v>
      </c>
      <c r="T473" s="111">
        <f t="shared" ref="T473" si="1165">G473+H473-S473</f>
        <v>0</v>
      </c>
      <c r="U473" t="str">
        <f t="shared" si="1114"/>
        <v>, 48</v>
      </c>
    </row>
    <row r="474" spans="1:21" hidden="1" outlineLevel="1" x14ac:dyDescent="0.25">
      <c r="A474" s="159">
        <f t="shared" ref="A474" si="1166">A473</f>
        <v>0</v>
      </c>
      <c r="B474" s="128">
        <f t="shared" ref="B474" si="1167">B473</f>
        <v>48</v>
      </c>
      <c r="C474" s="128" t="str">
        <f t="shared" ref="C474:D474" si="1168">C473</f>
        <v>DEPUTY</v>
      </c>
      <c r="D474" s="128" t="str">
        <f t="shared" si="1168"/>
        <v>Adequate</v>
      </c>
      <c r="E474" s="128" t="str">
        <f t="shared" ref="E474" si="1169">E473</f>
        <v>Salary</v>
      </c>
      <c r="F474" s="128">
        <f t="shared" ref="F474" si="1170">F473</f>
        <v>0.5</v>
      </c>
      <c r="G474" s="138">
        <f t="shared" ref="G474:H474" si="1171">G473</f>
        <v>0</v>
      </c>
      <c r="H474" s="138">
        <f t="shared" si="1171"/>
        <v>0</v>
      </c>
      <c r="I474" s="128" t="str">
        <f t="shared" ref="I474" si="1172">I473</f>
        <v>no</v>
      </c>
      <c r="J474" s="128" t="str">
        <f t="shared" ref="J474" si="1173">J473</f>
        <v>yes</v>
      </c>
      <c r="K474" s="128" t="str">
        <f t="shared" ref="K474" si="1174">K473</f>
        <v>yes</v>
      </c>
      <c r="L474" s="128" t="str">
        <f t="shared" ref="L474" si="1175">L473</f>
        <v>no</v>
      </c>
      <c r="M474" s="128" t="str">
        <f t="shared" ref="M474" si="1176">M473</f>
        <v>yes</v>
      </c>
      <c r="N474" s="128" t="str">
        <f t="shared" ref="N474" si="1177">N473</f>
        <v>yes</v>
      </c>
      <c r="O474" s="128" t="str">
        <f t="shared" ref="O474" si="1178">O473</f>
        <v>yes</v>
      </c>
      <c r="P474" s="128" t="str">
        <f t="shared" ref="P474" si="1179">P473</f>
        <v>yes</v>
      </c>
      <c r="Q474" s="128" t="str">
        <f t="shared" ref="Q474" si="1180">Q473</f>
        <v>yes</v>
      </c>
      <c r="R474" s="128" t="str">
        <f t="shared" ref="R474" si="1181">R473</f>
        <v>yes</v>
      </c>
      <c r="U474" t="str">
        <f t="shared" si="1114"/>
        <v>0, 48</v>
      </c>
    </row>
    <row r="475" spans="1:21" hidden="1" outlineLevel="1" x14ac:dyDescent="0.25">
      <c r="A475" s="159">
        <f t="shared" ref="A475" si="1182">A473</f>
        <v>0</v>
      </c>
      <c r="B475" s="128">
        <f t="shared" ref="B475:R475" si="1183">B473</f>
        <v>48</v>
      </c>
      <c r="C475" s="128" t="str">
        <f t="shared" si="1183"/>
        <v>DEPUTY</v>
      </c>
      <c r="D475" s="128" t="str">
        <f t="shared" si="1183"/>
        <v>Adequate</v>
      </c>
      <c r="E475" s="128" t="str">
        <f t="shared" si="1183"/>
        <v>Salary</v>
      </c>
      <c r="F475" s="128">
        <f t="shared" si="1183"/>
        <v>0.5</v>
      </c>
      <c r="G475" s="138">
        <f t="shared" si="1183"/>
        <v>0</v>
      </c>
      <c r="H475" s="138">
        <f t="shared" ref="H475" si="1184">H473</f>
        <v>0</v>
      </c>
      <c r="I475" s="128" t="str">
        <f t="shared" si="1183"/>
        <v>no</v>
      </c>
      <c r="J475" s="128" t="str">
        <f t="shared" si="1183"/>
        <v>yes</v>
      </c>
      <c r="K475" s="128" t="str">
        <f t="shared" si="1183"/>
        <v>yes</v>
      </c>
      <c r="L475" s="128" t="str">
        <f t="shared" si="1183"/>
        <v>no</v>
      </c>
      <c r="M475" s="128" t="str">
        <f t="shared" si="1183"/>
        <v>yes</v>
      </c>
      <c r="N475" s="128" t="str">
        <f t="shared" si="1183"/>
        <v>yes</v>
      </c>
      <c r="O475" s="128" t="str">
        <f t="shared" si="1183"/>
        <v>yes</v>
      </c>
      <c r="P475" s="128" t="str">
        <f t="shared" si="1183"/>
        <v>yes</v>
      </c>
      <c r="Q475" s="128" t="str">
        <f t="shared" si="1183"/>
        <v>yes</v>
      </c>
      <c r="R475" s="128" t="str">
        <f t="shared" si="1183"/>
        <v>yes</v>
      </c>
      <c r="U475" t="str">
        <f t="shared" si="1114"/>
        <v>0, 48</v>
      </c>
    </row>
    <row r="476" spans="1:21" hidden="1" outlineLevel="1" x14ac:dyDescent="0.25">
      <c r="A476" s="159">
        <f t="shared" ref="A476" si="1185">A473</f>
        <v>0</v>
      </c>
      <c r="B476" s="128">
        <f t="shared" ref="B476:R476" si="1186">B473</f>
        <v>48</v>
      </c>
      <c r="C476" s="128" t="str">
        <f t="shared" si="1186"/>
        <v>DEPUTY</v>
      </c>
      <c r="D476" s="128" t="str">
        <f t="shared" si="1186"/>
        <v>Adequate</v>
      </c>
      <c r="E476" s="128" t="str">
        <f t="shared" si="1186"/>
        <v>Salary</v>
      </c>
      <c r="F476" s="128">
        <f t="shared" si="1186"/>
        <v>0.5</v>
      </c>
      <c r="G476" s="138">
        <f t="shared" si="1186"/>
        <v>0</v>
      </c>
      <c r="H476" s="138">
        <f t="shared" ref="H476" si="1187">H473</f>
        <v>0</v>
      </c>
      <c r="I476" s="128" t="str">
        <f t="shared" si="1186"/>
        <v>no</v>
      </c>
      <c r="J476" s="128" t="str">
        <f t="shared" si="1186"/>
        <v>yes</v>
      </c>
      <c r="K476" s="128" t="str">
        <f t="shared" si="1186"/>
        <v>yes</v>
      </c>
      <c r="L476" s="128" t="str">
        <f t="shared" si="1186"/>
        <v>no</v>
      </c>
      <c r="M476" s="128" t="str">
        <f t="shared" si="1186"/>
        <v>yes</v>
      </c>
      <c r="N476" s="128" t="str">
        <f t="shared" si="1186"/>
        <v>yes</v>
      </c>
      <c r="O476" s="128" t="str">
        <f t="shared" si="1186"/>
        <v>yes</v>
      </c>
      <c r="P476" s="128" t="str">
        <f t="shared" si="1186"/>
        <v>yes</v>
      </c>
      <c r="Q476" s="128" t="str">
        <f t="shared" si="1186"/>
        <v>yes</v>
      </c>
      <c r="R476" s="128" t="str">
        <f t="shared" si="1186"/>
        <v>yes</v>
      </c>
      <c r="U476" t="str">
        <f t="shared" si="1114"/>
        <v>0, 48</v>
      </c>
    </row>
    <row r="477" spans="1:21" hidden="1" outlineLevel="1" x14ac:dyDescent="0.25">
      <c r="A477" s="159"/>
      <c r="B477" s="128"/>
      <c r="C477" s="128"/>
      <c r="D477" s="38"/>
      <c r="E477" s="128"/>
      <c r="F477" s="132"/>
      <c r="G477" s="138"/>
      <c r="H477" s="138"/>
      <c r="I477" s="128" t="str">
        <f t="shared" ref="I477" si="1188">I473</f>
        <v>no</v>
      </c>
      <c r="J477" s="128" t="s">
        <v>48</v>
      </c>
      <c r="K477" s="128" t="s">
        <v>48</v>
      </c>
      <c r="L477" s="128" t="s">
        <v>48</v>
      </c>
      <c r="M477" s="128" t="s">
        <v>48</v>
      </c>
      <c r="N477" s="128" t="s">
        <v>48</v>
      </c>
      <c r="O477" s="128" t="s">
        <v>48</v>
      </c>
      <c r="P477" s="128" t="s">
        <v>48</v>
      </c>
      <c r="Q477" s="128" t="s">
        <v>48</v>
      </c>
      <c r="R477" s="128" t="s">
        <v>48</v>
      </c>
      <c r="U477" t="str">
        <f t="shared" si="1114"/>
        <v xml:space="preserve">, </v>
      </c>
    </row>
    <row r="478" spans="1:21" hidden="1" outlineLevel="1" x14ac:dyDescent="0.25">
      <c r="A478" s="159"/>
      <c r="B478" s="128"/>
      <c r="C478" s="128"/>
      <c r="D478" s="38"/>
      <c r="E478" s="128"/>
      <c r="F478" s="132"/>
      <c r="G478" s="138"/>
      <c r="H478" s="138"/>
      <c r="I478" s="128" t="str">
        <f t="shared" ref="I478" si="1189">I473</f>
        <v>no</v>
      </c>
      <c r="J478" s="128" t="s">
        <v>48</v>
      </c>
      <c r="K478" s="128" t="s">
        <v>48</v>
      </c>
      <c r="L478" s="128" t="s">
        <v>48</v>
      </c>
      <c r="M478" s="128" t="s">
        <v>48</v>
      </c>
      <c r="N478" s="128" t="s">
        <v>48</v>
      </c>
      <c r="O478" s="128" t="s">
        <v>48</v>
      </c>
      <c r="P478" s="128" t="s">
        <v>48</v>
      </c>
      <c r="Q478" s="128" t="s">
        <v>48</v>
      </c>
      <c r="R478" s="128" t="s">
        <v>48</v>
      </c>
      <c r="U478" t="str">
        <f t="shared" si="1114"/>
        <v xml:space="preserve">, </v>
      </c>
    </row>
    <row r="479" spans="1:21" hidden="1" outlineLevel="1" x14ac:dyDescent="0.25">
      <c r="A479" s="159"/>
      <c r="B479" s="128"/>
      <c r="C479" s="128"/>
      <c r="D479" s="38"/>
      <c r="E479" s="128"/>
      <c r="F479" s="132"/>
      <c r="G479" s="138"/>
      <c r="H479" s="138"/>
      <c r="I479" s="128" t="s">
        <v>48</v>
      </c>
      <c r="J479" s="128" t="s">
        <v>48</v>
      </c>
      <c r="K479" s="128" t="s">
        <v>48</v>
      </c>
      <c r="L479" s="128" t="s">
        <v>48</v>
      </c>
      <c r="M479" s="128" t="s">
        <v>48</v>
      </c>
      <c r="N479" s="128" t="s">
        <v>48</v>
      </c>
      <c r="O479" s="128" t="s">
        <v>48</v>
      </c>
      <c r="P479" s="128" t="s">
        <v>48</v>
      </c>
      <c r="Q479" s="128" t="s">
        <v>48</v>
      </c>
      <c r="R479" s="128" t="s">
        <v>48</v>
      </c>
      <c r="U479" t="str">
        <f t="shared" si="1114"/>
        <v xml:space="preserve">, </v>
      </c>
    </row>
    <row r="480" spans="1:21" hidden="1" outlineLevel="1" x14ac:dyDescent="0.25">
      <c r="A480" s="159"/>
      <c r="B480" s="128"/>
      <c r="C480" s="128"/>
      <c r="D480" s="38"/>
      <c r="E480" s="128"/>
      <c r="F480" s="132"/>
      <c r="G480" s="138"/>
      <c r="H480" s="138"/>
      <c r="I480" s="128" t="s">
        <v>48</v>
      </c>
      <c r="J480" s="128" t="s">
        <v>48</v>
      </c>
      <c r="K480" s="128" t="s">
        <v>48</v>
      </c>
      <c r="L480" s="128" t="s">
        <v>48</v>
      </c>
      <c r="M480" s="128" t="s">
        <v>48</v>
      </c>
      <c r="N480" s="128" t="s">
        <v>48</v>
      </c>
      <c r="O480" s="128" t="s">
        <v>48</v>
      </c>
      <c r="P480" s="128" t="s">
        <v>48</v>
      </c>
      <c r="Q480" s="128" t="s">
        <v>48</v>
      </c>
      <c r="R480" s="128" t="s">
        <v>48</v>
      </c>
      <c r="U480" t="str">
        <f t="shared" si="1114"/>
        <v xml:space="preserve">, </v>
      </c>
    </row>
    <row r="481" spans="1:21" hidden="1" outlineLevel="1" x14ac:dyDescent="0.25">
      <c r="A481" s="159"/>
      <c r="B481" s="128"/>
      <c r="C481" s="128"/>
      <c r="D481" s="38"/>
      <c r="E481" s="128"/>
      <c r="F481" s="132"/>
      <c r="G481" s="138"/>
      <c r="H481" s="138"/>
      <c r="I481" s="128" t="s">
        <v>48</v>
      </c>
      <c r="J481" s="128" t="s">
        <v>48</v>
      </c>
      <c r="K481" s="128" t="s">
        <v>48</v>
      </c>
      <c r="L481" s="128" t="s">
        <v>48</v>
      </c>
      <c r="M481" s="128" t="s">
        <v>48</v>
      </c>
      <c r="N481" s="128" t="s">
        <v>48</v>
      </c>
      <c r="O481" s="128" t="s">
        <v>48</v>
      </c>
      <c r="P481" s="128" t="s">
        <v>48</v>
      </c>
      <c r="Q481" s="128" t="s">
        <v>48</v>
      </c>
      <c r="R481" s="128" t="s">
        <v>48</v>
      </c>
      <c r="U481" t="str">
        <f t="shared" si="1114"/>
        <v xml:space="preserve">, </v>
      </c>
    </row>
    <row r="482" spans="1:21" hidden="1" outlineLevel="1" x14ac:dyDescent="0.25">
      <c r="A482" s="159"/>
      <c r="B482" s="128"/>
      <c r="C482" s="128"/>
      <c r="D482" s="38"/>
      <c r="E482" s="128"/>
      <c r="F482" s="132"/>
      <c r="G482" s="138"/>
      <c r="H482" s="138"/>
      <c r="I482" s="128" t="s">
        <v>48</v>
      </c>
      <c r="J482" s="128" t="s">
        <v>48</v>
      </c>
      <c r="K482" s="128" t="s">
        <v>48</v>
      </c>
      <c r="L482" s="128" t="s">
        <v>48</v>
      </c>
      <c r="M482" s="128" t="s">
        <v>48</v>
      </c>
      <c r="N482" s="128" t="s">
        <v>48</v>
      </c>
      <c r="O482" s="128" t="s">
        <v>48</v>
      </c>
      <c r="P482" s="128" t="s">
        <v>48</v>
      </c>
      <c r="Q482" s="128" t="s">
        <v>48</v>
      </c>
      <c r="R482" s="128" t="s">
        <v>48</v>
      </c>
      <c r="U482" t="str">
        <f t="shared" si="1114"/>
        <v xml:space="preserve">, </v>
      </c>
    </row>
    <row r="483" spans="1:21" collapsed="1" x14ac:dyDescent="0.25">
      <c r="A483" s="43"/>
      <c r="B483" s="43">
        <v>49</v>
      </c>
      <c r="C483" s="43" t="s">
        <v>125</v>
      </c>
      <c r="D483" s="38" t="str">
        <f>'Form III'!A482</f>
        <v>Adequate</v>
      </c>
      <c r="E483" s="43" t="s">
        <v>124</v>
      </c>
      <c r="F483" s="158">
        <v>0.5</v>
      </c>
      <c r="G483" s="136">
        <v>0</v>
      </c>
      <c r="H483" s="136">
        <v>0</v>
      </c>
      <c r="I483" s="43" t="s">
        <v>48</v>
      </c>
      <c r="J483" s="43" t="s">
        <v>45</v>
      </c>
      <c r="K483" s="43" t="s">
        <v>45</v>
      </c>
      <c r="L483" s="43" t="s">
        <v>48</v>
      </c>
      <c r="M483" s="43" t="s">
        <v>45</v>
      </c>
      <c r="N483" s="43" t="s">
        <v>45</v>
      </c>
      <c r="O483" s="43" t="s">
        <v>45</v>
      </c>
      <c r="P483" s="43" t="s">
        <v>45</v>
      </c>
      <c r="Q483" s="43" t="s">
        <v>45</v>
      </c>
      <c r="R483" s="43" t="s">
        <v>45</v>
      </c>
      <c r="S483" s="107">
        <f>IF('Form I'!$B$9=1,'Form III'!BE485,(IF('Form I'!$B$9=2,'Form III'!BE486,(IF('Form I'!$B$9=3,'Form III'!BE487,(IF('Form I'!$B$9=4,'Form III'!BE488)))))))</f>
        <v>0</v>
      </c>
      <c r="T483" s="111">
        <f t="shared" ref="T483" si="1190">G483+H483-S483</f>
        <v>0</v>
      </c>
      <c r="U483" t="str">
        <f t="shared" si="1114"/>
        <v>, 49</v>
      </c>
    </row>
    <row r="484" spans="1:21" hidden="1" outlineLevel="1" x14ac:dyDescent="0.25">
      <c r="A484" s="159">
        <f t="shared" ref="A484" si="1191">A483</f>
        <v>0</v>
      </c>
      <c r="B484" s="128">
        <f t="shared" ref="B484" si="1192">B483</f>
        <v>49</v>
      </c>
      <c r="C484" s="128" t="str">
        <f t="shared" ref="C484:D484" si="1193">C483</f>
        <v>DEPUTY</v>
      </c>
      <c r="D484" s="128" t="str">
        <f t="shared" si="1193"/>
        <v>Adequate</v>
      </c>
      <c r="E484" s="128" t="str">
        <f t="shared" ref="E484" si="1194">E483</f>
        <v>Salary</v>
      </c>
      <c r="F484" s="128">
        <f t="shared" ref="F484" si="1195">F483</f>
        <v>0.5</v>
      </c>
      <c r="G484" s="138">
        <f t="shared" ref="G484:H484" si="1196">G483</f>
        <v>0</v>
      </c>
      <c r="H484" s="138">
        <f t="shared" si="1196"/>
        <v>0</v>
      </c>
      <c r="I484" s="128" t="str">
        <f t="shared" ref="I484" si="1197">I483</f>
        <v>no</v>
      </c>
      <c r="J484" s="128" t="str">
        <f t="shared" ref="J484" si="1198">J483</f>
        <v>yes</v>
      </c>
      <c r="K484" s="128" t="str">
        <f t="shared" ref="K484" si="1199">K483</f>
        <v>yes</v>
      </c>
      <c r="L484" s="128" t="str">
        <f t="shared" ref="L484" si="1200">L483</f>
        <v>no</v>
      </c>
      <c r="M484" s="128" t="str">
        <f t="shared" ref="M484" si="1201">M483</f>
        <v>yes</v>
      </c>
      <c r="N484" s="128" t="str">
        <f t="shared" ref="N484" si="1202">N483</f>
        <v>yes</v>
      </c>
      <c r="O484" s="128" t="str">
        <f t="shared" ref="O484" si="1203">O483</f>
        <v>yes</v>
      </c>
      <c r="P484" s="128" t="str">
        <f t="shared" ref="P484" si="1204">P483</f>
        <v>yes</v>
      </c>
      <c r="Q484" s="128" t="str">
        <f t="shared" ref="Q484" si="1205">Q483</f>
        <v>yes</v>
      </c>
      <c r="R484" s="128" t="str">
        <f t="shared" ref="R484" si="1206">R483</f>
        <v>yes</v>
      </c>
      <c r="U484" t="str">
        <f t="shared" si="1114"/>
        <v>0, 49</v>
      </c>
    </row>
    <row r="485" spans="1:21" hidden="1" outlineLevel="1" x14ac:dyDescent="0.25">
      <c r="A485" s="159">
        <f t="shared" ref="A485" si="1207">A483</f>
        <v>0</v>
      </c>
      <c r="B485" s="128">
        <f t="shared" ref="B485:R485" si="1208">B483</f>
        <v>49</v>
      </c>
      <c r="C485" s="128" t="str">
        <f t="shared" si="1208"/>
        <v>DEPUTY</v>
      </c>
      <c r="D485" s="128" t="str">
        <f t="shared" si="1208"/>
        <v>Adequate</v>
      </c>
      <c r="E485" s="128" t="str">
        <f t="shared" si="1208"/>
        <v>Salary</v>
      </c>
      <c r="F485" s="128">
        <f t="shared" si="1208"/>
        <v>0.5</v>
      </c>
      <c r="G485" s="138">
        <f t="shared" si="1208"/>
        <v>0</v>
      </c>
      <c r="H485" s="138">
        <f t="shared" ref="H485" si="1209">H483</f>
        <v>0</v>
      </c>
      <c r="I485" s="128" t="str">
        <f t="shared" si="1208"/>
        <v>no</v>
      </c>
      <c r="J485" s="128" t="str">
        <f t="shared" si="1208"/>
        <v>yes</v>
      </c>
      <c r="K485" s="128" t="str">
        <f t="shared" si="1208"/>
        <v>yes</v>
      </c>
      <c r="L485" s="128" t="str">
        <f t="shared" si="1208"/>
        <v>no</v>
      </c>
      <c r="M485" s="128" t="str">
        <f t="shared" si="1208"/>
        <v>yes</v>
      </c>
      <c r="N485" s="128" t="str">
        <f t="shared" si="1208"/>
        <v>yes</v>
      </c>
      <c r="O485" s="128" t="str">
        <f t="shared" si="1208"/>
        <v>yes</v>
      </c>
      <c r="P485" s="128" t="str">
        <f t="shared" si="1208"/>
        <v>yes</v>
      </c>
      <c r="Q485" s="128" t="str">
        <f t="shared" si="1208"/>
        <v>yes</v>
      </c>
      <c r="R485" s="128" t="str">
        <f t="shared" si="1208"/>
        <v>yes</v>
      </c>
      <c r="U485" t="str">
        <f t="shared" si="1114"/>
        <v>0, 49</v>
      </c>
    </row>
    <row r="486" spans="1:21" hidden="1" outlineLevel="1" x14ac:dyDescent="0.25">
      <c r="A486" s="159">
        <f t="shared" ref="A486" si="1210">A483</f>
        <v>0</v>
      </c>
      <c r="B486" s="128">
        <f t="shared" ref="B486:R486" si="1211">B483</f>
        <v>49</v>
      </c>
      <c r="C486" s="128" t="str">
        <f t="shared" si="1211"/>
        <v>DEPUTY</v>
      </c>
      <c r="D486" s="128" t="str">
        <f t="shared" si="1211"/>
        <v>Adequate</v>
      </c>
      <c r="E486" s="128" t="str">
        <f t="shared" si="1211"/>
        <v>Salary</v>
      </c>
      <c r="F486" s="128">
        <f t="shared" si="1211"/>
        <v>0.5</v>
      </c>
      <c r="G486" s="138">
        <f t="shared" si="1211"/>
        <v>0</v>
      </c>
      <c r="H486" s="138">
        <f t="shared" ref="H486" si="1212">H483</f>
        <v>0</v>
      </c>
      <c r="I486" s="128" t="str">
        <f t="shared" si="1211"/>
        <v>no</v>
      </c>
      <c r="J486" s="128" t="str">
        <f t="shared" si="1211"/>
        <v>yes</v>
      </c>
      <c r="K486" s="128" t="str">
        <f t="shared" si="1211"/>
        <v>yes</v>
      </c>
      <c r="L486" s="128" t="str">
        <f t="shared" si="1211"/>
        <v>no</v>
      </c>
      <c r="M486" s="128" t="str">
        <f t="shared" si="1211"/>
        <v>yes</v>
      </c>
      <c r="N486" s="128" t="str">
        <f t="shared" si="1211"/>
        <v>yes</v>
      </c>
      <c r="O486" s="128" t="str">
        <f t="shared" si="1211"/>
        <v>yes</v>
      </c>
      <c r="P486" s="128" t="str">
        <f t="shared" si="1211"/>
        <v>yes</v>
      </c>
      <c r="Q486" s="128" t="str">
        <f t="shared" si="1211"/>
        <v>yes</v>
      </c>
      <c r="R486" s="128" t="str">
        <f t="shared" si="1211"/>
        <v>yes</v>
      </c>
      <c r="U486" t="str">
        <f t="shared" si="1114"/>
        <v>0, 49</v>
      </c>
    </row>
    <row r="487" spans="1:21" hidden="1" outlineLevel="1" x14ac:dyDescent="0.25">
      <c r="A487" s="159"/>
      <c r="B487" s="128"/>
      <c r="C487" s="128"/>
      <c r="D487" s="38"/>
      <c r="E487" s="128"/>
      <c r="F487" s="132"/>
      <c r="G487" s="138"/>
      <c r="H487" s="138"/>
      <c r="I487" s="128" t="str">
        <f t="shared" ref="I487" si="1213">I483</f>
        <v>no</v>
      </c>
      <c r="J487" s="128" t="s">
        <v>48</v>
      </c>
      <c r="K487" s="128" t="s">
        <v>48</v>
      </c>
      <c r="L487" s="128" t="s">
        <v>48</v>
      </c>
      <c r="M487" s="128" t="s">
        <v>48</v>
      </c>
      <c r="N487" s="128" t="s">
        <v>48</v>
      </c>
      <c r="O487" s="128" t="s">
        <v>48</v>
      </c>
      <c r="P487" s="128" t="s">
        <v>48</v>
      </c>
      <c r="Q487" s="128" t="s">
        <v>48</v>
      </c>
      <c r="R487" s="128" t="s">
        <v>48</v>
      </c>
      <c r="U487" t="str">
        <f t="shared" si="1114"/>
        <v xml:space="preserve">, </v>
      </c>
    </row>
    <row r="488" spans="1:21" hidden="1" outlineLevel="1" x14ac:dyDescent="0.25">
      <c r="A488" s="159"/>
      <c r="B488" s="128"/>
      <c r="C488" s="128"/>
      <c r="D488" s="38"/>
      <c r="E488" s="128"/>
      <c r="F488" s="132"/>
      <c r="G488" s="138"/>
      <c r="H488" s="138"/>
      <c r="I488" s="128" t="str">
        <f t="shared" ref="I488" si="1214">I483</f>
        <v>no</v>
      </c>
      <c r="J488" s="128" t="s">
        <v>48</v>
      </c>
      <c r="K488" s="128" t="s">
        <v>48</v>
      </c>
      <c r="L488" s="128" t="s">
        <v>48</v>
      </c>
      <c r="M488" s="128" t="s">
        <v>48</v>
      </c>
      <c r="N488" s="128" t="s">
        <v>48</v>
      </c>
      <c r="O488" s="128" t="s">
        <v>48</v>
      </c>
      <c r="P488" s="128" t="s">
        <v>48</v>
      </c>
      <c r="Q488" s="128" t="s">
        <v>48</v>
      </c>
      <c r="R488" s="128" t="s">
        <v>48</v>
      </c>
      <c r="U488" t="str">
        <f t="shared" si="1114"/>
        <v xml:space="preserve">, </v>
      </c>
    </row>
    <row r="489" spans="1:21" hidden="1" outlineLevel="1" x14ac:dyDescent="0.25">
      <c r="A489" s="159"/>
      <c r="B489" s="128"/>
      <c r="C489" s="128"/>
      <c r="D489" s="38"/>
      <c r="E489" s="128"/>
      <c r="F489" s="132"/>
      <c r="G489" s="138"/>
      <c r="H489" s="138"/>
      <c r="I489" s="128" t="s">
        <v>48</v>
      </c>
      <c r="J489" s="128" t="s">
        <v>48</v>
      </c>
      <c r="K489" s="128" t="s">
        <v>48</v>
      </c>
      <c r="L489" s="128" t="s">
        <v>48</v>
      </c>
      <c r="M489" s="128" t="s">
        <v>48</v>
      </c>
      <c r="N489" s="128" t="s">
        <v>48</v>
      </c>
      <c r="O489" s="128" t="s">
        <v>48</v>
      </c>
      <c r="P489" s="128" t="s">
        <v>48</v>
      </c>
      <c r="Q489" s="128" t="s">
        <v>48</v>
      </c>
      <c r="R489" s="128" t="s">
        <v>48</v>
      </c>
      <c r="U489" t="str">
        <f t="shared" si="1114"/>
        <v xml:space="preserve">, </v>
      </c>
    </row>
    <row r="490" spans="1:21" hidden="1" outlineLevel="1" x14ac:dyDescent="0.25">
      <c r="A490" s="159"/>
      <c r="B490" s="128"/>
      <c r="C490" s="128"/>
      <c r="D490" s="38"/>
      <c r="E490" s="128"/>
      <c r="F490" s="132"/>
      <c r="G490" s="138"/>
      <c r="H490" s="138"/>
      <c r="I490" s="128" t="s">
        <v>48</v>
      </c>
      <c r="J490" s="128" t="s">
        <v>48</v>
      </c>
      <c r="K490" s="128" t="s">
        <v>48</v>
      </c>
      <c r="L490" s="128" t="s">
        <v>48</v>
      </c>
      <c r="M490" s="128" t="s">
        <v>48</v>
      </c>
      <c r="N490" s="128" t="s">
        <v>48</v>
      </c>
      <c r="O490" s="128" t="s">
        <v>48</v>
      </c>
      <c r="P490" s="128" t="s">
        <v>48</v>
      </c>
      <c r="Q490" s="128" t="s">
        <v>48</v>
      </c>
      <c r="R490" s="128" t="s">
        <v>48</v>
      </c>
      <c r="U490" t="str">
        <f t="shared" si="1114"/>
        <v xml:space="preserve">, </v>
      </c>
    </row>
    <row r="491" spans="1:21" hidden="1" outlineLevel="1" x14ac:dyDescent="0.25">
      <c r="A491" s="159"/>
      <c r="B491" s="128"/>
      <c r="C491" s="128"/>
      <c r="D491" s="38"/>
      <c r="E491" s="128"/>
      <c r="F491" s="132"/>
      <c r="G491" s="138"/>
      <c r="H491" s="138"/>
      <c r="I491" s="128" t="s">
        <v>48</v>
      </c>
      <c r="J491" s="128" t="s">
        <v>48</v>
      </c>
      <c r="K491" s="128" t="s">
        <v>48</v>
      </c>
      <c r="L491" s="128" t="s">
        <v>48</v>
      </c>
      <c r="M491" s="128" t="s">
        <v>48</v>
      </c>
      <c r="N491" s="128" t="s">
        <v>48</v>
      </c>
      <c r="O491" s="128" t="s">
        <v>48</v>
      </c>
      <c r="P491" s="128" t="s">
        <v>48</v>
      </c>
      <c r="Q491" s="128" t="s">
        <v>48</v>
      </c>
      <c r="R491" s="128" t="s">
        <v>48</v>
      </c>
      <c r="U491" t="str">
        <f t="shared" si="1114"/>
        <v xml:space="preserve">, </v>
      </c>
    </row>
    <row r="492" spans="1:21" hidden="1" outlineLevel="1" x14ac:dyDescent="0.25">
      <c r="A492" s="159"/>
      <c r="B492" s="128"/>
      <c r="C492" s="128"/>
      <c r="D492" s="38"/>
      <c r="E492" s="128"/>
      <c r="F492" s="132"/>
      <c r="G492" s="138"/>
      <c r="H492" s="138"/>
      <c r="I492" s="128" t="s">
        <v>48</v>
      </c>
      <c r="J492" s="128" t="s">
        <v>48</v>
      </c>
      <c r="K492" s="128" t="s">
        <v>48</v>
      </c>
      <c r="L492" s="128" t="s">
        <v>48</v>
      </c>
      <c r="M492" s="128" t="s">
        <v>48</v>
      </c>
      <c r="N492" s="128" t="s">
        <v>48</v>
      </c>
      <c r="O492" s="128" t="s">
        <v>48</v>
      </c>
      <c r="P492" s="128" t="s">
        <v>48</v>
      </c>
      <c r="Q492" s="128" t="s">
        <v>48</v>
      </c>
      <c r="R492" s="128" t="s">
        <v>48</v>
      </c>
      <c r="U492" t="str">
        <f t="shared" si="1114"/>
        <v xml:space="preserve">, </v>
      </c>
    </row>
    <row r="493" spans="1:21" collapsed="1" x14ac:dyDescent="0.25">
      <c r="A493" s="43"/>
      <c r="B493" s="43">
        <v>50</v>
      </c>
      <c r="C493" s="43" t="s">
        <v>125</v>
      </c>
      <c r="D493" s="38" t="str">
        <f>'Form III'!A492</f>
        <v>Adequate</v>
      </c>
      <c r="E493" s="43" t="s">
        <v>124</v>
      </c>
      <c r="F493" s="158">
        <v>0.5</v>
      </c>
      <c r="G493" s="136">
        <v>0</v>
      </c>
      <c r="H493" s="136">
        <v>0</v>
      </c>
      <c r="I493" s="43" t="s">
        <v>48</v>
      </c>
      <c r="J493" s="43" t="s">
        <v>45</v>
      </c>
      <c r="K493" s="43" t="s">
        <v>45</v>
      </c>
      <c r="L493" s="43" t="s">
        <v>48</v>
      </c>
      <c r="M493" s="43" t="s">
        <v>45</v>
      </c>
      <c r="N493" s="43" t="s">
        <v>45</v>
      </c>
      <c r="O493" s="43" t="s">
        <v>45</v>
      </c>
      <c r="P493" s="43" t="s">
        <v>45</v>
      </c>
      <c r="Q493" s="43" t="s">
        <v>45</v>
      </c>
      <c r="R493" s="43" t="s">
        <v>45</v>
      </c>
      <c r="S493" s="107">
        <f>IF('Form I'!$B$9=1,'Form III'!BE495,(IF('Form I'!$B$9=2,'Form III'!BE496,(IF('Form I'!$B$9=3,'Form III'!BE497,(IF('Form I'!$B$9=4,'Form III'!BE498)))))))</f>
        <v>0</v>
      </c>
      <c r="T493" s="111">
        <f t="shared" ref="T493" si="1215">G493+H493-S493</f>
        <v>0</v>
      </c>
      <c r="U493" t="str">
        <f t="shared" si="1114"/>
        <v>, 50</v>
      </c>
    </row>
    <row r="494" spans="1:21" hidden="1" outlineLevel="1" x14ac:dyDescent="0.25">
      <c r="A494" s="159">
        <f t="shared" ref="A494" si="1216">A493</f>
        <v>0</v>
      </c>
      <c r="B494" s="128">
        <f t="shared" ref="B494" si="1217">B493</f>
        <v>50</v>
      </c>
      <c r="C494" s="128" t="str">
        <f t="shared" ref="C494:D494" si="1218">C493</f>
        <v>DEPUTY</v>
      </c>
      <c r="D494" s="128" t="str">
        <f t="shared" si="1218"/>
        <v>Adequate</v>
      </c>
      <c r="E494" s="128" t="str">
        <f t="shared" ref="E494" si="1219">E493</f>
        <v>Salary</v>
      </c>
      <c r="F494" s="128">
        <f t="shared" ref="F494" si="1220">F493</f>
        <v>0.5</v>
      </c>
      <c r="G494" s="138">
        <f t="shared" ref="G494:H494" si="1221">G493</f>
        <v>0</v>
      </c>
      <c r="H494" s="138">
        <f t="shared" si="1221"/>
        <v>0</v>
      </c>
      <c r="I494" s="128" t="str">
        <f t="shared" ref="I494" si="1222">I493</f>
        <v>no</v>
      </c>
      <c r="J494" s="128" t="str">
        <f t="shared" ref="J494" si="1223">J493</f>
        <v>yes</v>
      </c>
      <c r="K494" s="128" t="str">
        <f t="shared" ref="K494" si="1224">K493</f>
        <v>yes</v>
      </c>
      <c r="L494" s="128" t="str">
        <f t="shared" ref="L494" si="1225">L493</f>
        <v>no</v>
      </c>
      <c r="M494" s="128" t="str">
        <f t="shared" ref="M494" si="1226">M493</f>
        <v>yes</v>
      </c>
      <c r="N494" s="128" t="str">
        <f t="shared" ref="N494" si="1227">N493</f>
        <v>yes</v>
      </c>
      <c r="O494" s="128" t="str">
        <f t="shared" ref="O494" si="1228">O493</f>
        <v>yes</v>
      </c>
      <c r="P494" s="128" t="str">
        <f t="shared" ref="P494" si="1229">P493</f>
        <v>yes</v>
      </c>
      <c r="Q494" s="128" t="str">
        <f t="shared" ref="Q494" si="1230">Q493</f>
        <v>yes</v>
      </c>
      <c r="R494" s="128" t="str">
        <f t="shared" ref="R494" si="1231">R493</f>
        <v>yes</v>
      </c>
      <c r="U494" t="str">
        <f t="shared" si="1114"/>
        <v>0, 50</v>
      </c>
    </row>
    <row r="495" spans="1:21" hidden="1" outlineLevel="1" x14ac:dyDescent="0.25">
      <c r="A495" s="159">
        <f t="shared" ref="A495" si="1232">A493</f>
        <v>0</v>
      </c>
      <c r="B495" s="128">
        <f t="shared" ref="B495:R495" si="1233">B493</f>
        <v>50</v>
      </c>
      <c r="C495" s="128" t="str">
        <f t="shared" si="1233"/>
        <v>DEPUTY</v>
      </c>
      <c r="D495" s="128" t="str">
        <f t="shared" si="1233"/>
        <v>Adequate</v>
      </c>
      <c r="E495" s="128" t="str">
        <f t="shared" si="1233"/>
        <v>Salary</v>
      </c>
      <c r="F495" s="128">
        <f t="shared" si="1233"/>
        <v>0.5</v>
      </c>
      <c r="G495" s="138">
        <f t="shared" si="1233"/>
        <v>0</v>
      </c>
      <c r="H495" s="138">
        <f t="shared" ref="H495" si="1234">H493</f>
        <v>0</v>
      </c>
      <c r="I495" s="128" t="str">
        <f t="shared" si="1233"/>
        <v>no</v>
      </c>
      <c r="J495" s="128" t="str">
        <f t="shared" si="1233"/>
        <v>yes</v>
      </c>
      <c r="K495" s="128" t="str">
        <f t="shared" si="1233"/>
        <v>yes</v>
      </c>
      <c r="L495" s="128" t="str">
        <f t="shared" si="1233"/>
        <v>no</v>
      </c>
      <c r="M495" s="128" t="str">
        <f t="shared" si="1233"/>
        <v>yes</v>
      </c>
      <c r="N495" s="128" t="str">
        <f t="shared" si="1233"/>
        <v>yes</v>
      </c>
      <c r="O495" s="128" t="str">
        <f t="shared" si="1233"/>
        <v>yes</v>
      </c>
      <c r="P495" s="128" t="str">
        <f t="shared" si="1233"/>
        <v>yes</v>
      </c>
      <c r="Q495" s="128" t="str">
        <f t="shared" si="1233"/>
        <v>yes</v>
      </c>
      <c r="R495" s="128" t="str">
        <f t="shared" si="1233"/>
        <v>yes</v>
      </c>
      <c r="U495" t="str">
        <f t="shared" si="1114"/>
        <v>0, 50</v>
      </c>
    </row>
    <row r="496" spans="1:21" hidden="1" outlineLevel="1" x14ac:dyDescent="0.25">
      <c r="A496" s="159">
        <f t="shared" ref="A496" si="1235">A493</f>
        <v>0</v>
      </c>
      <c r="B496" s="128">
        <f t="shared" ref="B496:R496" si="1236">B493</f>
        <v>50</v>
      </c>
      <c r="C496" s="128" t="str">
        <f t="shared" si="1236"/>
        <v>DEPUTY</v>
      </c>
      <c r="D496" s="128" t="str">
        <f t="shared" si="1236"/>
        <v>Adequate</v>
      </c>
      <c r="E496" s="128" t="str">
        <f t="shared" si="1236"/>
        <v>Salary</v>
      </c>
      <c r="F496" s="128">
        <f t="shared" si="1236"/>
        <v>0.5</v>
      </c>
      <c r="G496" s="138">
        <f t="shared" si="1236"/>
        <v>0</v>
      </c>
      <c r="H496" s="138">
        <f t="shared" ref="H496" si="1237">H493</f>
        <v>0</v>
      </c>
      <c r="I496" s="128" t="str">
        <f t="shared" si="1236"/>
        <v>no</v>
      </c>
      <c r="J496" s="128" t="str">
        <f t="shared" si="1236"/>
        <v>yes</v>
      </c>
      <c r="K496" s="128" t="str">
        <f t="shared" si="1236"/>
        <v>yes</v>
      </c>
      <c r="L496" s="128" t="str">
        <f t="shared" si="1236"/>
        <v>no</v>
      </c>
      <c r="M496" s="128" t="str">
        <f t="shared" si="1236"/>
        <v>yes</v>
      </c>
      <c r="N496" s="128" t="str">
        <f t="shared" si="1236"/>
        <v>yes</v>
      </c>
      <c r="O496" s="128" t="str">
        <f t="shared" si="1236"/>
        <v>yes</v>
      </c>
      <c r="P496" s="128" t="str">
        <f t="shared" si="1236"/>
        <v>yes</v>
      </c>
      <c r="Q496" s="128" t="str">
        <f t="shared" si="1236"/>
        <v>yes</v>
      </c>
      <c r="R496" s="128" t="str">
        <f t="shared" si="1236"/>
        <v>yes</v>
      </c>
      <c r="U496" t="str">
        <f t="shared" si="1114"/>
        <v>0, 50</v>
      </c>
    </row>
    <row r="497" spans="1:21" hidden="1" outlineLevel="1" x14ac:dyDescent="0.25">
      <c r="A497" s="159"/>
      <c r="B497" s="128"/>
      <c r="C497" s="128"/>
      <c r="D497" s="38"/>
      <c r="E497" s="128"/>
      <c r="F497" s="132"/>
      <c r="G497" s="138"/>
      <c r="H497" s="138"/>
      <c r="I497" s="128" t="str">
        <f t="shared" ref="I497" si="1238">I493</f>
        <v>no</v>
      </c>
      <c r="J497" s="128" t="s">
        <v>48</v>
      </c>
      <c r="K497" s="128" t="s">
        <v>48</v>
      </c>
      <c r="L497" s="128" t="s">
        <v>48</v>
      </c>
      <c r="M497" s="128" t="s">
        <v>48</v>
      </c>
      <c r="N497" s="128" t="s">
        <v>48</v>
      </c>
      <c r="O497" s="128" t="s">
        <v>48</v>
      </c>
      <c r="P497" s="128" t="s">
        <v>48</v>
      </c>
      <c r="Q497" s="128" t="s">
        <v>48</v>
      </c>
      <c r="R497" s="128" t="s">
        <v>48</v>
      </c>
      <c r="U497" t="str">
        <f t="shared" si="1114"/>
        <v xml:space="preserve">, </v>
      </c>
    </row>
    <row r="498" spans="1:21" hidden="1" outlineLevel="1" x14ac:dyDescent="0.25">
      <c r="A498" s="159"/>
      <c r="B498" s="128"/>
      <c r="C498" s="128"/>
      <c r="D498" s="38"/>
      <c r="E498" s="128"/>
      <c r="F498" s="132"/>
      <c r="G498" s="138"/>
      <c r="H498" s="138"/>
      <c r="I498" s="128" t="str">
        <f t="shared" ref="I498" si="1239">I493</f>
        <v>no</v>
      </c>
      <c r="J498" s="128" t="s">
        <v>48</v>
      </c>
      <c r="K498" s="128" t="s">
        <v>48</v>
      </c>
      <c r="L498" s="128" t="s">
        <v>48</v>
      </c>
      <c r="M498" s="128" t="s">
        <v>48</v>
      </c>
      <c r="N498" s="128" t="s">
        <v>48</v>
      </c>
      <c r="O498" s="128" t="s">
        <v>48</v>
      </c>
      <c r="P498" s="128" t="s">
        <v>48</v>
      </c>
      <c r="Q498" s="128" t="s">
        <v>48</v>
      </c>
      <c r="R498" s="128" t="s">
        <v>48</v>
      </c>
      <c r="U498" t="str">
        <f t="shared" si="1114"/>
        <v xml:space="preserve">, </v>
      </c>
    </row>
    <row r="499" spans="1:21" hidden="1" outlineLevel="1" x14ac:dyDescent="0.25">
      <c r="A499" s="159"/>
      <c r="B499" s="128"/>
      <c r="C499" s="128"/>
      <c r="D499" s="38"/>
      <c r="E499" s="128"/>
      <c r="F499" s="132"/>
      <c r="G499" s="138"/>
      <c r="H499" s="138"/>
      <c r="I499" s="128" t="s">
        <v>48</v>
      </c>
      <c r="J499" s="128" t="s">
        <v>48</v>
      </c>
      <c r="K499" s="128" t="s">
        <v>48</v>
      </c>
      <c r="L499" s="128" t="s">
        <v>48</v>
      </c>
      <c r="M499" s="128" t="s">
        <v>48</v>
      </c>
      <c r="N499" s="128" t="s">
        <v>48</v>
      </c>
      <c r="O499" s="128" t="s">
        <v>48</v>
      </c>
      <c r="P499" s="128" t="s">
        <v>48</v>
      </c>
      <c r="Q499" s="128" t="s">
        <v>48</v>
      </c>
      <c r="R499" s="128" t="s">
        <v>48</v>
      </c>
      <c r="U499" t="str">
        <f t="shared" si="1114"/>
        <v xml:space="preserve">, </v>
      </c>
    </row>
    <row r="500" spans="1:21" hidden="1" outlineLevel="1" x14ac:dyDescent="0.25">
      <c r="A500" s="159"/>
      <c r="B500" s="128"/>
      <c r="C500" s="128"/>
      <c r="D500" s="38"/>
      <c r="E500" s="128"/>
      <c r="F500" s="132"/>
      <c r="G500" s="138"/>
      <c r="H500" s="138"/>
      <c r="I500" s="128" t="s">
        <v>48</v>
      </c>
      <c r="J500" s="128" t="s">
        <v>48</v>
      </c>
      <c r="K500" s="128" t="s">
        <v>48</v>
      </c>
      <c r="L500" s="128" t="s">
        <v>48</v>
      </c>
      <c r="M500" s="128" t="s">
        <v>48</v>
      </c>
      <c r="N500" s="128" t="s">
        <v>48</v>
      </c>
      <c r="O500" s="128" t="s">
        <v>48</v>
      </c>
      <c r="P500" s="128" t="s">
        <v>48</v>
      </c>
      <c r="Q500" s="128" t="s">
        <v>48</v>
      </c>
      <c r="R500" s="128" t="s">
        <v>48</v>
      </c>
      <c r="U500" t="str">
        <f t="shared" si="1114"/>
        <v xml:space="preserve">, </v>
      </c>
    </row>
    <row r="501" spans="1:21" hidden="1" outlineLevel="1" x14ac:dyDescent="0.25">
      <c r="A501" s="159"/>
      <c r="B501" s="128"/>
      <c r="C501" s="128"/>
      <c r="D501" s="38"/>
      <c r="E501" s="128"/>
      <c r="F501" s="132"/>
      <c r="G501" s="138"/>
      <c r="H501" s="138"/>
      <c r="I501" s="128" t="s">
        <v>48</v>
      </c>
      <c r="J501" s="128" t="s">
        <v>48</v>
      </c>
      <c r="K501" s="128" t="s">
        <v>48</v>
      </c>
      <c r="L501" s="128" t="s">
        <v>48</v>
      </c>
      <c r="M501" s="128" t="s">
        <v>48</v>
      </c>
      <c r="N501" s="128" t="s">
        <v>48</v>
      </c>
      <c r="O501" s="128" t="s">
        <v>48</v>
      </c>
      <c r="P501" s="128" t="s">
        <v>48</v>
      </c>
      <c r="Q501" s="128" t="s">
        <v>48</v>
      </c>
      <c r="R501" s="128" t="s">
        <v>48</v>
      </c>
      <c r="U501" t="str">
        <f t="shared" si="1114"/>
        <v xml:space="preserve">, </v>
      </c>
    </row>
    <row r="502" spans="1:21" hidden="1" outlineLevel="1" x14ac:dyDescent="0.25">
      <c r="A502" s="159"/>
      <c r="B502" s="128"/>
      <c r="C502" s="128"/>
      <c r="D502" s="38"/>
      <c r="E502" s="128"/>
      <c r="F502" s="132"/>
      <c r="G502" s="138"/>
      <c r="H502" s="138"/>
      <c r="I502" s="128" t="s">
        <v>48</v>
      </c>
      <c r="J502" s="128" t="s">
        <v>48</v>
      </c>
      <c r="K502" s="128" t="s">
        <v>48</v>
      </c>
      <c r="L502" s="128" t="s">
        <v>48</v>
      </c>
      <c r="M502" s="128" t="s">
        <v>48</v>
      </c>
      <c r="N502" s="128" t="s">
        <v>48</v>
      </c>
      <c r="O502" s="128" t="s">
        <v>48</v>
      </c>
      <c r="P502" s="128" t="s">
        <v>48</v>
      </c>
      <c r="Q502" s="128" t="s">
        <v>48</v>
      </c>
      <c r="R502" s="128" t="s">
        <v>48</v>
      </c>
      <c r="U502" t="str">
        <f t="shared" si="1114"/>
        <v xml:space="preserve">, </v>
      </c>
    </row>
    <row r="503" spans="1:21" collapsed="1" x14ac:dyDescent="0.25">
      <c r="A503" s="43"/>
      <c r="B503" s="43">
        <v>51</v>
      </c>
      <c r="C503" s="43" t="s">
        <v>125</v>
      </c>
      <c r="D503" s="38" t="str">
        <f>'Form III'!A502</f>
        <v>Adequate</v>
      </c>
      <c r="E503" s="43" t="s">
        <v>124</v>
      </c>
      <c r="F503" s="158">
        <v>0.5</v>
      </c>
      <c r="G503" s="136">
        <v>0</v>
      </c>
      <c r="H503" s="136">
        <v>0</v>
      </c>
      <c r="I503" s="43" t="s">
        <v>48</v>
      </c>
      <c r="J503" s="43" t="s">
        <v>45</v>
      </c>
      <c r="K503" s="43" t="s">
        <v>45</v>
      </c>
      <c r="L503" s="43" t="s">
        <v>48</v>
      </c>
      <c r="M503" s="43" t="s">
        <v>45</v>
      </c>
      <c r="N503" s="43" t="s">
        <v>45</v>
      </c>
      <c r="O503" s="43" t="s">
        <v>45</v>
      </c>
      <c r="P503" s="43" t="s">
        <v>45</v>
      </c>
      <c r="Q503" s="43" t="s">
        <v>45</v>
      </c>
      <c r="R503" s="43" t="s">
        <v>45</v>
      </c>
      <c r="S503" s="107">
        <f>IF('Form I'!$B$9=1,'Form III'!BE505,(IF('Form I'!$B$9=2,'Form III'!BE506,(IF('Form I'!$B$9=3,'Form III'!BE507,(IF('Form I'!$B$9=4,'Form III'!BE508)))))))</f>
        <v>0</v>
      </c>
      <c r="T503" s="111">
        <f t="shared" ref="T503" si="1240">G503+H503-S503</f>
        <v>0</v>
      </c>
      <c r="U503" t="str">
        <f t="shared" si="1114"/>
        <v>, 51</v>
      </c>
    </row>
    <row r="504" spans="1:21" hidden="1" outlineLevel="1" x14ac:dyDescent="0.25">
      <c r="A504" s="159">
        <f t="shared" ref="A504" si="1241">A503</f>
        <v>0</v>
      </c>
      <c r="B504" s="128">
        <f t="shared" ref="B504" si="1242">B503</f>
        <v>51</v>
      </c>
      <c r="C504" s="128" t="str">
        <f t="shared" ref="C504:D504" si="1243">C503</f>
        <v>DEPUTY</v>
      </c>
      <c r="D504" s="128" t="str">
        <f t="shared" si="1243"/>
        <v>Adequate</v>
      </c>
      <c r="E504" s="128" t="str">
        <f t="shared" ref="E504" si="1244">E503</f>
        <v>Salary</v>
      </c>
      <c r="F504" s="128">
        <f t="shared" ref="F504" si="1245">F503</f>
        <v>0.5</v>
      </c>
      <c r="G504" s="138">
        <f t="shared" ref="G504:H504" si="1246">G503</f>
        <v>0</v>
      </c>
      <c r="H504" s="138">
        <f t="shared" si="1246"/>
        <v>0</v>
      </c>
      <c r="I504" s="128" t="str">
        <f t="shared" ref="I504" si="1247">I503</f>
        <v>no</v>
      </c>
      <c r="J504" s="128" t="str">
        <f t="shared" ref="J504" si="1248">J503</f>
        <v>yes</v>
      </c>
      <c r="K504" s="128" t="str">
        <f t="shared" ref="K504" si="1249">K503</f>
        <v>yes</v>
      </c>
      <c r="L504" s="128" t="str">
        <f t="shared" ref="L504" si="1250">L503</f>
        <v>no</v>
      </c>
      <c r="M504" s="128" t="str">
        <f t="shared" ref="M504" si="1251">M503</f>
        <v>yes</v>
      </c>
      <c r="N504" s="128" t="str">
        <f t="shared" ref="N504" si="1252">N503</f>
        <v>yes</v>
      </c>
      <c r="O504" s="128" t="str">
        <f t="shared" ref="O504" si="1253">O503</f>
        <v>yes</v>
      </c>
      <c r="P504" s="128" t="str">
        <f t="shared" ref="P504" si="1254">P503</f>
        <v>yes</v>
      </c>
      <c r="Q504" s="128" t="str">
        <f t="shared" ref="Q504" si="1255">Q503</f>
        <v>yes</v>
      </c>
      <c r="R504" s="128" t="str">
        <f t="shared" ref="R504" si="1256">R503</f>
        <v>yes</v>
      </c>
      <c r="U504" t="str">
        <f t="shared" si="1114"/>
        <v>0, 51</v>
      </c>
    </row>
    <row r="505" spans="1:21" hidden="1" outlineLevel="1" x14ac:dyDescent="0.25">
      <c r="A505" s="159">
        <f t="shared" ref="A505" si="1257">A503</f>
        <v>0</v>
      </c>
      <c r="B505" s="128">
        <f t="shared" ref="B505:R505" si="1258">B503</f>
        <v>51</v>
      </c>
      <c r="C505" s="128" t="str">
        <f t="shared" si="1258"/>
        <v>DEPUTY</v>
      </c>
      <c r="D505" s="128" t="str">
        <f t="shared" si="1258"/>
        <v>Adequate</v>
      </c>
      <c r="E505" s="128" t="str">
        <f t="shared" si="1258"/>
        <v>Salary</v>
      </c>
      <c r="F505" s="128">
        <f t="shared" si="1258"/>
        <v>0.5</v>
      </c>
      <c r="G505" s="138">
        <f t="shared" si="1258"/>
        <v>0</v>
      </c>
      <c r="H505" s="138">
        <f t="shared" ref="H505" si="1259">H503</f>
        <v>0</v>
      </c>
      <c r="I505" s="128" t="str">
        <f t="shared" si="1258"/>
        <v>no</v>
      </c>
      <c r="J505" s="128" t="str">
        <f t="shared" si="1258"/>
        <v>yes</v>
      </c>
      <c r="K505" s="128" t="str">
        <f t="shared" si="1258"/>
        <v>yes</v>
      </c>
      <c r="L505" s="128" t="str">
        <f t="shared" si="1258"/>
        <v>no</v>
      </c>
      <c r="M505" s="128" t="str">
        <f t="shared" si="1258"/>
        <v>yes</v>
      </c>
      <c r="N505" s="128" t="str">
        <f t="shared" si="1258"/>
        <v>yes</v>
      </c>
      <c r="O505" s="128" t="str">
        <f t="shared" si="1258"/>
        <v>yes</v>
      </c>
      <c r="P505" s="128" t="str">
        <f t="shared" si="1258"/>
        <v>yes</v>
      </c>
      <c r="Q505" s="128" t="str">
        <f t="shared" si="1258"/>
        <v>yes</v>
      </c>
      <c r="R505" s="128" t="str">
        <f t="shared" si="1258"/>
        <v>yes</v>
      </c>
      <c r="U505" t="str">
        <f t="shared" si="1114"/>
        <v>0, 51</v>
      </c>
    </row>
    <row r="506" spans="1:21" hidden="1" outlineLevel="1" x14ac:dyDescent="0.25">
      <c r="A506" s="159">
        <f t="shared" ref="A506" si="1260">A503</f>
        <v>0</v>
      </c>
      <c r="B506" s="128">
        <f t="shared" ref="B506:R506" si="1261">B503</f>
        <v>51</v>
      </c>
      <c r="C506" s="128" t="str">
        <f t="shared" si="1261"/>
        <v>DEPUTY</v>
      </c>
      <c r="D506" s="128" t="str">
        <f t="shared" si="1261"/>
        <v>Adequate</v>
      </c>
      <c r="E506" s="128" t="str">
        <f t="shared" si="1261"/>
        <v>Salary</v>
      </c>
      <c r="F506" s="128">
        <f t="shared" si="1261"/>
        <v>0.5</v>
      </c>
      <c r="G506" s="138">
        <f t="shared" si="1261"/>
        <v>0</v>
      </c>
      <c r="H506" s="138">
        <f t="shared" ref="H506" si="1262">H503</f>
        <v>0</v>
      </c>
      <c r="I506" s="128" t="str">
        <f t="shared" si="1261"/>
        <v>no</v>
      </c>
      <c r="J506" s="128" t="str">
        <f t="shared" si="1261"/>
        <v>yes</v>
      </c>
      <c r="K506" s="128" t="str">
        <f t="shared" si="1261"/>
        <v>yes</v>
      </c>
      <c r="L506" s="128" t="str">
        <f t="shared" si="1261"/>
        <v>no</v>
      </c>
      <c r="M506" s="128" t="str">
        <f t="shared" si="1261"/>
        <v>yes</v>
      </c>
      <c r="N506" s="128" t="str">
        <f t="shared" si="1261"/>
        <v>yes</v>
      </c>
      <c r="O506" s="128" t="str">
        <f t="shared" si="1261"/>
        <v>yes</v>
      </c>
      <c r="P506" s="128" t="str">
        <f t="shared" si="1261"/>
        <v>yes</v>
      </c>
      <c r="Q506" s="128" t="str">
        <f t="shared" si="1261"/>
        <v>yes</v>
      </c>
      <c r="R506" s="128" t="str">
        <f t="shared" si="1261"/>
        <v>yes</v>
      </c>
      <c r="U506" t="str">
        <f t="shared" si="1114"/>
        <v>0, 51</v>
      </c>
    </row>
    <row r="507" spans="1:21" hidden="1" outlineLevel="1" x14ac:dyDescent="0.25">
      <c r="A507" s="159"/>
      <c r="B507" s="128"/>
      <c r="C507" s="128"/>
      <c r="D507" s="38"/>
      <c r="E507" s="128"/>
      <c r="F507" s="132"/>
      <c r="G507" s="138"/>
      <c r="H507" s="138"/>
      <c r="I507" s="128" t="str">
        <f t="shared" ref="I507" si="1263">I503</f>
        <v>no</v>
      </c>
      <c r="J507" s="128" t="s">
        <v>48</v>
      </c>
      <c r="K507" s="128" t="s">
        <v>48</v>
      </c>
      <c r="L507" s="128" t="s">
        <v>48</v>
      </c>
      <c r="M507" s="128" t="s">
        <v>48</v>
      </c>
      <c r="N507" s="128" t="s">
        <v>48</v>
      </c>
      <c r="O507" s="128" t="s">
        <v>48</v>
      </c>
      <c r="P507" s="128" t="s">
        <v>48</v>
      </c>
      <c r="Q507" s="128" t="s">
        <v>48</v>
      </c>
      <c r="R507" s="128" t="s">
        <v>48</v>
      </c>
      <c r="U507" t="str">
        <f t="shared" si="1114"/>
        <v xml:space="preserve">, </v>
      </c>
    </row>
    <row r="508" spans="1:21" hidden="1" outlineLevel="1" x14ac:dyDescent="0.25">
      <c r="A508" s="159"/>
      <c r="B508" s="128"/>
      <c r="C508" s="128"/>
      <c r="D508" s="38"/>
      <c r="E508" s="128"/>
      <c r="F508" s="132"/>
      <c r="G508" s="138"/>
      <c r="H508" s="138"/>
      <c r="I508" s="128" t="str">
        <f t="shared" ref="I508" si="1264">I503</f>
        <v>no</v>
      </c>
      <c r="J508" s="128" t="s">
        <v>48</v>
      </c>
      <c r="K508" s="128" t="s">
        <v>48</v>
      </c>
      <c r="L508" s="128" t="s">
        <v>48</v>
      </c>
      <c r="M508" s="128" t="s">
        <v>48</v>
      </c>
      <c r="N508" s="128" t="s">
        <v>48</v>
      </c>
      <c r="O508" s="128" t="s">
        <v>48</v>
      </c>
      <c r="P508" s="128" t="s">
        <v>48</v>
      </c>
      <c r="Q508" s="128" t="s">
        <v>48</v>
      </c>
      <c r="R508" s="128" t="s">
        <v>48</v>
      </c>
      <c r="U508" t="str">
        <f t="shared" si="1114"/>
        <v xml:space="preserve">, </v>
      </c>
    </row>
    <row r="509" spans="1:21" hidden="1" outlineLevel="1" x14ac:dyDescent="0.25">
      <c r="A509" s="159"/>
      <c r="B509" s="128"/>
      <c r="C509" s="128"/>
      <c r="D509" s="38"/>
      <c r="E509" s="128"/>
      <c r="F509" s="132"/>
      <c r="G509" s="138"/>
      <c r="H509" s="138"/>
      <c r="I509" s="128" t="s">
        <v>48</v>
      </c>
      <c r="J509" s="128" t="s">
        <v>48</v>
      </c>
      <c r="K509" s="128" t="s">
        <v>48</v>
      </c>
      <c r="L509" s="128" t="s">
        <v>48</v>
      </c>
      <c r="M509" s="128" t="s">
        <v>48</v>
      </c>
      <c r="N509" s="128" t="s">
        <v>48</v>
      </c>
      <c r="O509" s="128" t="s">
        <v>48</v>
      </c>
      <c r="P509" s="128" t="s">
        <v>48</v>
      </c>
      <c r="Q509" s="128" t="s">
        <v>48</v>
      </c>
      <c r="R509" s="128" t="s">
        <v>48</v>
      </c>
      <c r="U509" t="str">
        <f t="shared" si="1114"/>
        <v xml:space="preserve">, </v>
      </c>
    </row>
    <row r="510" spans="1:21" hidden="1" outlineLevel="1" x14ac:dyDescent="0.25">
      <c r="A510" s="159"/>
      <c r="B510" s="128"/>
      <c r="C510" s="128"/>
      <c r="D510" s="38"/>
      <c r="E510" s="128"/>
      <c r="F510" s="132"/>
      <c r="G510" s="138"/>
      <c r="H510" s="138"/>
      <c r="I510" s="128" t="s">
        <v>48</v>
      </c>
      <c r="J510" s="128" t="s">
        <v>48</v>
      </c>
      <c r="K510" s="128" t="s">
        <v>48</v>
      </c>
      <c r="L510" s="128" t="s">
        <v>48</v>
      </c>
      <c r="M510" s="128" t="s">
        <v>48</v>
      </c>
      <c r="N510" s="128" t="s">
        <v>48</v>
      </c>
      <c r="O510" s="128" t="s">
        <v>48</v>
      </c>
      <c r="P510" s="128" t="s">
        <v>48</v>
      </c>
      <c r="Q510" s="128" t="s">
        <v>48</v>
      </c>
      <c r="R510" s="128" t="s">
        <v>48</v>
      </c>
      <c r="U510" t="str">
        <f t="shared" si="1114"/>
        <v xml:space="preserve">, </v>
      </c>
    </row>
    <row r="511" spans="1:21" hidden="1" outlineLevel="1" x14ac:dyDescent="0.25">
      <c r="A511" s="159"/>
      <c r="B511" s="128"/>
      <c r="C511" s="128"/>
      <c r="D511" s="38"/>
      <c r="E511" s="128"/>
      <c r="F511" s="132"/>
      <c r="G511" s="138"/>
      <c r="H511" s="138"/>
      <c r="I511" s="128" t="s">
        <v>48</v>
      </c>
      <c r="J511" s="128" t="s">
        <v>48</v>
      </c>
      <c r="K511" s="128" t="s">
        <v>48</v>
      </c>
      <c r="L511" s="128" t="s">
        <v>48</v>
      </c>
      <c r="M511" s="128" t="s">
        <v>48</v>
      </c>
      <c r="N511" s="128" t="s">
        <v>48</v>
      </c>
      <c r="O511" s="128" t="s">
        <v>48</v>
      </c>
      <c r="P511" s="128" t="s">
        <v>48</v>
      </c>
      <c r="Q511" s="128" t="s">
        <v>48</v>
      </c>
      <c r="R511" s="128" t="s">
        <v>48</v>
      </c>
      <c r="U511" t="str">
        <f t="shared" si="1114"/>
        <v xml:space="preserve">, </v>
      </c>
    </row>
    <row r="512" spans="1:21" hidden="1" outlineLevel="1" x14ac:dyDescent="0.25">
      <c r="A512" s="159"/>
      <c r="B512" s="128"/>
      <c r="C512" s="128"/>
      <c r="D512" s="38"/>
      <c r="E512" s="128"/>
      <c r="F512" s="132"/>
      <c r="G512" s="138"/>
      <c r="H512" s="138"/>
      <c r="I512" s="128" t="s">
        <v>48</v>
      </c>
      <c r="J512" s="128" t="s">
        <v>48</v>
      </c>
      <c r="K512" s="128" t="s">
        <v>48</v>
      </c>
      <c r="L512" s="128" t="s">
        <v>48</v>
      </c>
      <c r="M512" s="128" t="s">
        <v>48</v>
      </c>
      <c r="N512" s="128" t="s">
        <v>48</v>
      </c>
      <c r="O512" s="128" t="s">
        <v>48</v>
      </c>
      <c r="P512" s="128" t="s">
        <v>48</v>
      </c>
      <c r="Q512" s="128" t="s">
        <v>48</v>
      </c>
      <c r="R512" s="128" t="s">
        <v>48</v>
      </c>
      <c r="U512" t="str">
        <f t="shared" si="1114"/>
        <v xml:space="preserve">, </v>
      </c>
    </row>
    <row r="513" spans="1:21" collapsed="1" x14ac:dyDescent="0.25">
      <c r="A513" s="43"/>
      <c r="B513" s="43">
        <v>52</v>
      </c>
      <c r="C513" s="43" t="s">
        <v>125</v>
      </c>
      <c r="D513" s="38" t="str">
        <f>'Form III'!A512</f>
        <v>Adequate</v>
      </c>
      <c r="E513" s="43" t="s">
        <v>124</v>
      </c>
      <c r="F513" s="158">
        <v>0.5</v>
      </c>
      <c r="G513" s="136">
        <v>0</v>
      </c>
      <c r="H513" s="136">
        <v>0</v>
      </c>
      <c r="I513" s="43" t="s">
        <v>48</v>
      </c>
      <c r="J513" s="43" t="s">
        <v>45</v>
      </c>
      <c r="K513" s="43" t="s">
        <v>45</v>
      </c>
      <c r="L513" s="43" t="s">
        <v>48</v>
      </c>
      <c r="M513" s="43" t="s">
        <v>45</v>
      </c>
      <c r="N513" s="43" t="s">
        <v>45</v>
      </c>
      <c r="O513" s="43" t="s">
        <v>45</v>
      </c>
      <c r="P513" s="43" t="s">
        <v>45</v>
      </c>
      <c r="Q513" s="43" t="s">
        <v>45</v>
      </c>
      <c r="R513" s="43" t="s">
        <v>45</v>
      </c>
      <c r="S513" s="107">
        <f>IF('Form I'!$B$9=1,'Form III'!BE515,(IF('Form I'!$B$9=2,'Form III'!BE516,(IF('Form I'!$B$9=3,'Form III'!BE517,(IF('Form I'!$B$9=4,'Form III'!BE518)))))))</f>
        <v>0</v>
      </c>
      <c r="T513" s="111">
        <f t="shared" ref="T513" si="1265">G513+H513-S513</f>
        <v>0</v>
      </c>
      <c r="U513" t="str">
        <f t="shared" si="1114"/>
        <v>, 52</v>
      </c>
    </row>
    <row r="514" spans="1:21" hidden="1" outlineLevel="1" x14ac:dyDescent="0.25">
      <c r="A514" s="159">
        <f t="shared" ref="A514" si="1266">A513</f>
        <v>0</v>
      </c>
      <c r="B514" s="128">
        <f t="shared" ref="B514" si="1267">B513</f>
        <v>52</v>
      </c>
      <c r="C514" s="128" t="str">
        <f t="shared" ref="C514:D514" si="1268">C513</f>
        <v>DEPUTY</v>
      </c>
      <c r="D514" s="128" t="str">
        <f t="shared" si="1268"/>
        <v>Adequate</v>
      </c>
      <c r="E514" s="128" t="str">
        <f t="shared" ref="E514" si="1269">E513</f>
        <v>Salary</v>
      </c>
      <c r="F514" s="128">
        <f t="shared" ref="F514" si="1270">F513</f>
        <v>0.5</v>
      </c>
      <c r="G514" s="138">
        <f t="shared" ref="G514:H514" si="1271">G513</f>
        <v>0</v>
      </c>
      <c r="H514" s="138">
        <f t="shared" si="1271"/>
        <v>0</v>
      </c>
      <c r="I514" s="128" t="str">
        <f t="shared" ref="I514" si="1272">I513</f>
        <v>no</v>
      </c>
      <c r="J514" s="128" t="str">
        <f t="shared" ref="J514" si="1273">J513</f>
        <v>yes</v>
      </c>
      <c r="K514" s="128" t="str">
        <f t="shared" ref="K514" si="1274">K513</f>
        <v>yes</v>
      </c>
      <c r="L514" s="128" t="str">
        <f t="shared" ref="L514" si="1275">L513</f>
        <v>no</v>
      </c>
      <c r="M514" s="128" t="str">
        <f t="shared" ref="M514" si="1276">M513</f>
        <v>yes</v>
      </c>
      <c r="N514" s="128" t="str">
        <f t="shared" ref="N514" si="1277">N513</f>
        <v>yes</v>
      </c>
      <c r="O514" s="128" t="str">
        <f t="shared" ref="O514" si="1278">O513</f>
        <v>yes</v>
      </c>
      <c r="P514" s="128" t="str">
        <f t="shared" ref="P514" si="1279">P513</f>
        <v>yes</v>
      </c>
      <c r="Q514" s="128" t="str">
        <f t="shared" ref="Q514" si="1280">Q513</f>
        <v>yes</v>
      </c>
      <c r="R514" s="128" t="str">
        <f t="shared" ref="R514" si="1281">R513</f>
        <v>yes</v>
      </c>
      <c r="U514" t="str">
        <f t="shared" si="1114"/>
        <v>0, 52</v>
      </c>
    </row>
    <row r="515" spans="1:21" hidden="1" outlineLevel="1" x14ac:dyDescent="0.25">
      <c r="A515" s="159">
        <f t="shared" ref="A515" si="1282">A513</f>
        <v>0</v>
      </c>
      <c r="B515" s="128">
        <f t="shared" ref="B515:R515" si="1283">B513</f>
        <v>52</v>
      </c>
      <c r="C515" s="128" t="str">
        <f t="shared" si="1283"/>
        <v>DEPUTY</v>
      </c>
      <c r="D515" s="128" t="str">
        <f t="shared" si="1283"/>
        <v>Adequate</v>
      </c>
      <c r="E515" s="128" t="str">
        <f t="shared" si="1283"/>
        <v>Salary</v>
      </c>
      <c r="F515" s="128">
        <f t="shared" si="1283"/>
        <v>0.5</v>
      </c>
      <c r="G515" s="138">
        <f t="shared" si="1283"/>
        <v>0</v>
      </c>
      <c r="H515" s="138">
        <f t="shared" ref="H515" si="1284">H513</f>
        <v>0</v>
      </c>
      <c r="I515" s="128" t="str">
        <f t="shared" si="1283"/>
        <v>no</v>
      </c>
      <c r="J515" s="128" t="str">
        <f t="shared" si="1283"/>
        <v>yes</v>
      </c>
      <c r="K515" s="128" t="str">
        <f t="shared" si="1283"/>
        <v>yes</v>
      </c>
      <c r="L515" s="128" t="str">
        <f t="shared" si="1283"/>
        <v>no</v>
      </c>
      <c r="M515" s="128" t="str">
        <f t="shared" si="1283"/>
        <v>yes</v>
      </c>
      <c r="N515" s="128" t="str">
        <f t="shared" si="1283"/>
        <v>yes</v>
      </c>
      <c r="O515" s="128" t="str">
        <f t="shared" si="1283"/>
        <v>yes</v>
      </c>
      <c r="P515" s="128" t="str">
        <f t="shared" si="1283"/>
        <v>yes</v>
      </c>
      <c r="Q515" s="128" t="str">
        <f t="shared" si="1283"/>
        <v>yes</v>
      </c>
      <c r="R515" s="128" t="str">
        <f t="shared" si="1283"/>
        <v>yes</v>
      </c>
      <c r="U515" t="str">
        <f t="shared" si="1114"/>
        <v>0, 52</v>
      </c>
    </row>
    <row r="516" spans="1:21" hidden="1" outlineLevel="1" x14ac:dyDescent="0.25">
      <c r="A516" s="159">
        <f t="shared" ref="A516" si="1285">A513</f>
        <v>0</v>
      </c>
      <c r="B516" s="128">
        <f t="shared" ref="B516:R516" si="1286">B513</f>
        <v>52</v>
      </c>
      <c r="C516" s="128" t="str">
        <f t="shared" si="1286"/>
        <v>DEPUTY</v>
      </c>
      <c r="D516" s="128" t="str">
        <f t="shared" si="1286"/>
        <v>Adequate</v>
      </c>
      <c r="E516" s="128" t="str">
        <f t="shared" si="1286"/>
        <v>Salary</v>
      </c>
      <c r="F516" s="128">
        <f t="shared" si="1286"/>
        <v>0.5</v>
      </c>
      <c r="G516" s="138">
        <f t="shared" si="1286"/>
        <v>0</v>
      </c>
      <c r="H516" s="138">
        <f t="shared" ref="H516" si="1287">H513</f>
        <v>0</v>
      </c>
      <c r="I516" s="128" t="str">
        <f t="shared" si="1286"/>
        <v>no</v>
      </c>
      <c r="J516" s="128" t="str">
        <f t="shared" si="1286"/>
        <v>yes</v>
      </c>
      <c r="K516" s="128" t="str">
        <f t="shared" si="1286"/>
        <v>yes</v>
      </c>
      <c r="L516" s="128" t="str">
        <f t="shared" si="1286"/>
        <v>no</v>
      </c>
      <c r="M516" s="128" t="str">
        <f t="shared" si="1286"/>
        <v>yes</v>
      </c>
      <c r="N516" s="128" t="str">
        <f t="shared" si="1286"/>
        <v>yes</v>
      </c>
      <c r="O516" s="128" t="str">
        <f t="shared" si="1286"/>
        <v>yes</v>
      </c>
      <c r="P516" s="128" t="str">
        <f t="shared" si="1286"/>
        <v>yes</v>
      </c>
      <c r="Q516" s="128" t="str">
        <f t="shared" si="1286"/>
        <v>yes</v>
      </c>
      <c r="R516" s="128" t="str">
        <f t="shared" si="1286"/>
        <v>yes</v>
      </c>
      <c r="U516" t="str">
        <f t="shared" ref="U516:U579" si="1288">A516&amp;", "&amp;B516</f>
        <v>0, 52</v>
      </c>
    </row>
    <row r="517" spans="1:21" hidden="1" outlineLevel="1" x14ac:dyDescent="0.25">
      <c r="A517" s="159"/>
      <c r="B517" s="128"/>
      <c r="C517" s="128"/>
      <c r="D517" s="38"/>
      <c r="E517" s="128"/>
      <c r="F517" s="132"/>
      <c r="G517" s="138"/>
      <c r="H517" s="138"/>
      <c r="I517" s="128" t="str">
        <f t="shared" ref="I517" si="1289">I513</f>
        <v>no</v>
      </c>
      <c r="J517" s="128" t="s">
        <v>48</v>
      </c>
      <c r="K517" s="128" t="s">
        <v>48</v>
      </c>
      <c r="L517" s="128" t="s">
        <v>48</v>
      </c>
      <c r="M517" s="128" t="s">
        <v>48</v>
      </c>
      <c r="N517" s="128" t="s">
        <v>48</v>
      </c>
      <c r="O517" s="128" t="s">
        <v>48</v>
      </c>
      <c r="P517" s="128" t="s">
        <v>48</v>
      </c>
      <c r="Q517" s="128" t="s">
        <v>48</v>
      </c>
      <c r="R517" s="128" t="s">
        <v>48</v>
      </c>
      <c r="U517" t="str">
        <f t="shared" si="1288"/>
        <v xml:space="preserve">, </v>
      </c>
    </row>
    <row r="518" spans="1:21" hidden="1" outlineLevel="1" x14ac:dyDescent="0.25">
      <c r="A518" s="159"/>
      <c r="B518" s="128"/>
      <c r="C518" s="128"/>
      <c r="D518" s="38"/>
      <c r="E518" s="128"/>
      <c r="F518" s="132"/>
      <c r="G518" s="138"/>
      <c r="H518" s="138"/>
      <c r="I518" s="128" t="str">
        <f t="shared" ref="I518" si="1290">I513</f>
        <v>no</v>
      </c>
      <c r="J518" s="128" t="s">
        <v>48</v>
      </c>
      <c r="K518" s="128" t="s">
        <v>48</v>
      </c>
      <c r="L518" s="128" t="s">
        <v>48</v>
      </c>
      <c r="M518" s="128" t="s">
        <v>48</v>
      </c>
      <c r="N518" s="128" t="s">
        <v>48</v>
      </c>
      <c r="O518" s="128" t="s">
        <v>48</v>
      </c>
      <c r="P518" s="128" t="s">
        <v>48</v>
      </c>
      <c r="Q518" s="128" t="s">
        <v>48</v>
      </c>
      <c r="R518" s="128" t="s">
        <v>48</v>
      </c>
      <c r="U518" t="str">
        <f t="shared" si="1288"/>
        <v xml:space="preserve">, </v>
      </c>
    </row>
    <row r="519" spans="1:21" hidden="1" outlineLevel="1" x14ac:dyDescent="0.25">
      <c r="A519" s="159"/>
      <c r="B519" s="128"/>
      <c r="C519" s="128"/>
      <c r="D519" s="38"/>
      <c r="E519" s="128"/>
      <c r="F519" s="132"/>
      <c r="G519" s="138"/>
      <c r="H519" s="138"/>
      <c r="I519" s="128" t="s">
        <v>48</v>
      </c>
      <c r="J519" s="128" t="s">
        <v>48</v>
      </c>
      <c r="K519" s="128" t="s">
        <v>48</v>
      </c>
      <c r="L519" s="128" t="s">
        <v>48</v>
      </c>
      <c r="M519" s="128" t="s">
        <v>48</v>
      </c>
      <c r="N519" s="128" t="s">
        <v>48</v>
      </c>
      <c r="O519" s="128" t="s">
        <v>48</v>
      </c>
      <c r="P519" s="128" t="s">
        <v>48</v>
      </c>
      <c r="Q519" s="128" t="s">
        <v>48</v>
      </c>
      <c r="R519" s="128" t="s">
        <v>48</v>
      </c>
      <c r="U519" t="str">
        <f t="shared" si="1288"/>
        <v xml:space="preserve">, </v>
      </c>
    </row>
    <row r="520" spans="1:21" hidden="1" outlineLevel="1" x14ac:dyDescent="0.25">
      <c r="A520" s="159"/>
      <c r="B520" s="128"/>
      <c r="C520" s="128"/>
      <c r="D520" s="38"/>
      <c r="E520" s="128"/>
      <c r="F520" s="132"/>
      <c r="G520" s="138"/>
      <c r="H520" s="138"/>
      <c r="I520" s="128" t="s">
        <v>48</v>
      </c>
      <c r="J520" s="128" t="s">
        <v>48</v>
      </c>
      <c r="K520" s="128" t="s">
        <v>48</v>
      </c>
      <c r="L520" s="128" t="s">
        <v>48</v>
      </c>
      <c r="M520" s="128" t="s">
        <v>48</v>
      </c>
      <c r="N520" s="128" t="s">
        <v>48</v>
      </c>
      <c r="O520" s="128" t="s">
        <v>48</v>
      </c>
      <c r="P520" s="128" t="s">
        <v>48</v>
      </c>
      <c r="Q520" s="128" t="s">
        <v>48</v>
      </c>
      <c r="R520" s="128" t="s">
        <v>48</v>
      </c>
      <c r="U520" t="str">
        <f t="shared" si="1288"/>
        <v xml:space="preserve">, </v>
      </c>
    </row>
    <row r="521" spans="1:21" hidden="1" outlineLevel="1" x14ac:dyDescent="0.25">
      <c r="A521" s="159"/>
      <c r="B521" s="128"/>
      <c r="C521" s="128"/>
      <c r="D521" s="38"/>
      <c r="E521" s="128"/>
      <c r="F521" s="132"/>
      <c r="G521" s="138"/>
      <c r="H521" s="138"/>
      <c r="I521" s="128" t="s">
        <v>48</v>
      </c>
      <c r="J521" s="128" t="s">
        <v>48</v>
      </c>
      <c r="K521" s="128" t="s">
        <v>48</v>
      </c>
      <c r="L521" s="128" t="s">
        <v>48</v>
      </c>
      <c r="M521" s="128" t="s">
        <v>48</v>
      </c>
      <c r="N521" s="128" t="s">
        <v>48</v>
      </c>
      <c r="O521" s="128" t="s">
        <v>48</v>
      </c>
      <c r="P521" s="128" t="s">
        <v>48</v>
      </c>
      <c r="Q521" s="128" t="s">
        <v>48</v>
      </c>
      <c r="R521" s="128" t="s">
        <v>48</v>
      </c>
      <c r="U521" t="str">
        <f t="shared" si="1288"/>
        <v xml:space="preserve">, </v>
      </c>
    </row>
    <row r="522" spans="1:21" hidden="1" outlineLevel="1" x14ac:dyDescent="0.25">
      <c r="A522" s="159"/>
      <c r="B522" s="128"/>
      <c r="C522" s="128"/>
      <c r="D522" s="38"/>
      <c r="E522" s="128"/>
      <c r="F522" s="132"/>
      <c r="G522" s="138"/>
      <c r="H522" s="138"/>
      <c r="I522" s="128" t="s">
        <v>48</v>
      </c>
      <c r="J522" s="128" t="s">
        <v>48</v>
      </c>
      <c r="K522" s="128" t="s">
        <v>48</v>
      </c>
      <c r="L522" s="128" t="s">
        <v>48</v>
      </c>
      <c r="M522" s="128" t="s">
        <v>48</v>
      </c>
      <c r="N522" s="128" t="s">
        <v>48</v>
      </c>
      <c r="O522" s="128" t="s">
        <v>48</v>
      </c>
      <c r="P522" s="128" t="s">
        <v>48</v>
      </c>
      <c r="Q522" s="128" t="s">
        <v>48</v>
      </c>
      <c r="R522" s="128" t="s">
        <v>48</v>
      </c>
      <c r="U522" t="str">
        <f t="shared" si="1288"/>
        <v xml:space="preserve">, </v>
      </c>
    </row>
    <row r="523" spans="1:21" collapsed="1" x14ac:dyDescent="0.25">
      <c r="A523" s="43"/>
      <c r="B523" s="43">
        <v>53</v>
      </c>
      <c r="C523" s="43" t="s">
        <v>125</v>
      </c>
      <c r="D523" s="38" t="str">
        <f>'Form III'!A522</f>
        <v>Adequate</v>
      </c>
      <c r="E523" s="43" t="s">
        <v>124</v>
      </c>
      <c r="F523" s="158">
        <v>0.5</v>
      </c>
      <c r="G523" s="136">
        <v>0</v>
      </c>
      <c r="H523" s="136">
        <v>0</v>
      </c>
      <c r="I523" s="43" t="s">
        <v>48</v>
      </c>
      <c r="J523" s="43" t="s">
        <v>45</v>
      </c>
      <c r="K523" s="43" t="s">
        <v>45</v>
      </c>
      <c r="L523" s="43" t="s">
        <v>48</v>
      </c>
      <c r="M523" s="43" t="s">
        <v>45</v>
      </c>
      <c r="N523" s="43" t="s">
        <v>45</v>
      </c>
      <c r="O523" s="43" t="s">
        <v>45</v>
      </c>
      <c r="P523" s="43" t="s">
        <v>45</v>
      </c>
      <c r="Q523" s="43" t="s">
        <v>45</v>
      </c>
      <c r="R523" s="43" t="s">
        <v>45</v>
      </c>
      <c r="S523" s="107">
        <f>IF('Form I'!$B$9=1,'Form III'!BE525,(IF('Form I'!$B$9=2,'Form III'!BE526,(IF('Form I'!$B$9=3,'Form III'!BE527,(IF('Form I'!$B$9=4,'Form III'!BE528)))))))</f>
        <v>0</v>
      </c>
      <c r="T523" s="111">
        <f t="shared" ref="T523" si="1291">G523+H523-S523</f>
        <v>0</v>
      </c>
      <c r="U523" t="str">
        <f t="shared" si="1288"/>
        <v>, 53</v>
      </c>
    </row>
    <row r="524" spans="1:21" hidden="1" outlineLevel="1" x14ac:dyDescent="0.25">
      <c r="A524" s="159">
        <f t="shared" ref="A524" si="1292">A523</f>
        <v>0</v>
      </c>
      <c r="B524" s="128">
        <f t="shared" ref="B524" si="1293">B523</f>
        <v>53</v>
      </c>
      <c r="C524" s="128" t="str">
        <f t="shared" ref="C524:D524" si="1294">C523</f>
        <v>DEPUTY</v>
      </c>
      <c r="D524" s="128" t="str">
        <f t="shared" si="1294"/>
        <v>Adequate</v>
      </c>
      <c r="E524" s="128" t="str">
        <f t="shared" ref="E524" si="1295">E523</f>
        <v>Salary</v>
      </c>
      <c r="F524" s="128">
        <f t="shared" ref="F524" si="1296">F523</f>
        <v>0.5</v>
      </c>
      <c r="G524" s="138">
        <f t="shared" ref="G524:H524" si="1297">G523</f>
        <v>0</v>
      </c>
      <c r="H524" s="138">
        <f t="shared" si="1297"/>
        <v>0</v>
      </c>
      <c r="I524" s="128" t="str">
        <f t="shared" ref="I524" si="1298">I523</f>
        <v>no</v>
      </c>
      <c r="J524" s="128" t="str">
        <f t="shared" ref="J524" si="1299">J523</f>
        <v>yes</v>
      </c>
      <c r="K524" s="128" t="str">
        <f t="shared" ref="K524" si="1300">K523</f>
        <v>yes</v>
      </c>
      <c r="L524" s="128" t="str">
        <f t="shared" ref="L524" si="1301">L523</f>
        <v>no</v>
      </c>
      <c r="M524" s="128" t="str">
        <f t="shared" ref="M524" si="1302">M523</f>
        <v>yes</v>
      </c>
      <c r="N524" s="128" t="str">
        <f t="shared" ref="N524" si="1303">N523</f>
        <v>yes</v>
      </c>
      <c r="O524" s="128" t="str">
        <f t="shared" ref="O524" si="1304">O523</f>
        <v>yes</v>
      </c>
      <c r="P524" s="128" t="str">
        <f t="shared" ref="P524" si="1305">P523</f>
        <v>yes</v>
      </c>
      <c r="Q524" s="128" t="str">
        <f t="shared" ref="Q524" si="1306">Q523</f>
        <v>yes</v>
      </c>
      <c r="R524" s="128" t="str">
        <f t="shared" ref="R524" si="1307">R523</f>
        <v>yes</v>
      </c>
      <c r="U524" t="str">
        <f t="shared" si="1288"/>
        <v>0, 53</v>
      </c>
    </row>
    <row r="525" spans="1:21" hidden="1" outlineLevel="1" x14ac:dyDescent="0.25">
      <c r="A525" s="159">
        <f t="shared" ref="A525" si="1308">A523</f>
        <v>0</v>
      </c>
      <c r="B525" s="128">
        <f t="shared" ref="B525:R525" si="1309">B523</f>
        <v>53</v>
      </c>
      <c r="C525" s="128" t="str">
        <f t="shared" si="1309"/>
        <v>DEPUTY</v>
      </c>
      <c r="D525" s="128" t="str">
        <f t="shared" si="1309"/>
        <v>Adequate</v>
      </c>
      <c r="E525" s="128" t="str">
        <f t="shared" si="1309"/>
        <v>Salary</v>
      </c>
      <c r="F525" s="128">
        <f t="shared" si="1309"/>
        <v>0.5</v>
      </c>
      <c r="G525" s="138">
        <f t="shared" si="1309"/>
        <v>0</v>
      </c>
      <c r="H525" s="138">
        <f t="shared" ref="H525" si="1310">H523</f>
        <v>0</v>
      </c>
      <c r="I525" s="128" t="str">
        <f t="shared" si="1309"/>
        <v>no</v>
      </c>
      <c r="J525" s="128" t="str">
        <f t="shared" si="1309"/>
        <v>yes</v>
      </c>
      <c r="K525" s="128" t="str">
        <f t="shared" si="1309"/>
        <v>yes</v>
      </c>
      <c r="L525" s="128" t="str">
        <f t="shared" si="1309"/>
        <v>no</v>
      </c>
      <c r="M525" s="128" t="str">
        <f t="shared" si="1309"/>
        <v>yes</v>
      </c>
      <c r="N525" s="128" t="str">
        <f t="shared" si="1309"/>
        <v>yes</v>
      </c>
      <c r="O525" s="128" t="str">
        <f t="shared" si="1309"/>
        <v>yes</v>
      </c>
      <c r="P525" s="128" t="str">
        <f t="shared" si="1309"/>
        <v>yes</v>
      </c>
      <c r="Q525" s="128" t="str">
        <f t="shared" si="1309"/>
        <v>yes</v>
      </c>
      <c r="R525" s="128" t="str">
        <f t="shared" si="1309"/>
        <v>yes</v>
      </c>
      <c r="U525" t="str">
        <f t="shared" si="1288"/>
        <v>0, 53</v>
      </c>
    </row>
    <row r="526" spans="1:21" hidden="1" outlineLevel="1" x14ac:dyDescent="0.25">
      <c r="A526" s="159">
        <f t="shared" ref="A526" si="1311">A523</f>
        <v>0</v>
      </c>
      <c r="B526" s="128">
        <f t="shared" ref="B526:R526" si="1312">B523</f>
        <v>53</v>
      </c>
      <c r="C526" s="128" t="str">
        <f t="shared" si="1312"/>
        <v>DEPUTY</v>
      </c>
      <c r="D526" s="128" t="str">
        <f t="shared" si="1312"/>
        <v>Adequate</v>
      </c>
      <c r="E526" s="128" t="str">
        <f t="shared" si="1312"/>
        <v>Salary</v>
      </c>
      <c r="F526" s="128">
        <f t="shared" si="1312"/>
        <v>0.5</v>
      </c>
      <c r="G526" s="138">
        <f t="shared" si="1312"/>
        <v>0</v>
      </c>
      <c r="H526" s="138">
        <f t="shared" ref="H526" si="1313">H523</f>
        <v>0</v>
      </c>
      <c r="I526" s="128" t="str">
        <f t="shared" si="1312"/>
        <v>no</v>
      </c>
      <c r="J526" s="128" t="str">
        <f t="shared" si="1312"/>
        <v>yes</v>
      </c>
      <c r="K526" s="128" t="str">
        <f t="shared" si="1312"/>
        <v>yes</v>
      </c>
      <c r="L526" s="128" t="str">
        <f t="shared" si="1312"/>
        <v>no</v>
      </c>
      <c r="M526" s="128" t="str">
        <f t="shared" si="1312"/>
        <v>yes</v>
      </c>
      <c r="N526" s="128" t="str">
        <f t="shared" si="1312"/>
        <v>yes</v>
      </c>
      <c r="O526" s="128" t="str">
        <f t="shared" si="1312"/>
        <v>yes</v>
      </c>
      <c r="P526" s="128" t="str">
        <f t="shared" si="1312"/>
        <v>yes</v>
      </c>
      <c r="Q526" s="128" t="str">
        <f t="shared" si="1312"/>
        <v>yes</v>
      </c>
      <c r="R526" s="128" t="str">
        <f t="shared" si="1312"/>
        <v>yes</v>
      </c>
      <c r="U526" t="str">
        <f t="shared" si="1288"/>
        <v>0, 53</v>
      </c>
    </row>
    <row r="527" spans="1:21" hidden="1" outlineLevel="1" x14ac:dyDescent="0.25">
      <c r="A527" s="159"/>
      <c r="B527" s="128"/>
      <c r="C527" s="128"/>
      <c r="D527" s="38"/>
      <c r="E527" s="128"/>
      <c r="F527" s="132"/>
      <c r="G527" s="138"/>
      <c r="H527" s="138"/>
      <c r="I527" s="128" t="str">
        <f t="shared" ref="I527" si="1314">I523</f>
        <v>no</v>
      </c>
      <c r="J527" s="128" t="s">
        <v>48</v>
      </c>
      <c r="K527" s="128" t="s">
        <v>48</v>
      </c>
      <c r="L527" s="128" t="s">
        <v>48</v>
      </c>
      <c r="M527" s="128" t="s">
        <v>48</v>
      </c>
      <c r="N527" s="128" t="s">
        <v>48</v>
      </c>
      <c r="O527" s="128" t="s">
        <v>48</v>
      </c>
      <c r="P527" s="128" t="s">
        <v>48</v>
      </c>
      <c r="Q527" s="128" t="s">
        <v>48</v>
      </c>
      <c r="R527" s="128" t="s">
        <v>48</v>
      </c>
      <c r="U527" t="str">
        <f t="shared" si="1288"/>
        <v xml:space="preserve">, </v>
      </c>
    </row>
    <row r="528" spans="1:21" hidden="1" outlineLevel="1" x14ac:dyDescent="0.25">
      <c r="A528" s="159"/>
      <c r="B528" s="128"/>
      <c r="C528" s="128"/>
      <c r="D528" s="38"/>
      <c r="E528" s="128"/>
      <c r="F528" s="132"/>
      <c r="G528" s="138"/>
      <c r="H528" s="138"/>
      <c r="I528" s="128" t="str">
        <f t="shared" ref="I528" si="1315">I523</f>
        <v>no</v>
      </c>
      <c r="J528" s="128" t="s">
        <v>48</v>
      </c>
      <c r="K528" s="128" t="s">
        <v>48</v>
      </c>
      <c r="L528" s="128" t="s">
        <v>48</v>
      </c>
      <c r="M528" s="128" t="s">
        <v>48</v>
      </c>
      <c r="N528" s="128" t="s">
        <v>48</v>
      </c>
      <c r="O528" s="128" t="s">
        <v>48</v>
      </c>
      <c r="P528" s="128" t="s">
        <v>48</v>
      </c>
      <c r="Q528" s="128" t="s">
        <v>48</v>
      </c>
      <c r="R528" s="128" t="s">
        <v>48</v>
      </c>
      <c r="U528" t="str">
        <f t="shared" si="1288"/>
        <v xml:space="preserve">, </v>
      </c>
    </row>
    <row r="529" spans="1:21" hidden="1" outlineLevel="1" x14ac:dyDescent="0.25">
      <c r="A529" s="159"/>
      <c r="B529" s="128"/>
      <c r="C529" s="128"/>
      <c r="D529" s="38"/>
      <c r="E529" s="128"/>
      <c r="F529" s="132"/>
      <c r="G529" s="138"/>
      <c r="H529" s="138"/>
      <c r="I529" s="128" t="s">
        <v>48</v>
      </c>
      <c r="J529" s="128" t="s">
        <v>48</v>
      </c>
      <c r="K529" s="128" t="s">
        <v>48</v>
      </c>
      <c r="L529" s="128" t="s">
        <v>48</v>
      </c>
      <c r="M529" s="128" t="s">
        <v>48</v>
      </c>
      <c r="N529" s="128" t="s">
        <v>48</v>
      </c>
      <c r="O529" s="128" t="s">
        <v>48</v>
      </c>
      <c r="P529" s="128" t="s">
        <v>48</v>
      </c>
      <c r="Q529" s="128" t="s">
        <v>48</v>
      </c>
      <c r="R529" s="128" t="s">
        <v>48</v>
      </c>
      <c r="U529" t="str">
        <f t="shared" si="1288"/>
        <v xml:space="preserve">, </v>
      </c>
    </row>
    <row r="530" spans="1:21" hidden="1" outlineLevel="1" x14ac:dyDescent="0.25">
      <c r="A530" s="159"/>
      <c r="B530" s="128"/>
      <c r="C530" s="128"/>
      <c r="D530" s="38"/>
      <c r="E530" s="128"/>
      <c r="F530" s="132"/>
      <c r="G530" s="138"/>
      <c r="H530" s="138"/>
      <c r="I530" s="128" t="s">
        <v>48</v>
      </c>
      <c r="J530" s="128" t="s">
        <v>48</v>
      </c>
      <c r="K530" s="128" t="s">
        <v>48</v>
      </c>
      <c r="L530" s="128" t="s">
        <v>48</v>
      </c>
      <c r="M530" s="128" t="s">
        <v>48</v>
      </c>
      <c r="N530" s="128" t="s">
        <v>48</v>
      </c>
      <c r="O530" s="128" t="s">
        <v>48</v>
      </c>
      <c r="P530" s="128" t="s">
        <v>48</v>
      </c>
      <c r="Q530" s="128" t="s">
        <v>48</v>
      </c>
      <c r="R530" s="128" t="s">
        <v>48</v>
      </c>
      <c r="U530" t="str">
        <f t="shared" si="1288"/>
        <v xml:space="preserve">, </v>
      </c>
    </row>
    <row r="531" spans="1:21" hidden="1" outlineLevel="1" x14ac:dyDescent="0.25">
      <c r="A531" s="159"/>
      <c r="B531" s="128"/>
      <c r="C531" s="128"/>
      <c r="D531" s="38"/>
      <c r="E531" s="128"/>
      <c r="F531" s="132"/>
      <c r="G531" s="138"/>
      <c r="H531" s="138"/>
      <c r="I531" s="128" t="s">
        <v>48</v>
      </c>
      <c r="J531" s="128" t="s">
        <v>48</v>
      </c>
      <c r="K531" s="128" t="s">
        <v>48</v>
      </c>
      <c r="L531" s="128" t="s">
        <v>48</v>
      </c>
      <c r="M531" s="128" t="s">
        <v>48</v>
      </c>
      <c r="N531" s="128" t="s">
        <v>48</v>
      </c>
      <c r="O531" s="128" t="s">
        <v>48</v>
      </c>
      <c r="P531" s="128" t="s">
        <v>48</v>
      </c>
      <c r="Q531" s="128" t="s">
        <v>48</v>
      </c>
      <c r="R531" s="128" t="s">
        <v>48</v>
      </c>
      <c r="U531" t="str">
        <f t="shared" si="1288"/>
        <v xml:space="preserve">, </v>
      </c>
    </row>
    <row r="532" spans="1:21" hidden="1" outlineLevel="1" x14ac:dyDescent="0.25">
      <c r="A532" s="159"/>
      <c r="B532" s="128"/>
      <c r="C532" s="128"/>
      <c r="D532" s="38"/>
      <c r="E532" s="128"/>
      <c r="F532" s="132"/>
      <c r="G532" s="138"/>
      <c r="H532" s="138"/>
      <c r="I532" s="128" t="s">
        <v>48</v>
      </c>
      <c r="J532" s="128" t="s">
        <v>48</v>
      </c>
      <c r="K532" s="128" t="s">
        <v>48</v>
      </c>
      <c r="L532" s="128" t="s">
        <v>48</v>
      </c>
      <c r="M532" s="128" t="s">
        <v>48</v>
      </c>
      <c r="N532" s="128" t="s">
        <v>48</v>
      </c>
      <c r="O532" s="128" t="s">
        <v>48</v>
      </c>
      <c r="P532" s="128" t="s">
        <v>48</v>
      </c>
      <c r="Q532" s="128" t="s">
        <v>48</v>
      </c>
      <c r="R532" s="128" t="s">
        <v>48</v>
      </c>
      <c r="U532" t="str">
        <f t="shared" si="1288"/>
        <v xml:space="preserve">, </v>
      </c>
    </row>
    <row r="533" spans="1:21" collapsed="1" x14ac:dyDescent="0.25">
      <c r="A533" s="43"/>
      <c r="B533" s="43">
        <v>54</v>
      </c>
      <c r="C533" s="43" t="s">
        <v>125</v>
      </c>
      <c r="D533" s="38" t="str">
        <f>'Form III'!A532</f>
        <v>Adequate</v>
      </c>
      <c r="E533" s="43" t="s">
        <v>124</v>
      </c>
      <c r="F533" s="158">
        <v>0.5</v>
      </c>
      <c r="G533" s="136">
        <v>0</v>
      </c>
      <c r="H533" s="136">
        <v>0</v>
      </c>
      <c r="I533" s="43" t="s">
        <v>48</v>
      </c>
      <c r="J533" s="43" t="s">
        <v>45</v>
      </c>
      <c r="K533" s="43" t="s">
        <v>45</v>
      </c>
      <c r="L533" s="43" t="s">
        <v>48</v>
      </c>
      <c r="M533" s="43" t="s">
        <v>45</v>
      </c>
      <c r="N533" s="43" t="s">
        <v>45</v>
      </c>
      <c r="O533" s="43" t="s">
        <v>45</v>
      </c>
      <c r="P533" s="43" t="s">
        <v>45</v>
      </c>
      <c r="Q533" s="43" t="s">
        <v>45</v>
      </c>
      <c r="R533" s="43" t="s">
        <v>45</v>
      </c>
      <c r="S533" s="107">
        <f>IF('Form I'!$B$9=1,'Form III'!BE535,(IF('Form I'!$B$9=2,'Form III'!BE536,(IF('Form I'!$B$9=3,'Form III'!BE537,(IF('Form I'!$B$9=4,'Form III'!BE538)))))))</f>
        <v>0</v>
      </c>
      <c r="T533" s="111">
        <f t="shared" ref="T533" si="1316">G533+H533-S533</f>
        <v>0</v>
      </c>
      <c r="U533" t="str">
        <f t="shared" si="1288"/>
        <v>, 54</v>
      </c>
    </row>
    <row r="534" spans="1:21" hidden="1" outlineLevel="1" x14ac:dyDescent="0.25">
      <c r="A534" s="159">
        <f t="shared" ref="A534" si="1317">A533</f>
        <v>0</v>
      </c>
      <c r="B534" s="128">
        <f t="shared" ref="B534" si="1318">B533</f>
        <v>54</v>
      </c>
      <c r="C534" s="128" t="str">
        <f t="shared" ref="C534:D534" si="1319">C533</f>
        <v>DEPUTY</v>
      </c>
      <c r="D534" s="128" t="str">
        <f t="shared" si="1319"/>
        <v>Adequate</v>
      </c>
      <c r="E534" s="128" t="str">
        <f t="shared" ref="E534" si="1320">E533</f>
        <v>Salary</v>
      </c>
      <c r="F534" s="128">
        <f t="shared" ref="F534" si="1321">F533</f>
        <v>0.5</v>
      </c>
      <c r="G534" s="138">
        <f t="shared" ref="G534:H534" si="1322">G533</f>
        <v>0</v>
      </c>
      <c r="H534" s="138">
        <f t="shared" si="1322"/>
        <v>0</v>
      </c>
      <c r="I534" s="128" t="str">
        <f t="shared" ref="I534" si="1323">I533</f>
        <v>no</v>
      </c>
      <c r="J534" s="128" t="str">
        <f t="shared" ref="J534" si="1324">J533</f>
        <v>yes</v>
      </c>
      <c r="K534" s="128" t="str">
        <f t="shared" ref="K534" si="1325">K533</f>
        <v>yes</v>
      </c>
      <c r="L534" s="128" t="str">
        <f t="shared" ref="L534" si="1326">L533</f>
        <v>no</v>
      </c>
      <c r="M534" s="128" t="str">
        <f t="shared" ref="M534" si="1327">M533</f>
        <v>yes</v>
      </c>
      <c r="N534" s="128" t="str">
        <f t="shared" ref="N534" si="1328">N533</f>
        <v>yes</v>
      </c>
      <c r="O534" s="128" t="str">
        <f t="shared" ref="O534" si="1329">O533</f>
        <v>yes</v>
      </c>
      <c r="P534" s="128" t="str">
        <f t="shared" ref="P534" si="1330">P533</f>
        <v>yes</v>
      </c>
      <c r="Q534" s="128" t="str">
        <f t="shared" ref="Q534" si="1331">Q533</f>
        <v>yes</v>
      </c>
      <c r="R534" s="128" t="str">
        <f t="shared" ref="R534" si="1332">R533</f>
        <v>yes</v>
      </c>
      <c r="U534" t="str">
        <f t="shared" si="1288"/>
        <v>0, 54</v>
      </c>
    </row>
    <row r="535" spans="1:21" hidden="1" outlineLevel="1" x14ac:dyDescent="0.25">
      <c r="A535" s="159">
        <f t="shared" ref="A535" si="1333">A533</f>
        <v>0</v>
      </c>
      <c r="B535" s="128">
        <f t="shared" ref="B535:R535" si="1334">B533</f>
        <v>54</v>
      </c>
      <c r="C535" s="128" t="str">
        <f t="shared" si="1334"/>
        <v>DEPUTY</v>
      </c>
      <c r="D535" s="128" t="str">
        <f t="shared" si="1334"/>
        <v>Adequate</v>
      </c>
      <c r="E535" s="128" t="str">
        <f t="shared" si="1334"/>
        <v>Salary</v>
      </c>
      <c r="F535" s="128">
        <f t="shared" si="1334"/>
        <v>0.5</v>
      </c>
      <c r="G535" s="138">
        <f t="shared" si="1334"/>
        <v>0</v>
      </c>
      <c r="H535" s="138">
        <f t="shared" ref="H535" si="1335">H533</f>
        <v>0</v>
      </c>
      <c r="I535" s="128" t="str">
        <f t="shared" si="1334"/>
        <v>no</v>
      </c>
      <c r="J535" s="128" t="str">
        <f t="shared" si="1334"/>
        <v>yes</v>
      </c>
      <c r="K535" s="128" t="str">
        <f t="shared" si="1334"/>
        <v>yes</v>
      </c>
      <c r="L535" s="128" t="str">
        <f t="shared" si="1334"/>
        <v>no</v>
      </c>
      <c r="M535" s="128" t="str">
        <f t="shared" si="1334"/>
        <v>yes</v>
      </c>
      <c r="N535" s="128" t="str">
        <f t="shared" si="1334"/>
        <v>yes</v>
      </c>
      <c r="O535" s="128" t="str">
        <f t="shared" si="1334"/>
        <v>yes</v>
      </c>
      <c r="P535" s="128" t="str">
        <f t="shared" si="1334"/>
        <v>yes</v>
      </c>
      <c r="Q535" s="128" t="str">
        <f t="shared" si="1334"/>
        <v>yes</v>
      </c>
      <c r="R535" s="128" t="str">
        <f t="shared" si="1334"/>
        <v>yes</v>
      </c>
      <c r="U535" t="str">
        <f t="shared" si="1288"/>
        <v>0, 54</v>
      </c>
    </row>
    <row r="536" spans="1:21" hidden="1" outlineLevel="1" x14ac:dyDescent="0.25">
      <c r="A536" s="159">
        <f t="shared" ref="A536" si="1336">A533</f>
        <v>0</v>
      </c>
      <c r="B536" s="128">
        <f t="shared" ref="B536:R536" si="1337">B533</f>
        <v>54</v>
      </c>
      <c r="C536" s="128" t="str">
        <f t="shared" si="1337"/>
        <v>DEPUTY</v>
      </c>
      <c r="D536" s="128" t="str">
        <f t="shared" si="1337"/>
        <v>Adequate</v>
      </c>
      <c r="E536" s="128" t="str">
        <f t="shared" si="1337"/>
        <v>Salary</v>
      </c>
      <c r="F536" s="128">
        <f t="shared" si="1337"/>
        <v>0.5</v>
      </c>
      <c r="G536" s="138">
        <f t="shared" si="1337"/>
        <v>0</v>
      </c>
      <c r="H536" s="138">
        <f t="shared" ref="H536" si="1338">H533</f>
        <v>0</v>
      </c>
      <c r="I536" s="128" t="str">
        <f t="shared" si="1337"/>
        <v>no</v>
      </c>
      <c r="J536" s="128" t="str">
        <f t="shared" si="1337"/>
        <v>yes</v>
      </c>
      <c r="K536" s="128" t="str">
        <f t="shared" si="1337"/>
        <v>yes</v>
      </c>
      <c r="L536" s="128" t="str">
        <f t="shared" si="1337"/>
        <v>no</v>
      </c>
      <c r="M536" s="128" t="str">
        <f t="shared" si="1337"/>
        <v>yes</v>
      </c>
      <c r="N536" s="128" t="str">
        <f t="shared" si="1337"/>
        <v>yes</v>
      </c>
      <c r="O536" s="128" t="str">
        <f t="shared" si="1337"/>
        <v>yes</v>
      </c>
      <c r="P536" s="128" t="str">
        <f t="shared" si="1337"/>
        <v>yes</v>
      </c>
      <c r="Q536" s="128" t="str">
        <f t="shared" si="1337"/>
        <v>yes</v>
      </c>
      <c r="R536" s="128" t="str">
        <f t="shared" si="1337"/>
        <v>yes</v>
      </c>
      <c r="U536" t="str">
        <f t="shared" si="1288"/>
        <v>0, 54</v>
      </c>
    </row>
    <row r="537" spans="1:21" hidden="1" outlineLevel="1" x14ac:dyDescent="0.25">
      <c r="A537" s="159"/>
      <c r="B537" s="128"/>
      <c r="C537" s="128"/>
      <c r="D537" s="38"/>
      <c r="E537" s="128"/>
      <c r="F537" s="132"/>
      <c r="G537" s="138"/>
      <c r="H537" s="138"/>
      <c r="I537" s="128" t="str">
        <f t="shared" ref="I537" si="1339">I533</f>
        <v>no</v>
      </c>
      <c r="J537" s="128" t="s">
        <v>48</v>
      </c>
      <c r="K537" s="128" t="s">
        <v>48</v>
      </c>
      <c r="L537" s="128" t="s">
        <v>48</v>
      </c>
      <c r="M537" s="128" t="s">
        <v>48</v>
      </c>
      <c r="N537" s="128" t="s">
        <v>48</v>
      </c>
      <c r="O537" s="128" t="s">
        <v>48</v>
      </c>
      <c r="P537" s="128" t="s">
        <v>48</v>
      </c>
      <c r="Q537" s="128" t="s">
        <v>48</v>
      </c>
      <c r="R537" s="128" t="s">
        <v>48</v>
      </c>
      <c r="U537" t="str">
        <f t="shared" si="1288"/>
        <v xml:space="preserve">, </v>
      </c>
    </row>
    <row r="538" spans="1:21" hidden="1" outlineLevel="1" x14ac:dyDescent="0.25">
      <c r="A538" s="159"/>
      <c r="B538" s="128"/>
      <c r="C538" s="128"/>
      <c r="D538" s="38"/>
      <c r="E538" s="128"/>
      <c r="F538" s="132"/>
      <c r="G538" s="138"/>
      <c r="H538" s="138"/>
      <c r="I538" s="128" t="str">
        <f t="shared" ref="I538" si="1340">I533</f>
        <v>no</v>
      </c>
      <c r="J538" s="128" t="s">
        <v>48</v>
      </c>
      <c r="K538" s="128" t="s">
        <v>48</v>
      </c>
      <c r="L538" s="128" t="s">
        <v>48</v>
      </c>
      <c r="M538" s="128" t="s">
        <v>48</v>
      </c>
      <c r="N538" s="128" t="s">
        <v>48</v>
      </c>
      <c r="O538" s="128" t="s">
        <v>48</v>
      </c>
      <c r="P538" s="128" t="s">
        <v>48</v>
      </c>
      <c r="Q538" s="128" t="s">
        <v>48</v>
      </c>
      <c r="R538" s="128" t="s">
        <v>48</v>
      </c>
      <c r="U538" t="str">
        <f t="shared" si="1288"/>
        <v xml:space="preserve">, </v>
      </c>
    </row>
    <row r="539" spans="1:21" hidden="1" outlineLevel="1" x14ac:dyDescent="0.25">
      <c r="A539" s="159"/>
      <c r="B539" s="128"/>
      <c r="C539" s="128"/>
      <c r="D539" s="38"/>
      <c r="E539" s="128"/>
      <c r="F539" s="132"/>
      <c r="G539" s="138"/>
      <c r="H539" s="138"/>
      <c r="I539" s="128" t="s">
        <v>48</v>
      </c>
      <c r="J539" s="128" t="s">
        <v>48</v>
      </c>
      <c r="K539" s="128" t="s">
        <v>48</v>
      </c>
      <c r="L539" s="128" t="s">
        <v>48</v>
      </c>
      <c r="M539" s="128" t="s">
        <v>48</v>
      </c>
      <c r="N539" s="128" t="s">
        <v>48</v>
      </c>
      <c r="O539" s="128" t="s">
        <v>48</v>
      </c>
      <c r="P539" s="128" t="s">
        <v>48</v>
      </c>
      <c r="Q539" s="128" t="s">
        <v>48</v>
      </c>
      <c r="R539" s="128" t="s">
        <v>48</v>
      </c>
      <c r="U539" t="str">
        <f t="shared" si="1288"/>
        <v xml:space="preserve">, </v>
      </c>
    </row>
    <row r="540" spans="1:21" hidden="1" outlineLevel="1" x14ac:dyDescent="0.25">
      <c r="A540" s="159"/>
      <c r="B540" s="128"/>
      <c r="C540" s="128"/>
      <c r="D540" s="38"/>
      <c r="E540" s="128"/>
      <c r="F540" s="132"/>
      <c r="G540" s="138"/>
      <c r="H540" s="138"/>
      <c r="I540" s="128" t="s">
        <v>48</v>
      </c>
      <c r="J540" s="128" t="s">
        <v>48</v>
      </c>
      <c r="K540" s="128" t="s">
        <v>48</v>
      </c>
      <c r="L540" s="128" t="s">
        <v>48</v>
      </c>
      <c r="M540" s="128" t="s">
        <v>48</v>
      </c>
      <c r="N540" s="128" t="s">
        <v>48</v>
      </c>
      <c r="O540" s="128" t="s">
        <v>48</v>
      </c>
      <c r="P540" s="128" t="s">
        <v>48</v>
      </c>
      <c r="Q540" s="128" t="s">
        <v>48</v>
      </c>
      <c r="R540" s="128" t="s">
        <v>48</v>
      </c>
      <c r="U540" t="str">
        <f t="shared" si="1288"/>
        <v xml:space="preserve">, </v>
      </c>
    </row>
    <row r="541" spans="1:21" hidden="1" outlineLevel="1" x14ac:dyDescent="0.25">
      <c r="A541" s="159"/>
      <c r="B541" s="128"/>
      <c r="C541" s="128"/>
      <c r="D541" s="38"/>
      <c r="E541" s="128"/>
      <c r="F541" s="132"/>
      <c r="G541" s="138"/>
      <c r="H541" s="138"/>
      <c r="I541" s="128" t="s">
        <v>48</v>
      </c>
      <c r="J541" s="128" t="s">
        <v>48</v>
      </c>
      <c r="K541" s="128" t="s">
        <v>48</v>
      </c>
      <c r="L541" s="128" t="s">
        <v>48</v>
      </c>
      <c r="M541" s="128" t="s">
        <v>48</v>
      </c>
      <c r="N541" s="128" t="s">
        <v>48</v>
      </c>
      <c r="O541" s="128" t="s">
        <v>48</v>
      </c>
      <c r="P541" s="128" t="s">
        <v>48</v>
      </c>
      <c r="Q541" s="128" t="s">
        <v>48</v>
      </c>
      <c r="R541" s="128" t="s">
        <v>48</v>
      </c>
      <c r="U541" t="str">
        <f t="shared" si="1288"/>
        <v xml:space="preserve">, </v>
      </c>
    </row>
    <row r="542" spans="1:21" hidden="1" outlineLevel="1" x14ac:dyDescent="0.25">
      <c r="A542" s="159"/>
      <c r="B542" s="128"/>
      <c r="C542" s="128"/>
      <c r="D542" s="38"/>
      <c r="E542" s="128"/>
      <c r="F542" s="132"/>
      <c r="G542" s="138"/>
      <c r="H542" s="138"/>
      <c r="I542" s="128" t="s">
        <v>48</v>
      </c>
      <c r="J542" s="128" t="s">
        <v>48</v>
      </c>
      <c r="K542" s="128" t="s">
        <v>48</v>
      </c>
      <c r="L542" s="128" t="s">
        <v>48</v>
      </c>
      <c r="M542" s="128" t="s">
        <v>48</v>
      </c>
      <c r="N542" s="128" t="s">
        <v>48</v>
      </c>
      <c r="O542" s="128" t="s">
        <v>48</v>
      </c>
      <c r="P542" s="128" t="s">
        <v>48</v>
      </c>
      <c r="Q542" s="128" t="s">
        <v>48</v>
      </c>
      <c r="R542" s="128" t="s">
        <v>48</v>
      </c>
      <c r="U542" t="str">
        <f t="shared" si="1288"/>
        <v xml:space="preserve">, </v>
      </c>
    </row>
    <row r="543" spans="1:21" collapsed="1" x14ac:dyDescent="0.25">
      <c r="A543" s="43"/>
      <c r="B543" s="43">
        <v>55</v>
      </c>
      <c r="C543" s="43" t="s">
        <v>125</v>
      </c>
      <c r="D543" s="38" t="str">
        <f>'Form III'!A542</f>
        <v>Adequate</v>
      </c>
      <c r="E543" s="43" t="s">
        <v>124</v>
      </c>
      <c r="F543" s="158">
        <v>0.5</v>
      </c>
      <c r="G543" s="136">
        <v>0</v>
      </c>
      <c r="H543" s="136">
        <v>0</v>
      </c>
      <c r="I543" s="43" t="s">
        <v>48</v>
      </c>
      <c r="J543" s="43" t="s">
        <v>45</v>
      </c>
      <c r="K543" s="43" t="s">
        <v>45</v>
      </c>
      <c r="L543" s="43" t="s">
        <v>48</v>
      </c>
      <c r="M543" s="43" t="s">
        <v>45</v>
      </c>
      <c r="N543" s="43" t="s">
        <v>45</v>
      </c>
      <c r="O543" s="43" t="s">
        <v>45</v>
      </c>
      <c r="P543" s="43" t="s">
        <v>45</v>
      </c>
      <c r="Q543" s="43" t="s">
        <v>45</v>
      </c>
      <c r="R543" s="43" t="s">
        <v>45</v>
      </c>
      <c r="S543" s="107">
        <f>IF('Form I'!$B$9=1,'Form III'!BE545,(IF('Form I'!$B$9=2,'Form III'!BE546,(IF('Form I'!$B$9=3,'Form III'!BE547,(IF('Form I'!$B$9=4,'Form III'!BE548)))))))</f>
        <v>0</v>
      </c>
      <c r="T543" s="111">
        <f t="shared" ref="T543" si="1341">G543+H543-S543</f>
        <v>0</v>
      </c>
      <c r="U543" t="str">
        <f t="shared" si="1288"/>
        <v>, 55</v>
      </c>
    </row>
    <row r="544" spans="1:21" hidden="1" outlineLevel="1" x14ac:dyDescent="0.25">
      <c r="A544" s="159">
        <f t="shared" ref="A544" si="1342">A543</f>
        <v>0</v>
      </c>
      <c r="B544" s="128">
        <f t="shared" ref="B544" si="1343">B543</f>
        <v>55</v>
      </c>
      <c r="C544" s="128" t="str">
        <f t="shared" ref="C544:D544" si="1344">C543</f>
        <v>DEPUTY</v>
      </c>
      <c r="D544" s="128" t="str">
        <f t="shared" si="1344"/>
        <v>Adequate</v>
      </c>
      <c r="E544" s="128" t="str">
        <f t="shared" ref="E544" si="1345">E543</f>
        <v>Salary</v>
      </c>
      <c r="F544" s="128">
        <f t="shared" ref="F544" si="1346">F543</f>
        <v>0.5</v>
      </c>
      <c r="G544" s="138">
        <f t="shared" ref="G544:H544" si="1347">G543</f>
        <v>0</v>
      </c>
      <c r="H544" s="138">
        <f t="shared" si="1347"/>
        <v>0</v>
      </c>
      <c r="I544" s="128" t="str">
        <f t="shared" ref="I544" si="1348">I543</f>
        <v>no</v>
      </c>
      <c r="J544" s="128" t="str">
        <f t="shared" ref="J544" si="1349">J543</f>
        <v>yes</v>
      </c>
      <c r="K544" s="128" t="str">
        <f t="shared" ref="K544" si="1350">K543</f>
        <v>yes</v>
      </c>
      <c r="L544" s="128" t="str">
        <f t="shared" ref="L544" si="1351">L543</f>
        <v>no</v>
      </c>
      <c r="M544" s="128" t="str">
        <f t="shared" ref="M544" si="1352">M543</f>
        <v>yes</v>
      </c>
      <c r="N544" s="128" t="str">
        <f t="shared" ref="N544" si="1353">N543</f>
        <v>yes</v>
      </c>
      <c r="O544" s="128" t="str">
        <f t="shared" ref="O544" si="1354">O543</f>
        <v>yes</v>
      </c>
      <c r="P544" s="128" t="str">
        <f t="shared" ref="P544" si="1355">P543</f>
        <v>yes</v>
      </c>
      <c r="Q544" s="128" t="str">
        <f t="shared" ref="Q544" si="1356">Q543</f>
        <v>yes</v>
      </c>
      <c r="R544" s="128" t="str">
        <f t="shared" ref="R544" si="1357">R543</f>
        <v>yes</v>
      </c>
      <c r="U544" t="str">
        <f t="shared" si="1288"/>
        <v>0, 55</v>
      </c>
    </row>
    <row r="545" spans="1:21" hidden="1" outlineLevel="1" x14ac:dyDescent="0.25">
      <c r="A545" s="159">
        <f t="shared" ref="A545" si="1358">A543</f>
        <v>0</v>
      </c>
      <c r="B545" s="128">
        <f t="shared" ref="B545:R545" si="1359">B543</f>
        <v>55</v>
      </c>
      <c r="C545" s="128" t="str">
        <f t="shared" si="1359"/>
        <v>DEPUTY</v>
      </c>
      <c r="D545" s="128" t="str">
        <f t="shared" si="1359"/>
        <v>Adequate</v>
      </c>
      <c r="E545" s="128" t="str">
        <f t="shared" si="1359"/>
        <v>Salary</v>
      </c>
      <c r="F545" s="128">
        <f t="shared" si="1359"/>
        <v>0.5</v>
      </c>
      <c r="G545" s="138">
        <f t="shared" si="1359"/>
        <v>0</v>
      </c>
      <c r="H545" s="138">
        <f t="shared" ref="H545" si="1360">H543</f>
        <v>0</v>
      </c>
      <c r="I545" s="128" t="str">
        <f t="shared" si="1359"/>
        <v>no</v>
      </c>
      <c r="J545" s="128" t="str">
        <f t="shared" si="1359"/>
        <v>yes</v>
      </c>
      <c r="K545" s="128" t="str">
        <f t="shared" si="1359"/>
        <v>yes</v>
      </c>
      <c r="L545" s="128" t="str">
        <f t="shared" si="1359"/>
        <v>no</v>
      </c>
      <c r="M545" s="128" t="str">
        <f t="shared" si="1359"/>
        <v>yes</v>
      </c>
      <c r="N545" s="128" t="str">
        <f t="shared" si="1359"/>
        <v>yes</v>
      </c>
      <c r="O545" s="128" t="str">
        <f t="shared" si="1359"/>
        <v>yes</v>
      </c>
      <c r="P545" s="128" t="str">
        <f t="shared" si="1359"/>
        <v>yes</v>
      </c>
      <c r="Q545" s="128" t="str">
        <f t="shared" si="1359"/>
        <v>yes</v>
      </c>
      <c r="R545" s="128" t="str">
        <f t="shared" si="1359"/>
        <v>yes</v>
      </c>
      <c r="U545" t="str">
        <f t="shared" si="1288"/>
        <v>0, 55</v>
      </c>
    </row>
    <row r="546" spans="1:21" hidden="1" outlineLevel="1" x14ac:dyDescent="0.25">
      <c r="A546" s="159">
        <f t="shared" ref="A546" si="1361">A543</f>
        <v>0</v>
      </c>
      <c r="B546" s="128">
        <f t="shared" ref="B546:R546" si="1362">B543</f>
        <v>55</v>
      </c>
      <c r="C546" s="128" t="str">
        <f t="shared" si="1362"/>
        <v>DEPUTY</v>
      </c>
      <c r="D546" s="128" t="str">
        <f t="shared" si="1362"/>
        <v>Adequate</v>
      </c>
      <c r="E546" s="128" t="str">
        <f t="shared" si="1362"/>
        <v>Salary</v>
      </c>
      <c r="F546" s="128">
        <f t="shared" si="1362"/>
        <v>0.5</v>
      </c>
      <c r="G546" s="138">
        <f t="shared" si="1362"/>
        <v>0</v>
      </c>
      <c r="H546" s="138">
        <f t="shared" ref="H546" si="1363">H543</f>
        <v>0</v>
      </c>
      <c r="I546" s="128" t="str">
        <f t="shared" si="1362"/>
        <v>no</v>
      </c>
      <c r="J546" s="128" t="str">
        <f t="shared" si="1362"/>
        <v>yes</v>
      </c>
      <c r="K546" s="128" t="str">
        <f t="shared" si="1362"/>
        <v>yes</v>
      </c>
      <c r="L546" s="128" t="str">
        <f t="shared" si="1362"/>
        <v>no</v>
      </c>
      <c r="M546" s="128" t="str">
        <f t="shared" si="1362"/>
        <v>yes</v>
      </c>
      <c r="N546" s="128" t="str">
        <f t="shared" si="1362"/>
        <v>yes</v>
      </c>
      <c r="O546" s="128" t="str">
        <f t="shared" si="1362"/>
        <v>yes</v>
      </c>
      <c r="P546" s="128" t="str">
        <f t="shared" si="1362"/>
        <v>yes</v>
      </c>
      <c r="Q546" s="128" t="str">
        <f t="shared" si="1362"/>
        <v>yes</v>
      </c>
      <c r="R546" s="128" t="str">
        <f t="shared" si="1362"/>
        <v>yes</v>
      </c>
      <c r="U546" t="str">
        <f t="shared" si="1288"/>
        <v>0, 55</v>
      </c>
    </row>
    <row r="547" spans="1:21" hidden="1" outlineLevel="1" x14ac:dyDescent="0.25">
      <c r="A547" s="159"/>
      <c r="B547" s="128"/>
      <c r="C547" s="128"/>
      <c r="D547" s="38"/>
      <c r="E547" s="128"/>
      <c r="F547" s="132"/>
      <c r="G547" s="138"/>
      <c r="H547" s="138"/>
      <c r="I547" s="128" t="str">
        <f t="shared" ref="I547" si="1364">I543</f>
        <v>no</v>
      </c>
      <c r="J547" s="128" t="s">
        <v>48</v>
      </c>
      <c r="K547" s="128" t="s">
        <v>48</v>
      </c>
      <c r="L547" s="128" t="s">
        <v>48</v>
      </c>
      <c r="M547" s="128" t="s">
        <v>48</v>
      </c>
      <c r="N547" s="128" t="s">
        <v>48</v>
      </c>
      <c r="O547" s="128" t="s">
        <v>48</v>
      </c>
      <c r="P547" s="128" t="s">
        <v>48</v>
      </c>
      <c r="Q547" s="128" t="s">
        <v>48</v>
      </c>
      <c r="R547" s="128" t="s">
        <v>48</v>
      </c>
      <c r="U547" t="str">
        <f t="shared" si="1288"/>
        <v xml:space="preserve">, </v>
      </c>
    </row>
    <row r="548" spans="1:21" hidden="1" outlineLevel="1" x14ac:dyDescent="0.25">
      <c r="A548" s="159"/>
      <c r="B548" s="128"/>
      <c r="C548" s="128"/>
      <c r="D548" s="38"/>
      <c r="E548" s="128"/>
      <c r="F548" s="132"/>
      <c r="G548" s="138"/>
      <c r="H548" s="138"/>
      <c r="I548" s="128" t="str">
        <f t="shared" ref="I548" si="1365">I543</f>
        <v>no</v>
      </c>
      <c r="J548" s="128" t="s">
        <v>48</v>
      </c>
      <c r="K548" s="128" t="s">
        <v>48</v>
      </c>
      <c r="L548" s="128" t="s">
        <v>48</v>
      </c>
      <c r="M548" s="128" t="s">
        <v>48</v>
      </c>
      <c r="N548" s="128" t="s">
        <v>48</v>
      </c>
      <c r="O548" s="128" t="s">
        <v>48</v>
      </c>
      <c r="P548" s="128" t="s">
        <v>48</v>
      </c>
      <c r="Q548" s="128" t="s">
        <v>48</v>
      </c>
      <c r="R548" s="128" t="s">
        <v>48</v>
      </c>
      <c r="U548" t="str">
        <f t="shared" si="1288"/>
        <v xml:space="preserve">, </v>
      </c>
    </row>
    <row r="549" spans="1:21" hidden="1" outlineLevel="1" x14ac:dyDescent="0.25">
      <c r="A549" s="159"/>
      <c r="B549" s="128"/>
      <c r="C549" s="128"/>
      <c r="D549" s="38"/>
      <c r="E549" s="128"/>
      <c r="F549" s="132"/>
      <c r="G549" s="138"/>
      <c r="H549" s="138"/>
      <c r="I549" s="128" t="s">
        <v>48</v>
      </c>
      <c r="J549" s="128" t="s">
        <v>48</v>
      </c>
      <c r="K549" s="128" t="s">
        <v>48</v>
      </c>
      <c r="L549" s="128" t="s">
        <v>48</v>
      </c>
      <c r="M549" s="128" t="s">
        <v>48</v>
      </c>
      <c r="N549" s="128" t="s">
        <v>48</v>
      </c>
      <c r="O549" s="128" t="s">
        <v>48</v>
      </c>
      <c r="P549" s="128" t="s">
        <v>48</v>
      </c>
      <c r="Q549" s="128" t="s">
        <v>48</v>
      </c>
      <c r="R549" s="128" t="s">
        <v>48</v>
      </c>
      <c r="U549" t="str">
        <f t="shared" si="1288"/>
        <v xml:space="preserve">, </v>
      </c>
    </row>
    <row r="550" spans="1:21" hidden="1" outlineLevel="1" x14ac:dyDescent="0.25">
      <c r="A550" s="159"/>
      <c r="B550" s="128"/>
      <c r="C550" s="128"/>
      <c r="D550" s="38"/>
      <c r="E550" s="128"/>
      <c r="F550" s="132"/>
      <c r="G550" s="138"/>
      <c r="H550" s="138"/>
      <c r="I550" s="128" t="s">
        <v>48</v>
      </c>
      <c r="J550" s="128" t="s">
        <v>48</v>
      </c>
      <c r="K550" s="128" t="s">
        <v>48</v>
      </c>
      <c r="L550" s="128" t="s">
        <v>48</v>
      </c>
      <c r="M550" s="128" t="s">
        <v>48</v>
      </c>
      <c r="N550" s="128" t="s">
        <v>48</v>
      </c>
      <c r="O550" s="128" t="s">
        <v>48</v>
      </c>
      <c r="P550" s="128" t="s">
        <v>48</v>
      </c>
      <c r="Q550" s="128" t="s">
        <v>48</v>
      </c>
      <c r="R550" s="128" t="s">
        <v>48</v>
      </c>
      <c r="U550" t="str">
        <f t="shared" si="1288"/>
        <v xml:space="preserve">, </v>
      </c>
    </row>
    <row r="551" spans="1:21" hidden="1" outlineLevel="1" x14ac:dyDescent="0.25">
      <c r="A551" s="159"/>
      <c r="B551" s="128"/>
      <c r="C551" s="128"/>
      <c r="D551" s="38"/>
      <c r="E551" s="128"/>
      <c r="F551" s="132"/>
      <c r="G551" s="138"/>
      <c r="H551" s="138"/>
      <c r="I551" s="128" t="s">
        <v>48</v>
      </c>
      <c r="J551" s="128" t="s">
        <v>48</v>
      </c>
      <c r="K551" s="128" t="s">
        <v>48</v>
      </c>
      <c r="L551" s="128" t="s">
        <v>48</v>
      </c>
      <c r="M551" s="128" t="s">
        <v>48</v>
      </c>
      <c r="N551" s="128" t="s">
        <v>48</v>
      </c>
      <c r="O551" s="128" t="s">
        <v>48</v>
      </c>
      <c r="P551" s="128" t="s">
        <v>48</v>
      </c>
      <c r="Q551" s="128" t="s">
        <v>48</v>
      </c>
      <c r="R551" s="128" t="s">
        <v>48</v>
      </c>
      <c r="U551" t="str">
        <f t="shared" si="1288"/>
        <v xml:space="preserve">, </v>
      </c>
    </row>
    <row r="552" spans="1:21" hidden="1" outlineLevel="1" x14ac:dyDescent="0.25">
      <c r="A552" s="159"/>
      <c r="B552" s="128"/>
      <c r="C552" s="128"/>
      <c r="D552" s="38"/>
      <c r="E552" s="128"/>
      <c r="F552" s="132"/>
      <c r="G552" s="138"/>
      <c r="H552" s="138"/>
      <c r="I552" s="128" t="s">
        <v>48</v>
      </c>
      <c r="J552" s="128" t="s">
        <v>48</v>
      </c>
      <c r="K552" s="128" t="s">
        <v>48</v>
      </c>
      <c r="L552" s="128" t="s">
        <v>48</v>
      </c>
      <c r="M552" s="128" t="s">
        <v>48</v>
      </c>
      <c r="N552" s="128" t="s">
        <v>48</v>
      </c>
      <c r="O552" s="128" t="s">
        <v>48</v>
      </c>
      <c r="P552" s="128" t="s">
        <v>48</v>
      </c>
      <c r="Q552" s="128" t="s">
        <v>48</v>
      </c>
      <c r="R552" s="128" t="s">
        <v>48</v>
      </c>
      <c r="U552" t="str">
        <f t="shared" si="1288"/>
        <v xml:space="preserve">, </v>
      </c>
    </row>
    <row r="553" spans="1:21" collapsed="1" x14ac:dyDescent="0.25">
      <c r="A553" s="43"/>
      <c r="B553" s="43">
        <v>56</v>
      </c>
      <c r="C553" s="43" t="s">
        <v>125</v>
      </c>
      <c r="D553" s="38" t="str">
        <f>'Form III'!A552</f>
        <v>Adequate</v>
      </c>
      <c r="E553" s="43" t="s">
        <v>124</v>
      </c>
      <c r="F553" s="158">
        <v>0.5</v>
      </c>
      <c r="G553" s="136">
        <v>0</v>
      </c>
      <c r="H553" s="136">
        <v>0</v>
      </c>
      <c r="I553" s="43" t="s">
        <v>48</v>
      </c>
      <c r="J553" s="43" t="s">
        <v>45</v>
      </c>
      <c r="K553" s="43" t="s">
        <v>45</v>
      </c>
      <c r="L553" s="43" t="s">
        <v>48</v>
      </c>
      <c r="M553" s="43" t="s">
        <v>45</v>
      </c>
      <c r="N553" s="43" t="s">
        <v>45</v>
      </c>
      <c r="O553" s="43" t="s">
        <v>45</v>
      </c>
      <c r="P553" s="43" t="s">
        <v>45</v>
      </c>
      <c r="Q553" s="43" t="s">
        <v>45</v>
      </c>
      <c r="R553" s="43" t="s">
        <v>45</v>
      </c>
      <c r="S553" s="107">
        <f>IF('Form I'!$B$9=1,'Form III'!BE555,(IF('Form I'!$B$9=2,'Form III'!BE556,(IF('Form I'!$B$9=3,'Form III'!BE557,(IF('Form I'!$B$9=4,'Form III'!BE558)))))))</f>
        <v>0</v>
      </c>
      <c r="T553" s="111">
        <f t="shared" ref="T553" si="1366">G553+H553-S553</f>
        <v>0</v>
      </c>
      <c r="U553" t="str">
        <f t="shared" si="1288"/>
        <v>, 56</v>
      </c>
    </row>
    <row r="554" spans="1:21" hidden="1" outlineLevel="1" x14ac:dyDescent="0.25">
      <c r="A554" s="159">
        <f t="shared" ref="A554" si="1367">A553</f>
        <v>0</v>
      </c>
      <c r="B554" s="128">
        <f t="shared" ref="B554" si="1368">B553</f>
        <v>56</v>
      </c>
      <c r="C554" s="128" t="str">
        <f t="shared" ref="C554:D554" si="1369">C553</f>
        <v>DEPUTY</v>
      </c>
      <c r="D554" s="128" t="str">
        <f t="shared" si="1369"/>
        <v>Adequate</v>
      </c>
      <c r="E554" s="128" t="str">
        <f t="shared" ref="E554" si="1370">E553</f>
        <v>Salary</v>
      </c>
      <c r="F554" s="128">
        <f t="shared" ref="F554" si="1371">F553</f>
        <v>0.5</v>
      </c>
      <c r="G554" s="138">
        <f t="shared" ref="G554:H554" si="1372">G553</f>
        <v>0</v>
      </c>
      <c r="H554" s="138">
        <f t="shared" si="1372"/>
        <v>0</v>
      </c>
      <c r="I554" s="128" t="str">
        <f t="shared" ref="I554" si="1373">I553</f>
        <v>no</v>
      </c>
      <c r="J554" s="128" t="str">
        <f t="shared" ref="J554" si="1374">J553</f>
        <v>yes</v>
      </c>
      <c r="K554" s="128" t="str">
        <f t="shared" ref="K554" si="1375">K553</f>
        <v>yes</v>
      </c>
      <c r="L554" s="128" t="str">
        <f t="shared" ref="L554" si="1376">L553</f>
        <v>no</v>
      </c>
      <c r="M554" s="128" t="str">
        <f t="shared" ref="M554" si="1377">M553</f>
        <v>yes</v>
      </c>
      <c r="N554" s="128" t="str">
        <f t="shared" ref="N554" si="1378">N553</f>
        <v>yes</v>
      </c>
      <c r="O554" s="128" t="str">
        <f t="shared" ref="O554" si="1379">O553</f>
        <v>yes</v>
      </c>
      <c r="P554" s="128" t="str">
        <f t="shared" ref="P554" si="1380">P553</f>
        <v>yes</v>
      </c>
      <c r="Q554" s="128" t="str">
        <f t="shared" ref="Q554" si="1381">Q553</f>
        <v>yes</v>
      </c>
      <c r="R554" s="128" t="str">
        <f t="shared" ref="R554" si="1382">R553</f>
        <v>yes</v>
      </c>
      <c r="U554" t="str">
        <f t="shared" si="1288"/>
        <v>0, 56</v>
      </c>
    </row>
    <row r="555" spans="1:21" hidden="1" outlineLevel="1" x14ac:dyDescent="0.25">
      <c r="A555" s="159">
        <f t="shared" ref="A555" si="1383">A553</f>
        <v>0</v>
      </c>
      <c r="B555" s="128">
        <f t="shared" ref="B555:R555" si="1384">B553</f>
        <v>56</v>
      </c>
      <c r="C555" s="128" t="str">
        <f t="shared" si="1384"/>
        <v>DEPUTY</v>
      </c>
      <c r="D555" s="128" t="str">
        <f t="shared" si="1384"/>
        <v>Adequate</v>
      </c>
      <c r="E555" s="128" t="str">
        <f t="shared" si="1384"/>
        <v>Salary</v>
      </c>
      <c r="F555" s="128">
        <f t="shared" si="1384"/>
        <v>0.5</v>
      </c>
      <c r="G555" s="138">
        <f t="shared" si="1384"/>
        <v>0</v>
      </c>
      <c r="H555" s="138">
        <f t="shared" ref="H555" si="1385">H553</f>
        <v>0</v>
      </c>
      <c r="I555" s="128" t="str">
        <f t="shared" si="1384"/>
        <v>no</v>
      </c>
      <c r="J555" s="128" t="str">
        <f t="shared" si="1384"/>
        <v>yes</v>
      </c>
      <c r="K555" s="128" t="str">
        <f t="shared" si="1384"/>
        <v>yes</v>
      </c>
      <c r="L555" s="128" t="str">
        <f t="shared" si="1384"/>
        <v>no</v>
      </c>
      <c r="M555" s="128" t="str">
        <f t="shared" si="1384"/>
        <v>yes</v>
      </c>
      <c r="N555" s="128" t="str">
        <f t="shared" si="1384"/>
        <v>yes</v>
      </c>
      <c r="O555" s="128" t="str">
        <f t="shared" si="1384"/>
        <v>yes</v>
      </c>
      <c r="P555" s="128" t="str">
        <f t="shared" si="1384"/>
        <v>yes</v>
      </c>
      <c r="Q555" s="128" t="str">
        <f t="shared" si="1384"/>
        <v>yes</v>
      </c>
      <c r="R555" s="128" t="str">
        <f t="shared" si="1384"/>
        <v>yes</v>
      </c>
      <c r="U555" t="str">
        <f t="shared" si="1288"/>
        <v>0, 56</v>
      </c>
    </row>
    <row r="556" spans="1:21" hidden="1" outlineLevel="1" x14ac:dyDescent="0.25">
      <c r="A556" s="159">
        <f t="shared" ref="A556" si="1386">A553</f>
        <v>0</v>
      </c>
      <c r="B556" s="128">
        <f t="shared" ref="B556:R556" si="1387">B553</f>
        <v>56</v>
      </c>
      <c r="C556" s="128" t="str">
        <f t="shared" si="1387"/>
        <v>DEPUTY</v>
      </c>
      <c r="D556" s="128" t="str">
        <f t="shared" si="1387"/>
        <v>Adequate</v>
      </c>
      <c r="E556" s="128" t="str">
        <f t="shared" si="1387"/>
        <v>Salary</v>
      </c>
      <c r="F556" s="128">
        <f t="shared" si="1387"/>
        <v>0.5</v>
      </c>
      <c r="G556" s="138">
        <f t="shared" si="1387"/>
        <v>0</v>
      </c>
      <c r="H556" s="138">
        <f t="shared" ref="H556" si="1388">H553</f>
        <v>0</v>
      </c>
      <c r="I556" s="128" t="str">
        <f t="shared" si="1387"/>
        <v>no</v>
      </c>
      <c r="J556" s="128" t="str">
        <f t="shared" si="1387"/>
        <v>yes</v>
      </c>
      <c r="K556" s="128" t="str">
        <f t="shared" si="1387"/>
        <v>yes</v>
      </c>
      <c r="L556" s="128" t="str">
        <f t="shared" si="1387"/>
        <v>no</v>
      </c>
      <c r="M556" s="128" t="str">
        <f t="shared" si="1387"/>
        <v>yes</v>
      </c>
      <c r="N556" s="128" t="str">
        <f t="shared" si="1387"/>
        <v>yes</v>
      </c>
      <c r="O556" s="128" t="str">
        <f t="shared" si="1387"/>
        <v>yes</v>
      </c>
      <c r="P556" s="128" t="str">
        <f t="shared" si="1387"/>
        <v>yes</v>
      </c>
      <c r="Q556" s="128" t="str">
        <f t="shared" si="1387"/>
        <v>yes</v>
      </c>
      <c r="R556" s="128" t="str">
        <f t="shared" si="1387"/>
        <v>yes</v>
      </c>
      <c r="U556" t="str">
        <f t="shared" si="1288"/>
        <v>0, 56</v>
      </c>
    </row>
    <row r="557" spans="1:21" hidden="1" outlineLevel="1" x14ac:dyDescent="0.25">
      <c r="A557" s="159"/>
      <c r="B557" s="128"/>
      <c r="C557" s="128"/>
      <c r="D557" s="38"/>
      <c r="E557" s="128"/>
      <c r="F557" s="132"/>
      <c r="G557" s="138"/>
      <c r="H557" s="138"/>
      <c r="I557" s="128" t="str">
        <f t="shared" ref="I557" si="1389">I553</f>
        <v>no</v>
      </c>
      <c r="J557" s="128" t="s">
        <v>48</v>
      </c>
      <c r="K557" s="128" t="s">
        <v>48</v>
      </c>
      <c r="L557" s="128" t="s">
        <v>48</v>
      </c>
      <c r="M557" s="128" t="s">
        <v>48</v>
      </c>
      <c r="N557" s="128" t="s">
        <v>48</v>
      </c>
      <c r="O557" s="128" t="s">
        <v>48</v>
      </c>
      <c r="P557" s="128" t="s">
        <v>48</v>
      </c>
      <c r="Q557" s="128" t="s">
        <v>48</v>
      </c>
      <c r="R557" s="128" t="s">
        <v>48</v>
      </c>
      <c r="U557" t="str">
        <f t="shared" si="1288"/>
        <v xml:space="preserve">, </v>
      </c>
    </row>
    <row r="558" spans="1:21" hidden="1" outlineLevel="1" x14ac:dyDescent="0.25">
      <c r="A558" s="159"/>
      <c r="B558" s="128"/>
      <c r="C558" s="128"/>
      <c r="D558" s="38"/>
      <c r="E558" s="128"/>
      <c r="F558" s="132"/>
      <c r="G558" s="138"/>
      <c r="H558" s="138"/>
      <c r="I558" s="128" t="str">
        <f t="shared" ref="I558" si="1390">I553</f>
        <v>no</v>
      </c>
      <c r="J558" s="128" t="s">
        <v>48</v>
      </c>
      <c r="K558" s="128" t="s">
        <v>48</v>
      </c>
      <c r="L558" s="128" t="s">
        <v>48</v>
      </c>
      <c r="M558" s="128" t="s">
        <v>48</v>
      </c>
      <c r="N558" s="128" t="s">
        <v>48</v>
      </c>
      <c r="O558" s="128" t="s">
        <v>48</v>
      </c>
      <c r="P558" s="128" t="s">
        <v>48</v>
      </c>
      <c r="Q558" s="128" t="s">
        <v>48</v>
      </c>
      <c r="R558" s="128" t="s">
        <v>48</v>
      </c>
      <c r="U558" t="str">
        <f t="shared" si="1288"/>
        <v xml:space="preserve">, </v>
      </c>
    </row>
    <row r="559" spans="1:21" hidden="1" outlineLevel="1" x14ac:dyDescent="0.25">
      <c r="A559" s="159"/>
      <c r="B559" s="128"/>
      <c r="C559" s="128"/>
      <c r="D559" s="38"/>
      <c r="E559" s="128"/>
      <c r="F559" s="132"/>
      <c r="G559" s="138"/>
      <c r="H559" s="138"/>
      <c r="I559" s="128" t="s">
        <v>48</v>
      </c>
      <c r="J559" s="128" t="s">
        <v>48</v>
      </c>
      <c r="K559" s="128" t="s">
        <v>48</v>
      </c>
      <c r="L559" s="128" t="s">
        <v>48</v>
      </c>
      <c r="M559" s="128" t="s">
        <v>48</v>
      </c>
      <c r="N559" s="128" t="s">
        <v>48</v>
      </c>
      <c r="O559" s="128" t="s">
        <v>48</v>
      </c>
      <c r="P559" s="128" t="s">
        <v>48</v>
      </c>
      <c r="Q559" s="128" t="s">
        <v>48</v>
      </c>
      <c r="R559" s="128" t="s">
        <v>48</v>
      </c>
      <c r="U559" t="str">
        <f t="shared" si="1288"/>
        <v xml:space="preserve">, </v>
      </c>
    </row>
    <row r="560" spans="1:21" hidden="1" outlineLevel="1" x14ac:dyDescent="0.25">
      <c r="A560" s="159"/>
      <c r="B560" s="128"/>
      <c r="C560" s="128"/>
      <c r="D560" s="38"/>
      <c r="E560" s="128"/>
      <c r="F560" s="132"/>
      <c r="G560" s="138"/>
      <c r="H560" s="138"/>
      <c r="I560" s="128" t="s">
        <v>48</v>
      </c>
      <c r="J560" s="128" t="s">
        <v>48</v>
      </c>
      <c r="K560" s="128" t="s">
        <v>48</v>
      </c>
      <c r="L560" s="128" t="s">
        <v>48</v>
      </c>
      <c r="M560" s="128" t="s">
        <v>48</v>
      </c>
      <c r="N560" s="128" t="s">
        <v>48</v>
      </c>
      <c r="O560" s="128" t="s">
        <v>48</v>
      </c>
      <c r="P560" s="128" t="s">
        <v>48</v>
      </c>
      <c r="Q560" s="128" t="s">
        <v>48</v>
      </c>
      <c r="R560" s="128" t="s">
        <v>48</v>
      </c>
      <c r="U560" t="str">
        <f t="shared" si="1288"/>
        <v xml:space="preserve">, </v>
      </c>
    </row>
    <row r="561" spans="1:21" hidden="1" outlineLevel="1" x14ac:dyDescent="0.25">
      <c r="A561" s="159"/>
      <c r="B561" s="128"/>
      <c r="C561" s="128"/>
      <c r="D561" s="38"/>
      <c r="E561" s="128"/>
      <c r="F561" s="132"/>
      <c r="G561" s="138"/>
      <c r="H561" s="138"/>
      <c r="I561" s="128" t="s">
        <v>48</v>
      </c>
      <c r="J561" s="128" t="s">
        <v>48</v>
      </c>
      <c r="K561" s="128" t="s">
        <v>48</v>
      </c>
      <c r="L561" s="128" t="s">
        <v>48</v>
      </c>
      <c r="M561" s="128" t="s">
        <v>48</v>
      </c>
      <c r="N561" s="128" t="s">
        <v>48</v>
      </c>
      <c r="O561" s="128" t="s">
        <v>48</v>
      </c>
      <c r="P561" s="128" t="s">
        <v>48</v>
      </c>
      <c r="Q561" s="128" t="s">
        <v>48</v>
      </c>
      <c r="R561" s="128" t="s">
        <v>48</v>
      </c>
      <c r="U561" t="str">
        <f t="shared" si="1288"/>
        <v xml:space="preserve">, </v>
      </c>
    </row>
    <row r="562" spans="1:21" hidden="1" outlineLevel="1" x14ac:dyDescent="0.25">
      <c r="A562" s="159"/>
      <c r="B562" s="128"/>
      <c r="C562" s="128"/>
      <c r="D562" s="38"/>
      <c r="E562" s="128"/>
      <c r="F562" s="132"/>
      <c r="G562" s="138"/>
      <c r="H562" s="138"/>
      <c r="I562" s="128" t="s">
        <v>48</v>
      </c>
      <c r="J562" s="128" t="s">
        <v>48</v>
      </c>
      <c r="K562" s="128" t="s">
        <v>48</v>
      </c>
      <c r="L562" s="128" t="s">
        <v>48</v>
      </c>
      <c r="M562" s="128" t="s">
        <v>48</v>
      </c>
      <c r="N562" s="128" t="s">
        <v>48</v>
      </c>
      <c r="O562" s="128" t="s">
        <v>48</v>
      </c>
      <c r="P562" s="128" t="s">
        <v>48</v>
      </c>
      <c r="Q562" s="128" t="s">
        <v>48</v>
      </c>
      <c r="R562" s="128" t="s">
        <v>48</v>
      </c>
      <c r="U562" t="str">
        <f t="shared" si="1288"/>
        <v xml:space="preserve">, </v>
      </c>
    </row>
    <row r="563" spans="1:21" collapsed="1" x14ac:dyDescent="0.25">
      <c r="A563" s="43"/>
      <c r="B563" s="43">
        <v>57</v>
      </c>
      <c r="C563" s="43" t="s">
        <v>125</v>
      </c>
      <c r="D563" s="38" t="str">
        <f>'Form III'!A562</f>
        <v>Adequate</v>
      </c>
      <c r="E563" s="43" t="s">
        <v>124</v>
      </c>
      <c r="F563" s="158">
        <v>0.5</v>
      </c>
      <c r="G563" s="136">
        <v>0</v>
      </c>
      <c r="H563" s="136">
        <v>0</v>
      </c>
      <c r="I563" s="43" t="s">
        <v>48</v>
      </c>
      <c r="J563" s="43" t="s">
        <v>45</v>
      </c>
      <c r="K563" s="43" t="s">
        <v>45</v>
      </c>
      <c r="L563" s="43" t="s">
        <v>48</v>
      </c>
      <c r="M563" s="43" t="s">
        <v>45</v>
      </c>
      <c r="N563" s="43" t="s">
        <v>45</v>
      </c>
      <c r="O563" s="43" t="s">
        <v>45</v>
      </c>
      <c r="P563" s="43" t="s">
        <v>45</v>
      </c>
      <c r="Q563" s="43" t="s">
        <v>45</v>
      </c>
      <c r="R563" s="43" t="s">
        <v>45</v>
      </c>
      <c r="S563" s="107">
        <f>IF('Form I'!$B$9=1,'Form III'!BE565,(IF('Form I'!$B$9=2,'Form III'!BE566,(IF('Form I'!$B$9=3,'Form III'!BE567,(IF('Form I'!$B$9=4,'Form III'!BE568)))))))</f>
        <v>0</v>
      </c>
      <c r="T563" s="111">
        <f t="shared" ref="T563" si="1391">G563+H563-S563</f>
        <v>0</v>
      </c>
      <c r="U563" t="str">
        <f t="shared" si="1288"/>
        <v>, 57</v>
      </c>
    </row>
    <row r="564" spans="1:21" hidden="1" outlineLevel="1" x14ac:dyDescent="0.25">
      <c r="A564" s="159">
        <f t="shared" ref="A564" si="1392">A563</f>
        <v>0</v>
      </c>
      <c r="B564" s="128">
        <f t="shared" ref="B564" si="1393">B563</f>
        <v>57</v>
      </c>
      <c r="C564" s="128" t="str">
        <f t="shared" ref="C564:D564" si="1394">C563</f>
        <v>DEPUTY</v>
      </c>
      <c r="D564" s="128" t="str">
        <f t="shared" si="1394"/>
        <v>Adequate</v>
      </c>
      <c r="E564" s="128" t="str">
        <f t="shared" ref="E564" si="1395">E563</f>
        <v>Salary</v>
      </c>
      <c r="F564" s="128">
        <f t="shared" ref="F564" si="1396">F563</f>
        <v>0.5</v>
      </c>
      <c r="G564" s="138">
        <f t="shared" ref="G564:H564" si="1397">G563</f>
        <v>0</v>
      </c>
      <c r="H564" s="138">
        <f t="shared" si="1397"/>
        <v>0</v>
      </c>
      <c r="I564" s="128" t="str">
        <f t="shared" ref="I564" si="1398">I563</f>
        <v>no</v>
      </c>
      <c r="J564" s="128" t="str">
        <f t="shared" ref="J564" si="1399">J563</f>
        <v>yes</v>
      </c>
      <c r="K564" s="128" t="str">
        <f t="shared" ref="K564" si="1400">K563</f>
        <v>yes</v>
      </c>
      <c r="L564" s="128" t="str">
        <f t="shared" ref="L564" si="1401">L563</f>
        <v>no</v>
      </c>
      <c r="M564" s="128" t="str">
        <f t="shared" ref="M564" si="1402">M563</f>
        <v>yes</v>
      </c>
      <c r="N564" s="128" t="str">
        <f t="shared" ref="N564" si="1403">N563</f>
        <v>yes</v>
      </c>
      <c r="O564" s="128" t="str">
        <f t="shared" ref="O564" si="1404">O563</f>
        <v>yes</v>
      </c>
      <c r="P564" s="128" t="str">
        <f t="shared" ref="P564" si="1405">P563</f>
        <v>yes</v>
      </c>
      <c r="Q564" s="128" t="str">
        <f t="shared" ref="Q564" si="1406">Q563</f>
        <v>yes</v>
      </c>
      <c r="R564" s="128" t="str">
        <f t="shared" ref="R564" si="1407">R563</f>
        <v>yes</v>
      </c>
      <c r="U564" t="str">
        <f t="shared" si="1288"/>
        <v>0, 57</v>
      </c>
    </row>
    <row r="565" spans="1:21" hidden="1" outlineLevel="1" x14ac:dyDescent="0.25">
      <c r="A565" s="159">
        <f t="shared" ref="A565" si="1408">A563</f>
        <v>0</v>
      </c>
      <c r="B565" s="128">
        <f t="shared" ref="B565:R565" si="1409">B563</f>
        <v>57</v>
      </c>
      <c r="C565" s="128" t="str">
        <f t="shared" si="1409"/>
        <v>DEPUTY</v>
      </c>
      <c r="D565" s="128" t="str">
        <f t="shared" si="1409"/>
        <v>Adequate</v>
      </c>
      <c r="E565" s="128" t="str">
        <f t="shared" si="1409"/>
        <v>Salary</v>
      </c>
      <c r="F565" s="128">
        <f t="shared" si="1409"/>
        <v>0.5</v>
      </c>
      <c r="G565" s="138">
        <f t="shared" si="1409"/>
        <v>0</v>
      </c>
      <c r="H565" s="138">
        <f t="shared" ref="H565" si="1410">H563</f>
        <v>0</v>
      </c>
      <c r="I565" s="128" t="str">
        <f t="shared" si="1409"/>
        <v>no</v>
      </c>
      <c r="J565" s="128" t="str">
        <f t="shared" si="1409"/>
        <v>yes</v>
      </c>
      <c r="K565" s="128" t="str">
        <f t="shared" si="1409"/>
        <v>yes</v>
      </c>
      <c r="L565" s="128" t="str">
        <f t="shared" si="1409"/>
        <v>no</v>
      </c>
      <c r="M565" s="128" t="str">
        <f t="shared" si="1409"/>
        <v>yes</v>
      </c>
      <c r="N565" s="128" t="str">
        <f t="shared" si="1409"/>
        <v>yes</v>
      </c>
      <c r="O565" s="128" t="str">
        <f t="shared" si="1409"/>
        <v>yes</v>
      </c>
      <c r="P565" s="128" t="str">
        <f t="shared" si="1409"/>
        <v>yes</v>
      </c>
      <c r="Q565" s="128" t="str">
        <f t="shared" si="1409"/>
        <v>yes</v>
      </c>
      <c r="R565" s="128" t="str">
        <f t="shared" si="1409"/>
        <v>yes</v>
      </c>
      <c r="U565" t="str">
        <f t="shared" si="1288"/>
        <v>0, 57</v>
      </c>
    </row>
    <row r="566" spans="1:21" hidden="1" outlineLevel="1" x14ac:dyDescent="0.25">
      <c r="A566" s="159">
        <f t="shared" ref="A566" si="1411">A563</f>
        <v>0</v>
      </c>
      <c r="B566" s="128">
        <f t="shared" ref="B566:R566" si="1412">B563</f>
        <v>57</v>
      </c>
      <c r="C566" s="128" t="str">
        <f t="shared" si="1412"/>
        <v>DEPUTY</v>
      </c>
      <c r="D566" s="128" t="str">
        <f t="shared" si="1412"/>
        <v>Adequate</v>
      </c>
      <c r="E566" s="128" t="str">
        <f t="shared" si="1412"/>
        <v>Salary</v>
      </c>
      <c r="F566" s="128">
        <f t="shared" si="1412"/>
        <v>0.5</v>
      </c>
      <c r="G566" s="138">
        <f t="shared" si="1412"/>
        <v>0</v>
      </c>
      <c r="H566" s="138">
        <f t="shared" ref="H566" si="1413">H563</f>
        <v>0</v>
      </c>
      <c r="I566" s="128" t="str">
        <f t="shared" si="1412"/>
        <v>no</v>
      </c>
      <c r="J566" s="128" t="str">
        <f t="shared" si="1412"/>
        <v>yes</v>
      </c>
      <c r="K566" s="128" t="str">
        <f t="shared" si="1412"/>
        <v>yes</v>
      </c>
      <c r="L566" s="128" t="str">
        <f t="shared" si="1412"/>
        <v>no</v>
      </c>
      <c r="M566" s="128" t="str">
        <f t="shared" si="1412"/>
        <v>yes</v>
      </c>
      <c r="N566" s="128" t="str">
        <f t="shared" si="1412"/>
        <v>yes</v>
      </c>
      <c r="O566" s="128" t="str">
        <f t="shared" si="1412"/>
        <v>yes</v>
      </c>
      <c r="P566" s="128" t="str">
        <f t="shared" si="1412"/>
        <v>yes</v>
      </c>
      <c r="Q566" s="128" t="str">
        <f t="shared" si="1412"/>
        <v>yes</v>
      </c>
      <c r="R566" s="128" t="str">
        <f t="shared" si="1412"/>
        <v>yes</v>
      </c>
      <c r="U566" t="str">
        <f t="shared" si="1288"/>
        <v>0, 57</v>
      </c>
    </row>
    <row r="567" spans="1:21" hidden="1" outlineLevel="1" x14ac:dyDescent="0.25">
      <c r="A567" s="159"/>
      <c r="B567" s="128"/>
      <c r="C567" s="128"/>
      <c r="D567" s="38"/>
      <c r="E567" s="128"/>
      <c r="F567" s="132"/>
      <c r="G567" s="138"/>
      <c r="H567" s="138"/>
      <c r="I567" s="128" t="str">
        <f t="shared" ref="I567" si="1414">I563</f>
        <v>no</v>
      </c>
      <c r="J567" s="128" t="s">
        <v>48</v>
      </c>
      <c r="K567" s="128" t="s">
        <v>48</v>
      </c>
      <c r="L567" s="128" t="s">
        <v>48</v>
      </c>
      <c r="M567" s="128" t="s">
        <v>48</v>
      </c>
      <c r="N567" s="128" t="s">
        <v>48</v>
      </c>
      <c r="O567" s="128" t="s">
        <v>48</v>
      </c>
      <c r="P567" s="128" t="s">
        <v>48</v>
      </c>
      <c r="Q567" s="128" t="s">
        <v>48</v>
      </c>
      <c r="R567" s="128" t="s">
        <v>48</v>
      </c>
      <c r="U567" t="str">
        <f t="shared" si="1288"/>
        <v xml:space="preserve">, </v>
      </c>
    </row>
    <row r="568" spans="1:21" hidden="1" outlineLevel="1" x14ac:dyDescent="0.25">
      <c r="A568" s="159"/>
      <c r="B568" s="128"/>
      <c r="C568" s="128"/>
      <c r="D568" s="38"/>
      <c r="E568" s="128"/>
      <c r="F568" s="132"/>
      <c r="G568" s="138"/>
      <c r="H568" s="138"/>
      <c r="I568" s="128" t="str">
        <f t="shared" ref="I568" si="1415">I563</f>
        <v>no</v>
      </c>
      <c r="J568" s="128" t="s">
        <v>48</v>
      </c>
      <c r="K568" s="128" t="s">
        <v>48</v>
      </c>
      <c r="L568" s="128" t="s">
        <v>48</v>
      </c>
      <c r="M568" s="128" t="s">
        <v>48</v>
      </c>
      <c r="N568" s="128" t="s">
        <v>48</v>
      </c>
      <c r="O568" s="128" t="s">
        <v>48</v>
      </c>
      <c r="P568" s="128" t="s">
        <v>48</v>
      </c>
      <c r="Q568" s="128" t="s">
        <v>48</v>
      </c>
      <c r="R568" s="128" t="s">
        <v>48</v>
      </c>
      <c r="U568" t="str">
        <f t="shared" si="1288"/>
        <v xml:space="preserve">, </v>
      </c>
    </row>
    <row r="569" spans="1:21" hidden="1" outlineLevel="1" x14ac:dyDescent="0.25">
      <c r="A569" s="159"/>
      <c r="B569" s="128"/>
      <c r="C569" s="128"/>
      <c r="D569" s="38"/>
      <c r="E569" s="128"/>
      <c r="F569" s="132"/>
      <c r="G569" s="138"/>
      <c r="H569" s="138"/>
      <c r="I569" s="128" t="s">
        <v>48</v>
      </c>
      <c r="J569" s="128" t="s">
        <v>48</v>
      </c>
      <c r="K569" s="128" t="s">
        <v>48</v>
      </c>
      <c r="L569" s="128" t="s">
        <v>48</v>
      </c>
      <c r="M569" s="128" t="s">
        <v>48</v>
      </c>
      <c r="N569" s="128" t="s">
        <v>48</v>
      </c>
      <c r="O569" s="128" t="s">
        <v>48</v>
      </c>
      <c r="P569" s="128" t="s">
        <v>48</v>
      </c>
      <c r="Q569" s="128" t="s">
        <v>48</v>
      </c>
      <c r="R569" s="128" t="s">
        <v>48</v>
      </c>
      <c r="U569" t="str">
        <f t="shared" si="1288"/>
        <v xml:space="preserve">, </v>
      </c>
    </row>
    <row r="570" spans="1:21" hidden="1" outlineLevel="1" x14ac:dyDescent="0.25">
      <c r="A570" s="159"/>
      <c r="B570" s="128"/>
      <c r="C570" s="128"/>
      <c r="D570" s="38"/>
      <c r="E570" s="128"/>
      <c r="F570" s="132"/>
      <c r="G570" s="138"/>
      <c r="H570" s="138"/>
      <c r="I570" s="128" t="s">
        <v>48</v>
      </c>
      <c r="J570" s="128" t="s">
        <v>48</v>
      </c>
      <c r="K570" s="128" t="s">
        <v>48</v>
      </c>
      <c r="L570" s="128" t="s">
        <v>48</v>
      </c>
      <c r="M570" s="128" t="s">
        <v>48</v>
      </c>
      <c r="N570" s="128" t="s">
        <v>48</v>
      </c>
      <c r="O570" s="128" t="s">
        <v>48</v>
      </c>
      <c r="P570" s="128" t="s">
        <v>48</v>
      </c>
      <c r="Q570" s="128" t="s">
        <v>48</v>
      </c>
      <c r="R570" s="128" t="s">
        <v>48</v>
      </c>
      <c r="U570" t="str">
        <f t="shared" si="1288"/>
        <v xml:space="preserve">, </v>
      </c>
    </row>
    <row r="571" spans="1:21" hidden="1" outlineLevel="1" x14ac:dyDescent="0.25">
      <c r="A571" s="159"/>
      <c r="B571" s="128"/>
      <c r="C571" s="128"/>
      <c r="D571" s="38"/>
      <c r="E571" s="128"/>
      <c r="F571" s="132"/>
      <c r="G571" s="138"/>
      <c r="H571" s="138"/>
      <c r="I571" s="128" t="s">
        <v>48</v>
      </c>
      <c r="J571" s="128" t="s">
        <v>48</v>
      </c>
      <c r="K571" s="128" t="s">
        <v>48</v>
      </c>
      <c r="L571" s="128" t="s">
        <v>48</v>
      </c>
      <c r="M571" s="128" t="s">
        <v>48</v>
      </c>
      <c r="N571" s="128" t="s">
        <v>48</v>
      </c>
      <c r="O571" s="128" t="s">
        <v>48</v>
      </c>
      <c r="P571" s="128" t="s">
        <v>48</v>
      </c>
      <c r="Q571" s="128" t="s">
        <v>48</v>
      </c>
      <c r="R571" s="128" t="s">
        <v>48</v>
      </c>
      <c r="U571" t="str">
        <f t="shared" si="1288"/>
        <v xml:space="preserve">, </v>
      </c>
    </row>
    <row r="572" spans="1:21" hidden="1" outlineLevel="1" x14ac:dyDescent="0.25">
      <c r="A572" s="159"/>
      <c r="B572" s="128"/>
      <c r="C572" s="128"/>
      <c r="D572" s="38"/>
      <c r="E572" s="128"/>
      <c r="F572" s="132"/>
      <c r="G572" s="138"/>
      <c r="H572" s="138"/>
      <c r="I572" s="128" t="s">
        <v>48</v>
      </c>
      <c r="J572" s="128" t="s">
        <v>48</v>
      </c>
      <c r="K572" s="128" t="s">
        <v>48</v>
      </c>
      <c r="L572" s="128" t="s">
        <v>48</v>
      </c>
      <c r="M572" s="128" t="s">
        <v>48</v>
      </c>
      <c r="N572" s="128" t="s">
        <v>48</v>
      </c>
      <c r="O572" s="128" t="s">
        <v>48</v>
      </c>
      <c r="P572" s="128" t="s">
        <v>48</v>
      </c>
      <c r="Q572" s="128" t="s">
        <v>48</v>
      </c>
      <c r="R572" s="128" t="s">
        <v>48</v>
      </c>
      <c r="U572" t="str">
        <f t="shared" si="1288"/>
        <v xml:space="preserve">, </v>
      </c>
    </row>
    <row r="573" spans="1:21" collapsed="1" x14ac:dyDescent="0.25">
      <c r="A573" s="43"/>
      <c r="B573" s="43">
        <v>58</v>
      </c>
      <c r="C573" s="43" t="s">
        <v>125</v>
      </c>
      <c r="D573" s="38" t="str">
        <f>'Form III'!A572</f>
        <v>Adequate</v>
      </c>
      <c r="E573" s="43" t="s">
        <v>124</v>
      </c>
      <c r="F573" s="158">
        <v>0.5</v>
      </c>
      <c r="G573" s="136">
        <v>0</v>
      </c>
      <c r="H573" s="136">
        <v>0</v>
      </c>
      <c r="I573" s="43" t="s">
        <v>48</v>
      </c>
      <c r="J573" s="43" t="s">
        <v>45</v>
      </c>
      <c r="K573" s="43" t="s">
        <v>45</v>
      </c>
      <c r="L573" s="43" t="s">
        <v>48</v>
      </c>
      <c r="M573" s="43" t="s">
        <v>45</v>
      </c>
      <c r="N573" s="43" t="s">
        <v>45</v>
      </c>
      <c r="O573" s="43" t="s">
        <v>45</v>
      </c>
      <c r="P573" s="43" t="s">
        <v>45</v>
      </c>
      <c r="Q573" s="43" t="s">
        <v>45</v>
      </c>
      <c r="R573" s="43" t="s">
        <v>45</v>
      </c>
      <c r="S573" s="107">
        <f>IF('Form I'!$B$9=1,'Form III'!BE575,(IF('Form I'!$B$9=2,'Form III'!BE576,(IF('Form I'!$B$9=3,'Form III'!BE577,(IF('Form I'!$B$9=4,'Form III'!BE578)))))))</f>
        <v>0</v>
      </c>
      <c r="T573" s="111">
        <f t="shared" ref="T573" si="1416">G573+H573-S573</f>
        <v>0</v>
      </c>
      <c r="U573" t="str">
        <f t="shared" si="1288"/>
        <v>, 58</v>
      </c>
    </row>
    <row r="574" spans="1:21" hidden="1" outlineLevel="1" x14ac:dyDescent="0.25">
      <c r="A574" s="159">
        <f t="shared" ref="A574" si="1417">A573</f>
        <v>0</v>
      </c>
      <c r="B574" s="128">
        <f t="shared" ref="B574" si="1418">B573</f>
        <v>58</v>
      </c>
      <c r="C574" s="128" t="str">
        <f t="shared" ref="C574:D574" si="1419">C573</f>
        <v>DEPUTY</v>
      </c>
      <c r="D574" s="128" t="str">
        <f t="shared" si="1419"/>
        <v>Adequate</v>
      </c>
      <c r="E574" s="128" t="str">
        <f t="shared" ref="E574" si="1420">E573</f>
        <v>Salary</v>
      </c>
      <c r="F574" s="128">
        <f t="shared" ref="F574" si="1421">F573</f>
        <v>0.5</v>
      </c>
      <c r="G574" s="138">
        <f t="shared" ref="G574:H574" si="1422">G573</f>
        <v>0</v>
      </c>
      <c r="H574" s="138">
        <f t="shared" si="1422"/>
        <v>0</v>
      </c>
      <c r="I574" s="128" t="str">
        <f t="shared" ref="I574" si="1423">I573</f>
        <v>no</v>
      </c>
      <c r="J574" s="128" t="str">
        <f t="shared" ref="J574" si="1424">J573</f>
        <v>yes</v>
      </c>
      <c r="K574" s="128" t="str">
        <f t="shared" ref="K574" si="1425">K573</f>
        <v>yes</v>
      </c>
      <c r="L574" s="128" t="str">
        <f t="shared" ref="L574" si="1426">L573</f>
        <v>no</v>
      </c>
      <c r="M574" s="128" t="str">
        <f t="shared" ref="M574" si="1427">M573</f>
        <v>yes</v>
      </c>
      <c r="N574" s="128" t="str">
        <f t="shared" ref="N574" si="1428">N573</f>
        <v>yes</v>
      </c>
      <c r="O574" s="128" t="str">
        <f t="shared" ref="O574" si="1429">O573</f>
        <v>yes</v>
      </c>
      <c r="P574" s="128" t="str">
        <f t="shared" ref="P574" si="1430">P573</f>
        <v>yes</v>
      </c>
      <c r="Q574" s="128" t="str">
        <f t="shared" ref="Q574" si="1431">Q573</f>
        <v>yes</v>
      </c>
      <c r="R574" s="128" t="str">
        <f t="shared" ref="R574" si="1432">R573</f>
        <v>yes</v>
      </c>
      <c r="U574" t="str">
        <f t="shared" si="1288"/>
        <v>0, 58</v>
      </c>
    </row>
    <row r="575" spans="1:21" hidden="1" outlineLevel="1" x14ac:dyDescent="0.25">
      <c r="A575" s="159">
        <f t="shared" ref="A575" si="1433">A573</f>
        <v>0</v>
      </c>
      <c r="B575" s="128">
        <f t="shared" ref="B575:R575" si="1434">B573</f>
        <v>58</v>
      </c>
      <c r="C575" s="128" t="str">
        <f t="shared" si="1434"/>
        <v>DEPUTY</v>
      </c>
      <c r="D575" s="128" t="str">
        <f t="shared" si="1434"/>
        <v>Adequate</v>
      </c>
      <c r="E575" s="128" t="str">
        <f t="shared" si="1434"/>
        <v>Salary</v>
      </c>
      <c r="F575" s="128">
        <f t="shared" si="1434"/>
        <v>0.5</v>
      </c>
      <c r="G575" s="138">
        <f t="shared" si="1434"/>
        <v>0</v>
      </c>
      <c r="H575" s="138">
        <f t="shared" ref="H575" si="1435">H573</f>
        <v>0</v>
      </c>
      <c r="I575" s="128" t="str">
        <f t="shared" si="1434"/>
        <v>no</v>
      </c>
      <c r="J575" s="128" t="str">
        <f t="shared" si="1434"/>
        <v>yes</v>
      </c>
      <c r="K575" s="128" t="str">
        <f t="shared" si="1434"/>
        <v>yes</v>
      </c>
      <c r="L575" s="128" t="str">
        <f t="shared" si="1434"/>
        <v>no</v>
      </c>
      <c r="M575" s="128" t="str">
        <f t="shared" si="1434"/>
        <v>yes</v>
      </c>
      <c r="N575" s="128" t="str">
        <f t="shared" si="1434"/>
        <v>yes</v>
      </c>
      <c r="O575" s="128" t="str">
        <f t="shared" si="1434"/>
        <v>yes</v>
      </c>
      <c r="P575" s="128" t="str">
        <f t="shared" si="1434"/>
        <v>yes</v>
      </c>
      <c r="Q575" s="128" t="str">
        <f t="shared" si="1434"/>
        <v>yes</v>
      </c>
      <c r="R575" s="128" t="str">
        <f t="shared" si="1434"/>
        <v>yes</v>
      </c>
      <c r="U575" t="str">
        <f t="shared" si="1288"/>
        <v>0, 58</v>
      </c>
    </row>
    <row r="576" spans="1:21" hidden="1" outlineLevel="1" x14ac:dyDescent="0.25">
      <c r="A576" s="159">
        <f t="shared" ref="A576" si="1436">A573</f>
        <v>0</v>
      </c>
      <c r="B576" s="128">
        <f t="shared" ref="B576:R576" si="1437">B573</f>
        <v>58</v>
      </c>
      <c r="C576" s="128" t="str">
        <f t="shared" si="1437"/>
        <v>DEPUTY</v>
      </c>
      <c r="D576" s="128" t="str">
        <f t="shared" si="1437"/>
        <v>Adequate</v>
      </c>
      <c r="E576" s="128" t="str">
        <f t="shared" si="1437"/>
        <v>Salary</v>
      </c>
      <c r="F576" s="128">
        <f t="shared" si="1437"/>
        <v>0.5</v>
      </c>
      <c r="G576" s="138">
        <f t="shared" si="1437"/>
        <v>0</v>
      </c>
      <c r="H576" s="138">
        <f t="shared" ref="H576" si="1438">H573</f>
        <v>0</v>
      </c>
      <c r="I576" s="128" t="str">
        <f t="shared" si="1437"/>
        <v>no</v>
      </c>
      <c r="J576" s="128" t="str">
        <f t="shared" si="1437"/>
        <v>yes</v>
      </c>
      <c r="K576" s="128" t="str">
        <f t="shared" si="1437"/>
        <v>yes</v>
      </c>
      <c r="L576" s="128" t="str">
        <f t="shared" si="1437"/>
        <v>no</v>
      </c>
      <c r="M576" s="128" t="str">
        <f t="shared" si="1437"/>
        <v>yes</v>
      </c>
      <c r="N576" s="128" t="str">
        <f t="shared" si="1437"/>
        <v>yes</v>
      </c>
      <c r="O576" s="128" t="str">
        <f t="shared" si="1437"/>
        <v>yes</v>
      </c>
      <c r="P576" s="128" t="str">
        <f t="shared" si="1437"/>
        <v>yes</v>
      </c>
      <c r="Q576" s="128" t="str">
        <f t="shared" si="1437"/>
        <v>yes</v>
      </c>
      <c r="R576" s="128" t="str">
        <f t="shared" si="1437"/>
        <v>yes</v>
      </c>
      <c r="U576" t="str">
        <f t="shared" si="1288"/>
        <v>0, 58</v>
      </c>
    </row>
    <row r="577" spans="1:21" hidden="1" outlineLevel="1" x14ac:dyDescent="0.25">
      <c r="A577" s="159"/>
      <c r="B577" s="128"/>
      <c r="C577" s="128"/>
      <c r="D577" s="38"/>
      <c r="E577" s="128"/>
      <c r="F577" s="132"/>
      <c r="G577" s="138"/>
      <c r="H577" s="138"/>
      <c r="I577" s="128" t="str">
        <f t="shared" ref="I577" si="1439">I573</f>
        <v>no</v>
      </c>
      <c r="J577" s="128" t="s">
        <v>48</v>
      </c>
      <c r="K577" s="128" t="s">
        <v>48</v>
      </c>
      <c r="L577" s="128" t="s">
        <v>48</v>
      </c>
      <c r="M577" s="128" t="s">
        <v>48</v>
      </c>
      <c r="N577" s="128" t="s">
        <v>48</v>
      </c>
      <c r="O577" s="128" t="s">
        <v>48</v>
      </c>
      <c r="P577" s="128" t="s">
        <v>48</v>
      </c>
      <c r="Q577" s="128" t="s">
        <v>48</v>
      </c>
      <c r="R577" s="128" t="s">
        <v>48</v>
      </c>
      <c r="U577" t="str">
        <f t="shared" si="1288"/>
        <v xml:space="preserve">, </v>
      </c>
    </row>
    <row r="578" spans="1:21" hidden="1" outlineLevel="1" x14ac:dyDescent="0.25">
      <c r="A578" s="159"/>
      <c r="B578" s="128"/>
      <c r="C578" s="128"/>
      <c r="D578" s="38"/>
      <c r="E578" s="128"/>
      <c r="F578" s="132"/>
      <c r="G578" s="138"/>
      <c r="H578" s="138"/>
      <c r="I578" s="128" t="str">
        <f t="shared" ref="I578" si="1440">I573</f>
        <v>no</v>
      </c>
      <c r="J578" s="128" t="s">
        <v>48</v>
      </c>
      <c r="K578" s="128" t="s">
        <v>48</v>
      </c>
      <c r="L578" s="128" t="s">
        <v>48</v>
      </c>
      <c r="M578" s="128" t="s">
        <v>48</v>
      </c>
      <c r="N578" s="128" t="s">
        <v>48</v>
      </c>
      <c r="O578" s="128" t="s">
        <v>48</v>
      </c>
      <c r="P578" s="128" t="s">
        <v>48</v>
      </c>
      <c r="Q578" s="128" t="s">
        <v>48</v>
      </c>
      <c r="R578" s="128" t="s">
        <v>48</v>
      </c>
      <c r="U578" t="str">
        <f t="shared" si="1288"/>
        <v xml:space="preserve">, </v>
      </c>
    </row>
    <row r="579" spans="1:21" hidden="1" outlineLevel="1" x14ac:dyDescent="0.25">
      <c r="A579" s="159"/>
      <c r="B579" s="128"/>
      <c r="C579" s="128"/>
      <c r="D579" s="38"/>
      <c r="E579" s="128"/>
      <c r="F579" s="132"/>
      <c r="G579" s="138"/>
      <c r="H579" s="138"/>
      <c r="I579" s="128" t="s">
        <v>48</v>
      </c>
      <c r="J579" s="128" t="s">
        <v>48</v>
      </c>
      <c r="K579" s="128" t="s">
        <v>48</v>
      </c>
      <c r="L579" s="128" t="s">
        <v>48</v>
      </c>
      <c r="M579" s="128" t="s">
        <v>48</v>
      </c>
      <c r="N579" s="128" t="s">
        <v>48</v>
      </c>
      <c r="O579" s="128" t="s">
        <v>48</v>
      </c>
      <c r="P579" s="128" t="s">
        <v>48</v>
      </c>
      <c r="Q579" s="128" t="s">
        <v>48</v>
      </c>
      <c r="R579" s="128" t="s">
        <v>48</v>
      </c>
      <c r="U579" t="str">
        <f t="shared" si="1288"/>
        <v xml:space="preserve">, </v>
      </c>
    </row>
    <row r="580" spans="1:21" hidden="1" outlineLevel="1" x14ac:dyDescent="0.25">
      <c r="A580" s="159"/>
      <c r="B580" s="128"/>
      <c r="C580" s="128"/>
      <c r="D580" s="38"/>
      <c r="E580" s="128"/>
      <c r="F580" s="132"/>
      <c r="G580" s="138"/>
      <c r="H580" s="138"/>
      <c r="I580" s="128" t="s">
        <v>48</v>
      </c>
      <c r="J580" s="128" t="s">
        <v>48</v>
      </c>
      <c r="K580" s="128" t="s">
        <v>48</v>
      </c>
      <c r="L580" s="128" t="s">
        <v>48</v>
      </c>
      <c r="M580" s="128" t="s">
        <v>48</v>
      </c>
      <c r="N580" s="128" t="s">
        <v>48</v>
      </c>
      <c r="O580" s="128" t="s">
        <v>48</v>
      </c>
      <c r="P580" s="128" t="s">
        <v>48</v>
      </c>
      <c r="Q580" s="128" t="s">
        <v>48</v>
      </c>
      <c r="R580" s="128" t="s">
        <v>48</v>
      </c>
      <c r="U580" t="str">
        <f t="shared" ref="U580:U643" si="1441">A580&amp;", "&amp;B580</f>
        <v xml:space="preserve">, </v>
      </c>
    </row>
    <row r="581" spans="1:21" hidden="1" outlineLevel="1" x14ac:dyDescent="0.25">
      <c r="A581" s="159"/>
      <c r="B581" s="128"/>
      <c r="C581" s="128"/>
      <c r="D581" s="38"/>
      <c r="E581" s="128"/>
      <c r="F581" s="132"/>
      <c r="G581" s="138"/>
      <c r="H581" s="138"/>
      <c r="I581" s="128" t="s">
        <v>48</v>
      </c>
      <c r="J581" s="128" t="s">
        <v>48</v>
      </c>
      <c r="K581" s="128" t="s">
        <v>48</v>
      </c>
      <c r="L581" s="128" t="s">
        <v>48</v>
      </c>
      <c r="M581" s="128" t="s">
        <v>48</v>
      </c>
      <c r="N581" s="128" t="s">
        <v>48</v>
      </c>
      <c r="O581" s="128" t="s">
        <v>48</v>
      </c>
      <c r="P581" s="128" t="s">
        <v>48</v>
      </c>
      <c r="Q581" s="128" t="s">
        <v>48</v>
      </c>
      <c r="R581" s="128" t="s">
        <v>48</v>
      </c>
      <c r="U581" t="str">
        <f t="shared" si="1441"/>
        <v xml:space="preserve">, </v>
      </c>
    </row>
    <row r="582" spans="1:21" hidden="1" outlineLevel="1" x14ac:dyDescent="0.25">
      <c r="A582" s="159"/>
      <c r="B582" s="128"/>
      <c r="C582" s="128"/>
      <c r="D582" s="38"/>
      <c r="E582" s="128"/>
      <c r="F582" s="132"/>
      <c r="G582" s="138"/>
      <c r="H582" s="138"/>
      <c r="I582" s="128" t="s">
        <v>48</v>
      </c>
      <c r="J582" s="128" t="s">
        <v>48</v>
      </c>
      <c r="K582" s="128" t="s">
        <v>48</v>
      </c>
      <c r="L582" s="128" t="s">
        <v>48</v>
      </c>
      <c r="M582" s="128" t="s">
        <v>48</v>
      </c>
      <c r="N582" s="128" t="s">
        <v>48</v>
      </c>
      <c r="O582" s="128" t="s">
        <v>48</v>
      </c>
      <c r="P582" s="128" t="s">
        <v>48</v>
      </c>
      <c r="Q582" s="128" t="s">
        <v>48</v>
      </c>
      <c r="R582" s="128" t="s">
        <v>48</v>
      </c>
      <c r="U582" t="str">
        <f t="shared" si="1441"/>
        <v xml:space="preserve">, </v>
      </c>
    </row>
    <row r="583" spans="1:21" collapsed="1" x14ac:dyDescent="0.25">
      <c r="A583" s="43"/>
      <c r="B583" s="43">
        <v>59</v>
      </c>
      <c r="C583" s="43" t="s">
        <v>125</v>
      </c>
      <c r="D583" s="38" t="str">
        <f>'Form III'!A582</f>
        <v>Adequate</v>
      </c>
      <c r="E583" s="43" t="s">
        <v>124</v>
      </c>
      <c r="F583" s="158">
        <v>0.5</v>
      </c>
      <c r="G583" s="136">
        <v>0</v>
      </c>
      <c r="H583" s="136">
        <v>0</v>
      </c>
      <c r="I583" s="43" t="s">
        <v>48</v>
      </c>
      <c r="J583" s="43" t="s">
        <v>45</v>
      </c>
      <c r="K583" s="43" t="s">
        <v>45</v>
      </c>
      <c r="L583" s="43" t="s">
        <v>48</v>
      </c>
      <c r="M583" s="43" t="s">
        <v>45</v>
      </c>
      <c r="N583" s="43" t="s">
        <v>45</v>
      </c>
      <c r="O583" s="43" t="s">
        <v>45</v>
      </c>
      <c r="P583" s="43" t="s">
        <v>45</v>
      </c>
      <c r="Q583" s="43" t="s">
        <v>45</v>
      </c>
      <c r="R583" s="43" t="s">
        <v>45</v>
      </c>
      <c r="S583" s="107">
        <f>IF('Form I'!$B$9=1,'Form III'!BE585,(IF('Form I'!$B$9=2,'Form III'!BE586,(IF('Form I'!$B$9=3,'Form III'!BE587,(IF('Form I'!$B$9=4,'Form III'!BE588)))))))</f>
        <v>0</v>
      </c>
      <c r="T583" s="111">
        <f t="shared" ref="T583" si="1442">G583+H583-S583</f>
        <v>0</v>
      </c>
      <c r="U583" t="str">
        <f t="shared" si="1441"/>
        <v>, 59</v>
      </c>
    </row>
    <row r="584" spans="1:21" hidden="1" outlineLevel="1" x14ac:dyDescent="0.25">
      <c r="A584" s="159">
        <f t="shared" ref="A584" si="1443">A583</f>
        <v>0</v>
      </c>
      <c r="B584" s="128">
        <f t="shared" ref="B584" si="1444">B583</f>
        <v>59</v>
      </c>
      <c r="C584" s="128" t="str">
        <f t="shared" ref="C584:D584" si="1445">C583</f>
        <v>DEPUTY</v>
      </c>
      <c r="D584" s="128" t="str">
        <f t="shared" si="1445"/>
        <v>Adequate</v>
      </c>
      <c r="E584" s="128" t="str">
        <f t="shared" ref="E584" si="1446">E583</f>
        <v>Salary</v>
      </c>
      <c r="F584" s="128">
        <f t="shared" ref="F584" si="1447">F583</f>
        <v>0.5</v>
      </c>
      <c r="G584" s="138">
        <f t="shared" ref="G584:H584" si="1448">G583</f>
        <v>0</v>
      </c>
      <c r="H584" s="138">
        <f t="shared" si="1448"/>
        <v>0</v>
      </c>
      <c r="I584" s="128" t="str">
        <f t="shared" ref="I584" si="1449">I583</f>
        <v>no</v>
      </c>
      <c r="J584" s="128" t="str">
        <f t="shared" ref="J584" si="1450">J583</f>
        <v>yes</v>
      </c>
      <c r="K584" s="128" t="str">
        <f t="shared" ref="K584" si="1451">K583</f>
        <v>yes</v>
      </c>
      <c r="L584" s="128" t="str">
        <f t="shared" ref="L584" si="1452">L583</f>
        <v>no</v>
      </c>
      <c r="M584" s="128" t="str">
        <f t="shared" ref="M584" si="1453">M583</f>
        <v>yes</v>
      </c>
      <c r="N584" s="128" t="str">
        <f t="shared" ref="N584" si="1454">N583</f>
        <v>yes</v>
      </c>
      <c r="O584" s="128" t="str">
        <f t="shared" ref="O584" si="1455">O583</f>
        <v>yes</v>
      </c>
      <c r="P584" s="128" t="str">
        <f t="shared" ref="P584" si="1456">P583</f>
        <v>yes</v>
      </c>
      <c r="Q584" s="128" t="str">
        <f t="shared" ref="Q584" si="1457">Q583</f>
        <v>yes</v>
      </c>
      <c r="R584" s="128" t="str">
        <f t="shared" ref="R584" si="1458">R583</f>
        <v>yes</v>
      </c>
      <c r="U584" t="str">
        <f t="shared" si="1441"/>
        <v>0, 59</v>
      </c>
    </row>
    <row r="585" spans="1:21" hidden="1" outlineLevel="1" x14ac:dyDescent="0.25">
      <c r="A585" s="159">
        <f t="shared" ref="A585" si="1459">A583</f>
        <v>0</v>
      </c>
      <c r="B585" s="128">
        <f t="shared" ref="B585:R585" si="1460">B583</f>
        <v>59</v>
      </c>
      <c r="C585" s="128" t="str">
        <f t="shared" si="1460"/>
        <v>DEPUTY</v>
      </c>
      <c r="D585" s="128" t="str">
        <f t="shared" si="1460"/>
        <v>Adequate</v>
      </c>
      <c r="E585" s="128" t="str">
        <f t="shared" si="1460"/>
        <v>Salary</v>
      </c>
      <c r="F585" s="128">
        <f t="shared" si="1460"/>
        <v>0.5</v>
      </c>
      <c r="G585" s="138">
        <f t="shared" si="1460"/>
        <v>0</v>
      </c>
      <c r="H585" s="138">
        <f t="shared" ref="H585" si="1461">H583</f>
        <v>0</v>
      </c>
      <c r="I585" s="128" t="str">
        <f t="shared" si="1460"/>
        <v>no</v>
      </c>
      <c r="J585" s="128" t="str">
        <f t="shared" si="1460"/>
        <v>yes</v>
      </c>
      <c r="K585" s="128" t="str">
        <f t="shared" si="1460"/>
        <v>yes</v>
      </c>
      <c r="L585" s="128" t="str">
        <f t="shared" si="1460"/>
        <v>no</v>
      </c>
      <c r="M585" s="128" t="str">
        <f t="shared" si="1460"/>
        <v>yes</v>
      </c>
      <c r="N585" s="128" t="str">
        <f t="shared" si="1460"/>
        <v>yes</v>
      </c>
      <c r="O585" s="128" t="str">
        <f t="shared" si="1460"/>
        <v>yes</v>
      </c>
      <c r="P585" s="128" t="str">
        <f t="shared" si="1460"/>
        <v>yes</v>
      </c>
      <c r="Q585" s="128" t="str">
        <f t="shared" si="1460"/>
        <v>yes</v>
      </c>
      <c r="R585" s="128" t="str">
        <f t="shared" si="1460"/>
        <v>yes</v>
      </c>
      <c r="U585" t="str">
        <f t="shared" si="1441"/>
        <v>0, 59</v>
      </c>
    </row>
    <row r="586" spans="1:21" hidden="1" outlineLevel="1" x14ac:dyDescent="0.25">
      <c r="A586" s="159">
        <f t="shared" ref="A586" si="1462">A583</f>
        <v>0</v>
      </c>
      <c r="B586" s="128">
        <f t="shared" ref="B586:R586" si="1463">B583</f>
        <v>59</v>
      </c>
      <c r="C586" s="128" t="str">
        <f t="shared" si="1463"/>
        <v>DEPUTY</v>
      </c>
      <c r="D586" s="128" t="str">
        <f t="shared" si="1463"/>
        <v>Adequate</v>
      </c>
      <c r="E586" s="128" t="str">
        <f t="shared" si="1463"/>
        <v>Salary</v>
      </c>
      <c r="F586" s="128">
        <f t="shared" si="1463"/>
        <v>0.5</v>
      </c>
      <c r="G586" s="138">
        <f t="shared" si="1463"/>
        <v>0</v>
      </c>
      <c r="H586" s="138">
        <f t="shared" ref="H586" si="1464">H583</f>
        <v>0</v>
      </c>
      <c r="I586" s="128" t="str">
        <f t="shared" si="1463"/>
        <v>no</v>
      </c>
      <c r="J586" s="128" t="str">
        <f t="shared" si="1463"/>
        <v>yes</v>
      </c>
      <c r="K586" s="128" t="str">
        <f t="shared" si="1463"/>
        <v>yes</v>
      </c>
      <c r="L586" s="128" t="str">
        <f t="shared" si="1463"/>
        <v>no</v>
      </c>
      <c r="M586" s="128" t="str">
        <f t="shared" si="1463"/>
        <v>yes</v>
      </c>
      <c r="N586" s="128" t="str">
        <f t="shared" si="1463"/>
        <v>yes</v>
      </c>
      <c r="O586" s="128" t="str">
        <f t="shared" si="1463"/>
        <v>yes</v>
      </c>
      <c r="P586" s="128" t="str">
        <f t="shared" si="1463"/>
        <v>yes</v>
      </c>
      <c r="Q586" s="128" t="str">
        <f t="shared" si="1463"/>
        <v>yes</v>
      </c>
      <c r="R586" s="128" t="str">
        <f t="shared" si="1463"/>
        <v>yes</v>
      </c>
      <c r="U586" t="str">
        <f t="shared" si="1441"/>
        <v>0, 59</v>
      </c>
    </row>
    <row r="587" spans="1:21" hidden="1" outlineLevel="1" x14ac:dyDescent="0.25">
      <c r="A587" s="159"/>
      <c r="B587" s="128"/>
      <c r="C587" s="128"/>
      <c r="D587" s="38"/>
      <c r="E587" s="128"/>
      <c r="F587" s="132"/>
      <c r="G587" s="138"/>
      <c r="H587" s="138"/>
      <c r="I587" s="128" t="str">
        <f t="shared" ref="I587" si="1465">I583</f>
        <v>no</v>
      </c>
      <c r="J587" s="128" t="s">
        <v>48</v>
      </c>
      <c r="K587" s="128" t="s">
        <v>48</v>
      </c>
      <c r="L587" s="128" t="s">
        <v>48</v>
      </c>
      <c r="M587" s="128" t="s">
        <v>48</v>
      </c>
      <c r="N587" s="128" t="s">
        <v>48</v>
      </c>
      <c r="O587" s="128" t="s">
        <v>48</v>
      </c>
      <c r="P587" s="128" t="s">
        <v>48</v>
      </c>
      <c r="Q587" s="128" t="s">
        <v>48</v>
      </c>
      <c r="R587" s="128" t="s">
        <v>48</v>
      </c>
      <c r="U587" t="str">
        <f t="shared" si="1441"/>
        <v xml:space="preserve">, </v>
      </c>
    </row>
    <row r="588" spans="1:21" hidden="1" outlineLevel="1" x14ac:dyDescent="0.25">
      <c r="A588" s="159"/>
      <c r="B588" s="128"/>
      <c r="C588" s="128"/>
      <c r="D588" s="38"/>
      <c r="E588" s="128"/>
      <c r="F588" s="132"/>
      <c r="G588" s="138"/>
      <c r="H588" s="138"/>
      <c r="I588" s="128" t="str">
        <f t="shared" ref="I588" si="1466">I583</f>
        <v>no</v>
      </c>
      <c r="J588" s="128" t="s">
        <v>48</v>
      </c>
      <c r="K588" s="128" t="s">
        <v>48</v>
      </c>
      <c r="L588" s="128" t="s">
        <v>48</v>
      </c>
      <c r="M588" s="128" t="s">
        <v>48</v>
      </c>
      <c r="N588" s="128" t="s">
        <v>48</v>
      </c>
      <c r="O588" s="128" t="s">
        <v>48</v>
      </c>
      <c r="P588" s="128" t="s">
        <v>48</v>
      </c>
      <c r="Q588" s="128" t="s">
        <v>48</v>
      </c>
      <c r="R588" s="128" t="s">
        <v>48</v>
      </c>
      <c r="U588" t="str">
        <f t="shared" si="1441"/>
        <v xml:space="preserve">, </v>
      </c>
    </row>
    <row r="589" spans="1:21" hidden="1" outlineLevel="1" x14ac:dyDescent="0.25">
      <c r="A589" s="159"/>
      <c r="B589" s="128"/>
      <c r="C589" s="128"/>
      <c r="D589" s="38"/>
      <c r="E589" s="128"/>
      <c r="F589" s="132"/>
      <c r="G589" s="138"/>
      <c r="H589" s="138"/>
      <c r="I589" s="128" t="s">
        <v>48</v>
      </c>
      <c r="J589" s="128" t="s">
        <v>48</v>
      </c>
      <c r="K589" s="128" t="s">
        <v>48</v>
      </c>
      <c r="L589" s="128" t="s">
        <v>48</v>
      </c>
      <c r="M589" s="128" t="s">
        <v>48</v>
      </c>
      <c r="N589" s="128" t="s">
        <v>48</v>
      </c>
      <c r="O589" s="128" t="s">
        <v>48</v>
      </c>
      <c r="P589" s="128" t="s">
        <v>48</v>
      </c>
      <c r="Q589" s="128" t="s">
        <v>48</v>
      </c>
      <c r="R589" s="128" t="s">
        <v>48</v>
      </c>
      <c r="U589" t="str">
        <f t="shared" si="1441"/>
        <v xml:space="preserve">, </v>
      </c>
    </row>
    <row r="590" spans="1:21" hidden="1" outlineLevel="1" x14ac:dyDescent="0.25">
      <c r="A590" s="159"/>
      <c r="B590" s="128"/>
      <c r="C590" s="128"/>
      <c r="D590" s="38"/>
      <c r="E590" s="128"/>
      <c r="F590" s="132"/>
      <c r="G590" s="138"/>
      <c r="H590" s="138"/>
      <c r="I590" s="128" t="s">
        <v>48</v>
      </c>
      <c r="J590" s="128" t="s">
        <v>48</v>
      </c>
      <c r="K590" s="128" t="s">
        <v>48</v>
      </c>
      <c r="L590" s="128" t="s">
        <v>48</v>
      </c>
      <c r="M590" s="128" t="s">
        <v>48</v>
      </c>
      <c r="N590" s="128" t="s">
        <v>48</v>
      </c>
      <c r="O590" s="128" t="s">
        <v>48</v>
      </c>
      <c r="P590" s="128" t="s">
        <v>48</v>
      </c>
      <c r="Q590" s="128" t="s">
        <v>48</v>
      </c>
      <c r="R590" s="128" t="s">
        <v>48</v>
      </c>
      <c r="U590" t="str">
        <f t="shared" si="1441"/>
        <v xml:space="preserve">, </v>
      </c>
    </row>
    <row r="591" spans="1:21" hidden="1" outlineLevel="1" x14ac:dyDescent="0.25">
      <c r="A591" s="159"/>
      <c r="B591" s="128"/>
      <c r="C591" s="128"/>
      <c r="D591" s="38"/>
      <c r="E591" s="128"/>
      <c r="F591" s="132"/>
      <c r="G591" s="138"/>
      <c r="H591" s="138"/>
      <c r="I591" s="128" t="s">
        <v>48</v>
      </c>
      <c r="J591" s="128" t="s">
        <v>48</v>
      </c>
      <c r="K591" s="128" t="s">
        <v>48</v>
      </c>
      <c r="L591" s="128" t="s">
        <v>48</v>
      </c>
      <c r="M591" s="128" t="s">
        <v>48</v>
      </c>
      <c r="N591" s="128" t="s">
        <v>48</v>
      </c>
      <c r="O591" s="128" t="s">
        <v>48</v>
      </c>
      <c r="P591" s="128" t="s">
        <v>48</v>
      </c>
      <c r="Q591" s="128" t="s">
        <v>48</v>
      </c>
      <c r="R591" s="128" t="s">
        <v>48</v>
      </c>
      <c r="U591" t="str">
        <f t="shared" si="1441"/>
        <v xml:space="preserve">, </v>
      </c>
    </row>
    <row r="592" spans="1:21" hidden="1" outlineLevel="1" x14ac:dyDescent="0.25">
      <c r="A592" s="159"/>
      <c r="B592" s="128"/>
      <c r="C592" s="128"/>
      <c r="D592" s="38"/>
      <c r="E592" s="128"/>
      <c r="F592" s="132"/>
      <c r="G592" s="138"/>
      <c r="H592" s="138"/>
      <c r="I592" s="128" t="s">
        <v>48</v>
      </c>
      <c r="J592" s="128" t="s">
        <v>48</v>
      </c>
      <c r="K592" s="128" t="s">
        <v>48</v>
      </c>
      <c r="L592" s="128" t="s">
        <v>48</v>
      </c>
      <c r="M592" s="128" t="s">
        <v>48</v>
      </c>
      <c r="N592" s="128" t="s">
        <v>48</v>
      </c>
      <c r="O592" s="128" t="s">
        <v>48</v>
      </c>
      <c r="P592" s="128" t="s">
        <v>48</v>
      </c>
      <c r="Q592" s="128" t="s">
        <v>48</v>
      </c>
      <c r="R592" s="128" t="s">
        <v>48</v>
      </c>
      <c r="U592" t="str">
        <f t="shared" si="1441"/>
        <v xml:space="preserve">, </v>
      </c>
    </row>
    <row r="593" spans="1:21" collapsed="1" x14ac:dyDescent="0.25">
      <c r="A593" s="43"/>
      <c r="B593" s="43">
        <v>60</v>
      </c>
      <c r="C593" s="43" t="s">
        <v>125</v>
      </c>
      <c r="D593" s="38" t="str">
        <f>'Form III'!A592</f>
        <v>Adequate</v>
      </c>
      <c r="E593" s="43" t="s">
        <v>124</v>
      </c>
      <c r="F593" s="158">
        <v>0.5</v>
      </c>
      <c r="G593" s="136">
        <v>0</v>
      </c>
      <c r="H593" s="136">
        <v>0</v>
      </c>
      <c r="I593" s="43" t="s">
        <v>48</v>
      </c>
      <c r="J593" s="43" t="s">
        <v>45</v>
      </c>
      <c r="K593" s="43" t="s">
        <v>45</v>
      </c>
      <c r="L593" s="43" t="s">
        <v>48</v>
      </c>
      <c r="M593" s="43" t="s">
        <v>45</v>
      </c>
      <c r="N593" s="43" t="s">
        <v>45</v>
      </c>
      <c r="O593" s="43" t="s">
        <v>45</v>
      </c>
      <c r="P593" s="43" t="s">
        <v>45</v>
      </c>
      <c r="Q593" s="43" t="s">
        <v>45</v>
      </c>
      <c r="R593" s="43" t="s">
        <v>45</v>
      </c>
      <c r="S593" s="107">
        <f>IF('Form I'!$B$9=1,'Form III'!BE595,(IF('Form I'!$B$9=2,'Form III'!BE596,(IF('Form I'!$B$9=3,'Form III'!BE597,(IF('Form I'!$B$9=4,'Form III'!BE598)))))))</f>
        <v>0</v>
      </c>
      <c r="T593" s="111">
        <f t="shared" ref="T593" si="1467">G593+H593-S593</f>
        <v>0</v>
      </c>
      <c r="U593" t="str">
        <f t="shared" si="1441"/>
        <v>, 60</v>
      </c>
    </row>
    <row r="594" spans="1:21" hidden="1" outlineLevel="1" x14ac:dyDescent="0.25">
      <c r="A594" s="159">
        <f t="shared" ref="A594" si="1468">A593</f>
        <v>0</v>
      </c>
      <c r="B594" s="128">
        <f t="shared" ref="B594" si="1469">B593</f>
        <v>60</v>
      </c>
      <c r="C594" s="128" t="str">
        <f t="shared" ref="C594:D594" si="1470">C593</f>
        <v>DEPUTY</v>
      </c>
      <c r="D594" s="128" t="str">
        <f t="shared" si="1470"/>
        <v>Adequate</v>
      </c>
      <c r="E594" s="128" t="str">
        <f t="shared" ref="E594" si="1471">E593</f>
        <v>Salary</v>
      </c>
      <c r="F594" s="128">
        <f t="shared" ref="F594" si="1472">F593</f>
        <v>0.5</v>
      </c>
      <c r="G594" s="138">
        <f t="shared" ref="G594:H594" si="1473">G593</f>
        <v>0</v>
      </c>
      <c r="H594" s="138">
        <f t="shared" si="1473"/>
        <v>0</v>
      </c>
      <c r="I594" s="128" t="str">
        <f t="shared" ref="I594" si="1474">I593</f>
        <v>no</v>
      </c>
      <c r="J594" s="128" t="str">
        <f t="shared" ref="J594" si="1475">J593</f>
        <v>yes</v>
      </c>
      <c r="K594" s="128" t="str">
        <f t="shared" ref="K594" si="1476">K593</f>
        <v>yes</v>
      </c>
      <c r="L594" s="128" t="str">
        <f t="shared" ref="L594" si="1477">L593</f>
        <v>no</v>
      </c>
      <c r="M594" s="128" t="str">
        <f t="shared" ref="M594" si="1478">M593</f>
        <v>yes</v>
      </c>
      <c r="N594" s="128" t="str">
        <f t="shared" ref="N594" si="1479">N593</f>
        <v>yes</v>
      </c>
      <c r="O594" s="128" t="str">
        <f t="shared" ref="O594" si="1480">O593</f>
        <v>yes</v>
      </c>
      <c r="P594" s="128" t="str">
        <f t="shared" ref="P594" si="1481">P593</f>
        <v>yes</v>
      </c>
      <c r="Q594" s="128" t="str">
        <f t="shared" ref="Q594" si="1482">Q593</f>
        <v>yes</v>
      </c>
      <c r="R594" s="128" t="str">
        <f t="shared" ref="R594" si="1483">R593</f>
        <v>yes</v>
      </c>
      <c r="U594" t="str">
        <f t="shared" si="1441"/>
        <v>0, 60</v>
      </c>
    </row>
    <row r="595" spans="1:21" hidden="1" outlineLevel="1" x14ac:dyDescent="0.25">
      <c r="A595" s="159">
        <f t="shared" ref="A595" si="1484">A593</f>
        <v>0</v>
      </c>
      <c r="B595" s="128">
        <f t="shared" ref="B595:R595" si="1485">B593</f>
        <v>60</v>
      </c>
      <c r="C595" s="128" t="str">
        <f t="shared" si="1485"/>
        <v>DEPUTY</v>
      </c>
      <c r="D595" s="128" t="str">
        <f t="shared" si="1485"/>
        <v>Adequate</v>
      </c>
      <c r="E595" s="128" t="str">
        <f t="shared" si="1485"/>
        <v>Salary</v>
      </c>
      <c r="F595" s="128">
        <f t="shared" si="1485"/>
        <v>0.5</v>
      </c>
      <c r="G595" s="138">
        <f t="shared" si="1485"/>
        <v>0</v>
      </c>
      <c r="H595" s="138">
        <f t="shared" ref="H595" si="1486">H593</f>
        <v>0</v>
      </c>
      <c r="I595" s="128" t="str">
        <f t="shared" si="1485"/>
        <v>no</v>
      </c>
      <c r="J595" s="128" t="str">
        <f t="shared" si="1485"/>
        <v>yes</v>
      </c>
      <c r="K595" s="128" t="str">
        <f t="shared" si="1485"/>
        <v>yes</v>
      </c>
      <c r="L595" s="128" t="str">
        <f t="shared" si="1485"/>
        <v>no</v>
      </c>
      <c r="M595" s="128" t="str">
        <f t="shared" si="1485"/>
        <v>yes</v>
      </c>
      <c r="N595" s="128" t="str">
        <f t="shared" si="1485"/>
        <v>yes</v>
      </c>
      <c r="O595" s="128" t="str">
        <f t="shared" si="1485"/>
        <v>yes</v>
      </c>
      <c r="P595" s="128" t="str">
        <f t="shared" si="1485"/>
        <v>yes</v>
      </c>
      <c r="Q595" s="128" t="str">
        <f t="shared" si="1485"/>
        <v>yes</v>
      </c>
      <c r="R595" s="128" t="str">
        <f t="shared" si="1485"/>
        <v>yes</v>
      </c>
      <c r="U595" t="str">
        <f t="shared" si="1441"/>
        <v>0, 60</v>
      </c>
    </row>
    <row r="596" spans="1:21" hidden="1" outlineLevel="1" x14ac:dyDescent="0.25">
      <c r="A596" s="159">
        <f t="shared" ref="A596" si="1487">A593</f>
        <v>0</v>
      </c>
      <c r="B596" s="128">
        <f t="shared" ref="B596:R596" si="1488">B593</f>
        <v>60</v>
      </c>
      <c r="C596" s="128" t="str">
        <f t="shared" si="1488"/>
        <v>DEPUTY</v>
      </c>
      <c r="D596" s="128" t="str">
        <f t="shared" si="1488"/>
        <v>Adequate</v>
      </c>
      <c r="E596" s="128" t="str">
        <f t="shared" si="1488"/>
        <v>Salary</v>
      </c>
      <c r="F596" s="128">
        <f t="shared" si="1488"/>
        <v>0.5</v>
      </c>
      <c r="G596" s="138">
        <f t="shared" si="1488"/>
        <v>0</v>
      </c>
      <c r="H596" s="138">
        <f t="shared" ref="H596" si="1489">H593</f>
        <v>0</v>
      </c>
      <c r="I596" s="128" t="str">
        <f t="shared" si="1488"/>
        <v>no</v>
      </c>
      <c r="J596" s="128" t="str">
        <f t="shared" si="1488"/>
        <v>yes</v>
      </c>
      <c r="K596" s="128" t="str">
        <f t="shared" si="1488"/>
        <v>yes</v>
      </c>
      <c r="L596" s="128" t="str">
        <f t="shared" si="1488"/>
        <v>no</v>
      </c>
      <c r="M596" s="128" t="str">
        <f t="shared" si="1488"/>
        <v>yes</v>
      </c>
      <c r="N596" s="128" t="str">
        <f t="shared" si="1488"/>
        <v>yes</v>
      </c>
      <c r="O596" s="128" t="str">
        <f t="shared" si="1488"/>
        <v>yes</v>
      </c>
      <c r="P596" s="128" t="str">
        <f t="shared" si="1488"/>
        <v>yes</v>
      </c>
      <c r="Q596" s="128" t="str">
        <f t="shared" si="1488"/>
        <v>yes</v>
      </c>
      <c r="R596" s="128" t="str">
        <f t="shared" si="1488"/>
        <v>yes</v>
      </c>
      <c r="U596" t="str">
        <f t="shared" si="1441"/>
        <v>0, 60</v>
      </c>
    </row>
    <row r="597" spans="1:21" hidden="1" outlineLevel="1" x14ac:dyDescent="0.25">
      <c r="A597" s="159"/>
      <c r="B597" s="128"/>
      <c r="C597" s="128"/>
      <c r="D597" s="38"/>
      <c r="E597" s="128"/>
      <c r="F597" s="132"/>
      <c r="G597" s="138"/>
      <c r="H597" s="138"/>
      <c r="I597" s="128" t="str">
        <f t="shared" ref="I597" si="1490">I593</f>
        <v>no</v>
      </c>
      <c r="J597" s="128" t="s">
        <v>48</v>
      </c>
      <c r="K597" s="128" t="s">
        <v>48</v>
      </c>
      <c r="L597" s="128" t="s">
        <v>48</v>
      </c>
      <c r="M597" s="128" t="s">
        <v>48</v>
      </c>
      <c r="N597" s="128" t="s">
        <v>48</v>
      </c>
      <c r="O597" s="128" t="s">
        <v>48</v>
      </c>
      <c r="P597" s="128" t="s">
        <v>48</v>
      </c>
      <c r="Q597" s="128" t="s">
        <v>48</v>
      </c>
      <c r="R597" s="128" t="s">
        <v>48</v>
      </c>
      <c r="U597" t="str">
        <f t="shared" si="1441"/>
        <v xml:space="preserve">, </v>
      </c>
    </row>
    <row r="598" spans="1:21" hidden="1" outlineLevel="1" x14ac:dyDescent="0.25">
      <c r="A598" s="159"/>
      <c r="B598" s="128"/>
      <c r="C598" s="128"/>
      <c r="D598" s="38"/>
      <c r="E598" s="128"/>
      <c r="F598" s="132"/>
      <c r="G598" s="138"/>
      <c r="H598" s="138"/>
      <c r="I598" s="128" t="str">
        <f t="shared" ref="I598" si="1491">I593</f>
        <v>no</v>
      </c>
      <c r="J598" s="128" t="s">
        <v>48</v>
      </c>
      <c r="K598" s="128" t="s">
        <v>48</v>
      </c>
      <c r="L598" s="128" t="s">
        <v>48</v>
      </c>
      <c r="M598" s="128" t="s">
        <v>48</v>
      </c>
      <c r="N598" s="128" t="s">
        <v>48</v>
      </c>
      <c r="O598" s="128" t="s">
        <v>48</v>
      </c>
      <c r="P598" s="128" t="s">
        <v>48</v>
      </c>
      <c r="Q598" s="128" t="s">
        <v>48</v>
      </c>
      <c r="R598" s="128" t="s">
        <v>48</v>
      </c>
      <c r="U598" t="str">
        <f t="shared" si="1441"/>
        <v xml:space="preserve">, </v>
      </c>
    </row>
    <row r="599" spans="1:21" hidden="1" outlineLevel="1" x14ac:dyDescent="0.25">
      <c r="A599" s="159"/>
      <c r="B599" s="128"/>
      <c r="C599" s="128"/>
      <c r="D599" s="38"/>
      <c r="E599" s="128"/>
      <c r="F599" s="132"/>
      <c r="G599" s="138"/>
      <c r="H599" s="138"/>
      <c r="I599" s="128" t="s">
        <v>48</v>
      </c>
      <c r="J599" s="128" t="s">
        <v>48</v>
      </c>
      <c r="K599" s="128" t="s">
        <v>48</v>
      </c>
      <c r="L599" s="128" t="s">
        <v>48</v>
      </c>
      <c r="M599" s="128" t="s">
        <v>48</v>
      </c>
      <c r="N599" s="128" t="s">
        <v>48</v>
      </c>
      <c r="O599" s="128" t="s">
        <v>48</v>
      </c>
      <c r="P599" s="128" t="s">
        <v>48</v>
      </c>
      <c r="Q599" s="128" t="s">
        <v>48</v>
      </c>
      <c r="R599" s="128" t="s">
        <v>48</v>
      </c>
      <c r="U599" t="str">
        <f t="shared" si="1441"/>
        <v xml:space="preserve">, </v>
      </c>
    </row>
    <row r="600" spans="1:21" hidden="1" outlineLevel="1" x14ac:dyDescent="0.25">
      <c r="A600" s="159"/>
      <c r="B600" s="128"/>
      <c r="C600" s="128"/>
      <c r="D600" s="38"/>
      <c r="E600" s="128"/>
      <c r="F600" s="132"/>
      <c r="G600" s="138"/>
      <c r="H600" s="138"/>
      <c r="I600" s="128" t="s">
        <v>48</v>
      </c>
      <c r="J600" s="128" t="s">
        <v>48</v>
      </c>
      <c r="K600" s="128" t="s">
        <v>48</v>
      </c>
      <c r="L600" s="128" t="s">
        <v>48</v>
      </c>
      <c r="M600" s="128" t="s">
        <v>48</v>
      </c>
      <c r="N600" s="128" t="s">
        <v>48</v>
      </c>
      <c r="O600" s="128" t="s">
        <v>48</v>
      </c>
      <c r="P600" s="128" t="s">
        <v>48</v>
      </c>
      <c r="Q600" s="128" t="s">
        <v>48</v>
      </c>
      <c r="R600" s="128" t="s">
        <v>48</v>
      </c>
      <c r="U600" t="str">
        <f t="shared" si="1441"/>
        <v xml:space="preserve">, </v>
      </c>
    </row>
    <row r="601" spans="1:21" hidden="1" outlineLevel="1" x14ac:dyDescent="0.25">
      <c r="A601" s="159"/>
      <c r="B601" s="128"/>
      <c r="C601" s="128"/>
      <c r="D601" s="38"/>
      <c r="E601" s="128"/>
      <c r="F601" s="132"/>
      <c r="G601" s="138"/>
      <c r="H601" s="138"/>
      <c r="I601" s="128" t="s">
        <v>48</v>
      </c>
      <c r="J601" s="128" t="s">
        <v>48</v>
      </c>
      <c r="K601" s="128" t="s">
        <v>48</v>
      </c>
      <c r="L601" s="128" t="s">
        <v>48</v>
      </c>
      <c r="M601" s="128" t="s">
        <v>48</v>
      </c>
      <c r="N601" s="128" t="s">
        <v>48</v>
      </c>
      <c r="O601" s="128" t="s">
        <v>48</v>
      </c>
      <c r="P601" s="128" t="s">
        <v>48</v>
      </c>
      <c r="Q601" s="128" t="s">
        <v>48</v>
      </c>
      <c r="R601" s="128" t="s">
        <v>48</v>
      </c>
      <c r="U601" t="str">
        <f t="shared" si="1441"/>
        <v xml:space="preserve">, </v>
      </c>
    </row>
    <row r="602" spans="1:21" hidden="1" outlineLevel="1" x14ac:dyDescent="0.25">
      <c r="A602" s="159"/>
      <c r="B602" s="128"/>
      <c r="C602" s="128"/>
      <c r="D602" s="38"/>
      <c r="E602" s="128"/>
      <c r="F602" s="132"/>
      <c r="G602" s="138"/>
      <c r="H602" s="138"/>
      <c r="I602" s="128" t="s">
        <v>48</v>
      </c>
      <c r="J602" s="128" t="s">
        <v>48</v>
      </c>
      <c r="K602" s="128" t="s">
        <v>48</v>
      </c>
      <c r="L602" s="128" t="s">
        <v>48</v>
      </c>
      <c r="M602" s="128" t="s">
        <v>48</v>
      </c>
      <c r="N602" s="128" t="s">
        <v>48</v>
      </c>
      <c r="O602" s="128" t="s">
        <v>48</v>
      </c>
      <c r="P602" s="128" t="s">
        <v>48</v>
      </c>
      <c r="Q602" s="128" t="s">
        <v>48</v>
      </c>
      <c r="R602" s="128" t="s">
        <v>48</v>
      </c>
      <c r="U602" t="str">
        <f t="shared" si="1441"/>
        <v xml:space="preserve">, </v>
      </c>
    </row>
    <row r="603" spans="1:21" collapsed="1" x14ac:dyDescent="0.25">
      <c r="A603" s="43"/>
      <c r="B603" s="43">
        <v>61</v>
      </c>
      <c r="C603" s="43" t="s">
        <v>125</v>
      </c>
      <c r="D603" s="38" t="str">
        <f>'Form III'!A602</f>
        <v>Adequate</v>
      </c>
      <c r="E603" s="43" t="s">
        <v>124</v>
      </c>
      <c r="F603" s="158">
        <v>0.5</v>
      </c>
      <c r="G603" s="136">
        <v>0</v>
      </c>
      <c r="H603" s="136">
        <v>0</v>
      </c>
      <c r="I603" s="43" t="s">
        <v>48</v>
      </c>
      <c r="J603" s="43" t="s">
        <v>45</v>
      </c>
      <c r="K603" s="43" t="s">
        <v>45</v>
      </c>
      <c r="L603" s="43" t="s">
        <v>48</v>
      </c>
      <c r="M603" s="43" t="s">
        <v>45</v>
      </c>
      <c r="N603" s="43" t="s">
        <v>45</v>
      </c>
      <c r="O603" s="43" t="s">
        <v>45</v>
      </c>
      <c r="P603" s="43" t="s">
        <v>45</v>
      </c>
      <c r="Q603" s="43" t="s">
        <v>45</v>
      </c>
      <c r="R603" s="43" t="s">
        <v>45</v>
      </c>
      <c r="S603" s="107">
        <f>IF('Form I'!$B$9=1,'Form III'!BE605,(IF('Form I'!$B$9=2,'Form III'!BE606,(IF('Form I'!$B$9=3,'Form III'!BE607,(IF('Form I'!$B$9=4,'Form III'!BE608)))))))</f>
        <v>0</v>
      </c>
      <c r="T603" s="111">
        <f t="shared" ref="T603" si="1492">G603+H603-S603</f>
        <v>0</v>
      </c>
      <c r="U603" t="str">
        <f t="shared" si="1441"/>
        <v>, 61</v>
      </c>
    </row>
    <row r="604" spans="1:21" hidden="1" outlineLevel="1" x14ac:dyDescent="0.25">
      <c r="A604" s="159">
        <f t="shared" ref="A604" si="1493">A603</f>
        <v>0</v>
      </c>
      <c r="B604" s="128">
        <f t="shared" ref="B604" si="1494">B603</f>
        <v>61</v>
      </c>
      <c r="C604" s="128" t="str">
        <f t="shared" ref="C604:D604" si="1495">C603</f>
        <v>DEPUTY</v>
      </c>
      <c r="D604" s="128" t="str">
        <f t="shared" si="1495"/>
        <v>Adequate</v>
      </c>
      <c r="E604" s="128" t="str">
        <f t="shared" ref="E604" si="1496">E603</f>
        <v>Salary</v>
      </c>
      <c r="F604" s="128">
        <f t="shared" ref="F604" si="1497">F603</f>
        <v>0.5</v>
      </c>
      <c r="G604" s="138">
        <f t="shared" ref="G604:H604" si="1498">G603</f>
        <v>0</v>
      </c>
      <c r="H604" s="138">
        <f t="shared" si="1498"/>
        <v>0</v>
      </c>
      <c r="I604" s="128" t="str">
        <f t="shared" ref="I604" si="1499">I603</f>
        <v>no</v>
      </c>
      <c r="J604" s="128" t="str">
        <f t="shared" ref="J604" si="1500">J603</f>
        <v>yes</v>
      </c>
      <c r="K604" s="128" t="str">
        <f t="shared" ref="K604" si="1501">K603</f>
        <v>yes</v>
      </c>
      <c r="L604" s="128" t="str">
        <f t="shared" ref="L604" si="1502">L603</f>
        <v>no</v>
      </c>
      <c r="M604" s="128" t="str">
        <f t="shared" ref="M604" si="1503">M603</f>
        <v>yes</v>
      </c>
      <c r="N604" s="128" t="str">
        <f t="shared" ref="N604" si="1504">N603</f>
        <v>yes</v>
      </c>
      <c r="O604" s="128" t="str">
        <f t="shared" ref="O604" si="1505">O603</f>
        <v>yes</v>
      </c>
      <c r="P604" s="128" t="str">
        <f t="shared" ref="P604" si="1506">P603</f>
        <v>yes</v>
      </c>
      <c r="Q604" s="128" t="str">
        <f t="shared" ref="Q604" si="1507">Q603</f>
        <v>yes</v>
      </c>
      <c r="R604" s="128" t="str">
        <f t="shared" ref="R604" si="1508">R603</f>
        <v>yes</v>
      </c>
      <c r="U604" t="str">
        <f t="shared" si="1441"/>
        <v>0, 61</v>
      </c>
    </row>
    <row r="605" spans="1:21" hidden="1" outlineLevel="1" x14ac:dyDescent="0.25">
      <c r="A605" s="159">
        <f t="shared" ref="A605" si="1509">A603</f>
        <v>0</v>
      </c>
      <c r="B605" s="128">
        <f t="shared" ref="B605:R605" si="1510">B603</f>
        <v>61</v>
      </c>
      <c r="C605" s="128" t="str">
        <f t="shared" si="1510"/>
        <v>DEPUTY</v>
      </c>
      <c r="D605" s="128" t="str">
        <f t="shared" si="1510"/>
        <v>Adequate</v>
      </c>
      <c r="E605" s="128" t="str">
        <f t="shared" si="1510"/>
        <v>Salary</v>
      </c>
      <c r="F605" s="128">
        <f t="shared" si="1510"/>
        <v>0.5</v>
      </c>
      <c r="G605" s="138">
        <f t="shared" si="1510"/>
        <v>0</v>
      </c>
      <c r="H605" s="138">
        <f t="shared" ref="H605" si="1511">H603</f>
        <v>0</v>
      </c>
      <c r="I605" s="128" t="str">
        <f t="shared" si="1510"/>
        <v>no</v>
      </c>
      <c r="J605" s="128" t="str">
        <f t="shared" si="1510"/>
        <v>yes</v>
      </c>
      <c r="K605" s="128" t="str">
        <f t="shared" si="1510"/>
        <v>yes</v>
      </c>
      <c r="L605" s="128" t="str">
        <f t="shared" si="1510"/>
        <v>no</v>
      </c>
      <c r="M605" s="128" t="str">
        <f t="shared" si="1510"/>
        <v>yes</v>
      </c>
      <c r="N605" s="128" t="str">
        <f t="shared" si="1510"/>
        <v>yes</v>
      </c>
      <c r="O605" s="128" t="str">
        <f t="shared" si="1510"/>
        <v>yes</v>
      </c>
      <c r="P605" s="128" t="str">
        <f t="shared" si="1510"/>
        <v>yes</v>
      </c>
      <c r="Q605" s="128" t="str">
        <f t="shared" si="1510"/>
        <v>yes</v>
      </c>
      <c r="R605" s="128" t="str">
        <f t="shared" si="1510"/>
        <v>yes</v>
      </c>
      <c r="U605" t="str">
        <f t="shared" si="1441"/>
        <v>0, 61</v>
      </c>
    </row>
    <row r="606" spans="1:21" hidden="1" outlineLevel="1" x14ac:dyDescent="0.25">
      <c r="A606" s="159">
        <f t="shared" ref="A606" si="1512">A603</f>
        <v>0</v>
      </c>
      <c r="B606" s="128">
        <f t="shared" ref="B606:R606" si="1513">B603</f>
        <v>61</v>
      </c>
      <c r="C606" s="128" t="str">
        <f t="shared" si="1513"/>
        <v>DEPUTY</v>
      </c>
      <c r="D606" s="128" t="str">
        <f t="shared" si="1513"/>
        <v>Adequate</v>
      </c>
      <c r="E606" s="128" t="str">
        <f t="shared" si="1513"/>
        <v>Salary</v>
      </c>
      <c r="F606" s="128">
        <f t="shared" si="1513"/>
        <v>0.5</v>
      </c>
      <c r="G606" s="138">
        <f t="shared" si="1513"/>
        <v>0</v>
      </c>
      <c r="H606" s="138">
        <f t="shared" ref="H606" si="1514">H603</f>
        <v>0</v>
      </c>
      <c r="I606" s="128" t="str">
        <f t="shared" si="1513"/>
        <v>no</v>
      </c>
      <c r="J606" s="128" t="str">
        <f t="shared" si="1513"/>
        <v>yes</v>
      </c>
      <c r="K606" s="128" t="str">
        <f t="shared" si="1513"/>
        <v>yes</v>
      </c>
      <c r="L606" s="128" t="str">
        <f t="shared" si="1513"/>
        <v>no</v>
      </c>
      <c r="M606" s="128" t="str">
        <f t="shared" si="1513"/>
        <v>yes</v>
      </c>
      <c r="N606" s="128" t="str">
        <f t="shared" si="1513"/>
        <v>yes</v>
      </c>
      <c r="O606" s="128" t="str">
        <f t="shared" si="1513"/>
        <v>yes</v>
      </c>
      <c r="P606" s="128" t="str">
        <f t="shared" si="1513"/>
        <v>yes</v>
      </c>
      <c r="Q606" s="128" t="str">
        <f t="shared" si="1513"/>
        <v>yes</v>
      </c>
      <c r="R606" s="128" t="str">
        <f t="shared" si="1513"/>
        <v>yes</v>
      </c>
      <c r="U606" t="str">
        <f t="shared" si="1441"/>
        <v>0, 61</v>
      </c>
    </row>
    <row r="607" spans="1:21" hidden="1" outlineLevel="1" x14ac:dyDescent="0.25">
      <c r="A607" s="159"/>
      <c r="B607" s="128"/>
      <c r="C607" s="128"/>
      <c r="D607" s="38"/>
      <c r="E607" s="128"/>
      <c r="F607" s="132"/>
      <c r="G607" s="138"/>
      <c r="H607" s="138"/>
      <c r="I607" s="128" t="str">
        <f t="shared" ref="I607" si="1515">I603</f>
        <v>no</v>
      </c>
      <c r="J607" s="128" t="s">
        <v>48</v>
      </c>
      <c r="K607" s="128" t="s">
        <v>48</v>
      </c>
      <c r="L607" s="128" t="s">
        <v>48</v>
      </c>
      <c r="M607" s="128" t="s">
        <v>48</v>
      </c>
      <c r="N607" s="128" t="s">
        <v>48</v>
      </c>
      <c r="O607" s="128" t="s">
        <v>48</v>
      </c>
      <c r="P607" s="128" t="s">
        <v>48</v>
      </c>
      <c r="Q607" s="128" t="s">
        <v>48</v>
      </c>
      <c r="R607" s="128" t="s">
        <v>48</v>
      </c>
      <c r="U607" t="str">
        <f t="shared" si="1441"/>
        <v xml:space="preserve">, </v>
      </c>
    </row>
    <row r="608" spans="1:21" hidden="1" outlineLevel="1" x14ac:dyDescent="0.25">
      <c r="A608" s="159"/>
      <c r="B608" s="128"/>
      <c r="C608" s="128"/>
      <c r="D608" s="38"/>
      <c r="E608" s="128"/>
      <c r="F608" s="132"/>
      <c r="G608" s="138"/>
      <c r="H608" s="138"/>
      <c r="I608" s="128" t="str">
        <f t="shared" ref="I608" si="1516">I603</f>
        <v>no</v>
      </c>
      <c r="J608" s="128" t="s">
        <v>48</v>
      </c>
      <c r="K608" s="128" t="s">
        <v>48</v>
      </c>
      <c r="L608" s="128" t="s">
        <v>48</v>
      </c>
      <c r="M608" s="128" t="s">
        <v>48</v>
      </c>
      <c r="N608" s="128" t="s">
        <v>48</v>
      </c>
      <c r="O608" s="128" t="s">
        <v>48</v>
      </c>
      <c r="P608" s="128" t="s">
        <v>48</v>
      </c>
      <c r="Q608" s="128" t="s">
        <v>48</v>
      </c>
      <c r="R608" s="128" t="s">
        <v>48</v>
      </c>
      <c r="U608" t="str">
        <f t="shared" si="1441"/>
        <v xml:space="preserve">, </v>
      </c>
    </row>
    <row r="609" spans="1:21" hidden="1" outlineLevel="1" x14ac:dyDescent="0.25">
      <c r="A609" s="159"/>
      <c r="B609" s="128"/>
      <c r="C609" s="128"/>
      <c r="D609" s="38"/>
      <c r="E609" s="128"/>
      <c r="F609" s="132"/>
      <c r="G609" s="138"/>
      <c r="H609" s="138"/>
      <c r="I609" s="128" t="s">
        <v>48</v>
      </c>
      <c r="J609" s="128" t="s">
        <v>48</v>
      </c>
      <c r="K609" s="128" t="s">
        <v>48</v>
      </c>
      <c r="L609" s="128" t="s">
        <v>48</v>
      </c>
      <c r="M609" s="128" t="s">
        <v>48</v>
      </c>
      <c r="N609" s="128" t="s">
        <v>48</v>
      </c>
      <c r="O609" s="128" t="s">
        <v>48</v>
      </c>
      <c r="P609" s="128" t="s">
        <v>48</v>
      </c>
      <c r="Q609" s="128" t="s">
        <v>48</v>
      </c>
      <c r="R609" s="128" t="s">
        <v>48</v>
      </c>
      <c r="U609" t="str">
        <f t="shared" si="1441"/>
        <v xml:space="preserve">, </v>
      </c>
    </row>
    <row r="610" spans="1:21" hidden="1" outlineLevel="1" x14ac:dyDescent="0.25">
      <c r="A610" s="159"/>
      <c r="B610" s="128"/>
      <c r="C610" s="128"/>
      <c r="D610" s="38"/>
      <c r="E610" s="128"/>
      <c r="F610" s="132"/>
      <c r="G610" s="138"/>
      <c r="H610" s="138"/>
      <c r="I610" s="128" t="s">
        <v>48</v>
      </c>
      <c r="J610" s="128" t="s">
        <v>48</v>
      </c>
      <c r="K610" s="128" t="s">
        <v>48</v>
      </c>
      <c r="L610" s="128" t="s">
        <v>48</v>
      </c>
      <c r="M610" s="128" t="s">
        <v>48</v>
      </c>
      <c r="N610" s="128" t="s">
        <v>48</v>
      </c>
      <c r="O610" s="128" t="s">
        <v>48</v>
      </c>
      <c r="P610" s="128" t="s">
        <v>48</v>
      </c>
      <c r="Q610" s="128" t="s">
        <v>48</v>
      </c>
      <c r="R610" s="128" t="s">
        <v>48</v>
      </c>
      <c r="U610" t="str">
        <f t="shared" si="1441"/>
        <v xml:space="preserve">, </v>
      </c>
    </row>
    <row r="611" spans="1:21" hidden="1" outlineLevel="1" x14ac:dyDescent="0.25">
      <c r="A611" s="159"/>
      <c r="B611" s="128"/>
      <c r="C611" s="128"/>
      <c r="D611" s="38"/>
      <c r="E611" s="128"/>
      <c r="F611" s="132"/>
      <c r="G611" s="138"/>
      <c r="H611" s="138"/>
      <c r="I611" s="128" t="s">
        <v>48</v>
      </c>
      <c r="J611" s="128" t="s">
        <v>48</v>
      </c>
      <c r="K611" s="128" t="s">
        <v>48</v>
      </c>
      <c r="L611" s="128" t="s">
        <v>48</v>
      </c>
      <c r="M611" s="128" t="s">
        <v>48</v>
      </c>
      <c r="N611" s="128" t="s">
        <v>48</v>
      </c>
      <c r="O611" s="128" t="s">
        <v>48</v>
      </c>
      <c r="P611" s="128" t="s">
        <v>48</v>
      </c>
      <c r="Q611" s="128" t="s">
        <v>48</v>
      </c>
      <c r="R611" s="128" t="s">
        <v>48</v>
      </c>
      <c r="U611" t="str">
        <f t="shared" si="1441"/>
        <v xml:space="preserve">, </v>
      </c>
    </row>
    <row r="612" spans="1:21" hidden="1" outlineLevel="1" x14ac:dyDescent="0.25">
      <c r="A612" s="159"/>
      <c r="B612" s="128"/>
      <c r="C612" s="128"/>
      <c r="D612" s="38"/>
      <c r="E612" s="128"/>
      <c r="F612" s="132"/>
      <c r="G612" s="138"/>
      <c r="H612" s="138"/>
      <c r="I612" s="128" t="s">
        <v>48</v>
      </c>
      <c r="J612" s="128" t="s">
        <v>48</v>
      </c>
      <c r="K612" s="128" t="s">
        <v>48</v>
      </c>
      <c r="L612" s="128" t="s">
        <v>48</v>
      </c>
      <c r="M612" s="128" t="s">
        <v>48</v>
      </c>
      <c r="N612" s="128" t="s">
        <v>48</v>
      </c>
      <c r="O612" s="128" t="s">
        <v>48</v>
      </c>
      <c r="P612" s="128" t="s">
        <v>48</v>
      </c>
      <c r="Q612" s="128" t="s">
        <v>48</v>
      </c>
      <c r="R612" s="128" t="s">
        <v>48</v>
      </c>
      <c r="U612" t="str">
        <f t="shared" si="1441"/>
        <v xml:space="preserve">, </v>
      </c>
    </row>
    <row r="613" spans="1:21" collapsed="1" x14ac:dyDescent="0.25">
      <c r="A613" s="43"/>
      <c r="B613" s="43">
        <v>62</v>
      </c>
      <c r="C613" s="43" t="s">
        <v>125</v>
      </c>
      <c r="D613" s="38" t="str">
        <f>'Form III'!A612</f>
        <v>Adequate</v>
      </c>
      <c r="E613" s="43" t="s">
        <v>124</v>
      </c>
      <c r="F613" s="158">
        <v>0.5</v>
      </c>
      <c r="G613" s="136">
        <v>0</v>
      </c>
      <c r="H613" s="136">
        <v>0</v>
      </c>
      <c r="I613" s="43" t="s">
        <v>48</v>
      </c>
      <c r="J613" s="43" t="s">
        <v>45</v>
      </c>
      <c r="K613" s="43" t="s">
        <v>45</v>
      </c>
      <c r="L613" s="43" t="s">
        <v>48</v>
      </c>
      <c r="M613" s="43" t="s">
        <v>45</v>
      </c>
      <c r="N613" s="43" t="s">
        <v>45</v>
      </c>
      <c r="O613" s="43" t="s">
        <v>45</v>
      </c>
      <c r="P613" s="43" t="s">
        <v>45</v>
      </c>
      <c r="Q613" s="43" t="s">
        <v>45</v>
      </c>
      <c r="R613" s="43" t="s">
        <v>45</v>
      </c>
      <c r="S613" s="107">
        <f>IF('Form I'!$B$9=1,'Form III'!BE615,(IF('Form I'!$B$9=2,'Form III'!BE616,(IF('Form I'!$B$9=3,'Form III'!BE617,(IF('Form I'!$B$9=4,'Form III'!BE618)))))))</f>
        <v>0</v>
      </c>
      <c r="T613" s="111">
        <f t="shared" ref="T613" si="1517">G613+H613-S613</f>
        <v>0</v>
      </c>
      <c r="U613" t="str">
        <f t="shared" si="1441"/>
        <v>, 62</v>
      </c>
    </row>
    <row r="614" spans="1:21" hidden="1" outlineLevel="1" x14ac:dyDescent="0.25">
      <c r="A614" s="159">
        <f t="shared" ref="A614" si="1518">A613</f>
        <v>0</v>
      </c>
      <c r="B614" s="128">
        <f t="shared" ref="B614" si="1519">B613</f>
        <v>62</v>
      </c>
      <c r="C614" s="128" t="str">
        <f t="shared" ref="C614:D614" si="1520">C613</f>
        <v>DEPUTY</v>
      </c>
      <c r="D614" s="128" t="str">
        <f t="shared" si="1520"/>
        <v>Adequate</v>
      </c>
      <c r="E614" s="128" t="str">
        <f t="shared" ref="E614" si="1521">E613</f>
        <v>Salary</v>
      </c>
      <c r="F614" s="128">
        <f t="shared" ref="F614" si="1522">F613</f>
        <v>0.5</v>
      </c>
      <c r="G614" s="138">
        <f t="shared" ref="G614:H614" si="1523">G613</f>
        <v>0</v>
      </c>
      <c r="H614" s="138">
        <f t="shared" si="1523"/>
        <v>0</v>
      </c>
      <c r="I614" s="128" t="str">
        <f t="shared" ref="I614" si="1524">I613</f>
        <v>no</v>
      </c>
      <c r="J614" s="128" t="str">
        <f t="shared" ref="J614" si="1525">J613</f>
        <v>yes</v>
      </c>
      <c r="K614" s="128" t="str">
        <f t="shared" ref="K614" si="1526">K613</f>
        <v>yes</v>
      </c>
      <c r="L614" s="128" t="str">
        <f t="shared" ref="L614" si="1527">L613</f>
        <v>no</v>
      </c>
      <c r="M614" s="128" t="str">
        <f t="shared" ref="M614" si="1528">M613</f>
        <v>yes</v>
      </c>
      <c r="N614" s="128" t="str">
        <f t="shared" ref="N614" si="1529">N613</f>
        <v>yes</v>
      </c>
      <c r="O614" s="128" t="str">
        <f t="shared" ref="O614" si="1530">O613</f>
        <v>yes</v>
      </c>
      <c r="P614" s="128" t="str">
        <f t="shared" ref="P614" si="1531">P613</f>
        <v>yes</v>
      </c>
      <c r="Q614" s="128" t="str">
        <f t="shared" ref="Q614" si="1532">Q613</f>
        <v>yes</v>
      </c>
      <c r="R614" s="128" t="str">
        <f t="shared" ref="R614" si="1533">R613</f>
        <v>yes</v>
      </c>
      <c r="U614" t="str">
        <f t="shared" si="1441"/>
        <v>0, 62</v>
      </c>
    </row>
    <row r="615" spans="1:21" hidden="1" outlineLevel="1" x14ac:dyDescent="0.25">
      <c r="A615" s="159">
        <f t="shared" ref="A615" si="1534">A613</f>
        <v>0</v>
      </c>
      <c r="B615" s="128">
        <f t="shared" ref="B615:R615" si="1535">B613</f>
        <v>62</v>
      </c>
      <c r="C615" s="128" t="str">
        <f t="shared" si="1535"/>
        <v>DEPUTY</v>
      </c>
      <c r="D615" s="128" t="str">
        <f t="shared" si="1535"/>
        <v>Adequate</v>
      </c>
      <c r="E615" s="128" t="str">
        <f t="shared" si="1535"/>
        <v>Salary</v>
      </c>
      <c r="F615" s="128">
        <f t="shared" si="1535"/>
        <v>0.5</v>
      </c>
      <c r="G615" s="138">
        <f t="shared" si="1535"/>
        <v>0</v>
      </c>
      <c r="H615" s="138">
        <f t="shared" ref="H615" si="1536">H613</f>
        <v>0</v>
      </c>
      <c r="I615" s="128" t="str">
        <f t="shared" si="1535"/>
        <v>no</v>
      </c>
      <c r="J615" s="128" t="str">
        <f t="shared" si="1535"/>
        <v>yes</v>
      </c>
      <c r="K615" s="128" t="str">
        <f t="shared" si="1535"/>
        <v>yes</v>
      </c>
      <c r="L615" s="128" t="str">
        <f t="shared" si="1535"/>
        <v>no</v>
      </c>
      <c r="M615" s="128" t="str">
        <f t="shared" si="1535"/>
        <v>yes</v>
      </c>
      <c r="N615" s="128" t="str">
        <f t="shared" si="1535"/>
        <v>yes</v>
      </c>
      <c r="O615" s="128" t="str">
        <f t="shared" si="1535"/>
        <v>yes</v>
      </c>
      <c r="P615" s="128" t="str">
        <f t="shared" si="1535"/>
        <v>yes</v>
      </c>
      <c r="Q615" s="128" t="str">
        <f t="shared" si="1535"/>
        <v>yes</v>
      </c>
      <c r="R615" s="128" t="str">
        <f t="shared" si="1535"/>
        <v>yes</v>
      </c>
      <c r="U615" t="str">
        <f t="shared" si="1441"/>
        <v>0, 62</v>
      </c>
    </row>
    <row r="616" spans="1:21" hidden="1" outlineLevel="1" x14ac:dyDescent="0.25">
      <c r="A616" s="159">
        <f t="shared" ref="A616" si="1537">A613</f>
        <v>0</v>
      </c>
      <c r="B616" s="128">
        <f t="shared" ref="B616:R616" si="1538">B613</f>
        <v>62</v>
      </c>
      <c r="C616" s="128" t="str">
        <f t="shared" si="1538"/>
        <v>DEPUTY</v>
      </c>
      <c r="D616" s="128" t="str">
        <f t="shared" si="1538"/>
        <v>Adequate</v>
      </c>
      <c r="E616" s="128" t="str">
        <f t="shared" si="1538"/>
        <v>Salary</v>
      </c>
      <c r="F616" s="128">
        <f t="shared" si="1538"/>
        <v>0.5</v>
      </c>
      <c r="G616" s="138">
        <f t="shared" si="1538"/>
        <v>0</v>
      </c>
      <c r="H616" s="138">
        <f t="shared" ref="H616" si="1539">H613</f>
        <v>0</v>
      </c>
      <c r="I616" s="128" t="str">
        <f t="shared" si="1538"/>
        <v>no</v>
      </c>
      <c r="J616" s="128" t="str">
        <f t="shared" si="1538"/>
        <v>yes</v>
      </c>
      <c r="K616" s="128" t="str">
        <f t="shared" si="1538"/>
        <v>yes</v>
      </c>
      <c r="L616" s="128" t="str">
        <f t="shared" si="1538"/>
        <v>no</v>
      </c>
      <c r="M616" s="128" t="str">
        <f t="shared" si="1538"/>
        <v>yes</v>
      </c>
      <c r="N616" s="128" t="str">
        <f t="shared" si="1538"/>
        <v>yes</v>
      </c>
      <c r="O616" s="128" t="str">
        <f t="shared" si="1538"/>
        <v>yes</v>
      </c>
      <c r="P616" s="128" t="str">
        <f t="shared" si="1538"/>
        <v>yes</v>
      </c>
      <c r="Q616" s="128" t="str">
        <f t="shared" si="1538"/>
        <v>yes</v>
      </c>
      <c r="R616" s="128" t="str">
        <f t="shared" si="1538"/>
        <v>yes</v>
      </c>
      <c r="U616" t="str">
        <f t="shared" si="1441"/>
        <v>0, 62</v>
      </c>
    </row>
    <row r="617" spans="1:21" hidden="1" outlineLevel="1" x14ac:dyDescent="0.25">
      <c r="A617" s="159"/>
      <c r="B617" s="128"/>
      <c r="C617" s="128"/>
      <c r="D617" s="38"/>
      <c r="E617" s="128"/>
      <c r="F617" s="132"/>
      <c r="G617" s="138"/>
      <c r="H617" s="138"/>
      <c r="I617" s="128" t="str">
        <f t="shared" ref="I617" si="1540">I613</f>
        <v>no</v>
      </c>
      <c r="J617" s="128" t="s">
        <v>48</v>
      </c>
      <c r="K617" s="128" t="s">
        <v>48</v>
      </c>
      <c r="L617" s="128" t="s">
        <v>48</v>
      </c>
      <c r="M617" s="128" t="s">
        <v>48</v>
      </c>
      <c r="N617" s="128" t="s">
        <v>48</v>
      </c>
      <c r="O617" s="128" t="s">
        <v>48</v>
      </c>
      <c r="P617" s="128" t="s">
        <v>48</v>
      </c>
      <c r="Q617" s="128" t="s">
        <v>48</v>
      </c>
      <c r="R617" s="128" t="s">
        <v>48</v>
      </c>
      <c r="U617" t="str">
        <f t="shared" si="1441"/>
        <v xml:space="preserve">, </v>
      </c>
    </row>
    <row r="618" spans="1:21" hidden="1" outlineLevel="1" x14ac:dyDescent="0.25">
      <c r="A618" s="159"/>
      <c r="B618" s="128"/>
      <c r="C618" s="128"/>
      <c r="D618" s="38"/>
      <c r="E618" s="128"/>
      <c r="F618" s="132"/>
      <c r="G618" s="138"/>
      <c r="H618" s="138"/>
      <c r="I618" s="128" t="str">
        <f t="shared" ref="I618" si="1541">I613</f>
        <v>no</v>
      </c>
      <c r="J618" s="128" t="s">
        <v>48</v>
      </c>
      <c r="K618" s="128" t="s">
        <v>48</v>
      </c>
      <c r="L618" s="128" t="s">
        <v>48</v>
      </c>
      <c r="M618" s="128" t="s">
        <v>48</v>
      </c>
      <c r="N618" s="128" t="s">
        <v>48</v>
      </c>
      <c r="O618" s="128" t="s">
        <v>48</v>
      </c>
      <c r="P618" s="128" t="s">
        <v>48</v>
      </c>
      <c r="Q618" s="128" t="s">
        <v>48</v>
      </c>
      <c r="R618" s="128" t="s">
        <v>48</v>
      </c>
      <c r="U618" t="str">
        <f t="shared" si="1441"/>
        <v xml:space="preserve">, </v>
      </c>
    </row>
    <row r="619" spans="1:21" hidden="1" outlineLevel="1" x14ac:dyDescent="0.25">
      <c r="A619" s="159"/>
      <c r="B619" s="128"/>
      <c r="C619" s="128"/>
      <c r="D619" s="38"/>
      <c r="E619" s="128"/>
      <c r="F619" s="132"/>
      <c r="G619" s="138"/>
      <c r="H619" s="138"/>
      <c r="I619" s="128" t="s">
        <v>48</v>
      </c>
      <c r="J619" s="128" t="s">
        <v>48</v>
      </c>
      <c r="K619" s="128" t="s">
        <v>48</v>
      </c>
      <c r="L619" s="128" t="s">
        <v>48</v>
      </c>
      <c r="M619" s="128" t="s">
        <v>48</v>
      </c>
      <c r="N619" s="128" t="s">
        <v>48</v>
      </c>
      <c r="O619" s="128" t="s">
        <v>48</v>
      </c>
      <c r="P619" s="128" t="s">
        <v>48</v>
      </c>
      <c r="Q619" s="128" t="s">
        <v>48</v>
      </c>
      <c r="R619" s="128" t="s">
        <v>48</v>
      </c>
      <c r="U619" t="str">
        <f t="shared" si="1441"/>
        <v xml:space="preserve">, </v>
      </c>
    </row>
    <row r="620" spans="1:21" hidden="1" outlineLevel="1" x14ac:dyDescent="0.25">
      <c r="A620" s="159"/>
      <c r="B620" s="128"/>
      <c r="C620" s="128"/>
      <c r="D620" s="38"/>
      <c r="E620" s="128"/>
      <c r="F620" s="132"/>
      <c r="G620" s="138"/>
      <c r="H620" s="138"/>
      <c r="I620" s="128" t="s">
        <v>48</v>
      </c>
      <c r="J620" s="128" t="s">
        <v>48</v>
      </c>
      <c r="K620" s="128" t="s">
        <v>48</v>
      </c>
      <c r="L620" s="128" t="s">
        <v>48</v>
      </c>
      <c r="M620" s="128" t="s">
        <v>48</v>
      </c>
      <c r="N620" s="128" t="s">
        <v>48</v>
      </c>
      <c r="O620" s="128" t="s">
        <v>48</v>
      </c>
      <c r="P620" s="128" t="s">
        <v>48</v>
      </c>
      <c r="Q620" s="128" t="s">
        <v>48</v>
      </c>
      <c r="R620" s="128" t="s">
        <v>48</v>
      </c>
      <c r="U620" t="str">
        <f t="shared" si="1441"/>
        <v xml:space="preserve">, </v>
      </c>
    </row>
    <row r="621" spans="1:21" hidden="1" outlineLevel="1" x14ac:dyDescent="0.25">
      <c r="A621" s="159"/>
      <c r="B621" s="128"/>
      <c r="C621" s="128"/>
      <c r="D621" s="38"/>
      <c r="E621" s="128"/>
      <c r="F621" s="132"/>
      <c r="G621" s="138"/>
      <c r="H621" s="138"/>
      <c r="I621" s="128" t="s">
        <v>48</v>
      </c>
      <c r="J621" s="128" t="s">
        <v>48</v>
      </c>
      <c r="K621" s="128" t="s">
        <v>48</v>
      </c>
      <c r="L621" s="128" t="s">
        <v>48</v>
      </c>
      <c r="M621" s="128" t="s">
        <v>48</v>
      </c>
      <c r="N621" s="128" t="s">
        <v>48</v>
      </c>
      <c r="O621" s="128" t="s">
        <v>48</v>
      </c>
      <c r="P621" s="128" t="s">
        <v>48</v>
      </c>
      <c r="Q621" s="128" t="s">
        <v>48</v>
      </c>
      <c r="R621" s="128" t="s">
        <v>48</v>
      </c>
      <c r="U621" t="str">
        <f t="shared" si="1441"/>
        <v xml:space="preserve">, </v>
      </c>
    </row>
    <row r="622" spans="1:21" hidden="1" outlineLevel="1" x14ac:dyDescent="0.25">
      <c r="A622" s="159"/>
      <c r="B622" s="128"/>
      <c r="C622" s="128"/>
      <c r="D622" s="38"/>
      <c r="E622" s="128"/>
      <c r="F622" s="132"/>
      <c r="G622" s="138"/>
      <c r="H622" s="138"/>
      <c r="I622" s="128" t="s">
        <v>48</v>
      </c>
      <c r="J622" s="128" t="s">
        <v>48</v>
      </c>
      <c r="K622" s="128" t="s">
        <v>48</v>
      </c>
      <c r="L622" s="128" t="s">
        <v>48</v>
      </c>
      <c r="M622" s="128" t="s">
        <v>48</v>
      </c>
      <c r="N622" s="128" t="s">
        <v>48</v>
      </c>
      <c r="O622" s="128" t="s">
        <v>48</v>
      </c>
      <c r="P622" s="128" t="s">
        <v>48</v>
      </c>
      <c r="Q622" s="128" t="s">
        <v>48</v>
      </c>
      <c r="R622" s="128" t="s">
        <v>48</v>
      </c>
      <c r="U622" t="str">
        <f t="shared" si="1441"/>
        <v xml:space="preserve">, </v>
      </c>
    </row>
    <row r="623" spans="1:21" collapsed="1" x14ac:dyDescent="0.25">
      <c r="A623" s="43"/>
      <c r="B623" s="43">
        <v>63</v>
      </c>
      <c r="C623" s="43" t="s">
        <v>125</v>
      </c>
      <c r="D623" s="38" t="str">
        <f>'Form III'!A622</f>
        <v>Adequate</v>
      </c>
      <c r="E623" s="43" t="s">
        <v>124</v>
      </c>
      <c r="F623" s="158">
        <v>0.5</v>
      </c>
      <c r="G623" s="136">
        <v>0</v>
      </c>
      <c r="H623" s="136">
        <v>0</v>
      </c>
      <c r="I623" s="43" t="s">
        <v>48</v>
      </c>
      <c r="J623" s="43" t="s">
        <v>45</v>
      </c>
      <c r="K623" s="43" t="s">
        <v>45</v>
      </c>
      <c r="L623" s="43" t="s">
        <v>48</v>
      </c>
      <c r="M623" s="43" t="s">
        <v>45</v>
      </c>
      <c r="N623" s="43" t="s">
        <v>45</v>
      </c>
      <c r="O623" s="43" t="s">
        <v>45</v>
      </c>
      <c r="P623" s="43" t="s">
        <v>45</v>
      </c>
      <c r="Q623" s="43" t="s">
        <v>45</v>
      </c>
      <c r="R623" s="43" t="s">
        <v>45</v>
      </c>
      <c r="S623" s="107">
        <f>IF('Form I'!$B$9=1,'Form III'!BE625,(IF('Form I'!$B$9=2,'Form III'!BE626,(IF('Form I'!$B$9=3,'Form III'!BE627,(IF('Form I'!$B$9=4,'Form III'!BE628)))))))</f>
        <v>0</v>
      </c>
      <c r="T623" s="111">
        <f t="shared" ref="T623" si="1542">G623+H623-S623</f>
        <v>0</v>
      </c>
      <c r="U623" t="str">
        <f t="shared" si="1441"/>
        <v>, 63</v>
      </c>
    </row>
    <row r="624" spans="1:21" hidden="1" outlineLevel="1" x14ac:dyDescent="0.25">
      <c r="A624" s="159">
        <f t="shared" ref="A624" si="1543">A623</f>
        <v>0</v>
      </c>
      <c r="B624" s="128">
        <f t="shared" ref="B624" si="1544">B623</f>
        <v>63</v>
      </c>
      <c r="C624" s="128" t="str">
        <f t="shared" ref="C624:D624" si="1545">C623</f>
        <v>DEPUTY</v>
      </c>
      <c r="D624" s="128" t="str">
        <f t="shared" si="1545"/>
        <v>Adequate</v>
      </c>
      <c r="E624" s="128" t="str">
        <f t="shared" ref="E624" si="1546">E623</f>
        <v>Salary</v>
      </c>
      <c r="F624" s="128">
        <f t="shared" ref="F624" si="1547">F623</f>
        <v>0.5</v>
      </c>
      <c r="G624" s="138">
        <f t="shared" ref="G624:H624" si="1548">G623</f>
        <v>0</v>
      </c>
      <c r="H624" s="138">
        <f t="shared" si="1548"/>
        <v>0</v>
      </c>
      <c r="I624" s="128" t="str">
        <f t="shared" ref="I624" si="1549">I623</f>
        <v>no</v>
      </c>
      <c r="J624" s="128" t="str">
        <f t="shared" ref="J624" si="1550">J623</f>
        <v>yes</v>
      </c>
      <c r="K624" s="128" t="str">
        <f t="shared" ref="K624" si="1551">K623</f>
        <v>yes</v>
      </c>
      <c r="L624" s="128" t="str">
        <f t="shared" ref="L624" si="1552">L623</f>
        <v>no</v>
      </c>
      <c r="M624" s="128" t="str">
        <f t="shared" ref="M624" si="1553">M623</f>
        <v>yes</v>
      </c>
      <c r="N624" s="128" t="str">
        <f t="shared" ref="N624" si="1554">N623</f>
        <v>yes</v>
      </c>
      <c r="O624" s="128" t="str">
        <f t="shared" ref="O624" si="1555">O623</f>
        <v>yes</v>
      </c>
      <c r="P624" s="128" t="str">
        <f t="shared" ref="P624" si="1556">P623</f>
        <v>yes</v>
      </c>
      <c r="Q624" s="128" t="str">
        <f t="shared" ref="Q624" si="1557">Q623</f>
        <v>yes</v>
      </c>
      <c r="R624" s="128" t="str">
        <f t="shared" ref="R624" si="1558">R623</f>
        <v>yes</v>
      </c>
      <c r="U624" t="str">
        <f t="shared" si="1441"/>
        <v>0, 63</v>
      </c>
    </row>
    <row r="625" spans="1:21" hidden="1" outlineLevel="1" x14ac:dyDescent="0.25">
      <c r="A625" s="159">
        <f t="shared" ref="A625" si="1559">A623</f>
        <v>0</v>
      </c>
      <c r="B625" s="128">
        <f t="shared" ref="B625:R625" si="1560">B623</f>
        <v>63</v>
      </c>
      <c r="C625" s="128" t="str">
        <f t="shared" si="1560"/>
        <v>DEPUTY</v>
      </c>
      <c r="D625" s="128" t="str">
        <f t="shared" si="1560"/>
        <v>Adequate</v>
      </c>
      <c r="E625" s="128" t="str">
        <f t="shared" si="1560"/>
        <v>Salary</v>
      </c>
      <c r="F625" s="128">
        <f t="shared" si="1560"/>
        <v>0.5</v>
      </c>
      <c r="G625" s="138">
        <f t="shared" si="1560"/>
        <v>0</v>
      </c>
      <c r="H625" s="138">
        <f t="shared" ref="H625" si="1561">H623</f>
        <v>0</v>
      </c>
      <c r="I625" s="128" t="str">
        <f t="shared" si="1560"/>
        <v>no</v>
      </c>
      <c r="J625" s="128" t="str">
        <f t="shared" si="1560"/>
        <v>yes</v>
      </c>
      <c r="K625" s="128" t="str">
        <f t="shared" si="1560"/>
        <v>yes</v>
      </c>
      <c r="L625" s="128" t="str">
        <f t="shared" si="1560"/>
        <v>no</v>
      </c>
      <c r="M625" s="128" t="str">
        <f t="shared" si="1560"/>
        <v>yes</v>
      </c>
      <c r="N625" s="128" t="str">
        <f t="shared" si="1560"/>
        <v>yes</v>
      </c>
      <c r="O625" s="128" t="str">
        <f t="shared" si="1560"/>
        <v>yes</v>
      </c>
      <c r="P625" s="128" t="str">
        <f t="shared" si="1560"/>
        <v>yes</v>
      </c>
      <c r="Q625" s="128" t="str">
        <f t="shared" si="1560"/>
        <v>yes</v>
      </c>
      <c r="R625" s="128" t="str">
        <f t="shared" si="1560"/>
        <v>yes</v>
      </c>
      <c r="U625" t="str">
        <f t="shared" si="1441"/>
        <v>0, 63</v>
      </c>
    </row>
    <row r="626" spans="1:21" hidden="1" outlineLevel="1" x14ac:dyDescent="0.25">
      <c r="A626" s="159">
        <f t="shared" ref="A626" si="1562">A623</f>
        <v>0</v>
      </c>
      <c r="B626" s="128">
        <f t="shared" ref="B626:R626" si="1563">B623</f>
        <v>63</v>
      </c>
      <c r="C626" s="128" t="str">
        <f t="shared" si="1563"/>
        <v>DEPUTY</v>
      </c>
      <c r="D626" s="128" t="str">
        <f t="shared" si="1563"/>
        <v>Adequate</v>
      </c>
      <c r="E626" s="128" t="str">
        <f t="shared" si="1563"/>
        <v>Salary</v>
      </c>
      <c r="F626" s="128">
        <f t="shared" si="1563"/>
        <v>0.5</v>
      </c>
      <c r="G626" s="138">
        <f t="shared" si="1563"/>
        <v>0</v>
      </c>
      <c r="H626" s="138">
        <f t="shared" ref="H626" si="1564">H623</f>
        <v>0</v>
      </c>
      <c r="I626" s="128" t="str">
        <f t="shared" si="1563"/>
        <v>no</v>
      </c>
      <c r="J626" s="128" t="str">
        <f t="shared" si="1563"/>
        <v>yes</v>
      </c>
      <c r="K626" s="128" t="str">
        <f t="shared" si="1563"/>
        <v>yes</v>
      </c>
      <c r="L626" s="128" t="str">
        <f t="shared" si="1563"/>
        <v>no</v>
      </c>
      <c r="M626" s="128" t="str">
        <f t="shared" si="1563"/>
        <v>yes</v>
      </c>
      <c r="N626" s="128" t="str">
        <f t="shared" si="1563"/>
        <v>yes</v>
      </c>
      <c r="O626" s="128" t="str">
        <f t="shared" si="1563"/>
        <v>yes</v>
      </c>
      <c r="P626" s="128" t="str">
        <f t="shared" si="1563"/>
        <v>yes</v>
      </c>
      <c r="Q626" s="128" t="str">
        <f t="shared" si="1563"/>
        <v>yes</v>
      </c>
      <c r="R626" s="128" t="str">
        <f t="shared" si="1563"/>
        <v>yes</v>
      </c>
      <c r="U626" t="str">
        <f t="shared" si="1441"/>
        <v>0, 63</v>
      </c>
    </row>
    <row r="627" spans="1:21" hidden="1" outlineLevel="1" x14ac:dyDescent="0.25">
      <c r="A627" s="159"/>
      <c r="B627" s="128"/>
      <c r="C627" s="128"/>
      <c r="D627" s="38"/>
      <c r="E627" s="128"/>
      <c r="F627" s="132"/>
      <c r="G627" s="138"/>
      <c r="H627" s="138"/>
      <c r="I627" s="128" t="str">
        <f t="shared" ref="I627" si="1565">I623</f>
        <v>no</v>
      </c>
      <c r="J627" s="128" t="s">
        <v>48</v>
      </c>
      <c r="K627" s="128" t="s">
        <v>48</v>
      </c>
      <c r="L627" s="128" t="s">
        <v>48</v>
      </c>
      <c r="M627" s="128" t="s">
        <v>48</v>
      </c>
      <c r="N627" s="128" t="s">
        <v>48</v>
      </c>
      <c r="O627" s="128" t="s">
        <v>48</v>
      </c>
      <c r="P627" s="128" t="s">
        <v>48</v>
      </c>
      <c r="Q627" s="128" t="s">
        <v>48</v>
      </c>
      <c r="R627" s="128" t="s">
        <v>48</v>
      </c>
      <c r="U627" t="str">
        <f t="shared" si="1441"/>
        <v xml:space="preserve">, </v>
      </c>
    </row>
    <row r="628" spans="1:21" hidden="1" outlineLevel="1" x14ac:dyDescent="0.25">
      <c r="A628" s="159"/>
      <c r="B628" s="128"/>
      <c r="C628" s="128"/>
      <c r="D628" s="38"/>
      <c r="E628" s="128"/>
      <c r="F628" s="132"/>
      <c r="G628" s="138"/>
      <c r="H628" s="138"/>
      <c r="I628" s="128" t="str">
        <f t="shared" ref="I628" si="1566">I623</f>
        <v>no</v>
      </c>
      <c r="J628" s="128" t="s">
        <v>48</v>
      </c>
      <c r="K628" s="128" t="s">
        <v>48</v>
      </c>
      <c r="L628" s="128" t="s">
        <v>48</v>
      </c>
      <c r="M628" s="128" t="s">
        <v>48</v>
      </c>
      <c r="N628" s="128" t="s">
        <v>48</v>
      </c>
      <c r="O628" s="128" t="s">
        <v>48</v>
      </c>
      <c r="P628" s="128" t="s">
        <v>48</v>
      </c>
      <c r="Q628" s="128" t="s">
        <v>48</v>
      </c>
      <c r="R628" s="128" t="s">
        <v>48</v>
      </c>
      <c r="U628" t="str">
        <f t="shared" si="1441"/>
        <v xml:space="preserve">, </v>
      </c>
    </row>
    <row r="629" spans="1:21" hidden="1" outlineLevel="1" x14ac:dyDescent="0.25">
      <c r="A629" s="159"/>
      <c r="B629" s="128"/>
      <c r="C629" s="128"/>
      <c r="D629" s="38"/>
      <c r="E629" s="128"/>
      <c r="F629" s="132"/>
      <c r="G629" s="138"/>
      <c r="H629" s="138"/>
      <c r="I629" s="128" t="s">
        <v>48</v>
      </c>
      <c r="J629" s="128" t="s">
        <v>48</v>
      </c>
      <c r="K629" s="128" t="s">
        <v>48</v>
      </c>
      <c r="L629" s="128" t="s">
        <v>48</v>
      </c>
      <c r="M629" s="128" t="s">
        <v>48</v>
      </c>
      <c r="N629" s="128" t="s">
        <v>48</v>
      </c>
      <c r="O629" s="128" t="s">
        <v>48</v>
      </c>
      <c r="P629" s="128" t="s">
        <v>48</v>
      </c>
      <c r="Q629" s="128" t="s">
        <v>48</v>
      </c>
      <c r="R629" s="128" t="s">
        <v>48</v>
      </c>
      <c r="U629" t="str">
        <f t="shared" si="1441"/>
        <v xml:space="preserve">, </v>
      </c>
    </row>
    <row r="630" spans="1:21" hidden="1" outlineLevel="1" x14ac:dyDescent="0.25">
      <c r="A630" s="159"/>
      <c r="B630" s="128"/>
      <c r="C630" s="128"/>
      <c r="D630" s="38"/>
      <c r="E630" s="128"/>
      <c r="F630" s="132"/>
      <c r="G630" s="138"/>
      <c r="H630" s="138"/>
      <c r="I630" s="128" t="s">
        <v>48</v>
      </c>
      <c r="J630" s="128" t="s">
        <v>48</v>
      </c>
      <c r="K630" s="128" t="s">
        <v>48</v>
      </c>
      <c r="L630" s="128" t="s">
        <v>48</v>
      </c>
      <c r="M630" s="128" t="s">
        <v>48</v>
      </c>
      <c r="N630" s="128" t="s">
        <v>48</v>
      </c>
      <c r="O630" s="128" t="s">
        <v>48</v>
      </c>
      <c r="P630" s="128" t="s">
        <v>48</v>
      </c>
      <c r="Q630" s="128" t="s">
        <v>48</v>
      </c>
      <c r="R630" s="128" t="s">
        <v>48</v>
      </c>
      <c r="U630" t="str">
        <f t="shared" si="1441"/>
        <v xml:space="preserve">, </v>
      </c>
    </row>
    <row r="631" spans="1:21" hidden="1" outlineLevel="1" x14ac:dyDescent="0.25">
      <c r="A631" s="159"/>
      <c r="B631" s="128"/>
      <c r="C631" s="128"/>
      <c r="D631" s="38"/>
      <c r="E631" s="128"/>
      <c r="F631" s="132"/>
      <c r="G631" s="138"/>
      <c r="H631" s="138"/>
      <c r="I631" s="128" t="s">
        <v>48</v>
      </c>
      <c r="J631" s="128" t="s">
        <v>48</v>
      </c>
      <c r="K631" s="128" t="s">
        <v>48</v>
      </c>
      <c r="L631" s="128" t="s">
        <v>48</v>
      </c>
      <c r="M631" s="128" t="s">
        <v>48</v>
      </c>
      <c r="N631" s="128" t="s">
        <v>48</v>
      </c>
      <c r="O631" s="128" t="s">
        <v>48</v>
      </c>
      <c r="P631" s="128" t="s">
        <v>48</v>
      </c>
      <c r="Q631" s="128" t="s">
        <v>48</v>
      </c>
      <c r="R631" s="128" t="s">
        <v>48</v>
      </c>
      <c r="U631" t="str">
        <f t="shared" si="1441"/>
        <v xml:space="preserve">, </v>
      </c>
    </row>
    <row r="632" spans="1:21" hidden="1" outlineLevel="1" x14ac:dyDescent="0.25">
      <c r="A632" s="159"/>
      <c r="B632" s="128"/>
      <c r="C632" s="128"/>
      <c r="D632" s="38"/>
      <c r="E632" s="128"/>
      <c r="F632" s="132"/>
      <c r="G632" s="138"/>
      <c r="H632" s="138"/>
      <c r="I632" s="128" t="s">
        <v>48</v>
      </c>
      <c r="J632" s="128" t="s">
        <v>48</v>
      </c>
      <c r="K632" s="128" t="s">
        <v>48</v>
      </c>
      <c r="L632" s="128" t="s">
        <v>48</v>
      </c>
      <c r="M632" s="128" t="s">
        <v>48</v>
      </c>
      <c r="N632" s="128" t="s">
        <v>48</v>
      </c>
      <c r="O632" s="128" t="s">
        <v>48</v>
      </c>
      <c r="P632" s="128" t="s">
        <v>48</v>
      </c>
      <c r="Q632" s="128" t="s">
        <v>48</v>
      </c>
      <c r="R632" s="128" t="s">
        <v>48</v>
      </c>
      <c r="U632" t="str">
        <f t="shared" si="1441"/>
        <v xml:space="preserve">, </v>
      </c>
    </row>
    <row r="633" spans="1:21" collapsed="1" x14ac:dyDescent="0.25">
      <c r="A633" s="43"/>
      <c r="B633" s="43">
        <v>64</v>
      </c>
      <c r="C633" s="43" t="s">
        <v>125</v>
      </c>
      <c r="D633" s="38" t="str">
        <f>'Form III'!A632</f>
        <v>Adequate</v>
      </c>
      <c r="E633" s="43" t="s">
        <v>124</v>
      </c>
      <c r="F633" s="158">
        <v>0.5</v>
      </c>
      <c r="G633" s="136">
        <v>0</v>
      </c>
      <c r="H633" s="136">
        <v>0</v>
      </c>
      <c r="I633" s="43" t="s">
        <v>48</v>
      </c>
      <c r="J633" s="43" t="s">
        <v>45</v>
      </c>
      <c r="K633" s="43" t="s">
        <v>45</v>
      </c>
      <c r="L633" s="43" t="s">
        <v>48</v>
      </c>
      <c r="M633" s="43" t="s">
        <v>45</v>
      </c>
      <c r="N633" s="43" t="s">
        <v>45</v>
      </c>
      <c r="O633" s="43" t="s">
        <v>45</v>
      </c>
      <c r="P633" s="43" t="s">
        <v>45</v>
      </c>
      <c r="Q633" s="43" t="s">
        <v>45</v>
      </c>
      <c r="R633" s="43" t="s">
        <v>45</v>
      </c>
      <c r="S633" s="107">
        <f>IF('Form I'!$B$9=1,'Form III'!BE635,(IF('Form I'!$B$9=2,'Form III'!BE636,(IF('Form I'!$B$9=3,'Form III'!BE637,(IF('Form I'!$B$9=4,'Form III'!BE638)))))))</f>
        <v>0</v>
      </c>
      <c r="T633" s="111">
        <f t="shared" ref="T633" si="1567">G633+H633-S633</f>
        <v>0</v>
      </c>
      <c r="U633" t="str">
        <f t="shared" si="1441"/>
        <v>, 64</v>
      </c>
    </row>
    <row r="634" spans="1:21" hidden="1" outlineLevel="1" x14ac:dyDescent="0.25">
      <c r="A634" s="159">
        <f t="shared" ref="A634" si="1568">A633</f>
        <v>0</v>
      </c>
      <c r="B634" s="128">
        <f t="shared" ref="B634" si="1569">B633</f>
        <v>64</v>
      </c>
      <c r="C634" s="128" t="str">
        <f t="shared" ref="C634:D634" si="1570">C633</f>
        <v>DEPUTY</v>
      </c>
      <c r="D634" s="128" t="str">
        <f t="shared" si="1570"/>
        <v>Adequate</v>
      </c>
      <c r="E634" s="128" t="str">
        <f t="shared" ref="E634" si="1571">E633</f>
        <v>Salary</v>
      </c>
      <c r="F634" s="128">
        <f t="shared" ref="F634" si="1572">F633</f>
        <v>0.5</v>
      </c>
      <c r="G634" s="138">
        <f t="shared" ref="G634:H634" si="1573">G633</f>
        <v>0</v>
      </c>
      <c r="H634" s="138">
        <f t="shared" si="1573"/>
        <v>0</v>
      </c>
      <c r="I634" s="128" t="str">
        <f t="shared" ref="I634" si="1574">I633</f>
        <v>no</v>
      </c>
      <c r="J634" s="128" t="str">
        <f t="shared" ref="J634" si="1575">J633</f>
        <v>yes</v>
      </c>
      <c r="K634" s="128" t="str">
        <f t="shared" ref="K634" si="1576">K633</f>
        <v>yes</v>
      </c>
      <c r="L634" s="128" t="str">
        <f t="shared" ref="L634" si="1577">L633</f>
        <v>no</v>
      </c>
      <c r="M634" s="128" t="str">
        <f t="shared" ref="M634" si="1578">M633</f>
        <v>yes</v>
      </c>
      <c r="N634" s="128" t="str">
        <f t="shared" ref="N634" si="1579">N633</f>
        <v>yes</v>
      </c>
      <c r="O634" s="128" t="str">
        <f t="shared" ref="O634" si="1580">O633</f>
        <v>yes</v>
      </c>
      <c r="P634" s="128" t="str">
        <f t="shared" ref="P634" si="1581">P633</f>
        <v>yes</v>
      </c>
      <c r="Q634" s="128" t="str">
        <f t="shared" ref="Q634" si="1582">Q633</f>
        <v>yes</v>
      </c>
      <c r="R634" s="128" t="str">
        <f t="shared" ref="R634" si="1583">R633</f>
        <v>yes</v>
      </c>
      <c r="U634" t="str">
        <f t="shared" si="1441"/>
        <v>0, 64</v>
      </c>
    </row>
    <row r="635" spans="1:21" hidden="1" outlineLevel="1" x14ac:dyDescent="0.25">
      <c r="A635" s="159">
        <f t="shared" ref="A635" si="1584">A633</f>
        <v>0</v>
      </c>
      <c r="B635" s="128">
        <f t="shared" ref="B635:R635" si="1585">B633</f>
        <v>64</v>
      </c>
      <c r="C635" s="128" t="str">
        <f t="shared" si="1585"/>
        <v>DEPUTY</v>
      </c>
      <c r="D635" s="128" t="str">
        <f t="shared" si="1585"/>
        <v>Adequate</v>
      </c>
      <c r="E635" s="128" t="str">
        <f t="shared" si="1585"/>
        <v>Salary</v>
      </c>
      <c r="F635" s="128">
        <f t="shared" si="1585"/>
        <v>0.5</v>
      </c>
      <c r="G635" s="138">
        <f t="shared" si="1585"/>
        <v>0</v>
      </c>
      <c r="H635" s="138">
        <f t="shared" ref="H635" si="1586">H633</f>
        <v>0</v>
      </c>
      <c r="I635" s="128" t="str">
        <f t="shared" si="1585"/>
        <v>no</v>
      </c>
      <c r="J635" s="128" t="str">
        <f t="shared" si="1585"/>
        <v>yes</v>
      </c>
      <c r="K635" s="128" t="str">
        <f t="shared" si="1585"/>
        <v>yes</v>
      </c>
      <c r="L635" s="128" t="str">
        <f t="shared" si="1585"/>
        <v>no</v>
      </c>
      <c r="M635" s="128" t="str">
        <f t="shared" si="1585"/>
        <v>yes</v>
      </c>
      <c r="N635" s="128" t="str">
        <f t="shared" si="1585"/>
        <v>yes</v>
      </c>
      <c r="O635" s="128" t="str">
        <f t="shared" si="1585"/>
        <v>yes</v>
      </c>
      <c r="P635" s="128" t="str">
        <f t="shared" si="1585"/>
        <v>yes</v>
      </c>
      <c r="Q635" s="128" t="str">
        <f t="shared" si="1585"/>
        <v>yes</v>
      </c>
      <c r="R635" s="128" t="str">
        <f t="shared" si="1585"/>
        <v>yes</v>
      </c>
      <c r="U635" t="str">
        <f t="shared" si="1441"/>
        <v>0, 64</v>
      </c>
    </row>
    <row r="636" spans="1:21" hidden="1" outlineLevel="1" x14ac:dyDescent="0.25">
      <c r="A636" s="159">
        <f t="shared" ref="A636" si="1587">A633</f>
        <v>0</v>
      </c>
      <c r="B636" s="128">
        <f t="shared" ref="B636:R636" si="1588">B633</f>
        <v>64</v>
      </c>
      <c r="C636" s="128" t="str">
        <f t="shared" si="1588"/>
        <v>DEPUTY</v>
      </c>
      <c r="D636" s="128" t="str">
        <f t="shared" si="1588"/>
        <v>Adequate</v>
      </c>
      <c r="E636" s="128" t="str">
        <f t="shared" si="1588"/>
        <v>Salary</v>
      </c>
      <c r="F636" s="128">
        <f t="shared" si="1588"/>
        <v>0.5</v>
      </c>
      <c r="G636" s="138">
        <f t="shared" si="1588"/>
        <v>0</v>
      </c>
      <c r="H636" s="138">
        <f t="shared" ref="H636" si="1589">H633</f>
        <v>0</v>
      </c>
      <c r="I636" s="128" t="str">
        <f t="shared" si="1588"/>
        <v>no</v>
      </c>
      <c r="J636" s="128" t="str">
        <f t="shared" si="1588"/>
        <v>yes</v>
      </c>
      <c r="K636" s="128" t="str">
        <f t="shared" si="1588"/>
        <v>yes</v>
      </c>
      <c r="L636" s="128" t="str">
        <f t="shared" si="1588"/>
        <v>no</v>
      </c>
      <c r="M636" s="128" t="str">
        <f t="shared" si="1588"/>
        <v>yes</v>
      </c>
      <c r="N636" s="128" t="str">
        <f t="shared" si="1588"/>
        <v>yes</v>
      </c>
      <c r="O636" s="128" t="str">
        <f t="shared" si="1588"/>
        <v>yes</v>
      </c>
      <c r="P636" s="128" t="str">
        <f t="shared" si="1588"/>
        <v>yes</v>
      </c>
      <c r="Q636" s="128" t="str">
        <f t="shared" si="1588"/>
        <v>yes</v>
      </c>
      <c r="R636" s="128" t="str">
        <f t="shared" si="1588"/>
        <v>yes</v>
      </c>
      <c r="U636" t="str">
        <f t="shared" si="1441"/>
        <v>0, 64</v>
      </c>
    </row>
    <row r="637" spans="1:21" hidden="1" outlineLevel="1" x14ac:dyDescent="0.25">
      <c r="A637" s="159"/>
      <c r="B637" s="128"/>
      <c r="C637" s="128"/>
      <c r="D637" s="38"/>
      <c r="E637" s="128"/>
      <c r="F637" s="132"/>
      <c r="G637" s="138"/>
      <c r="H637" s="138"/>
      <c r="I637" s="128" t="str">
        <f t="shared" ref="I637" si="1590">I633</f>
        <v>no</v>
      </c>
      <c r="J637" s="128" t="s">
        <v>48</v>
      </c>
      <c r="K637" s="128" t="s">
        <v>48</v>
      </c>
      <c r="L637" s="128" t="s">
        <v>48</v>
      </c>
      <c r="M637" s="128" t="s">
        <v>48</v>
      </c>
      <c r="N637" s="128" t="s">
        <v>48</v>
      </c>
      <c r="O637" s="128" t="s">
        <v>48</v>
      </c>
      <c r="P637" s="128" t="s">
        <v>48</v>
      </c>
      <c r="Q637" s="128" t="s">
        <v>48</v>
      </c>
      <c r="R637" s="128" t="s">
        <v>48</v>
      </c>
      <c r="U637" t="str">
        <f t="shared" si="1441"/>
        <v xml:space="preserve">, </v>
      </c>
    </row>
    <row r="638" spans="1:21" hidden="1" outlineLevel="1" x14ac:dyDescent="0.25">
      <c r="A638" s="159"/>
      <c r="B638" s="128"/>
      <c r="C638" s="128"/>
      <c r="D638" s="38"/>
      <c r="E638" s="128"/>
      <c r="F638" s="132"/>
      <c r="G638" s="138"/>
      <c r="H638" s="138"/>
      <c r="I638" s="128" t="str">
        <f t="shared" ref="I638" si="1591">I633</f>
        <v>no</v>
      </c>
      <c r="J638" s="128" t="s">
        <v>48</v>
      </c>
      <c r="K638" s="128" t="s">
        <v>48</v>
      </c>
      <c r="L638" s="128" t="s">
        <v>48</v>
      </c>
      <c r="M638" s="128" t="s">
        <v>48</v>
      </c>
      <c r="N638" s="128" t="s">
        <v>48</v>
      </c>
      <c r="O638" s="128" t="s">
        <v>48</v>
      </c>
      <c r="P638" s="128" t="s">
        <v>48</v>
      </c>
      <c r="Q638" s="128" t="s">
        <v>48</v>
      </c>
      <c r="R638" s="128" t="s">
        <v>48</v>
      </c>
      <c r="U638" t="str">
        <f t="shared" si="1441"/>
        <v xml:space="preserve">, </v>
      </c>
    </row>
    <row r="639" spans="1:21" hidden="1" outlineLevel="1" x14ac:dyDescent="0.25">
      <c r="A639" s="159"/>
      <c r="B639" s="128"/>
      <c r="C639" s="128"/>
      <c r="D639" s="38"/>
      <c r="E639" s="128"/>
      <c r="F639" s="132"/>
      <c r="G639" s="138"/>
      <c r="H639" s="138"/>
      <c r="I639" s="128" t="s">
        <v>48</v>
      </c>
      <c r="J639" s="128" t="s">
        <v>48</v>
      </c>
      <c r="K639" s="128" t="s">
        <v>48</v>
      </c>
      <c r="L639" s="128" t="s">
        <v>48</v>
      </c>
      <c r="M639" s="128" t="s">
        <v>48</v>
      </c>
      <c r="N639" s="128" t="s">
        <v>48</v>
      </c>
      <c r="O639" s="128" t="s">
        <v>48</v>
      </c>
      <c r="P639" s="128" t="s">
        <v>48</v>
      </c>
      <c r="Q639" s="128" t="s">
        <v>48</v>
      </c>
      <c r="R639" s="128" t="s">
        <v>48</v>
      </c>
      <c r="U639" t="str">
        <f t="shared" si="1441"/>
        <v xml:space="preserve">, </v>
      </c>
    </row>
    <row r="640" spans="1:21" hidden="1" outlineLevel="1" x14ac:dyDescent="0.25">
      <c r="A640" s="159"/>
      <c r="B640" s="128"/>
      <c r="C640" s="128"/>
      <c r="D640" s="38"/>
      <c r="E640" s="128"/>
      <c r="F640" s="132"/>
      <c r="G640" s="138"/>
      <c r="H640" s="138"/>
      <c r="I640" s="128" t="s">
        <v>48</v>
      </c>
      <c r="J640" s="128" t="s">
        <v>48</v>
      </c>
      <c r="K640" s="128" t="s">
        <v>48</v>
      </c>
      <c r="L640" s="128" t="s">
        <v>48</v>
      </c>
      <c r="M640" s="128" t="s">
        <v>48</v>
      </c>
      <c r="N640" s="128" t="s">
        <v>48</v>
      </c>
      <c r="O640" s="128" t="s">
        <v>48</v>
      </c>
      <c r="P640" s="128" t="s">
        <v>48</v>
      </c>
      <c r="Q640" s="128" t="s">
        <v>48</v>
      </c>
      <c r="R640" s="128" t="s">
        <v>48</v>
      </c>
      <c r="U640" t="str">
        <f t="shared" si="1441"/>
        <v xml:space="preserve">, </v>
      </c>
    </row>
    <row r="641" spans="1:21" hidden="1" outlineLevel="1" x14ac:dyDescent="0.25">
      <c r="A641" s="159"/>
      <c r="B641" s="128"/>
      <c r="C641" s="128"/>
      <c r="D641" s="38"/>
      <c r="E641" s="128"/>
      <c r="F641" s="132"/>
      <c r="G641" s="138"/>
      <c r="H641" s="138"/>
      <c r="I641" s="128" t="s">
        <v>48</v>
      </c>
      <c r="J641" s="128" t="s">
        <v>48</v>
      </c>
      <c r="K641" s="128" t="s">
        <v>48</v>
      </c>
      <c r="L641" s="128" t="s">
        <v>48</v>
      </c>
      <c r="M641" s="128" t="s">
        <v>48</v>
      </c>
      <c r="N641" s="128" t="s">
        <v>48</v>
      </c>
      <c r="O641" s="128" t="s">
        <v>48</v>
      </c>
      <c r="P641" s="128" t="s">
        <v>48</v>
      </c>
      <c r="Q641" s="128" t="s">
        <v>48</v>
      </c>
      <c r="R641" s="128" t="s">
        <v>48</v>
      </c>
      <c r="U641" t="str">
        <f t="shared" si="1441"/>
        <v xml:space="preserve">, </v>
      </c>
    </row>
    <row r="642" spans="1:21" hidden="1" outlineLevel="1" x14ac:dyDescent="0.25">
      <c r="A642" s="159"/>
      <c r="B642" s="128"/>
      <c r="C642" s="128"/>
      <c r="D642" s="38"/>
      <c r="E642" s="128"/>
      <c r="F642" s="132"/>
      <c r="G642" s="138"/>
      <c r="H642" s="138"/>
      <c r="I642" s="128" t="s">
        <v>48</v>
      </c>
      <c r="J642" s="128" t="s">
        <v>48</v>
      </c>
      <c r="K642" s="128" t="s">
        <v>48</v>
      </c>
      <c r="L642" s="128" t="s">
        <v>48</v>
      </c>
      <c r="M642" s="128" t="s">
        <v>48</v>
      </c>
      <c r="N642" s="128" t="s">
        <v>48</v>
      </c>
      <c r="O642" s="128" t="s">
        <v>48</v>
      </c>
      <c r="P642" s="128" t="s">
        <v>48</v>
      </c>
      <c r="Q642" s="128" t="s">
        <v>48</v>
      </c>
      <c r="R642" s="128" t="s">
        <v>48</v>
      </c>
      <c r="U642" t="str">
        <f t="shared" si="1441"/>
        <v xml:space="preserve">, </v>
      </c>
    </row>
    <row r="643" spans="1:21" collapsed="1" x14ac:dyDescent="0.25">
      <c r="A643" s="43"/>
      <c r="B643" s="43">
        <v>65</v>
      </c>
      <c r="C643" s="43" t="s">
        <v>125</v>
      </c>
      <c r="D643" s="38" t="str">
        <f>'Form III'!A642</f>
        <v>Adequate</v>
      </c>
      <c r="E643" s="43" t="s">
        <v>124</v>
      </c>
      <c r="F643" s="158">
        <v>0.5</v>
      </c>
      <c r="G643" s="136">
        <v>0</v>
      </c>
      <c r="H643" s="136">
        <v>0</v>
      </c>
      <c r="I643" s="43" t="s">
        <v>48</v>
      </c>
      <c r="J643" s="43" t="s">
        <v>45</v>
      </c>
      <c r="K643" s="43" t="s">
        <v>45</v>
      </c>
      <c r="L643" s="43" t="s">
        <v>48</v>
      </c>
      <c r="M643" s="43" t="s">
        <v>45</v>
      </c>
      <c r="N643" s="43" t="s">
        <v>45</v>
      </c>
      <c r="O643" s="43" t="s">
        <v>45</v>
      </c>
      <c r="P643" s="43" t="s">
        <v>45</v>
      </c>
      <c r="Q643" s="43" t="s">
        <v>45</v>
      </c>
      <c r="R643" s="43" t="s">
        <v>45</v>
      </c>
      <c r="S643" s="107">
        <f>IF('Form I'!$B$9=1,'Form III'!BE645,(IF('Form I'!$B$9=2,'Form III'!BE646,(IF('Form I'!$B$9=3,'Form III'!BE647,(IF('Form I'!$B$9=4,'Form III'!BE648)))))))</f>
        <v>0</v>
      </c>
      <c r="T643" s="111">
        <f t="shared" ref="T643" si="1592">G643+H643-S643</f>
        <v>0</v>
      </c>
      <c r="U643" t="str">
        <f t="shared" si="1441"/>
        <v>, 65</v>
      </c>
    </row>
    <row r="644" spans="1:21" hidden="1" outlineLevel="1" x14ac:dyDescent="0.25">
      <c r="A644" s="159">
        <f t="shared" ref="A644" si="1593">A643</f>
        <v>0</v>
      </c>
      <c r="B644" s="128">
        <f t="shared" ref="B644" si="1594">B643</f>
        <v>65</v>
      </c>
      <c r="C644" s="128" t="str">
        <f t="shared" ref="C644:D644" si="1595">C643</f>
        <v>DEPUTY</v>
      </c>
      <c r="D644" s="128" t="str">
        <f t="shared" si="1595"/>
        <v>Adequate</v>
      </c>
      <c r="E644" s="128" t="str">
        <f t="shared" ref="E644" si="1596">E643</f>
        <v>Salary</v>
      </c>
      <c r="F644" s="128">
        <f t="shared" ref="F644" si="1597">F643</f>
        <v>0.5</v>
      </c>
      <c r="G644" s="138">
        <f t="shared" ref="G644:H644" si="1598">G643</f>
        <v>0</v>
      </c>
      <c r="H644" s="138">
        <f t="shared" si="1598"/>
        <v>0</v>
      </c>
      <c r="I644" s="128" t="str">
        <f t="shared" ref="I644" si="1599">I643</f>
        <v>no</v>
      </c>
      <c r="J644" s="128" t="str">
        <f t="shared" ref="J644" si="1600">J643</f>
        <v>yes</v>
      </c>
      <c r="K644" s="128" t="str">
        <f t="shared" ref="K644" si="1601">K643</f>
        <v>yes</v>
      </c>
      <c r="L644" s="128" t="str">
        <f t="shared" ref="L644" si="1602">L643</f>
        <v>no</v>
      </c>
      <c r="M644" s="128" t="str">
        <f t="shared" ref="M644" si="1603">M643</f>
        <v>yes</v>
      </c>
      <c r="N644" s="128" t="str">
        <f t="shared" ref="N644" si="1604">N643</f>
        <v>yes</v>
      </c>
      <c r="O644" s="128" t="str">
        <f t="shared" ref="O644" si="1605">O643</f>
        <v>yes</v>
      </c>
      <c r="P644" s="128" t="str">
        <f t="shared" ref="P644" si="1606">P643</f>
        <v>yes</v>
      </c>
      <c r="Q644" s="128" t="str">
        <f t="shared" ref="Q644" si="1607">Q643</f>
        <v>yes</v>
      </c>
      <c r="R644" s="128" t="str">
        <f t="shared" ref="R644" si="1608">R643</f>
        <v>yes</v>
      </c>
      <c r="U644" t="str">
        <f t="shared" ref="U644:U707" si="1609">A644&amp;", "&amp;B644</f>
        <v>0, 65</v>
      </c>
    </row>
    <row r="645" spans="1:21" hidden="1" outlineLevel="1" x14ac:dyDescent="0.25">
      <c r="A645" s="159">
        <f t="shared" ref="A645" si="1610">A643</f>
        <v>0</v>
      </c>
      <c r="B645" s="128">
        <f t="shared" ref="B645:R645" si="1611">B643</f>
        <v>65</v>
      </c>
      <c r="C645" s="128" t="str">
        <f t="shared" si="1611"/>
        <v>DEPUTY</v>
      </c>
      <c r="D645" s="128" t="str">
        <f t="shared" si="1611"/>
        <v>Adequate</v>
      </c>
      <c r="E645" s="128" t="str">
        <f t="shared" si="1611"/>
        <v>Salary</v>
      </c>
      <c r="F645" s="128">
        <f t="shared" si="1611"/>
        <v>0.5</v>
      </c>
      <c r="G645" s="138">
        <f t="shared" si="1611"/>
        <v>0</v>
      </c>
      <c r="H645" s="138">
        <f t="shared" ref="H645" si="1612">H643</f>
        <v>0</v>
      </c>
      <c r="I645" s="128" t="str">
        <f t="shared" si="1611"/>
        <v>no</v>
      </c>
      <c r="J645" s="128" t="str">
        <f t="shared" si="1611"/>
        <v>yes</v>
      </c>
      <c r="K645" s="128" t="str">
        <f t="shared" si="1611"/>
        <v>yes</v>
      </c>
      <c r="L645" s="128" t="str">
        <f t="shared" si="1611"/>
        <v>no</v>
      </c>
      <c r="M645" s="128" t="str">
        <f t="shared" si="1611"/>
        <v>yes</v>
      </c>
      <c r="N645" s="128" t="str">
        <f t="shared" si="1611"/>
        <v>yes</v>
      </c>
      <c r="O645" s="128" t="str">
        <f t="shared" si="1611"/>
        <v>yes</v>
      </c>
      <c r="P645" s="128" t="str">
        <f t="shared" si="1611"/>
        <v>yes</v>
      </c>
      <c r="Q645" s="128" t="str">
        <f t="shared" si="1611"/>
        <v>yes</v>
      </c>
      <c r="R645" s="128" t="str">
        <f t="shared" si="1611"/>
        <v>yes</v>
      </c>
      <c r="U645" t="str">
        <f t="shared" si="1609"/>
        <v>0, 65</v>
      </c>
    </row>
    <row r="646" spans="1:21" hidden="1" outlineLevel="1" x14ac:dyDescent="0.25">
      <c r="A646" s="159">
        <f t="shared" ref="A646" si="1613">A643</f>
        <v>0</v>
      </c>
      <c r="B646" s="128">
        <f t="shared" ref="B646:R646" si="1614">B643</f>
        <v>65</v>
      </c>
      <c r="C646" s="128" t="str">
        <f t="shared" si="1614"/>
        <v>DEPUTY</v>
      </c>
      <c r="D646" s="128" t="str">
        <f t="shared" si="1614"/>
        <v>Adequate</v>
      </c>
      <c r="E646" s="128" t="str">
        <f t="shared" si="1614"/>
        <v>Salary</v>
      </c>
      <c r="F646" s="128">
        <f t="shared" si="1614"/>
        <v>0.5</v>
      </c>
      <c r="G646" s="138">
        <f t="shared" si="1614"/>
        <v>0</v>
      </c>
      <c r="H646" s="138">
        <f t="shared" ref="H646" si="1615">H643</f>
        <v>0</v>
      </c>
      <c r="I646" s="128" t="str">
        <f t="shared" si="1614"/>
        <v>no</v>
      </c>
      <c r="J646" s="128" t="str">
        <f t="shared" si="1614"/>
        <v>yes</v>
      </c>
      <c r="K646" s="128" t="str">
        <f t="shared" si="1614"/>
        <v>yes</v>
      </c>
      <c r="L646" s="128" t="str">
        <f t="shared" si="1614"/>
        <v>no</v>
      </c>
      <c r="M646" s="128" t="str">
        <f t="shared" si="1614"/>
        <v>yes</v>
      </c>
      <c r="N646" s="128" t="str">
        <f t="shared" si="1614"/>
        <v>yes</v>
      </c>
      <c r="O646" s="128" t="str">
        <f t="shared" si="1614"/>
        <v>yes</v>
      </c>
      <c r="P646" s="128" t="str">
        <f t="shared" si="1614"/>
        <v>yes</v>
      </c>
      <c r="Q646" s="128" t="str">
        <f t="shared" si="1614"/>
        <v>yes</v>
      </c>
      <c r="R646" s="128" t="str">
        <f t="shared" si="1614"/>
        <v>yes</v>
      </c>
      <c r="U646" t="str">
        <f t="shared" si="1609"/>
        <v>0, 65</v>
      </c>
    </row>
    <row r="647" spans="1:21" hidden="1" outlineLevel="1" x14ac:dyDescent="0.25">
      <c r="A647" s="159"/>
      <c r="B647" s="128"/>
      <c r="C647" s="128"/>
      <c r="D647" s="38"/>
      <c r="E647" s="128"/>
      <c r="F647" s="132"/>
      <c r="G647" s="138"/>
      <c r="H647" s="138"/>
      <c r="I647" s="128" t="str">
        <f t="shared" ref="I647" si="1616">I643</f>
        <v>no</v>
      </c>
      <c r="J647" s="128" t="s">
        <v>48</v>
      </c>
      <c r="K647" s="128" t="s">
        <v>48</v>
      </c>
      <c r="L647" s="128" t="s">
        <v>48</v>
      </c>
      <c r="M647" s="128" t="s">
        <v>48</v>
      </c>
      <c r="N647" s="128" t="s">
        <v>48</v>
      </c>
      <c r="O647" s="128" t="s">
        <v>48</v>
      </c>
      <c r="P647" s="128" t="s">
        <v>48</v>
      </c>
      <c r="Q647" s="128" t="s">
        <v>48</v>
      </c>
      <c r="R647" s="128" t="s">
        <v>48</v>
      </c>
      <c r="U647" t="str">
        <f t="shared" si="1609"/>
        <v xml:space="preserve">, </v>
      </c>
    </row>
    <row r="648" spans="1:21" hidden="1" outlineLevel="1" x14ac:dyDescent="0.25">
      <c r="A648" s="159"/>
      <c r="B648" s="128"/>
      <c r="C648" s="128"/>
      <c r="D648" s="38"/>
      <c r="E648" s="128"/>
      <c r="F648" s="132"/>
      <c r="G648" s="138"/>
      <c r="H648" s="138"/>
      <c r="I648" s="128" t="str">
        <f t="shared" ref="I648" si="1617">I643</f>
        <v>no</v>
      </c>
      <c r="J648" s="128" t="s">
        <v>48</v>
      </c>
      <c r="K648" s="128" t="s">
        <v>48</v>
      </c>
      <c r="L648" s="128" t="s">
        <v>48</v>
      </c>
      <c r="M648" s="128" t="s">
        <v>48</v>
      </c>
      <c r="N648" s="128" t="s">
        <v>48</v>
      </c>
      <c r="O648" s="128" t="s">
        <v>48</v>
      </c>
      <c r="P648" s="128" t="s">
        <v>48</v>
      </c>
      <c r="Q648" s="128" t="s">
        <v>48</v>
      </c>
      <c r="R648" s="128" t="s">
        <v>48</v>
      </c>
      <c r="U648" t="str">
        <f t="shared" si="1609"/>
        <v xml:space="preserve">, </v>
      </c>
    </row>
    <row r="649" spans="1:21" hidden="1" outlineLevel="1" x14ac:dyDescent="0.25">
      <c r="A649" s="159"/>
      <c r="B649" s="128"/>
      <c r="C649" s="128"/>
      <c r="D649" s="38"/>
      <c r="E649" s="128"/>
      <c r="F649" s="132"/>
      <c r="G649" s="138"/>
      <c r="H649" s="138"/>
      <c r="I649" s="128" t="s">
        <v>48</v>
      </c>
      <c r="J649" s="128" t="s">
        <v>48</v>
      </c>
      <c r="K649" s="128" t="s">
        <v>48</v>
      </c>
      <c r="L649" s="128" t="s">
        <v>48</v>
      </c>
      <c r="M649" s="128" t="s">
        <v>48</v>
      </c>
      <c r="N649" s="128" t="s">
        <v>48</v>
      </c>
      <c r="O649" s="128" t="s">
        <v>48</v>
      </c>
      <c r="P649" s="128" t="s">
        <v>48</v>
      </c>
      <c r="Q649" s="128" t="s">
        <v>48</v>
      </c>
      <c r="R649" s="128" t="s">
        <v>48</v>
      </c>
      <c r="U649" t="str">
        <f t="shared" si="1609"/>
        <v xml:space="preserve">, </v>
      </c>
    </row>
    <row r="650" spans="1:21" hidden="1" outlineLevel="1" x14ac:dyDescent="0.25">
      <c r="A650" s="159"/>
      <c r="B650" s="128"/>
      <c r="C650" s="128"/>
      <c r="D650" s="38"/>
      <c r="E650" s="128"/>
      <c r="F650" s="132"/>
      <c r="G650" s="138"/>
      <c r="H650" s="138"/>
      <c r="I650" s="128" t="s">
        <v>48</v>
      </c>
      <c r="J650" s="128" t="s">
        <v>48</v>
      </c>
      <c r="K650" s="128" t="s">
        <v>48</v>
      </c>
      <c r="L650" s="128" t="s">
        <v>48</v>
      </c>
      <c r="M650" s="128" t="s">
        <v>48</v>
      </c>
      <c r="N650" s="128" t="s">
        <v>48</v>
      </c>
      <c r="O650" s="128" t="s">
        <v>48</v>
      </c>
      <c r="P650" s="128" t="s">
        <v>48</v>
      </c>
      <c r="Q650" s="128" t="s">
        <v>48</v>
      </c>
      <c r="R650" s="128" t="s">
        <v>48</v>
      </c>
      <c r="U650" t="str">
        <f t="shared" si="1609"/>
        <v xml:space="preserve">, </v>
      </c>
    </row>
    <row r="651" spans="1:21" hidden="1" outlineLevel="1" x14ac:dyDescent="0.25">
      <c r="A651" s="159"/>
      <c r="B651" s="128"/>
      <c r="C651" s="128"/>
      <c r="D651" s="38"/>
      <c r="E651" s="128"/>
      <c r="F651" s="132"/>
      <c r="G651" s="138"/>
      <c r="H651" s="138"/>
      <c r="I651" s="128" t="s">
        <v>48</v>
      </c>
      <c r="J651" s="128" t="s">
        <v>48</v>
      </c>
      <c r="K651" s="128" t="s">
        <v>48</v>
      </c>
      <c r="L651" s="128" t="s">
        <v>48</v>
      </c>
      <c r="M651" s="128" t="s">
        <v>48</v>
      </c>
      <c r="N651" s="128" t="s">
        <v>48</v>
      </c>
      <c r="O651" s="128" t="s">
        <v>48</v>
      </c>
      <c r="P651" s="128" t="s">
        <v>48</v>
      </c>
      <c r="Q651" s="128" t="s">
        <v>48</v>
      </c>
      <c r="R651" s="128" t="s">
        <v>48</v>
      </c>
      <c r="U651" t="str">
        <f t="shared" si="1609"/>
        <v xml:space="preserve">, </v>
      </c>
    </row>
    <row r="652" spans="1:21" hidden="1" outlineLevel="1" x14ac:dyDescent="0.25">
      <c r="A652" s="159"/>
      <c r="B652" s="128"/>
      <c r="C652" s="128"/>
      <c r="D652" s="38"/>
      <c r="E652" s="128"/>
      <c r="F652" s="132"/>
      <c r="G652" s="138"/>
      <c r="H652" s="138"/>
      <c r="I652" s="128" t="s">
        <v>48</v>
      </c>
      <c r="J652" s="128" t="s">
        <v>48</v>
      </c>
      <c r="K652" s="128" t="s">
        <v>48</v>
      </c>
      <c r="L652" s="128" t="s">
        <v>48</v>
      </c>
      <c r="M652" s="128" t="s">
        <v>48</v>
      </c>
      <c r="N652" s="128" t="s">
        <v>48</v>
      </c>
      <c r="O652" s="128" t="s">
        <v>48</v>
      </c>
      <c r="P652" s="128" t="s">
        <v>48</v>
      </c>
      <c r="Q652" s="128" t="s">
        <v>48</v>
      </c>
      <c r="R652" s="128" t="s">
        <v>48</v>
      </c>
      <c r="U652" t="str">
        <f t="shared" si="1609"/>
        <v xml:space="preserve">, </v>
      </c>
    </row>
    <row r="653" spans="1:21" collapsed="1" x14ac:dyDescent="0.25">
      <c r="A653" s="43"/>
      <c r="B653" s="43">
        <v>66</v>
      </c>
      <c r="C653" s="43" t="s">
        <v>125</v>
      </c>
      <c r="D653" s="38" t="str">
        <f>'Form III'!A652</f>
        <v>Adequate</v>
      </c>
      <c r="E653" s="43" t="s">
        <v>124</v>
      </c>
      <c r="F653" s="158">
        <v>0.5</v>
      </c>
      <c r="G653" s="136">
        <v>0</v>
      </c>
      <c r="H653" s="136">
        <v>0</v>
      </c>
      <c r="I653" s="43" t="s">
        <v>48</v>
      </c>
      <c r="J653" s="43" t="s">
        <v>45</v>
      </c>
      <c r="K653" s="43" t="s">
        <v>45</v>
      </c>
      <c r="L653" s="43" t="s">
        <v>48</v>
      </c>
      <c r="M653" s="43" t="s">
        <v>45</v>
      </c>
      <c r="N653" s="43" t="s">
        <v>45</v>
      </c>
      <c r="O653" s="43" t="s">
        <v>45</v>
      </c>
      <c r="P653" s="43" t="s">
        <v>45</v>
      </c>
      <c r="Q653" s="43" t="s">
        <v>45</v>
      </c>
      <c r="R653" s="43" t="s">
        <v>45</v>
      </c>
      <c r="S653" s="107">
        <f>IF('Form I'!$B$9=1,'Form III'!BE655,(IF('Form I'!$B$9=2,'Form III'!BE656,(IF('Form I'!$B$9=3,'Form III'!BE657,(IF('Form I'!$B$9=4,'Form III'!BE658)))))))</f>
        <v>0</v>
      </c>
      <c r="T653" s="111">
        <f t="shared" ref="T653" si="1618">G653+H653-S653</f>
        <v>0</v>
      </c>
      <c r="U653" t="str">
        <f t="shared" si="1609"/>
        <v>, 66</v>
      </c>
    </row>
    <row r="654" spans="1:21" hidden="1" outlineLevel="1" x14ac:dyDescent="0.25">
      <c r="A654" s="159">
        <f t="shared" ref="A654" si="1619">A653</f>
        <v>0</v>
      </c>
      <c r="B654" s="128">
        <f t="shared" ref="B654" si="1620">B653</f>
        <v>66</v>
      </c>
      <c r="C654" s="128" t="str">
        <f t="shared" ref="C654:D654" si="1621">C653</f>
        <v>DEPUTY</v>
      </c>
      <c r="D654" s="128" t="str">
        <f t="shared" si="1621"/>
        <v>Adequate</v>
      </c>
      <c r="E654" s="128" t="str">
        <f t="shared" ref="E654" si="1622">E653</f>
        <v>Salary</v>
      </c>
      <c r="F654" s="128">
        <f t="shared" ref="F654" si="1623">F653</f>
        <v>0.5</v>
      </c>
      <c r="G654" s="138">
        <f t="shared" ref="G654:H654" si="1624">G653</f>
        <v>0</v>
      </c>
      <c r="H654" s="138">
        <f t="shared" si="1624"/>
        <v>0</v>
      </c>
      <c r="I654" s="128" t="str">
        <f t="shared" ref="I654" si="1625">I653</f>
        <v>no</v>
      </c>
      <c r="J654" s="128" t="str">
        <f t="shared" ref="J654" si="1626">J653</f>
        <v>yes</v>
      </c>
      <c r="K654" s="128" t="str">
        <f t="shared" ref="K654" si="1627">K653</f>
        <v>yes</v>
      </c>
      <c r="L654" s="128" t="str">
        <f t="shared" ref="L654" si="1628">L653</f>
        <v>no</v>
      </c>
      <c r="M654" s="128" t="str">
        <f t="shared" ref="M654" si="1629">M653</f>
        <v>yes</v>
      </c>
      <c r="N654" s="128" t="str">
        <f t="shared" ref="N654" si="1630">N653</f>
        <v>yes</v>
      </c>
      <c r="O654" s="128" t="str">
        <f t="shared" ref="O654" si="1631">O653</f>
        <v>yes</v>
      </c>
      <c r="P654" s="128" t="str">
        <f t="shared" ref="P654" si="1632">P653</f>
        <v>yes</v>
      </c>
      <c r="Q654" s="128" t="str">
        <f t="shared" ref="Q654" si="1633">Q653</f>
        <v>yes</v>
      </c>
      <c r="R654" s="128" t="str">
        <f t="shared" ref="R654" si="1634">R653</f>
        <v>yes</v>
      </c>
      <c r="U654" t="str">
        <f t="shared" si="1609"/>
        <v>0, 66</v>
      </c>
    </row>
    <row r="655" spans="1:21" hidden="1" outlineLevel="1" x14ac:dyDescent="0.25">
      <c r="A655" s="159">
        <f t="shared" ref="A655" si="1635">A653</f>
        <v>0</v>
      </c>
      <c r="B655" s="128">
        <f t="shared" ref="B655:R655" si="1636">B653</f>
        <v>66</v>
      </c>
      <c r="C655" s="128" t="str">
        <f t="shared" si="1636"/>
        <v>DEPUTY</v>
      </c>
      <c r="D655" s="128" t="str">
        <f t="shared" si="1636"/>
        <v>Adequate</v>
      </c>
      <c r="E655" s="128" t="str">
        <f t="shared" si="1636"/>
        <v>Salary</v>
      </c>
      <c r="F655" s="128">
        <f t="shared" si="1636"/>
        <v>0.5</v>
      </c>
      <c r="G655" s="138">
        <f t="shared" si="1636"/>
        <v>0</v>
      </c>
      <c r="H655" s="138">
        <f t="shared" ref="H655" si="1637">H653</f>
        <v>0</v>
      </c>
      <c r="I655" s="128" t="str">
        <f t="shared" si="1636"/>
        <v>no</v>
      </c>
      <c r="J655" s="128" t="str">
        <f t="shared" si="1636"/>
        <v>yes</v>
      </c>
      <c r="K655" s="128" t="str">
        <f t="shared" si="1636"/>
        <v>yes</v>
      </c>
      <c r="L655" s="128" t="str">
        <f t="shared" si="1636"/>
        <v>no</v>
      </c>
      <c r="M655" s="128" t="str">
        <f t="shared" si="1636"/>
        <v>yes</v>
      </c>
      <c r="N655" s="128" t="str">
        <f t="shared" si="1636"/>
        <v>yes</v>
      </c>
      <c r="O655" s="128" t="str">
        <f t="shared" si="1636"/>
        <v>yes</v>
      </c>
      <c r="P655" s="128" t="str">
        <f t="shared" si="1636"/>
        <v>yes</v>
      </c>
      <c r="Q655" s="128" t="str">
        <f t="shared" si="1636"/>
        <v>yes</v>
      </c>
      <c r="R655" s="128" t="str">
        <f t="shared" si="1636"/>
        <v>yes</v>
      </c>
      <c r="U655" t="str">
        <f t="shared" si="1609"/>
        <v>0, 66</v>
      </c>
    </row>
    <row r="656" spans="1:21" hidden="1" outlineLevel="1" x14ac:dyDescent="0.25">
      <c r="A656" s="159">
        <f t="shared" ref="A656" si="1638">A653</f>
        <v>0</v>
      </c>
      <c r="B656" s="128">
        <f t="shared" ref="B656:R656" si="1639">B653</f>
        <v>66</v>
      </c>
      <c r="C656" s="128" t="str">
        <f t="shared" si="1639"/>
        <v>DEPUTY</v>
      </c>
      <c r="D656" s="128" t="str">
        <f t="shared" si="1639"/>
        <v>Adequate</v>
      </c>
      <c r="E656" s="128" t="str">
        <f t="shared" si="1639"/>
        <v>Salary</v>
      </c>
      <c r="F656" s="128">
        <f t="shared" si="1639"/>
        <v>0.5</v>
      </c>
      <c r="G656" s="138">
        <f t="shared" si="1639"/>
        <v>0</v>
      </c>
      <c r="H656" s="138">
        <f t="shared" ref="H656" si="1640">H653</f>
        <v>0</v>
      </c>
      <c r="I656" s="128" t="str">
        <f t="shared" si="1639"/>
        <v>no</v>
      </c>
      <c r="J656" s="128" t="str">
        <f t="shared" si="1639"/>
        <v>yes</v>
      </c>
      <c r="K656" s="128" t="str">
        <f t="shared" si="1639"/>
        <v>yes</v>
      </c>
      <c r="L656" s="128" t="str">
        <f t="shared" si="1639"/>
        <v>no</v>
      </c>
      <c r="M656" s="128" t="str">
        <f t="shared" si="1639"/>
        <v>yes</v>
      </c>
      <c r="N656" s="128" t="str">
        <f t="shared" si="1639"/>
        <v>yes</v>
      </c>
      <c r="O656" s="128" t="str">
        <f t="shared" si="1639"/>
        <v>yes</v>
      </c>
      <c r="P656" s="128" t="str">
        <f t="shared" si="1639"/>
        <v>yes</v>
      </c>
      <c r="Q656" s="128" t="str">
        <f t="shared" si="1639"/>
        <v>yes</v>
      </c>
      <c r="R656" s="128" t="str">
        <f t="shared" si="1639"/>
        <v>yes</v>
      </c>
      <c r="U656" t="str">
        <f t="shared" si="1609"/>
        <v>0, 66</v>
      </c>
    </row>
    <row r="657" spans="1:21" hidden="1" outlineLevel="1" x14ac:dyDescent="0.25">
      <c r="A657" s="159"/>
      <c r="B657" s="128"/>
      <c r="C657" s="128"/>
      <c r="D657" s="38"/>
      <c r="E657" s="128"/>
      <c r="F657" s="132"/>
      <c r="G657" s="138"/>
      <c r="H657" s="138"/>
      <c r="I657" s="128" t="str">
        <f t="shared" ref="I657" si="1641">I653</f>
        <v>no</v>
      </c>
      <c r="J657" s="128" t="s">
        <v>48</v>
      </c>
      <c r="K657" s="128" t="s">
        <v>48</v>
      </c>
      <c r="L657" s="128" t="s">
        <v>48</v>
      </c>
      <c r="M657" s="128" t="s">
        <v>48</v>
      </c>
      <c r="N657" s="128" t="s">
        <v>48</v>
      </c>
      <c r="O657" s="128" t="s">
        <v>48</v>
      </c>
      <c r="P657" s="128" t="s">
        <v>48</v>
      </c>
      <c r="Q657" s="128" t="s">
        <v>48</v>
      </c>
      <c r="R657" s="128" t="s">
        <v>48</v>
      </c>
      <c r="U657" t="str">
        <f t="shared" si="1609"/>
        <v xml:space="preserve">, </v>
      </c>
    </row>
    <row r="658" spans="1:21" hidden="1" outlineLevel="1" x14ac:dyDescent="0.25">
      <c r="A658" s="159"/>
      <c r="B658" s="128"/>
      <c r="C658" s="128"/>
      <c r="D658" s="38"/>
      <c r="E658" s="128"/>
      <c r="F658" s="132"/>
      <c r="G658" s="138"/>
      <c r="H658" s="138"/>
      <c r="I658" s="128" t="str">
        <f t="shared" ref="I658" si="1642">I653</f>
        <v>no</v>
      </c>
      <c r="J658" s="128" t="s">
        <v>48</v>
      </c>
      <c r="K658" s="128" t="s">
        <v>48</v>
      </c>
      <c r="L658" s="128" t="s">
        <v>48</v>
      </c>
      <c r="M658" s="128" t="s">
        <v>48</v>
      </c>
      <c r="N658" s="128" t="s">
        <v>48</v>
      </c>
      <c r="O658" s="128" t="s">
        <v>48</v>
      </c>
      <c r="P658" s="128" t="s">
        <v>48</v>
      </c>
      <c r="Q658" s="128" t="s">
        <v>48</v>
      </c>
      <c r="R658" s="128" t="s">
        <v>48</v>
      </c>
      <c r="U658" t="str">
        <f t="shared" si="1609"/>
        <v xml:space="preserve">, </v>
      </c>
    </row>
    <row r="659" spans="1:21" hidden="1" outlineLevel="1" x14ac:dyDescent="0.25">
      <c r="A659" s="159"/>
      <c r="B659" s="128"/>
      <c r="C659" s="128"/>
      <c r="D659" s="38"/>
      <c r="E659" s="128"/>
      <c r="F659" s="132"/>
      <c r="G659" s="138"/>
      <c r="H659" s="138"/>
      <c r="I659" s="128" t="s">
        <v>48</v>
      </c>
      <c r="J659" s="128" t="s">
        <v>48</v>
      </c>
      <c r="K659" s="128" t="s">
        <v>48</v>
      </c>
      <c r="L659" s="128" t="s">
        <v>48</v>
      </c>
      <c r="M659" s="128" t="s">
        <v>48</v>
      </c>
      <c r="N659" s="128" t="s">
        <v>48</v>
      </c>
      <c r="O659" s="128" t="s">
        <v>48</v>
      </c>
      <c r="P659" s="128" t="s">
        <v>48</v>
      </c>
      <c r="Q659" s="128" t="s">
        <v>48</v>
      </c>
      <c r="R659" s="128" t="s">
        <v>48</v>
      </c>
      <c r="U659" t="str">
        <f t="shared" si="1609"/>
        <v xml:space="preserve">, </v>
      </c>
    </row>
    <row r="660" spans="1:21" hidden="1" outlineLevel="1" x14ac:dyDescent="0.25">
      <c r="A660" s="159"/>
      <c r="B660" s="128"/>
      <c r="C660" s="128"/>
      <c r="D660" s="38"/>
      <c r="E660" s="128"/>
      <c r="F660" s="132"/>
      <c r="G660" s="138"/>
      <c r="H660" s="138"/>
      <c r="I660" s="128" t="s">
        <v>48</v>
      </c>
      <c r="J660" s="128" t="s">
        <v>48</v>
      </c>
      <c r="K660" s="128" t="s">
        <v>48</v>
      </c>
      <c r="L660" s="128" t="s">
        <v>48</v>
      </c>
      <c r="M660" s="128" t="s">
        <v>48</v>
      </c>
      <c r="N660" s="128" t="s">
        <v>48</v>
      </c>
      <c r="O660" s="128" t="s">
        <v>48</v>
      </c>
      <c r="P660" s="128" t="s">
        <v>48</v>
      </c>
      <c r="Q660" s="128" t="s">
        <v>48</v>
      </c>
      <c r="R660" s="128" t="s">
        <v>48</v>
      </c>
      <c r="U660" t="str">
        <f t="shared" si="1609"/>
        <v xml:space="preserve">, </v>
      </c>
    </row>
    <row r="661" spans="1:21" hidden="1" outlineLevel="1" x14ac:dyDescent="0.25">
      <c r="A661" s="159"/>
      <c r="B661" s="128"/>
      <c r="C661" s="128"/>
      <c r="D661" s="38"/>
      <c r="E661" s="128"/>
      <c r="F661" s="132"/>
      <c r="G661" s="138"/>
      <c r="H661" s="138"/>
      <c r="I661" s="128" t="s">
        <v>48</v>
      </c>
      <c r="J661" s="128" t="s">
        <v>48</v>
      </c>
      <c r="K661" s="128" t="s">
        <v>48</v>
      </c>
      <c r="L661" s="128" t="s">
        <v>48</v>
      </c>
      <c r="M661" s="128" t="s">
        <v>48</v>
      </c>
      <c r="N661" s="128" t="s">
        <v>48</v>
      </c>
      <c r="O661" s="128" t="s">
        <v>48</v>
      </c>
      <c r="P661" s="128" t="s">
        <v>48</v>
      </c>
      <c r="Q661" s="128" t="s">
        <v>48</v>
      </c>
      <c r="R661" s="128" t="s">
        <v>48</v>
      </c>
      <c r="U661" t="str">
        <f t="shared" si="1609"/>
        <v xml:space="preserve">, </v>
      </c>
    </row>
    <row r="662" spans="1:21" hidden="1" outlineLevel="1" x14ac:dyDescent="0.25">
      <c r="A662" s="159"/>
      <c r="B662" s="128"/>
      <c r="C662" s="128"/>
      <c r="D662" s="38"/>
      <c r="E662" s="128"/>
      <c r="F662" s="132"/>
      <c r="G662" s="138"/>
      <c r="H662" s="138"/>
      <c r="I662" s="128" t="s">
        <v>48</v>
      </c>
      <c r="J662" s="128" t="s">
        <v>48</v>
      </c>
      <c r="K662" s="128" t="s">
        <v>48</v>
      </c>
      <c r="L662" s="128" t="s">
        <v>48</v>
      </c>
      <c r="M662" s="128" t="s">
        <v>48</v>
      </c>
      <c r="N662" s="128" t="s">
        <v>48</v>
      </c>
      <c r="O662" s="128" t="s">
        <v>48</v>
      </c>
      <c r="P662" s="128" t="s">
        <v>48</v>
      </c>
      <c r="Q662" s="128" t="s">
        <v>48</v>
      </c>
      <c r="R662" s="128" t="s">
        <v>48</v>
      </c>
      <c r="U662" t="str">
        <f t="shared" si="1609"/>
        <v xml:space="preserve">, </v>
      </c>
    </row>
    <row r="663" spans="1:21" collapsed="1" x14ac:dyDescent="0.25">
      <c r="A663" s="43"/>
      <c r="B663" s="43">
        <v>67</v>
      </c>
      <c r="C663" s="43" t="s">
        <v>125</v>
      </c>
      <c r="D663" s="38" t="str">
        <f>'Form III'!A662</f>
        <v>Adequate</v>
      </c>
      <c r="E663" s="43" t="s">
        <v>124</v>
      </c>
      <c r="F663" s="158">
        <v>0.5</v>
      </c>
      <c r="G663" s="136">
        <v>0</v>
      </c>
      <c r="H663" s="136">
        <v>0</v>
      </c>
      <c r="I663" s="43" t="s">
        <v>48</v>
      </c>
      <c r="J663" s="43" t="s">
        <v>45</v>
      </c>
      <c r="K663" s="43" t="s">
        <v>45</v>
      </c>
      <c r="L663" s="43" t="s">
        <v>48</v>
      </c>
      <c r="M663" s="43" t="s">
        <v>45</v>
      </c>
      <c r="N663" s="43" t="s">
        <v>45</v>
      </c>
      <c r="O663" s="43" t="s">
        <v>45</v>
      </c>
      <c r="P663" s="43" t="s">
        <v>45</v>
      </c>
      <c r="Q663" s="43" t="s">
        <v>45</v>
      </c>
      <c r="R663" s="43" t="s">
        <v>45</v>
      </c>
      <c r="S663" s="107">
        <f>IF('Form I'!$B$9=1,'Form III'!BE665,(IF('Form I'!$B$9=2,'Form III'!BE666,(IF('Form I'!$B$9=3,'Form III'!BE667,(IF('Form I'!$B$9=4,'Form III'!BE668)))))))</f>
        <v>0</v>
      </c>
      <c r="T663" s="111">
        <f t="shared" ref="T663" si="1643">G663+H663-S663</f>
        <v>0</v>
      </c>
      <c r="U663" t="str">
        <f t="shared" si="1609"/>
        <v>, 67</v>
      </c>
    </row>
    <row r="664" spans="1:21" hidden="1" outlineLevel="1" x14ac:dyDescent="0.25">
      <c r="A664" s="159">
        <f t="shared" ref="A664" si="1644">A663</f>
        <v>0</v>
      </c>
      <c r="B664" s="128">
        <f t="shared" ref="B664" si="1645">B663</f>
        <v>67</v>
      </c>
      <c r="C664" s="128" t="str">
        <f t="shared" ref="C664:D664" si="1646">C663</f>
        <v>DEPUTY</v>
      </c>
      <c r="D664" s="128" t="str">
        <f t="shared" si="1646"/>
        <v>Adequate</v>
      </c>
      <c r="E664" s="128" t="str">
        <f t="shared" ref="E664" si="1647">E663</f>
        <v>Salary</v>
      </c>
      <c r="F664" s="128">
        <f t="shared" ref="F664" si="1648">F663</f>
        <v>0.5</v>
      </c>
      <c r="G664" s="138">
        <f t="shared" ref="G664:H664" si="1649">G663</f>
        <v>0</v>
      </c>
      <c r="H664" s="138">
        <f t="shared" si="1649"/>
        <v>0</v>
      </c>
      <c r="I664" s="128" t="str">
        <f t="shared" ref="I664" si="1650">I663</f>
        <v>no</v>
      </c>
      <c r="J664" s="128" t="str">
        <f t="shared" ref="J664" si="1651">J663</f>
        <v>yes</v>
      </c>
      <c r="K664" s="128" t="str">
        <f t="shared" ref="K664" si="1652">K663</f>
        <v>yes</v>
      </c>
      <c r="L664" s="128" t="str">
        <f t="shared" ref="L664" si="1653">L663</f>
        <v>no</v>
      </c>
      <c r="M664" s="128" t="str">
        <f t="shared" ref="M664" si="1654">M663</f>
        <v>yes</v>
      </c>
      <c r="N664" s="128" t="str">
        <f t="shared" ref="N664" si="1655">N663</f>
        <v>yes</v>
      </c>
      <c r="O664" s="128" t="str">
        <f t="shared" ref="O664" si="1656">O663</f>
        <v>yes</v>
      </c>
      <c r="P664" s="128" t="str">
        <f t="shared" ref="P664" si="1657">P663</f>
        <v>yes</v>
      </c>
      <c r="Q664" s="128" t="str">
        <f t="shared" ref="Q664" si="1658">Q663</f>
        <v>yes</v>
      </c>
      <c r="R664" s="128" t="str">
        <f t="shared" ref="R664" si="1659">R663</f>
        <v>yes</v>
      </c>
      <c r="U664" t="str">
        <f t="shared" si="1609"/>
        <v>0, 67</v>
      </c>
    </row>
    <row r="665" spans="1:21" hidden="1" outlineLevel="1" x14ac:dyDescent="0.25">
      <c r="A665" s="159">
        <f t="shared" ref="A665" si="1660">A663</f>
        <v>0</v>
      </c>
      <c r="B665" s="128">
        <f t="shared" ref="B665:R665" si="1661">B663</f>
        <v>67</v>
      </c>
      <c r="C665" s="128" t="str">
        <f t="shared" si="1661"/>
        <v>DEPUTY</v>
      </c>
      <c r="D665" s="128" t="str">
        <f t="shared" si="1661"/>
        <v>Adequate</v>
      </c>
      <c r="E665" s="128" t="str">
        <f t="shared" si="1661"/>
        <v>Salary</v>
      </c>
      <c r="F665" s="128">
        <f t="shared" si="1661"/>
        <v>0.5</v>
      </c>
      <c r="G665" s="138">
        <f t="shared" si="1661"/>
        <v>0</v>
      </c>
      <c r="H665" s="138">
        <f t="shared" ref="H665" si="1662">H663</f>
        <v>0</v>
      </c>
      <c r="I665" s="128" t="str">
        <f t="shared" si="1661"/>
        <v>no</v>
      </c>
      <c r="J665" s="128" t="str">
        <f t="shared" si="1661"/>
        <v>yes</v>
      </c>
      <c r="K665" s="128" t="str">
        <f t="shared" si="1661"/>
        <v>yes</v>
      </c>
      <c r="L665" s="128" t="str">
        <f t="shared" si="1661"/>
        <v>no</v>
      </c>
      <c r="M665" s="128" t="str">
        <f t="shared" si="1661"/>
        <v>yes</v>
      </c>
      <c r="N665" s="128" t="str">
        <f t="shared" si="1661"/>
        <v>yes</v>
      </c>
      <c r="O665" s="128" t="str">
        <f t="shared" si="1661"/>
        <v>yes</v>
      </c>
      <c r="P665" s="128" t="str">
        <f t="shared" si="1661"/>
        <v>yes</v>
      </c>
      <c r="Q665" s="128" t="str">
        <f t="shared" si="1661"/>
        <v>yes</v>
      </c>
      <c r="R665" s="128" t="str">
        <f t="shared" si="1661"/>
        <v>yes</v>
      </c>
      <c r="U665" t="str">
        <f t="shared" si="1609"/>
        <v>0, 67</v>
      </c>
    </row>
    <row r="666" spans="1:21" hidden="1" outlineLevel="1" x14ac:dyDescent="0.25">
      <c r="A666" s="159">
        <f t="shared" ref="A666" si="1663">A663</f>
        <v>0</v>
      </c>
      <c r="B666" s="128">
        <f t="shared" ref="B666:R666" si="1664">B663</f>
        <v>67</v>
      </c>
      <c r="C666" s="128" t="str">
        <f t="shared" si="1664"/>
        <v>DEPUTY</v>
      </c>
      <c r="D666" s="128" t="str">
        <f t="shared" si="1664"/>
        <v>Adequate</v>
      </c>
      <c r="E666" s="128" t="str">
        <f t="shared" si="1664"/>
        <v>Salary</v>
      </c>
      <c r="F666" s="128">
        <f t="shared" si="1664"/>
        <v>0.5</v>
      </c>
      <c r="G666" s="138">
        <f t="shared" si="1664"/>
        <v>0</v>
      </c>
      <c r="H666" s="138">
        <f t="shared" ref="H666" si="1665">H663</f>
        <v>0</v>
      </c>
      <c r="I666" s="128" t="str">
        <f t="shared" si="1664"/>
        <v>no</v>
      </c>
      <c r="J666" s="128" t="str">
        <f t="shared" si="1664"/>
        <v>yes</v>
      </c>
      <c r="K666" s="128" t="str">
        <f t="shared" si="1664"/>
        <v>yes</v>
      </c>
      <c r="L666" s="128" t="str">
        <f t="shared" si="1664"/>
        <v>no</v>
      </c>
      <c r="M666" s="128" t="str">
        <f t="shared" si="1664"/>
        <v>yes</v>
      </c>
      <c r="N666" s="128" t="str">
        <f t="shared" si="1664"/>
        <v>yes</v>
      </c>
      <c r="O666" s="128" t="str">
        <f t="shared" si="1664"/>
        <v>yes</v>
      </c>
      <c r="P666" s="128" t="str">
        <f t="shared" si="1664"/>
        <v>yes</v>
      </c>
      <c r="Q666" s="128" t="str">
        <f t="shared" si="1664"/>
        <v>yes</v>
      </c>
      <c r="R666" s="128" t="str">
        <f t="shared" si="1664"/>
        <v>yes</v>
      </c>
      <c r="U666" t="str">
        <f t="shared" si="1609"/>
        <v>0, 67</v>
      </c>
    </row>
    <row r="667" spans="1:21" hidden="1" outlineLevel="1" x14ac:dyDescent="0.25">
      <c r="A667" s="159"/>
      <c r="B667" s="128"/>
      <c r="C667" s="128"/>
      <c r="D667" s="38"/>
      <c r="E667" s="128"/>
      <c r="F667" s="132"/>
      <c r="G667" s="138"/>
      <c r="H667" s="138"/>
      <c r="I667" s="128" t="str">
        <f t="shared" ref="I667" si="1666">I663</f>
        <v>no</v>
      </c>
      <c r="J667" s="128" t="s">
        <v>48</v>
      </c>
      <c r="K667" s="128" t="s">
        <v>48</v>
      </c>
      <c r="L667" s="128" t="s">
        <v>48</v>
      </c>
      <c r="M667" s="128" t="s">
        <v>48</v>
      </c>
      <c r="N667" s="128" t="s">
        <v>48</v>
      </c>
      <c r="O667" s="128" t="s">
        <v>48</v>
      </c>
      <c r="P667" s="128" t="s">
        <v>48</v>
      </c>
      <c r="Q667" s="128" t="s">
        <v>48</v>
      </c>
      <c r="R667" s="128" t="s">
        <v>48</v>
      </c>
      <c r="U667" t="str">
        <f t="shared" si="1609"/>
        <v xml:space="preserve">, </v>
      </c>
    </row>
    <row r="668" spans="1:21" hidden="1" outlineLevel="1" x14ac:dyDescent="0.25">
      <c r="A668" s="159"/>
      <c r="B668" s="128"/>
      <c r="C668" s="128"/>
      <c r="D668" s="38"/>
      <c r="E668" s="128"/>
      <c r="F668" s="132"/>
      <c r="G668" s="138"/>
      <c r="H668" s="138"/>
      <c r="I668" s="128" t="str">
        <f t="shared" ref="I668" si="1667">I663</f>
        <v>no</v>
      </c>
      <c r="J668" s="128" t="s">
        <v>48</v>
      </c>
      <c r="K668" s="128" t="s">
        <v>48</v>
      </c>
      <c r="L668" s="128" t="s">
        <v>48</v>
      </c>
      <c r="M668" s="128" t="s">
        <v>48</v>
      </c>
      <c r="N668" s="128" t="s">
        <v>48</v>
      </c>
      <c r="O668" s="128" t="s">
        <v>48</v>
      </c>
      <c r="P668" s="128" t="s">
        <v>48</v>
      </c>
      <c r="Q668" s="128" t="s">
        <v>48</v>
      </c>
      <c r="R668" s="128" t="s">
        <v>48</v>
      </c>
      <c r="U668" t="str">
        <f t="shared" si="1609"/>
        <v xml:space="preserve">, </v>
      </c>
    </row>
    <row r="669" spans="1:21" hidden="1" outlineLevel="1" x14ac:dyDescent="0.25">
      <c r="A669" s="159"/>
      <c r="B669" s="128"/>
      <c r="C669" s="128"/>
      <c r="D669" s="38"/>
      <c r="E669" s="128"/>
      <c r="F669" s="132"/>
      <c r="G669" s="138"/>
      <c r="H669" s="138"/>
      <c r="I669" s="128" t="s">
        <v>48</v>
      </c>
      <c r="J669" s="128" t="s">
        <v>48</v>
      </c>
      <c r="K669" s="128" t="s">
        <v>48</v>
      </c>
      <c r="L669" s="128" t="s">
        <v>48</v>
      </c>
      <c r="M669" s="128" t="s">
        <v>48</v>
      </c>
      <c r="N669" s="128" t="s">
        <v>48</v>
      </c>
      <c r="O669" s="128" t="s">
        <v>48</v>
      </c>
      <c r="P669" s="128" t="s">
        <v>48</v>
      </c>
      <c r="Q669" s="128" t="s">
        <v>48</v>
      </c>
      <c r="R669" s="128" t="s">
        <v>48</v>
      </c>
      <c r="U669" t="str">
        <f t="shared" si="1609"/>
        <v xml:space="preserve">, </v>
      </c>
    </row>
    <row r="670" spans="1:21" hidden="1" outlineLevel="1" x14ac:dyDescent="0.25">
      <c r="A670" s="159"/>
      <c r="B670" s="128"/>
      <c r="C670" s="128"/>
      <c r="D670" s="38"/>
      <c r="E670" s="128"/>
      <c r="F670" s="132"/>
      <c r="G670" s="138"/>
      <c r="H670" s="138"/>
      <c r="I670" s="128" t="s">
        <v>48</v>
      </c>
      <c r="J670" s="128" t="s">
        <v>48</v>
      </c>
      <c r="K670" s="128" t="s">
        <v>48</v>
      </c>
      <c r="L670" s="128" t="s">
        <v>48</v>
      </c>
      <c r="M670" s="128" t="s">
        <v>48</v>
      </c>
      <c r="N670" s="128" t="s">
        <v>48</v>
      </c>
      <c r="O670" s="128" t="s">
        <v>48</v>
      </c>
      <c r="P670" s="128" t="s">
        <v>48</v>
      </c>
      <c r="Q670" s="128" t="s">
        <v>48</v>
      </c>
      <c r="R670" s="128" t="s">
        <v>48</v>
      </c>
      <c r="U670" t="str">
        <f t="shared" si="1609"/>
        <v xml:space="preserve">, </v>
      </c>
    </row>
    <row r="671" spans="1:21" hidden="1" outlineLevel="1" x14ac:dyDescent="0.25">
      <c r="A671" s="159"/>
      <c r="B671" s="128"/>
      <c r="C671" s="128"/>
      <c r="D671" s="38"/>
      <c r="E671" s="128"/>
      <c r="F671" s="132"/>
      <c r="G671" s="138"/>
      <c r="H671" s="138"/>
      <c r="I671" s="128" t="s">
        <v>48</v>
      </c>
      <c r="J671" s="128" t="s">
        <v>48</v>
      </c>
      <c r="K671" s="128" t="s">
        <v>48</v>
      </c>
      <c r="L671" s="128" t="s">
        <v>48</v>
      </c>
      <c r="M671" s="128" t="s">
        <v>48</v>
      </c>
      <c r="N671" s="128" t="s">
        <v>48</v>
      </c>
      <c r="O671" s="128" t="s">
        <v>48</v>
      </c>
      <c r="P671" s="128" t="s">
        <v>48</v>
      </c>
      <c r="Q671" s="128" t="s">
        <v>48</v>
      </c>
      <c r="R671" s="128" t="s">
        <v>48</v>
      </c>
      <c r="U671" t="str">
        <f t="shared" si="1609"/>
        <v xml:space="preserve">, </v>
      </c>
    </row>
    <row r="672" spans="1:21" hidden="1" outlineLevel="1" x14ac:dyDescent="0.25">
      <c r="A672" s="159"/>
      <c r="B672" s="128"/>
      <c r="C672" s="128"/>
      <c r="D672" s="38"/>
      <c r="E672" s="128"/>
      <c r="F672" s="132"/>
      <c r="G672" s="138"/>
      <c r="H672" s="138"/>
      <c r="I672" s="128" t="s">
        <v>48</v>
      </c>
      <c r="J672" s="128" t="s">
        <v>48</v>
      </c>
      <c r="K672" s="128" t="s">
        <v>48</v>
      </c>
      <c r="L672" s="128" t="s">
        <v>48</v>
      </c>
      <c r="M672" s="128" t="s">
        <v>48</v>
      </c>
      <c r="N672" s="128" t="s">
        <v>48</v>
      </c>
      <c r="O672" s="128" t="s">
        <v>48</v>
      </c>
      <c r="P672" s="128" t="s">
        <v>48</v>
      </c>
      <c r="Q672" s="128" t="s">
        <v>48</v>
      </c>
      <c r="R672" s="128" t="s">
        <v>48</v>
      </c>
      <c r="U672" t="str">
        <f t="shared" si="1609"/>
        <v xml:space="preserve">, </v>
      </c>
    </row>
    <row r="673" spans="1:21" collapsed="1" x14ac:dyDescent="0.25">
      <c r="A673" s="43"/>
      <c r="B673" s="43">
        <v>68</v>
      </c>
      <c r="C673" s="43" t="s">
        <v>125</v>
      </c>
      <c r="D673" s="38" t="str">
        <f>'Form III'!A672</f>
        <v>Adequate</v>
      </c>
      <c r="E673" s="43" t="s">
        <v>124</v>
      </c>
      <c r="F673" s="158">
        <v>0.5</v>
      </c>
      <c r="G673" s="136">
        <v>0</v>
      </c>
      <c r="H673" s="136">
        <v>0</v>
      </c>
      <c r="I673" s="43" t="s">
        <v>48</v>
      </c>
      <c r="J673" s="43" t="s">
        <v>45</v>
      </c>
      <c r="K673" s="43" t="s">
        <v>45</v>
      </c>
      <c r="L673" s="43" t="s">
        <v>48</v>
      </c>
      <c r="M673" s="43" t="s">
        <v>45</v>
      </c>
      <c r="N673" s="43" t="s">
        <v>45</v>
      </c>
      <c r="O673" s="43" t="s">
        <v>45</v>
      </c>
      <c r="P673" s="43" t="s">
        <v>45</v>
      </c>
      <c r="Q673" s="43" t="s">
        <v>45</v>
      </c>
      <c r="R673" s="43" t="s">
        <v>45</v>
      </c>
      <c r="S673" s="107">
        <f>IF('Form I'!$B$9=1,'Form III'!BE675,(IF('Form I'!$B$9=2,'Form III'!BE676,(IF('Form I'!$B$9=3,'Form III'!BE677,(IF('Form I'!$B$9=4,'Form III'!BE678)))))))</f>
        <v>0</v>
      </c>
      <c r="T673" s="111">
        <f t="shared" ref="T673" si="1668">G673+H673-S673</f>
        <v>0</v>
      </c>
      <c r="U673" t="str">
        <f t="shared" si="1609"/>
        <v>, 68</v>
      </c>
    </row>
    <row r="674" spans="1:21" hidden="1" outlineLevel="1" x14ac:dyDescent="0.25">
      <c r="A674" s="159">
        <f t="shared" ref="A674" si="1669">A673</f>
        <v>0</v>
      </c>
      <c r="B674" s="128">
        <f t="shared" ref="B674:R684" si="1670">B673</f>
        <v>68</v>
      </c>
      <c r="C674" s="128" t="str">
        <f t="shared" si="1670"/>
        <v>DEPUTY</v>
      </c>
      <c r="D674" s="128" t="str">
        <f t="shared" si="1670"/>
        <v>Adequate</v>
      </c>
      <c r="E674" s="128" t="str">
        <f t="shared" si="1670"/>
        <v>Salary</v>
      </c>
      <c r="F674" s="128">
        <f t="shared" si="1670"/>
        <v>0.5</v>
      </c>
      <c r="G674" s="138">
        <f t="shared" si="1670"/>
        <v>0</v>
      </c>
      <c r="H674" s="138">
        <f t="shared" ref="H674" si="1671">H673</f>
        <v>0</v>
      </c>
      <c r="I674" s="128" t="str">
        <f t="shared" si="1670"/>
        <v>no</v>
      </c>
      <c r="J674" s="128" t="str">
        <f t="shared" si="1670"/>
        <v>yes</v>
      </c>
      <c r="K674" s="128" t="str">
        <f t="shared" si="1670"/>
        <v>yes</v>
      </c>
      <c r="L674" s="128" t="str">
        <f t="shared" si="1670"/>
        <v>no</v>
      </c>
      <c r="M674" s="128" t="str">
        <f t="shared" si="1670"/>
        <v>yes</v>
      </c>
      <c r="N674" s="128" t="str">
        <f t="shared" si="1670"/>
        <v>yes</v>
      </c>
      <c r="O674" s="128" t="str">
        <f t="shared" si="1670"/>
        <v>yes</v>
      </c>
      <c r="P674" s="128" t="str">
        <f t="shared" si="1670"/>
        <v>yes</v>
      </c>
      <c r="Q674" s="128" t="str">
        <f t="shared" si="1670"/>
        <v>yes</v>
      </c>
      <c r="R674" s="128" t="str">
        <f t="shared" si="1670"/>
        <v>yes</v>
      </c>
      <c r="U674" t="str">
        <f t="shared" si="1609"/>
        <v>0, 68</v>
      </c>
    </row>
    <row r="675" spans="1:21" hidden="1" outlineLevel="1" x14ac:dyDescent="0.25">
      <c r="A675" s="159">
        <f t="shared" ref="A675" si="1672">A673</f>
        <v>0</v>
      </c>
      <c r="B675" s="128">
        <f t="shared" ref="B675:R675" si="1673">B673</f>
        <v>68</v>
      </c>
      <c r="C675" s="128" t="str">
        <f t="shared" si="1673"/>
        <v>DEPUTY</v>
      </c>
      <c r="D675" s="128" t="str">
        <f t="shared" si="1673"/>
        <v>Adequate</v>
      </c>
      <c r="E675" s="128" t="str">
        <f t="shared" si="1673"/>
        <v>Salary</v>
      </c>
      <c r="F675" s="128">
        <f t="shared" si="1673"/>
        <v>0.5</v>
      </c>
      <c r="G675" s="138">
        <f t="shared" si="1673"/>
        <v>0</v>
      </c>
      <c r="H675" s="138">
        <f t="shared" ref="H675" si="1674">H673</f>
        <v>0</v>
      </c>
      <c r="I675" s="128" t="str">
        <f t="shared" si="1673"/>
        <v>no</v>
      </c>
      <c r="J675" s="128" t="str">
        <f t="shared" si="1673"/>
        <v>yes</v>
      </c>
      <c r="K675" s="128" t="str">
        <f t="shared" si="1673"/>
        <v>yes</v>
      </c>
      <c r="L675" s="128" t="str">
        <f t="shared" si="1673"/>
        <v>no</v>
      </c>
      <c r="M675" s="128" t="str">
        <f t="shared" si="1673"/>
        <v>yes</v>
      </c>
      <c r="N675" s="128" t="str">
        <f t="shared" si="1673"/>
        <v>yes</v>
      </c>
      <c r="O675" s="128" t="str">
        <f t="shared" si="1673"/>
        <v>yes</v>
      </c>
      <c r="P675" s="128" t="str">
        <f t="shared" si="1673"/>
        <v>yes</v>
      </c>
      <c r="Q675" s="128" t="str">
        <f t="shared" si="1673"/>
        <v>yes</v>
      </c>
      <c r="R675" s="128" t="str">
        <f t="shared" si="1673"/>
        <v>yes</v>
      </c>
      <c r="U675" t="str">
        <f t="shared" si="1609"/>
        <v>0, 68</v>
      </c>
    </row>
    <row r="676" spans="1:21" hidden="1" outlineLevel="1" x14ac:dyDescent="0.25">
      <c r="A676" s="159">
        <f t="shared" ref="A676" si="1675">A673</f>
        <v>0</v>
      </c>
      <c r="B676" s="128">
        <f t="shared" ref="B676:R676" si="1676">B673</f>
        <v>68</v>
      </c>
      <c r="C676" s="128" t="str">
        <f t="shared" si="1676"/>
        <v>DEPUTY</v>
      </c>
      <c r="D676" s="128" t="str">
        <f t="shared" si="1676"/>
        <v>Adequate</v>
      </c>
      <c r="E676" s="128" t="str">
        <f t="shared" si="1676"/>
        <v>Salary</v>
      </c>
      <c r="F676" s="128">
        <f t="shared" si="1676"/>
        <v>0.5</v>
      </c>
      <c r="G676" s="138">
        <f t="shared" si="1676"/>
        <v>0</v>
      </c>
      <c r="H676" s="138">
        <f t="shared" ref="H676" si="1677">H673</f>
        <v>0</v>
      </c>
      <c r="I676" s="128" t="str">
        <f t="shared" si="1676"/>
        <v>no</v>
      </c>
      <c r="J676" s="128" t="str">
        <f t="shared" si="1676"/>
        <v>yes</v>
      </c>
      <c r="K676" s="128" t="str">
        <f t="shared" si="1676"/>
        <v>yes</v>
      </c>
      <c r="L676" s="128" t="str">
        <f t="shared" si="1676"/>
        <v>no</v>
      </c>
      <c r="M676" s="128" t="str">
        <f t="shared" si="1676"/>
        <v>yes</v>
      </c>
      <c r="N676" s="128" t="str">
        <f t="shared" si="1676"/>
        <v>yes</v>
      </c>
      <c r="O676" s="128" t="str">
        <f t="shared" si="1676"/>
        <v>yes</v>
      </c>
      <c r="P676" s="128" t="str">
        <f t="shared" si="1676"/>
        <v>yes</v>
      </c>
      <c r="Q676" s="128" t="str">
        <f t="shared" si="1676"/>
        <v>yes</v>
      </c>
      <c r="R676" s="128" t="str">
        <f t="shared" si="1676"/>
        <v>yes</v>
      </c>
      <c r="U676" t="str">
        <f t="shared" si="1609"/>
        <v>0, 68</v>
      </c>
    </row>
    <row r="677" spans="1:21" hidden="1" outlineLevel="1" x14ac:dyDescent="0.25">
      <c r="A677" s="159"/>
      <c r="B677" s="128"/>
      <c r="C677" s="128"/>
      <c r="D677" s="38"/>
      <c r="E677" s="128"/>
      <c r="F677" s="132"/>
      <c r="G677" s="138"/>
      <c r="H677" s="138"/>
      <c r="I677" s="128" t="str">
        <f t="shared" ref="I677:I737" si="1678">I673</f>
        <v>no</v>
      </c>
      <c r="J677" s="128" t="s">
        <v>48</v>
      </c>
      <c r="K677" s="128" t="s">
        <v>48</v>
      </c>
      <c r="L677" s="128" t="s">
        <v>48</v>
      </c>
      <c r="M677" s="128" t="s">
        <v>48</v>
      </c>
      <c r="N677" s="128" t="s">
        <v>48</v>
      </c>
      <c r="O677" s="128" t="s">
        <v>48</v>
      </c>
      <c r="P677" s="128" t="s">
        <v>48</v>
      </c>
      <c r="Q677" s="128" t="s">
        <v>48</v>
      </c>
      <c r="R677" s="128" t="s">
        <v>48</v>
      </c>
      <c r="U677" t="str">
        <f t="shared" si="1609"/>
        <v xml:space="preserve">, </v>
      </c>
    </row>
    <row r="678" spans="1:21" hidden="1" outlineLevel="1" x14ac:dyDescent="0.25">
      <c r="A678" s="159"/>
      <c r="B678" s="128"/>
      <c r="C678" s="128"/>
      <c r="D678" s="38"/>
      <c r="E678" s="128"/>
      <c r="F678" s="132"/>
      <c r="G678" s="138"/>
      <c r="H678" s="138"/>
      <c r="I678" s="128" t="str">
        <f t="shared" ref="I678:I738" si="1679">I673</f>
        <v>no</v>
      </c>
      <c r="J678" s="128" t="s">
        <v>48</v>
      </c>
      <c r="K678" s="128" t="s">
        <v>48</v>
      </c>
      <c r="L678" s="128" t="s">
        <v>48</v>
      </c>
      <c r="M678" s="128" t="s">
        <v>48</v>
      </c>
      <c r="N678" s="128" t="s">
        <v>48</v>
      </c>
      <c r="O678" s="128" t="s">
        <v>48</v>
      </c>
      <c r="P678" s="128" t="s">
        <v>48</v>
      </c>
      <c r="Q678" s="128" t="s">
        <v>48</v>
      </c>
      <c r="R678" s="128" t="s">
        <v>48</v>
      </c>
      <c r="U678" t="str">
        <f t="shared" si="1609"/>
        <v xml:space="preserve">, </v>
      </c>
    </row>
    <row r="679" spans="1:21" hidden="1" outlineLevel="1" x14ac:dyDescent="0.25">
      <c r="A679" s="159"/>
      <c r="B679" s="128"/>
      <c r="C679" s="128"/>
      <c r="D679" s="38"/>
      <c r="E679" s="128"/>
      <c r="F679" s="132"/>
      <c r="G679" s="138"/>
      <c r="H679" s="138"/>
      <c r="I679" s="128" t="s">
        <v>48</v>
      </c>
      <c r="J679" s="128" t="s">
        <v>48</v>
      </c>
      <c r="K679" s="128" t="s">
        <v>48</v>
      </c>
      <c r="L679" s="128" t="s">
        <v>48</v>
      </c>
      <c r="M679" s="128" t="s">
        <v>48</v>
      </c>
      <c r="N679" s="128" t="s">
        <v>48</v>
      </c>
      <c r="O679" s="128" t="s">
        <v>48</v>
      </c>
      <c r="P679" s="128" t="s">
        <v>48</v>
      </c>
      <c r="Q679" s="128" t="s">
        <v>48</v>
      </c>
      <c r="R679" s="128" t="s">
        <v>48</v>
      </c>
      <c r="U679" t="str">
        <f t="shared" si="1609"/>
        <v xml:space="preserve">, </v>
      </c>
    </row>
    <row r="680" spans="1:21" hidden="1" outlineLevel="1" x14ac:dyDescent="0.25">
      <c r="A680" s="159"/>
      <c r="B680" s="128"/>
      <c r="C680" s="128"/>
      <c r="D680" s="38"/>
      <c r="E680" s="128"/>
      <c r="F680" s="132"/>
      <c r="G680" s="138"/>
      <c r="H680" s="138"/>
      <c r="I680" s="128" t="s">
        <v>48</v>
      </c>
      <c r="J680" s="128" t="s">
        <v>48</v>
      </c>
      <c r="K680" s="128" t="s">
        <v>48</v>
      </c>
      <c r="L680" s="128" t="s">
        <v>48</v>
      </c>
      <c r="M680" s="128" t="s">
        <v>48</v>
      </c>
      <c r="N680" s="128" t="s">
        <v>48</v>
      </c>
      <c r="O680" s="128" t="s">
        <v>48</v>
      </c>
      <c r="P680" s="128" t="s">
        <v>48</v>
      </c>
      <c r="Q680" s="128" t="s">
        <v>48</v>
      </c>
      <c r="R680" s="128" t="s">
        <v>48</v>
      </c>
      <c r="U680" t="str">
        <f t="shared" si="1609"/>
        <v xml:space="preserve">, </v>
      </c>
    </row>
    <row r="681" spans="1:21" hidden="1" outlineLevel="1" x14ac:dyDescent="0.25">
      <c r="A681" s="159"/>
      <c r="B681" s="128"/>
      <c r="C681" s="128"/>
      <c r="D681" s="38"/>
      <c r="E681" s="128"/>
      <c r="F681" s="132"/>
      <c r="G681" s="138"/>
      <c r="H681" s="138"/>
      <c r="I681" s="128" t="s">
        <v>48</v>
      </c>
      <c r="J681" s="128" t="s">
        <v>48</v>
      </c>
      <c r="K681" s="128" t="s">
        <v>48</v>
      </c>
      <c r="L681" s="128" t="s">
        <v>48</v>
      </c>
      <c r="M681" s="128" t="s">
        <v>48</v>
      </c>
      <c r="N681" s="128" t="s">
        <v>48</v>
      </c>
      <c r="O681" s="128" t="s">
        <v>48</v>
      </c>
      <c r="P681" s="128" t="s">
        <v>48</v>
      </c>
      <c r="Q681" s="128" t="s">
        <v>48</v>
      </c>
      <c r="R681" s="128" t="s">
        <v>48</v>
      </c>
      <c r="U681" t="str">
        <f t="shared" si="1609"/>
        <v xml:space="preserve">, </v>
      </c>
    </row>
    <row r="682" spans="1:21" hidden="1" outlineLevel="1" x14ac:dyDescent="0.25">
      <c r="A682" s="159"/>
      <c r="B682" s="128"/>
      <c r="C682" s="128"/>
      <c r="D682" s="38"/>
      <c r="E682" s="128"/>
      <c r="F682" s="132"/>
      <c r="G682" s="138"/>
      <c r="H682" s="138"/>
      <c r="I682" s="128" t="s">
        <v>48</v>
      </c>
      <c r="J682" s="128" t="s">
        <v>48</v>
      </c>
      <c r="K682" s="128" t="s">
        <v>48</v>
      </c>
      <c r="L682" s="128" t="s">
        <v>48</v>
      </c>
      <c r="M682" s="128" t="s">
        <v>48</v>
      </c>
      <c r="N682" s="128" t="s">
        <v>48</v>
      </c>
      <c r="O682" s="128" t="s">
        <v>48</v>
      </c>
      <c r="P682" s="128" t="s">
        <v>48</v>
      </c>
      <c r="Q682" s="128" t="s">
        <v>48</v>
      </c>
      <c r="R682" s="128" t="s">
        <v>48</v>
      </c>
      <c r="U682" t="str">
        <f t="shared" si="1609"/>
        <v xml:space="preserve">, </v>
      </c>
    </row>
    <row r="683" spans="1:21" collapsed="1" x14ac:dyDescent="0.25">
      <c r="A683" s="43"/>
      <c r="B683" s="43">
        <v>69</v>
      </c>
      <c r="C683" s="43" t="s">
        <v>125</v>
      </c>
      <c r="D683" s="38" t="str">
        <f>'Form III'!A682</f>
        <v>Adequate</v>
      </c>
      <c r="E683" s="43" t="s">
        <v>124</v>
      </c>
      <c r="F683" s="158">
        <v>0.9</v>
      </c>
      <c r="G683" s="136">
        <v>0</v>
      </c>
      <c r="H683" s="136">
        <v>0</v>
      </c>
      <c r="I683" s="43" t="s">
        <v>48</v>
      </c>
      <c r="J683" s="43" t="s">
        <v>45</v>
      </c>
      <c r="K683" s="43" t="s">
        <v>45</v>
      </c>
      <c r="L683" s="43" t="s">
        <v>48</v>
      </c>
      <c r="M683" s="43" t="s">
        <v>45</v>
      </c>
      <c r="N683" s="43" t="s">
        <v>45</v>
      </c>
      <c r="O683" s="43" t="s">
        <v>45</v>
      </c>
      <c r="P683" s="43" t="s">
        <v>45</v>
      </c>
      <c r="Q683" s="43" t="s">
        <v>45</v>
      </c>
      <c r="R683" s="43" t="s">
        <v>45</v>
      </c>
      <c r="S683" s="107">
        <f>IF('Form I'!$B$9=1,'Form III'!BE685,(IF('Form I'!$B$9=2,'Form III'!BE686,(IF('Form I'!$B$9=3,'Form III'!BE687,(IF('Form I'!$B$9=4,'Form III'!BE688)))))))</f>
        <v>0</v>
      </c>
      <c r="T683" s="111">
        <f t="shared" ref="T683" si="1680">G683+H683-S683</f>
        <v>0</v>
      </c>
      <c r="U683" t="str">
        <f t="shared" si="1609"/>
        <v>, 69</v>
      </c>
    </row>
    <row r="684" spans="1:21" hidden="1" outlineLevel="1" x14ac:dyDescent="0.25">
      <c r="A684" s="159">
        <f t="shared" ref="A684" si="1681">A683</f>
        <v>0</v>
      </c>
      <c r="B684" s="128">
        <f t="shared" si="1670"/>
        <v>69</v>
      </c>
      <c r="C684" s="128" t="str">
        <f t="shared" si="1670"/>
        <v>DEPUTY</v>
      </c>
      <c r="D684" s="128" t="str">
        <f t="shared" si="1670"/>
        <v>Adequate</v>
      </c>
      <c r="E684" s="128" t="str">
        <f t="shared" si="1670"/>
        <v>Salary</v>
      </c>
      <c r="F684" s="128">
        <f t="shared" si="1670"/>
        <v>0.9</v>
      </c>
      <c r="G684" s="138">
        <f t="shared" si="1670"/>
        <v>0</v>
      </c>
      <c r="H684" s="138">
        <f t="shared" ref="H684" si="1682">H683</f>
        <v>0</v>
      </c>
      <c r="I684" s="128" t="str">
        <f t="shared" si="1670"/>
        <v>no</v>
      </c>
      <c r="J684" s="128" t="str">
        <f t="shared" si="1670"/>
        <v>yes</v>
      </c>
      <c r="K684" s="128" t="str">
        <f t="shared" si="1670"/>
        <v>yes</v>
      </c>
      <c r="L684" s="128" t="str">
        <f t="shared" si="1670"/>
        <v>no</v>
      </c>
      <c r="M684" s="128" t="str">
        <f t="shared" si="1670"/>
        <v>yes</v>
      </c>
      <c r="N684" s="128" t="str">
        <f t="shared" si="1670"/>
        <v>yes</v>
      </c>
      <c r="O684" s="128" t="str">
        <f t="shared" si="1670"/>
        <v>yes</v>
      </c>
      <c r="P684" s="128" t="str">
        <f t="shared" si="1670"/>
        <v>yes</v>
      </c>
      <c r="Q684" s="128" t="str">
        <f t="shared" si="1670"/>
        <v>yes</v>
      </c>
      <c r="R684" s="128" t="str">
        <f t="shared" si="1670"/>
        <v>yes</v>
      </c>
      <c r="U684" t="str">
        <f t="shared" si="1609"/>
        <v>0, 69</v>
      </c>
    </row>
    <row r="685" spans="1:21" hidden="1" outlineLevel="1" x14ac:dyDescent="0.25">
      <c r="A685" s="159">
        <f t="shared" ref="A685" si="1683">A683</f>
        <v>0</v>
      </c>
      <c r="B685" s="128">
        <f t="shared" ref="B685:R685" si="1684">B683</f>
        <v>69</v>
      </c>
      <c r="C685" s="128" t="str">
        <f t="shared" si="1684"/>
        <v>DEPUTY</v>
      </c>
      <c r="D685" s="128" t="str">
        <f t="shared" si="1684"/>
        <v>Adequate</v>
      </c>
      <c r="E685" s="128" t="str">
        <f t="shared" si="1684"/>
        <v>Salary</v>
      </c>
      <c r="F685" s="128">
        <f t="shared" si="1684"/>
        <v>0.9</v>
      </c>
      <c r="G685" s="138">
        <f t="shared" si="1684"/>
        <v>0</v>
      </c>
      <c r="H685" s="138">
        <f t="shared" ref="H685" si="1685">H683</f>
        <v>0</v>
      </c>
      <c r="I685" s="128" t="str">
        <f t="shared" si="1684"/>
        <v>no</v>
      </c>
      <c r="J685" s="128" t="str">
        <f t="shared" si="1684"/>
        <v>yes</v>
      </c>
      <c r="K685" s="128" t="str">
        <f t="shared" si="1684"/>
        <v>yes</v>
      </c>
      <c r="L685" s="128" t="str">
        <f t="shared" si="1684"/>
        <v>no</v>
      </c>
      <c r="M685" s="128" t="str">
        <f t="shared" si="1684"/>
        <v>yes</v>
      </c>
      <c r="N685" s="128" t="str">
        <f t="shared" si="1684"/>
        <v>yes</v>
      </c>
      <c r="O685" s="128" t="str">
        <f t="shared" si="1684"/>
        <v>yes</v>
      </c>
      <c r="P685" s="128" t="str">
        <f t="shared" si="1684"/>
        <v>yes</v>
      </c>
      <c r="Q685" s="128" t="str">
        <f t="shared" si="1684"/>
        <v>yes</v>
      </c>
      <c r="R685" s="128" t="str">
        <f t="shared" si="1684"/>
        <v>yes</v>
      </c>
      <c r="U685" t="str">
        <f t="shared" si="1609"/>
        <v>0, 69</v>
      </c>
    </row>
    <row r="686" spans="1:21" hidden="1" outlineLevel="1" x14ac:dyDescent="0.25">
      <c r="A686" s="159">
        <f t="shared" ref="A686" si="1686">A683</f>
        <v>0</v>
      </c>
      <c r="B686" s="128">
        <f t="shared" ref="B686:R686" si="1687">B683</f>
        <v>69</v>
      </c>
      <c r="C686" s="128" t="str">
        <f t="shared" si="1687"/>
        <v>DEPUTY</v>
      </c>
      <c r="D686" s="128" t="str">
        <f t="shared" si="1687"/>
        <v>Adequate</v>
      </c>
      <c r="E686" s="128" t="str">
        <f t="shared" si="1687"/>
        <v>Salary</v>
      </c>
      <c r="F686" s="128">
        <f t="shared" si="1687"/>
        <v>0.9</v>
      </c>
      <c r="G686" s="138">
        <f t="shared" si="1687"/>
        <v>0</v>
      </c>
      <c r="H686" s="138">
        <f t="shared" ref="H686" si="1688">H683</f>
        <v>0</v>
      </c>
      <c r="I686" s="128" t="str">
        <f t="shared" si="1687"/>
        <v>no</v>
      </c>
      <c r="J686" s="128" t="str">
        <f t="shared" si="1687"/>
        <v>yes</v>
      </c>
      <c r="K686" s="128" t="str">
        <f t="shared" si="1687"/>
        <v>yes</v>
      </c>
      <c r="L686" s="128" t="str">
        <f t="shared" si="1687"/>
        <v>no</v>
      </c>
      <c r="M686" s="128" t="str">
        <f t="shared" si="1687"/>
        <v>yes</v>
      </c>
      <c r="N686" s="128" t="str">
        <f t="shared" si="1687"/>
        <v>yes</v>
      </c>
      <c r="O686" s="128" t="str">
        <f t="shared" si="1687"/>
        <v>yes</v>
      </c>
      <c r="P686" s="128" t="str">
        <f t="shared" si="1687"/>
        <v>yes</v>
      </c>
      <c r="Q686" s="128" t="str">
        <f t="shared" si="1687"/>
        <v>yes</v>
      </c>
      <c r="R686" s="128" t="str">
        <f t="shared" si="1687"/>
        <v>yes</v>
      </c>
      <c r="U686" t="str">
        <f t="shared" si="1609"/>
        <v>0, 69</v>
      </c>
    </row>
    <row r="687" spans="1:21" hidden="1" outlineLevel="1" x14ac:dyDescent="0.25">
      <c r="A687" s="159"/>
      <c r="B687" s="128"/>
      <c r="C687" s="128"/>
      <c r="D687" s="38"/>
      <c r="E687" s="128"/>
      <c r="F687" s="132"/>
      <c r="G687" s="138"/>
      <c r="H687" s="138"/>
      <c r="I687" s="128" t="str">
        <f t="shared" si="1678"/>
        <v>no</v>
      </c>
      <c r="J687" s="128" t="s">
        <v>48</v>
      </c>
      <c r="K687" s="128" t="s">
        <v>48</v>
      </c>
      <c r="L687" s="128" t="s">
        <v>48</v>
      </c>
      <c r="M687" s="128" t="s">
        <v>48</v>
      </c>
      <c r="N687" s="128" t="s">
        <v>48</v>
      </c>
      <c r="O687" s="128" t="s">
        <v>48</v>
      </c>
      <c r="P687" s="128" t="s">
        <v>48</v>
      </c>
      <c r="Q687" s="128" t="s">
        <v>48</v>
      </c>
      <c r="R687" s="128" t="s">
        <v>48</v>
      </c>
      <c r="U687" t="str">
        <f t="shared" si="1609"/>
        <v xml:space="preserve">, </v>
      </c>
    </row>
    <row r="688" spans="1:21" hidden="1" outlineLevel="1" x14ac:dyDescent="0.25">
      <c r="A688" s="159"/>
      <c r="B688" s="128"/>
      <c r="C688" s="128"/>
      <c r="D688" s="38"/>
      <c r="E688" s="128"/>
      <c r="F688" s="132"/>
      <c r="G688" s="138"/>
      <c r="H688" s="138"/>
      <c r="I688" s="128" t="str">
        <f t="shared" si="1679"/>
        <v>no</v>
      </c>
      <c r="J688" s="128" t="s">
        <v>48</v>
      </c>
      <c r="K688" s="128" t="s">
        <v>48</v>
      </c>
      <c r="L688" s="128" t="s">
        <v>48</v>
      </c>
      <c r="M688" s="128" t="s">
        <v>48</v>
      </c>
      <c r="N688" s="128" t="s">
        <v>48</v>
      </c>
      <c r="O688" s="128" t="s">
        <v>48</v>
      </c>
      <c r="P688" s="128" t="s">
        <v>48</v>
      </c>
      <c r="Q688" s="128" t="s">
        <v>48</v>
      </c>
      <c r="R688" s="128" t="s">
        <v>48</v>
      </c>
      <c r="U688" t="str">
        <f t="shared" si="1609"/>
        <v xml:space="preserve">, </v>
      </c>
    </row>
    <row r="689" spans="1:21" hidden="1" outlineLevel="1" x14ac:dyDescent="0.25">
      <c r="A689" s="159"/>
      <c r="B689" s="128"/>
      <c r="C689" s="128"/>
      <c r="D689" s="38"/>
      <c r="E689" s="128"/>
      <c r="F689" s="132"/>
      <c r="G689" s="138"/>
      <c r="H689" s="138"/>
      <c r="I689" s="128" t="s">
        <v>48</v>
      </c>
      <c r="J689" s="128" t="s">
        <v>48</v>
      </c>
      <c r="K689" s="128" t="s">
        <v>48</v>
      </c>
      <c r="L689" s="128" t="s">
        <v>48</v>
      </c>
      <c r="M689" s="128" t="s">
        <v>48</v>
      </c>
      <c r="N689" s="128" t="s">
        <v>48</v>
      </c>
      <c r="O689" s="128" t="s">
        <v>48</v>
      </c>
      <c r="P689" s="128" t="s">
        <v>48</v>
      </c>
      <c r="Q689" s="128" t="s">
        <v>48</v>
      </c>
      <c r="R689" s="128" t="s">
        <v>48</v>
      </c>
      <c r="U689" t="str">
        <f t="shared" si="1609"/>
        <v xml:space="preserve">, </v>
      </c>
    </row>
    <row r="690" spans="1:21" hidden="1" outlineLevel="1" x14ac:dyDescent="0.25">
      <c r="A690" s="159"/>
      <c r="B690" s="128"/>
      <c r="C690" s="128"/>
      <c r="D690" s="38"/>
      <c r="E690" s="128"/>
      <c r="F690" s="132"/>
      <c r="G690" s="138"/>
      <c r="H690" s="138"/>
      <c r="I690" s="128" t="s">
        <v>48</v>
      </c>
      <c r="J690" s="128" t="s">
        <v>48</v>
      </c>
      <c r="K690" s="128" t="s">
        <v>48</v>
      </c>
      <c r="L690" s="128" t="s">
        <v>48</v>
      </c>
      <c r="M690" s="128" t="s">
        <v>48</v>
      </c>
      <c r="N690" s="128" t="s">
        <v>48</v>
      </c>
      <c r="O690" s="128" t="s">
        <v>48</v>
      </c>
      <c r="P690" s="128" t="s">
        <v>48</v>
      </c>
      <c r="Q690" s="128" t="s">
        <v>48</v>
      </c>
      <c r="R690" s="128" t="s">
        <v>48</v>
      </c>
      <c r="U690" t="str">
        <f t="shared" si="1609"/>
        <v xml:space="preserve">, </v>
      </c>
    </row>
    <row r="691" spans="1:21" hidden="1" outlineLevel="1" x14ac:dyDescent="0.25">
      <c r="A691" s="159"/>
      <c r="B691" s="128"/>
      <c r="C691" s="128"/>
      <c r="D691" s="38"/>
      <c r="E691" s="128"/>
      <c r="F691" s="132"/>
      <c r="G691" s="138"/>
      <c r="H691" s="138"/>
      <c r="I691" s="128" t="s">
        <v>48</v>
      </c>
      <c r="J691" s="128" t="s">
        <v>48</v>
      </c>
      <c r="K691" s="128" t="s">
        <v>48</v>
      </c>
      <c r="L691" s="128" t="s">
        <v>48</v>
      </c>
      <c r="M691" s="128" t="s">
        <v>48</v>
      </c>
      <c r="N691" s="128" t="s">
        <v>48</v>
      </c>
      <c r="O691" s="128" t="s">
        <v>48</v>
      </c>
      <c r="P691" s="128" t="s">
        <v>48</v>
      </c>
      <c r="Q691" s="128" t="s">
        <v>48</v>
      </c>
      <c r="R691" s="128" t="s">
        <v>48</v>
      </c>
      <c r="U691" t="str">
        <f t="shared" si="1609"/>
        <v xml:space="preserve">, </v>
      </c>
    </row>
    <row r="692" spans="1:21" hidden="1" outlineLevel="1" x14ac:dyDescent="0.25">
      <c r="A692" s="159"/>
      <c r="B692" s="128"/>
      <c r="C692" s="128"/>
      <c r="D692" s="38"/>
      <c r="E692" s="128"/>
      <c r="F692" s="132"/>
      <c r="G692" s="138"/>
      <c r="H692" s="138"/>
      <c r="I692" s="128" t="s">
        <v>48</v>
      </c>
      <c r="J692" s="128" t="s">
        <v>48</v>
      </c>
      <c r="K692" s="128" t="s">
        <v>48</v>
      </c>
      <c r="L692" s="128" t="s">
        <v>48</v>
      </c>
      <c r="M692" s="128" t="s">
        <v>48</v>
      </c>
      <c r="N692" s="128" t="s">
        <v>48</v>
      </c>
      <c r="O692" s="128" t="s">
        <v>48</v>
      </c>
      <c r="P692" s="128" t="s">
        <v>48</v>
      </c>
      <c r="Q692" s="128" t="s">
        <v>48</v>
      </c>
      <c r="R692" s="128" t="s">
        <v>48</v>
      </c>
      <c r="U692" t="str">
        <f t="shared" si="1609"/>
        <v xml:space="preserve">, </v>
      </c>
    </row>
    <row r="693" spans="1:21" collapsed="1" x14ac:dyDescent="0.25">
      <c r="A693" s="43"/>
      <c r="B693" s="43">
        <v>70</v>
      </c>
      <c r="C693" s="43" t="s">
        <v>125</v>
      </c>
      <c r="D693" s="38" t="str">
        <f>'Form III'!A692</f>
        <v>Adequate</v>
      </c>
      <c r="E693" s="43" t="s">
        <v>124</v>
      </c>
      <c r="F693" s="158">
        <v>0.5</v>
      </c>
      <c r="G693" s="136">
        <v>0</v>
      </c>
      <c r="H693" s="136">
        <v>0</v>
      </c>
      <c r="I693" s="43" t="s">
        <v>48</v>
      </c>
      <c r="J693" s="43" t="s">
        <v>45</v>
      </c>
      <c r="K693" s="43" t="s">
        <v>45</v>
      </c>
      <c r="L693" s="43" t="s">
        <v>48</v>
      </c>
      <c r="M693" s="43" t="s">
        <v>45</v>
      </c>
      <c r="N693" s="43" t="s">
        <v>45</v>
      </c>
      <c r="O693" s="43" t="s">
        <v>45</v>
      </c>
      <c r="P693" s="43" t="s">
        <v>45</v>
      </c>
      <c r="Q693" s="43" t="s">
        <v>45</v>
      </c>
      <c r="R693" s="43" t="s">
        <v>45</v>
      </c>
      <c r="S693" s="107">
        <f>IF('Form I'!$B$9=1,'Form III'!BE695,(IF('Form I'!$B$9=2,'Form III'!BE696,(IF('Form I'!$B$9=3,'Form III'!BE697,(IF('Form I'!$B$9=4,'Form III'!BE698)))))))</f>
        <v>0</v>
      </c>
      <c r="T693" s="111">
        <f t="shared" ref="T693" si="1689">G693+H693-S693</f>
        <v>0</v>
      </c>
      <c r="U693" t="str">
        <f t="shared" si="1609"/>
        <v>, 70</v>
      </c>
    </row>
    <row r="694" spans="1:21" hidden="1" outlineLevel="1" x14ac:dyDescent="0.25">
      <c r="A694" s="159">
        <f t="shared" ref="A694" si="1690">A693</f>
        <v>0</v>
      </c>
      <c r="B694" s="128">
        <f t="shared" ref="B694:R704" si="1691">B693</f>
        <v>70</v>
      </c>
      <c r="C694" s="128" t="str">
        <f t="shared" si="1691"/>
        <v>DEPUTY</v>
      </c>
      <c r="D694" s="128" t="str">
        <f t="shared" si="1691"/>
        <v>Adequate</v>
      </c>
      <c r="E694" s="128" t="str">
        <f t="shared" si="1691"/>
        <v>Salary</v>
      </c>
      <c r="F694" s="128">
        <f t="shared" si="1691"/>
        <v>0.5</v>
      </c>
      <c r="G694" s="138">
        <f t="shared" si="1691"/>
        <v>0</v>
      </c>
      <c r="H694" s="138">
        <f t="shared" ref="H694" si="1692">H693</f>
        <v>0</v>
      </c>
      <c r="I694" s="128" t="str">
        <f t="shared" si="1691"/>
        <v>no</v>
      </c>
      <c r="J694" s="128" t="str">
        <f t="shared" si="1691"/>
        <v>yes</v>
      </c>
      <c r="K694" s="128" t="str">
        <f t="shared" si="1691"/>
        <v>yes</v>
      </c>
      <c r="L694" s="128" t="str">
        <f t="shared" si="1691"/>
        <v>no</v>
      </c>
      <c r="M694" s="128" t="str">
        <f t="shared" si="1691"/>
        <v>yes</v>
      </c>
      <c r="N694" s="128" t="str">
        <f t="shared" si="1691"/>
        <v>yes</v>
      </c>
      <c r="O694" s="128" t="str">
        <f t="shared" si="1691"/>
        <v>yes</v>
      </c>
      <c r="P694" s="128" t="str">
        <f t="shared" si="1691"/>
        <v>yes</v>
      </c>
      <c r="Q694" s="128" t="str">
        <f t="shared" si="1691"/>
        <v>yes</v>
      </c>
      <c r="R694" s="128" t="str">
        <f t="shared" si="1691"/>
        <v>yes</v>
      </c>
      <c r="U694" t="str">
        <f t="shared" si="1609"/>
        <v>0, 70</v>
      </c>
    </row>
    <row r="695" spans="1:21" hidden="1" outlineLevel="1" x14ac:dyDescent="0.25">
      <c r="A695" s="159">
        <f t="shared" ref="A695" si="1693">A693</f>
        <v>0</v>
      </c>
      <c r="B695" s="128">
        <f t="shared" ref="B695:R695" si="1694">B693</f>
        <v>70</v>
      </c>
      <c r="C695" s="128" t="str">
        <f t="shared" si="1694"/>
        <v>DEPUTY</v>
      </c>
      <c r="D695" s="128" t="str">
        <f t="shared" si="1694"/>
        <v>Adequate</v>
      </c>
      <c r="E695" s="128" t="str">
        <f t="shared" si="1694"/>
        <v>Salary</v>
      </c>
      <c r="F695" s="128">
        <f t="shared" si="1694"/>
        <v>0.5</v>
      </c>
      <c r="G695" s="138">
        <f t="shared" si="1694"/>
        <v>0</v>
      </c>
      <c r="H695" s="138">
        <f t="shared" ref="H695" si="1695">H693</f>
        <v>0</v>
      </c>
      <c r="I695" s="128" t="str">
        <f t="shared" si="1694"/>
        <v>no</v>
      </c>
      <c r="J695" s="128" t="str">
        <f t="shared" si="1694"/>
        <v>yes</v>
      </c>
      <c r="K695" s="128" t="str">
        <f t="shared" si="1694"/>
        <v>yes</v>
      </c>
      <c r="L695" s="128" t="str">
        <f t="shared" si="1694"/>
        <v>no</v>
      </c>
      <c r="M695" s="128" t="str">
        <f t="shared" si="1694"/>
        <v>yes</v>
      </c>
      <c r="N695" s="128" t="str">
        <f t="shared" si="1694"/>
        <v>yes</v>
      </c>
      <c r="O695" s="128" t="str">
        <f t="shared" si="1694"/>
        <v>yes</v>
      </c>
      <c r="P695" s="128" t="str">
        <f t="shared" si="1694"/>
        <v>yes</v>
      </c>
      <c r="Q695" s="128" t="str">
        <f t="shared" si="1694"/>
        <v>yes</v>
      </c>
      <c r="R695" s="128" t="str">
        <f t="shared" si="1694"/>
        <v>yes</v>
      </c>
      <c r="U695" t="str">
        <f t="shared" si="1609"/>
        <v>0, 70</v>
      </c>
    </row>
    <row r="696" spans="1:21" hidden="1" outlineLevel="1" x14ac:dyDescent="0.25">
      <c r="A696" s="159">
        <f t="shared" ref="A696" si="1696">A693</f>
        <v>0</v>
      </c>
      <c r="B696" s="128">
        <f t="shared" ref="B696:R696" si="1697">B693</f>
        <v>70</v>
      </c>
      <c r="C696" s="128" t="str">
        <f t="shared" si="1697"/>
        <v>DEPUTY</v>
      </c>
      <c r="D696" s="128" t="str">
        <f t="shared" si="1697"/>
        <v>Adequate</v>
      </c>
      <c r="E696" s="128" t="str">
        <f t="shared" si="1697"/>
        <v>Salary</v>
      </c>
      <c r="F696" s="128">
        <f t="shared" si="1697"/>
        <v>0.5</v>
      </c>
      <c r="G696" s="138">
        <f t="shared" si="1697"/>
        <v>0</v>
      </c>
      <c r="H696" s="138">
        <f t="shared" ref="H696" si="1698">H693</f>
        <v>0</v>
      </c>
      <c r="I696" s="128" t="str">
        <f t="shared" si="1697"/>
        <v>no</v>
      </c>
      <c r="J696" s="128" t="str">
        <f t="shared" si="1697"/>
        <v>yes</v>
      </c>
      <c r="K696" s="128" t="str">
        <f t="shared" si="1697"/>
        <v>yes</v>
      </c>
      <c r="L696" s="128" t="str">
        <f t="shared" si="1697"/>
        <v>no</v>
      </c>
      <c r="M696" s="128" t="str">
        <f t="shared" si="1697"/>
        <v>yes</v>
      </c>
      <c r="N696" s="128" t="str">
        <f t="shared" si="1697"/>
        <v>yes</v>
      </c>
      <c r="O696" s="128" t="str">
        <f t="shared" si="1697"/>
        <v>yes</v>
      </c>
      <c r="P696" s="128" t="str">
        <f t="shared" si="1697"/>
        <v>yes</v>
      </c>
      <c r="Q696" s="128" t="str">
        <f t="shared" si="1697"/>
        <v>yes</v>
      </c>
      <c r="R696" s="128" t="str">
        <f t="shared" si="1697"/>
        <v>yes</v>
      </c>
      <c r="U696" t="str">
        <f t="shared" si="1609"/>
        <v>0, 70</v>
      </c>
    </row>
    <row r="697" spans="1:21" hidden="1" outlineLevel="1" x14ac:dyDescent="0.25">
      <c r="A697" s="159"/>
      <c r="B697" s="128"/>
      <c r="C697" s="128"/>
      <c r="D697" s="38"/>
      <c r="E697" s="128"/>
      <c r="F697" s="132"/>
      <c r="G697" s="138"/>
      <c r="H697" s="138"/>
      <c r="I697" s="128" t="str">
        <f t="shared" si="1678"/>
        <v>no</v>
      </c>
      <c r="J697" s="128" t="s">
        <v>48</v>
      </c>
      <c r="K697" s="128" t="s">
        <v>48</v>
      </c>
      <c r="L697" s="128" t="s">
        <v>48</v>
      </c>
      <c r="M697" s="128" t="s">
        <v>48</v>
      </c>
      <c r="N697" s="128" t="s">
        <v>48</v>
      </c>
      <c r="O697" s="128" t="s">
        <v>48</v>
      </c>
      <c r="P697" s="128" t="s">
        <v>48</v>
      </c>
      <c r="Q697" s="128" t="s">
        <v>48</v>
      </c>
      <c r="R697" s="128" t="s">
        <v>48</v>
      </c>
      <c r="U697" t="str">
        <f t="shared" si="1609"/>
        <v xml:space="preserve">, </v>
      </c>
    </row>
    <row r="698" spans="1:21" hidden="1" outlineLevel="1" x14ac:dyDescent="0.25">
      <c r="A698" s="159"/>
      <c r="B698" s="128"/>
      <c r="C698" s="128"/>
      <c r="D698" s="38"/>
      <c r="E698" s="128"/>
      <c r="F698" s="132"/>
      <c r="G698" s="138"/>
      <c r="H698" s="138"/>
      <c r="I698" s="128" t="str">
        <f t="shared" si="1679"/>
        <v>no</v>
      </c>
      <c r="J698" s="128" t="s">
        <v>48</v>
      </c>
      <c r="K698" s="128" t="s">
        <v>48</v>
      </c>
      <c r="L698" s="128" t="s">
        <v>48</v>
      </c>
      <c r="M698" s="128" t="s">
        <v>48</v>
      </c>
      <c r="N698" s="128" t="s">
        <v>48</v>
      </c>
      <c r="O698" s="128" t="s">
        <v>48</v>
      </c>
      <c r="P698" s="128" t="s">
        <v>48</v>
      </c>
      <c r="Q698" s="128" t="s">
        <v>48</v>
      </c>
      <c r="R698" s="128" t="s">
        <v>48</v>
      </c>
      <c r="U698" t="str">
        <f t="shared" si="1609"/>
        <v xml:space="preserve">, </v>
      </c>
    </row>
    <row r="699" spans="1:21" hidden="1" outlineLevel="1" x14ac:dyDescent="0.25">
      <c r="A699" s="159"/>
      <c r="B699" s="128"/>
      <c r="C699" s="128"/>
      <c r="D699" s="38"/>
      <c r="E699" s="128"/>
      <c r="F699" s="132"/>
      <c r="G699" s="138"/>
      <c r="H699" s="138"/>
      <c r="I699" s="128" t="s">
        <v>48</v>
      </c>
      <c r="J699" s="128" t="s">
        <v>48</v>
      </c>
      <c r="K699" s="128" t="s">
        <v>48</v>
      </c>
      <c r="L699" s="128" t="s">
        <v>48</v>
      </c>
      <c r="M699" s="128" t="s">
        <v>48</v>
      </c>
      <c r="N699" s="128" t="s">
        <v>48</v>
      </c>
      <c r="O699" s="128" t="s">
        <v>48</v>
      </c>
      <c r="P699" s="128" t="s">
        <v>48</v>
      </c>
      <c r="Q699" s="128" t="s">
        <v>48</v>
      </c>
      <c r="R699" s="128" t="s">
        <v>48</v>
      </c>
      <c r="U699" t="str">
        <f t="shared" si="1609"/>
        <v xml:space="preserve">, </v>
      </c>
    </row>
    <row r="700" spans="1:21" hidden="1" outlineLevel="1" x14ac:dyDescent="0.25">
      <c r="A700" s="159"/>
      <c r="B700" s="128"/>
      <c r="C700" s="128"/>
      <c r="D700" s="38"/>
      <c r="E700" s="128"/>
      <c r="F700" s="132"/>
      <c r="G700" s="138"/>
      <c r="H700" s="138"/>
      <c r="I700" s="128" t="s">
        <v>48</v>
      </c>
      <c r="J700" s="128" t="s">
        <v>48</v>
      </c>
      <c r="K700" s="128" t="s">
        <v>48</v>
      </c>
      <c r="L700" s="128" t="s">
        <v>48</v>
      </c>
      <c r="M700" s="128" t="s">
        <v>48</v>
      </c>
      <c r="N700" s="128" t="s">
        <v>48</v>
      </c>
      <c r="O700" s="128" t="s">
        <v>48</v>
      </c>
      <c r="P700" s="128" t="s">
        <v>48</v>
      </c>
      <c r="Q700" s="128" t="s">
        <v>48</v>
      </c>
      <c r="R700" s="128" t="s">
        <v>48</v>
      </c>
      <c r="U700" t="str">
        <f t="shared" si="1609"/>
        <v xml:space="preserve">, </v>
      </c>
    </row>
    <row r="701" spans="1:21" hidden="1" outlineLevel="1" x14ac:dyDescent="0.25">
      <c r="A701" s="159"/>
      <c r="B701" s="128"/>
      <c r="C701" s="128"/>
      <c r="D701" s="38"/>
      <c r="E701" s="128"/>
      <c r="F701" s="132"/>
      <c r="G701" s="138"/>
      <c r="H701" s="138"/>
      <c r="I701" s="128" t="s">
        <v>48</v>
      </c>
      <c r="J701" s="128" t="s">
        <v>48</v>
      </c>
      <c r="K701" s="128" t="s">
        <v>48</v>
      </c>
      <c r="L701" s="128" t="s">
        <v>48</v>
      </c>
      <c r="M701" s="128" t="s">
        <v>48</v>
      </c>
      <c r="N701" s="128" t="s">
        <v>48</v>
      </c>
      <c r="O701" s="128" t="s">
        <v>48</v>
      </c>
      <c r="P701" s="128" t="s">
        <v>48</v>
      </c>
      <c r="Q701" s="128" t="s">
        <v>48</v>
      </c>
      <c r="R701" s="128" t="s">
        <v>48</v>
      </c>
      <c r="U701" t="str">
        <f t="shared" si="1609"/>
        <v xml:space="preserve">, </v>
      </c>
    </row>
    <row r="702" spans="1:21" hidden="1" outlineLevel="1" x14ac:dyDescent="0.25">
      <c r="A702" s="159"/>
      <c r="B702" s="128"/>
      <c r="C702" s="128"/>
      <c r="D702" s="38"/>
      <c r="E702" s="128"/>
      <c r="F702" s="132"/>
      <c r="G702" s="138"/>
      <c r="H702" s="138"/>
      <c r="I702" s="128" t="s">
        <v>48</v>
      </c>
      <c r="J702" s="128" t="s">
        <v>48</v>
      </c>
      <c r="K702" s="128" t="s">
        <v>48</v>
      </c>
      <c r="L702" s="128" t="s">
        <v>48</v>
      </c>
      <c r="M702" s="128" t="s">
        <v>48</v>
      </c>
      <c r="N702" s="128" t="s">
        <v>48</v>
      </c>
      <c r="O702" s="128" t="s">
        <v>48</v>
      </c>
      <c r="P702" s="128" t="s">
        <v>48</v>
      </c>
      <c r="Q702" s="128" t="s">
        <v>48</v>
      </c>
      <c r="R702" s="128" t="s">
        <v>48</v>
      </c>
      <c r="U702" t="str">
        <f t="shared" si="1609"/>
        <v xml:space="preserve">, </v>
      </c>
    </row>
    <row r="703" spans="1:21" collapsed="1" x14ac:dyDescent="0.25">
      <c r="A703" s="43"/>
      <c r="B703" s="43">
        <v>71</v>
      </c>
      <c r="C703" s="43" t="s">
        <v>125</v>
      </c>
      <c r="D703" s="38" t="str">
        <f>'Form III'!A702</f>
        <v>Adequate</v>
      </c>
      <c r="E703" s="43" t="s">
        <v>124</v>
      </c>
      <c r="F703" s="158">
        <v>0.5</v>
      </c>
      <c r="G703" s="136">
        <v>0</v>
      </c>
      <c r="H703" s="136">
        <v>0</v>
      </c>
      <c r="I703" s="43" t="s">
        <v>48</v>
      </c>
      <c r="J703" s="43" t="s">
        <v>45</v>
      </c>
      <c r="K703" s="43" t="s">
        <v>45</v>
      </c>
      <c r="L703" s="43" t="s">
        <v>48</v>
      </c>
      <c r="M703" s="43" t="s">
        <v>45</v>
      </c>
      <c r="N703" s="43" t="s">
        <v>45</v>
      </c>
      <c r="O703" s="43" t="s">
        <v>45</v>
      </c>
      <c r="P703" s="43" t="s">
        <v>45</v>
      </c>
      <c r="Q703" s="43" t="s">
        <v>45</v>
      </c>
      <c r="R703" s="43" t="s">
        <v>45</v>
      </c>
      <c r="S703" s="107">
        <f>IF('Form I'!$B$9=1,'Form III'!BE705,(IF('Form I'!$B$9=2,'Form III'!BE706,(IF('Form I'!$B$9=3,'Form III'!BE707,(IF('Form I'!$B$9=4,'Form III'!BE708)))))))</f>
        <v>0</v>
      </c>
      <c r="T703" s="111">
        <f t="shared" ref="T703" si="1699">G703+H703-S703</f>
        <v>0</v>
      </c>
      <c r="U703" t="str">
        <f t="shared" si="1609"/>
        <v>, 71</v>
      </c>
    </row>
    <row r="704" spans="1:21" hidden="1" outlineLevel="1" x14ac:dyDescent="0.25">
      <c r="A704" s="159">
        <f t="shared" ref="A704" si="1700">A703</f>
        <v>0</v>
      </c>
      <c r="B704" s="128">
        <f t="shared" si="1691"/>
        <v>71</v>
      </c>
      <c r="C704" s="128" t="str">
        <f t="shared" si="1691"/>
        <v>DEPUTY</v>
      </c>
      <c r="D704" s="128" t="str">
        <f t="shared" si="1691"/>
        <v>Adequate</v>
      </c>
      <c r="E704" s="128" t="str">
        <f t="shared" si="1691"/>
        <v>Salary</v>
      </c>
      <c r="F704" s="128">
        <f t="shared" si="1691"/>
        <v>0.5</v>
      </c>
      <c r="G704" s="138">
        <f t="shared" si="1691"/>
        <v>0</v>
      </c>
      <c r="H704" s="138">
        <f t="shared" ref="H704" si="1701">H703</f>
        <v>0</v>
      </c>
      <c r="I704" s="128" t="str">
        <f t="shared" si="1691"/>
        <v>no</v>
      </c>
      <c r="J704" s="128" t="str">
        <f t="shared" si="1691"/>
        <v>yes</v>
      </c>
      <c r="K704" s="128" t="str">
        <f t="shared" si="1691"/>
        <v>yes</v>
      </c>
      <c r="L704" s="128" t="str">
        <f t="shared" si="1691"/>
        <v>no</v>
      </c>
      <c r="M704" s="128" t="str">
        <f t="shared" si="1691"/>
        <v>yes</v>
      </c>
      <c r="N704" s="128" t="str">
        <f t="shared" si="1691"/>
        <v>yes</v>
      </c>
      <c r="O704" s="128" t="str">
        <f t="shared" si="1691"/>
        <v>yes</v>
      </c>
      <c r="P704" s="128" t="str">
        <f t="shared" si="1691"/>
        <v>yes</v>
      </c>
      <c r="Q704" s="128" t="str">
        <f t="shared" si="1691"/>
        <v>yes</v>
      </c>
      <c r="R704" s="128" t="str">
        <f t="shared" si="1691"/>
        <v>yes</v>
      </c>
      <c r="U704" t="str">
        <f t="shared" si="1609"/>
        <v>0, 71</v>
      </c>
    </row>
    <row r="705" spans="1:21" hidden="1" outlineLevel="1" x14ac:dyDescent="0.25">
      <c r="A705" s="159">
        <f t="shared" ref="A705" si="1702">A703</f>
        <v>0</v>
      </c>
      <c r="B705" s="128">
        <f t="shared" ref="B705:R705" si="1703">B703</f>
        <v>71</v>
      </c>
      <c r="C705" s="128" t="str">
        <f t="shared" si="1703"/>
        <v>DEPUTY</v>
      </c>
      <c r="D705" s="128" t="str">
        <f t="shared" si="1703"/>
        <v>Adequate</v>
      </c>
      <c r="E705" s="128" t="str">
        <f t="shared" si="1703"/>
        <v>Salary</v>
      </c>
      <c r="F705" s="128">
        <f t="shared" si="1703"/>
        <v>0.5</v>
      </c>
      <c r="G705" s="138">
        <f t="shared" si="1703"/>
        <v>0</v>
      </c>
      <c r="H705" s="138">
        <f t="shared" ref="H705" si="1704">H703</f>
        <v>0</v>
      </c>
      <c r="I705" s="128" t="str">
        <f t="shared" si="1703"/>
        <v>no</v>
      </c>
      <c r="J705" s="128" t="str">
        <f t="shared" si="1703"/>
        <v>yes</v>
      </c>
      <c r="K705" s="128" t="str">
        <f t="shared" si="1703"/>
        <v>yes</v>
      </c>
      <c r="L705" s="128" t="str">
        <f t="shared" si="1703"/>
        <v>no</v>
      </c>
      <c r="M705" s="128" t="str">
        <f t="shared" si="1703"/>
        <v>yes</v>
      </c>
      <c r="N705" s="128" t="str">
        <f t="shared" si="1703"/>
        <v>yes</v>
      </c>
      <c r="O705" s="128" t="str">
        <f t="shared" si="1703"/>
        <v>yes</v>
      </c>
      <c r="P705" s="128" t="str">
        <f t="shared" si="1703"/>
        <v>yes</v>
      </c>
      <c r="Q705" s="128" t="str">
        <f t="shared" si="1703"/>
        <v>yes</v>
      </c>
      <c r="R705" s="128" t="str">
        <f t="shared" si="1703"/>
        <v>yes</v>
      </c>
      <c r="U705" t="str">
        <f t="shared" si="1609"/>
        <v>0, 71</v>
      </c>
    </row>
    <row r="706" spans="1:21" hidden="1" outlineLevel="1" x14ac:dyDescent="0.25">
      <c r="A706" s="159">
        <f t="shared" ref="A706" si="1705">A703</f>
        <v>0</v>
      </c>
      <c r="B706" s="128">
        <f t="shared" ref="B706:R706" si="1706">B703</f>
        <v>71</v>
      </c>
      <c r="C706" s="128" t="str">
        <f t="shared" si="1706"/>
        <v>DEPUTY</v>
      </c>
      <c r="D706" s="128" t="str">
        <f t="shared" si="1706"/>
        <v>Adequate</v>
      </c>
      <c r="E706" s="128" t="str">
        <f t="shared" si="1706"/>
        <v>Salary</v>
      </c>
      <c r="F706" s="128">
        <f t="shared" si="1706"/>
        <v>0.5</v>
      </c>
      <c r="G706" s="138">
        <f t="shared" si="1706"/>
        <v>0</v>
      </c>
      <c r="H706" s="138">
        <f t="shared" ref="H706" si="1707">H703</f>
        <v>0</v>
      </c>
      <c r="I706" s="128" t="str">
        <f t="shared" si="1706"/>
        <v>no</v>
      </c>
      <c r="J706" s="128" t="str">
        <f t="shared" si="1706"/>
        <v>yes</v>
      </c>
      <c r="K706" s="128" t="str">
        <f t="shared" si="1706"/>
        <v>yes</v>
      </c>
      <c r="L706" s="128" t="str">
        <f t="shared" si="1706"/>
        <v>no</v>
      </c>
      <c r="M706" s="128" t="str">
        <f t="shared" si="1706"/>
        <v>yes</v>
      </c>
      <c r="N706" s="128" t="str">
        <f t="shared" si="1706"/>
        <v>yes</v>
      </c>
      <c r="O706" s="128" t="str">
        <f t="shared" si="1706"/>
        <v>yes</v>
      </c>
      <c r="P706" s="128" t="str">
        <f t="shared" si="1706"/>
        <v>yes</v>
      </c>
      <c r="Q706" s="128" t="str">
        <f t="shared" si="1706"/>
        <v>yes</v>
      </c>
      <c r="R706" s="128" t="str">
        <f t="shared" si="1706"/>
        <v>yes</v>
      </c>
      <c r="U706" t="str">
        <f t="shared" si="1609"/>
        <v>0, 71</v>
      </c>
    </row>
    <row r="707" spans="1:21" hidden="1" outlineLevel="1" x14ac:dyDescent="0.25">
      <c r="A707" s="159"/>
      <c r="B707" s="128"/>
      <c r="C707" s="128"/>
      <c r="D707" s="38"/>
      <c r="E707" s="128"/>
      <c r="F707" s="132"/>
      <c r="G707" s="138"/>
      <c r="H707" s="138"/>
      <c r="I707" s="128" t="str">
        <f t="shared" si="1678"/>
        <v>no</v>
      </c>
      <c r="J707" s="128" t="s">
        <v>48</v>
      </c>
      <c r="K707" s="128" t="s">
        <v>48</v>
      </c>
      <c r="L707" s="128" t="s">
        <v>48</v>
      </c>
      <c r="M707" s="128" t="s">
        <v>48</v>
      </c>
      <c r="N707" s="128" t="s">
        <v>48</v>
      </c>
      <c r="O707" s="128" t="s">
        <v>48</v>
      </c>
      <c r="P707" s="128" t="s">
        <v>48</v>
      </c>
      <c r="Q707" s="128" t="s">
        <v>48</v>
      </c>
      <c r="R707" s="128" t="s">
        <v>48</v>
      </c>
      <c r="U707" t="str">
        <f t="shared" si="1609"/>
        <v xml:space="preserve">, </v>
      </c>
    </row>
    <row r="708" spans="1:21" hidden="1" outlineLevel="1" x14ac:dyDescent="0.25">
      <c r="A708" s="159"/>
      <c r="B708" s="128"/>
      <c r="C708" s="128"/>
      <c r="D708" s="38"/>
      <c r="E708" s="128"/>
      <c r="F708" s="132"/>
      <c r="G708" s="138"/>
      <c r="H708" s="138"/>
      <c r="I708" s="128" t="str">
        <f t="shared" si="1679"/>
        <v>no</v>
      </c>
      <c r="J708" s="128" t="s">
        <v>48</v>
      </c>
      <c r="K708" s="128" t="s">
        <v>48</v>
      </c>
      <c r="L708" s="128" t="s">
        <v>48</v>
      </c>
      <c r="M708" s="128" t="s">
        <v>48</v>
      </c>
      <c r="N708" s="128" t="s">
        <v>48</v>
      </c>
      <c r="O708" s="128" t="s">
        <v>48</v>
      </c>
      <c r="P708" s="128" t="s">
        <v>48</v>
      </c>
      <c r="Q708" s="128" t="s">
        <v>48</v>
      </c>
      <c r="R708" s="128" t="s">
        <v>48</v>
      </c>
      <c r="U708" t="str">
        <f t="shared" ref="U708:U771" si="1708">A708&amp;", "&amp;B708</f>
        <v xml:space="preserve">, </v>
      </c>
    </row>
    <row r="709" spans="1:21" hidden="1" outlineLevel="1" x14ac:dyDescent="0.25">
      <c r="A709" s="159"/>
      <c r="B709" s="128"/>
      <c r="C709" s="128"/>
      <c r="D709" s="38"/>
      <c r="E709" s="128"/>
      <c r="F709" s="132"/>
      <c r="G709" s="138"/>
      <c r="H709" s="138"/>
      <c r="I709" s="128" t="s">
        <v>48</v>
      </c>
      <c r="J709" s="128" t="s">
        <v>48</v>
      </c>
      <c r="K709" s="128" t="s">
        <v>48</v>
      </c>
      <c r="L709" s="128" t="s">
        <v>48</v>
      </c>
      <c r="M709" s="128" t="s">
        <v>48</v>
      </c>
      <c r="N709" s="128" t="s">
        <v>48</v>
      </c>
      <c r="O709" s="128" t="s">
        <v>48</v>
      </c>
      <c r="P709" s="128" t="s">
        <v>48</v>
      </c>
      <c r="Q709" s="128" t="s">
        <v>48</v>
      </c>
      <c r="R709" s="128" t="s">
        <v>48</v>
      </c>
      <c r="U709" t="str">
        <f t="shared" si="1708"/>
        <v xml:space="preserve">, </v>
      </c>
    </row>
    <row r="710" spans="1:21" hidden="1" outlineLevel="1" x14ac:dyDescent="0.25">
      <c r="A710" s="159"/>
      <c r="B710" s="128"/>
      <c r="C710" s="128"/>
      <c r="D710" s="38"/>
      <c r="E710" s="128"/>
      <c r="F710" s="132"/>
      <c r="G710" s="138"/>
      <c r="H710" s="138"/>
      <c r="I710" s="128" t="s">
        <v>48</v>
      </c>
      <c r="J710" s="128" t="s">
        <v>48</v>
      </c>
      <c r="K710" s="128" t="s">
        <v>48</v>
      </c>
      <c r="L710" s="128" t="s">
        <v>48</v>
      </c>
      <c r="M710" s="128" t="s">
        <v>48</v>
      </c>
      <c r="N710" s="128" t="s">
        <v>48</v>
      </c>
      <c r="O710" s="128" t="s">
        <v>48</v>
      </c>
      <c r="P710" s="128" t="s">
        <v>48</v>
      </c>
      <c r="Q710" s="128" t="s">
        <v>48</v>
      </c>
      <c r="R710" s="128" t="s">
        <v>48</v>
      </c>
      <c r="U710" t="str">
        <f t="shared" si="1708"/>
        <v xml:space="preserve">, </v>
      </c>
    </row>
    <row r="711" spans="1:21" hidden="1" outlineLevel="1" x14ac:dyDescent="0.25">
      <c r="A711" s="159"/>
      <c r="B711" s="128"/>
      <c r="C711" s="128"/>
      <c r="D711" s="38"/>
      <c r="E711" s="128"/>
      <c r="F711" s="132"/>
      <c r="G711" s="138"/>
      <c r="H711" s="138"/>
      <c r="I711" s="128" t="s">
        <v>48</v>
      </c>
      <c r="J711" s="128" t="s">
        <v>48</v>
      </c>
      <c r="K711" s="128" t="s">
        <v>48</v>
      </c>
      <c r="L711" s="128" t="s">
        <v>48</v>
      </c>
      <c r="M711" s="128" t="s">
        <v>48</v>
      </c>
      <c r="N711" s="128" t="s">
        <v>48</v>
      </c>
      <c r="O711" s="128" t="s">
        <v>48</v>
      </c>
      <c r="P711" s="128" t="s">
        <v>48</v>
      </c>
      <c r="Q711" s="128" t="s">
        <v>48</v>
      </c>
      <c r="R711" s="128" t="s">
        <v>48</v>
      </c>
      <c r="U711" t="str">
        <f t="shared" si="1708"/>
        <v xml:space="preserve">, </v>
      </c>
    </row>
    <row r="712" spans="1:21" hidden="1" outlineLevel="1" x14ac:dyDescent="0.25">
      <c r="A712" s="159"/>
      <c r="B712" s="128"/>
      <c r="C712" s="128"/>
      <c r="D712" s="38"/>
      <c r="E712" s="128"/>
      <c r="F712" s="132"/>
      <c r="G712" s="138"/>
      <c r="H712" s="138"/>
      <c r="I712" s="128" t="s">
        <v>48</v>
      </c>
      <c r="J712" s="128" t="s">
        <v>48</v>
      </c>
      <c r="K712" s="128" t="s">
        <v>48</v>
      </c>
      <c r="L712" s="128" t="s">
        <v>48</v>
      </c>
      <c r="M712" s="128" t="s">
        <v>48</v>
      </c>
      <c r="N712" s="128" t="s">
        <v>48</v>
      </c>
      <c r="O712" s="128" t="s">
        <v>48</v>
      </c>
      <c r="P712" s="128" t="s">
        <v>48</v>
      </c>
      <c r="Q712" s="128" t="s">
        <v>48</v>
      </c>
      <c r="R712" s="128" t="s">
        <v>48</v>
      </c>
      <c r="U712" t="str">
        <f t="shared" si="1708"/>
        <v xml:space="preserve">, </v>
      </c>
    </row>
    <row r="713" spans="1:21" collapsed="1" x14ac:dyDescent="0.25">
      <c r="A713" s="43"/>
      <c r="B713" s="43">
        <v>72</v>
      </c>
      <c r="C713" s="43" t="s">
        <v>125</v>
      </c>
      <c r="D713" s="38" t="str">
        <f>'Form III'!A712</f>
        <v>Adequate</v>
      </c>
      <c r="E713" s="43" t="s">
        <v>124</v>
      </c>
      <c r="F713" s="158">
        <v>0.5</v>
      </c>
      <c r="G713" s="136">
        <v>0</v>
      </c>
      <c r="H713" s="136">
        <v>0</v>
      </c>
      <c r="I713" s="43" t="s">
        <v>48</v>
      </c>
      <c r="J713" s="43" t="s">
        <v>45</v>
      </c>
      <c r="K713" s="43" t="s">
        <v>45</v>
      </c>
      <c r="L713" s="43" t="s">
        <v>48</v>
      </c>
      <c r="M713" s="43" t="s">
        <v>45</v>
      </c>
      <c r="N713" s="43" t="s">
        <v>45</v>
      </c>
      <c r="O713" s="43" t="s">
        <v>45</v>
      </c>
      <c r="P713" s="43" t="s">
        <v>45</v>
      </c>
      <c r="Q713" s="43" t="s">
        <v>45</v>
      </c>
      <c r="R713" s="43" t="s">
        <v>45</v>
      </c>
      <c r="S713" s="107">
        <f>IF('Form I'!$B$9=1,'Form III'!BE715,(IF('Form I'!$B$9=2,'Form III'!BE716,(IF('Form I'!$B$9=3,'Form III'!BE717,(IF('Form I'!$B$9=4,'Form III'!BE718)))))))</f>
        <v>0</v>
      </c>
      <c r="T713" s="111">
        <f t="shared" ref="T713" si="1709">G713+H713-S713</f>
        <v>0</v>
      </c>
      <c r="U713" t="str">
        <f t="shared" si="1708"/>
        <v>, 72</v>
      </c>
    </row>
    <row r="714" spans="1:21" hidden="1" outlineLevel="1" x14ac:dyDescent="0.25">
      <c r="A714" s="159">
        <f t="shared" ref="A714" si="1710">A713</f>
        <v>0</v>
      </c>
      <c r="B714" s="128">
        <f t="shared" ref="B714:R724" si="1711">B713</f>
        <v>72</v>
      </c>
      <c r="C714" s="128" t="str">
        <f t="shared" si="1711"/>
        <v>DEPUTY</v>
      </c>
      <c r="D714" s="128" t="str">
        <f t="shared" si="1711"/>
        <v>Adequate</v>
      </c>
      <c r="E714" s="128" t="str">
        <f t="shared" si="1711"/>
        <v>Salary</v>
      </c>
      <c r="F714" s="128">
        <f t="shared" si="1711"/>
        <v>0.5</v>
      </c>
      <c r="G714" s="138">
        <f t="shared" si="1711"/>
        <v>0</v>
      </c>
      <c r="H714" s="138">
        <f t="shared" ref="H714" si="1712">H713</f>
        <v>0</v>
      </c>
      <c r="I714" s="128" t="str">
        <f t="shared" si="1711"/>
        <v>no</v>
      </c>
      <c r="J714" s="128" t="str">
        <f t="shared" si="1711"/>
        <v>yes</v>
      </c>
      <c r="K714" s="128" t="str">
        <f t="shared" si="1711"/>
        <v>yes</v>
      </c>
      <c r="L714" s="128" t="str">
        <f t="shared" si="1711"/>
        <v>no</v>
      </c>
      <c r="M714" s="128" t="str">
        <f t="shared" si="1711"/>
        <v>yes</v>
      </c>
      <c r="N714" s="128" t="str">
        <f t="shared" si="1711"/>
        <v>yes</v>
      </c>
      <c r="O714" s="128" t="str">
        <f t="shared" si="1711"/>
        <v>yes</v>
      </c>
      <c r="P714" s="128" t="str">
        <f t="shared" si="1711"/>
        <v>yes</v>
      </c>
      <c r="Q714" s="128" t="str">
        <f t="shared" si="1711"/>
        <v>yes</v>
      </c>
      <c r="R714" s="128" t="str">
        <f t="shared" si="1711"/>
        <v>yes</v>
      </c>
      <c r="U714" t="str">
        <f t="shared" si="1708"/>
        <v>0, 72</v>
      </c>
    </row>
    <row r="715" spans="1:21" hidden="1" outlineLevel="1" x14ac:dyDescent="0.25">
      <c r="A715" s="159">
        <f t="shared" ref="A715" si="1713">A713</f>
        <v>0</v>
      </c>
      <c r="B715" s="128">
        <f t="shared" ref="B715:R715" si="1714">B713</f>
        <v>72</v>
      </c>
      <c r="C715" s="128" t="str">
        <f t="shared" si="1714"/>
        <v>DEPUTY</v>
      </c>
      <c r="D715" s="128" t="str">
        <f t="shared" si="1714"/>
        <v>Adequate</v>
      </c>
      <c r="E715" s="128" t="str">
        <f t="shared" si="1714"/>
        <v>Salary</v>
      </c>
      <c r="F715" s="128">
        <f t="shared" si="1714"/>
        <v>0.5</v>
      </c>
      <c r="G715" s="138">
        <f t="shared" si="1714"/>
        <v>0</v>
      </c>
      <c r="H715" s="138">
        <f t="shared" ref="H715" si="1715">H713</f>
        <v>0</v>
      </c>
      <c r="I715" s="128" t="str">
        <f t="shared" si="1714"/>
        <v>no</v>
      </c>
      <c r="J715" s="128" t="str">
        <f t="shared" si="1714"/>
        <v>yes</v>
      </c>
      <c r="K715" s="128" t="str">
        <f t="shared" si="1714"/>
        <v>yes</v>
      </c>
      <c r="L715" s="128" t="str">
        <f t="shared" si="1714"/>
        <v>no</v>
      </c>
      <c r="M715" s="128" t="str">
        <f t="shared" si="1714"/>
        <v>yes</v>
      </c>
      <c r="N715" s="128" t="str">
        <f t="shared" si="1714"/>
        <v>yes</v>
      </c>
      <c r="O715" s="128" t="str">
        <f t="shared" si="1714"/>
        <v>yes</v>
      </c>
      <c r="P715" s="128" t="str">
        <f t="shared" si="1714"/>
        <v>yes</v>
      </c>
      <c r="Q715" s="128" t="str">
        <f t="shared" si="1714"/>
        <v>yes</v>
      </c>
      <c r="R715" s="128" t="str">
        <f t="shared" si="1714"/>
        <v>yes</v>
      </c>
      <c r="U715" t="str">
        <f t="shared" si="1708"/>
        <v>0, 72</v>
      </c>
    </row>
    <row r="716" spans="1:21" hidden="1" outlineLevel="1" x14ac:dyDescent="0.25">
      <c r="A716" s="159">
        <f t="shared" ref="A716" si="1716">A713</f>
        <v>0</v>
      </c>
      <c r="B716" s="128">
        <f t="shared" ref="B716:R716" si="1717">B713</f>
        <v>72</v>
      </c>
      <c r="C716" s="128" t="str">
        <f t="shared" si="1717"/>
        <v>DEPUTY</v>
      </c>
      <c r="D716" s="128" t="str">
        <f t="shared" si="1717"/>
        <v>Adequate</v>
      </c>
      <c r="E716" s="128" t="str">
        <f t="shared" si="1717"/>
        <v>Salary</v>
      </c>
      <c r="F716" s="128">
        <f t="shared" si="1717"/>
        <v>0.5</v>
      </c>
      <c r="G716" s="138">
        <f t="shared" si="1717"/>
        <v>0</v>
      </c>
      <c r="H716" s="138">
        <f t="shared" ref="H716" si="1718">H713</f>
        <v>0</v>
      </c>
      <c r="I716" s="128" t="str">
        <f t="shared" si="1717"/>
        <v>no</v>
      </c>
      <c r="J716" s="128" t="str">
        <f t="shared" si="1717"/>
        <v>yes</v>
      </c>
      <c r="K716" s="128" t="str">
        <f t="shared" si="1717"/>
        <v>yes</v>
      </c>
      <c r="L716" s="128" t="str">
        <f t="shared" si="1717"/>
        <v>no</v>
      </c>
      <c r="M716" s="128" t="str">
        <f t="shared" si="1717"/>
        <v>yes</v>
      </c>
      <c r="N716" s="128" t="str">
        <f t="shared" si="1717"/>
        <v>yes</v>
      </c>
      <c r="O716" s="128" t="str">
        <f t="shared" si="1717"/>
        <v>yes</v>
      </c>
      <c r="P716" s="128" t="str">
        <f t="shared" si="1717"/>
        <v>yes</v>
      </c>
      <c r="Q716" s="128" t="str">
        <f t="shared" si="1717"/>
        <v>yes</v>
      </c>
      <c r="R716" s="128" t="str">
        <f t="shared" si="1717"/>
        <v>yes</v>
      </c>
      <c r="U716" t="str">
        <f t="shared" si="1708"/>
        <v>0, 72</v>
      </c>
    </row>
    <row r="717" spans="1:21" hidden="1" outlineLevel="1" x14ac:dyDescent="0.25">
      <c r="A717" s="159"/>
      <c r="B717" s="128"/>
      <c r="C717" s="128"/>
      <c r="D717" s="38"/>
      <c r="E717" s="128"/>
      <c r="F717" s="132"/>
      <c r="G717" s="138"/>
      <c r="H717" s="138"/>
      <c r="I717" s="128" t="str">
        <f t="shared" si="1678"/>
        <v>no</v>
      </c>
      <c r="J717" s="128" t="s">
        <v>48</v>
      </c>
      <c r="K717" s="128" t="s">
        <v>48</v>
      </c>
      <c r="L717" s="128" t="s">
        <v>48</v>
      </c>
      <c r="M717" s="128" t="s">
        <v>48</v>
      </c>
      <c r="N717" s="128" t="s">
        <v>48</v>
      </c>
      <c r="O717" s="128" t="s">
        <v>48</v>
      </c>
      <c r="P717" s="128" t="s">
        <v>48</v>
      </c>
      <c r="Q717" s="128" t="s">
        <v>48</v>
      </c>
      <c r="R717" s="128" t="s">
        <v>48</v>
      </c>
      <c r="U717" t="str">
        <f t="shared" si="1708"/>
        <v xml:space="preserve">, </v>
      </c>
    </row>
    <row r="718" spans="1:21" hidden="1" outlineLevel="1" x14ac:dyDescent="0.25">
      <c r="A718" s="159"/>
      <c r="B718" s="128"/>
      <c r="C718" s="128"/>
      <c r="D718" s="38"/>
      <c r="E718" s="128"/>
      <c r="F718" s="132"/>
      <c r="G718" s="138"/>
      <c r="H718" s="138"/>
      <c r="I718" s="128" t="str">
        <f t="shared" si="1679"/>
        <v>no</v>
      </c>
      <c r="J718" s="128" t="s">
        <v>48</v>
      </c>
      <c r="K718" s="128" t="s">
        <v>48</v>
      </c>
      <c r="L718" s="128" t="s">
        <v>48</v>
      </c>
      <c r="M718" s="128" t="s">
        <v>48</v>
      </c>
      <c r="N718" s="128" t="s">
        <v>48</v>
      </c>
      <c r="O718" s="128" t="s">
        <v>48</v>
      </c>
      <c r="P718" s="128" t="s">
        <v>48</v>
      </c>
      <c r="Q718" s="128" t="s">
        <v>48</v>
      </c>
      <c r="R718" s="128" t="s">
        <v>48</v>
      </c>
      <c r="U718" t="str">
        <f t="shared" si="1708"/>
        <v xml:space="preserve">, </v>
      </c>
    </row>
    <row r="719" spans="1:21" hidden="1" outlineLevel="1" x14ac:dyDescent="0.25">
      <c r="A719" s="159"/>
      <c r="B719" s="128"/>
      <c r="C719" s="128"/>
      <c r="D719" s="38"/>
      <c r="E719" s="128"/>
      <c r="F719" s="132"/>
      <c r="G719" s="138"/>
      <c r="H719" s="138"/>
      <c r="I719" s="128" t="s">
        <v>48</v>
      </c>
      <c r="J719" s="128" t="s">
        <v>48</v>
      </c>
      <c r="K719" s="128" t="s">
        <v>48</v>
      </c>
      <c r="L719" s="128" t="s">
        <v>48</v>
      </c>
      <c r="M719" s="128" t="s">
        <v>48</v>
      </c>
      <c r="N719" s="128" t="s">
        <v>48</v>
      </c>
      <c r="O719" s="128" t="s">
        <v>48</v>
      </c>
      <c r="P719" s="128" t="s">
        <v>48</v>
      </c>
      <c r="Q719" s="128" t="s">
        <v>48</v>
      </c>
      <c r="R719" s="128" t="s">
        <v>48</v>
      </c>
      <c r="U719" t="str">
        <f t="shared" si="1708"/>
        <v xml:space="preserve">, </v>
      </c>
    </row>
    <row r="720" spans="1:21" hidden="1" outlineLevel="1" x14ac:dyDescent="0.25">
      <c r="A720" s="159"/>
      <c r="B720" s="128"/>
      <c r="C720" s="128"/>
      <c r="D720" s="38"/>
      <c r="E720" s="128"/>
      <c r="F720" s="132"/>
      <c r="G720" s="138"/>
      <c r="H720" s="138"/>
      <c r="I720" s="128" t="s">
        <v>48</v>
      </c>
      <c r="J720" s="128" t="s">
        <v>48</v>
      </c>
      <c r="K720" s="128" t="s">
        <v>48</v>
      </c>
      <c r="L720" s="128" t="s">
        <v>48</v>
      </c>
      <c r="M720" s="128" t="s">
        <v>48</v>
      </c>
      <c r="N720" s="128" t="s">
        <v>48</v>
      </c>
      <c r="O720" s="128" t="s">
        <v>48</v>
      </c>
      <c r="P720" s="128" t="s">
        <v>48</v>
      </c>
      <c r="Q720" s="128" t="s">
        <v>48</v>
      </c>
      <c r="R720" s="128" t="s">
        <v>48</v>
      </c>
      <c r="U720" t="str">
        <f t="shared" si="1708"/>
        <v xml:space="preserve">, </v>
      </c>
    </row>
    <row r="721" spans="1:21" hidden="1" outlineLevel="1" x14ac:dyDescent="0.25">
      <c r="A721" s="159"/>
      <c r="B721" s="128"/>
      <c r="C721" s="128"/>
      <c r="D721" s="38"/>
      <c r="E721" s="128"/>
      <c r="F721" s="132"/>
      <c r="G721" s="138"/>
      <c r="H721" s="138"/>
      <c r="I721" s="128" t="s">
        <v>48</v>
      </c>
      <c r="J721" s="128" t="s">
        <v>48</v>
      </c>
      <c r="K721" s="128" t="s">
        <v>48</v>
      </c>
      <c r="L721" s="128" t="s">
        <v>48</v>
      </c>
      <c r="M721" s="128" t="s">
        <v>48</v>
      </c>
      <c r="N721" s="128" t="s">
        <v>48</v>
      </c>
      <c r="O721" s="128" t="s">
        <v>48</v>
      </c>
      <c r="P721" s="128" t="s">
        <v>48</v>
      </c>
      <c r="Q721" s="128" t="s">
        <v>48</v>
      </c>
      <c r="R721" s="128" t="s">
        <v>48</v>
      </c>
      <c r="U721" t="str">
        <f t="shared" si="1708"/>
        <v xml:space="preserve">, </v>
      </c>
    </row>
    <row r="722" spans="1:21" hidden="1" outlineLevel="1" x14ac:dyDescent="0.25">
      <c r="A722" s="159"/>
      <c r="B722" s="128"/>
      <c r="C722" s="128"/>
      <c r="D722" s="38"/>
      <c r="E722" s="128"/>
      <c r="F722" s="132"/>
      <c r="G722" s="138"/>
      <c r="H722" s="138"/>
      <c r="I722" s="128" t="s">
        <v>48</v>
      </c>
      <c r="J722" s="128" t="s">
        <v>48</v>
      </c>
      <c r="K722" s="128" t="s">
        <v>48</v>
      </c>
      <c r="L722" s="128" t="s">
        <v>48</v>
      </c>
      <c r="M722" s="128" t="s">
        <v>48</v>
      </c>
      <c r="N722" s="128" t="s">
        <v>48</v>
      </c>
      <c r="O722" s="128" t="s">
        <v>48</v>
      </c>
      <c r="P722" s="128" t="s">
        <v>48</v>
      </c>
      <c r="Q722" s="128" t="s">
        <v>48</v>
      </c>
      <c r="R722" s="128" t="s">
        <v>48</v>
      </c>
      <c r="U722" t="str">
        <f t="shared" si="1708"/>
        <v xml:space="preserve">, </v>
      </c>
    </row>
    <row r="723" spans="1:21" collapsed="1" x14ac:dyDescent="0.25">
      <c r="A723" s="43"/>
      <c r="B723" s="43">
        <v>73</v>
      </c>
      <c r="C723" s="43" t="s">
        <v>125</v>
      </c>
      <c r="D723" s="38" t="str">
        <f>'Form III'!A722</f>
        <v>Adequate</v>
      </c>
      <c r="E723" s="43" t="s">
        <v>124</v>
      </c>
      <c r="F723" s="158">
        <v>0.5</v>
      </c>
      <c r="G723" s="136">
        <v>0</v>
      </c>
      <c r="H723" s="136">
        <v>0</v>
      </c>
      <c r="I723" s="43" t="s">
        <v>48</v>
      </c>
      <c r="J723" s="43" t="s">
        <v>45</v>
      </c>
      <c r="K723" s="43" t="s">
        <v>45</v>
      </c>
      <c r="L723" s="43" t="s">
        <v>48</v>
      </c>
      <c r="M723" s="43" t="s">
        <v>45</v>
      </c>
      <c r="N723" s="43" t="s">
        <v>45</v>
      </c>
      <c r="O723" s="43" t="s">
        <v>45</v>
      </c>
      <c r="P723" s="43" t="s">
        <v>45</v>
      </c>
      <c r="Q723" s="43" t="s">
        <v>45</v>
      </c>
      <c r="R723" s="43" t="s">
        <v>45</v>
      </c>
      <c r="S723" s="107">
        <f>IF('Form I'!$B$9=1,'Form III'!BE725,(IF('Form I'!$B$9=2,'Form III'!BE726,(IF('Form I'!$B$9=3,'Form III'!BE727,(IF('Form I'!$B$9=4,'Form III'!BE728)))))))</f>
        <v>0</v>
      </c>
      <c r="T723" s="111">
        <f t="shared" ref="T723" si="1719">G723+H723-S723</f>
        <v>0</v>
      </c>
      <c r="U723" t="str">
        <f t="shared" si="1708"/>
        <v>, 73</v>
      </c>
    </row>
    <row r="724" spans="1:21" hidden="1" outlineLevel="1" x14ac:dyDescent="0.25">
      <c r="A724" s="159">
        <f t="shared" ref="A724" si="1720">A723</f>
        <v>0</v>
      </c>
      <c r="B724" s="128">
        <f t="shared" si="1711"/>
        <v>73</v>
      </c>
      <c r="C724" s="128" t="str">
        <f t="shared" si="1711"/>
        <v>DEPUTY</v>
      </c>
      <c r="D724" s="128" t="str">
        <f t="shared" si="1711"/>
        <v>Adequate</v>
      </c>
      <c r="E724" s="128" t="str">
        <f t="shared" si="1711"/>
        <v>Salary</v>
      </c>
      <c r="F724" s="128">
        <f t="shared" si="1711"/>
        <v>0.5</v>
      </c>
      <c r="G724" s="138">
        <f t="shared" si="1711"/>
        <v>0</v>
      </c>
      <c r="H724" s="138">
        <f t="shared" ref="H724" si="1721">H723</f>
        <v>0</v>
      </c>
      <c r="I724" s="128" t="str">
        <f t="shared" si="1711"/>
        <v>no</v>
      </c>
      <c r="J724" s="128" t="str">
        <f t="shared" si="1711"/>
        <v>yes</v>
      </c>
      <c r="K724" s="128" t="str">
        <f t="shared" si="1711"/>
        <v>yes</v>
      </c>
      <c r="L724" s="128" t="str">
        <f t="shared" si="1711"/>
        <v>no</v>
      </c>
      <c r="M724" s="128" t="str">
        <f t="shared" si="1711"/>
        <v>yes</v>
      </c>
      <c r="N724" s="128" t="str">
        <f t="shared" si="1711"/>
        <v>yes</v>
      </c>
      <c r="O724" s="128" t="str">
        <f t="shared" si="1711"/>
        <v>yes</v>
      </c>
      <c r="P724" s="128" t="str">
        <f t="shared" si="1711"/>
        <v>yes</v>
      </c>
      <c r="Q724" s="128" t="str">
        <f t="shared" si="1711"/>
        <v>yes</v>
      </c>
      <c r="R724" s="128" t="str">
        <f t="shared" si="1711"/>
        <v>yes</v>
      </c>
      <c r="U724" t="str">
        <f t="shared" si="1708"/>
        <v>0, 73</v>
      </c>
    </row>
    <row r="725" spans="1:21" hidden="1" outlineLevel="1" x14ac:dyDescent="0.25">
      <c r="A725" s="159">
        <f t="shared" ref="A725" si="1722">A723</f>
        <v>0</v>
      </c>
      <c r="B725" s="128">
        <f t="shared" ref="B725:R725" si="1723">B723</f>
        <v>73</v>
      </c>
      <c r="C725" s="128" t="str">
        <f t="shared" si="1723"/>
        <v>DEPUTY</v>
      </c>
      <c r="D725" s="128" t="str">
        <f t="shared" si="1723"/>
        <v>Adequate</v>
      </c>
      <c r="E725" s="128" t="str">
        <f t="shared" si="1723"/>
        <v>Salary</v>
      </c>
      <c r="F725" s="128">
        <f t="shared" si="1723"/>
        <v>0.5</v>
      </c>
      <c r="G725" s="138">
        <f t="shared" si="1723"/>
        <v>0</v>
      </c>
      <c r="H725" s="138">
        <f t="shared" ref="H725" si="1724">H723</f>
        <v>0</v>
      </c>
      <c r="I725" s="128" t="str">
        <f t="shared" si="1723"/>
        <v>no</v>
      </c>
      <c r="J725" s="128" t="str">
        <f t="shared" si="1723"/>
        <v>yes</v>
      </c>
      <c r="K725" s="128" t="str">
        <f t="shared" si="1723"/>
        <v>yes</v>
      </c>
      <c r="L725" s="128" t="str">
        <f t="shared" si="1723"/>
        <v>no</v>
      </c>
      <c r="M725" s="128" t="str">
        <f t="shared" si="1723"/>
        <v>yes</v>
      </c>
      <c r="N725" s="128" t="str">
        <f t="shared" si="1723"/>
        <v>yes</v>
      </c>
      <c r="O725" s="128" t="str">
        <f t="shared" si="1723"/>
        <v>yes</v>
      </c>
      <c r="P725" s="128" t="str">
        <f t="shared" si="1723"/>
        <v>yes</v>
      </c>
      <c r="Q725" s="128" t="str">
        <f t="shared" si="1723"/>
        <v>yes</v>
      </c>
      <c r="R725" s="128" t="str">
        <f t="shared" si="1723"/>
        <v>yes</v>
      </c>
      <c r="U725" t="str">
        <f t="shared" si="1708"/>
        <v>0, 73</v>
      </c>
    </row>
    <row r="726" spans="1:21" hidden="1" outlineLevel="1" x14ac:dyDescent="0.25">
      <c r="A726" s="159">
        <f t="shared" ref="A726" si="1725">A723</f>
        <v>0</v>
      </c>
      <c r="B726" s="128">
        <f t="shared" ref="B726:R726" si="1726">B723</f>
        <v>73</v>
      </c>
      <c r="C726" s="128" t="str">
        <f t="shared" si="1726"/>
        <v>DEPUTY</v>
      </c>
      <c r="D726" s="128" t="str">
        <f t="shared" si="1726"/>
        <v>Adequate</v>
      </c>
      <c r="E726" s="128" t="str">
        <f t="shared" si="1726"/>
        <v>Salary</v>
      </c>
      <c r="F726" s="128">
        <f t="shared" si="1726"/>
        <v>0.5</v>
      </c>
      <c r="G726" s="138">
        <f t="shared" si="1726"/>
        <v>0</v>
      </c>
      <c r="H726" s="138">
        <f t="shared" ref="H726" si="1727">H723</f>
        <v>0</v>
      </c>
      <c r="I726" s="128" t="str">
        <f t="shared" si="1726"/>
        <v>no</v>
      </c>
      <c r="J726" s="128" t="str">
        <f t="shared" si="1726"/>
        <v>yes</v>
      </c>
      <c r="K726" s="128" t="str">
        <f t="shared" si="1726"/>
        <v>yes</v>
      </c>
      <c r="L726" s="128" t="str">
        <f t="shared" si="1726"/>
        <v>no</v>
      </c>
      <c r="M726" s="128" t="str">
        <f t="shared" si="1726"/>
        <v>yes</v>
      </c>
      <c r="N726" s="128" t="str">
        <f t="shared" si="1726"/>
        <v>yes</v>
      </c>
      <c r="O726" s="128" t="str">
        <f t="shared" si="1726"/>
        <v>yes</v>
      </c>
      <c r="P726" s="128" t="str">
        <f t="shared" si="1726"/>
        <v>yes</v>
      </c>
      <c r="Q726" s="128" t="str">
        <f t="shared" si="1726"/>
        <v>yes</v>
      </c>
      <c r="R726" s="128" t="str">
        <f t="shared" si="1726"/>
        <v>yes</v>
      </c>
      <c r="U726" t="str">
        <f t="shared" si="1708"/>
        <v>0, 73</v>
      </c>
    </row>
    <row r="727" spans="1:21" hidden="1" outlineLevel="1" x14ac:dyDescent="0.25">
      <c r="A727" s="159"/>
      <c r="B727" s="128"/>
      <c r="C727" s="128"/>
      <c r="D727" s="38"/>
      <c r="E727" s="128"/>
      <c r="F727" s="132"/>
      <c r="G727" s="138"/>
      <c r="H727" s="138"/>
      <c r="I727" s="128" t="str">
        <f t="shared" si="1678"/>
        <v>no</v>
      </c>
      <c r="J727" s="128" t="s">
        <v>48</v>
      </c>
      <c r="K727" s="128" t="s">
        <v>48</v>
      </c>
      <c r="L727" s="128" t="s">
        <v>48</v>
      </c>
      <c r="M727" s="128" t="s">
        <v>48</v>
      </c>
      <c r="N727" s="128" t="s">
        <v>48</v>
      </c>
      <c r="O727" s="128" t="s">
        <v>48</v>
      </c>
      <c r="P727" s="128" t="s">
        <v>48</v>
      </c>
      <c r="Q727" s="128" t="s">
        <v>48</v>
      </c>
      <c r="R727" s="128" t="s">
        <v>48</v>
      </c>
      <c r="U727" t="str">
        <f t="shared" si="1708"/>
        <v xml:space="preserve">, </v>
      </c>
    </row>
    <row r="728" spans="1:21" hidden="1" outlineLevel="1" x14ac:dyDescent="0.25">
      <c r="A728" s="159"/>
      <c r="B728" s="128"/>
      <c r="C728" s="128"/>
      <c r="D728" s="38"/>
      <c r="E728" s="128"/>
      <c r="F728" s="132"/>
      <c r="G728" s="138"/>
      <c r="H728" s="138"/>
      <c r="I728" s="128" t="str">
        <f t="shared" si="1679"/>
        <v>no</v>
      </c>
      <c r="J728" s="128" t="s">
        <v>48</v>
      </c>
      <c r="K728" s="128" t="s">
        <v>48</v>
      </c>
      <c r="L728" s="128" t="s">
        <v>48</v>
      </c>
      <c r="M728" s="128" t="s">
        <v>48</v>
      </c>
      <c r="N728" s="128" t="s">
        <v>48</v>
      </c>
      <c r="O728" s="128" t="s">
        <v>48</v>
      </c>
      <c r="P728" s="128" t="s">
        <v>48</v>
      </c>
      <c r="Q728" s="128" t="s">
        <v>48</v>
      </c>
      <c r="R728" s="128" t="s">
        <v>48</v>
      </c>
      <c r="U728" t="str">
        <f t="shared" si="1708"/>
        <v xml:space="preserve">, </v>
      </c>
    </row>
    <row r="729" spans="1:21" hidden="1" outlineLevel="1" x14ac:dyDescent="0.25">
      <c r="A729" s="159"/>
      <c r="B729" s="128"/>
      <c r="C729" s="128"/>
      <c r="D729" s="38"/>
      <c r="E729" s="128"/>
      <c r="F729" s="132"/>
      <c r="G729" s="138"/>
      <c r="H729" s="138"/>
      <c r="I729" s="128" t="s">
        <v>48</v>
      </c>
      <c r="J729" s="128" t="s">
        <v>48</v>
      </c>
      <c r="K729" s="128" t="s">
        <v>48</v>
      </c>
      <c r="L729" s="128" t="s">
        <v>48</v>
      </c>
      <c r="M729" s="128" t="s">
        <v>48</v>
      </c>
      <c r="N729" s="128" t="s">
        <v>48</v>
      </c>
      <c r="O729" s="128" t="s">
        <v>48</v>
      </c>
      <c r="P729" s="128" t="s">
        <v>48</v>
      </c>
      <c r="Q729" s="128" t="s">
        <v>48</v>
      </c>
      <c r="R729" s="128" t="s">
        <v>48</v>
      </c>
      <c r="U729" t="str">
        <f t="shared" si="1708"/>
        <v xml:space="preserve">, </v>
      </c>
    </row>
    <row r="730" spans="1:21" hidden="1" outlineLevel="1" x14ac:dyDescent="0.25">
      <c r="A730" s="159"/>
      <c r="B730" s="128"/>
      <c r="C730" s="128"/>
      <c r="D730" s="38"/>
      <c r="E730" s="128"/>
      <c r="F730" s="132"/>
      <c r="G730" s="138"/>
      <c r="H730" s="138"/>
      <c r="I730" s="128" t="s">
        <v>48</v>
      </c>
      <c r="J730" s="128" t="s">
        <v>48</v>
      </c>
      <c r="K730" s="128" t="s">
        <v>48</v>
      </c>
      <c r="L730" s="128" t="s">
        <v>48</v>
      </c>
      <c r="M730" s="128" t="s">
        <v>48</v>
      </c>
      <c r="N730" s="128" t="s">
        <v>48</v>
      </c>
      <c r="O730" s="128" t="s">
        <v>48</v>
      </c>
      <c r="P730" s="128" t="s">
        <v>48</v>
      </c>
      <c r="Q730" s="128" t="s">
        <v>48</v>
      </c>
      <c r="R730" s="128" t="s">
        <v>48</v>
      </c>
      <c r="U730" t="str">
        <f t="shared" si="1708"/>
        <v xml:space="preserve">, </v>
      </c>
    </row>
    <row r="731" spans="1:21" hidden="1" outlineLevel="1" x14ac:dyDescent="0.25">
      <c r="A731" s="159"/>
      <c r="B731" s="128"/>
      <c r="C731" s="128"/>
      <c r="D731" s="38"/>
      <c r="E731" s="128"/>
      <c r="F731" s="132"/>
      <c r="G731" s="138"/>
      <c r="H731" s="138"/>
      <c r="I731" s="128" t="s">
        <v>48</v>
      </c>
      <c r="J731" s="128" t="s">
        <v>48</v>
      </c>
      <c r="K731" s="128" t="s">
        <v>48</v>
      </c>
      <c r="L731" s="128" t="s">
        <v>48</v>
      </c>
      <c r="M731" s="128" t="s">
        <v>48</v>
      </c>
      <c r="N731" s="128" t="s">
        <v>48</v>
      </c>
      <c r="O731" s="128" t="s">
        <v>48</v>
      </c>
      <c r="P731" s="128" t="s">
        <v>48</v>
      </c>
      <c r="Q731" s="128" t="s">
        <v>48</v>
      </c>
      <c r="R731" s="128" t="s">
        <v>48</v>
      </c>
      <c r="U731" t="str">
        <f t="shared" si="1708"/>
        <v xml:space="preserve">, </v>
      </c>
    </row>
    <row r="732" spans="1:21" hidden="1" outlineLevel="1" x14ac:dyDescent="0.25">
      <c r="A732" s="159"/>
      <c r="B732" s="128"/>
      <c r="C732" s="128"/>
      <c r="D732" s="38"/>
      <c r="E732" s="128"/>
      <c r="F732" s="132"/>
      <c r="G732" s="138"/>
      <c r="H732" s="138"/>
      <c r="I732" s="128" t="s">
        <v>48</v>
      </c>
      <c r="J732" s="128" t="s">
        <v>48</v>
      </c>
      <c r="K732" s="128" t="s">
        <v>48</v>
      </c>
      <c r="L732" s="128" t="s">
        <v>48</v>
      </c>
      <c r="M732" s="128" t="s">
        <v>48</v>
      </c>
      <c r="N732" s="128" t="s">
        <v>48</v>
      </c>
      <c r="O732" s="128" t="s">
        <v>48</v>
      </c>
      <c r="P732" s="128" t="s">
        <v>48</v>
      </c>
      <c r="Q732" s="128" t="s">
        <v>48</v>
      </c>
      <c r="R732" s="128" t="s">
        <v>48</v>
      </c>
      <c r="U732" t="str">
        <f t="shared" si="1708"/>
        <v xml:space="preserve">, </v>
      </c>
    </row>
    <row r="733" spans="1:21" collapsed="1" x14ac:dyDescent="0.25">
      <c r="A733" s="43"/>
      <c r="B733" s="43">
        <v>74</v>
      </c>
      <c r="C733" s="43" t="s">
        <v>125</v>
      </c>
      <c r="D733" s="38" t="str">
        <f>'Form III'!A732</f>
        <v>Adequate</v>
      </c>
      <c r="E733" s="43" t="s">
        <v>124</v>
      </c>
      <c r="F733" s="158">
        <v>0.5</v>
      </c>
      <c r="G733" s="136">
        <v>0</v>
      </c>
      <c r="H733" s="136">
        <v>0</v>
      </c>
      <c r="I733" s="43" t="s">
        <v>48</v>
      </c>
      <c r="J733" s="43" t="s">
        <v>45</v>
      </c>
      <c r="K733" s="43" t="s">
        <v>45</v>
      </c>
      <c r="L733" s="43" t="s">
        <v>48</v>
      </c>
      <c r="M733" s="43" t="s">
        <v>45</v>
      </c>
      <c r="N733" s="43" t="s">
        <v>45</v>
      </c>
      <c r="O733" s="43" t="s">
        <v>45</v>
      </c>
      <c r="P733" s="43" t="s">
        <v>45</v>
      </c>
      <c r="Q733" s="43" t="s">
        <v>45</v>
      </c>
      <c r="R733" s="43" t="s">
        <v>45</v>
      </c>
      <c r="S733" s="107">
        <f>IF('Form I'!$B$9=1,'Form III'!BE735,(IF('Form I'!$B$9=2,'Form III'!BE736,(IF('Form I'!$B$9=3,'Form III'!BE737,(IF('Form I'!$B$9=4,'Form III'!BE738)))))))</f>
        <v>0</v>
      </c>
      <c r="T733" s="111">
        <f t="shared" ref="T733" si="1728">G733+H733-S733</f>
        <v>0</v>
      </c>
      <c r="U733" t="str">
        <f t="shared" si="1708"/>
        <v>, 74</v>
      </c>
    </row>
    <row r="734" spans="1:21" hidden="1" outlineLevel="1" x14ac:dyDescent="0.25">
      <c r="A734" s="159">
        <f t="shared" ref="A734" si="1729">A733</f>
        <v>0</v>
      </c>
      <c r="B734" s="128">
        <f t="shared" ref="B734:R744" si="1730">B733</f>
        <v>74</v>
      </c>
      <c r="C734" s="128" t="str">
        <f t="shared" si="1730"/>
        <v>DEPUTY</v>
      </c>
      <c r="D734" s="128" t="str">
        <f t="shared" si="1730"/>
        <v>Adequate</v>
      </c>
      <c r="E734" s="128" t="str">
        <f t="shared" si="1730"/>
        <v>Salary</v>
      </c>
      <c r="F734" s="128">
        <f t="shared" si="1730"/>
        <v>0.5</v>
      </c>
      <c r="G734" s="138">
        <f t="shared" si="1730"/>
        <v>0</v>
      </c>
      <c r="H734" s="138">
        <f t="shared" ref="H734" si="1731">H733</f>
        <v>0</v>
      </c>
      <c r="I734" s="128" t="str">
        <f t="shared" si="1730"/>
        <v>no</v>
      </c>
      <c r="J734" s="128" t="str">
        <f t="shared" si="1730"/>
        <v>yes</v>
      </c>
      <c r="K734" s="128" t="str">
        <f t="shared" si="1730"/>
        <v>yes</v>
      </c>
      <c r="L734" s="128" t="str">
        <f t="shared" si="1730"/>
        <v>no</v>
      </c>
      <c r="M734" s="128" t="str">
        <f t="shared" si="1730"/>
        <v>yes</v>
      </c>
      <c r="N734" s="128" t="str">
        <f t="shared" si="1730"/>
        <v>yes</v>
      </c>
      <c r="O734" s="128" t="str">
        <f t="shared" si="1730"/>
        <v>yes</v>
      </c>
      <c r="P734" s="128" t="str">
        <f t="shared" si="1730"/>
        <v>yes</v>
      </c>
      <c r="Q734" s="128" t="str">
        <f t="shared" si="1730"/>
        <v>yes</v>
      </c>
      <c r="R734" s="128" t="str">
        <f t="shared" si="1730"/>
        <v>yes</v>
      </c>
      <c r="U734" t="str">
        <f t="shared" si="1708"/>
        <v>0, 74</v>
      </c>
    </row>
    <row r="735" spans="1:21" hidden="1" outlineLevel="1" x14ac:dyDescent="0.25">
      <c r="A735" s="159">
        <f t="shared" ref="A735" si="1732">A733</f>
        <v>0</v>
      </c>
      <c r="B735" s="128">
        <f t="shared" ref="B735:R735" si="1733">B733</f>
        <v>74</v>
      </c>
      <c r="C735" s="128" t="str">
        <f t="shared" si="1733"/>
        <v>DEPUTY</v>
      </c>
      <c r="D735" s="128" t="str">
        <f t="shared" si="1733"/>
        <v>Adequate</v>
      </c>
      <c r="E735" s="128" t="str">
        <f t="shared" si="1733"/>
        <v>Salary</v>
      </c>
      <c r="F735" s="128">
        <f t="shared" si="1733"/>
        <v>0.5</v>
      </c>
      <c r="G735" s="138">
        <f t="shared" si="1733"/>
        <v>0</v>
      </c>
      <c r="H735" s="138">
        <f t="shared" ref="H735" si="1734">H733</f>
        <v>0</v>
      </c>
      <c r="I735" s="128" t="str">
        <f t="shared" si="1733"/>
        <v>no</v>
      </c>
      <c r="J735" s="128" t="str">
        <f t="shared" si="1733"/>
        <v>yes</v>
      </c>
      <c r="K735" s="128" t="str">
        <f t="shared" si="1733"/>
        <v>yes</v>
      </c>
      <c r="L735" s="128" t="str">
        <f t="shared" si="1733"/>
        <v>no</v>
      </c>
      <c r="M735" s="128" t="str">
        <f t="shared" si="1733"/>
        <v>yes</v>
      </c>
      <c r="N735" s="128" t="str">
        <f t="shared" si="1733"/>
        <v>yes</v>
      </c>
      <c r="O735" s="128" t="str">
        <f t="shared" si="1733"/>
        <v>yes</v>
      </c>
      <c r="P735" s="128" t="str">
        <f t="shared" si="1733"/>
        <v>yes</v>
      </c>
      <c r="Q735" s="128" t="str">
        <f t="shared" si="1733"/>
        <v>yes</v>
      </c>
      <c r="R735" s="128" t="str">
        <f t="shared" si="1733"/>
        <v>yes</v>
      </c>
      <c r="U735" t="str">
        <f t="shared" si="1708"/>
        <v>0, 74</v>
      </c>
    </row>
    <row r="736" spans="1:21" hidden="1" outlineLevel="1" x14ac:dyDescent="0.25">
      <c r="A736" s="159">
        <f t="shared" ref="A736" si="1735">A733</f>
        <v>0</v>
      </c>
      <c r="B736" s="128">
        <f t="shared" ref="B736:R736" si="1736">B733</f>
        <v>74</v>
      </c>
      <c r="C736" s="128" t="str">
        <f t="shared" si="1736"/>
        <v>DEPUTY</v>
      </c>
      <c r="D736" s="128" t="str">
        <f t="shared" si="1736"/>
        <v>Adequate</v>
      </c>
      <c r="E736" s="128" t="str">
        <f t="shared" si="1736"/>
        <v>Salary</v>
      </c>
      <c r="F736" s="128">
        <f t="shared" si="1736"/>
        <v>0.5</v>
      </c>
      <c r="G736" s="138">
        <f t="shared" si="1736"/>
        <v>0</v>
      </c>
      <c r="H736" s="138">
        <f t="shared" ref="H736" si="1737">H733</f>
        <v>0</v>
      </c>
      <c r="I736" s="128" t="str">
        <f t="shared" si="1736"/>
        <v>no</v>
      </c>
      <c r="J736" s="128" t="str">
        <f t="shared" si="1736"/>
        <v>yes</v>
      </c>
      <c r="K736" s="128" t="str">
        <f t="shared" si="1736"/>
        <v>yes</v>
      </c>
      <c r="L736" s="128" t="str">
        <f t="shared" si="1736"/>
        <v>no</v>
      </c>
      <c r="M736" s="128" t="str">
        <f t="shared" si="1736"/>
        <v>yes</v>
      </c>
      <c r="N736" s="128" t="str">
        <f t="shared" si="1736"/>
        <v>yes</v>
      </c>
      <c r="O736" s="128" t="str">
        <f t="shared" si="1736"/>
        <v>yes</v>
      </c>
      <c r="P736" s="128" t="str">
        <f t="shared" si="1736"/>
        <v>yes</v>
      </c>
      <c r="Q736" s="128" t="str">
        <f t="shared" si="1736"/>
        <v>yes</v>
      </c>
      <c r="R736" s="128" t="str">
        <f t="shared" si="1736"/>
        <v>yes</v>
      </c>
      <c r="U736" t="str">
        <f t="shared" si="1708"/>
        <v>0, 74</v>
      </c>
    </row>
    <row r="737" spans="1:21" hidden="1" outlineLevel="1" x14ac:dyDescent="0.25">
      <c r="A737" s="159"/>
      <c r="B737" s="128"/>
      <c r="C737" s="128"/>
      <c r="D737" s="38"/>
      <c r="E737" s="128"/>
      <c r="F737" s="132"/>
      <c r="G737" s="138"/>
      <c r="H737" s="138"/>
      <c r="I737" s="128" t="str">
        <f t="shared" si="1678"/>
        <v>no</v>
      </c>
      <c r="J737" s="128" t="s">
        <v>48</v>
      </c>
      <c r="K737" s="128" t="s">
        <v>48</v>
      </c>
      <c r="L737" s="128" t="s">
        <v>48</v>
      </c>
      <c r="M737" s="128" t="s">
        <v>48</v>
      </c>
      <c r="N737" s="128" t="s">
        <v>48</v>
      </c>
      <c r="O737" s="128" t="s">
        <v>48</v>
      </c>
      <c r="P737" s="128" t="s">
        <v>48</v>
      </c>
      <c r="Q737" s="128" t="s">
        <v>48</v>
      </c>
      <c r="R737" s="128" t="s">
        <v>48</v>
      </c>
      <c r="U737" t="str">
        <f t="shared" si="1708"/>
        <v xml:space="preserve">, </v>
      </c>
    </row>
    <row r="738" spans="1:21" hidden="1" outlineLevel="1" x14ac:dyDescent="0.25">
      <c r="A738" s="159"/>
      <c r="B738" s="128"/>
      <c r="C738" s="128"/>
      <c r="D738" s="38"/>
      <c r="E738" s="128"/>
      <c r="F738" s="132"/>
      <c r="G738" s="138"/>
      <c r="H738" s="138"/>
      <c r="I738" s="128" t="str">
        <f t="shared" si="1679"/>
        <v>no</v>
      </c>
      <c r="J738" s="128" t="s">
        <v>48</v>
      </c>
      <c r="K738" s="128" t="s">
        <v>48</v>
      </c>
      <c r="L738" s="128" t="s">
        <v>48</v>
      </c>
      <c r="M738" s="128" t="s">
        <v>48</v>
      </c>
      <c r="N738" s="128" t="s">
        <v>48</v>
      </c>
      <c r="O738" s="128" t="s">
        <v>48</v>
      </c>
      <c r="P738" s="128" t="s">
        <v>48</v>
      </c>
      <c r="Q738" s="128" t="s">
        <v>48</v>
      </c>
      <c r="R738" s="128" t="s">
        <v>48</v>
      </c>
      <c r="U738" t="str">
        <f t="shared" si="1708"/>
        <v xml:space="preserve">, </v>
      </c>
    </row>
    <row r="739" spans="1:21" hidden="1" outlineLevel="1" x14ac:dyDescent="0.25">
      <c r="A739" s="159"/>
      <c r="B739" s="128"/>
      <c r="C739" s="128"/>
      <c r="D739" s="38"/>
      <c r="E739" s="128"/>
      <c r="F739" s="132"/>
      <c r="G739" s="138"/>
      <c r="H739" s="138"/>
      <c r="I739" s="128" t="s">
        <v>48</v>
      </c>
      <c r="J739" s="128" t="s">
        <v>48</v>
      </c>
      <c r="K739" s="128" t="s">
        <v>48</v>
      </c>
      <c r="L739" s="128" t="s">
        <v>48</v>
      </c>
      <c r="M739" s="128" t="s">
        <v>48</v>
      </c>
      <c r="N739" s="128" t="s">
        <v>48</v>
      </c>
      <c r="O739" s="128" t="s">
        <v>48</v>
      </c>
      <c r="P739" s="128" t="s">
        <v>48</v>
      </c>
      <c r="Q739" s="128" t="s">
        <v>48</v>
      </c>
      <c r="R739" s="128" t="s">
        <v>48</v>
      </c>
      <c r="U739" t="str">
        <f t="shared" si="1708"/>
        <v xml:space="preserve">, </v>
      </c>
    </row>
    <row r="740" spans="1:21" hidden="1" outlineLevel="1" x14ac:dyDescent="0.25">
      <c r="A740" s="159"/>
      <c r="B740" s="128"/>
      <c r="C740" s="128"/>
      <c r="D740" s="38"/>
      <c r="E740" s="128"/>
      <c r="F740" s="132"/>
      <c r="G740" s="138"/>
      <c r="H740" s="138"/>
      <c r="I740" s="128" t="s">
        <v>48</v>
      </c>
      <c r="J740" s="128" t="s">
        <v>48</v>
      </c>
      <c r="K740" s="128" t="s">
        <v>48</v>
      </c>
      <c r="L740" s="128" t="s">
        <v>48</v>
      </c>
      <c r="M740" s="128" t="s">
        <v>48</v>
      </c>
      <c r="N740" s="128" t="s">
        <v>48</v>
      </c>
      <c r="O740" s="128" t="s">
        <v>48</v>
      </c>
      <c r="P740" s="128" t="s">
        <v>48</v>
      </c>
      <c r="Q740" s="128" t="s">
        <v>48</v>
      </c>
      <c r="R740" s="128" t="s">
        <v>48</v>
      </c>
      <c r="U740" t="str">
        <f t="shared" si="1708"/>
        <v xml:space="preserve">, </v>
      </c>
    </row>
    <row r="741" spans="1:21" hidden="1" outlineLevel="1" x14ac:dyDescent="0.25">
      <c r="A741" s="159"/>
      <c r="B741" s="128"/>
      <c r="C741" s="128"/>
      <c r="D741" s="38"/>
      <c r="E741" s="128"/>
      <c r="F741" s="132"/>
      <c r="G741" s="138"/>
      <c r="H741" s="138"/>
      <c r="I741" s="128" t="s">
        <v>48</v>
      </c>
      <c r="J741" s="128" t="s">
        <v>48</v>
      </c>
      <c r="K741" s="128" t="s">
        <v>48</v>
      </c>
      <c r="L741" s="128" t="s">
        <v>48</v>
      </c>
      <c r="M741" s="128" t="s">
        <v>48</v>
      </c>
      <c r="N741" s="128" t="s">
        <v>48</v>
      </c>
      <c r="O741" s="128" t="s">
        <v>48</v>
      </c>
      <c r="P741" s="128" t="s">
        <v>48</v>
      </c>
      <c r="Q741" s="128" t="s">
        <v>48</v>
      </c>
      <c r="R741" s="128" t="s">
        <v>48</v>
      </c>
      <c r="U741" t="str">
        <f t="shared" si="1708"/>
        <v xml:space="preserve">, </v>
      </c>
    </row>
    <row r="742" spans="1:21" hidden="1" outlineLevel="1" x14ac:dyDescent="0.25">
      <c r="A742" s="159"/>
      <c r="B742" s="128"/>
      <c r="C742" s="128"/>
      <c r="D742" s="38"/>
      <c r="E742" s="128"/>
      <c r="F742" s="132"/>
      <c r="G742" s="138"/>
      <c r="H742" s="138"/>
      <c r="I742" s="128" t="s">
        <v>48</v>
      </c>
      <c r="J742" s="128" t="s">
        <v>48</v>
      </c>
      <c r="K742" s="128" t="s">
        <v>48</v>
      </c>
      <c r="L742" s="128" t="s">
        <v>48</v>
      </c>
      <c r="M742" s="128" t="s">
        <v>48</v>
      </c>
      <c r="N742" s="128" t="s">
        <v>48</v>
      </c>
      <c r="O742" s="128" t="s">
        <v>48</v>
      </c>
      <c r="P742" s="128" t="s">
        <v>48</v>
      </c>
      <c r="Q742" s="128" t="s">
        <v>48</v>
      </c>
      <c r="R742" s="128" t="s">
        <v>48</v>
      </c>
      <c r="U742" t="str">
        <f t="shared" si="1708"/>
        <v xml:space="preserve">, </v>
      </c>
    </row>
    <row r="743" spans="1:21" collapsed="1" x14ac:dyDescent="0.25">
      <c r="A743" s="43"/>
      <c r="B743" s="43">
        <v>75</v>
      </c>
      <c r="C743" s="43" t="s">
        <v>125</v>
      </c>
      <c r="D743" s="38" t="str">
        <f>'Form III'!A742</f>
        <v>Adequate</v>
      </c>
      <c r="E743" s="43" t="s">
        <v>124</v>
      </c>
      <c r="F743" s="158">
        <v>0.5</v>
      </c>
      <c r="G743" s="136">
        <v>0</v>
      </c>
      <c r="H743" s="136">
        <v>0</v>
      </c>
      <c r="I743" s="43" t="s">
        <v>48</v>
      </c>
      <c r="J743" s="43" t="s">
        <v>45</v>
      </c>
      <c r="K743" s="43" t="s">
        <v>45</v>
      </c>
      <c r="L743" s="43" t="s">
        <v>48</v>
      </c>
      <c r="M743" s="43" t="s">
        <v>45</v>
      </c>
      <c r="N743" s="43" t="s">
        <v>45</v>
      </c>
      <c r="O743" s="43" t="s">
        <v>45</v>
      </c>
      <c r="P743" s="43" t="s">
        <v>45</v>
      </c>
      <c r="Q743" s="43" t="s">
        <v>45</v>
      </c>
      <c r="R743" s="43" t="s">
        <v>45</v>
      </c>
      <c r="S743" s="107">
        <f>IF('Form I'!$B$9=1,'Form III'!BE745,(IF('Form I'!$B$9=2,'Form III'!BE746,(IF('Form I'!$B$9=3,'Form III'!BE747,(IF('Form I'!$B$9=4,'Form III'!BE748)))))))</f>
        <v>0</v>
      </c>
      <c r="T743" s="111">
        <f t="shared" ref="T743" si="1738">G743+H743-S743</f>
        <v>0</v>
      </c>
      <c r="U743" t="str">
        <f t="shared" si="1708"/>
        <v>, 75</v>
      </c>
    </row>
    <row r="744" spans="1:21" hidden="1" outlineLevel="1" x14ac:dyDescent="0.25">
      <c r="A744" s="159">
        <f t="shared" ref="A744" si="1739">A743</f>
        <v>0</v>
      </c>
      <c r="B744" s="128">
        <f t="shared" si="1730"/>
        <v>75</v>
      </c>
      <c r="C744" s="128" t="str">
        <f t="shared" si="1730"/>
        <v>DEPUTY</v>
      </c>
      <c r="D744" s="128" t="str">
        <f t="shared" si="1730"/>
        <v>Adequate</v>
      </c>
      <c r="E744" s="128" t="str">
        <f t="shared" si="1730"/>
        <v>Salary</v>
      </c>
      <c r="F744" s="128">
        <f t="shared" si="1730"/>
        <v>0.5</v>
      </c>
      <c r="G744" s="138">
        <f t="shared" si="1730"/>
        <v>0</v>
      </c>
      <c r="H744" s="138">
        <f t="shared" ref="H744" si="1740">H743</f>
        <v>0</v>
      </c>
      <c r="I744" s="128" t="str">
        <f t="shared" si="1730"/>
        <v>no</v>
      </c>
      <c r="J744" s="128" t="str">
        <f t="shared" si="1730"/>
        <v>yes</v>
      </c>
      <c r="K744" s="128" t="str">
        <f t="shared" si="1730"/>
        <v>yes</v>
      </c>
      <c r="L744" s="128" t="str">
        <f t="shared" si="1730"/>
        <v>no</v>
      </c>
      <c r="M744" s="128" t="str">
        <f t="shared" si="1730"/>
        <v>yes</v>
      </c>
      <c r="N744" s="128" t="str">
        <f t="shared" si="1730"/>
        <v>yes</v>
      </c>
      <c r="O744" s="128" t="str">
        <f t="shared" si="1730"/>
        <v>yes</v>
      </c>
      <c r="P744" s="128" t="str">
        <f t="shared" si="1730"/>
        <v>yes</v>
      </c>
      <c r="Q744" s="128" t="str">
        <f t="shared" si="1730"/>
        <v>yes</v>
      </c>
      <c r="R744" s="128" t="str">
        <f t="shared" si="1730"/>
        <v>yes</v>
      </c>
      <c r="U744" t="str">
        <f t="shared" si="1708"/>
        <v>0, 75</v>
      </c>
    </row>
    <row r="745" spans="1:21" hidden="1" outlineLevel="1" x14ac:dyDescent="0.25">
      <c r="A745" s="159">
        <f t="shared" ref="A745" si="1741">A743</f>
        <v>0</v>
      </c>
      <c r="B745" s="128">
        <f t="shared" ref="B745:R745" si="1742">B743</f>
        <v>75</v>
      </c>
      <c r="C745" s="128" t="str">
        <f t="shared" si="1742"/>
        <v>DEPUTY</v>
      </c>
      <c r="D745" s="128" t="str">
        <f t="shared" si="1742"/>
        <v>Adequate</v>
      </c>
      <c r="E745" s="128" t="str">
        <f t="shared" si="1742"/>
        <v>Salary</v>
      </c>
      <c r="F745" s="128">
        <f t="shared" si="1742"/>
        <v>0.5</v>
      </c>
      <c r="G745" s="138">
        <f t="shared" si="1742"/>
        <v>0</v>
      </c>
      <c r="H745" s="138">
        <f t="shared" ref="H745" si="1743">H743</f>
        <v>0</v>
      </c>
      <c r="I745" s="128" t="str">
        <f t="shared" si="1742"/>
        <v>no</v>
      </c>
      <c r="J745" s="128" t="str">
        <f t="shared" si="1742"/>
        <v>yes</v>
      </c>
      <c r="K745" s="128" t="str">
        <f t="shared" si="1742"/>
        <v>yes</v>
      </c>
      <c r="L745" s="128" t="str">
        <f t="shared" si="1742"/>
        <v>no</v>
      </c>
      <c r="M745" s="128" t="str">
        <f t="shared" si="1742"/>
        <v>yes</v>
      </c>
      <c r="N745" s="128" t="str">
        <f t="shared" si="1742"/>
        <v>yes</v>
      </c>
      <c r="O745" s="128" t="str">
        <f t="shared" si="1742"/>
        <v>yes</v>
      </c>
      <c r="P745" s="128" t="str">
        <f t="shared" si="1742"/>
        <v>yes</v>
      </c>
      <c r="Q745" s="128" t="str">
        <f t="shared" si="1742"/>
        <v>yes</v>
      </c>
      <c r="R745" s="128" t="str">
        <f t="shared" si="1742"/>
        <v>yes</v>
      </c>
      <c r="U745" t="str">
        <f t="shared" si="1708"/>
        <v>0, 75</v>
      </c>
    </row>
    <row r="746" spans="1:21" hidden="1" outlineLevel="1" x14ac:dyDescent="0.25">
      <c r="A746" s="159">
        <f t="shared" ref="A746" si="1744">A743</f>
        <v>0</v>
      </c>
      <c r="B746" s="128">
        <f t="shared" ref="B746:R746" si="1745">B743</f>
        <v>75</v>
      </c>
      <c r="C746" s="128" t="str">
        <f t="shared" si="1745"/>
        <v>DEPUTY</v>
      </c>
      <c r="D746" s="128" t="str">
        <f t="shared" si="1745"/>
        <v>Adequate</v>
      </c>
      <c r="E746" s="128" t="str">
        <f t="shared" si="1745"/>
        <v>Salary</v>
      </c>
      <c r="F746" s="128">
        <f t="shared" si="1745"/>
        <v>0.5</v>
      </c>
      <c r="G746" s="138">
        <f t="shared" si="1745"/>
        <v>0</v>
      </c>
      <c r="H746" s="138">
        <f t="shared" ref="H746" si="1746">H743</f>
        <v>0</v>
      </c>
      <c r="I746" s="128" t="str">
        <f t="shared" si="1745"/>
        <v>no</v>
      </c>
      <c r="J746" s="128" t="str">
        <f t="shared" si="1745"/>
        <v>yes</v>
      </c>
      <c r="K746" s="128" t="str">
        <f t="shared" si="1745"/>
        <v>yes</v>
      </c>
      <c r="L746" s="128" t="str">
        <f t="shared" si="1745"/>
        <v>no</v>
      </c>
      <c r="M746" s="128" t="str">
        <f t="shared" si="1745"/>
        <v>yes</v>
      </c>
      <c r="N746" s="128" t="str">
        <f t="shared" si="1745"/>
        <v>yes</v>
      </c>
      <c r="O746" s="128" t="str">
        <f t="shared" si="1745"/>
        <v>yes</v>
      </c>
      <c r="P746" s="128" t="str">
        <f t="shared" si="1745"/>
        <v>yes</v>
      </c>
      <c r="Q746" s="128" t="str">
        <f t="shared" si="1745"/>
        <v>yes</v>
      </c>
      <c r="R746" s="128" t="str">
        <f t="shared" si="1745"/>
        <v>yes</v>
      </c>
      <c r="U746" t="str">
        <f t="shared" si="1708"/>
        <v>0, 75</v>
      </c>
    </row>
    <row r="747" spans="1:21" hidden="1" outlineLevel="1" x14ac:dyDescent="0.25">
      <c r="A747" s="159"/>
      <c r="B747" s="128"/>
      <c r="C747" s="128"/>
      <c r="D747" s="38"/>
      <c r="E747" s="128"/>
      <c r="F747" s="132"/>
      <c r="G747" s="138"/>
      <c r="H747" s="138"/>
      <c r="I747" s="128" t="str">
        <f t="shared" ref="I747:I807" si="1747">I743</f>
        <v>no</v>
      </c>
      <c r="J747" s="128" t="s">
        <v>48</v>
      </c>
      <c r="K747" s="128" t="s">
        <v>48</v>
      </c>
      <c r="L747" s="128" t="s">
        <v>48</v>
      </c>
      <c r="M747" s="128" t="s">
        <v>48</v>
      </c>
      <c r="N747" s="128" t="s">
        <v>48</v>
      </c>
      <c r="O747" s="128" t="s">
        <v>48</v>
      </c>
      <c r="P747" s="128" t="s">
        <v>48</v>
      </c>
      <c r="Q747" s="128" t="s">
        <v>48</v>
      </c>
      <c r="R747" s="128" t="s">
        <v>48</v>
      </c>
      <c r="U747" t="str">
        <f t="shared" si="1708"/>
        <v xml:space="preserve">, </v>
      </c>
    </row>
    <row r="748" spans="1:21" hidden="1" outlineLevel="1" x14ac:dyDescent="0.25">
      <c r="A748" s="159"/>
      <c r="B748" s="128"/>
      <c r="C748" s="128"/>
      <c r="D748" s="38"/>
      <c r="E748" s="128"/>
      <c r="F748" s="132"/>
      <c r="G748" s="138"/>
      <c r="H748" s="138"/>
      <c r="I748" s="128" t="str">
        <f t="shared" ref="I748:I808" si="1748">I743</f>
        <v>no</v>
      </c>
      <c r="J748" s="128" t="s">
        <v>48</v>
      </c>
      <c r="K748" s="128" t="s">
        <v>48</v>
      </c>
      <c r="L748" s="128" t="s">
        <v>48</v>
      </c>
      <c r="M748" s="128" t="s">
        <v>48</v>
      </c>
      <c r="N748" s="128" t="s">
        <v>48</v>
      </c>
      <c r="O748" s="128" t="s">
        <v>48</v>
      </c>
      <c r="P748" s="128" t="s">
        <v>48</v>
      </c>
      <c r="Q748" s="128" t="s">
        <v>48</v>
      </c>
      <c r="R748" s="128" t="s">
        <v>48</v>
      </c>
      <c r="U748" t="str">
        <f t="shared" si="1708"/>
        <v xml:space="preserve">, </v>
      </c>
    </row>
    <row r="749" spans="1:21" hidden="1" outlineLevel="1" x14ac:dyDescent="0.25">
      <c r="A749" s="159"/>
      <c r="B749" s="128"/>
      <c r="C749" s="128"/>
      <c r="D749" s="38"/>
      <c r="E749" s="128"/>
      <c r="F749" s="132"/>
      <c r="G749" s="138"/>
      <c r="H749" s="138"/>
      <c r="I749" s="128" t="s">
        <v>48</v>
      </c>
      <c r="J749" s="128" t="s">
        <v>48</v>
      </c>
      <c r="K749" s="128" t="s">
        <v>48</v>
      </c>
      <c r="L749" s="128" t="s">
        <v>48</v>
      </c>
      <c r="M749" s="128" t="s">
        <v>48</v>
      </c>
      <c r="N749" s="128" t="s">
        <v>48</v>
      </c>
      <c r="O749" s="128" t="s">
        <v>48</v>
      </c>
      <c r="P749" s="128" t="s">
        <v>48</v>
      </c>
      <c r="Q749" s="128" t="s">
        <v>48</v>
      </c>
      <c r="R749" s="128" t="s">
        <v>48</v>
      </c>
      <c r="U749" t="str">
        <f t="shared" si="1708"/>
        <v xml:space="preserve">, </v>
      </c>
    </row>
    <row r="750" spans="1:21" hidden="1" outlineLevel="1" x14ac:dyDescent="0.25">
      <c r="A750" s="159"/>
      <c r="B750" s="128"/>
      <c r="C750" s="128"/>
      <c r="D750" s="38"/>
      <c r="E750" s="128"/>
      <c r="F750" s="132"/>
      <c r="G750" s="138"/>
      <c r="H750" s="138"/>
      <c r="I750" s="128" t="s">
        <v>48</v>
      </c>
      <c r="J750" s="128" t="s">
        <v>48</v>
      </c>
      <c r="K750" s="128" t="s">
        <v>48</v>
      </c>
      <c r="L750" s="128" t="s">
        <v>48</v>
      </c>
      <c r="M750" s="128" t="s">
        <v>48</v>
      </c>
      <c r="N750" s="128" t="s">
        <v>48</v>
      </c>
      <c r="O750" s="128" t="s">
        <v>48</v>
      </c>
      <c r="P750" s="128" t="s">
        <v>48</v>
      </c>
      <c r="Q750" s="128" t="s">
        <v>48</v>
      </c>
      <c r="R750" s="128" t="s">
        <v>48</v>
      </c>
      <c r="U750" t="str">
        <f t="shared" si="1708"/>
        <v xml:space="preserve">, </v>
      </c>
    </row>
    <row r="751" spans="1:21" hidden="1" outlineLevel="1" x14ac:dyDescent="0.25">
      <c r="A751" s="159"/>
      <c r="B751" s="128"/>
      <c r="C751" s="128"/>
      <c r="D751" s="38"/>
      <c r="E751" s="128"/>
      <c r="F751" s="132"/>
      <c r="G751" s="138"/>
      <c r="H751" s="138"/>
      <c r="I751" s="128" t="s">
        <v>48</v>
      </c>
      <c r="J751" s="128" t="s">
        <v>48</v>
      </c>
      <c r="K751" s="128" t="s">
        <v>48</v>
      </c>
      <c r="L751" s="128" t="s">
        <v>48</v>
      </c>
      <c r="M751" s="128" t="s">
        <v>48</v>
      </c>
      <c r="N751" s="128" t="s">
        <v>48</v>
      </c>
      <c r="O751" s="128" t="s">
        <v>48</v>
      </c>
      <c r="P751" s="128" t="s">
        <v>48</v>
      </c>
      <c r="Q751" s="128" t="s">
        <v>48</v>
      </c>
      <c r="R751" s="128" t="s">
        <v>48</v>
      </c>
      <c r="U751" t="str">
        <f t="shared" si="1708"/>
        <v xml:space="preserve">, </v>
      </c>
    </row>
    <row r="752" spans="1:21" hidden="1" outlineLevel="1" x14ac:dyDescent="0.25">
      <c r="A752" s="159"/>
      <c r="B752" s="128"/>
      <c r="C752" s="128"/>
      <c r="D752" s="38"/>
      <c r="E752" s="128"/>
      <c r="F752" s="132"/>
      <c r="G752" s="138"/>
      <c r="H752" s="138"/>
      <c r="I752" s="128" t="s">
        <v>48</v>
      </c>
      <c r="J752" s="128" t="s">
        <v>48</v>
      </c>
      <c r="K752" s="128" t="s">
        <v>48</v>
      </c>
      <c r="L752" s="128" t="s">
        <v>48</v>
      </c>
      <c r="M752" s="128" t="s">
        <v>48</v>
      </c>
      <c r="N752" s="128" t="s">
        <v>48</v>
      </c>
      <c r="O752" s="128" t="s">
        <v>48</v>
      </c>
      <c r="P752" s="128" t="s">
        <v>48</v>
      </c>
      <c r="Q752" s="128" t="s">
        <v>48</v>
      </c>
      <c r="R752" s="128" t="s">
        <v>48</v>
      </c>
      <c r="U752" t="str">
        <f t="shared" si="1708"/>
        <v xml:space="preserve">, </v>
      </c>
    </row>
    <row r="753" spans="1:21" collapsed="1" x14ac:dyDescent="0.25">
      <c r="A753" s="43"/>
      <c r="B753" s="43">
        <v>76</v>
      </c>
      <c r="C753" s="43" t="s">
        <v>125</v>
      </c>
      <c r="D753" s="38" t="str">
        <f>'Form III'!A752</f>
        <v>Adequate</v>
      </c>
      <c r="E753" s="43" t="s">
        <v>124</v>
      </c>
      <c r="F753" s="158">
        <v>0.5</v>
      </c>
      <c r="G753" s="136">
        <v>0</v>
      </c>
      <c r="H753" s="136">
        <v>0</v>
      </c>
      <c r="I753" s="43" t="s">
        <v>48</v>
      </c>
      <c r="J753" s="43" t="s">
        <v>45</v>
      </c>
      <c r="K753" s="43" t="s">
        <v>45</v>
      </c>
      <c r="L753" s="43" t="s">
        <v>48</v>
      </c>
      <c r="M753" s="43" t="s">
        <v>45</v>
      </c>
      <c r="N753" s="43" t="s">
        <v>45</v>
      </c>
      <c r="O753" s="43" t="s">
        <v>45</v>
      </c>
      <c r="P753" s="43" t="s">
        <v>45</v>
      </c>
      <c r="Q753" s="43" t="s">
        <v>45</v>
      </c>
      <c r="R753" s="43" t="s">
        <v>45</v>
      </c>
      <c r="S753" s="107">
        <f>IF('Form I'!$B$9=1,'Form III'!BE755,(IF('Form I'!$B$9=2,'Form III'!BE756,(IF('Form I'!$B$9=3,'Form III'!BE757,(IF('Form I'!$B$9=4,'Form III'!BE758)))))))</f>
        <v>0</v>
      </c>
      <c r="T753" s="111">
        <f t="shared" ref="T753" si="1749">G753+H753-S753</f>
        <v>0</v>
      </c>
      <c r="U753" t="str">
        <f t="shared" si="1708"/>
        <v>, 76</v>
      </c>
    </row>
    <row r="754" spans="1:21" hidden="1" outlineLevel="1" x14ac:dyDescent="0.25">
      <c r="A754" s="159">
        <f t="shared" ref="A754" si="1750">A753</f>
        <v>0</v>
      </c>
      <c r="B754" s="128">
        <f t="shared" ref="B754:R764" si="1751">B753</f>
        <v>76</v>
      </c>
      <c r="C754" s="128" t="str">
        <f t="shared" si="1751"/>
        <v>DEPUTY</v>
      </c>
      <c r="D754" s="128" t="str">
        <f t="shared" si="1751"/>
        <v>Adequate</v>
      </c>
      <c r="E754" s="128" t="str">
        <f t="shared" si="1751"/>
        <v>Salary</v>
      </c>
      <c r="F754" s="128">
        <f t="shared" si="1751"/>
        <v>0.5</v>
      </c>
      <c r="G754" s="138">
        <f t="shared" si="1751"/>
        <v>0</v>
      </c>
      <c r="H754" s="138">
        <f t="shared" ref="H754" si="1752">H753</f>
        <v>0</v>
      </c>
      <c r="I754" s="128" t="str">
        <f t="shared" si="1751"/>
        <v>no</v>
      </c>
      <c r="J754" s="128" t="str">
        <f t="shared" si="1751"/>
        <v>yes</v>
      </c>
      <c r="K754" s="128" t="str">
        <f t="shared" si="1751"/>
        <v>yes</v>
      </c>
      <c r="L754" s="128" t="str">
        <f t="shared" si="1751"/>
        <v>no</v>
      </c>
      <c r="M754" s="128" t="str">
        <f t="shared" si="1751"/>
        <v>yes</v>
      </c>
      <c r="N754" s="128" t="str">
        <f t="shared" si="1751"/>
        <v>yes</v>
      </c>
      <c r="O754" s="128" t="str">
        <f t="shared" si="1751"/>
        <v>yes</v>
      </c>
      <c r="P754" s="128" t="str">
        <f t="shared" si="1751"/>
        <v>yes</v>
      </c>
      <c r="Q754" s="128" t="str">
        <f t="shared" si="1751"/>
        <v>yes</v>
      </c>
      <c r="R754" s="128" t="str">
        <f t="shared" si="1751"/>
        <v>yes</v>
      </c>
      <c r="U754" t="str">
        <f t="shared" si="1708"/>
        <v>0, 76</v>
      </c>
    </row>
    <row r="755" spans="1:21" hidden="1" outlineLevel="1" x14ac:dyDescent="0.25">
      <c r="A755" s="159">
        <f t="shared" ref="A755" si="1753">A753</f>
        <v>0</v>
      </c>
      <c r="B755" s="128">
        <f t="shared" ref="B755:R755" si="1754">B753</f>
        <v>76</v>
      </c>
      <c r="C755" s="128" t="str">
        <f t="shared" si="1754"/>
        <v>DEPUTY</v>
      </c>
      <c r="D755" s="128" t="str">
        <f t="shared" si="1754"/>
        <v>Adequate</v>
      </c>
      <c r="E755" s="128" t="str">
        <f t="shared" si="1754"/>
        <v>Salary</v>
      </c>
      <c r="F755" s="128">
        <f t="shared" si="1754"/>
        <v>0.5</v>
      </c>
      <c r="G755" s="138">
        <f t="shared" si="1754"/>
        <v>0</v>
      </c>
      <c r="H755" s="138">
        <f t="shared" ref="H755" si="1755">H753</f>
        <v>0</v>
      </c>
      <c r="I755" s="128" t="str">
        <f t="shared" si="1754"/>
        <v>no</v>
      </c>
      <c r="J755" s="128" t="str">
        <f t="shared" si="1754"/>
        <v>yes</v>
      </c>
      <c r="K755" s="128" t="str">
        <f t="shared" si="1754"/>
        <v>yes</v>
      </c>
      <c r="L755" s="128" t="str">
        <f t="shared" si="1754"/>
        <v>no</v>
      </c>
      <c r="M755" s="128" t="str">
        <f t="shared" si="1754"/>
        <v>yes</v>
      </c>
      <c r="N755" s="128" t="str">
        <f t="shared" si="1754"/>
        <v>yes</v>
      </c>
      <c r="O755" s="128" t="str">
        <f t="shared" si="1754"/>
        <v>yes</v>
      </c>
      <c r="P755" s="128" t="str">
        <f t="shared" si="1754"/>
        <v>yes</v>
      </c>
      <c r="Q755" s="128" t="str">
        <f t="shared" si="1754"/>
        <v>yes</v>
      </c>
      <c r="R755" s="128" t="str">
        <f t="shared" si="1754"/>
        <v>yes</v>
      </c>
      <c r="U755" t="str">
        <f t="shared" si="1708"/>
        <v>0, 76</v>
      </c>
    </row>
    <row r="756" spans="1:21" hidden="1" outlineLevel="1" x14ac:dyDescent="0.25">
      <c r="A756" s="159">
        <f t="shared" ref="A756" si="1756">A753</f>
        <v>0</v>
      </c>
      <c r="B756" s="128">
        <f t="shared" ref="B756:R756" si="1757">B753</f>
        <v>76</v>
      </c>
      <c r="C756" s="128" t="str">
        <f t="shared" si="1757"/>
        <v>DEPUTY</v>
      </c>
      <c r="D756" s="128" t="str">
        <f t="shared" si="1757"/>
        <v>Adequate</v>
      </c>
      <c r="E756" s="128" t="str">
        <f t="shared" si="1757"/>
        <v>Salary</v>
      </c>
      <c r="F756" s="128">
        <f t="shared" si="1757"/>
        <v>0.5</v>
      </c>
      <c r="G756" s="138">
        <f t="shared" si="1757"/>
        <v>0</v>
      </c>
      <c r="H756" s="138">
        <f t="shared" ref="H756" si="1758">H753</f>
        <v>0</v>
      </c>
      <c r="I756" s="128" t="str">
        <f t="shared" si="1757"/>
        <v>no</v>
      </c>
      <c r="J756" s="128" t="str">
        <f t="shared" si="1757"/>
        <v>yes</v>
      </c>
      <c r="K756" s="128" t="str">
        <f t="shared" si="1757"/>
        <v>yes</v>
      </c>
      <c r="L756" s="128" t="str">
        <f t="shared" si="1757"/>
        <v>no</v>
      </c>
      <c r="M756" s="128" t="str">
        <f t="shared" si="1757"/>
        <v>yes</v>
      </c>
      <c r="N756" s="128" t="str">
        <f t="shared" si="1757"/>
        <v>yes</v>
      </c>
      <c r="O756" s="128" t="str">
        <f t="shared" si="1757"/>
        <v>yes</v>
      </c>
      <c r="P756" s="128" t="str">
        <f t="shared" si="1757"/>
        <v>yes</v>
      </c>
      <c r="Q756" s="128" t="str">
        <f t="shared" si="1757"/>
        <v>yes</v>
      </c>
      <c r="R756" s="128" t="str">
        <f t="shared" si="1757"/>
        <v>yes</v>
      </c>
      <c r="U756" t="str">
        <f t="shared" si="1708"/>
        <v>0, 76</v>
      </c>
    </row>
    <row r="757" spans="1:21" hidden="1" outlineLevel="1" x14ac:dyDescent="0.25">
      <c r="A757" s="159"/>
      <c r="B757" s="128"/>
      <c r="C757" s="128"/>
      <c r="D757" s="38"/>
      <c r="E757" s="128"/>
      <c r="F757" s="132"/>
      <c r="G757" s="138"/>
      <c r="H757" s="138"/>
      <c r="I757" s="128" t="str">
        <f t="shared" si="1747"/>
        <v>no</v>
      </c>
      <c r="J757" s="128" t="s">
        <v>48</v>
      </c>
      <c r="K757" s="128" t="s">
        <v>48</v>
      </c>
      <c r="L757" s="128" t="s">
        <v>48</v>
      </c>
      <c r="M757" s="128" t="s">
        <v>48</v>
      </c>
      <c r="N757" s="128" t="s">
        <v>48</v>
      </c>
      <c r="O757" s="128" t="s">
        <v>48</v>
      </c>
      <c r="P757" s="128" t="s">
        <v>48</v>
      </c>
      <c r="Q757" s="128" t="s">
        <v>48</v>
      </c>
      <c r="R757" s="128" t="s">
        <v>48</v>
      </c>
      <c r="U757" t="str">
        <f t="shared" si="1708"/>
        <v xml:space="preserve">, </v>
      </c>
    </row>
    <row r="758" spans="1:21" hidden="1" outlineLevel="1" x14ac:dyDescent="0.25">
      <c r="A758" s="159"/>
      <c r="B758" s="128"/>
      <c r="C758" s="128"/>
      <c r="D758" s="38"/>
      <c r="E758" s="128"/>
      <c r="F758" s="132"/>
      <c r="G758" s="138"/>
      <c r="H758" s="138"/>
      <c r="I758" s="128" t="str">
        <f t="shared" si="1748"/>
        <v>no</v>
      </c>
      <c r="J758" s="128" t="s">
        <v>48</v>
      </c>
      <c r="K758" s="128" t="s">
        <v>48</v>
      </c>
      <c r="L758" s="128" t="s">
        <v>48</v>
      </c>
      <c r="M758" s="128" t="s">
        <v>48</v>
      </c>
      <c r="N758" s="128" t="s">
        <v>48</v>
      </c>
      <c r="O758" s="128" t="s">
        <v>48</v>
      </c>
      <c r="P758" s="128" t="s">
        <v>48</v>
      </c>
      <c r="Q758" s="128" t="s">
        <v>48</v>
      </c>
      <c r="R758" s="128" t="s">
        <v>48</v>
      </c>
      <c r="U758" t="str">
        <f t="shared" si="1708"/>
        <v xml:space="preserve">, </v>
      </c>
    </row>
    <row r="759" spans="1:21" hidden="1" outlineLevel="1" x14ac:dyDescent="0.25">
      <c r="A759" s="159"/>
      <c r="B759" s="128"/>
      <c r="C759" s="128"/>
      <c r="D759" s="38"/>
      <c r="E759" s="128"/>
      <c r="F759" s="132"/>
      <c r="G759" s="138"/>
      <c r="H759" s="138"/>
      <c r="I759" s="128" t="s">
        <v>48</v>
      </c>
      <c r="J759" s="128" t="s">
        <v>48</v>
      </c>
      <c r="K759" s="128" t="s">
        <v>48</v>
      </c>
      <c r="L759" s="128" t="s">
        <v>48</v>
      </c>
      <c r="M759" s="128" t="s">
        <v>48</v>
      </c>
      <c r="N759" s="128" t="s">
        <v>48</v>
      </c>
      <c r="O759" s="128" t="s">
        <v>48</v>
      </c>
      <c r="P759" s="128" t="s">
        <v>48</v>
      </c>
      <c r="Q759" s="128" t="s">
        <v>48</v>
      </c>
      <c r="R759" s="128" t="s">
        <v>48</v>
      </c>
      <c r="U759" t="str">
        <f t="shared" si="1708"/>
        <v xml:space="preserve">, </v>
      </c>
    </row>
    <row r="760" spans="1:21" hidden="1" outlineLevel="1" x14ac:dyDescent="0.25">
      <c r="A760" s="159"/>
      <c r="B760" s="128"/>
      <c r="C760" s="128"/>
      <c r="D760" s="38"/>
      <c r="E760" s="128"/>
      <c r="F760" s="132"/>
      <c r="G760" s="138"/>
      <c r="H760" s="138"/>
      <c r="I760" s="128" t="s">
        <v>48</v>
      </c>
      <c r="J760" s="128" t="s">
        <v>48</v>
      </c>
      <c r="K760" s="128" t="s">
        <v>48</v>
      </c>
      <c r="L760" s="128" t="s">
        <v>48</v>
      </c>
      <c r="M760" s="128" t="s">
        <v>48</v>
      </c>
      <c r="N760" s="128" t="s">
        <v>48</v>
      </c>
      <c r="O760" s="128" t="s">
        <v>48</v>
      </c>
      <c r="P760" s="128" t="s">
        <v>48</v>
      </c>
      <c r="Q760" s="128" t="s">
        <v>48</v>
      </c>
      <c r="R760" s="128" t="s">
        <v>48</v>
      </c>
      <c r="U760" t="str">
        <f t="shared" si="1708"/>
        <v xml:space="preserve">, </v>
      </c>
    </row>
    <row r="761" spans="1:21" hidden="1" outlineLevel="1" x14ac:dyDescent="0.25">
      <c r="A761" s="159"/>
      <c r="B761" s="128"/>
      <c r="C761" s="128"/>
      <c r="D761" s="38"/>
      <c r="E761" s="128"/>
      <c r="F761" s="132"/>
      <c r="G761" s="138"/>
      <c r="H761" s="138"/>
      <c r="I761" s="128" t="s">
        <v>48</v>
      </c>
      <c r="J761" s="128" t="s">
        <v>48</v>
      </c>
      <c r="K761" s="128" t="s">
        <v>48</v>
      </c>
      <c r="L761" s="128" t="s">
        <v>48</v>
      </c>
      <c r="M761" s="128" t="s">
        <v>48</v>
      </c>
      <c r="N761" s="128" t="s">
        <v>48</v>
      </c>
      <c r="O761" s="128" t="s">
        <v>48</v>
      </c>
      <c r="P761" s="128" t="s">
        <v>48</v>
      </c>
      <c r="Q761" s="128" t="s">
        <v>48</v>
      </c>
      <c r="R761" s="128" t="s">
        <v>48</v>
      </c>
      <c r="U761" t="str">
        <f t="shared" si="1708"/>
        <v xml:space="preserve">, </v>
      </c>
    </row>
    <row r="762" spans="1:21" hidden="1" outlineLevel="1" x14ac:dyDescent="0.25">
      <c r="A762" s="159"/>
      <c r="B762" s="128"/>
      <c r="C762" s="128"/>
      <c r="D762" s="38"/>
      <c r="E762" s="128"/>
      <c r="F762" s="132"/>
      <c r="G762" s="138"/>
      <c r="H762" s="138"/>
      <c r="I762" s="128" t="s">
        <v>48</v>
      </c>
      <c r="J762" s="128" t="s">
        <v>48</v>
      </c>
      <c r="K762" s="128" t="s">
        <v>48</v>
      </c>
      <c r="L762" s="128" t="s">
        <v>48</v>
      </c>
      <c r="M762" s="128" t="s">
        <v>48</v>
      </c>
      <c r="N762" s="128" t="s">
        <v>48</v>
      </c>
      <c r="O762" s="128" t="s">
        <v>48</v>
      </c>
      <c r="P762" s="128" t="s">
        <v>48</v>
      </c>
      <c r="Q762" s="128" t="s">
        <v>48</v>
      </c>
      <c r="R762" s="128" t="s">
        <v>48</v>
      </c>
      <c r="U762" t="str">
        <f t="shared" si="1708"/>
        <v xml:space="preserve">, </v>
      </c>
    </row>
    <row r="763" spans="1:21" collapsed="1" x14ac:dyDescent="0.25">
      <c r="A763" s="43"/>
      <c r="B763" s="43">
        <v>77</v>
      </c>
      <c r="C763" s="43" t="s">
        <v>125</v>
      </c>
      <c r="D763" s="38" t="str">
        <f>'Form III'!A762</f>
        <v>Adequate</v>
      </c>
      <c r="E763" s="43" t="s">
        <v>124</v>
      </c>
      <c r="F763" s="158">
        <v>0.5</v>
      </c>
      <c r="G763" s="136">
        <v>0</v>
      </c>
      <c r="H763" s="136">
        <v>0</v>
      </c>
      <c r="I763" s="43" t="s">
        <v>48</v>
      </c>
      <c r="J763" s="43" t="s">
        <v>45</v>
      </c>
      <c r="K763" s="43" t="s">
        <v>45</v>
      </c>
      <c r="L763" s="43" t="s">
        <v>48</v>
      </c>
      <c r="M763" s="43" t="s">
        <v>45</v>
      </c>
      <c r="N763" s="43" t="s">
        <v>45</v>
      </c>
      <c r="O763" s="43" t="s">
        <v>45</v>
      </c>
      <c r="P763" s="43" t="s">
        <v>45</v>
      </c>
      <c r="Q763" s="43" t="s">
        <v>45</v>
      </c>
      <c r="R763" s="43" t="s">
        <v>45</v>
      </c>
      <c r="S763" s="107">
        <f>IF('Form I'!$B$9=1,'Form III'!BE765,(IF('Form I'!$B$9=2,'Form III'!BE766,(IF('Form I'!$B$9=3,'Form III'!BE767,(IF('Form I'!$B$9=4,'Form III'!BE768)))))))</f>
        <v>0</v>
      </c>
      <c r="T763" s="111">
        <f t="shared" ref="T763" si="1759">G763+H763-S763</f>
        <v>0</v>
      </c>
      <c r="U763" t="str">
        <f t="shared" si="1708"/>
        <v>, 77</v>
      </c>
    </row>
    <row r="764" spans="1:21" ht="12.75" hidden="1" customHeight="1" outlineLevel="1" x14ac:dyDescent="0.25">
      <c r="A764" s="159">
        <f t="shared" ref="A764" si="1760">A763</f>
        <v>0</v>
      </c>
      <c r="B764" s="128">
        <f t="shared" si="1751"/>
        <v>77</v>
      </c>
      <c r="C764" s="128" t="str">
        <f t="shared" si="1751"/>
        <v>DEPUTY</v>
      </c>
      <c r="D764" s="128" t="str">
        <f t="shared" si="1751"/>
        <v>Adequate</v>
      </c>
      <c r="E764" s="128" t="str">
        <f t="shared" si="1751"/>
        <v>Salary</v>
      </c>
      <c r="F764" s="128">
        <f t="shared" si="1751"/>
        <v>0.5</v>
      </c>
      <c r="G764" s="138">
        <f t="shared" si="1751"/>
        <v>0</v>
      </c>
      <c r="H764" s="138">
        <f t="shared" ref="H764" si="1761">H763</f>
        <v>0</v>
      </c>
      <c r="I764" s="128" t="str">
        <f t="shared" si="1751"/>
        <v>no</v>
      </c>
      <c r="J764" s="128" t="str">
        <f t="shared" si="1751"/>
        <v>yes</v>
      </c>
      <c r="K764" s="128" t="str">
        <f t="shared" si="1751"/>
        <v>yes</v>
      </c>
      <c r="L764" s="128" t="str">
        <f t="shared" si="1751"/>
        <v>no</v>
      </c>
      <c r="M764" s="128" t="str">
        <f t="shared" si="1751"/>
        <v>yes</v>
      </c>
      <c r="N764" s="128" t="str">
        <f t="shared" si="1751"/>
        <v>yes</v>
      </c>
      <c r="O764" s="128" t="str">
        <f t="shared" si="1751"/>
        <v>yes</v>
      </c>
      <c r="P764" s="128" t="str">
        <f t="shared" si="1751"/>
        <v>yes</v>
      </c>
      <c r="Q764" s="128" t="str">
        <f t="shared" si="1751"/>
        <v>yes</v>
      </c>
      <c r="R764" s="128" t="str">
        <f t="shared" si="1751"/>
        <v>yes</v>
      </c>
      <c r="U764" t="str">
        <f t="shared" si="1708"/>
        <v>0, 77</v>
      </c>
    </row>
    <row r="765" spans="1:21" hidden="1" outlineLevel="1" x14ac:dyDescent="0.25">
      <c r="A765" s="159">
        <f t="shared" ref="A765" si="1762">A763</f>
        <v>0</v>
      </c>
      <c r="B765" s="128">
        <f t="shared" ref="B765:R765" si="1763">B763</f>
        <v>77</v>
      </c>
      <c r="C765" s="128" t="str">
        <f t="shared" si="1763"/>
        <v>DEPUTY</v>
      </c>
      <c r="D765" s="128" t="str">
        <f t="shared" si="1763"/>
        <v>Adequate</v>
      </c>
      <c r="E765" s="128" t="str">
        <f t="shared" si="1763"/>
        <v>Salary</v>
      </c>
      <c r="F765" s="128">
        <f t="shared" si="1763"/>
        <v>0.5</v>
      </c>
      <c r="G765" s="138">
        <f t="shared" si="1763"/>
        <v>0</v>
      </c>
      <c r="H765" s="138">
        <f t="shared" ref="H765" si="1764">H763</f>
        <v>0</v>
      </c>
      <c r="I765" s="128" t="str">
        <f t="shared" si="1763"/>
        <v>no</v>
      </c>
      <c r="J765" s="128" t="str">
        <f t="shared" si="1763"/>
        <v>yes</v>
      </c>
      <c r="K765" s="128" t="str">
        <f t="shared" si="1763"/>
        <v>yes</v>
      </c>
      <c r="L765" s="128" t="str">
        <f t="shared" si="1763"/>
        <v>no</v>
      </c>
      <c r="M765" s="128" t="str">
        <f t="shared" si="1763"/>
        <v>yes</v>
      </c>
      <c r="N765" s="128" t="str">
        <f t="shared" si="1763"/>
        <v>yes</v>
      </c>
      <c r="O765" s="128" t="str">
        <f t="shared" si="1763"/>
        <v>yes</v>
      </c>
      <c r="P765" s="128" t="str">
        <f t="shared" si="1763"/>
        <v>yes</v>
      </c>
      <c r="Q765" s="128" t="str">
        <f t="shared" si="1763"/>
        <v>yes</v>
      </c>
      <c r="R765" s="128" t="str">
        <f t="shared" si="1763"/>
        <v>yes</v>
      </c>
      <c r="U765" t="str">
        <f t="shared" si="1708"/>
        <v>0, 77</v>
      </c>
    </row>
    <row r="766" spans="1:21" hidden="1" outlineLevel="1" x14ac:dyDescent="0.25">
      <c r="A766" s="159">
        <f t="shared" ref="A766" si="1765">A763</f>
        <v>0</v>
      </c>
      <c r="B766" s="128">
        <f t="shared" ref="B766:R766" si="1766">B763</f>
        <v>77</v>
      </c>
      <c r="C766" s="128" t="str">
        <f t="shared" si="1766"/>
        <v>DEPUTY</v>
      </c>
      <c r="D766" s="128" t="str">
        <f t="shared" si="1766"/>
        <v>Adequate</v>
      </c>
      <c r="E766" s="128" t="str">
        <f t="shared" si="1766"/>
        <v>Salary</v>
      </c>
      <c r="F766" s="128">
        <f t="shared" si="1766"/>
        <v>0.5</v>
      </c>
      <c r="G766" s="138">
        <f t="shared" si="1766"/>
        <v>0</v>
      </c>
      <c r="H766" s="138">
        <f t="shared" ref="H766" si="1767">H763</f>
        <v>0</v>
      </c>
      <c r="I766" s="128" t="str">
        <f t="shared" si="1766"/>
        <v>no</v>
      </c>
      <c r="J766" s="128" t="str">
        <f t="shared" si="1766"/>
        <v>yes</v>
      </c>
      <c r="K766" s="128" t="str">
        <f t="shared" si="1766"/>
        <v>yes</v>
      </c>
      <c r="L766" s="128" t="str">
        <f t="shared" si="1766"/>
        <v>no</v>
      </c>
      <c r="M766" s="128" t="str">
        <f t="shared" si="1766"/>
        <v>yes</v>
      </c>
      <c r="N766" s="128" t="str">
        <f t="shared" si="1766"/>
        <v>yes</v>
      </c>
      <c r="O766" s="128" t="str">
        <f t="shared" si="1766"/>
        <v>yes</v>
      </c>
      <c r="P766" s="128" t="str">
        <f t="shared" si="1766"/>
        <v>yes</v>
      </c>
      <c r="Q766" s="128" t="str">
        <f t="shared" si="1766"/>
        <v>yes</v>
      </c>
      <c r="R766" s="128" t="str">
        <f t="shared" si="1766"/>
        <v>yes</v>
      </c>
      <c r="U766" t="str">
        <f t="shared" si="1708"/>
        <v>0, 77</v>
      </c>
    </row>
    <row r="767" spans="1:21" hidden="1" outlineLevel="1" x14ac:dyDescent="0.25">
      <c r="A767" s="159"/>
      <c r="B767" s="128"/>
      <c r="C767" s="128"/>
      <c r="D767" s="38"/>
      <c r="E767" s="128"/>
      <c r="F767" s="132"/>
      <c r="G767" s="138"/>
      <c r="H767" s="138"/>
      <c r="I767" s="128" t="str">
        <f t="shared" si="1747"/>
        <v>no</v>
      </c>
      <c r="J767" s="128" t="s">
        <v>48</v>
      </c>
      <c r="K767" s="128" t="s">
        <v>48</v>
      </c>
      <c r="L767" s="128" t="s">
        <v>48</v>
      </c>
      <c r="M767" s="128" t="s">
        <v>48</v>
      </c>
      <c r="N767" s="128" t="s">
        <v>48</v>
      </c>
      <c r="O767" s="128" t="s">
        <v>48</v>
      </c>
      <c r="P767" s="128" t="s">
        <v>48</v>
      </c>
      <c r="Q767" s="128" t="s">
        <v>48</v>
      </c>
      <c r="R767" s="128" t="s">
        <v>48</v>
      </c>
      <c r="U767" t="str">
        <f t="shared" si="1708"/>
        <v xml:space="preserve">, </v>
      </c>
    </row>
    <row r="768" spans="1:21" hidden="1" outlineLevel="1" x14ac:dyDescent="0.25">
      <c r="A768" s="159"/>
      <c r="B768" s="128"/>
      <c r="C768" s="128"/>
      <c r="D768" s="38"/>
      <c r="E768" s="128"/>
      <c r="F768" s="132"/>
      <c r="G768" s="138"/>
      <c r="H768" s="138"/>
      <c r="I768" s="128" t="str">
        <f t="shared" si="1748"/>
        <v>no</v>
      </c>
      <c r="J768" s="128" t="s">
        <v>48</v>
      </c>
      <c r="K768" s="128" t="s">
        <v>48</v>
      </c>
      <c r="L768" s="128" t="s">
        <v>48</v>
      </c>
      <c r="M768" s="128" t="s">
        <v>48</v>
      </c>
      <c r="N768" s="128" t="s">
        <v>48</v>
      </c>
      <c r="O768" s="128" t="s">
        <v>48</v>
      </c>
      <c r="P768" s="128" t="s">
        <v>48</v>
      </c>
      <c r="Q768" s="128" t="s">
        <v>48</v>
      </c>
      <c r="R768" s="128" t="s">
        <v>48</v>
      </c>
      <c r="U768" t="str">
        <f t="shared" si="1708"/>
        <v xml:space="preserve">, </v>
      </c>
    </row>
    <row r="769" spans="1:21" hidden="1" outlineLevel="1" x14ac:dyDescent="0.25">
      <c r="A769" s="159"/>
      <c r="B769" s="128"/>
      <c r="C769" s="128"/>
      <c r="D769" s="38"/>
      <c r="E769" s="128"/>
      <c r="F769" s="132"/>
      <c r="G769" s="138"/>
      <c r="H769" s="138"/>
      <c r="I769" s="128" t="s">
        <v>48</v>
      </c>
      <c r="J769" s="128" t="s">
        <v>48</v>
      </c>
      <c r="K769" s="128" t="s">
        <v>48</v>
      </c>
      <c r="L769" s="128" t="s">
        <v>48</v>
      </c>
      <c r="M769" s="128" t="s">
        <v>48</v>
      </c>
      <c r="N769" s="128" t="s">
        <v>48</v>
      </c>
      <c r="O769" s="128" t="s">
        <v>48</v>
      </c>
      <c r="P769" s="128" t="s">
        <v>48</v>
      </c>
      <c r="Q769" s="128" t="s">
        <v>48</v>
      </c>
      <c r="R769" s="128" t="s">
        <v>48</v>
      </c>
      <c r="U769" t="str">
        <f t="shared" si="1708"/>
        <v xml:space="preserve">, </v>
      </c>
    </row>
    <row r="770" spans="1:21" hidden="1" outlineLevel="1" x14ac:dyDescent="0.25">
      <c r="A770" s="159"/>
      <c r="B770" s="128"/>
      <c r="C770" s="128"/>
      <c r="D770" s="38"/>
      <c r="E770" s="128"/>
      <c r="F770" s="132"/>
      <c r="G770" s="138"/>
      <c r="H770" s="138"/>
      <c r="I770" s="128" t="s">
        <v>48</v>
      </c>
      <c r="J770" s="128" t="s">
        <v>48</v>
      </c>
      <c r="K770" s="128" t="s">
        <v>48</v>
      </c>
      <c r="L770" s="128" t="s">
        <v>48</v>
      </c>
      <c r="M770" s="128" t="s">
        <v>48</v>
      </c>
      <c r="N770" s="128" t="s">
        <v>48</v>
      </c>
      <c r="O770" s="128" t="s">
        <v>48</v>
      </c>
      <c r="P770" s="128" t="s">
        <v>48</v>
      </c>
      <c r="Q770" s="128" t="s">
        <v>48</v>
      </c>
      <c r="R770" s="128" t="s">
        <v>48</v>
      </c>
      <c r="U770" t="str">
        <f t="shared" si="1708"/>
        <v xml:space="preserve">, </v>
      </c>
    </row>
    <row r="771" spans="1:21" hidden="1" outlineLevel="1" x14ac:dyDescent="0.25">
      <c r="A771" s="159"/>
      <c r="B771" s="128"/>
      <c r="C771" s="128"/>
      <c r="D771" s="38"/>
      <c r="E771" s="128"/>
      <c r="F771" s="132"/>
      <c r="G771" s="138"/>
      <c r="H771" s="138"/>
      <c r="I771" s="128" t="s">
        <v>48</v>
      </c>
      <c r="J771" s="128" t="s">
        <v>48</v>
      </c>
      <c r="K771" s="128" t="s">
        <v>48</v>
      </c>
      <c r="L771" s="128" t="s">
        <v>48</v>
      </c>
      <c r="M771" s="128" t="s">
        <v>48</v>
      </c>
      <c r="N771" s="128" t="s">
        <v>48</v>
      </c>
      <c r="O771" s="128" t="s">
        <v>48</v>
      </c>
      <c r="P771" s="128" t="s">
        <v>48</v>
      </c>
      <c r="Q771" s="128" t="s">
        <v>48</v>
      </c>
      <c r="R771" s="128" t="s">
        <v>48</v>
      </c>
      <c r="U771" t="str">
        <f t="shared" si="1708"/>
        <v xml:space="preserve">, </v>
      </c>
    </row>
    <row r="772" spans="1:21" hidden="1" outlineLevel="1" x14ac:dyDescent="0.25">
      <c r="A772" s="159"/>
      <c r="B772" s="128"/>
      <c r="C772" s="128"/>
      <c r="D772" s="38"/>
      <c r="E772" s="128"/>
      <c r="F772" s="132"/>
      <c r="G772" s="138"/>
      <c r="H772" s="138"/>
      <c r="I772" s="128" t="s">
        <v>48</v>
      </c>
      <c r="J772" s="128" t="s">
        <v>48</v>
      </c>
      <c r="K772" s="128" t="s">
        <v>48</v>
      </c>
      <c r="L772" s="128" t="s">
        <v>48</v>
      </c>
      <c r="M772" s="128" t="s">
        <v>48</v>
      </c>
      <c r="N772" s="128" t="s">
        <v>48</v>
      </c>
      <c r="O772" s="128" t="s">
        <v>48</v>
      </c>
      <c r="P772" s="128" t="s">
        <v>48</v>
      </c>
      <c r="Q772" s="128" t="s">
        <v>48</v>
      </c>
      <c r="R772" s="128" t="s">
        <v>48</v>
      </c>
      <c r="U772" t="str">
        <f t="shared" ref="U772:U835" si="1768">A772&amp;", "&amp;B772</f>
        <v xml:space="preserve">, </v>
      </c>
    </row>
    <row r="773" spans="1:21" collapsed="1" x14ac:dyDescent="0.25">
      <c r="A773" s="43"/>
      <c r="B773" s="43">
        <v>78</v>
      </c>
      <c r="C773" s="43" t="s">
        <v>125</v>
      </c>
      <c r="D773" s="38" t="str">
        <f>'Form III'!A772</f>
        <v>Adequate</v>
      </c>
      <c r="E773" s="43" t="s">
        <v>124</v>
      </c>
      <c r="F773" s="158">
        <v>0.5</v>
      </c>
      <c r="G773" s="136">
        <v>0</v>
      </c>
      <c r="H773" s="136">
        <v>0</v>
      </c>
      <c r="I773" s="43" t="s">
        <v>48</v>
      </c>
      <c r="J773" s="43" t="s">
        <v>45</v>
      </c>
      <c r="K773" s="43" t="s">
        <v>45</v>
      </c>
      <c r="L773" s="43" t="s">
        <v>48</v>
      </c>
      <c r="M773" s="43" t="s">
        <v>45</v>
      </c>
      <c r="N773" s="43" t="s">
        <v>45</v>
      </c>
      <c r="O773" s="43" t="s">
        <v>45</v>
      </c>
      <c r="P773" s="43" t="s">
        <v>45</v>
      </c>
      <c r="Q773" s="43" t="s">
        <v>45</v>
      </c>
      <c r="R773" s="43" t="s">
        <v>45</v>
      </c>
      <c r="S773" s="107">
        <f>IF('Form I'!$B$9=1,'Form III'!BE775,(IF('Form I'!$B$9=2,'Form III'!BE776,(IF('Form I'!$B$9=3,'Form III'!BE777,(IF('Form I'!$B$9=4,'Form III'!BE778)))))))</f>
        <v>0</v>
      </c>
      <c r="T773" s="111">
        <f t="shared" ref="T773" si="1769">G773+H773-S773</f>
        <v>0</v>
      </c>
      <c r="U773" t="str">
        <f t="shared" si="1768"/>
        <v>, 78</v>
      </c>
    </row>
    <row r="774" spans="1:21" hidden="1" outlineLevel="1" x14ac:dyDescent="0.25">
      <c r="A774" s="159">
        <f t="shared" ref="A774" si="1770">A773</f>
        <v>0</v>
      </c>
      <c r="B774" s="128">
        <f t="shared" ref="B774:R784" si="1771">B773</f>
        <v>78</v>
      </c>
      <c r="C774" s="128" t="str">
        <f t="shared" si="1771"/>
        <v>DEPUTY</v>
      </c>
      <c r="D774" s="128" t="str">
        <f t="shared" si="1771"/>
        <v>Adequate</v>
      </c>
      <c r="E774" s="128" t="str">
        <f t="shared" si="1771"/>
        <v>Salary</v>
      </c>
      <c r="F774" s="128">
        <f t="shared" si="1771"/>
        <v>0.5</v>
      </c>
      <c r="G774" s="138">
        <f t="shared" si="1771"/>
        <v>0</v>
      </c>
      <c r="H774" s="138">
        <f t="shared" ref="H774" si="1772">H773</f>
        <v>0</v>
      </c>
      <c r="I774" s="128" t="str">
        <f t="shared" si="1771"/>
        <v>no</v>
      </c>
      <c r="J774" s="128" t="str">
        <f t="shared" si="1771"/>
        <v>yes</v>
      </c>
      <c r="K774" s="128" t="str">
        <f t="shared" si="1771"/>
        <v>yes</v>
      </c>
      <c r="L774" s="128" t="str">
        <f t="shared" si="1771"/>
        <v>no</v>
      </c>
      <c r="M774" s="128" t="str">
        <f t="shared" si="1771"/>
        <v>yes</v>
      </c>
      <c r="N774" s="128" t="str">
        <f t="shared" si="1771"/>
        <v>yes</v>
      </c>
      <c r="O774" s="128" t="str">
        <f t="shared" si="1771"/>
        <v>yes</v>
      </c>
      <c r="P774" s="128" t="str">
        <f t="shared" si="1771"/>
        <v>yes</v>
      </c>
      <c r="Q774" s="128" t="str">
        <f t="shared" si="1771"/>
        <v>yes</v>
      </c>
      <c r="R774" s="128" t="str">
        <f t="shared" si="1771"/>
        <v>yes</v>
      </c>
      <c r="U774" t="str">
        <f t="shared" si="1768"/>
        <v>0, 78</v>
      </c>
    </row>
    <row r="775" spans="1:21" hidden="1" outlineLevel="1" x14ac:dyDescent="0.25">
      <c r="A775" s="159">
        <f t="shared" ref="A775" si="1773">A773</f>
        <v>0</v>
      </c>
      <c r="B775" s="128">
        <f t="shared" ref="B775:R775" si="1774">B773</f>
        <v>78</v>
      </c>
      <c r="C775" s="128" t="str">
        <f t="shared" si="1774"/>
        <v>DEPUTY</v>
      </c>
      <c r="D775" s="128" t="str">
        <f t="shared" si="1774"/>
        <v>Adequate</v>
      </c>
      <c r="E775" s="128" t="str">
        <f t="shared" si="1774"/>
        <v>Salary</v>
      </c>
      <c r="F775" s="128">
        <f t="shared" si="1774"/>
        <v>0.5</v>
      </c>
      <c r="G775" s="138">
        <f t="shared" si="1774"/>
        <v>0</v>
      </c>
      <c r="H775" s="138">
        <f t="shared" ref="H775" si="1775">H773</f>
        <v>0</v>
      </c>
      <c r="I775" s="128" t="str">
        <f t="shared" si="1774"/>
        <v>no</v>
      </c>
      <c r="J775" s="128" t="str">
        <f t="shared" si="1774"/>
        <v>yes</v>
      </c>
      <c r="K775" s="128" t="str">
        <f t="shared" si="1774"/>
        <v>yes</v>
      </c>
      <c r="L775" s="128" t="str">
        <f t="shared" si="1774"/>
        <v>no</v>
      </c>
      <c r="M775" s="128" t="str">
        <f t="shared" si="1774"/>
        <v>yes</v>
      </c>
      <c r="N775" s="128" t="str">
        <f t="shared" si="1774"/>
        <v>yes</v>
      </c>
      <c r="O775" s="128" t="str">
        <f t="shared" si="1774"/>
        <v>yes</v>
      </c>
      <c r="P775" s="128" t="str">
        <f t="shared" si="1774"/>
        <v>yes</v>
      </c>
      <c r="Q775" s="128" t="str">
        <f t="shared" si="1774"/>
        <v>yes</v>
      </c>
      <c r="R775" s="128" t="str">
        <f t="shared" si="1774"/>
        <v>yes</v>
      </c>
      <c r="U775" t="str">
        <f t="shared" si="1768"/>
        <v>0, 78</v>
      </c>
    </row>
    <row r="776" spans="1:21" hidden="1" outlineLevel="1" x14ac:dyDescent="0.25">
      <c r="A776" s="159">
        <f t="shared" ref="A776" si="1776">A773</f>
        <v>0</v>
      </c>
      <c r="B776" s="128">
        <f t="shared" ref="B776:R776" si="1777">B773</f>
        <v>78</v>
      </c>
      <c r="C776" s="128" t="str">
        <f t="shared" si="1777"/>
        <v>DEPUTY</v>
      </c>
      <c r="D776" s="128" t="str">
        <f t="shared" si="1777"/>
        <v>Adequate</v>
      </c>
      <c r="E776" s="128" t="str">
        <f t="shared" si="1777"/>
        <v>Salary</v>
      </c>
      <c r="F776" s="128">
        <f t="shared" si="1777"/>
        <v>0.5</v>
      </c>
      <c r="G776" s="138">
        <f t="shared" si="1777"/>
        <v>0</v>
      </c>
      <c r="H776" s="138">
        <f t="shared" ref="H776" si="1778">H773</f>
        <v>0</v>
      </c>
      <c r="I776" s="128" t="str">
        <f t="shared" si="1777"/>
        <v>no</v>
      </c>
      <c r="J776" s="128" t="str">
        <f t="shared" si="1777"/>
        <v>yes</v>
      </c>
      <c r="K776" s="128" t="str">
        <f t="shared" si="1777"/>
        <v>yes</v>
      </c>
      <c r="L776" s="128" t="str">
        <f t="shared" si="1777"/>
        <v>no</v>
      </c>
      <c r="M776" s="128" t="str">
        <f t="shared" si="1777"/>
        <v>yes</v>
      </c>
      <c r="N776" s="128" t="str">
        <f t="shared" si="1777"/>
        <v>yes</v>
      </c>
      <c r="O776" s="128" t="str">
        <f t="shared" si="1777"/>
        <v>yes</v>
      </c>
      <c r="P776" s="128" t="str">
        <f t="shared" si="1777"/>
        <v>yes</v>
      </c>
      <c r="Q776" s="128" t="str">
        <f t="shared" si="1777"/>
        <v>yes</v>
      </c>
      <c r="R776" s="128" t="str">
        <f t="shared" si="1777"/>
        <v>yes</v>
      </c>
      <c r="U776" t="str">
        <f t="shared" si="1768"/>
        <v>0, 78</v>
      </c>
    </row>
    <row r="777" spans="1:21" hidden="1" outlineLevel="1" x14ac:dyDescent="0.25">
      <c r="A777" s="159"/>
      <c r="B777" s="128"/>
      <c r="C777" s="128"/>
      <c r="D777" s="38"/>
      <c r="E777" s="128"/>
      <c r="F777" s="132"/>
      <c r="G777" s="138"/>
      <c r="H777" s="138"/>
      <c r="I777" s="128" t="str">
        <f t="shared" si="1747"/>
        <v>no</v>
      </c>
      <c r="J777" s="128" t="s">
        <v>48</v>
      </c>
      <c r="K777" s="128" t="s">
        <v>48</v>
      </c>
      <c r="L777" s="128" t="s">
        <v>48</v>
      </c>
      <c r="M777" s="128" t="s">
        <v>48</v>
      </c>
      <c r="N777" s="128" t="s">
        <v>48</v>
      </c>
      <c r="O777" s="128" t="s">
        <v>48</v>
      </c>
      <c r="P777" s="128" t="s">
        <v>48</v>
      </c>
      <c r="Q777" s="128" t="s">
        <v>48</v>
      </c>
      <c r="R777" s="128" t="s">
        <v>48</v>
      </c>
      <c r="U777" t="str">
        <f t="shared" si="1768"/>
        <v xml:space="preserve">, </v>
      </c>
    </row>
    <row r="778" spans="1:21" hidden="1" outlineLevel="1" x14ac:dyDescent="0.25">
      <c r="A778" s="159"/>
      <c r="B778" s="128"/>
      <c r="C778" s="128"/>
      <c r="D778" s="38"/>
      <c r="E778" s="128"/>
      <c r="F778" s="132"/>
      <c r="G778" s="138"/>
      <c r="H778" s="138"/>
      <c r="I778" s="128" t="str">
        <f t="shared" si="1748"/>
        <v>no</v>
      </c>
      <c r="J778" s="128" t="s">
        <v>48</v>
      </c>
      <c r="K778" s="128" t="s">
        <v>48</v>
      </c>
      <c r="L778" s="128" t="s">
        <v>48</v>
      </c>
      <c r="M778" s="128" t="s">
        <v>48</v>
      </c>
      <c r="N778" s="128" t="s">
        <v>48</v>
      </c>
      <c r="O778" s="128" t="s">
        <v>48</v>
      </c>
      <c r="P778" s="128" t="s">
        <v>48</v>
      </c>
      <c r="Q778" s="128" t="s">
        <v>48</v>
      </c>
      <c r="R778" s="128" t="s">
        <v>48</v>
      </c>
      <c r="U778" t="str">
        <f t="shared" si="1768"/>
        <v xml:space="preserve">, </v>
      </c>
    </row>
    <row r="779" spans="1:21" hidden="1" outlineLevel="1" x14ac:dyDescent="0.25">
      <c r="A779" s="159"/>
      <c r="B779" s="128"/>
      <c r="C779" s="128"/>
      <c r="D779" s="38"/>
      <c r="E779" s="128"/>
      <c r="F779" s="132"/>
      <c r="G779" s="138"/>
      <c r="H779" s="138"/>
      <c r="I779" s="128" t="s">
        <v>48</v>
      </c>
      <c r="J779" s="128" t="s">
        <v>48</v>
      </c>
      <c r="K779" s="128" t="s">
        <v>48</v>
      </c>
      <c r="L779" s="128" t="s">
        <v>48</v>
      </c>
      <c r="M779" s="128" t="s">
        <v>48</v>
      </c>
      <c r="N779" s="128" t="s">
        <v>48</v>
      </c>
      <c r="O779" s="128" t="s">
        <v>48</v>
      </c>
      <c r="P779" s="128" t="s">
        <v>48</v>
      </c>
      <c r="Q779" s="128" t="s">
        <v>48</v>
      </c>
      <c r="R779" s="128" t="s">
        <v>48</v>
      </c>
      <c r="U779" t="str">
        <f t="shared" si="1768"/>
        <v xml:space="preserve">, </v>
      </c>
    </row>
    <row r="780" spans="1:21" hidden="1" outlineLevel="1" x14ac:dyDescent="0.25">
      <c r="A780" s="159"/>
      <c r="B780" s="128"/>
      <c r="C780" s="128"/>
      <c r="D780" s="38"/>
      <c r="E780" s="128"/>
      <c r="F780" s="132"/>
      <c r="G780" s="138"/>
      <c r="H780" s="138"/>
      <c r="I780" s="128" t="s">
        <v>48</v>
      </c>
      <c r="J780" s="128" t="s">
        <v>48</v>
      </c>
      <c r="K780" s="128" t="s">
        <v>48</v>
      </c>
      <c r="L780" s="128" t="s">
        <v>48</v>
      </c>
      <c r="M780" s="128" t="s">
        <v>48</v>
      </c>
      <c r="N780" s="128" t="s">
        <v>48</v>
      </c>
      <c r="O780" s="128" t="s">
        <v>48</v>
      </c>
      <c r="P780" s="128" t="s">
        <v>48</v>
      </c>
      <c r="Q780" s="128" t="s">
        <v>48</v>
      </c>
      <c r="R780" s="128" t="s">
        <v>48</v>
      </c>
      <c r="U780" t="str">
        <f t="shared" si="1768"/>
        <v xml:space="preserve">, </v>
      </c>
    </row>
    <row r="781" spans="1:21" hidden="1" outlineLevel="1" x14ac:dyDescent="0.25">
      <c r="A781" s="159"/>
      <c r="B781" s="128"/>
      <c r="C781" s="128"/>
      <c r="D781" s="38"/>
      <c r="E781" s="128"/>
      <c r="F781" s="132"/>
      <c r="G781" s="138"/>
      <c r="H781" s="138"/>
      <c r="I781" s="128" t="s">
        <v>48</v>
      </c>
      <c r="J781" s="128" t="s">
        <v>48</v>
      </c>
      <c r="K781" s="128" t="s">
        <v>48</v>
      </c>
      <c r="L781" s="128" t="s">
        <v>48</v>
      </c>
      <c r="M781" s="128" t="s">
        <v>48</v>
      </c>
      <c r="N781" s="128" t="s">
        <v>48</v>
      </c>
      <c r="O781" s="128" t="s">
        <v>48</v>
      </c>
      <c r="P781" s="128" t="s">
        <v>48</v>
      </c>
      <c r="Q781" s="128" t="s">
        <v>48</v>
      </c>
      <c r="R781" s="128" t="s">
        <v>48</v>
      </c>
      <c r="U781" t="str">
        <f t="shared" si="1768"/>
        <v xml:space="preserve">, </v>
      </c>
    </row>
    <row r="782" spans="1:21" hidden="1" outlineLevel="1" x14ac:dyDescent="0.25">
      <c r="A782" s="159"/>
      <c r="B782" s="128"/>
      <c r="C782" s="128"/>
      <c r="D782" s="38"/>
      <c r="E782" s="128"/>
      <c r="F782" s="132"/>
      <c r="G782" s="138"/>
      <c r="H782" s="138"/>
      <c r="I782" s="128" t="s">
        <v>48</v>
      </c>
      <c r="J782" s="128" t="s">
        <v>48</v>
      </c>
      <c r="K782" s="128" t="s">
        <v>48</v>
      </c>
      <c r="L782" s="128" t="s">
        <v>48</v>
      </c>
      <c r="M782" s="128" t="s">
        <v>48</v>
      </c>
      <c r="N782" s="128" t="s">
        <v>48</v>
      </c>
      <c r="O782" s="128" t="s">
        <v>48</v>
      </c>
      <c r="P782" s="128" t="s">
        <v>48</v>
      </c>
      <c r="Q782" s="128" t="s">
        <v>48</v>
      </c>
      <c r="R782" s="128" t="s">
        <v>48</v>
      </c>
      <c r="U782" t="str">
        <f t="shared" si="1768"/>
        <v xml:space="preserve">, </v>
      </c>
    </row>
    <row r="783" spans="1:21" collapsed="1" x14ac:dyDescent="0.25">
      <c r="A783" s="43"/>
      <c r="B783" s="43">
        <v>79</v>
      </c>
      <c r="C783" s="43" t="s">
        <v>125</v>
      </c>
      <c r="D783" s="38" t="str">
        <f>'Form III'!A782</f>
        <v>Adequate</v>
      </c>
      <c r="E783" s="43" t="s">
        <v>124</v>
      </c>
      <c r="F783" s="158">
        <v>0.5</v>
      </c>
      <c r="G783" s="136">
        <v>0</v>
      </c>
      <c r="H783" s="136">
        <v>0</v>
      </c>
      <c r="I783" s="43" t="s">
        <v>48</v>
      </c>
      <c r="J783" s="43" t="s">
        <v>45</v>
      </c>
      <c r="K783" s="43" t="s">
        <v>45</v>
      </c>
      <c r="L783" s="43" t="s">
        <v>48</v>
      </c>
      <c r="M783" s="43" t="s">
        <v>45</v>
      </c>
      <c r="N783" s="43" t="s">
        <v>45</v>
      </c>
      <c r="O783" s="43" t="s">
        <v>45</v>
      </c>
      <c r="P783" s="43" t="s">
        <v>45</v>
      </c>
      <c r="Q783" s="43" t="s">
        <v>45</v>
      </c>
      <c r="R783" s="43" t="s">
        <v>45</v>
      </c>
      <c r="S783" s="107">
        <f>IF('Form I'!$B$9=1,'Form III'!BE785,(IF('Form I'!$B$9=2,'Form III'!BE786,(IF('Form I'!$B$9=3,'Form III'!BE787,(IF('Form I'!$B$9=4,'Form III'!BE788)))))))</f>
        <v>0</v>
      </c>
      <c r="T783" s="111">
        <f t="shared" ref="T783" si="1779">G783+H783-S783</f>
        <v>0</v>
      </c>
      <c r="U783" t="str">
        <f t="shared" si="1768"/>
        <v>, 79</v>
      </c>
    </row>
    <row r="784" spans="1:21" hidden="1" outlineLevel="1" x14ac:dyDescent="0.25">
      <c r="A784" s="159">
        <f t="shared" ref="A784" si="1780">A783</f>
        <v>0</v>
      </c>
      <c r="B784" s="128">
        <f t="shared" si="1771"/>
        <v>79</v>
      </c>
      <c r="C784" s="128" t="str">
        <f t="shared" si="1771"/>
        <v>DEPUTY</v>
      </c>
      <c r="D784" s="128" t="str">
        <f t="shared" si="1771"/>
        <v>Adequate</v>
      </c>
      <c r="E784" s="128" t="str">
        <f t="shared" si="1771"/>
        <v>Salary</v>
      </c>
      <c r="F784" s="128">
        <f t="shared" si="1771"/>
        <v>0.5</v>
      </c>
      <c r="G784" s="138">
        <f t="shared" si="1771"/>
        <v>0</v>
      </c>
      <c r="H784" s="138">
        <f t="shared" ref="H784" si="1781">H783</f>
        <v>0</v>
      </c>
      <c r="I784" s="128" t="str">
        <f t="shared" si="1771"/>
        <v>no</v>
      </c>
      <c r="J784" s="128" t="str">
        <f t="shared" si="1771"/>
        <v>yes</v>
      </c>
      <c r="K784" s="128" t="str">
        <f t="shared" si="1771"/>
        <v>yes</v>
      </c>
      <c r="L784" s="128" t="str">
        <f t="shared" si="1771"/>
        <v>no</v>
      </c>
      <c r="M784" s="128" t="str">
        <f t="shared" si="1771"/>
        <v>yes</v>
      </c>
      <c r="N784" s="128" t="str">
        <f t="shared" si="1771"/>
        <v>yes</v>
      </c>
      <c r="O784" s="128" t="str">
        <f t="shared" si="1771"/>
        <v>yes</v>
      </c>
      <c r="P784" s="128" t="str">
        <f t="shared" si="1771"/>
        <v>yes</v>
      </c>
      <c r="Q784" s="128" t="str">
        <f t="shared" si="1771"/>
        <v>yes</v>
      </c>
      <c r="R784" s="128" t="str">
        <f t="shared" si="1771"/>
        <v>yes</v>
      </c>
      <c r="U784" t="str">
        <f t="shared" si="1768"/>
        <v>0, 79</v>
      </c>
    </row>
    <row r="785" spans="1:21" hidden="1" outlineLevel="1" x14ac:dyDescent="0.25">
      <c r="A785" s="159">
        <f t="shared" ref="A785" si="1782">A783</f>
        <v>0</v>
      </c>
      <c r="B785" s="128">
        <f t="shared" ref="B785:R785" si="1783">B783</f>
        <v>79</v>
      </c>
      <c r="C785" s="128" t="str">
        <f t="shared" si="1783"/>
        <v>DEPUTY</v>
      </c>
      <c r="D785" s="128" t="str">
        <f t="shared" si="1783"/>
        <v>Adequate</v>
      </c>
      <c r="E785" s="128" t="str">
        <f t="shared" si="1783"/>
        <v>Salary</v>
      </c>
      <c r="F785" s="128">
        <f t="shared" si="1783"/>
        <v>0.5</v>
      </c>
      <c r="G785" s="138">
        <f t="shared" si="1783"/>
        <v>0</v>
      </c>
      <c r="H785" s="138">
        <f t="shared" ref="H785" si="1784">H783</f>
        <v>0</v>
      </c>
      <c r="I785" s="128" t="str">
        <f t="shared" si="1783"/>
        <v>no</v>
      </c>
      <c r="J785" s="128" t="str">
        <f t="shared" si="1783"/>
        <v>yes</v>
      </c>
      <c r="K785" s="128" t="str">
        <f t="shared" si="1783"/>
        <v>yes</v>
      </c>
      <c r="L785" s="128" t="str">
        <f t="shared" si="1783"/>
        <v>no</v>
      </c>
      <c r="M785" s="128" t="str">
        <f t="shared" si="1783"/>
        <v>yes</v>
      </c>
      <c r="N785" s="128" t="str">
        <f t="shared" si="1783"/>
        <v>yes</v>
      </c>
      <c r="O785" s="128" t="str">
        <f t="shared" si="1783"/>
        <v>yes</v>
      </c>
      <c r="P785" s="128" t="str">
        <f t="shared" si="1783"/>
        <v>yes</v>
      </c>
      <c r="Q785" s="128" t="str">
        <f t="shared" si="1783"/>
        <v>yes</v>
      </c>
      <c r="R785" s="128" t="str">
        <f t="shared" si="1783"/>
        <v>yes</v>
      </c>
      <c r="U785" t="str">
        <f t="shared" si="1768"/>
        <v>0, 79</v>
      </c>
    </row>
    <row r="786" spans="1:21" hidden="1" outlineLevel="1" x14ac:dyDescent="0.25">
      <c r="A786" s="159">
        <f t="shared" ref="A786" si="1785">A783</f>
        <v>0</v>
      </c>
      <c r="B786" s="128">
        <f t="shared" ref="B786:R786" si="1786">B783</f>
        <v>79</v>
      </c>
      <c r="C786" s="128" t="str">
        <f t="shared" si="1786"/>
        <v>DEPUTY</v>
      </c>
      <c r="D786" s="128" t="str">
        <f t="shared" si="1786"/>
        <v>Adequate</v>
      </c>
      <c r="E786" s="128" t="str">
        <f t="shared" si="1786"/>
        <v>Salary</v>
      </c>
      <c r="F786" s="128">
        <f t="shared" si="1786"/>
        <v>0.5</v>
      </c>
      <c r="G786" s="138">
        <f t="shared" si="1786"/>
        <v>0</v>
      </c>
      <c r="H786" s="138">
        <f t="shared" ref="H786" si="1787">H783</f>
        <v>0</v>
      </c>
      <c r="I786" s="128" t="str">
        <f t="shared" si="1786"/>
        <v>no</v>
      </c>
      <c r="J786" s="128" t="str">
        <f t="shared" si="1786"/>
        <v>yes</v>
      </c>
      <c r="K786" s="128" t="str">
        <f t="shared" si="1786"/>
        <v>yes</v>
      </c>
      <c r="L786" s="128" t="str">
        <f t="shared" si="1786"/>
        <v>no</v>
      </c>
      <c r="M786" s="128" t="str">
        <f t="shared" si="1786"/>
        <v>yes</v>
      </c>
      <c r="N786" s="128" t="str">
        <f t="shared" si="1786"/>
        <v>yes</v>
      </c>
      <c r="O786" s="128" t="str">
        <f t="shared" si="1786"/>
        <v>yes</v>
      </c>
      <c r="P786" s="128" t="str">
        <f t="shared" si="1786"/>
        <v>yes</v>
      </c>
      <c r="Q786" s="128" t="str">
        <f t="shared" si="1786"/>
        <v>yes</v>
      </c>
      <c r="R786" s="128" t="str">
        <f t="shared" si="1786"/>
        <v>yes</v>
      </c>
      <c r="U786" t="str">
        <f t="shared" si="1768"/>
        <v>0, 79</v>
      </c>
    </row>
    <row r="787" spans="1:21" hidden="1" outlineLevel="1" x14ac:dyDescent="0.25">
      <c r="A787" s="159"/>
      <c r="B787" s="128"/>
      <c r="C787" s="128"/>
      <c r="D787" s="38"/>
      <c r="E787" s="128"/>
      <c r="F787" s="132"/>
      <c r="G787" s="138"/>
      <c r="H787" s="138"/>
      <c r="I787" s="128" t="str">
        <f t="shared" si="1747"/>
        <v>no</v>
      </c>
      <c r="J787" s="128" t="s">
        <v>48</v>
      </c>
      <c r="K787" s="128" t="s">
        <v>48</v>
      </c>
      <c r="L787" s="128" t="s">
        <v>48</v>
      </c>
      <c r="M787" s="128" t="s">
        <v>48</v>
      </c>
      <c r="N787" s="128" t="s">
        <v>48</v>
      </c>
      <c r="O787" s="128" t="s">
        <v>48</v>
      </c>
      <c r="P787" s="128" t="s">
        <v>48</v>
      </c>
      <c r="Q787" s="128" t="s">
        <v>48</v>
      </c>
      <c r="R787" s="128" t="s">
        <v>48</v>
      </c>
      <c r="U787" t="str">
        <f t="shared" si="1768"/>
        <v xml:space="preserve">, </v>
      </c>
    </row>
    <row r="788" spans="1:21" hidden="1" outlineLevel="1" x14ac:dyDescent="0.25">
      <c r="A788" s="159"/>
      <c r="B788" s="128"/>
      <c r="C788" s="128"/>
      <c r="D788" s="38"/>
      <c r="E788" s="128"/>
      <c r="F788" s="132"/>
      <c r="G788" s="138"/>
      <c r="H788" s="138"/>
      <c r="I788" s="128" t="str">
        <f t="shared" si="1748"/>
        <v>no</v>
      </c>
      <c r="J788" s="128" t="s">
        <v>48</v>
      </c>
      <c r="K788" s="128" t="s">
        <v>48</v>
      </c>
      <c r="L788" s="128" t="s">
        <v>48</v>
      </c>
      <c r="M788" s="128" t="s">
        <v>48</v>
      </c>
      <c r="N788" s="128" t="s">
        <v>48</v>
      </c>
      <c r="O788" s="128" t="s">
        <v>48</v>
      </c>
      <c r="P788" s="128" t="s">
        <v>48</v>
      </c>
      <c r="Q788" s="128" t="s">
        <v>48</v>
      </c>
      <c r="R788" s="128" t="s">
        <v>48</v>
      </c>
      <c r="U788" t="str">
        <f t="shared" si="1768"/>
        <v xml:space="preserve">, </v>
      </c>
    </row>
    <row r="789" spans="1:21" hidden="1" outlineLevel="1" x14ac:dyDescent="0.25">
      <c r="A789" s="159"/>
      <c r="B789" s="128"/>
      <c r="C789" s="128"/>
      <c r="D789" s="38"/>
      <c r="E789" s="128"/>
      <c r="F789" s="132"/>
      <c r="G789" s="138"/>
      <c r="H789" s="138"/>
      <c r="I789" s="128" t="s">
        <v>48</v>
      </c>
      <c r="J789" s="128" t="s">
        <v>48</v>
      </c>
      <c r="K789" s="128" t="s">
        <v>48</v>
      </c>
      <c r="L789" s="128" t="s">
        <v>48</v>
      </c>
      <c r="M789" s="128" t="s">
        <v>48</v>
      </c>
      <c r="N789" s="128" t="s">
        <v>48</v>
      </c>
      <c r="O789" s="128" t="s">
        <v>48</v>
      </c>
      <c r="P789" s="128" t="s">
        <v>48</v>
      </c>
      <c r="Q789" s="128" t="s">
        <v>48</v>
      </c>
      <c r="R789" s="128" t="s">
        <v>48</v>
      </c>
      <c r="U789" t="str">
        <f t="shared" si="1768"/>
        <v xml:space="preserve">, </v>
      </c>
    </row>
    <row r="790" spans="1:21" hidden="1" outlineLevel="1" x14ac:dyDescent="0.25">
      <c r="A790" s="159"/>
      <c r="B790" s="128"/>
      <c r="C790" s="128"/>
      <c r="D790" s="38"/>
      <c r="E790" s="128"/>
      <c r="F790" s="132"/>
      <c r="G790" s="138"/>
      <c r="H790" s="138"/>
      <c r="I790" s="128" t="s">
        <v>48</v>
      </c>
      <c r="J790" s="128" t="s">
        <v>48</v>
      </c>
      <c r="K790" s="128" t="s">
        <v>48</v>
      </c>
      <c r="L790" s="128" t="s">
        <v>48</v>
      </c>
      <c r="M790" s="128" t="s">
        <v>48</v>
      </c>
      <c r="N790" s="128" t="s">
        <v>48</v>
      </c>
      <c r="O790" s="128" t="s">
        <v>48</v>
      </c>
      <c r="P790" s="128" t="s">
        <v>48</v>
      </c>
      <c r="Q790" s="128" t="s">
        <v>48</v>
      </c>
      <c r="R790" s="128" t="s">
        <v>48</v>
      </c>
      <c r="U790" t="str">
        <f t="shared" si="1768"/>
        <v xml:space="preserve">, </v>
      </c>
    </row>
    <row r="791" spans="1:21" hidden="1" outlineLevel="1" x14ac:dyDescent="0.25">
      <c r="A791" s="159"/>
      <c r="B791" s="128"/>
      <c r="C791" s="128"/>
      <c r="D791" s="38"/>
      <c r="E791" s="128"/>
      <c r="F791" s="132"/>
      <c r="G791" s="138"/>
      <c r="H791" s="138"/>
      <c r="I791" s="128" t="s">
        <v>48</v>
      </c>
      <c r="J791" s="128" t="s">
        <v>48</v>
      </c>
      <c r="K791" s="128" t="s">
        <v>48</v>
      </c>
      <c r="L791" s="128" t="s">
        <v>48</v>
      </c>
      <c r="M791" s="128" t="s">
        <v>48</v>
      </c>
      <c r="N791" s="128" t="s">
        <v>48</v>
      </c>
      <c r="O791" s="128" t="s">
        <v>48</v>
      </c>
      <c r="P791" s="128" t="s">
        <v>48</v>
      </c>
      <c r="Q791" s="128" t="s">
        <v>48</v>
      </c>
      <c r="R791" s="128" t="s">
        <v>48</v>
      </c>
      <c r="U791" t="str">
        <f t="shared" si="1768"/>
        <v xml:space="preserve">, </v>
      </c>
    </row>
    <row r="792" spans="1:21" hidden="1" outlineLevel="1" x14ac:dyDescent="0.25">
      <c r="A792" s="159"/>
      <c r="B792" s="128"/>
      <c r="C792" s="128"/>
      <c r="D792" s="38"/>
      <c r="E792" s="128"/>
      <c r="F792" s="132"/>
      <c r="G792" s="138"/>
      <c r="H792" s="138"/>
      <c r="I792" s="128" t="s">
        <v>48</v>
      </c>
      <c r="J792" s="128" t="s">
        <v>48</v>
      </c>
      <c r="K792" s="128" t="s">
        <v>48</v>
      </c>
      <c r="L792" s="128" t="s">
        <v>48</v>
      </c>
      <c r="M792" s="128" t="s">
        <v>48</v>
      </c>
      <c r="N792" s="128" t="s">
        <v>48</v>
      </c>
      <c r="O792" s="128" t="s">
        <v>48</v>
      </c>
      <c r="P792" s="128" t="s">
        <v>48</v>
      </c>
      <c r="Q792" s="128" t="s">
        <v>48</v>
      </c>
      <c r="R792" s="128" t="s">
        <v>48</v>
      </c>
      <c r="U792" t="str">
        <f t="shared" si="1768"/>
        <v xml:space="preserve">, </v>
      </c>
    </row>
    <row r="793" spans="1:21" collapsed="1" x14ac:dyDescent="0.25">
      <c r="A793" s="43"/>
      <c r="B793" s="43">
        <v>80</v>
      </c>
      <c r="C793" s="43" t="s">
        <v>125</v>
      </c>
      <c r="D793" s="38" t="str">
        <f>'Form III'!A792</f>
        <v>Adequate</v>
      </c>
      <c r="E793" s="43" t="s">
        <v>124</v>
      </c>
      <c r="F793" s="158">
        <v>0.5</v>
      </c>
      <c r="G793" s="136">
        <v>0</v>
      </c>
      <c r="H793" s="136">
        <v>0</v>
      </c>
      <c r="I793" s="43" t="s">
        <v>48</v>
      </c>
      <c r="J793" s="43" t="s">
        <v>45</v>
      </c>
      <c r="K793" s="43" t="s">
        <v>45</v>
      </c>
      <c r="L793" s="43" t="s">
        <v>48</v>
      </c>
      <c r="M793" s="43" t="s">
        <v>45</v>
      </c>
      <c r="N793" s="43" t="s">
        <v>45</v>
      </c>
      <c r="O793" s="43" t="s">
        <v>45</v>
      </c>
      <c r="P793" s="43" t="s">
        <v>45</v>
      </c>
      <c r="Q793" s="43" t="s">
        <v>45</v>
      </c>
      <c r="R793" s="43" t="s">
        <v>45</v>
      </c>
      <c r="S793" s="107">
        <f>IF('Form I'!$B$9=1,'Form III'!BE795,(IF('Form I'!$B$9=2,'Form III'!BE796,(IF('Form I'!$B$9=3,'Form III'!BE797,(IF('Form I'!$B$9=4,'Form III'!BE798)))))))</f>
        <v>0</v>
      </c>
      <c r="T793" s="111">
        <f t="shared" ref="T793" si="1788">G793+H793-S793</f>
        <v>0</v>
      </c>
      <c r="U793" t="str">
        <f t="shared" si="1768"/>
        <v>, 80</v>
      </c>
    </row>
    <row r="794" spans="1:21" hidden="1" outlineLevel="1" x14ac:dyDescent="0.25">
      <c r="A794" s="159">
        <f t="shared" ref="A794" si="1789">A793</f>
        <v>0</v>
      </c>
      <c r="B794" s="128">
        <f t="shared" ref="B794:R804" si="1790">B793</f>
        <v>80</v>
      </c>
      <c r="C794" s="128" t="str">
        <f t="shared" si="1790"/>
        <v>DEPUTY</v>
      </c>
      <c r="D794" s="128" t="str">
        <f t="shared" si="1790"/>
        <v>Adequate</v>
      </c>
      <c r="E794" s="128" t="str">
        <f t="shared" si="1790"/>
        <v>Salary</v>
      </c>
      <c r="F794" s="128">
        <f t="shared" si="1790"/>
        <v>0.5</v>
      </c>
      <c r="G794" s="138">
        <f t="shared" si="1790"/>
        <v>0</v>
      </c>
      <c r="H794" s="138">
        <f t="shared" ref="H794" si="1791">H793</f>
        <v>0</v>
      </c>
      <c r="I794" s="128" t="str">
        <f t="shared" si="1790"/>
        <v>no</v>
      </c>
      <c r="J794" s="128" t="str">
        <f t="shared" si="1790"/>
        <v>yes</v>
      </c>
      <c r="K794" s="128" t="str">
        <f t="shared" si="1790"/>
        <v>yes</v>
      </c>
      <c r="L794" s="128" t="str">
        <f t="shared" si="1790"/>
        <v>no</v>
      </c>
      <c r="M794" s="128" t="str">
        <f t="shared" si="1790"/>
        <v>yes</v>
      </c>
      <c r="N794" s="128" t="str">
        <f t="shared" si="1790"/>
        <v>yes</v>
      </c>
      <c r="O794" s="128" t="str">
        <f t="shared" si="1790"/>
        <v>yes</v>
      </c>
      <c r="P794" s="128" t="str">
        <f t="shared" si="1790"/>
        <v>yes</v>
      </c>
      <c r="Q794" s="128" t="str">
        <f t="shared" si="1790"/>
        <v>yes</v>
      </c>
      <c r="R794" s="128" t="str">
        <f t="shared" si="1790"/>
        <v>yes</v>
      </c>
      <c r="U794" t="str">
        <f t="shared" si="1768"/>
        <v>0, 80</v>
      </c>
    </row>
    <row r="795" spans="1:21" hidden="1" outlineLevel="1" x14ac:dyDescent="0.25">
      <c r="A795" s="159">
        <f t="shared" ref="A795" si="1792">A793</f>
        <v>0</v>
      </c>
      <c r="B795" s="128">
        <f t="shared" ref="B795:R795" si="1793">B793</f>
        <v>80</v>
      </c>
      <c r="C795" s="128" t="str">
        <f t="shared" si="1793"/>
        <v>DEPUTY</v>
      </c>
      <c r="D795" s="128" t="str">
        <f t="shared" si="1793"/>
        <v>Adequate</v>
      </c>
      <c r="E795" s="128" t="str">
        <f t="shared" si="1793"/>
        <v>Salary</v>
      </c>
      <c r="F795" s="128">
        <f t="shared" si="1793"/>
        <v>0.5</v>
      </c>
      <c r="G795" s="138">
        <f t="shared" si="1793"/>
        <v>0</v>
      </c>
      <c r="H795" s="138">
        <f t="shared" ref="H795" si="1794">H793</f>
        <v>0</v>
      </c>
      <c r="I795" s="128" t="str">
        <f t="shared" si="1793"/>
        <v>no</v>
      </c>
      <c r="J795" s="128" t="str">
        <f t="shared" si="1793"/>
        <v>yes</v>
      </c>
      <c r="K795" s="128" t="str">
        <f t="shared" si="1793"/>
        <v>yes</v>
      </c>
      <c r="L795" s="128" t="str">
        <f t="shared" si="1793"/>
        <v>no</v>
      </c>
      <c r="M795" s="128" t="str">
        <f t="shared" si="1793"/>
        <v>yes</v>
      </c>
      <c r="N795" s="128" t="str">
        <f t="shared" si="1793"/>
        <v>yes</v>
      </c>
      <c r="O795" s="128" t="str">
        <f t="shared" si="1793"/>
        <v>yes</v>
      </c>
      <c r="P795" s="128" t="str">
        <f t="shared" si="1793"/>
        <v>yes</v>
      </c>
      <c r="Q795" s="128" t="str">
        <f t="shared" si="1793"/>
        <v>yes</v>
      </c>
      <c r="R795" s="128" t="str">
        <f t="shared" si="1793"/>
        <v>yes</v>
      </c>
      <c r="U795" t="str">
        <f t="shared" si="1768"/>
        <v>0, 80</v>
      </c>
    </row>
    <row r="796" spans="1:21" hidden="1" outlineLevel="1" x14ac:dyDescent="0.25">
      <c r="A796" s="159">
        <f t="shared" ref="A796" si="1795">A793</f>
        <v>0</v>
      </c>
      <c r="B796" s="128">
        <f t="shared" ref="B796:R796" si="1796">B793</f>
        <v>80</v>
      </c>
      <c r="C796" s="128" t="str">
        <f t="shared" si="1796"/>
        <v>DEPUTY</v>
      </c>
      <c r="D796" s="128" t="str">
        <f t="shared" si="1796"/>
        <v>Adequate</v>
      </c>
      <c r="E796" s="128" t="str">
        <f t="shared" si="1796"/>
        <v>Salary</v>
      </c>
      <c r="F796" s="128">
        <f t="shared" si="1796"/>
        <v>0.5</v>
      </c>
      <c r="G796" s="138">
        <f t="shared" si="1796"/>
        <v>0</v>
      </c>
      <c r="H796" s="138">
        <f t="shared" ref="H796" si="1797">H793</f>
        <v>0</v>
      </c>
      <c r="I796" s="128" t="str">
        <f t="shared" si="1796"/>
        <v>no</v>
      </c>
      <c r="J796" s="128" t="str">
        <f t="shared" si="1796"/>
        <v>yes</v>
      </c>
      <c r="K796" s="128" t="str">
        <f t="shared" si="1796"/>
        <v>yes</v>
      </c>
      <c r="L796" s="128" t="str">
        <f t="shared" si="1796"/>
        <v>no</v>
      </c>
      <c r="M796" s="128" t="str">
        <f t="shared" si="1796"/>
        <v>yes</v>
      </c>
      <c r="N796" s="128" t="str">
        <f t="shared" si="1796"/>
        <v>yes</v>
      </c>
      <c r="O796" s="128" t="str">
        <f t="shared" si="1796"/>
        <v>yes</v>
      </c>
      <c r="P796" s="128" t="str">
        <f t="shared" si="1796"/>
        <v>yes</v>
      </c>
      <c r="Q796" s="128" t="str">
        <f t="shared" si="1796"/>
        <v>yes</v>
      </c>
      <c r="R796" s="128" t="str">
        <f t="shared" si="1796"/>
        <v>yes</v>
      </c>
      <c r="U796" t="str">
        <f t="shared" si="1768"/>
        <v>0, 80</v>
      </c>
    </row>
    <row r="797" spans="1:21" hidden="1" outlineLevel="1" x14ac:dyDescent="0.25">
      <c r="A797" s="159"/>
      <c r="B797" s="128"/>
      <c r="C797" s="128"/>
      <c r="D797" s="38"/>
      <c r="E797" s="128"/>
      <c r="F797" s="132"/>
      <c r="G797" s="138"/>
      <c r="H797" s="138"/>
      <c r="I797" s="128" t="str">
        <f t="shared" si="1747"/>
        <v>no</v>
      </c>
      <c r="J797" s="128" t="s">
        <v>48</v>
      </c>
      <c r="K797" s="128" t="s">
        <v>48</v>
      </c>
      <c r="L797" s="128" t="s">
        <v>48</v>
      </c>
      <c r="M797" s="128" t="s">
        <v>48</v>
      </c>
      <c r="N797" s="128" t="s">
        <v>48</v>
      </c>
      <c r="O797" s="128" t="s">
        <v>48</v>
      </c>
      <c r="P797" s="128" t="s">
        <v>48</v>
      </c>
      <c r="Q797" s="128" t="s">
        <v>48</v>
      </c>
      <c r="R797" s="128" t="s">
        <v>48</v>
      </c>
      <c r="U797" t="str">
        <f t="shared" si="1768"/>
        <v xml:space="preserve">, </v>
      </c>
    </row>
    <row r="798" spans="1:21" hidden="1" outlineLevel="1" x14ac:dyDescent="0.25">
      <c r="A798" s="159"/>
      <c r="B798" s="128"/>
      <c r="C798" s="128"/>
      <c r="D798" s="38"/>
      <c r="E798" s="128"/>
      <c r="F798" s="132"/>
      <c r="G798" s="138"/>
      <c r="H798" s="138"/>
      <c r="I798" s="128" t="str">
        <f t="shared" si="1748"/>
        <v>no</v>
      </c>
      <c r="J798" s="128" t="s">
        <v>48</v>
      </c>
      <c r="K798" s="128" t="s">
        <v>48</v>
      </c>
      <c r="L798" s="128" t="s">
        <v>48</v>
      </c>
      <c r="M798" s="128" t="s">
        <v>48</v>
      </c>
      <c r="N798" s="128" t="s">
        <v>48</v>
      </c>
      <c r="O798" s="128" t="s">
        <v>48</v>
      </c>
      <c r="P798" s="128" t="s">
        <v>48</v>
      </c>
      <c r="Q798" s="128" t="s">
        <v>48</v>
      </c>
      <c r="R798" s="128" t="s">
        <v>48</v>
      </c>
      <c r="U798" t="str">
        <f t="shared" si="1768"/>
        <v xml:space="preserve">, </v>
      </c>
    </row>
    <row r="799" spans="1:21" hidden="1" outlineLevel="1" x14ac:dyDescent="0.25">
      <c r="A799" s="159"/>
      <c r="B799" s="128"/>
      <c r="C799" s="128"/>
      <c r="D799" s="38"/>
      <c r="E799" s="128"/>
      <c r="F799" s="132"/>
      <c r="G799" s="138"/>
      <c r="H799" s="138"/>
      <c r="I799" s="128" t="s">
        <v>48</v>
      </c>
      <c r="J799" s="128" t="s">
        <v>48</v>
      </c>
      <c r="K799" s="128" t="s">
        <v>48</v>
      </c>
      <c r="L799" s="128" t="s">
        <v>48</v>
      </c>
      <c r="M799" s="128" t="s">
        <v>48</v>
      </c>
      <c r="N799" s="128" t="s">
        <v>48</v>
      </c>
      <c r="O799" s="128" t="s">
        <v>48</v>
      </c>
      <c r="P799" s="128" t="s">
        <v>48</v>
      </c>
      <c r="Q799" s="128" t="s">
        <v>48</v>
      </c>
      <c r="R799" s="128" t="s">
        <v>48</v>
      </c>
      <c r="U799" t="str">
        <f t="shared" si="1768"/>
        <v xml:space="preserve">, </v>
      </c>
    </row>
    <row r="800" spans="1:21" hidden="1" outlineLevel="1" x14ac:dyDescent="0.25">
      <c r="A800" s="159"/>
      <c r="B800" s="128"/>
      <c r="C800" s="128"/>
      <c r="D800" s="38"/>
      <c r="E800" s="128"/>
      <c r="F800" s="132"/>
      <c r="G800" s="138"/>
      <c r="H800" s="138"/>
      <c r="I800" s="128" t="s">
        <v>48</v>
      </c>
      <c r="J800" s="128" t="s">
        <v>48</v>
      </c>
      <c r="K800" s="128" t="s">
        <v>48</v>
      </c>
      <c r="L800" s="128" t="s">
        <v>48</v>
      </c>
      <c r="M800" s="128" t="s">
        <v>48</v>
      </c>
      <c r="N800" s="128" t="s">
        <v>48</v>
      </c>
      <c r="O800" s="128" t="s">
        <v>48</v>
      </c>
      <c r="P800" s="128" t="s">
        <v>48</v>
      </c>
      <c r="Q800" s="128" t="s">
        <v>48</v>
      </c>
      <c r="R800" s="128" t="s">
        <v>48</v>
      </c>
      <c r="U800" t="str">
        <f t="shared" si="1768"/>
        <v xml:space="preserve">, </v>
      </c>
    </row>
    <row r="801" spans="1:21" hidden="1" outlineLevel="1" x14ac:dyDescent="0.25">
      <c r="A801" s="159"/>
      <c r="B801" s="128"/>
      <c r="C801" s="128"/>
      <c r="D801" s="38"/>
      <c r="E801" s="128"/>
      <c r="F801" s="132"/>
      <c r="G801" s="138"/>
      <c r="H801" s="138"/>
      <c r="I801" s="128" t="s">
        <v>48</v>
      </c>
      <c r="J801" s="128" t="s">
        <v>48</v>
      </c>
      <c r="K801" s="128" t="s">
        <v>48</v>
      </c>
      <c r="L801" s="128" t="s">
        <v>48</v>
      </c>
      <c r="M801" s="128" t="s">
        <v>48</v>
      </c>
      <c r="N801" s="128" t="s">
        <v>48</v>
      </c>
      <c r="O801" s="128" t="s">
        <v>48</v>
      </c>
      <c r="P801" s="128" t="s">
        <v>48</v>
      </c>
      <c r="Q801" s="128" t="s">
        <v>48</v>
      </c>
      <c r="R801" s="128" t="s">
        <v>48</v>
      </c>
      <c r="U801" t="str">
        <f t="shared" si="1768"/>
        <v xml:space="preserve">, </v>
      </c>
    </row>
    <row r="802" spans="1:21" hidden="1" outlineLevel="1" x14ac:dyDescent="0.25">
      <c r="A802" s="159"/>
      <c r="B802" s="128"/>
      <c r="C802" s="128"/>
      <c r="D802" s="38"/>
      <c r="E802" s="128"/>
      <c r="F802" s="132"/>
      <c r="G802" s="138"/>
      <c r="H802" s="138"/>
      <c r="I802" s="128" t="s">
        <v>48</v>
      </c>
      <c r="J802" s="128" t="s">
        <v>48</v>
      </c>
      <c r="K802" s="128" t="s">
        <v>48</v>
      </c>
      <c r="L802" s="128" t="s">
        <v>48</v>
      </c>
      <c r="M802" s="128" t="s">
        <v>48</v>
      </c>
      <c r="N802" s="128" t="s">
        <v>48</v>
      </c>
      <c r="O802" s="128" t="s">
        <v>48</v>
      </c>
      <c r="P802" s="128" t="s">
        <v>48</v>
      </c>
      <c r="Q802" s="128" t="s">
        <v>48</v>
      </c>
      <c r="R802" s="128" t="s">
        <v>48</v>
      </c>
      <c r="U802" t="str">
        <f t="shared" si="1768"/>
        <v xml:space="preserve">, </v>
      </c>
    </row>
    <row r="803" spans="1:21" collapsed="1" x14ac:dyDescent="0.25">
      <c r="A803" s="43"/>
      <c r="B803" s="43">
        <v>81</v>
      </c>
      <c r="C803" s="43" t="s">
        <v>125</v>
      </c>
      <c r="D803" s="38" t="str">
        <f>'Form III'!A802</f>
        <v>Adequate</v>
      </c>
      <c r="E803" s="43" t="s">
        <v>124</v>
      </c>
      <c r="F803" s="158">
        <v>0.5</v>
      </c>
      <c r="G803" s="136">
        <v>0</v>
      </c>
      <c r="H803" s="136">
        <v>0</v>
      </c>
      <c r="I803" s="43" t="s">
        <v>48</v>
      </c>
      <c r="J803" s="43" t="s">
        <v>45</v>
      </c>
      <c r="K803" s="43" t="s">
        <v>45</v>
      </c>
      <c r="L803" s="43" t="s">
        <v>48</v>
      </c>
      <c r="M803" s="43" t="s">
        <v>45</v>
      </c>
      <c r="N803" s="43" t="s">
        <v>45</v>
      </c>
      <c r="O803" s="43" t="s">
        <v>45</v>
      </c>
      <c r="P803" s="43" t="s">
        <v>45</v>
      </c>
      <c r="Q803" s="43" t="s">
        <v>45</v>
      </c>
      <c r="R803" s="43" t="s">
        <v>45</v>
      </c>
      <c r="S803" s="107">
        <f>IF('Form I'!$B$9=1,'Form III'!BE805,(IF('Form I'!$B$9=2,'Form III'!BE806,(IF('Form I'!$B$9=3,'Form III'!BE807,(IF('Form I'!$B$9=4,'Form III'!BE808)))))))</f>
        <v>0</v>
      </c>
      <c r="T803" s="111">
        <f t="shared" ref="T803" si="1798">G803+H803-S803</f>
        <v>0</v>
      </c>
      <c r="U803" t="str">
        <f t="shared" si="1768"/>
        <v>, 81</v>
      </c>
    </row>
    <row r="804" spans="1:21" hidden="1" outlineLevel="1" x14ac:dyDescent="0.25">
      <c r="A804" s="159">
        <f t="shared" ref="A804" si="1799">A803</f>
        <v>0</v>
      </c>
      <c r="B804" s="128">
        <f t="shared" si="1790"/>
        <v>81</v>
      </c>
      <c r="C804" s="128" t="str">
        <f t="shared" si="1790"/>
        <v>DEPUTY</v>
      </c>
      <c r="D804" s="128" t="str">
        <f t="shared" si="1790"/>
        <v>Adequate</v>
      </c>
      <c r="E804" s="128" t="str">
        <f t="shared" si="1790"/>
        <v>Salary</v>
      </c>
      <c r="F804" s="128">
        <f t="shared" si="1790"/>
        <v>0.5</v>
      </c>
      <c r="G804" s="138">
        <f t="shared" si="1790"/>
        <v>0</v>
      </c>
      <c r="H804" s="138">
        <f t="shared" ref="H804" si="1800">H803</f>
        <v>0</v>
      </c>
      <c r="I804" s="128" t="str">
        <f t="shared" si="1790"/>
        <v>no</v>
      </c>
      <c r="J804" s="128" t="str">
        <f t="shared" si="1790"/>
        <v>yes</v>
      </c>
      <c r="K804" s="128" t="str">
        <f t="shared" si="1790"/>
        <v>yes</v>
      </c>
      <c r="L804" s="128" t="str">
        <f t="shared" si="1790"/>
        <v>no</v>
      </c>
      <c r="M804" s="128" t="str">
        <f t="shared" si="1790"/>
        <v>yes</v>
      </c>
      <c r="N804" s="128" t="str">
        <f t="shared" si="1790"/>
        <v>yes</v>
      </c>
      <c r="O804" s="128" t="str">
        <f t="shared" si="1790"/>
        <v>yes</v>
      </c>
      <c r="P804" s="128" t="str">
        <f t="shared" si="1790"/>
        <v>yes</v>
      </c>
      <c r="Q804" s="128" t="str">
        <f t="shared" si="1790"/>
        <v>yes</v>
      </c>
      <c r="R804" s="128" t="str">
        <f t="shared" si="1790"/>
        <v>yes</v>
      </c>
      <c r="U804" t="str">
        <f t="shared" si="1768"/>
        <v>0, 81</v>
      </c>
    </row>
    <row r="805" spans="1:21" hidden="1" outlineLevel="1" x14ac:dyDescent="0.25">
      <c r="A805" s="159">
        <f t="shared" ref="A805" si="1801">A803</f>
        <v>0</v>
      </c>
      <c r="B805" s="128">
        <f t="shared" ref="B805:R805" si="1802">B803</f>
        <v>81</v>
      </c>
      <c r="C805" s="128" t="str">
        <f t="shared" si="1802"/>
        <v>DEPUTY</v>
      </c>
      <c r="D805" s="128" t="str">
        <f t="shared" si="1802"/>
        <v>Adequate</v>
      </c>
      <c r="E805" s="128" t="str">
        <f t="shared" si="1802"/>
        <v>Salary</v>
      </c>
      <c r="F805" s="128">
        <f t="shared" si="1802"/>
        <v>0.5</v>
      </c>
      <c r="G805" s="138">
        <f t="shared" si="1802"/>
        <v>0</v>
      </c>
      <c r="H805" s="138">
        <f t="shared" ref="H805" si="1803">H803</f>
        <v>0</v>
      </c>
      <c r="I805" s="128" t="str">
        <f t="shared" si="1802"/>
        <v>no</v>
      </c>
      <c r="J805" s="128" t="str">
        <f t="shared" si="1802"/>
        <v>yes</v>
      </c>
      <c r="K805" s="128" t="str">
        <f t="shared" si="1802"/>
        <v>yes</v>
      </c>
      <c r="L805" s="128" t="str">
        <f t="shared" si="1802"/>
        <v>no</v>
      </c>
      <c r="M805" s="128" t="str">
        <f t="shared" si="1802"/>
        <v>yes</v>
      </c>
      <c r="N805" s="128" t="str">
        <f t="shared" si="1802"/>
        <v>yes</v>
      </c>
      <c r="O805" s="128" t="str">
        <f t="shared" si="1802"/>
        <v>yes</v>
      </c>
      <c r="P805" s="128" t="str">
        <f t="shared" si="1802"/>
        <v>yes</v>
      </c>
      <c r="Q805" s="128" t="str">
        <f t="shared" si="1802"/>
        <v>yes</v>
      </c>
      <c r="R805" s="128" t="str">
        <f t="shared" si="1802"/>
        <v>yes</v>
      </c>
      <c r="U805" t="str">
        <f t="shared" si="1768"/>
        <v>0, 81</v>
      </c>
    </row>
    <row r="806" spans="1:21" hidden="1" outlineLevel="1" x14ac:dyDescent="0.25">
      <c r="A806" s="159">
        <f t="shared" ref="A806" si="1804">A803</f>
        <v>0</v>
      </c>
      <c r="B806" s="128">
        <f t="shared" ref="B806:R806" si="1805">B803</f>
        <v>81</v>
      </c>
      <c r="C806" s="128" t="str">
        <f t="shared" si="1805"/>
        <v>DEPUTY</v>
      </c>
      <c r="D806" s="128" t="str">
        <f t="shared" si="1805"/>
        <v>Adequate</v>
      </c>
      <c r="E806" s="128" t="str">
        <f t="shared" si="1805"/>
        <v>Salary</v>
      </c>
      <c r="F806" s="128">
        <f t="shared" si="1805"/>
        <v>0.5</v>
      </c>
      <c r="G806" s="138">
        <f t="shared" si="1805"/>
        <v>0</v>
      </c>
      <c r="H806" s="138">
        <f t="shared" ref="H806" si="1806">H803</f>
        <v>0</v>
      </c>
      <c r="I806" s="128" t="str">
        <f t="shared" si="1805"/>
        <v>no</v>
      </c>
      <c r="J806" s="128" t="str">
        <f t="shared" si="1805"/>
        <v>yes</v>
      </c>
      <c r="K806" s="128" t="str">
        <f t="shared" si="1805"/>
        <v>yes</v>
      </c>
      <c r="L806" s="128" t="str">
        <f t="shared" si="1805"/>
        <v>no</v>
      </c>
      <c r="M806" s="128" t="str">
        <f t="shared" si="1805"/>
        <v>yes</v>
      </c>
      <c r="N806" s="128" t="str">
        <f t="shared" si="1805"/>
        <v>yes</v>
      </c>
      <c r="O806" s="128" t="str">
        <f t="shared" si="1805"/>
        <v>yes</v>
      </c>
      <c r="P806" s="128" t="str">
        <f t="shared" si="1805"/>
        <v>yes</v>
      </c>
      <c r="Q806" s="128" t="str">
        <f t="shared" si="1805"/>
        <v>yes</v>
      </c>
      <c r="R806" s="128" t="str">
        <f t="shared" si="1805"/>
        <v>yes</v>
      </c>
      <c r="U806" t="str">
        <f t="shared" si="1768"/>
        <v>0, 81</v>
      </c>
    </row>
    <row r="807" spans="1:21" hidden="1" outlineLevel="1" x14ac:dyDescent="0.25">
      <c r="A807" s="159"/>
      <c r="B807" s="128"/>
      <c r="C807" s="128"/>
      <c r="D807" s="38"/>
      <c r="E807" s="128"/>
      <c r="F807" s="132"/>
      <c r="G807" s="138"/>
      <c r="H807" s="138"/>
      <c r="I807" s="128" t="str">
        <f t="shared" si="1747"/>
        <v>no</v>
      </c>
      <c r="J807" s="128" t="s">
        <v>48</v>
      </c>
      <c r="K807" s="128" t="s">
        <v>48</v>
      </c>
      <c r="L807" s="128" t="s">
        <v>48</v>
      </c>
      <c r="M807" s="128" t="s">
        <v>48</v>
      </c>
      <c r="N807" s="128" t="s">
        <v>48</v>
      </c>
      <c r="O807" s="128" t="s">
        <v>48</v>
      </c>
      <c r="P807" s="128" t="s">
        <v>48</v>
      </c>
      <c r="Q807" s="128" t="s">
        <v>48</v>
      </c>
      <c r="R807" s="128" t="s">
        <v>48</v>
      </c>
      <c r="U807" t="str">
        <f t="shared" si="1768"/>
        <v xml:space="preserve">, </v>
      </c>
    </row>
    <row r="808" spans="1:21" hidden="1" outlineLevel="1" x14ac:dyDescent="0.25">
      <c r="A808" s="159"/>
      <c r="B808" s="128"/>
      <c r="C808" s="128"/>
      <c r="D808" s="38"/>
      <c r="E808" s="128"/>
      <c r="F808" s="132"/>
      <c r="G808" s="138"/>
      <c r="H808" s="138"/>
      <c r="I808" s="128" t="str">
        <f t="shared" si="1748"/>
        <v>no</v>
      </c>
      <c r="J808" s="128" t="s">
        <v>48</v>
      </c>
      <c r="K808" s="128" t="s">
        <v>48</v>
      </c>
      <c r="L808" s="128" t="s">
        <v>48</v>
      </c>
      <c r="M808" s="128" t="s">
        <v>48</v>
      </c>
      <c r="N808" s="128" t="s">
        <v>48</v>
      </c>
      <c r="O808" s="128" t="s">
        <v>48</v>
      </c>
      <c r="P808" s="128" t="s">
        <v>48</v>
      </c>
      <c r="Q808" s="128" t="s">
        <v>48</v>
      </c>
      <c r="R808" s="128" t="s">
        <v>48</v>
      </c>
      <c r="U808" t="str">
        <f t="shared" si="1768"/>
        <v xml:space="preserve">, </v>
      </c>
    </row>
    <row r="809" spans="1:21" hidden="1" outlineLevel="1" x14ac:dyDescent="0.25">
      <c r="A809" s="159"/>
      <c r="B809" s="128"/>
      <c r="C809" s="128"/>
      <c r="D809" s="38"/>
      <c r="E809" s="128"/>
      <c r="F809" s="132"/>
      <c r="G809" s="138"/>
      <c r="H809" s="138"/>
      <c r="I809" s="128" t="s">
        <v>48</v>
      </c>
      <c r="J809" s="128" t="s">
        <v>48</v>
      </c>
      <c r="K809" s="128" t="s">
        <v>48</v>
      </c>
      <c r="L809" s="128" t="s">
        <v>48</v>
      </c>
      <c r="M809" s="128" t="s">
        <v>48</v>
      </c>
      <c r="N809" s="128" t="s">
        <v>48</v>
      </c>
      <c r="O809" s="128" t="s">
        <v>48</v>
      </c>
      <c r="P809" s="128" t="s">
        <v>48</v>
      </c>
      <c r="Q809" s="128" t="s">
        <v>48</v>
      </c>
      <c r="R809" s="128" t="s">
        <v>48</v>
      </c>
      <c r="U809" t="str">
        <f t="shared" si="1768"/>
        <v xml:space="preserve">, </v>
      </c>
    </row>
    <row r="810" spans="1:21" hidden="1" outlineLevel="1" x14ac:dyDescent="0.25">
      <c r="A810" s="159"/>
      <c r="B810" s="128"/>
      <c r="C810" s="128"/>
      <c r="D810" s="38"/>
      <c r="E810" s="128"/>
      <c r="F810" s="132"/>
      <c r="G810" s="138"/>
      <c r="H810" s="138"/>
      <c r="I810" s="128" t="s">
        <v>48</v>
      </c>
      <c r="J810" s="128" t="s">
        <v>48</v>
      </c>
      <c r="K810" s="128" t="s">
        <v>48</v>
      </c>
      <c r="L810" s="128" t="s">
        <v>48</v>
      </c>
      <c r="M810" s="128" t="s">
        <v>48</v>
      </c>
      <c r="N810" s="128" t="s">
        <v>48</v>
      </c>
      <c r="O810" s="128" t="s">
        <v>48</v>
      </c>
      <c r="P810" s="128" t="s">
        <v>48</v>
      </c>
      <c r="Q810" s="128" t="s">
        <v>48</v>
      </c>
      <c r="R810" s="128" t="s">
        <v>48</v>
      </c>
      <c r="U810" t="str">
        <f t="shared" si="1768"/>
        <v xml:space="preserve">, </v>
      </c>
    </row>
    <row r="811" spans="1:21" hidden="1" outlineLevel="1" x14ac:dyDescent="0.25">
      <c r="A811" s="159"/>
      <c r="B811" s="128"/>
      <c r="C811" s="128"/>
      <c r="D811" s="38"/>
      <c r="E811" s="128"/>
      <c r="F811" s="132"/>
      <c r="G811" s="138"/>
      <c r="H811" s="138"/>
      <c r="I811" s="128" t="s">
        <v>48</v>
      </c>
      <c r="J811" s="128" t="s">
        <v>48</v>
      </c>
      <c r="K811" s="128" t="s">
        <v>48</v>
      </c>
      <c r="L811" s="128" t="s">
        <v>48</v>
      </c>
      <c r="M811" s="128" t="s">
        <v>48</v>
      </c>
      <c r="N811" s="128" t="s">
        <v>48</v>
      </c>
      <c r="O811" s="128" t="s">
        <v>48</v>
      </c>
      <c r="P811" s="128" t="s">
        <v>48</v>
      </c>
      <c r="Q811" s="128" t="s">
        <v>48</v>
      </c>
      <c r="R811" s="128" t="s">
        <v>48</v>
      </c>
      <c r="U811" t="str">
        <f t="shared" si="1768"/>
        <v xml:space="preserve">, </v>
      </c>
    </row>
    <row r="812" spans="1:21" hidden="1" outlineLevel="1" x14ac:dyDescent="0.25">
      <c r="A812" s="159"/>
      <c r="B812" s="128"/>
      <c r="C812" s="128"/>
      <c r="D812" s="38"/>
      <c r="E812" s="128"/>
      <c r="F812" s="132"/>
      <c r="G812" s="138"/>
      <c r="H812" s="138"/>
      <c r="I812" s="128" t="s">
        <v>48</v>
      </c>
      <c r="J812" s="128" t="s">
        <v>48</v>
      </c>
      <c r="K812" s="128" t="s">
        <v>48</v>
      </c>
      <c r="L812" s="128" t="s">
        <v>48</v>
      </c>
      <c r="M812" s="128" t="s">
        <v>48</v>
      </c>
      <c r="N812" s="128" t="s">
        <v>48</v>
      </c>
      <c r="O812" s="128" t="s">
        <v>48</v>
      </c>
      <c r="P812" s="128" t="s">
        <v>48</v>
      </c>
      <c r="Q812" s="128" t="s">
        <v>48</v>
      </c>
      <c r="R812" s="128" t="s">
        <v>48</v>
      </c>
      <c r="U812" t="str">
        <f t="shared" si="1768"/>
        <v xml:space="preserve">, </v>
      </c>
    </row>
    <row r="813" spans="1:21" collapsed="1" x14ac:dyDescent="0.25">
      <c r="A813" s="43"/>
      <c r="B813" s="43">
        <v>82</v>
      </c>
      <c r="C813" s="43" t="s">
        <v>125</v>
      </c>
      <c r="D813" s="38" t="str">
        <f>'Form III'!A812</f>
        <v>Adequate</v>
      </c>
      <c r="E813" s="43" t="s">
        <v>124</v>
      </c>
      <c r="F813" s="158">
        <v>0.5</v>
      </c>
      <c r="G813" s="136">
        <v>0</v>
      </c>
      <c r="H813" s="136">
        <v>0</v>
      </c>
      <c r="I813" s="43" t="s">
        <v>48</v>
      </c>
      <c r="J813" s="43" t="s">
        <v>45</v>
      </c>
      <c r="K813" s="43" t="s">
        <v>45</v>
      </c>
      <c r="L813" s="43" t="s">
        <v>48</v>
      </c>
      <c r="M813" s="43" t="s">
        <v>45</v>
      </c>
      <c r="N813" s="43" t="s">
        <v>45</v>
      </c>
      <c r="O813" s="43" t="s">
        <v>45</v>
      </c>
      <c r="P813" s="43" t="s">
        <v>45</v>
      </c>
      <c r="Q813" s="43" t="s">
        <v>45</v>
      </c>
      <c r="R813" s="43" t="s">
        <v>45</v>
      </c>
      <c r="S813" s="107">
        <f>IF('Form I'!$B$9=1,'Form III'!BE815,(IF('Form I'!$B$9=2,'Form III'!BE816,(IF('Form I'!$B$9=3,'Form III'!BE817,(IF('Form I'!$B$9=4,'Form III'!BE818)))))))</f>
        <v>0</v>
      </c>
      <c r="T813" s="111">
        <f t="shared" ref="T813" si="1807">G813+H813-S813</f>
        <v>0</v>
      </c>
      <c r="U813" t="str">
        <f t="shared" si="1768"/>
        <v>, 82</v>
      </c>
    </row>
    <row r="814" spans="1:21" hidden="1" outlineLevel="1" x14ac:dyDescent="0.25">
      <c r="A814" s="159">
        <f t="shared" ref="A814" si="1808">A813</f>
        <v>0</v>
      </c>
      <c r="B814" s="128">
        <f t="shared" ref="B814:R824" si="1809">B813</f>
        <v>82</v>
      </c>
      <c r="C814" s="128" t="str">
        <f t="shared" si="1809"/>
        <v>DEPUTY</v>
      </c>
      <c r="D814" s="128" t="str">
        <f t="shared" si="1809"/>
        <v>Adequate</v>
      </c>
      <c r="E814" s="128" t="str">
        <f t="shared" si="1809"/>
        <v>Salary</v>
      </c>
      <c r="F814" s="128">
        <f t="shared" si="1809"/>
        <v>0.5</v>
      </c>
      <c r="G814" s="138">
        <f t="shared" si="1809"/>
        <v>0</v>
      </c>
      <c r="H814" s="138">
        <f t="shared" ref="H814" si="1810">H813</f>
        <v>0</v>
      </c>
      <c r="I814" s="128" t="str">
        <f t="shared" si="1809"/>
        <v>no</v>
      </c>
      <c r="J814" s="128" t="str">
        <f t="shared" si="1809"/>
        <v>yes</v>
      </c>
      <c r="K814" s="128" t="str">
        <f t="shared" si="1809"/>
        <v>yes</v>
      </c>
      <c r="L814" s="128" t="str">
        <f t="shared" si="1809"/>
        <v>no</v>
      </c>
      <c r="M814" s="128" t="str">
        <f t="shared" si="1809"/>
        <v>yes</v>
      </c>
      <c r="N814" s="128" t="str">
        <f t="shared" si="1809"/>
        <v>yes</v>
      </c>
      <c r="O814" s="128" t="str">
        <f t="shared" si="1809"/>
        <v>yes</v>
      </c>
      <c r="P814" s="128" t="str">
        <f t="shared" si="1809"/>
        <v>yes</v>
      </c>
      <c r="Q814" s="128" t="str">
        <f t="shared" si="1809"/>
        <v>yes</v>
      </c>
      <c r="R814" s="128" t="str">
        <f t="shared" si="1809"/>
        <v>yes</v>
      </c>
      <c r="U814" t="str">
        <f t="shared" si="1768"/>
        <v>0, 82</v>
      </c>
    </row>
    <row r="815" spans="1:21" hidden="1" outlineLevel="1" x14ac:dyDescent="0.25">
      <c r="A815" s="159">
        <f t="shared" ref="A815" si="1811">A813</f>
        <v>0</v>
      </c>
      <c r="B815" s="128">
        <f t="shared" ref="B815:R815" si="1812">B813</f>
        <v>82</v>
      </c>
      <c r="C815" s="128" t="str">
        <f t="shared" si="1812"/>
        <v>DEPUTY</v>
      </c>
      <c r="D815" s="128" t="str">
        <f t="shared" si="1812"/>
        <v>Adequate</v>
      </c>
      <c r="E815" s="128" t="str">
        <f t="shared" si="1812"/>
        <v>Salary</v>
      </c>
      <c r="F815" s="128">
        <f t="shared" si="1812"/>
        <v>0.5</v>
      </c>
      <c r="G815" s="138">
        <f t="shared" si="1812"/>
        <v>0</v>
      </c>
      <c r="H815" s="138">
        <f t="shared" ref="H815" si="1813">H813</f>
        <v>0</v>
      </c>
      <c r="I815" s="128" t="str">
        <f t="shared" si="1812"/>
        <v>no</v>
      </c>
      <c r="J815" s="128" t="str">
        <f t="shared" si="1812"/>
        <v>yes</v>
      </c>
      <c r="K815" s="128" t="str">
        <f t="shared" si="1812"/>
        <v>yes</v>
      </c>
      <c r="L815" s="128" t="str">
        <f t="shared" si="1812"/>
        <v>no</v>
      </c>
      <c r="M815" s="128" t="str">
        <f t="shared" si="1812"/>
        <v>yes</v>
      </c>
      <c r="N815" s="128" t="str">
        <f t="shared" si="1812"/>
        <v>yes</v>
      </c>
      <c r="O815" s="128" t="str">
        <f t="shared" si="1812"/>
        <v>yes</v>
      </c>
      <c r="P815" s="128" t="str">
        <f t="shared" si="1812"/>
        <v>yes</v>
      </c>
      <c r="Q815" s="128" t="str">
        <f t="shared" si="1812"/>
        <v>yes</v>
      </c>
      <c r="R815" s="128" t="str">
        <f t="shared" si="1812"/>
        <v>yes</v>
      </c>
      <c r="U815" t="str">
        <f t="shared" si="1768"/>
        <v>0, 82</v>
      </c>
    </row>
    <row r="816" spans="1:21" hidden="1" outlineLevel="1" x14ac:dyDescent="0.25">
      <c r="A816" s="159">
        <f t="shared" ref="A816" si="1814">A813</f>
        <v>0</v>
      </c>
      <c r="B816" s="128">
        <f t="shared" ref="B816:R816" si="1815">B813</f>
        <v>82</v>
      </c>
      <c r="C816" s="128" t="str">
        <f t="shared" si="1815"/>
        <v>DEPUTY</v>
      </c>
      <c r="D816" s="128" t="str">
        <f t="shared" si="1815"/>
        <v>Adequate</v>
      </c>
      <c r="E816" s="128" t="str">
        <f t="shared" si="1815"/>
        <v>Salary</v>
      </c>
      <c r="F816" s="128">
        <f t="shared" si="1815"/>
        <v>0.5</v>
      </c>
      <c r="G816" s="138">
        <f t="shared" si="1815"/>
        <v>0</v>
      </c>
      <c r="H816" s="138">
        <f t="shared" ref="H816" si="1816">H813</f>
        <v>0</v>
      </c>
      <c r="I816" s="128" t="str">
        <f t="shared" si="1815"/>
        <v>no</v>
      </c>
      <c r="J816" s="128" t="str">
        <f t="shared" si="1815"/>
        <v>yes</v>
      </c>
      <c r="K816" s="128" t="str">
        <f t="shared" si="1815"/>
        <v>yes</v>
      </c>
      <c r="L816" s="128" t="str">
        <f t="shared" si="1815"/>
        <v>no</v>
      </c>
      <c r="M816" s="128" t="str">
        <f t="shared" si="1815"/>
        <v>yes</v>
      </c>
      <c r="N816" s="128" t="str">
        <f t="shared" si="1815"/>
        <v>yes</v>
      </c>
      <c r="O816" s="128" t="str">
        <f t="shared" si="1815"/>
        <v>yes</v>
      </c>
      <c r="P816" s="128" t="str">
        <f t="shared" si="1815"/>
        <v>yes</v>
      </c>
      <c r="Q816" s="128" t="str">
        <f t="shared" si="1815"/>
        <v>yes</v>
      </c>
      <c r="R816" s="128" t="str">
        <f t="shared" si="1815"/>
        <v>yes</v>
      </c>
      <c r="U816" t="str">
        <f t="shared" si="1768"/>
        <v>0, 82</v>
      </c>
    </row>
    <row r="817" spans="1:21" hidden="1" outlineLevel="1" x14ac:dyDescent="0.25">
      <c r="A817" s="159"/>
      <c r="B817" s="128"/>
      <c r="C817" s="128"/>
      <c r="D817" s="38"/>
      <c r="E817" s="128"/>
      <c r="F817" s="132"/>
      <c r="G817" s="138"/>
      <c r="H817" s="138"/>
      <c r="I817" s="128" t="str">
        <f t="shared" ref="I817:I877" si="1817">I813</f>
        <v>no</v>
      </c>
      <c r="J817" s="128" t="s">
        <v>48</v>
      </c>
      <c r="K817" s="128" t="s">
        <v>48</v>
      </c>
      <c r="L817" s="128" t="s">
        <v>48</v>
      </c>
      <c r="M817" s="128" t="s">
        <v>48</v>
      </c>
      <c r="N817" s="128" t="s">
        <v>48</v>
      </c>
      <c r="O817" s="128" t="s">
        <v>48</v>
      </c>
      <c r="P817" s="128" t="s">
        <v>48</v>
      </c>
      <c r="Q817" s="128" t="s">
        <v>48</v>
      </c>
      <c r="R817" s="128" t="s">
        <v>48</v>
      </c>
      <c r="U817" t="str">
        <f t="shared" si="1768"/>
        <v xml:space="preserve">, </v>
      </c>
    </row>
    <row r="818" spans="1:21" hidden="1" outlineLevel="1" x14ac:dyDescent="0.25">
      <c r="A818" s="159"/>
      <c r="B818" s="128"/>
      <c r="C818" s="128"/>
      <c r="D818" s="38"/>
      <c r="E818" s="128"/>
      <c r="F818" s="132"/>
      <c r="G818" s="138"/>
      <c r="H818" s="138"/>
      <c r="I818" s="128" t="str">
        <f t="shared" ref="I818:I878" si="1818">I813</f>
        <v>no</v>
      </c>
      <c r="J818" s="128" t="s">
        <v>48</v>
      </c>
      <c r="K818" s="128" t="s">
        <v>48</v>
      </c>
      <c r="L818" s="128" t="s">
        <v>48</v>
      </c>
      <c r="M818" s="128" t="s">
        <v>48</v>
      </c>
      <c r="N818" s="128" t="s">
        <v>48</v>
      </c>
      <c r="O818" s="128" t="s">
        <v>48</v>
      </c>
      <c r="P818" s="128" t="s">
        <v>48</v>
      </c>
      <c r="Q818" s="128" t="s">
        <v>48</v>
      </c>
      <c r="R818" s="128" t="s">
        <v>48</v>
      </c>
      <c r="U818" t="str">
        <f t="shared" si="1768"/>
        <v xml:space="preserve">, </v>
      </c>
    </row>
    <row r="819" spans="1:21" hidden="1" outlineLevel="1" x14ac:dyDescent="0.25">
      <c r="A819" s="159"/>
      <c r="B819" s="128"/>
      <c r="C819" s="128"/>
      <c r="D819" s="38"/>
      <c r="E819" s="128"/>
      <c r="F819" s="132"/>
      <c r="G819" s="138"/>
      <c r="H819" s="138"/>
      <c r="I819" s="128" t="s">
        <v>48</v>
      </c>
      <c r="J819" s="128" t="s">
        <v>48</v>
      </c>
      <c r="K819" s="128" t="s">
        <v>48</v>
      </c>
      <c r="L819" s="128" t="s">
        <v>48</v>
      </c>
      <c r="M819" s="128" t="s">
        <v>48</v>
      </c>
      <c r="N819" s="128" t="s">
        <v>48</v>
      </c>
      <c r="O819" s="128" t="s">
        <v>48</v>
      </c>
      <c r="P819" s="128" t="s">
        <v>48</v>
      </c>
      <c r="Q819" s="128" t="s">
        <v>48</v>
      </c>
      <c r="R819" s="128" t="s">
        <v>48</v>
      </c>
      <c r="U819" t="str">
        <f t="shared" si="1768"/>
        <v xml:space="preserve">, </v>
      </c>
    </row>
    <row r="820" spans="1:21" hidden="1" outlineLevel="1" x14ac:dyDescent="0.25">
      <c r="A820" s="159"/>
      <c r="B820" s="128"/>
      <c r="C820" s="128"/>
      <c r="D820" s="38"/>
      <c r="E820" s="128"/>
      <c r="F820" s="132"/>
      <c r="G820" s="138"/>
      <c r="H820" s="138"/>
      <c r="I820" s="128" t="s">
        <v>48</v>
      </c>
      <c r="J820" s="128" t="s">
        <v>48</v>
      </c>
      <c r="K820" s="128" t="s">
        <v>48</v>
      </c>
      <c r="L820" s="128" t="s">
        <v>48</v>
      </c>
      <c r="M820" s="128" t="s">
        <v>48</v>
      </c>
      <c r="N820" s="128" t="s">
        <v>48</v>
      </c>
      <c r="O820" s="128" t="s">
        <v>48</v>
      </c>
      <c r="P820" s="128" t="s">
        <v>48</v>
      </c>
      <c r="Q820" s="128" t="s">
        <v>48</v>
      </c>
      <c r="R820" s="128" t="s">
        <v>48</v>
      </c>
      <c r="U820" t="str">
        <f t="shared" si="1768"/>
        <v xml:space="preserve">, </v>
      </c>
    </row>
    <row r="821" spans="1:21" hidden="1" outlineLevel="1" x14ac:dyDescent="0.25">
      <c r="A821" s="159"/>
      <c r="B821" s="128"/>
      <c r="C821" s="128"/>
      <c r="D821" s="38"/>
      <c r="E821" s="128"/>
      <c r="F821" s="132"/>
      <c r="G821" s="138"/>
      <c r="H821" s="138"/>
      <c r="I821" s="128" t="s">
        <v>48</v>
      </c>
      <c r="J821" s="128" t="s">
        <v>48</v>
      </c>
      <c r="K821" s="128" t="s">
        <v>48</v>
      </c>
      <c r="L821" s="128" t="s">
        <v>48</v>
      </c>
      <c r="M821" s="128" t="s">
        <v>48</v>
      </c>
      <c r="N821" s="128" t="s">
        <v>48</v>
      </c>
      <c r="O821" s="128" t="s">
        <v>48</v>
      </c>
      <c r="P821" s="128" t="s">
        <v>48</v>
      </c>
      <c r="Q821" s="128" t="s">
        <v>48</v>
      </c>
      <c r="R821" s="128" t="s">
        <v>48</v>
      </c>
      <c r="U821" t="str">
        <f t="shared" si="1768"/>
        <v xml:space="preserve">, </v>
      </c>
    </row>
    <row r="822" spans="1:21" hidden="1" outlineLevel="1" x14ac:dyDescent="0.25">
      <c r="A822" s="159"/>
      <c r="B822" s="128"/>
      <c r="C822" s="128"/>
      <c r="D822" s="38"/>
      <c r="E822" s="128"/>
      <c r="F822" s="132"/>
      <c r="G822" s="138"/>
      <c r="H822" s="138"/>
      <c r="I822" s="128" t="s">
        <v>48</v>
      </c>
      <c r="J822" s="128" t="s">
        <v>48</v>
      </c>
      <c r="K822" s="128" t="s">
        <v>48</v>
      </c>
      <c r="L822" s="128" t="s">
        <v>48</v>
      </c>
      <c r="M822" s="128" t="s">
        <v>48</v>
      </c>
      <c r="N822" s="128" t="s">
        <v>48</v>
      </c>
      <c r="O822" s="128" t="s">
        <v>48</v>
      </c>
      <c r="P822" s="128" t="s">
        <v>48</v>
      </c>
      <c r="Q822" s="128" t="s">
        <v>48</v>
      </c>
      <c r="R822" s="128" t="s">
        <v>48</v>
      </c>
      <c r="U822" t="str">
        <f t="shared" si="1768"/>
        <v xml:space="preserve">, </v>
      </c>
    </row>
    <row r="823" spans="1:21" collapsed="1" x14ac:dyDescent="0.25">
      <c r="A823" s="43"/>
      <c r="B823" s="43">
        <v>83</v>
      </c>
      <c r="C823" s="43" t="s">
        <v>125</v>
      </c>
      <c r="D823" s="38" t="str">
        <f>'Form III'!A822</f>
        <v>Adequate</v>
      </c>
      <c r="E823" s="43" t="s">
        <v>124</v>
      </c>
      <c r="F823" s="158">
        <v>0.5</v>
      </c>
      <c r="G823" s="136">
        <v>0</v>
      </c>
      <c r="H823" s="136">
        <v>0</v>
      </c>
      <c r="I823" s="43" t="s">
        <v>48</v>
      </c>
      <c r="J823" s="43" t="s">
        <v>45</v>
      </c>
      <c r="K823" s="43" t="s">
        <v>45</v>
      </c>
      <c r="L823" s="43" t="s">
        <v>48</v>
      </c>
      <c r="M823" s="43" t="s">
        <v>45</v>
      </c>
      <c r="N823" s="43" t="s">
        <v>45</v>
      </c>
      <c r="O823" s="43" t="s">
        <v>45</v>
      </c>
      <c r="P823" s="43" t="s">
        <v>45</v>
      </c>
      <c r="Q823" s="43" t="s">
        <v>45</v>
      </c>
      <c r="R823" s="43" t="s">
        <v>45</v>
      </c>
      <c r="S823" s="107">
        <f>IF('Form I'!$B$9=1,'Form III'!BE825,(IF('Form I'!$B$9=2,'Form III'!BE826,(IF('Form I'!$B$9=3,'Form III'!BE827,(IF('Form I'!$B$9=4,'Form III'!BE828)))))))</f>
        <v>0</v>
      </c>
      <c r="T823" s="111">
        <f t="shared" ref="T823" si="1819">G823+H823-S823</f>
        <v>0</v>
      </c>
      <c r="U823" t="str">
        <f t="shared" si="1768"/>
        <v>, 83</v>
      </c>
    </row>
    <row r="824" spans="1:21" hidden="1" outlineLevel="1" x14ac:dyDescent="0.25">
      <c r="A824" s="159">
        <f t="shared" ref="A824" si="1820">A823</f>
        <v>0</v>
      </c>
      <c r="B824" s="128">
        <f t="shared" si="1809"/>
        <v>83</v>
      </c>
      <c r="C824" s="128" t="str">
        <f t="shared" si="1809"/>
        <v>DEPUTY</v>
      </c>
      <c r="D824" s="128" t="str">
        <f t="shared" si="1809"/>
        <v>Adequate</v>
      </c>
      <c r="E824" s="128" t="str">
        <f t="shared" si="1809"/>
        <v>Salary</v>
      </c>
      <c r="F824" s="128">
        <f t="shared" si="1809"/>
        <v>0.5</v>
      </c>
      <c r="G824" s="138">
        <f t="shared" si="1809"/>
        <v>0</v>
      </c>
      <c r="H824" s="138">
        <f t="shared" ref="H824" si="1821">H823</f>
        <v>0</v>
      </c>
      <c r="I824" s="128" t="str">
        <f t="shared" si="1809"/>
        <v>no</v>
      </c>
      <c r="J824" s="128" t="str">
        <f t="shared" si="1809"/>
        <v>yes</v>
      </c>
      <c r="K824" s="128" t="str">
        <f t="shared" si="1809"/>
        <v>yes</v>
      </c>
      <c r="L824" s="128" t="str">
        <f t="shared" si="1809"/>
        <v>no</v>
      </c>
      <c r="M824" s="128" t="str">
        <f t="shared" si="1809"/>
        <v>yes</v>
      </c>
      <c r="N824" s="128" t="str">
        <f t="shared" si="1809"/>
        <v>yes</v>
      </c>
      <c r="O824" s="128" t="str">
        <f t="shared" si="1809"/>
        <v>yes</v>
      </c>
      <c r="P824" s="128" t="str">
        <f t="shared" si="1809"/>
        <v>yes</v>
      </c>
      <c r="Q824" s="128" t="str">
        <f t="shared" si="1809"/>
        <v>yes</v>
      </c>
      <c r="R824" s="128" t="str">
        <f t="shared" si="1809"/>
        <v>yes</v>
      </c>
      <c r="U824" t="str">
        <f t="shared" si="1768"/>
        <v>0, 83</v>
      </c>
    </row>
    <row r="825" spans="1:21" hidden="1" outlineLevel="1" x14ac:dyDescent="0.25">
      <c r="A825" s="159">
        <f t="shared" ref="A825" si="1822">A823</f>
        <v>0</v>
      </c>
      <c r="B825" s="128">
        <f t="shared" ref="B825:R825" si="1823">B823</f>
        <v>83</v>
      </c>
      <c r="C825" s="128" t="str">
        <f t="shared" si="1823"/>
        <v>DEPUTY</v>
      </c>
      <c r="D825" s="128" t="str">
        <f t="shared" si="1823"/>
        <v>Adequate</v>
      </c>
      <c r="E825" s="128" t="str">
        <f t="shared" si="1823"/>
        <v>Salary</v>
      </c>
      <c r="F825" s="128">
        <f t="shared" si="1823"/>
        <v>0.5</v>
      </c>
      <c r="G825" s="138">
        <f t="shared" si="1823"/>
        <v>0</v>
      </c>
      <c r="H825" s="138">
        <f t="shared" ref="H825" si="1824">H823</f>
        <v>0</v>
      </c>
      <c r="I825" s="128" t="str">
        <f t="shared" si="1823"/>
        <v>no</v>
      </c>
      <c r="J825" s="128" t="str">
        <f t="shared" si="1823"/>
        <v>yes</v>
      </c>
      <c r="K825" s="128" t="str">
        <f t="shared" si="1823"/>
        <v>yes</v>
      </c>
      <c r="L825" s="128" t="str">
        <f t="shared" si="1823"/>
        <v>no</v>
      </c>
      <c r="M825" s="128" t="str">
        <f t="shared" si="1823"/>
        <v>yes</v>
      </c>
      <c r="N825" s="128" t="str">
        <f t="shared" si="1823"/>
        <v>yes</v>
      </c>
      <c r="O825" s="128" t="str">
        <f t="shared" si="1823"/>
        <v>yes</v>
      </c>
      <c r="P825" s="128" t="str">
        <f t="shared" si="1823"/>
        <v>yes</v>
      </c>
      <c r="Q825" s="128" t="str">
        <f t="shared" si="1823"/>
        <v>yes</v>
      </c>
      <c r="R825" s="128" t="str">
        <f t="shared" si="1823"/>
        <v>yes</v>
      </c>
      <c r="U825" t="str">
        <f t="shared" si="1768"/>
        <v>0, 83</v>
      </c>
    </row>
    <row r="826" spans="1:21" hidden="1" outlineLevel="1" x14ac:dyDescent="0.25">
      <c r="A826" s="159">
        <f t="shared" ref="A826" si="1825">A823</f>
        <v>0</v>
      </c>
      <c r="B826" s="128">
        <f t="shared" ref="B826:R826" si="1826">B823</f>
        <v>83</v>
      </c>
      <c r="C826" s="128" t="str">
        <f t="shared" si="1826"/>
        <v>DEPUTY</v>
      </c>
      <c r="D826" s="128" t="str">
        <f t="shared" si="1826"/>
        <v>Adequate</v>
      </c>
      <c r="E826" s="128" t="str">
        <f t="shared" si="1826"/>
        <v>Salary</v>
      </c>
      <c r="F826" s="128">
        <f t="shared" si="1826"/>
        <v>0.5</v>
      </c>
      <c r="G826" s="138">
        <f t="shared" si="1826"/>
        <v>0</v>
      </c>
      <c r="H826" s="138">
        <f t="shared" ref="H826" si="1827">H823</f>
        <v>0</v>
      </c>
      <c r="I826" s="128" t="str">
        <f t="shared" si="1826"/>
        <v>no</v>
      </c>
      <c r="J826" s="128" t="str">
        <f t="shared" si="1826"/>
        <v>yes</v>
      </c>
      <c r="K826" s="128" t="str">
        <f t="shared" si="1826"/>
        <v>yes</v>
      </c>
      <c r="L826" s="128" t="str">
        <f t="shared" si="1826"/>
        <v>no</v>
      </c>
      <c r="M826" s="128" t="str">
        <f t="shared" si="1826"/>
        <v>yes</v>
      </c>
      <c r="N826" s="128" t="str">
        <f t="shared" si="1826"/>
        <v>yes</v>
      </c>
      <c r="O826" s="128" t="str">
        <f t="shared" si="1826"/>
        <v>yes</v>
      </c>
      <c r="P826" s="128" t="str">
        <f t="shared" si="1826"/>
        <v>yes</v>
      </c>
      <c r="Q826" s="128" t="str">
        <f t="shared" si="1826"/>
        <v>yes</v>
      </c>
      <c r="R826" s="128" t="str">
        <f t="shared" si="1826"/>
        <v>yes</v>
      </c>
      <c r="U826" t="str">
        <f t="shared" si="1768"/>
        <v>0, 83</v>
      </c>
    </row>
    <row r="827" spans="1:21" hidden="1" outlineLevel="1" x14ac:dyDescent="0.25">
      <c r="A827" s="159"/>
      <c r="B827" s="128"/>
      <c r="C827" s="128"/>
      <c r="D827" s="38"/>
      <c r="E827" s="128"/>
      <c r="F827" s="132"/>
      <c r="G827" s="138"/>
      <c r="H827" s="138"/>
      <c r="I827" s="128" t="str">
        <f t="shared" si="1817"/>
        <v>no</v>
      </c>
      <c r="J827" s="128" t="s">
        <v>48</v>
      </c>
      <c r="K827" s="128" t="s">
        <v>48</v>
      </c>
      <c r="L827" s="128" t="s">
        <v>48</v>
      </c>
      <c r="M827" s="128" t="s">
        <v>48</v>
      </c>
      <c r="N827" s="128" t="s">
        <v>48</v>
      </c>
      <c r="O827" s="128" t="s">
        <v>48</v>
      </c>
      <c r="P827" s="128" t="s">
        <v>48</v>
      </c>
      <c r="Q827" s="128" t="s">
        <v>48</v>
      </c>
      <c r="R827" s="128" t="s">
        <v>48</v>
      </c>
      <c r="U827" t="str">
        <f t="shared" si="1768"/>
        <v xml:space="preserve">, </v>
      </c>
    </row>
    <row r="828" spans="1:21" hidden="1" outlineLevel="1" x14ac:dyDescent="0.25">
      <c r="A828" s="159"/>
      <c r="B828" s="128"/>
      <c r="C828" s="128"/>
      <c r="D828" s="38"/>
      <c r="E828" s="128"/>
      <c r="F828" s="132"/>
      <c r="G828" s="138"/>
      <c r="H828" s="138"/>
      <c r="I828" s="128" t="str">
        <f t="shared" si="1818"/>
        <v>no</v>
      </c>
      <c r="J828" s="128" t="s">
        <v>48</v>
      </c>
      <c r="K828" s="128" t="s">
        <v>48</v>
      </c>
      <c r="L828" s="128" t="s">
        <v>48</v>
      </c>
      <c r="M828" s="128" t="s">
        <v>48</v>
      </c>
      <c r="N828" s="128" t="s">
        <v>48</v>
      </c>
      <c r="O828" s="128" t="s">
        <v>48</v>
      </c>
      <c r="P828" s="128" t="s">
        <v>48</v>
      </c>
      <c r="Q828" s="128" t="s">
        <v>48</v>
      </c>
      <c r="R828" s="128" t="s">
        <v>48</v>
      </c>
      <c r="U828" t="str">
        <f t="shared" si="1768"/>
        <v xml:space="preserve">, </v>
      </c>
    </row>
    <row r="829" spans="1:21" hidden="1" outlineLevel="1" x14ac:dyDescent="0.25">
      <c r="A829" s="159"/>
      <c r="B829" s="128"/>
      <c r="C829" s="128"/>
      <c r="D829" s="38"/>
      <c r="E829" s="128"/>
      <c r="F829" s="132"/>
      <c r="G829" s="138"/>
      <c r="H829" s="138"/>
      <c r="I829" s="128" t="s">
        <v>48</v>
      </c>
      <c r="J829" s="128" t="s">
        <v>48</v>
      </c>
      <c r="K829" s="128" t="s">
        <v>48</v>
      </c>
      <c r="L829" s="128" t="s">
        <v>48</v>
      </c>
      <c r="M829" s="128" t="s">
        <v>48</v>
      </c>
      <c r="N829" s="128" t="s">
        <v>48</v>
      </c>
      <c r="O829" s="128" t="s">
        <v>48</v>
      </c>
      <c r="P829" s="128" t="s">
        <v>48</v>
      </c>
      <c r="Q829" s="128" t="s">
        <v>48</v>
      </c>
      <c r="R829" s="128" t="s">
        <v>48</v>
      </c>
      <c r="U829" t="str">
        <f t="shared" si="1768"/>
        <v xml:space="preserve">, </v>
      </c>
    </row>
    <row r="830" spans="1:21" hidden="1" outlineLevel="1" x14ac:dyDescent="0.25">
      <c r="A830" s="159"/>
      <c r="B830" s="128"/>
      <c r="C830" s="128"/>
      <c r="D830" s="38"/>
      <c r="E830" s="128"/>
      <c r="F830" s="132"/>
      <c r="G830" s="138"/>
      <c r="H830" s="138"/>
      <c r="I830" s="128" t="s">
        <v>48</v>
      </c>
      <c r="J830" s="128" t="s">
        <v>48</v>
      </c>
      <c r="K830" s="128" t="s">
        <v>48</v>
      </c>
      <c r="L830" s="128" t="s">
        <v>48</v>
      </c>
      <c r="M830" s="128" t="s">
        <v>48</v>
      </c>
      <c r="N830" s="128" t="s">
        <v>48</v>
      </c>
      <c r="O830" s="128" t="s">
        <v>48</v>
      </c>
      <c r="P830" s="128" t="s">
        <v>48</v>
      </c>
      <c r="Q830" s="128" t="s">
        <v>48</v>
      </c>
      <c r="R830" s="128" t="s">
        <v>48</v>
      </c>
      <c r="U830" t="str">
        <f t="shared" si="1768"/>
        <v xml:space="preserve">, </v>
      </c>
    </row>
    <row r="831" spans="1:21" hidden="1" outlineLevel="1" x14ac:dyDescent="0.25">
      <c r="A831" s="159"/>
      <c r="B831" s="128"/>
      <c r="C831" s="128"/>
      <c r="D831" s="38"/>
      <c r="E831" s="128"/>
      <c r="F831" s="132"/>
      <c r="G831" s="138"/>
      <c r="H831" s="138"/>
      <c r="I831" s="128" t="s">
        <v>48</v>
      </c>
      <c r="J831" s="128" t="s">
        <v>48</v>
      </c>
      <c r="K831" s="128" t="s">
        <v>48</v>
      </c>
      <c r="L831" s="128" t="s">
        <v>48</v>
      </c>
      <c r="M831" s="128" t="s">
        <v>48</v>
      </c>
      <c r="N831" s="128" t="s">
        <v>48</v>
      </c>
      <c r="O831" s="128" t="s">
        <v>48</v>
      </c>
      <c r="P831" s="128" t="s">
        <v>48</v>
      </c>
      <c r="Q831" s="128" t="s">
        <v>48</v>
      </c>
      <c r="R831" s="128" t="s">
        <v>48</v>
      </c>
      <c r="U831" t="str">
        <f t="shared" si="1768"/>
        <v xml:space="preserve">, </v>
      </c>
    </row>
    <row r="832" spans="1:21" hidden="1" outlineLevel="1" x14ac:dyDescent="0.25">
      <c r="A832" s="159"/>
      <c r="B832" s="128"/>
      <c r="C832" s="128"/>
      <c r="D832" s="38"/>
      <c r="E832" s="128"/>
      <c r="F832" s="132"/>
      <c r="G832" s="138"/>
      <c r="H832" s="138"/>
      <c r="I832" s="128" t="s">
        <v>48</v>
      </c>
      <c r="J832" s="128" t="s">
        <v>48</v>
      </c>
      <c r="K832" s="128" t="s">
        <v>48</v>
      </c>
      <c r="L832" s="128" t="s">
        <v>48</v>
      </c>
      <c r="M832" s="128" t="s">
        <v>48</v>
      </c>
      <c r="N832" s="128" t="s">
        <v>48</v>
      </c>
      <c r="O832" s="128" t="s">
        <v>48</v>
      </c>
      <c r="P832" s="128" t="s">
        <v>48</v>
      </c>
      <c r="Q832" s="128" t="s">
        <v>48</v>
      </c>
      <c r="R832" s="128" t="s">
        <v>48</v>
      </c>
      <c r="U832" t="str">
        <f t="shared" si="1768"/>
        <v xml:space="preserve">, </v>
      </c>
    </row>
    <row r="833" spans="1:21" collapsed="1" x14ac:dyDescent="0.25">
      <c r="A833" s="43"/>
      <c r="B833" s="43">
        <v>84</v>
      </c>
      <c r="C833" s="43" t="s">
        <v>125</v>
      </c>
      <c r="D833" s="38" t="str">
        <f>'Form III'!A832</f>
        <v>Adequate</v>
      </c>
      <c r="E833" s="43" t="s">
        <v>124</v>
      </c>
      <c r="F833" s="158">
        <v>0.5</v>
      </c>
      <c r="G833" s="136">
        <v>0</v>
      </c>
      <c r="H833" s="136">
        <v>0</v>
      </c>
      <c r="I833" s="43" t="s">
        <v>48</v>
      </c>
      <c r="J833" s="43" t="s">
        <v>45</v>
      </c>
      <c r="K833" s="43" t="s">
        <v>45</v>
      </c>
      <c r="L833" s="43" t="s">
        <v>48</v>
      </c>
      <c r="M833" s="43" t="s">
        <v>45</v>
      </c>
      <c r="N833" s="43" t="s">
        <v>45</v>
      </c>
      <c r="O833" s="43" t="s">
        <v>45</v>
      </c>
      <c r="P833" s="43" t="s">
        <v>45</v>
      </c>
      <c r="Q833" s="43" t="s">
        <v>45</v>
      </c>
      <c r="R833" s="43" t="s">
        <v>45</v>
      </c>
      <c r="S833" s="107">
        <f>IF('Form I'!$B$9=1,'Form III'!BE835,(IF('Form I'!$B$9=2,'Form III'!BE836,(IF('Form I'!$B$9=3,'Form III'!BE837,(IF('Form I'!$B$9=4,'Form III'!BE838)))))))</f>
        <v>0</v>
      </c>
      <c r="T833" s="111">
        <f t="shared" ref="T833" si="1828">G833+H833-S833</f>
        <v>0</v>
      </c>
      <c r="U833" t="str">
        <f t="shared" si="1768"/>
        <v>, 84</v>
      </c>
    </row>
    <row r="834" spans="1:21" hidden="1" outlineLevel="1" x14ac:dyDescent="0.25">
      <c r="A834" s="159">
        <f t="shared" ref="A834" si="1829">A833</f>
        <v>0</v>
      </c>
      <c r="B834" s="128">
        <f t="shared" ref="B834:R844" si="1830">B833</f>
        <v>84</v>
      </c>
      <c r="C834" s="128" t="str">
        <f t="shared" si="1830"/>
        <v>DEPUTY</v>
      </c>
      <c r="D834" s="128" t="str">
        <f t="shared" si="1830"/>
        <v>Adequate</v>
      </c>
      <c r="E834" s="128" t="str">
        <f t="shared" si="1830"/>
        <v>Salary</v>
      </c>
      <c r="F834" s="128">
        <f t="shared" si="1830"/>
        <v>0.5</v>
      </c>
      <c r="G834" s="138">
        <f t="shared" si="1830"/>
        <v>0</v>
      </c>
      <c r="H834" s="138">
        <f t="shared" ref="H834" si="1831">H833</f>
        <v>0</v>
      </c>
      <c r="I834" s="128" t="str">
        <f t="shared" si="1830"/>
        <v>no</v>
      </c>
      <c r="J834" s="128" t="str">
        <f t="shared" si="1830"/>
        <v>yes</v>
      </c>
      <c r="K834" s="128" t="str">
        <f t="shared" si="1830"/>
        <v>yes</v>
      </c>
      <c r="L834" s="128" t="str">
        <f t="shared" si="1830"/>
        <v>no</v>
      </c>
      <c r="M834" s="128" t="str">
        <f t="shared" si="1830"/>
        <v>yes</v>
      </c>
      <c r="N834" s="128" t="str">
        <f t="shared" si="1830"/>
        <v>yes</v>
      </c>
      <c r="O834" s="128" t="str">
        <f t="shared" si="1830"/>
        <v>yes</v>
      </c>
      <c r="P834" s="128" t="str">
        <f t="shared" si="1830"/>
        <v>yes</v>
      </c>
      <c r="Q834" s="128" t="str">
        <f t="shared" si="1830"/>
        <v>yes</v>
      </c>
      <c r="R834" s="128" t="str">
        <f t="shared" si="1830"/>
        <v>yes</v>
      </c>
      <c r="U834" t="str">
        <f t="shared" si="1768"/>
        <v>0, 84</v>
      </c>
    </row>
    <row r="835" spans="1:21" hidden="1" outlineLevel="1" x14ac:dyDescent="0.25">
      <c r="A835" s="159">
        <f t="shared" ref="A835" si="1832">A833</f>
        <v>0</v>
      </c>
      <c r="B835" s="128">
        <f t="shared" ref="B835:R835" si="1833">B833</f>
        <v>84</v>
      </c>
      <c r="C835" s="128" t="str">
        <f t="shared" si="1833"/>
        <v>DEPUTY</v>
      </c>
      <c r="D835" s="128" t="str">
        <f t="shared" si="1833"/>
        <v>Adequate</v>
      </c>
      <c r="E835" s="128" t="str">
        <f t="shared" si="1833"/>
        <v>Salary</v>
      </c>
      <c r="F835" s="128">
        <f t="shared" si="1833"/>
        <v>0.5</v>
      </c>
      <c r="G835" s="138">
        <f t="shared" si="1833"/>
        <v>0</v>
      </c>
      <c r="H835" s="138">
        <f t="shared" ref="H835" si="1834">H833</f>
        <v>0</v>
      </c>
      <c r="I835" s="128" t="str">
        <f t="shared" si="1833"/>
        <v>no</v>
      </c>
      <c r="J835" s="128" t="str">
        <f t="shared" si="1833"/>
        <v>yes</v>
      </c>
      <c r="K835" s="128" t="str">
        <f t="shared" si="1833"/>
        <v>yes</v>
      </c>
      <c r="L835" s="128" t="str">
        <f t="shared" si="1833"/>
        <v>no</v>
      </c>
      <c r="M835" s="128" t="str">
        <f t="shared" si="1833"/>
        <v>yes</v>
      </c>
      <c r="N835" s="128" t="str">
        <f t="shared" si="1833"/>
        <v>yes</v>
      </c>
      <c r="O835" s="128" t="str">
        <f t="shared" si="1833"/>
        <v>yes</v>
      </c>
      <c r="P835" s="128" t="str">
        <f t="shared" si="1833"/>
        <v>yes</v>
      </c>
      <c r="Q835" s="128" t="str">
        <f t="shared" si="1833"/>
        <v>yes</v>
      </c>
      <c r="R835" s="128" t="str">
        <f t="shared" si="1833"/>
        <v>yes</v>
      </c>
      <c r="U835" t="str">
        <f t="shared" si="1768"/>
        <v>0, 84</v>
      </c>
    </row>
    <row r="836" spans="1:21" hidden="1" outlineLevel="1" x14ac:dyDescent="0.25">
      <c r="A836" s="159">
        <f t="shared" ref="A836" si="1835">A833</f>
        <v>0</v>
      </c>
      <c r="B836" s="128">
        <f t="shared" ref="B836:R836" si="1836">B833</f>
        <v>84</v>
      </c>
      <c r="C836" s="128" t="str">
        <f t="shared" si="1836"/>
        <v>DEPUTY</v>
      </c>
      <c r="D836" s="128" t="str">
        <f t="shared" si="1836"/>
        <v>Adequate</v>
      </c>
      <c r="E836" s="128" t="str">
        <f t="shared" si="1836"/>
        <v>Salary</v>
      </c>
      <c r="F836" s="128">
        <f t="shared" si="1836"/>
        <v>0.5</v>
      </c>
      <c r="G836" s="138">
        <f t="shared" si="1836"/>
        <v>0</v>
      </c>
      <c r="H836" s="138">
        <f t="shared" ref="H836" si="1837">H833</f>
        <v>0</v>
      </c>
      <c r="I836" s="128" t="str">
        <f t="shared" si="1836"/>
        <v>no</v>
      </c>
      <c r="J836" s="128" t="str">
        <f t="shared" si="1836"/>
        <v>yes</v>
      </c>
      <c r="K836" s="128" t="str">
        <f t="shared" si="1836"/>
        <v>yes</v>
      </c>
      <c r="L836" s="128" t="str">
        <f t="shared" si="1836"/>
        <v>no</v>
      </c>
      <c r="M836" s="128" t="str">
        <f t="shared" si="1836"/>
        <v>yes</v>
      </c>
      <c r="N836" s="128" t="str">
        <f t="shared" si="1836"/>
        <v>yes</v>
      </c>
      <c r="O836" s="128" t="str">
        <f t="shared" si="1836"/>
        <v>yes</v>
      </c>
      <c r="P836" s="128" t="str">
        <f t="shared" si="1836"/>
        <v>yes</v>
      </c>
      <c r="Q836" s="128" t="str">
        <f t="shared" si="1836"/>
        <v>yes</v>
      </c>
      <c r="R836" s="128" t="str">
        <f t="shared" si="1836"/>
        <v>yes</v>
      </c>
      <c r="U836" t="str">
        <f t="shared" ref="U836:U899" si="1838">A836&amp;", "&amp;B836</f>
        <v>0, 84</v>
      </c>
    </row>
    <row r="837" spans="1:21" hidden="1" outlineLevel="1" x14ac:dyDescent="0.25">
      <c r="A837" s="159"/>
      <c r="B837" s="128"/>
      <c r="C837" s="128"/>
      <c r="D837" s="38"/>
      <c r="E837" s="128"/>
      <c r="F837" s="132"/>
      <c r="G837" s="138"/>
      <c r="H837" s="138"/>
      <c r="I837" s="128" t="str">
        <f t="shared" si="1817"/>
        <v>no</v>
      </c>
      <c r="J837" s="128" t="s">
        <v>48</v>
      </c>
      <c r="K837" s="128" t="s">
        <v>48</v>
      </c>
      <c r="L837" s="128" t="s">
        <v>48</v>
      </c>
      <c r="M837" s="128" t="s">
        <v>48</v>
      </c>
      <c r="N837" s="128" t="s">
        <v>48</v>
      </c>
      <c r="O837" s="128" t="s">
        <v>48</v>
      </c>
      <c r="P837" s="128" t="s">
        <v>48</v>
      </c>
      <c r="Q837" s="128" t="s">
        <v>48</v>
      </c>
      <c r="R837" s="128" t="s">
        <v>48</v>
      </c>
      <c r="U837" t="str">
        <f t="shared" si="1838"/>
        <v xml:space="preserve">, </v>
      </c>
    </row>
    <row r="838" spans="1:21" hidden="1" outlineLevel="1" x14ac:dyDescent="0.25">
      <c r="A838" s="159"/>
      <c r="B838" s="128"/>
      <c r="C838" s="128"/>
      <c r="D838" s="38"/>
      <c r="E838" s="128"/>
      <c r="F838" s="132"/>
      <c r="G838" s="138"/>
      <c r="H838" s="138"/>
      <c r="I838" s="128" t="str">
        <f t="shared" si="1818"/>
        <v>no</v>
      </c>
      <c r="J838" s="128" t="s">
        <v>48</v>
      </c>
      <c r="K838" s="128" t="s">
        <v>48</v>
      </c>
      <c r="L838" s="128" t="s">
        <v>48</v>
      </c>
      <c r="M838" s="128" t="s">
        <v>48</v>
      </c>
      <c r="N838" s="128" t="s">
        <v>48</v>
      </c>
      <c r="O838" s="128" t="s">
        <v>48</v>
      </c>
      <c r="P838" s="128" t="s">
        <v>48</v>
      </c>
      <c r="Q838" s="128" t="s">
        <v>48</v>
      </c>
      <c r="R838" s="128" t="s">
        <v>48</v>
      </c>
      <c r="U838" t="str">
        <f t="shared" si="1838"/>
        <v xml:space="preserve">, </v>
      </c>
    </row>
    <row r="839" spans="1:21" hidden="1" outlineLevel="1" x14ac:dyDescent="0.25">
      <c r="A839" s="159"/>
      <c r="B839" s="128"/>
      <c r="C839" s="128"/>
      <c r="D839" s="38"/>
      <c r="E839" s="128"/>
      <c r="F839" s="132"/>
      <c r="G839" s="138"/>
      <c r="H839" s="138"/>
      <c r="I839" s="128" t="s">
        <v>48</v>
      </c>
      <c r="J839" s="128" t="s">
        <v>48</v>
      </c>
      <c r="K839" s="128" t="s">
        <v>48</v>
      </c>
      <c r="L839" s="128" t="s">
        <v>48</v>
      </c>
      <c r="M839" s="128" t="s">
        <v>48</v>
      </c>
      <c r="N839" s="128" t="s">
        <v>48</v>
      </c>
      <c r="O839" s="128" t="s">
        <v>48</v>
      </c>
      <c r="P839" s="128" t="s">
        <v>48</v>
      </c>
      <c r="Q839" s="128" t="s">
        <v>48</v>
      </c>
      <c r="R839" s="128" t="s">
        <v>48</v>
      </c>
      <c r="U839" t="str">
        <f t="shared" si="1838"/>
        <v xml:space="preserve">, </v>
      </c>
    </row>
    <row r="840" spans="1:21" hidden="1" outlineLevel="1" x14ac:dyDescent="0.25">
      <c r="A840" s="159"/>
      <c r="B840" s="128"/>
      <c r="C840" s="128"/>
      <c r="D840" s="38"/>
      <c r="E840" s="128"/>
      <c r="F840" s="132"/>
      <c r="G840" s="138"/>
      <c r="H840" s="138"/>
      <c r="I840" s="128" t="s">
        <v>48</v>
      </c>
      <c r="J840" s="128" t="s">
        <v>48</v>
      </c>
      <c r="K840" s="128" t="s">
        <v>48</v>
      </c>
      <c r="L840" s="128" t="s">
        <v>48</v>
      </c>
      <c r="M840" s="128" t="s">
        <v>48</v>
      </c>
      <c r="N840" s="128" t="s">
        <v>48</v>
      </c>
      <c r="O840" s="128" t="s">
        <v>48</v>
      </c>
      <c r="P840" s="128" t="s">
        <v>48</v>
      </c>
      <c r="Q840" s="128" t="s">
        <v>48</v>
      </c>
      <c r="R840" s="128" t="s">
        <v>48</v>
      </c>
      <c r="U840" t="str">
        <f t="shared" si="1838"/>
        <v xml:space="preserve">, </v>
      </c>
    </row>
    <row r="841" spans="1:21" hidden="1" outlineLevel="1" x14ac:dyDescent="0.25">
      <c r="A841" s="159"/>
      <c r="B841" s="128"/>
      <c r="C841" s="128"/>
      <c r="D841" s="38"/>
      <c r="E841" s="128"/>
      <c r="F841" s="132"/>
      <c r="G841" s="138"/>
      <c r="H841" s="138"/>
      <c r="I841" s="128" t="s">
        <v>48</v>
      </c>
      <c r="J841" s="128" t="s">
        <v>48</v>
      </c>
      <c r="K841" s="128" t="s">
        <v>48</v>
      </c>
      <c r="L841" s="128" t="s">
        <v>48</v>
      </c>
      <c r="M841" s="128" t="s">
        <v>48</v>
      </c>
      <c r="N841" s="128" t="s">
        <v>48</v>
      </c>
      <c r="O841" s="128" t="s">
        <v>48</v>
      </c>
      <c r="P841" s="128" t="s">
        <v>48</v>
      </c>
      <c r="Q841" s="128" t="s">
        <v>48</v>
      </c>
      <c r="R841" s="128" t="s">
        <v>48</v>
      </c>
      <c r="U841" t="str">
        <f t="shared" si="1838"/>
        <v xml:space="preserve">, </v>
      </c>
    </row>
    <row r="842" spans="1:21" hidden="1" outlineLevel="1" x14ac:dyDescent="0.25">
      <c r="A842" s="159"/>
      <c r="B842" s="128"/>
      <c r="C842" s="128"/>
      <c r="D842" s="38"/>
      <c r="E842" s="128"/>
      <c r="F842" s="132"/>
      <c r="G842" s="138"/>
      <c r="H842" s="138"/>
      <c r="I842" s="128" t="s">
        <v>48</v>
      </c>
      <c r="J842" s="128" t="s">
        <v>48</v>
      </c>
      <c r="K842" s="128" t="s">
        <v>48</v>
      </c>
      <c r="L842" s="128" t="s">
        <v>48</v>
      </c>
      <c r="M842" s="128" t="s">
        <v>48</v>
      </c>
      <c r="N842" s="128" t="s">
        <v>48</v>
      </c>
      <c r="O842" s="128" t="s">
        <v>48</v>
      </c>
      <c r="P842" s="128" t="s">
        <v>48</v>
      </c>
      <c r="Q842" s="128" t="s">
        <v>48</v>
      </c>
      <c r="R842" s="128" t="s">
        <v>48</v>
      </c>
      <c r="U842" t="str">
        <f t="shared" si="1838"/>
        <v xml:space="preserve">, </v>
      </c>
    </row>
    <row r="843" spans="1:21" collapsed="1" x14ac:dyDescent="0.25">
      <c r="A843" s="43"/>
      <c r="B843" s="43">
        <v>85</v>
      </c>
      <c r="C843" s="43" t="s">
        <v>125</v>
      </c>
      <c r="D843" s="38" t="str">
        <f>'Form III'!A842</f>
        <v>Adequate</v>
      </c>
      <c r="E843" s="43" t="s">
        <v>124</v>
      </c>
      <c r="F843" s="158">
        <v>0.5</v>
      </c>
      <c r="G843" s="136">
        <v>0</v>
      </c>
      <c r="H843" s="136">
        <v>0</v>
      </c>
      <c r="I843" s="43" t="s">
        <v>48</v>
      </c>
      <c r="J843" s="43" t="s">
        <v>45</v>
      </c>
      <c r="K843" s="43" t="s">
        <v>45</v>
      </c>
      <c r="L843" s="43" t="s">
        <v>48</v>
      </c>
      <c r="M843" s="43" t="s">
        <v>45</v>
      </c>
      <c r="N843" s="43" t="s">
        <v>45</v>
      </c>
      <c r="O843" s="43" t="s">
        <v>45</v>
      </c>
      <c r="P843" s="43" t="s">
        <v>45</v>
      </c>
      <c r="Q843" s="43" t="s">
        <v>45</v>
      </c>
      <c r="R843" s="43" t="s">
        <v>45</v>
      </c>
      <c r="S843" s="107">
        <f>IF('Form I'!$B$9=1,'Form III'!BE845,(IF('Form I'!$B$9=2,'Form III'!BE846,(IF('Form I'!$B$9=3,'Form III'!BE847,(IF('Form I'!$B$9=4,'Form III'!BE848)))))))</f>
        <v>0</v>
      </c>
      <c r="T843" s="111">
        <f t="shared" ref="T843" si="1839">G843+H843-S843</f>
        <v>0</v>
      </c>
      <c r="U843" t="str">
        <f t="shared" si="1838"/>
        <v>, 85</v>
      </c>
    </row>
    <row r="844" spans="1:21" hidden="1" outlineLevel="1" x14ac:dyDescent="0.25">
      <c r="A844" s="159">
        <f t="shared" ref="A844" si="1840">A843</f>
        <v>0</v>
      </c>
      <c r="B844" s="128">
        <f t="shared" si="1830"/>
        <v>85</v>
      </c>
      <c r="C844" s="128" t="str">
        <f t="shared" si="1830"/>
        <v>DEPUTY</v>
      </c>
      <c r="D844" s="128" t="str">
        <f t="shared" si="1830"/>
        <v>Adequate</v>
      </c>
      <c r="E844" s="128" t="str">
        <f t="shared" si="1830"/>
        <v>Salary</v>
      </c>
      <c r="F844" s="128">
        <f t="shared" si="1830"/>
        <v>0.5</v>
      </c>
      <c r="G844" s="138">
        <f t="shared" si="1830"/>
        <v>0</v>
      </c>
      <c r="H844" s="138">
        <f t="shared" ref="H844" si="1841">H843</f>
        <v>0</v>
      </c>
      <c r="I844" s="128" t="str">
        <f t="shared" si="1830"/>
        <v>no</v>
      </c>
      <c r="J844" s="128" t="str">
        <f t="shared" si="1830"/>
        <v>yes</v>
      </c>
      <c r="K844" s="128" t="str">
        <f t="shared" si="1830"/>
        <v>yes</v>
      </c>
      <c r="L844" s="128" t="str">
        <f t="shared" si="1830"/>
        <v>no</v>
      </c>
      <c r="M844" s="128" t="str">
        <f t="shared" si="1830"/>
        <v>yes</v>
      </c>
      <c r="N844" s="128" t="str">
        <f t="shared" si="1830"/>
        <v>yes</v>
      </c>
      <c r="O844" s="128" t="str">
        <f t="shared" si="1830"/>
        <v>yes</v>
      </c>
      <c r="P844" s="128" t="str">
        <f t="shared" si="1830"/>
        <v>yes</v>
      </c>
      <c r="Q844" s="128" t="str">
        <f t="shared" si="1830"/>
        <v>yes</v>
      </c>
      <c r="R844" s="128" t="str">
        <f t="shared" si="1830"/>
        <v>yes</v>
      </c>
      <c r="U844" t="str">
        <f t="shared" si="1838"/>
        <v>0, 85</v>
      </c>
    </row>
    <row r="845" spans="1:21" hidden="1" outlineLevel="1" x14ac:dyDescent="0.25">
      <c r="A845" s="159">
        <f t="shared" ref="A845" si="1842">A843</f>
        <v>0</v>
      </c>
      <c r="B845" s="128">
        <f t="shared" ref="B845:R845" si="1843">B843</f>
        <v>85</v>
      </c>
      <c r="C845" s="128" t="str">
        <f t="shared" si="1843"/>
        <v>DEPUTY</v>
      </c>
      <c r="D845" s="128" t="str">
        <f t="shared" si="1843"/>
        <v>Adequate</v>
      </c>
      <c r="E845" s="128" t="str">
        <f t="shared" si="1843"/>
        <v>Salary</v>
      </c>
      <c r="F845" s="128">
        <f t="shared" si="1843"/>
        <v>0.5</v>
      </c>
      <c r="G845" s="138">
        <f t="shared" si="1843"/>
        <v>0</v>
      </c>
      <c r="H845" s="138">
        <f t="shared" ref="H845" si="1844">H843</f>
        <v>0</v>
      </c>
      <c r="I845" s="128" t="str">
        <f t="shared" si="1843"/>
        <v>no</v>
      </c>
      <c r="J845" s="128" t="str">
        <f t="shared" si="1843"/>
        <v>yes</v>
      </c>
      <c r="K845" s="128" t="str">
        <f t="shared" si="1843"/>
        <v>yes</v>
      </c>
      <c r="L845" s="128" t="str">
        <f t="shared" si="1843"/>
        <v>no</v>
      </c>
      <c r="M845" s="128" t="str">
        <f t="shared" si="1843"/>
        <v>yes</v>
      </c>
      <c r="N845" s="128" t="str">
        <f t="shared" si="1843"/>
        <v>yes</v>
      </c>
      <c r="O845" s="128" t="str">
        <f t="shared" si="1843"/>
        <v>yes</v>
      </c>
      <c r="P845" s="128" t="str">
        <f t="shared" si="1843"/>
        <v>yes</v>
      </c>
      <c r="Q845" s="128" t="str">
        <f t="shared" si="1843"/>
        <v>yes</v>
      </c>
      <c r="R845" s="128" t="str">
        <f t="shared" si="1843"/>
        <v>yes</v>
      </c>
      <c r="U845" t="str">
        <f t="shared" si="1838"/>
        <v>0, 85</v>
      </c>
    </row>
    <row r="846" spans="1:21" hidden="1" outlineLevel="1" x14ac:dyDescent="0.25">
      <c r="A846" s="159">
        <f t="shared" ref="A846" si="1845">A843</f>
        <v>0</v>
      </c>
      <c r="B846" s="128">
        <f t="shared" ref="B846:R846" si="1846">B843</f>
        <v>85</v>
      </c>
      <c r="C846" s="128" t="str">
        <f t="shared" si="1846"/>
        <v>DEPUTY</v>
      </c>
      <c r="D846" s="128" t="str">
        <f t="shared" si="1846"/>
        <v>Adequate</v>
      </c>
      <c r="E846" s="128" t="str">
        <f t="shared" si="1846"/>
        <v>Salary</v>
      </c>
      <c r="F846" s="128">
        <f t="shared" si="1846"/>
        <v>0.5</v>
      </c>
      <c r="G846" s="138">
        <f t="shared" si="1846"/>
        <v>0</v>
      </c>
      <c r="H846" s="138">
        <f t="shared" ref="H846" si="1847">H843</f>
        <v>0</v>
      </c>
      <c r="I846" s="128" t="str">
        <f t="shared" si="1846"/>
        <v>no</v>
      </c>
      <c r="J846" s="128" t="str">
        <f t="shared" si="1846"/>
        <v>yes</v>
      </c>
      <c r="K846" s="128" t="str">
        <f t="shared" si="1846"/>
        <v>yes</v>
      </c>
      <c r="L846" s="128" t="str">
        <f t="shared" si="1846"/>
        <v>no</v>
      </c>
      <c r="M846" s="128" t="str">
        <f t="shared" si="1846"/>
        <v>yes</v>
      </c>
      <c r="N846" s="128" t="str">
        <f t="shared" si="1846"/>
        <v>yes</v>
      </c>
      <c r="O846" s="128" t="str">
        <f t="shared" si="1846"/>
        <v>yes</v>
      </c>
      <c r="P846" s="128" t="str">
        <f t="shared" si="1846"/>
        <v>yes</v>
      </c>
      <c r="Q846" s="128" t="str">
        <f t="shared" si="1846"/>
        <v>yes</v>
      </c>
      <c r="R846" s="128" t="str">
        <f t="shared" si="1846"/>
        <v>yes</v>
      </c>
      <c r="U846" t="str">
        <f t="shared" si="1838"/>
        <v>0, 85</v>
      </c>
    </row>
    <row r="847" spans="1:21" hidden="1" outlineLevel="1" x14ac:dyDescent="0.25">
      <c r="A847" s="159"/>
      <c r="B847" s="128"/>
      <c r="C847" s="128"/>
      <c r="D847" s="38"/>
      <c r="E847" s="128"/>
      <c r="F847" s="132"/>
      <c r="G847" s="138"/>
      <c r="H847" s="138"/>
      <c r="I847" s="128" t="str">
        <f t="shared" si="1817"/>
        <v>no</v>
      </c>
      <c r="J847" s="128" t="s">
        <v>48</v>
      </c>
      <c r="K847" s="128" t="s">
        <v>48</v>
      </c>
      <c r="L847" s="128" t="s">
        <v>48</v>
      </c>
      <c r="M847" s="128" t="s">
        <v>48</v>
      </c>
      <c r="N847" s="128" t="s">
        <v>48</v>
      </c>
      <c r="O847" s="128" t="s">
        <v>48</v>
      </c>
      <c r="P847" s="128" t="s">
        <v>48</v>
      </c>
      <c r="Q847" s="128" t="s">
        <v>48</v>
      </c>
      <c r="R847" s="128" t="s">
        <v>48</v>
      </c>
      <c r="U847" t="str">
        <f t="shared" si="1838"/>
        <v xml:space="preserve">, </v>
      </c>
    </row>
    <row r="848" spans="1:21" hidden="1" outlineLevel="1" x14ac:dyDescent="0.25">
      <c r="A848" s="159"/>
      <c r="B848" s="128"/>
      <c r="C848" s="128"/>
      <c r="D848" s="38"/>
      <c r="E848" s="128"/>
      <c r="F848" s="132"/>
      <c r="G848" s="138"/>
      <c r="H848" s="138"/>
      <c r="I848" s="128" t="str">
        <f t="shared" si="1818"/>
        <v>no</v>
      </c>
      <c r="J848" s="128" t="s">
        <v>48</v>
      </c>
      <c r="K848" s="128" t="s">
        <v>48</v>
      </c>
      <c r="L848" s="128" t="s">
        <v>48</v>
      </c>
      <c r="M848" s="128" t="s">
        <v>48</v>
      </c>
      <c r="N848" s="128" t="s">
        <v>48</v>
      </c>
      <c r="O848" s="128" t="s">
        <v>48</v>
      </c>
      <c r="P848" s="128" t="s">
        <v>48</v>
      </c>
      <c r="Q848" s="128" t="s">
        <v>48</v>
      </c>
      <c r="R848" s="128" t="s">
        <v>48</v>
      </c>
      <c r="U848" t="str">
        <f t="shared" si="1838"/>
        <v xml:space="preserve">, </v>
      </c>
    </row>
    <row r="849" spans="1:21" hidden="1" outlineLevel="1" x14ac:dyDescent="0.25">
      <c r="A849" s="159"/>
      <c r="B849" s="128"/>
      <c r="C849" s="128"/>
      <c r="D849" s="38"/>
      <c r="E849" s="128"/>
      <c r="F849" s="132"/>
      <c r="G849" s="138"/>
      <c r="H849" s="138"/>
      <c r="I849" s="128" t="s">
        <v>48</v>
      </c>
      <c r="J849" s="128" t="s">
        <v>48</v>
      </c>
      <c r="K849" s="128" t="s">
        <v>48</v>
      </c>
      <c r="L849" s="128" t="s">
        <v>48</v>
      </c>
      <c r="M849" s="128" t="s">
        <v>48</v>
      </c>
      <c r="N849" s="128" t="s">
        <v>48</v>
      </c>
      <c r="O849" s="128" t="s">
        <v>48</v>
      </c>
      <c r="P849" s="128" t="s">
        <v>48</v>
      </c>
      <c r="Q849" s="128" t="s">
        <v>48</v>
      </c>
      <c r="R849" s="128" t="s">
        <v>48</v>
      </c>
      <c r="U849" t="str">
        <f t="shared" si="1838"/>
        <v xml:space="preserve">, </v>
      </c>
    </row>
    <row r="850" spans="1:21" hidden="1" outlineLevel="1" x14ac:dyDescent="0.25">
      <c r="A850" s="159"/>
      <c r="B850" s="128"/>
      <c r="C850" s="128"/>
      <c r="D850" s="38"/>
      <c r="E850" s="128"/>
      <c r="F850" s="132"/>
      <c r="G850" s="138"/>
      <c r="H850" s="138"/>
      <c r="I850" s="128" t="s">
        <v>48</v>
      </c>
      <c r="J850" s="128" t="s">
        <v>48</v>
      </c>
      <c r="K850" s="128" t="s">
        <v>48</v>
      </c>
      <c r="L850" s="128" t="s">
        <v>48</v>
      </c>
      <c r="M850" s="128" t="s">
        <v>48</v>
      </c>
      <c r="N850" s="128" t="s">
        <v>48</v>
      </c>
      <c r="O850" s="128" t="s">
        <v>48</v>
      </c>
      <c r="P850" s="128" t="s">
        <v>48</v>
      </c>
      <c r="Q850" s="128" t="s">
        <v>48</v>
      </c>
      <c r="R850" s="128" t="s">
        <v>48</v>
      </c>
      <c r="U850" t="str">
        <f t="shared" si="1838"/>
        <v xml:space="preserve">, </v>
      </c>
    </row>
    <row r="851" spans="1:21" hidden="1" outlineLevel="1" x14ac:dyDescent="0.25">
      <c r="A851" s="159"/>
      <c r="B851" s="128"/>
      <c r="C851" s="128"/>
      <c r="D851" s="38"/>
      <c r="E851" s="128"/>
      <c r="F851" s="132"/>
      <c r="G851" s="138"/>
      <c r="H851" s="138"/>
      <c r="I851" s="128" t="s">
        <v>48</v>
      </c>
      <c r="J851" s="128" t="s">
        <v>48</v>
      </c>
      <c r="K851" s="128" t="s">
        <v>48</v>
      </c>
      <c r="L851" s="128" t="s">
        <v>48</v>
      </c>
      <c r="M851" s="128" t="s">
        <v>48</v>
      </c>
      <c r="N851" s="128" t="s">
        <v>48</v>
      </c>
      <c r="O851" s="128" t="s">
        <v>48</v>
      </c>
      <c r="P851" s="128" t="s">
        <v>48</v>
      </c>
      <c r="Q851" s="128" t="s">
        <v>48</v>
      </c>
      <c r="R851" s="128" t="s">
        <v>48</v>
      </c>
      <c r="U851" t="str">
        <f t="shared" si="1838"/>
        <v xml:space="preserve">, </v>
      </c>
    </row>
    <row r="852" spans="1:21" hidden="1" outlineLevel="1" x14ac:dyDescent="0.25">
      <c r="A852" s="159"/>
      <c r="B852" s="128"/>
      <c r="C852" s="128"/>
      <c r="D852" s="38"/>
      <c r="E852" s="128"/>
      <c r="F852" s="132"/>
      <c r="G852" s="138"/>
      <c r="H852" s="138"/>
      <c r="I852" s="128" t="s">
        <v>48</v>
      </c>
      <c r="J852" s="128" t="s">
        <v>48</v>
      </c>
      <c r="K852" s="128" t="s">
        <v>48</v>
      </c>
      <c r="L852" s="128" t="s">
        <v>48</v>
      </c>
      <c r="M852" s="128" t="s">
        <v>48</v>
      </c>
      <c r="N852" s="128" t="s">
        <v>48</v>
      </c>
      <c r="O852" s="128" t="s">
        <v>48</v>
      </c>
      <c r="P852" s="128" t="s">
        <v>48</v>
      </c>
      <c r="Q852" s="128" t="s">
        <v>48</v>
      </c>
      <c r="R852" s="128" t="s">
        <v>48</v>
      </c>
      <c r="U852" t="str">
        <f t="shared" si="1838"/>
        <v xml:space="preserve">, </v>
      </c>
    </row>
    <row r="853" spans="1:21" collapsed="1" x14ac:dyDescent="0.25">
      <c r="A853" s="43"/>
      <c r="B853" s="43">
        <v>86</v>
      </c>
      <c r="C853" s="43" t="s">
        <v>125</v>
      </c>
      <c r="D853" s="38" t="str">
        <f>'Form III'!A852</f>
        <v>Adequate</v>
      </c>
      <c r="E853" s="43" t="s">
        <v>124</v>
      </c>
      <c r="F853" s="158">
        <v>0.5</v>
      </c>
      <c r="G853" s="136">
        <v>0</v>
      </c>
      <c r="H853" s="136">
        <v>0</v>
      </c>
      <c r="I853" s="43" t="s">
        <v>48</v>
      </c>
      <c r="J853" s="43" t="s">
        <v>45</v>
      </c>
      <c r="K853" s="43" t="s">
        <v>45</v>
      </c>
      <c r="L853" s="43" t="s">
        <v>48</v>
      </c>
      <c r="M853" s="43" t="s">
        <v>45</v>
      </c>
      <c r="N853" s="43" t="s">
        <v>45</v>
      </c>
      <c r="O853" s="43" t="s">
        <v>45</v>
      </c>
      <c r="P853" s="43" t="s">
        <v>45</v>
      </c>
      <c r="Q853" s="43" t="s">
        <v>45</v>
      </c>
      <c r="R853" s="43" t="s">
        <v>45</v>
      </c>
      <c r="S853" s="107">
        <f>IF('Form I'!$B$9=1,'Form III'!BE855,(IF('Form I'!$B$9=2,'Form III'!BE856,(IF('Form I'!$B$9=3,'Form III'!BE857,(IF('Form I'!$B$9=4,'Form III'!BE858)))))))</f>
        <v>0</v>
      </c>
      <c r="T853" s="111">
        <f t="shared" ref="T853" si="1848">G853+H853-S853</f>
        <v>0</v>
      </c>
      <c r="U853" t="str">
        <f t="shared" si="1838"/>
        <v>, 86</v>
      </c>
    </row>
    <row r="854" spans="1:21" hidden="1" outlineLevel="1" x14ac:dyDescent="0.25">
      <c r="A854" s="159">
        <f t="shared" ref="A854" si="1849">A853</f>
        <v>0</v>
      </c>
      <c r="B854" s="128">
        <f t="shared" ref="B854:R864" si="1850">B853</f>
        <v>86</v>
      </c>
      <c r="C854" s="128" t="str">
        <f t="shared" si="1850"/>
        <v>DEPUTY</v>
      </c>
      <c r="D854" s="128" t="str">
        <f t="shared" si="1850"/>
        <v>Adequate</v>
      </c>
      <c r="E854" s="128" t="str">
        <f t="shared" si="1850"/>
        <v>Salary</v>
      </c>
      <c r="F854" s="128">
        <f t="shared" si="1850"/>
        <v>0.5</v>
      </c>
      <c r="G854" s="138">
        <f t="shared" si="1850"/>
        <v>0</v>
      </c>
      <c r="H854" s="138">
        <f t="shared" ref="H854" si="1851">H853</f>
        <v>0</v>
      </c>
      <c r="I854" s="128" t="str">
        <f t="shared" si="1850"/>
        <v>no</v>
      </c>
      <c r="J854" s="128" t="str">
        <f t="shared" si="1850"/>
        <v>yes</v>
      </c>
      <c r="K854" s="128" t="str">
        <f t="shared" si="1850"/>
        <v>yes</v>
      </c>
      <c r="L854" s="128" t="str">
        <f t="shared" si="1850"/>
        <v>no</v>
      </c>
      <c r="M854" s="128" t="str">
        <f t="shared" si="1850"/>
        <v>yes</v>
      </c>
      <c r="N854" s="128" t="str">
        <f t="shared" si="1850"/>
        <v>yes</v>
      </c>
      <c r="O854" s="128" t="str">
        <f t="shared" si="1850"/>
        <v>yes</v>
      </c>
      <c r="P854" s="128" t="str">
        <f t="shared" si="1850"/>
        <v>yes</v>
      </c>
      <c r="Q854" s="128" t="str">
        <f t="shared" si="1850"/>
        <v>yes</v>
      </c>
      <c r="R854" s="128" t="str">
        <f t="shared" si="1850"/>
        <v>yes</v>
      </c>
      <c r="U854" t="str">
        <f t="shared" si="1838"/>
        <v>0, 86</v>
      </c>
    </row>
    <row r="855" spans="1:21" hidden="1" outlineLevel="1" x14ac:dyDescent="0.25">
      <c r="A855" s="159">
        <f t="shared" ref="A855" si="1852">A853</f>
        <v>0</v>
      </c>
      <c r="B855" s="128">
        <f t="shared" ref="B855:R855" si="1853">B853</f>
        <v>86</v>
      </c>
      <c r="C855" s="128" t="str">
        <f t="shared" si="1853"/>
        <v>DEPUTY</v>
      </c>
      <c r="D855" s="128" t="str">
        <f t="shared" si="1853"/>
        <v>Adequate</v>
      </c>
      <c r="E855" s="128" t="str">
        <f t="shared" si="1853"/>
        <v>Salary</v>
      </c>
      <c r="F855" s="128">
        <f t="shared" si="1853"/>
        <v>0.5</v>
      </c>
      <c r="G855" s="138">
        <f t="shared" si="1853"/>
        <v>0</v>
      </c>
      <c r="H855" s="138">
        <f t="shared" ref="H855" si="1854">H853</f>
        <v>0</v>
      </c>
      <c r="I855" s="128" t="str">
        <f t="shared" si="1853"/>
        <v>no</v>
      </c>
      <c r="J855" s="128" t="str">
        <f t="shared" si="1853"/>
        <v>yes</v>
      </c>
      <c r="K855" s="128" t="str">
        <f t="shared" si="1853"/>
        <v>yes</v>
      </c>
      <c r="L855" s="128" t="str">
        <f t="shared" si="1853"/>
        <v>no</v>
      </c>
      <c r="M855" s="128" t="str">
        <f t="shared" si="1853"/>
        <v>yes</v>
      </c>
      <c r="N855" s="128" t="str">
        <f t="shared" si="1853"/>
        <v>yes</v>
      </c>
      <c r="O855" s="128" t="str">
        <f t="shared" si="1853"/>
        <v>yes</v>
      </c>
      <c r="P855" s="128" t="str">
        <f t="shared" si="1853"/>
        <v>yes</v>
      </c>
      <c r="Q855" s="128" t="str">
        <f t="shared" si="1853"/>
        <v>yes</v>
      </c>
      <c r="R855" s="128" t="str">
        <f t="shared" si="1853"/>
        <v>yes</v>
      </c>
      <c r="U855" t="str">
        <f t="shared" si="1838"/>
        <v>0, 86</v>
      </c>
    </row>
    <row r="856" spans="1:21" hidden="1" outlineLevel="1" x14ac:dyDescent="0.25">
      <c r="A856" s="159">
        <f t="shared" ref="A856" si="1855">A853</f>
        <v>0</v>
      </c>
      <c r="B856" s="128">
        <f t="shared" ref="B856:R856" si="1856">B853</f>
        <v>86</v>
      </c>
      <c r="C856" s="128" t="str">
        <f t="shared" si="1856"/>
        <v>DEPUTY</v>
      </c>
      <c r="D856" s="128" t="str">
        <f t="shared" si="1856"/>
        <v>Adequate</v>
      </c>
      <c r="E856" s="128" t="str">
        <f t="shared" si="1856"/>
        <v>Salary</v>
      </c>
      <c r="F856" s="128">
        <f t="shared" si="1856"/>
        <v>0.5</v>
      </c>
      <c r="G856" s="138">
        <f t="shared" si="1856"/>
        <v>0</v>
      </c>
      <c r="H856" s="138">
        <f t="shared" ref="H856" si="1857">H853</f>
        <v>0</v>
      </c>
      <c r="I856" s="128" t="str">
        <f t="shared" si="1856"/>
        <v>no</v>
      </c>
      <c r="J856" s="128" t="str">
        <f t="shared" si="1856"/>
        <v>yes</v>
      </c>
      <c r="K856" s="128" t="str">
        <f t="shared" si="1856"/>
        <v>yes</v>
      </c>
      <c r="L856" s="128" t="str">
        <f t="shared" si="1856"/>
        <v>no</v>
      </c>
      <c r="M856" s="128" t="str">
        <f t="shared" si="1856"/>
        <v>yes</v>
      </c>
      <c r="N856" s="128" t="str">
        <f t="shared" si="1856"/>
        <v>yes</v>
      </c>
      <c r="O856" s="128" t="str">
        <f t="shared" si="1856"/>
        <v>yes</v>
      </c>
      <c r="P856" s="128" t="str">
        <f t="shared" si="1856"/>
        <v>yes</v>
      </c>
      <c r="Q856" s="128" t="str">
        <f t="shared" si="1856"/>
        <v>yes</v>
      </c>
      <c r="R856" s="128" t="str">
        <f t="shared" si="1856"/>
        <v>yes</v>
      </c>
      <c r="U856" t="str">
        <f t="shared" si="1838"/>
        <v>0, 86</v>
      </c>
    </row>
    <row r="857" spans="1:21" hidden="1" outlineLevel="1" x14ac:dyDescent="0.25">
      <c r="A857" s="159"/>
      <c r="B857" s="128"/>
      <c r="C857" s="128"/>
      <c r="D857" s="38"/>
      <c r="E857" s="128"/>
      <c r="F857" s="132"/>
      <c r="G857" s="138"/>
      <c r="H857" s="138"/>
      <c r="I857" s="128" t="str">
        <f t="shared" si="1817"/>
        <v>no</v>
      </c>
      <c r="J857" s="128" t="s">
        <v>48</v>
      </c>
      <c r="K857" s="128" t="s">
        <v>48</v>
      </c>
      <c r="L857" s="128" t="s">
        <v>48</v>
      </c>
      <c r="M857" s="128" t="s">
        <v>48</v>
      </c>
      <c r="N857" s="128" t="s">
        <v>48</v>
      </c>
      <c r="O857" s="128" t="s">
        <v>48</v>
      </c>
      <c r="P857" s="128" t="s">
        <v>48</v>
      </c>
      <c r="Q857" s="128" t="s">
        <v>48</v>
      </c>
      <c r="R857" s="128" t="s">
        <v>48</v>
      </c>
      <c r="U857" t="str">
        <f t="shared" si="1838"/>
        <v xml:space="preserve">, </v>
      </c>
    </row>
    <row r="858" spans="1:21" hidden="1" outlineLevel="1" x14ac:dyDescent="0.25">
      <c r="A858" s="159"/>
      <c r="B858" s="128"/>
      <c r="C858" s="128"/>
      <c r="D858" s="38"/>
      <c r="E858" s="128"/>
      <c r="F858" s="132"/>
      <c r="G858" s="138"/>
      <c r="H858" s="138"/>
      <c r="I858" s="128" t="str">
        <f t="shared" si="1818"/>
        <v>no</v>
      </c>
      <c r="J858" s="128" t="s">
        <v>48</v>
      </c>
      <c r="K858" s="128" t="s">
        <v>48</v>
      </c>
      <c r="L858" s="128" t="s">
        <v>48</v>
      </c>
      <c r="M858" s="128" t="s">
        <v>48</v>
      </c>
      <c r="N858" s="128" t="s">
        <v>48</v>
      </c>
      <c r="O858" s="128" t="s">
        <v>48</v>
      </c>
      <c r="P858" s="128" t="s">
        <v>48</v>
      </c>
      <c r="Q858" s="128" t="s">
        <v>48</v>
      </c>
      <c r="R858" s="128" t="s">
        <v>48</v>
      </c>
      <c r="U858" t="str">
        <f t="shared" si="1838"/>
        <v xml:space="preserve">, </v>
      </c>
    </row>
    <row r="859" spans="1:21" hidden="1" outlineLevel="1" x14ac:dyDescent="0.25">
      <c r="A859" s="159"/>
      <c r="B859" s="128"/>
      <c r="C859" s="128"/>
      <c r="D859" s="38"/>
      <c r="E859" s="128"/>
      <c r="F859" s="132"/>
      <c r="G859" s="138"/>
      <c r="H859" s="138"/>
      <c r="I859" s="128" t="s">
        <v>48</v>
      </c>
      <c r="J859" s="128" t="s">
        <v>48</v>
      </c>
      <c r="K859" s="128" t="s">
        <v>48</v>
      </c>
      <c r="L859" s="128" t="s">
        <v>48</v>
      </c>
      <c r="M859" s="128" t="s">
        <v>48</v>
      </c>
      <c r="N859" s="128" t="s">
        <v>48</v>
      </c>
      <c r="O859" s="128" t="s">
        <v>48</v>
      </c>
      <c r="P859" s="128" t="s">
        <v>48</v>
      </c>
      <c r="Q859" s="128" t="s">
        <v>48</v>
      </c>
      <c r="R859" s="128" t="s">
        <v>48</v>
      </c>
      <c r="U859" t="str">
        <f t="shared" si="1838"/>
        <v xml:space="preserve">, </v>
      </c>
    </row>
    <row r="860" spans="1:21" hidden="1" outlineLevel="1" x14ac:dyDescent="0.25">
      <c r="A860" s="159"/>
      <c r="B860" s="128"/>
      <c r="C860" s="128"/>
      <c r="D860" s="38"/>
      <c r="E860" s="128"/>
      <c r="F860" s="132"/>
      <c r="G860" s="138"/>
      <c r="H860" s="138"/>
      <c r="I860" s="128" t="s">
        <v>48</v>
      </c>
      <c r="J860" s="128" t="s">
        <v>48</v>
      </c>
      <c r="K860" s="128" t="s">
        <v>48</v>
      </c>
      <c r="L860" s="128" t="s">
        <v>48</v>
      </c>
      <c r="M860" s="128" t="s">
        <v>48</v>
      </c>
      <c r="N860" s="128" t="s">
        <v>48</v>
      </c>
      <c r="O860" s="128" t="s">
        <v>48</v>
      </c>
      <c r="P860" s="128" t="s">
        <v>48</v>
      </c>
      <c r="Q860" s="128" t="s">
        <v>48</v>
      </c>
      <c r="R860" s="128" t="s">
        <v>48</v>
      </c>
      <c r="U860" t="str">
        <f t="shared" si="1838"/>
        <v xml:space="preserve">, </v>
      </c>
    </row>
    <row r="861" spans="1:21" hidden="1" outlineLevel="1" x14ac:dyDescent="0.25">
      <c r="A861" s="159"/>
      <c r="B861" s="128"/>
      <c r="C861" s="128"/>
      <c r="D861" s="38"/>
      <c r="E861" s="128"/>
      <c r="F861" s="132"/>
      <c r="G861" s="138"/>
      <c r="H861" s="138"/>
      <c r="I861" s="128" t="s">
        <v>48</v>
      </c>
      <c r="J861" s="128" t="s">
        <v>48</v>
      </c>
      <c r="K861" s="128" t="s">
        <v>48</v>
      </c>
      <c r="L861" s="128" t="s">
        <v>48</v>
      </c>
      <c r="M861" s="128" t="s">
        <v>48</v>
      </c>
      <c r="N861" s="128" t="s">
        <v>48</v>
      </c>
      <c r="O861" s="128" t="s">
        <v>48</v>
      </c>
      <c r="P861" s="128" t="s">
        <v>48</v>
      </c>
      <c r="Q861" s="128" t="s">
        <v>48</v>
      </c>
      <c r="R861" s="128" t="s">
        <v>48</v>
      </c>
      <c r="U861" t="str">
        <f t="shared" si="1838"/>
        <v xml:space="preserve">, </v>
      </c>
    </row>
    <row r="862" spans="1:21" hidden="1" outlineLevel="1" x14ac:dyDescent="0.25">
      <c r="A862" s="159"/>
      <c r="B862" s="128"/>
      <c r="C862" s="128"/>
      <c r="D862" s="38"/>
      <c r="E862" s="128"/>
      <c r="F862" s="132"/>
      <c r="G862" s="138"/>
      <c r="H862" s="138"/>
      <c r="I862" s="128" t="s">
        <v>48</v>
      </c>
      <c r="J862" s="128" t="s">
        <v>48</v>
      </c>
      <c r="K862" s="128" t="s">
        <v>48</v>
      </c>
      <c r="L862" s="128" t="s">
        <v>48</v>
      </c>
      <c r="M862" s="128" t="s">
        <v>48</v>
      </c>
      <c r="N862" s="128" t="s">
        <v>48</v>
      </c>
      <c r="O862" s="128" t="s">
        <v>48</v>
      </c>
      <c r="P862" s="128" t="s">
        <v>48</v>
      </c>
      <c r="Q862" s="128" t="s">
        <v>48</v>
      </c>
      <c r="R862" s="128" t="s">
        <v>48</v>
      </c>
      <c r="U862" t="str">
        <f t="shared" si="1838"/>
        <v xml:space="preserve">, </v>
      </c>
    </row>
    <row r="863" spans="1:21" collapsed="1" x14ac:dyDescent="0.25">
      <c r="A863" s="43"/>
      <c r="B863" s="43">
        <v>87</v>
      </c>
      <c r="C863" s="43" t="s">
        <v>125</v>
      </c>
      <c r="D863" s="38" t="str">
        <f>'Form III'!A862</f>
        <v>Adequate</v>
      </c>
      <c r="E863" s="43" t="s">
        <v>124</v>
      </c>
      <c r="F863" s="158">
        <v>0.5</v>
      </c>
      <c r="G863" s="136">
        <v>0</v>
      </c>
      <c r="H863" s="136">
        <v>0</v>
      </c>
      <c r="I863" s="43" t="s">
        <v>48</v>
      </c>
      <c r="J863" s="43" t="s">
        <v>45</v>
      </c>
      <c r="K863" s="43" t="s">
        <v>45</v>
      </c>
      <c r="L863" s="43" t="s">
        <v>48</v>
      </c>
      <c r="M863" s="43" t="s">
        <v>45</v>
      </c>
      <c r="N863" s="43" t="s">
        <v>45</v>
      </c>
      <c r="O863" s="43" t="s">
        <v>45</v>
      </c>
      <c r="P863" s="43" t="s">
        <v>45</v>
      </c>
      <c r="Q863" s="43" t="s">
        <v>45</v>
      </c>
      <c r="R863" s="43" t="s">
        <v>45</v>
      </c>
      <c r="S863" s="107">
        <f>IF('Form I'!$B$9=1,'Form III'!BE865,(IF('Form I'!$B$9=2,'Form III'!BE866,(IF('Form I'!$B$9=3,'Form III'!BE867,(IF('Form I'!$B$9=4,'Form III'!BE868)))))))</f>
        <v>0</v>
      </c>
      <c r="T863" s="111">
        <f t="shared" ref="T863" si="1858">G863+H863-S863</f>
        <v>0</v>
      </c>
      <c r="U863" t="str">
        <f t="shared" si="1838"/>
        <v>, 87</v>
      </c>
    </row>
    <row r="864" spans="1:21" hidden="1" outlineLevel="1" x14ac:dyDescent="0.25">
      <c r="A864" s="159">
        <f t="shared" ref="A864" si="1859">A863</f>
        <v>0</v>
      </c>
      <c r="B864" s="128">
        <f t="shared" si="1850"/>
        <v>87</v>
      </c>
      <c r="C864" s="128" t="str">
        <f t="shared" si="1850"/>
        <v>DEPUTY</v>
      </c>
      <c r="D864" s="128" t="str">
        <f t="shared" si="1850"/>
        <v>Adequate</v>
      </c>
      <c r="E864" s="128" t="str">
        <f t="shared" si="1850"/>
        <v>Salary</v>
      </c>
      <c r="F864" s="128">
        <f t="shared" si="1850"/>
        <v>0.5</v>
      </c>
      <c r="G864" s="138">
        <f t="shared" si="1850"/>
        <v>0</v>
      </c>
      <c r="H864" s="138">
        <f t="shared" ref="H864" si="1860">H863</f>
        <v>0</v>
      </c>
      <c r="I864" s="128" t="str">
        <f t="shared" si="1850"/>
        <v>no</v>
      </c>
      <c r="J864" s="128" t="str">
        <f t="shared" si="1850"/>
        <v>yes</v>
      </c>
      <c r="K864" s="128" t="str">
        <f t="shared" si="1850"/>
        <v>yes</v>
      </c>
      <c r="L864" s="128" t="str">
        <f t="shared" si="1850"/>
        <v>no</v>
      </c>
      <c r="M864" s="128" t="str">
        <f t="shared" si="1850"/>
        <v>yes</v>
      </c>
      <c r="N864" s="128" t="str">
        <f t="shared" si="1850"/>
        <v>yes</v>
      </c>
      <c r="O864" s="128" t="str">
        <f t="shared" si="1850"/>
        <v>yes</v>
      </c>
      <c r="P864" s="128" t="str">
        <f t="shared" si="1850"/>
        <v>yes</v>
      </c>
      <c r="Q864" s="128" t="str">
        <f t="shared" si="1850"/>
        <v>yes</v>
      </c>
      <c r="R864" s="128" t="str">
        <f t="shared" si="1850"/>
        <v>yes</v>
      </c>
      <c r="U864" t="str">
        <f t="shared" si="1838"/>
        <v>0, 87</v>
      </c>
    </row>
    <row r="865" spans="1:21" hidden="1" outlineLevel="1" x14ac:dyDescent="0.25">
      <c r="A865" s="159">
        <f t="shared" ref="A865" si="1861">A863</f>
        <v>0</v>
      </c>
      <c r="B865" s="128">
        <f t="shared" ref="B865:R865" si="1862">B863</f>
        <v>87</v>
      </c>
      <c r="C865" s="128" t="str">
        <f t="shared" si="1862"/>
        <v>DEPUTY</v>
      </c>
      <c r="D865" s="128" t="str">
        <f t="shared" si="1862"/>
        <v>Adequate</v>
      </c>
      <c r="E865" s="128" t="str">
        <f t="shared" si="1862"/>
        <v>Salary</v>
      </c>
      <c r="F865" s="128">
        <f t="shared" si="1862"/>
        <v>0.5</v>
      </c>
      <c r="G865" s="138">
        <f t="shared" si="1862"/>
        <v>0</v>
      </c>
      <c r="H865" s="138">
        <f t="shared" ref="H865" si="1863">H863</f>
        <v>0</v>
      </c>
      <c r="I865" s="128" t="str">
        <f t="shared" si="1862"/>
        <v>no</v>
      </c>
      <c r="J865" s="128" t="str">
        <f t="shared" si="1862"/>
        <v>yes</v>
      </c>
      <c r="K865" s="128" t="str">
        <f t="shared" si="1862"/>
        <v>yes</v>
      </c>
      <c r="L865" s="128" t="str">
        <f t="shared" si="1862"/>
        <v>no</v>
      </c>
      <c r="M865" s="128" t="str">
        <f t="shared" si="1862"/>
        <v>yes</v>
      </c>
      <c r="N865" s="128" t="str">
        <f t="shared" si="1862"/>
        <v>yes</v>
      </c>
      <c r="O865" s="128" t="str">
        <f t="shared" si="1862"/>
        <v>yes</v>
      </c>
      <c r="P865" s="128" t="str">
        <f t="shared" si="1862"/>
        <v>yes</v>
      </c>
      <c r="Q865" s="128" t="str">
        <f t="shared" si="1862"/>
        <v>yes</v>
      </c>
      <c r="R865" s="128" t="str">
        <f t="shared" si="1862"/>
        <v>yes</v>
      </c>
      <c r="U865" t="str">
        <f t="shared" si="1838"/>
        <v>0, 87</v>
      </c>
    </row>
    <row r="866" spans="1:21" hidden="1" outlineLevel="1" x14ac:dyDescent="0.25">
      <c r="A866" s="159">
        <f t="shared" ref="A866" si="1864">A863</f>
        <v>0</v>
      </c>
      <c r="B866" s="128">
        <f t="shared" ref="B866:R866" si="1865">B863</f>
        <v>87</v>
      </c>
      <c r="C866" s="128" t="str">
        <f t="shared" si="1865"/>
        <v>DEPUTY</v>
      </c>
      <c r="D866" s="128" t="str">
        <f t="shared" si="1865"/>
        <v>Adequate</v>
      </c>
      <c r="E866" s="128" t="str">
        <f t="shared" si="1865"/>
        <v>Salary</v>
      </c>
      <c r="F866" s="128">
        <f t="shared" si="1865"/>
        <v>0.5</v>
      </c>
      <c r="G866" s="138">
        <f t="shared" si="1865"/>
        <v>0</v>
      </c>
      <c r="H866" s="138">
        <f t="shared" ref="H866" si="1866">H863</f>
        <v>0</v>
      </c>
      <c r="I866" s="128" t="str">
        <f t="shared" si="1865"/>
        <v>no</v>
      </c>
      <c r="J866" s="128" t="str">
        <f t="shared" si="1865"/>
        <v>yes</v>
      </c>
      <c r="K866" s="128" t="str">
        <f t="shared" si="1865"/>
        <v>yes</v>
      </c>
      <c r="L866" s="128" t="str">
        <f t="shared" si="1865"/>
        <v>no</v>
      </c>
      <c r="M866" s="128" t="str">
        <f t="shared" si="1865"/>
        <v>yes</v>
      </c>
      <c r="N866" s="128" t="str">
        <f t="shared" si="1865"/>
        <v>yes</v>
      </c>
      <c r="O866" s="128" t="str">
        <f t="shared" si="1865"/>
        <v>yes</v>
      </c>
      <c r="P866" s="128" t="str">
        <f t="shared" si="1865"/>
        <v>yes</v>
      </c>
      <c r="Q866" s="128" t="str">
        <f t="shared" si="1865"/>
        <v>yes</v>
      </c>
      <c r="R866" s="128" t="str">
        <f t="shared" si="1865"/>
        <v>yes</v>
      </c>
      <c r="U866" t="str">
        <f t="shared" si="1838"/>
        <v>0, 87</v>
      </c>
    </row>
    <row r="867" spans="1:21" hidden="1" outlineLevel="1" x14ac:dyDescent="0.25">
      <c r="A867" s="159"/>
      <c r="B867" s="128"/>
      <c r="C867" s="128"/>
      <c r="D867" s="38"/>
      <c r="E867" s="128"/>
      <c r="F867" s="132"/>
      <c r="G867" s="138"/>
      <c r="H867" s="138"/>
      <c r="I867" s="128" t="str">
        <f t="shared" si="1817"/>
        <v>no</v>
      </c>
      <c r="J867" s="128" t="s">
        <v>48</v>
      </c>
      <c r="K867" s="128" t="s">
        <v>48</v>
      </c>
      <c r="L867" s="128" t="s">
        <v>48</v>
      </c>
      <c r="M867" s="128" t="s">
        <v>48</v>
      </c>
      <c r="N867" s="128" t="s">
        <v>48</v>
      </c>
      <c r="O867" s="128" t="s">
        <v>48</v>
      </c>
      <c r="P867" s="128" t="s">
        <v>48</v>
      </c>
      <c r="Q867" s="128" t="s">
        <v>48</v>
      </c>
      <c r="R867" s="128" t="s">
        <v>48</v>
      </c>
      <c r="U867" t="str">
        <f t="shared" si="1838"/>
        <v xml:space="preserve">, </v>
      </c>
    </row>
    <row r="868" spans="1:21" hidden="1" outlineLevel="1" x14ac:dyDescent="0.25">
      <c r="A868" s="159"/>
      <c r="B868" s="128"/>
      <c r="C868" s="128"/>
      <c r="D868" s="38"/>
      <c r="E868" s="128"/>
      <c r="F868" s="132"/>
      <c r="G868" s="138"/>
      <c r="H868" s="138"/>
      <c r="I868" s="128" t="str">
        <f t="shared" si="1818"/>
        <v>no</v>
      </c>
      <c r="J868" s="128" t="s">
        <v>48</v>
      </c>
      <c r="K868" s="128" t="s">
        <v>48</v>
      </c>
      <c r="L868" s="128" t="s">
        <v>48</v>
      </c>
      <c r="M868" s="128" t="s">
        <v>48</v>
      </c>
      <c r="N868" s="128" t="s">
        <v>48</v>
      </c>
      <c r="O868" s="128" t="s">
        <v>48</v>
      </c>
      <c r="P868" s="128" t="s">
        <v>48</v>
      </c>
      <c r="Q868" s="128" t="s">
        <v>48</v>
      </c>
      <c r="R868" s="128" t="s">
        <v>48</v>
      </c>
      <c r="U868" t="str">
        <f t="shared" si="1838"/>
        <v xml:space="preserve">, </v>
      </c>
    </row>
    <row r="869" spans="1:21" hidden="1" outlineLevel="1" x14ac:dyDescent="0.25">
      <c r="A869" s="159"/>
      <c r="B869" s="128"/>
      <c r="C869" s="128"/>
      <c r="D869" s="38"/>
      <c r="E869" s="128"/>
      <c r="F869" s="132"/>
      <c r="G869" s="138"/>
      <c r="H869" s="138"/>
      <c r="I869" s="128" t="s">
        <v>48</v>
      </c>
      <c r="J869" s="128" t="s">
        <v>48</v>
      </c>
      <c r="K869" s="128" t="s">
        <v>48</v>
      </c>
      <c r="L869" s="128" t="s">
        <v>48</v>
      </c>
      <c r="M869" s="128" t="s">
        <v>48</v>
      </c>
      <c r="N869" s="128" t="s">
        <v>48</v>
      </c>
      <c r="O869" s="128" t="s">
        <v>48</v>
      </c>
      <c r="P869" s="128" t="s">
        <v>48</v>
      </c>
      <c r="Q869" s="128" t="s">
        <v>48</v>
      </c>
      <c r="R869" s="128" t="s">
        <v>48</v>
      </c>
      <c r="U869" t="str">
        <f t="shared" si="1838"/>
        <v xml:space="preserve">, </v>
      </c>
    </row>
    <row r="870" spans="1:21" hidden="1" outlineLevel="1" x14ac:dyDescent="0.25">
      <c r="A870" s="159"/>
      <c r="B870" s="128"/>
      <c r="C870" s="128"/>
      <c r="D870" s="38"/>
      <c r="E870" s="128"/>
      <c r="F870" s="132"/>
      <c r="G870" s="138"/>
      <c r="H870" s="138"/>
      <c r="I870" s="128" t="s">
        <v>48</v>
      </c>
      <c r="J870" s="128" t="s">
        <v>48</v>
      </c>
      <c r="K870" s="128" t="s">
        <v>48</v>
      </c>
      <c r="L870" s="128" t="s">
        <v>48</v>
      </c>
      <c r="M870" s="128" t="s">
        <v>48</v>
      </c>
      <c r="N870" s="128" t="s">
        <v>48</v>
      </c>
      <c r="O870" s="128" t="s">
        <v>48</v>
      </c>
      <c r="P870" s="128" t="s">
        <v>48</v>
      </c>
      <c r="Q870" s="128" t="s">
        <v>48</v>
      </c>
      <c r="R870" s="128" t="s">
        <v>48</v>
      </c>
      <c r="U870" t="str">
        <f t="shared" si="1838"/>
        <v xml:space="preserve">, </v>
      </c>
    </row>
    <row r="871" spans="1:21" hidden="1" outlineLevel="1" x14ac:dyDescent="0.25">
      <c r="A871" s="159"/>
      <c r="B871" s="128"/>
      <c r="C871" s="128"/>
      <c r="D871" s="38"/>
      <c r="E871" s="128"/>
      <c r="F871" s="132"/>
      <c r="G871" s="138"/>
      <c r="H871" s="138"/>
      <c r="I871" s="128" t="s">
        <v>48</v>
      </c>
      <c r="J871" s="128" t="s">
        <v>48</v>
      </c>
      <c r="K871" s="128" t="s">
        <v>48</v>
      </c>
      <c r="L871" s="128" t="s">
        <v>48</v>
      </c>
      <c r="M871" s="128" t="s">
        <v>48</v>
      </c>
      <c r="N871" s="128" t="s">
        <v>48</v>
      </c>
      <c r="O871" s="128" t="s">
        <v>48</v>
      </c>
      <c r="P871" s="128" t="s">
        <v>48</v>
      </c>
      <c r="Q871" s="128" t="s">
        <v>48</v>
      </c>
      <c r="R871" s="128" t="s">
        <v>48</v>
      </c>
      <c r="U871" t="str">
        <f t="shared" si="1838"/>
        <v xml:space="preserve">, </v>
      </c>
    </row>
    <row r="872" spans="1:21" hidden="1" outlineLevel="1" x14ac:dyDescent="0.25">
      <c r="A872" s="159"/>
      <c r="B872" s="128"/>
      <c r="C872" s="128"/>
      <c r="D872" s="38"/>
      <c r="E872" s="128"/>
      <c r="F872" s="132"/>
      <c r="G872" s="138"/>
      <c r="H872" s="138"/>
      <c r="I872" s="128" t="s">
        <v>48</v>
      </c>
      <c r="J872" s="128" t="s">
        <v>48</v>
      </c>
      <c r="K872" s="128" t="s">
        <v>48</v>
      </c>
      <c r="L872" s="128" t="s">
        <v>48</v>
      </c>
      <c r="M872" s="128" t="s">
        <v>48</v>
      </c>
      <c r="N872" s="128" t="s">
        <v>48</v>
      </c>
      <c r="O872" s="128" t="s">
        <v>48</v>
      </c>
      <c r="P872" s="128" t="s">
        <v>48</v>
      </c>
      <c r="Q872" s="128" t="s">
        <v>48</v>
      </c>
      <c r="R872" s="128" t="s">
        <v>48</v>
      </c>
      <c r="U872" t="str">
        <f t="shared" si="1838"/>
        <v xml:space="preserve">, </v>
      </c>
    </row>
    <row r="873" spans="1:21" collapsed="1" x14ac:dyDescent="0.25">
      <c r="A873" s="43"/>
      <c r="B873" s="43">
        <v>88</v>
      </c>
      <c r="C873" s="43" t="s">
        <v>125</v>
      </c>
      <c r="D873" s="38" t="str">
        <f>'Form III'!A872</f>
        <v>Adequate</v>
      </c>
      <c r="E873" s="43" t="s">
        <v>124</v>
      </c>
      <c r="F873" s="158">
        <v>0.5</v>
      </c>
      <c r="G873" s="136">
        <v>0</v>
      </c>
      <c r="H873" s="136">
        <v>0</v>
      </c>
      <c r="I873" s="43" t="s">
        <v>48</v>
      </c>
      <c r="J873" s="43" t="s">
        <v>45</v>
      </c>
      <c r="K873" s="43" t="s">
        <v>45</v>
      </c>
      <c r="L873" s="43" t="s">
        <v>48</v>
      </c>
      <c r="M873" s="43" t="s">
        <v>45</v>
      </c>
      <c r="N873" s="43" t="s">
        <v>45</v>
      </c>
      <c r="O873" s="43" t="s">
        <v>45</v>
      </c>
      <c r="P873" s="43" t="s">
        <v>45</v>
      </c>
      <c r="Q873" s="43" t="s">
        <v>45</v>
      </c>
      <c r="R873" s="43" t="s">
        <v>45</v>
      </c>
      <c r="S873" s="107">
        <f>IF('Form I'!$B$9=1,'Form III'!BE875,(IF('Form I'!$B$9=2,'Form III'!BE876,(IF('Form I'!$B$9=3,'Form III'!BE877,(IF('Form I'!$B$9=4,'Form III'!BE878)))))))</f>
        <v>0</v>
      </c>
      <c r="T873" s="111">
        <f t="shared" ref="T873" si="1867">G873+H873-S873</f>
        <v>0</v>
      </c>
      <c r="U873" t="str">
        <f t="shared" si="1838"/>
        <v>, 88</v>
      </c>
    </row>
    <row r="874" spans="1:21" hidden="1" outlineLevel="1" x14ac:dyDescent="0.25">
      <c r="A874" s="159">
        <f t="shared" ref="A874" si="1868">A873</f>
        <v>0</v>
      </c>
      <c r="B874" s="128">
        <f t="shared" ref="B874:R884" si="1869">B873</f>
        <v>88</v>
      </c>
      <c r="C874" s="128" t="str">
        <f t="shared" si="1869"/>
        <v>DEPUTY</v>
      </c>
      <c r="D874" s="128" t="str">
        <f t="shared" si="1869"/>
        <v>Adequate</v>
      </c>
      <c r="E874" s="128" t="str">
        <f t="shared" si="1869"/>
        <v>Salary</v>
      </c>
      <c r="F874" s="128">
        <f t="shared" si="1869"/>
        <v>0.5</v>
      </c>
      <c r="G874" s="138">
        <f t="shared" si="1869"/>
        <v>0</v>
      </c>
      <c r="H874" s="138">
        <f t="shared" ref="H874" si="1870">H873</f>
        <v>0</v>
      </c>
      <c r="I874" s="128" t="str">
        <f t="shared" si="1869"/>
        <v>no</v>
      </c>
      <c r="J874" s="128" t="str">
        <f t="shared" si="1869"/>
        <v>yes</v>
      </c>
      <c r="K874" s="128" t="str">
        <f t="shared" si="1869"/>
        <v>yes</v>
      </c>
      <c r="L874" s="128" t="str">
        <f t="shared" si="1869"/>
        <v>no</v>
      </c>
      <c r="M874" s="128" t="str">
        <f t="shared" si="1869"/>
        <v>yes</v>
      </c>
      <c r="N874" s="128" t="str">
        <f t="shared" si="1869"/>
        <v>yes</v>
      </c>
      <c r="O874" s="128" t="str">
        <f t="shared" si="1869"/>
        <v>yes</v>
      </c>
      <c r="P874" s="128" t="str">
        <f t="shared" si="1869"/>
        <v>yes</v>
      </c>
      <c r="Q874" s="128" t="str">
        <f t="shared" si="1869"/>
        <v>yes</v>
      </c>
      <c r="R874" s="128" t="str">
        <f t="shared" si="1869"/>
        <v>yes</v>
      </c>
      <c r="U874" t="str">
        <f t="shared" si="1838"/>
        <v>0, 88</v>
      </c>
    </row>
    <row r="875" spans="1:21" hidden="1" outlineLevel="1" x14ac:dyDescent="0.25">
      <c r="A875" s="159">
        <f t="shared" ref="A875" si="1871">A873</f>
        <v>0</v>
      </c>
      <c r="B875" s="128">
        <f t="shared" ref="B875:R875" si="1872">B873</f>
        <v>88</v>
      </c>
      <c r="C875" s="128" t="str">
        <f t="shared" si="1872"/>
        <v>DEPUTY</v>
      </c>
      <c r="D875" s="128" t="str">
        <f t="shared" si="1872"/>
        <v>Adequate</v>
      </c>
      <c r="E875" s="128" t="str">
        <f t="shared" si="1872"/>
        <v>Salary</v>
      </c>
      <c r="F875" s="128">
        <f t="shared" si="1872"/>
        <v>0.5</v>
      </c>
      <c r="G875" s="138">
        <f t="shared" si="1872"/>
        <v>0</v>
      </c>
      <c r="H875" s="138">
        <f t="shared" ref="H875" si="1873">H873</f>
        <v>0</v>
      </c>
      <c r="I875" s="128" t="str">
        <f t="shared" si="1872"/>
        <v>no</v>
      </c>
      <c r="J875" s="128" t="str">
        <f t="shared" si="1872"/>
        <v>yes</v>
      </c>
      <c r="K875" s="128" t="str">
        <f t="shared" si="1872"/>
        <v>yes</v>
      </c>
      <c r="L875" s="128" t="str">
        <f t="shared" si="1872"/>
        <v>no</v>
      </c>
      <c r="M875" s="128" t="str">
        <f t="shared" si="1872"/>
        <v>yes</v>
      </c>
      <c r="N875" s="128" t="str">
        <f t="shared" si="1872"/>
        <v>yes</v>
      </c>
      <c r="O875" s="128" t="str">
        <f t="shared" si="1872"/>
        <v>yes</v>
      </c>
      <c r="P875" s="128" t="str">
        <f t="shared" si="1872"/>
        <v>yes</v>
      </c>
      <c r="Q875" s="128" t="str">
        <f t="shared" si="1872"/>
        <v>yes</v>
      </c>
      <c r="R875" s="128" t="str">
        <f t="shared" si="1872"/>
        <v>yes</v>
      </c>
      <c r="U875" t="str">
        <f t="shared" si="1838"/>
        <v>0, 88</v>
      </c>
    </row>
    <row r="876" spans="1:21" hidden="1" outlineLevel="1" x14ac:dyDescent="0.25">
      <c r="A876" s="159">
        <f t="shared" ref="A876" si="1874">A873</f>
        <v>0</v>
      </c>
      <c r="B876" s="128">
        <f t="shared" ref="B876:R876" si="1875">B873</f>
        <v>88</v>
      </c>
      <c r="C876" s="128" t="str">
        <f t="shared" si="1875"/>
        <v>DEPUTY</v>
      </c>
      <c r="D876" s="128" t="str">
        <f t="shared" si="1875"/>
        <v>Adequate</v>
      </c>
      <c r="E876" s="128" t="str">
        <f t="shared" si="1875"/>
        <v>Salary</v>
      </c>
      <c r="F876" s="128">
        <f t="shared" si="1875"/>
        <v>0.5</v>
      </c>
      <c r="G876" s="138">
        <f t="shared" si="1875"/>
        <v>0</v>
      </c>
      <c r="H876" s="138">
        <f t="shared" ref="H876" si="1876">H873</f>
        <v>0</v>
      </c>
      <c r="I876" s="128" t="str">
        <f t="shared" si="1875"/>
        <v>no</v>
      </c>
      <c r="J876" s="128" t="str">
        <f t="shared" si="1875"/>
        <v>yes</v>
      </c>
      <c r="K876" s="128" t="str">
        <f t="shared" si="1875"/>
        <v>yes</v>
      </c>
      <c r="L876" s="128" t="str">
        <f t="shared" si="1875"/>
        <v>no</v>
      </c>
      <c r="M876" s="128" t="str">
        <f t="shared" si="1875"/>
        <v>yes</v>
      </c>
      <c r="N876" s="128" t="str">
        <f t="shared" si="1875"/>
        <v>yes</v>
      </c>
      <c r="O876" s="128" t="str">
        <f t="shared" si="1875"/>
        <v>yes</v>
      </c>
      <c r="P876" s="128" t="str">
        <f t="shared" si="1875"/>
        <v>yes</v>
      </c>
      <c r="Q876" s="128" t="str">
        <f t="shared" si="1875"/>
        <v>yes</v>
      </c>
      <c r="R876" s="128" t="str">
        <f t="shared" si="1875"/>
        <v>yes</v>
      </c>
      <c r="U876" t="str">
        <f t="shared" si="1838"/>
        <v>0, 88</v>
      </c>
    </row>
    <row r="877" spans="1:21" hidden="1" outlineLevel="1" x14ac:dyDescent="0.25">
      <c r="A877" s="159"/>
      <c r="B877" s="128"/>
      <c r="C877" s="128"/>
      <c r="D877" s="38"/>
      <c r="E877" s="128"/>
      <c r="F877" s="132"/>
      <c r="G877" s="138"/>
      <c r="H877" s="138"/>
      <c r="I877" s="128" t="str">
        <f t="shared" si="1817"/>
        <v>no</v>
      </c>
      <c r="J877" s="128" t="s">
        <v>48</v>
      </c>
      <c r="K877" s="128" t="s">
        <v>48</v>
      </c>
      <c r="L877" s="128" t="s">
        <v>48</v>
      </c>
      <c r="M877" s="128" t="s">
        <v>48</v>
      </c>
      <c r="N877" s="128" t="s">
        <v>48</v>
      </c>
      <c r="O877" s="128" t="s">
        <v>48</v>
      </c>
      <c r="P877" s="128" t="s">
        <v>48</v>
      </c>
      <c r="Q877" s="128" t="s">
        <v>48</v>
      </c>
      <c r="R877" s="128" t="s">
        <v>48</v>
      </c>
      <c r="U877" t="str">
        <f t="shared" si="1838"/>
        <v xml:space="preserve">, </v>
      </c>
    </row>
    <row r="878" spans="1:21" hidden="1" outlineLevel="1" x14ac:dyDescent="0.25">
      <c r="A878" s="159"/>
      <c r="B878" s="128"/>
      <c r="C878" s="128"/>
      <c r="D878" s="38"/>
      <c r="E878" s="128"/>
      <c r="F878" s="132"/>
      <c r="G878" s="138"/>
      <c r="H878" s="138"/>
      <c r="I878" s="128" t="str">
        <f t="shared" si="1818"/>
        <v>no</v>
      </c>
      <c r="J878" s="128" t="s">
        <v>48</v>
      </c>
      <c r="K878" s="128" t="s">
        <v>48</v>
      </c>
      <c r="L878" s="128" t="s">
        <v>48</v>
      </c>
      <c r="M878" s="128" t="s">
        <v>48</v>
      </c>
      <c r="N878" s="128" t="s">
        <v>48</v>
      </c>
      <c r="O878" s="128" t="s">
        <v>48</v>
      </c>
      <c r="P878" s="128" t="s">
        <v>48</v>
      </c>
      <c r="Q878" s="128" t="s">
        <v>48</v>
      </c>
      <c r="R878" s="128" t="s">
        <v>48</v>
      </c>
      <c r="U878" t="str">
        <f t="shared" si="1838"/>
        <v xml:space="preserve">, </v>
      </c>
    </row>
    <row r="879" spans="1:21" hidden="1" outlineLevel="1" x14ac:dyDescent="0.25">
      <c r="A879" s="159"/>
      <c r="B879" s="128"/>
      <c r="C879" s="128"/>
      <c r="D879" s="38"/>
      <c r="E879" s="128"/>
      <c r="F879" s="132"/>
      <c r="G879" s="138"/>
      <c r="H879" s="138"/>
      <c r="I879" s="128" t="s">
        <v>48</v>
      </c>
      <c r="J879" s="128" t="s">
        <v>48</v>
      </c>
      <c r="K879" s="128" t="s">
        <v>48</v>
      </c>
      <c r="L879" s="128" t="s">
        <v>48</v>
      </c>
      <c r="M879" s="128" t="s">
        <v>48</v>
      </c>
      <c r="N879" s="128" t="s">
        <v>48</v>
      </c>
      <c r="O879" s="128" t="s">
        <v>48</v>
      </c>
      <c r="P879" s="128" t="s">
        <v>48</v>
      </c>
      <c r="Q879" s="128" t="s">
        <v>48</v>
      </c>
      <c r="R879" s="128" t="s">
        <v>48</v>
      </c>
      <c r="U879" t="str">
        <f t="shared" si="1838"/>
        <v xml:space="preserve">, </v>
      </c>
    </row>
    <row r="880" spans="1:21" hidden="1" outlineLevel="1" x14ac:dyDescent="0.25">
      <c r="A880" s="159"/>
      <c r="B880" s="128"/>
      <c r="C880" s="128"/>
      <c r="D880" s="38"/>
      <c r="E880" s="128"/>
      <c r="F880" s="132"/>
      <c r="G880" s="138"/>
      <c r="H880" s="138"/>
      <c r="I880" s="128" t="s">
        <v>48</v>
      </c>
      <c r="J880" s="128" t="s">
        <v>48</v>
      </c>
      <c r="K880" s="128" t="s">
        <v>48</v>
      </c>
      <c r="L880" s="128" t="s">
        <v>48</v>
      </c>
      <c r="M880" s="128" t="s">
        <v>48</v>
      </c>
      <c r="N880" s="128" t="s">
        <v>48</v>
      </c>
      <c r="O880" s="128" t="s">
        <v>48</v>
      </c>
      <c r="P880" s="128" t="s">
        <v>48</v>
      </c>
      <c r="Q880" s="128" t="s">
        <v>48</v>
      </c>
      <c r="R880" s="128" t="s">
        <v>48</v>
      </c>
      <c r="U880" t="str">
        <f t="shared" si="1838"/>
        <v xml:space="preserve">, </v>
      </c>
    </row>
    <row r="881" spans="1:21" hidden="1" outlineLevel="1" x14ac:dyDescent="0.25">
      <c r="A881" s="159"/>
      <c r="B881" s="128"/>
      <c r="C881" s="128"/>
      <c r="D881" s="38"/>
      <c r="E881" s="128"/>
      <c r="F881" s="132"/>
      <c r="G881" s="138"/>
      <c r="H881" s="138"/>
      <c r="I881" s="128" t="s">
        <v>48</v>
      </c>
      <c r="J881" s="128" t="s">
        <v>48</v>
      </c>
      <c r="K881" s="128" t="s">
        <v>48</v>
      </c>
      <c r="L881" s="128" t="s">
        <v>48</v>
      </c>
      <c r="M881" s="128" t="s">
        <v>48</v>
      </c>
      <c r="N881" s="128" t="s">
        <v>48</v>
      </c>
      <c r="O881" s="128" t="s">
        <v>48</v>
      </c>
      <c r="P881" s="128" t="s">
        <v>48</v>
      </c>
      <c r="Q881" s="128" t="s">
        <v>48</v>
      </c>
      <c r="R881" s="128" t="s">
        <v>48</v>
      </c>
      <c r="U881" t="str">
        <f t="shared" si="1838"/>
        <v xml:space="preserve">, </v>
      </c>
    </row>
    <row r="882" spans="1:21" hidden="1" outlineLevel="1" x14ac:dyDescent="0.25">
      <c r="A882" s="159"/>
      <c r="B882" s="128"/>
      <c r="C882" s="128"/>
      <c r="D882" s="38"/>
      <c r="E882" s="128"/>
      <c r="F882" s="132"/>
      <c r="G882" s="138"/>
      <c r="H882" s="138"/>
      <c r="I882" s="128" t="s">
        <v>48</v>
      </c>
      <c r="J882" s="128" t="s">
        <v>48</v>
      </c>
      <c r="K882" s="128" t="s">
        <v>48</v>
      </c>
      <c r="L882" s="128" t="s">
        <v>48</v>
      </c>
      <c r="M882" s="128" t="s">
        <v>48</v>
      </c>
      <c r="N882" s="128" t="s">
        <v>48</v>
      </c>
      <c r="O882" s="128" t="s">
        <v>48</v>
      </c>
      <c r="P882" s="128" t="s">
        <v>48</v>
      </c>
      <c r="Q882" s="128" t="s">
        <v>48</v>
      </c>
      <c r="R882" s="128" t="s">
        <v>48</v>
      </c>
      <c r="U882" t="str">
        <f t="shared" si="1838"/>
        <v xml:space="preserve">, </v>
      </c>
    </row>
    <row r="883" spans="1:21" collapsed="1" x14ac:dyDescent="0.25">
      <c r="A883" s="43"/>
      <c r="B883" s="43">
        <v>89</v>
      </c>
      <c r="C883" s="43" t="s">
        <v>125</v>
      </c>
      <c r="D883" s="38" t="str">
        <f>'Form III'!A882</f>
        <v>Adequate</v>
      </c>
      <c r="E883" s="43" t="s">
        <v>124</v>
      </c>
      <c r="F883" s="158">
        <v>0.5</v>
      </c>
      <c r="G883" s="136">
        <v>0</v>
      </c>
      <c r="H883" s="136">
        <v>0</v>
      </c>
      <c r="I883" s="43" t="s">
        <v>48</v>
      </c>
      <c r="J883" s="43" t="s">
        <v>45</v>
      </c>
      <c r="K883" s="43" t="s">
        <v>45</v>
      </c>
      <c r="L883" s="43" t="s">
        <v>48</v>
      </c>
      <c r="M883" s="43" t="s">
        <v>45</v>
      </c>
      <c r="N883" s="43" t="s">
        <v>45</v>
      </c>
      <c r="O883" s="43" t="s">
        <v>45</v>
      </c>
      <c r="P883" s="43" t="s">
        <v>45</v>
      </c>
      <c r="Q883" s="43" t="s">
        <v>45</v>
      </c>
      <c r="R883" s="43" t="s">
        <v>45</v>
      </c>
      <c r="S883" s="107">
        <f>IF('Form I'!$B$9=1,'Form III'!BE885,(IF('Form I'!$B$9=2,'Form III'!BE886,(IF('Form I'!$B$9=3,'Form III'!BE887,(IF('Form I'!$B$9=4,'Form III'!BE888)))))))</f>
        <v>0</v>
      </c>
      <c r="T883" s="111">
        <f t="shared" ref="T883" si="1877">G883+H883-S883</f>
        <v>0</v>
      </c>
      <c r="U883" t="str">
        <f t="shared" si="1838"/>
        <v>, 89</v>
      </c>
    </row>
    <row r="884" spans="1:21" hidden="1" outlineLevel="1" x14ac:dyDescent="0.25">
      <c r="A884" s="159">
        <f t="shared" ref="A884" si="1878">A883</f>
        <v>0</v>
      </c>
      <c r="B884" s="128">
        <f t="shared" si="1869"/>
        <v>89</v>
      </c>
      <c r="C884" s="128" t="str">
        <f t="shared" si="1869"/>
        <v>DEPUTY</v>
      </c>
      <c r="D884" s="128" t="str">
        <f t="shared" si="1869"/>
        <v>Adequate</v>
      </c>
      <c r="E884" s="128" t="str">
        <f t="shared" si="1869"/>
        <v>Salary</v>
      </c>
      <c r="F884" s="128">
        <f t="shared" si="1869"/>
        <v>0.5</v>
      </c>
      <c r="G884" s="138">
        <f t="shared" si="1869"/>
        <v>0</v>
      </c>
      <c r="H884" s="138">
        <f t="shared" ref="H884" si="1879">H883</f>
        <v>0</v>
      </c>
      <c r="I884" s="128" t="str">
        <f t="shared" si="1869"/>
        <v>no</v>
      </c>
      <c r="J884" s="128" t="str">
        <f t="shared" si="1869"/>
        <v>yes</v>
      </c>
      <c r="K884" s="128" t="str">
        <f t="shared" si="1869"/>
        <v>yes</v>
      </c>
      <c r="L884" s="128" t="str">
        <f t="shared" si="1869"/>
        <v>no</v>
      </c>
      <c r="M884" s="128" t="str">
        <f t="shared" si="1869"/>
        <v>yes</v>
      </c>
      <c r="N884" s="128" t="str">
        <f t="shared" si="1869"/>
        <v>yes</v>
      </c>
      <c r="O884" s="128" t="str">
        <f t="shared" si="1869"/>
        <v>yes</v>
      </c>
      <c r="P884" s="128" t="str">
        <f t="shared" si="1869"/>
        <v>yes</v>
      </c>
      <c r="Q884" s="128" t="str">
        <f t="shared" si="1869"/>
        <v>yes</v>
      </c>
      <c r="R884" s="128" t="str">
        <f t="shared" si="1869"/>
        <v>yes</v>
      </c>
      <c r="U884" t="str">
        <f t="shared" si="1838"/>
        <v>0, 89</v>
      </c>
    </row>
    <row r="885" spans="1:21" hidden="1" outlineLevel="1" x14ac:dyDescent="0.25">
      <c r="A885" s="159">
        <f t="shared" ref="A885" si="1880">A883</f>
        <v>0</v>
      </c>
      <c r="B885" s="128">
        <f t="shared" ref="B885:R885" si="1881">B883</f>
        <v>89</v>
      </c>
      <c r="C885" s="128" t="str">
        <f t="shared" si="1881"/>
        <v>DEPUTY</v>
      </c>
      <c r="D885" s="128" t="str">
        <f t="shared" si="1881"/>
        <v>Adequate</v>
      </c>
      <c r="E885" s="128" t="str">
        <f t="shared" si="1881"/>
        <v>Salary</v>
      </c>
      <c r="F885" s="128">
        <f t="shared" si="1881"/>
        <v>0.5</v>
      </c>
      <c r="G885" s="138">
        <f t="shared" si="1881"/>
        <v>0</v>
      </c>
      <c r="H885" s="138">
        <f t="shared" ref="H885" si="1882">H883</f>
        <v>0</v>
      </c>
      <c r="I885" s="128" t="str">
        <f t="shared" si="1881"/>
        <v>no</v>
      </c>
      <c r="J885" s="128" t="str">
        <f t="shared" si="1881"/>
        <v>yes</v>
      </c>
      <c r="K885" s="128" t="str">
        <f t="shared" si="1881"/>
        <v>yes</v>
      </c>
      <c r="L885" s="128" t="str">
        <f t="shared" si="1881"/>
        <v>no</v>
      </c>
      <c r="M885" s="128" t="str">
        <f t="shared" si="1881"/>
        <v>yes</v>
      </c>
      <c r="N885" s="128" t="str">
        <f t="shared" si="1881"/>
        <v>yes</v>
      </c>
      <c r="O885" s="128" t="str">
        <f t="shared" si="1881"/>
        <v>yes</v>
      </c>
      <c r="P885" s="128" t="str">
        <f t="shared" si="1881"/>
        <v>yes</v>
      </c>
      <c r="Q885" s="128" t="str">
        <f t="shared" si="1881"/>
        <v>yes</v>
      </c>
      <c r="R885" s="128" t="str">
        <f t="shared" si="1881"/>
        <v>yes</v>
      </c>
      <c r="U885" t="str">
        <f t="shared" si="1838"/>
        <v>0, 89</v>
      </c>
    </row>
    <row r="886" spans="1:21" hidden="1" outlineLevel="1" x14ac:dyDescent="0.25">
      <c r="A886" s="159">
        <f t="shared" ref="A886" si="1883">A883</f>
        <v>0</v>
      </c>
      <c r="B886" s="128">
        <f t="shared" ref="B886:R886" si="1884">B883</f>
        <v>89</v>
      </c>
      <c r="C886" s="128" t="str">
        <f t="shared" si="1884"/>
        <v>DEPUTY</v>
      </c>
      <c r="D886" s="128" t="str">
        <f t="shared" si="1884"/>
        <v>Adequate</v>
      </c>
      <c r="E886" s="128" t="str">
        <f t="shared" si="1884"/>
        <v>Salary</v>
      </c>
      <c r="F886" s="128">
        <f t="shared" si="1884"/>
        <v>0.5</v>
      </c>
      <c r="G886" s="138">
        <f t="shared" si="1884"/>
        <v>0</v>
      </c>
      <c r="H886" s="138">
        <f t="shared" ref="H886" si="1885">H883</f>
        <v>0</v>
      </c>
      <c r="I886" s="128" t="str">
        <f t="shared" si="1884"/>
        <v>no</v>
      </c>
      <c r="J886" s="128" t="str">
        <f t="shared" si="1884"/>
        <v>yes</v>
      </c>
      <c r="K886" s="128" t="str">
        <f t="shared" si="1884"/>
        <v>yes</v>
      </c>
      <c r="L886" s="128" t="str">
        <f t="shared" si="1884"/>
        <v>no</v>
      </c>
      <c r="M886" s="128" t="str">
        <f t="shared" si="1884"/>
        <v>yes</v>
      </c>
      <c r="N886" s="128" t="str">
        <f t="shared" si="1884"/>
        <v>yes</v>
      </c>
      <c r="O886" s="128" t="str">
        <f t="shared" si="1884"/>
        <v>yes</v>
      </c>
      <c r="P886" s="128" t="str">
        <f t="shared" si="1884"/>
        <v>yes</v>
      </c>
      <c r="Q886" s="128" t="str">
        <f t="shared" si="1884"/>
        <v>yes</v>
      </c>
      <c r="R886" s="128" t="str">
        <f t="shared" si="1884"/>
        <v>yes</v>
      </c>
      <c r="U886" t="str">
        <f t="shared" si="1838"/>
        <v>0, 89</v>
      </c>
    </row>
    <row r="887" spans="1:21" hidden="1" outlineLevel="1" x14ac:dyDescent="0.25">
      <c r="A887" s="159"/>
      <c r="B887" s="128"/>
      <c r="C887" s="128"/>
      <c r="D887" s="38"/>
      <c r="E887" s="128"/>
      <c r="F887" s="132"/>
      <c r="G887" s="138"/>
      <c r="H887" s="138"/>
      <c r="I887" s="128" t="str">
        <f t="shared" ref="I887:I947" si="1886">I883</f>
        <v>no</v>
      </c>
      <c r="J887" s="128" t="s">
        <v>48</v>
      </c>
      <c r="K887" s="128" t="s">
        <v>48</v>
      </c>
      <c r="L887" s="128" t="s">
        <v>48</v>
      </c>
      <c r="M887" s="128" t="s">
        <v>48</v>
      </c>
      <c r="N887" s="128" t="s">
        <v>48</v>
      </c>
      <c r="O887" s="128" t="s">
        <v>48</v>
      </c>
      <c r="P887" s="128" t="s">
        <v>48</v>
      </c>
      <c r="Q887" s="128" t="s">
        <v>48</v>
      </c>
      <c r="R887" s="128" t="s">
        <v>48</v>
      </c>
      <c r="U887" t="str">
        <f t="shared" si="1838"/>
        <v xml:space="preserve">, </v>
      </c>
    </row>
    <row r="888" spans="1:21" hidden="1" outlineLevel="1" x14ac:dyDescent="0.25">
      <c r="A888" s="159"/>
      <c r="B888" s="128"/>
      <c r="C888" s="128"/>
      <c r="D888" s="38"/>
      <c r="E888" s="128"/>
      <c r="F888" s="132"/>
      <c r="G888" s="138"/>
      <c r="H888" s="138"/>
      <c r="I888" s="128" t="str">
        <f t="shared" ref="I888:I948" si="1887">I883</f>
        <v>no</v>
      </c>
      <c r="J888" s="128" t="s">
        <v>48</v>
      </c>
      <c r="K888" s="128" t="s">
        <v>48</v>
      </c>
      <c r="L888" s="128" t="s">
        <v>48</v>
      </c>
      <c r="M888" s="128" t="s">
        <v>48</v>
      </c>
      <c r="N888" s="128" t="s">
        <v>48</v>
      </c>
      <c r="O888" s="128" t="s">
        <v>48</v>
      </c>
      <c r="P888" s="128" t="s">
        <v>48</v>
      </c>
      <c r="Q888" s="128" t="s">
        <v>48</v>
      </c>
      <c r="R888" s="128" t="s">
        <v>48</v>
      </c>
      <c r="U888" t="str">
        <f t="shared" si="1838"/>
        <v xml:space="preserve">, </v>
      </c>
    </row>
    <row r="889" spans="1:21" hidden="1" outlineLevel="1" x14ac:dyDescent="0.25">
      <c r="A889" s="159"/>
      <c r="B889" s="128"/>
      <c r="C889" s="128"/>
      <c r="D889" s="38"/>
      <c r="E889" s="128"/>
      <c r="F889" s="132"/>
      <c r="G889" s="138"/>
      <c r="H889" s="138"/>
      <c r="I889" s="128" t="s">
        <v>48</v>
      </c>
      <c r="J889" s="128" t="s">
        <v>48</v>
      </c>
      <c r="K889" s="128" t="s">
        <v>48</v>
      </c>
      <c r="L889" s="128" t="s">
        <v>48</v>
      </c>
      <c r="M889" s="128" t="s">
        <v>48</v>
      </c>
      <c r="N889" s="128" t="s">
        <v>48</v>
      </c>
      <c r="O889" s="128" t="s">
        <v>48</v>
      </c>
      <c r="P889" s="128" t="s">
        <v>48</v>
      </c>
      <c r="Q889" s="128" t="s">
        <v>48</v>
      </c>
      <c r="R889" s="128" t="s">
        <v>48</v>
      </c>
      <c r="U889" t="str">
        <f t="shared" si="1838"/>
        <v xml:space="preserve">, </v>
      </c>
    </row>
    <row r="890" spans="1:21" hidden="1" outlineLevel="1" x14ac:dyDescent="0.25">
      <c r="A890" s="159"/>
      <c r="B890" s="128"/>
      <c r="C890" s="128"/>
      <c r="D890" s="38"/>
      <c r="E890" s="128"/>
      <c r="F890" s="132"/>
      <c r="G890" s="138"/>
      <c r="H890" s="138"/>
      <c r="I890" s="128" t="s">
        <v>48</v>
      </c>
      <c r="J890" s="128" t="s">
        <v>48</v>
      </c>
      <c r="K890" s="128" t="s">
        <v>48</v>
      </c>
      <c r="L890" s="128" t="s">
        <v>48</v>
      </c>
      <c r="M890" s="128" t="s">
        <v>48</v>
      </c>
      <c r="N890" s="128" t="s">
        <v>48</v>
      </c>
      <c r="O890" s="128" t="s">
        <v>48</v>
      </c>
      <c r="P890" s="128" t="s">
        <v>48</v>
      </c>
      <c r="Q890" s="128" t="s">
        <v>48</v>
      </c>
      <c r="R890" s="128" t="s">
        <v>48</v>
      </c>
      <c r="U890" t="str">
        <f t="shared" si="1838"/>
        <v xml:space="preserve">, </v>
      </c>
    </row>
    <row r="891" spans="1:21" hidden="1" outlineLevel="1" x14ac:dyDescent="0.25">
      <c r="A891" s="159"/>
      <c r="B891" s="128"/>
      <c r="C891" s="128"/>
      <c r="D891" s="38"/>
      <c r="E891" s="128"/>
      <c r="F891" s="132"/>
      <c r="G891" s="138"/>
      <c r="H891" s="138"/>
      <c r="I891" s="128" t="s">
        <v>48</v>
      </c>
      <c r="J891" s="128" t="s">
        <v>48</v>
      </c>
      <c r="K891" s="128" t="s">
        <v>48</v>
      </c>
      <c r="L891" s="128" t="s">
        <v>48</v>
      </c>
      <c r="M891" s="128" t="s">
        <v>48</v>
      </c>
      <c r="N891" s="128" t="s">
        <v>48</v>
      </c>
      <c r="O891" s="128" t="s">
        <v>48</v>
      </c>
      <c r="P891" s="128" t="s">
        <v>48</v>
      </c>
      <c r="Q891" s="128" t="s">
        <v>48</v>
      </c>
      <c r="R891" s="128" t="s">
        <v>48</v>
      </c>
      <c r="U891" t="str">
        <f t="shared" si="1838"/>
        <v xml:space="preserve">, </v>
      </c>
    </row>
    <row r="892" spans="1:21" hidden="1" outlineLevel="1" x14ac:dyDescent="0.25">
      <c r="A892" s="159"/>
      <c r="B892" s="128"/>
      <c r="C892" s="128"/>
      <c r="D892" s="38"/>
      <c r="E892" s="128"/>
      <c r="F892" s="132"/>
      <c r="G892" s="138"/>
      <c r="H892" s="138"/>
      <c r="I892" s="128" t="s">
        <v>48</v>
      </c>
      <c r="J892" s="128" t="s">
        <v>48</v>
      </c>
      <c r="K892" s="128" t="s">
        <v>48</v>
      </c>
      <c r="L892" s="128" t="s">
        <v>48</v>
      </c>
      <c r="M892" s="128" t="s">
        <v>48</v>
      </c>
      <c r="N892" s="128" t="s">
        <v>48</v>
      </c>
      <c r="O892" s="128" t="s">
        <v>48</v>
      </c>
      <c r="P892" s="128" t="s">
        <v>48</v>
      </c>
      <c r="Q892" s="128" t="s">
        <v>48</v>
      </c>
      <c r="R892" s="128" t="s">
        <v>48</v>
      </c>
      <c r="U892" t="str">
        <f t="shared" si="1838"/>
        <v xml:space="preserve">, </v>
      </c>
    </row>
    <row r="893" spans="1:21" collapsed="1" x14ac:dyDescent="0.25">
      <c r="A893" s="43"/>
      <c r="B893" s="43">
        <v>90</v>
      </c>
      <c r="C893" s="43" t="s">
        <v>125</v>
      </c>
      <c r="D893" s="38" t="str">
        <f>'Form III'!A892</f>
        <v>Adequate</v>
      </c>
      <c r="E893" s="43" t="s">
        <v>124</v>
      </c>
      <c r="F893" s="158">
        <v>0.5</v>
      </c>
      <c r="G893" s="136">
        <v>0</v>
      </c>
      <c r="H893" s="136">
        <v>0</v>
      </c>
      <c r="I893" s="43" t="s">
        <v>48</v>
      </c>
      <c r="J893" s="43" t="s">
        <v>45</v>
      </c>
      <c r="K893" s="43" t="s">
        <v>45</v>
      </c>
      <c r="L893" s="43" t="s">
        <v>48</v>
      </c>
      <c r="M893" s="43" t="s">
        <v>45</v>
      </c>
      <c r="N893" s="43" t="s">
        <v>45</v>
      </c>
      <c r="O893" s="43" t="s">
        <v>45</v>
      </c>
      <c r="P893" s="43" t="s">
        <v>45</v>
      </c>
      <c r="Q893" s="43" t="s">
        <v>45</v>
      </c>
      <c r="R893" s="43" t="s">
        <v>45</v>
      </c>
      <c r="S893" s="107">
        <f>IF('Form I'!$B$9=1,'Form III'!BE895,(IF('Form I'!$B$9=2,'Form III'!BE896,(IF('Form I'!$B$9=3,'Form III'!BE897,(IF('Form I'!$B$9=4,'Form III'!BE898)))))))</f>
        <v>0</v>
      </c>
      <c r="T893" s="111">
        <f t="shared" ref="T893" si="1888">G893+H893-S893</f>
        <v>0</v>
      </c>
      <c r="U893" t="str">
        <f t="shared" si="1838"/>
        <v>, 90</v>
      </c>
    </row>
    <row r="894" spans="1:21" hidden="1" outlineLevel="1" x14ac:dyDescent="0.25">
      <c r="A894" s="159">
        <f t="shared" ref="A894" si="1889">A893</f>
        <v>0</v>
      </c>
      <c r="B894" s="128">
        <f t="shared" ref="B894:R904" si="1890">B893</f>
        <v>90</v>
      </c>
      <c r="C894" s="128" t="str">
        <f t="shared" si="1890"/>
        <v>DEPUTY</v>
      </c>
      <c r="D894" s="128" t="str">
        <f t="shared" si="1890"/>
        <v>Adequate</v>
      </c>
      <c r="E894" s="128" t="str">
        <f t="shared" si="1890"/>
        <v>Salary</v>
      </c>
      <c r="F894" s="128">
        <f t="shared" si="1890"/>
        <v>0.5</v>
      </c>
      <c r="G894" s="138">
        <f t="shared" si="1890"/>
        <v>0</v>
      </c>
      <c r="H894" s="138">
        <f t="shared" ref="H894" si="1891">H893</f>
        <v>0</v>
      </c>
      <c r="I894" s="128" t="str">
        <f t="shared" si="1890"/>
        <v>no</v>
      </c>
      <c r="J894" s="128" t="str">
        <f t="shared" si="1890"/>
        <v>yes</v>
      </c>
      <c r="K894" s="128" t="str">
        <f t="shared" si="1890"/>
        <v>yes</v>
      </c>
      <c r="L894" s="128" t="str">
        <f t="shared" si="1890"/>
        <v>no</v>
      </c>
      <c r="M894" s="128" t="str">
        <f t="shared" si="1890"/>
        <v>yes</v>
      </c>
      <c r="N894" s="128" t="str">
        <f t="shared" si="1890"/>
        <v>yes</v>
      </c>
      <c r="O894" s="128" t="str">
        <f t="shared" si="1890"/>
        <v>yes</v>
      </c>
      <c r="P894" s="128" t="str">
        <f t="shared" si="1890"/>
        <v>yes</v>
      </c>
      <c r="Q894" s="128" t="str">
        <f t="shared" si="1890"/>
        <v>yes</v>
      </c>
      <c r="R894" s="128" t="str">
        <f t="shared" si="1890"/>
        <v>yes</v>
      </c>
      <c r="U894" t="str">
        <f t="shared" si="1838"/>
        <v>0, 90</v>
      </c>
    </row>
    <row r="895" spans="1:21" hidden="1" outlineLevel="1" x14ac:dyDescent="0.25">
      <c r="A895" s="159">
        <f t="shared" ref="A895" si="1892">A893</f>
        <v>0</v>
      </c>
      <c r="B895" s="128">
        <f t="shared" ref="B895:R895" si="1893">B893</f>
        <v>90</v>
      </c>
      <c r="C895" s="128" t="str">
        <f t="shared" si="1893"/>
        <v>DEPUTY</v>
      </c>
      <c r="D895" s="128" t="str">
        <f t="shared" si="1893"/>
        <v>Adequate</v>
      </c>
      <c r="E895" s="128" t="str">
        <f t="shared" si="1893"/>
        <v>Salary</v>
      </c>
      <c r="F895" s="128">
        <f t="shared" si="1893"/>
        <v>0.5</v>
      </c>
      <c r="G895" s="138">
        <f t="shared" si="1893"/>
        <v>0</v>
      </c>
      <c r="H895" s="138">
        <f t="shared" ref="H895" si="1894">H893</f>
        <v>0</v>
      </c>
      <c r="I895" s="128" t="str">
        <f t="shared" si="1893"/>
        <v>no</v>
      </c>
      <c r="J895" s="128" t="str">
        <f t="shared" si="1893"/>
        <v>yes</v>
      </c>
      <c r="K895" s="128" t="str">
        <f t="shared" si="1893"/>
        <v>yes</v>
      </c>
      <c r="L895" s="128" t="str">
        <f t="shared" si="1893"/>
        <v>no</v>
      </c>
      <c r="M895" s="128" t="str">
        <f t="shared" si="1893"/>
        <v>yes</v>
      </c>
      <c r="N895" s="128" t="str">
        <f t="shared" si="1893"/>
        <v>yes</v>
      </c>
      <c r="O895" s="128" t="str">
        <f t="shared" si="1893"/>
        <v>yes</v>
      </c>
      <c r="P895" s="128" t="str">
        <f t="shared" si="1893"/>
        <v>yes</v>
      </c>
      <c r="Q895" s="128" t="str">
        <f t="shared" si="1893"/>
        <v>yes</v>
      </c>
      <c r="R895" s="128" t="str">
        <f t="shared" si="1893"/>
        <v>yes</v>
      </c>
      <c r="U895" t="str">
        <f t="shared" si="1838"/>
        <v>0, 90</v>
      </c>
    </row>
    <row r="896" spans="1:21" hidden="1" outlineLevel="1" x14ac:dyDescent="0.25">
      <c r="A896" s="159">
        <f t="shared" ref="A896" si="1895">A893</f>
        <v>0</v>
      </c>
      <c r="B896" s="128">
        <f t="shared" ref="B896:R896" si="1896">B893</f>
        <v>90</v>
      </c>
      <c r="C896" s="128" t="str">
        <f t="shared" si="1896"/>
        <v>DEPUTY</v>
      </c>
      <c r="D896" s="128" t="str">
        <f t="shared" si="1896"/>
        <v>Adequate</v>
      </c>
      <c r="E896" s="128" t="str">
        <f t="shared" si="1896"/>
        <v>Salary</v>
      </c>
      <c r="F896" s="128">
        <f t="shared" si="1896"/>
        <v>0.5</v>
      </c>
      <c r="G896" s="138">
        <f t="shared" si="1896"/>
        <v>0</v>
      </c>
      <c r="H896" s="138">
        <f t="shared" ref="H896" si="1897">H893</f>
        <v>0</v>
      </c>
      <c r="I896" s="128" t="str">
        <f t="shared" si="1896"/>
        <v>no</v>
      </c>
      <c r="J896" s="128" t="str">
        <f t="shared" si="1896"/>
        <v>yes</v>
      </c>
      <c r="K896" s="128" t="str">
        <f t="shared" si="1896"/>
        <v>yes</v>
      </c>
      <c r="L896" s="128" t="str">
        <f t="shared" si="1896"/>
        <v>no</v>
      </c>
      <c r="M896" s="128" t="str">
        <f t="shared" si="1896"/>
        <v>yes</v>
      </c>
      <c r="N896" s="128" t="str">
        <f t="shared" si="1896"/>
        <v>yes</v>
      </c>
      <c r="O896" s="128" t="str">
        <f t="shared" si="1896"/>
        <v>yes</v>
      </c>
      <c r="P896" s="128" t="str">
        <f t="shared" si="1896"/>
        <v>yes</v>
      </c>
      <c r="Q896" s="128" t="str">
        <f t="shared" si="1896"/>
        <v>yes</v>
      </c>
      <c r="R896" s="128" t="str">
        <f t="shared" si="1896"/>
        <v>yes</v>
      </c>
      <c r="U896" t="str">
        <f t="shared" si="1838"/>
        <v>0, 90</v>
      </c>
    </row>
    <row r="897" spans="1:21" hidden="1" outlineLevel="1" x14ac:dyDescent="0.25">
      <c r="A897" s="159"/>
      <c r="B897" s="128"/>
      <c r="C897" s="128"/>
      <c r="D897" s="38"/>
      <c r="E897" s="128"/>
      <c r="F897" s="132"/>
      <c r="G897" s="138"/>
      <c r="H897" s="138"/>
      <c r="I897" s="128" t="str">
        <f t="shared" si="1886"/>
        <v>no</v>
      </c>
      <c r="J897" s="128" t="s">
        <v>48</v>
      </c>
      <c r="K897" s="128" t="s">
        <v>48</v>
      </c>
      <c r="L897" s="128" t="s">
        <v>48</v>
      </c>
      <c r="M897" s="128" t="s">
        <v>48</v>
      </c>
      <c r="N897" s="128" t="s">
        <v>48</v>
      </c>
      <c r="O897" s="128" t="s">
        <v>48</v>
      </c>
      <c r="P897" s="128" t="s">
        <v>48</v>
      </c>
      <c r="Q897" s="128" t="s">
        <v>48</v>
      </c>
      <c r="R897" s="128" t="s">
        <v>48</v>
      </c>
      <c r="U897" t="str">
        <f t="shared" si="1838"/>
        <v xml:space="preserve">, </v>
      </c>
    </row>
    <row r="898" spans="1:21" hidden="1" outlineLevel="1" x14ac:dyDescent="0.25">
      <c r="A898" s="159"/>
      <c r="B898" s="128"/>
      <c r="C898" s="128"/>
      <c r="D898" s="38"/>
      <c r="E898" s="128"/>
      <c r="F898" s="132"/>
      <c r="G898" s="138"/>
      <c r="H898" s="138"/>
      <c r="I898" s="128" t="str">
        <f t="shared" si="1887"/>
        <v>no</v>
      </c>
      <c r="J898" s="128" t="s">
        <v>48</v>
      </c>
      <c r="K898" s="128" t="s">
        <v>48</v>
      </c>
      <c r="L898" s="128" t="s">
        <v>48</v>
      </c>
      <c r="M898" s="128" t="s">
        <v>48</v>
      </c>
      <c r="N898" s="128" t="s">
        <v>48</v>
      </c>
      <c r="O898" s="128" t="s">
        <v>48</v>
      </c>
      <c r="P898" s="128" t="s">
        <v>48</v>
      </c>
      <c r="Q898" s="128" t="s">
        <v>48</v>
      </c>
      <c r="R898" s="128" t="s">
        <v>48</v>
      </c>
      <c r="U898" t="str">
        <f t="shared" si="1838"/>
        <v xml:space="preserve">, </v>
      </c>
    </row>
    <row r="899" spans="1:21" hidden="1" outlineLevel="1" x14ac:dyDescent="0.25">
      <c r="A899" s="159"/>
      <c r="B899" s="128"/>
      <c r="C899" s="128"/>
      <c r="D899" s="38"/>
      <c r="E899" s="128"/>
      <c r="F899" s="132"/>
      <c r="G899" s="138"/>
      <c r="H899" s="138"/>
      <c r="I899" s="128" t="s">
        <v>48</v>
      </c>
      <c r="J899" s="128" t="s">
        <v>48</v>
      </c>
      <c r="K899" s="128" t="s">
        <v>48</v>
      </c>
      <c r="L899" s="128" t="s">
        <v>48</v>
      </c>
      <c r="M899" s="128" t="s">
        <v>48</v>
      </c>
      <c r="N899" s="128" t="s">
        <v>48</v>
      </c>
      <c r="O899" s="128" t="s">
        <v>48</v>
      </c>
      <c r="P899" s="128" t="s">
        <v>48</v>
      </c>
      <c r="Q899" s="128" t="s">
        <v>48</v>
      </c>
      <c r="R899" s="128" t="s">
        <v>48</v>
      </c>
      <c r="U899" t="str">
        <f t="shared" si="1838"/>
        <v xml:space="preserve">, </v>
      </c>
    </row>
    <row r="900" spans="1:21" hidden="1" outlineLevel="1" x14ac:dyDescent="0.25">
      <c r="A900" s="159"/>
      <c r="B900" s="128"/>
      <c r="C900" s="128"/>
      <c r="D900" s="38"/>
      <c r="E900" s="128"/>
      <c r="F900" s="132"/>
      <c r="G900" s="138"/>
      <c r="H900" s="138"/>
      <c r="I900" s="128" t="s">
        <v>48</v>
      </c>
      <c r="J900" s="128" t="s">
        <v>48</v>
      </c>
      <c r="K900" s="128" t="s">
        <v>48</v>
      </c>
      <c r="L900" s="128" t="s">
        <v>48</v>
      </c>
      <c r="M900" s="128" t="s">
        <v>48</v>
      </c>
      <c r="N900" s="128" t="s">
        <v>48</v>
      </c>
      <c r="O900" s="128" t="s">
        <v>48</v>
      </c>
      <c r="P900" s="128" t="s">
        <v>48</v>
      </c>
      <c r="Q900" s="128" t="s">
        <v>48</v>
      </c>
      <c r="R900" s="128" t="s">
        <v>48</v>
      </c>
      <c r="U900" t="str">
        <f t="shared" ref="U900:U963" si="1898">A900&amp;", "&amp;B900</f>
        <v xml:space="preserve">, </v>
      </c>
    </row>
    <row r="901" spans="1:21" hidden="1" outlineLevel="1" x14ac:dyDescent="0.25">
      <c r="A901" s="159"/>
      <c r="B901" s="128"/>
      <c r="C901" s="128"/>
      <c r="D901" s="38"/>
      <c r="E901" s="128"/>
      <c r="F901" s="132"/>
      <c r="G901" s="138"/>
      <c r="H901" s="138"/>
      <c r="I901" s="128" t="s">
        <v>48</v>
      </c>
      <c r="J901" s="128" t="s">
        <v>48</v>
      </c>
      <c r="K901" s="128" t="s">
        <v>48</v>
      </c>
      <c r="L901" s="128" t="s">
        <v>48</v>
      </c>
      <c r="M901" s="128" t="s">
        <v>48</v>
      </c>
      <c r="N901" s="128" t="s">
        <v>48</v>
      </c>
      <c r="O901" s="128" t="s">
        <v>48</v>
      </c>
      <c r="P901" s="128" t="s">
        <v>48</v>
      </c>
      <c r="Q901" s="128" t="s">
        <v>48</v>
      </c>
      <c r="R901" s="128" t="s">
        <v>48</v>
      </c>
      <c r="U901" t="str">
        <f t="shared" si="1898"/>
        <v xml:space="preserve">, </v>
      </c>
    </row>
    <row r="902" spans="1:21" hidden="1" outlineLevel="1" x14ac:dyDescent="0.25">
      <c r="A902" s="159"/>
      <c r="B902" s="128"/>
      <c r="C902" s="128"/>
      <c r="D902" s="38"/>
      <c r="E902" s="128"/>
      <c r="F902" s="132"/>
      <c r="G902" s="138"/>
      <c r="H902" s="138"/>
      <c r="I902" s="128" t="s">
        <v>48</v>
      </c>
      <c r="J902" s="128" t="s">
        <v>48</v>
      </c>
      <c r="K902" s="128" t="s">
        <v>48</v>
      </c>
      <c r="L902" s="128" t="s">
        <v>48</v>
      </c>
      <c r="M902" s="128" t="s">
        <v>48</v>
      </c>
      <c r="N902" s="128" t="s">
        <v>48</v>
      </c>
      <c r="O902" s="128" t="s">
        <v>48</v>
      </c>
      <c r="P902" s="128" t="s">
        <v>48</v>
      </c>
      <c r="Q902" s="128" t="s">
        <v>48</v>
      </c>
      <c r="R902" s="128" t="s">
        <v>48</v>
      </c>
      <c r="U902" t="str">
        <f t="shared" si="1898"/>
        <v xml:space="preserve">, </v>
      </c>
    </row>
    <row r="903" spans="1:21" collapsed="1" x14ac:dyDescent="0.25">
      <c r="A903" s="43"/>
      <c r="B903" s="43">
        <v>91</v>
      </c>
      <c r="C903" s="43" t="s">
        <v>125</v>
      </c>
      <c r="D903" s="38" t="str">
        <f>'Form III'!A902</f>
        <v>Adequate</v>
      </c>
      <c r="E903" s="43" t="s">
        <v>124</v>
      </c>
      <c r="F903" s="158">
        <v>0.5</v>
      </c>
      <c r="G903" s="136">
        <v>0</v>
      </c>
      <c r="H903" s="136">
        <v>0</v>
      </c>
      <c r="I903" s="43" t="s">
        <v>48</v>
      </c>
      <c r="J903" s="43" t="s">
        <v>45</v>
      </c>
      <c r="K903" s="43" t="s">
        <v>45</v>
      </c>
      <c r="L903" s="43" t="s">
        <v>48</v>
      </c>
      <c r="M903" s="43" t="s">
        <v>45</v>
      </c>
      <c r="N903" s="43" t="s">
        <v>45</v>
      </c>
      <c r="O903" s="43" t="s">
        <v>45</v>
      </c>
      <c r="P903" s="43" t="s">
        <v>45</v>
      </c>
      <c r="Q903" s="43" t="s">
        <v>45</v>
      </c>
      <c r="R903" s="43" t="s">
        <v>45</v>
      </c>
      <c r="S903" s="107">
        <f>IF('Form I'!$B$9=1,'Form III'!BE905,(IF('Form I'!$B$9=2,'Form III'!BE906,(IF('Form I'!$B$9=3,'Form III'!BE907,(IF('Form I'!$B$9=4,'Form III'!BE908)))))))</f>
        <v>0</v>
      </c>
      <c r="T903" s="111">
        <f t="shared" ref="T903" si="1899">G903+H903-S903</f>
        <v>0</v>
      </c>
      <c r="U903" t="str">
        <f t="shared" si="1898"/>
        <v>, 91</v>
      </c>
    </row>
    <row r="904" spans="1:21" hidden="1" outlineLevel="1" x14ac:dyDescent="0.25">
      <c r="A904" s="159">
        <f t="shared" ref="A904" si="1900">A903</f>
        <v>0</v>
      </c>
      <c r="B904" s="128">
        <f t="shared" si="1890"/>
        <v>91</v>
      </c>
      <c r="C904" s="128" t="str">
        <f t="shared" si="1890"/>
        <v>DEPUTY</v>
      </c>
      <c r="D904" s="128" t="str">
        <f t="shared" si="1890"/>
        <v>Adequate</v>
      </c>
      <c r="E904" s="128" t="str">
        <f t="shared" si="1890"/>
        <v>Salary</v>
      </c>
      <c r="F904" s="128">
        <f t="shared" si="1890"/>
        <v>0.5</v>
      </c>
      <c r="G904" s="138">
        <f t="shared" si="1890"/>
        <v>0</v>
      </c>
      <c r="H904" s="138">
        <f t="shared" ref="H904" si="1901">H903</f>
        <v>0</v>
      </c>
      <c r="I904" s="128" t="str">
        <f t="shared" si="1890"/>
        <v>no</v>
      </c>
      <c r="J904" s="128" t="str">
        <f t="shared" si="1890"/>
        <v>yes</v>
      </c>
      <c r="K904" s="128" t="str">
        <f t="shared" si="1890"/>
        <v>yes</v>
      </c>
      <c r="L904" s="128" t="str">
        <f t="shared" si="1890"/>
        <v>no</v>
      </c>
      <c r="M904" s="128" t="str">
        <f t="shared" si="1890"/>
        <v>yes</v>
      </c>
      <c r="N904" s="128" t="str">
        <f t="shared" si="1890"/>
        <v>yes</v>
      </c>
      <c r="O904" s="128" t="str">
        <f t="shared" si="1890"/>
        <v>yes</v>
      </c>
      <c r="P904" s="128" t="str">
        <f t="shared" si="1890"/>
        <v>yes</v>
      </c>
      <c r="Q904" s="128" t="str">
        <f t="shared" si="1890"/>
        <v>yes</v>
      </c>
      <c r="R904" s="128" t="str">
        <f t="shared" si="1890"/>
        <v>yes</v>
      </c>
      <c r="U904" t="str">
        <f t="shared" si="1898"/>
        <v>0, 91</v>
      </c>
    </row>
    <row r="905" spans="1:21" hidden="1" outlineLevel="1" x14ac:dyDescent="0.25">
      <c r="A905" s="159">
        <f t="shared" ref="A905" si="1902">A903</f>
        <v>0</v>
      </c>
      <c r="B905" s="128">
        <f t="shared" ref="B905:R905" si="1903">B903</f>
        <v>91</v>
      </c>
      <c r="C905" s="128" t="str">
        <f t="shared" si="1903"/>
        <v>DEPUTY</v>
      </c>
      <c r="D905" s="128" t="str">
        <f t="shared" si="1903"/>
        <v>Adequate</v>
      </c>
      <c r="E905" s="128" t="str">
        <f t="shared" si="1903"/>
        <v>Salary</v>
      </c>
      <c r="F905" s="128">
        <f t="shared" si="1903"/>
        <v>0.5</v>
      </c>
      <c r="G905" s="138">
        <f t="shared" si="1903"/>
        <v>0</v>
      </c>
      <c r="H905" s="138">
        <f t="shared" ref="H905" si="1904">H903</f>
        <v>0</v>
      </c>
      <c r="I905" s="128" t="str">
        <f t="shared" si="1903"/>
        <v>no</v>
      </c>
      <c r="J905" s="128" t="str">
        <f t="shared" si="1903"/>
        <v>yes</v>
      </c>
      <c r="K905" s="128" t="str">
        <f t="shared" si="1903"/>
        <v>yes</v>
      </c>
      <c r="L905" s="128" t="str">
        <f t="shared" si="1903"/>
        <v>no</v>
      </c>
      <c r="M905" s="128" t="str">
        <f t="shared" si="1903"/>
        <v>yes</v>
      </c>
      <c r="N905" s="128" t="str">
        <f t="shared" si="1903"/>
        <v>yes</v>
      </c>
      <c r="O905" s="128" t="str">
        <f t="shared" si="1903"/>
        <v>yes</v>
      </c>
      <c r="P905" s="128" t="str">
        <f t="shared" si="1903"/>
        <v>yes</v>
      </c>
      <c r="Q905" s="128" t="str">
        <f t="shared" si="1903"/>
        <v>yes</v>
      </c>
      <c r="R905" s="128" t="str">
        <f t="shared" si="1903"/>
        <v>yes</v>
      </c>
      <c r="U905" t="str">
        <f t="shared" si="1898"/>
        <v>0, 91</v>
      </c>
    </row>
    <row r="906" spans="1:21" hidden="1" outlineLevel="1" x14ac:dyDescent="0.25">
      <c r="A906" s="159">
        <f t="shared" ref="A906" si="1905">A903</f>
        <v>0</v>
      </c>
      <c r="B906" s="128">
        <f t="shared" ref="B906:R906" si="1906">B903</f>
        <v>91</v>
      </c>
      <c r="C906" s="128" t="str">
        <f t="shared" si="1906"/>
        <v>DEPUTY</v>
      </c>
      <c r="D906" s="128" t="str">
        <f t="shared" si="1906"/>
        <v>Adequate</v>
      </c>
      <c r="E906" s="128" t="str">
        <f t="shared" si="1906"/>
        <v>Salary</v>
      </c>
      <c r="F906" s="128">
        <f t="shared" si="1906"/>
        <v>0.5</v>
      </c>
      <c r="G906" s="138">
        <f t="shared" si="1906"/>
        <v>0</v>
      </c>
      <c r="H906" s="138">
        <f t="shared" ref="H906" si="1907">H903</f>
        <v>0</v>
      </c>
      <c r="I906" s="128" t="str">
        <f t="shared" si="1906"/>
        <v>no</v>
      </c>
      <c r="J906" s="128" t="str">
        <f t="shared" si="1906"/>
        <v>yes</v>
      </c>
      <c r="K906" s="128" t="str">
        <f t="shared" si="1906"/>
        <v>yes</v>
      </c>
      <c r="L906" s="128" t="str">
        <f t="shared" si="1906"/>
        <v>no</v>
      </c>
      <c r="M906" s="128" t="str">
        <f t="shared" si="1906"/>
        <v>yes</v>
      </c>
      <c r="N906" s="128" t="str">
        <f t="shared" si="1906"/>
        <v>yes</v>
      </c>
      <c r="O906" s="128" t="str">
        <f t="shared" si="1906"/>
        <v>yes</v>
      </c>
      <c r="P906" s="128" t="str">
        <f t="shared" si="1906"/>
        <v>yes</v>
      </c>
      <c r="Q906" s="128" t="str">
        <f t="shared" si="1906"/>
        <v>yes</v>
      </c>
      <c r="R906" s="128" t="str">
        <f t="shared" si="1906"/>
        <v>yes</v>
      </c>
      <c r="U906" t="str">
        <f t="shared" si="1898"/>
        <v>0, 91</v>
      </c>
    </row>
    <row r="907" spans="1:21" hidden="1" outlineLevel="1" x14ac:dyDescent="0.25">
      <c r="A907" s="159"/>
      <c r="B907" s="128"/>
      <c r="C907" s="128"/>
      <c r="D907" s="38"/>
      <c r="E907" s="128"/>
      <c r="F907" s="132"/>
      <c r="G907" s="138"/>
      <c r="H907" s="138"/>
      <c r="I907" s="128" t="str">
        <f t="shared" si="1886"/>
        <v>no</v>
      </c>
      <c r="J907" s="128" t="s">
        <v>48</v>
      </c>
      <c r="K907" s="128" t="s">
        <v>48</v>
      </c>
      <c r="L907" s="128" t="s">
        <v>48</v>
      </c>
      <c r="M907" s="128" t="s">
        <v>48</v>
      </c>
      <c r="N907" s="128" t="s">
        <v>48</v>
      </c>
      <c r="O907" s="128" t="s">
        <v>48</v>
      </c>
      <c r="P907" s="128" t="s">
        <v>48</v>
      </c>
      <c r="Q907" s="128" t="s">
        <v>48</v>
      </c>
      <c r="R907" s="128" t="s">
        <v>48</v>
      </c>
      <c r="U907" t="str">
        <f t="shared" si="1898"/>
        <v xml:space="preserve">, </v>
      </c>
    </row>
    <row r="908" spans="1:21" hidden="1" outlineLevel="1" x14ac:dyDescent="0.25">
      <c r="A908" s="159"/>
      <c r="B908" s="128"/>
      <c r="C908" s="128"/>
      <c r="D908" s="38"/>
      <c r="E908" s="128"/>
      <c r="F908" s="132"/>
      <c r="G908" s="138"/>
      <c r="H908" s="138"/>
      <c r="I908" s="128" t="str">
        <f t="shared" si="1887"/>
        <v>no</v>
      </c>
      <c r="J908" s="128" t="s">
        <v>48</v>
      </c>
      <c r="K908" s="128" t="s">
        <v>48</v>
      </c>
      <c r="L908" s="128" t="s">
        <v>48</v>
      </c>
      <c r="M908" s="128" t="s">
        <v>48</v>
      </c>
      <c r="N908" s="128" t="s">
        <v>48</v>
      </c>
      <c r="O908" s="128" t="s">
        <v>48</v>
      </c>
      <c r="P908" s="128" t="s">
        <v>48</v>
      </c>
      <c r="Q908" s="128" t="s">
        <v>48</v>
      </c>
      <c r="R908" s="128" t="s">
        <v>48</v>
      </c>
      <c r="U908" t="str">
        <f t="shared" si="1898"/>
        <v xml:space="preserve">, </v>
      </c>
    </row>
    <row r="909" spans="1:21" hidden="1" outlineLevel="1" x14ac:dyDescent="0.25">
      <c r="A909" s="159"/>
      <c r="B909" s="128"/>
      <c r="C909" s="128"/>
      <c r="D909" s="38"/>
      <c r="E909" s="128"/>
      <c r="F909" s="132"/>
      <c r="G909" s="138"/>
      <c r="H909" s="138"/>
      <c r="I909" s="128" t="s">
        <v>48</v>
      </c>
      <c r="J909" s="128" t="s">
        <v>48</v>
      </c>
      <c r="K909" s="128" t="s">
        <v>48</v>
      </c>
      <c r="L909" s="128" t="s">
        <v>48</v>
      </c>
      <c r="M909" s="128" t="s">
        <v>48</v>
      </c>
      <c r="N909" s="128" t="s">
        <v>48</v>
      </c>
      <c r="O909" s="128" t="s">
        <v>48</v>
      </c>
      <c r="P909" s="128" t="s">
        <v>48</v>
      </c>
      <c r="Q909" s="128" t="s">
        <v>48</v>
      </c>
      <c r="R909" s="128" t="s">
        <v>48</v>
      </c>
      <c r="U909" t="str">
        <f t="shared" si="1898"/>
        <v xml:space="preserve">, </v>
      </c>
    </row>
    <row r="910" spans="1:21" hidden="1" outlineLevel="1" x14ac:dyDescent="0.25">
      <c r="A910" s="159"/>
      <c r="B910" s="128"/>
      <c r="C910" s="128"/>
      <c r="D910" s="38"/>
      <c r="E910" s="128"/>
      <c r="F910" s="132"/>
      <c r="G910" s="138"/>
      <c r="H910" s="138"/>
      <c r="I910" s="128" t="s">
        <v>48</v>
      </c>
      <c r="J910" s="128" t="s">
        <v>48</v>
      </c>
      <c r="K910" s="128" t="s">
        <v>48</v>
      </c>
      <c r="L910" s="128" t="s">
        <v>48</v>
      </c>
      <c r="M910" s="128" t="s">
        <v>48</v>
      </c>
      <c r="N910" s="128" t="s">
        <v>48</v>
      </c>
      <c r="O910" s="128" t="s">
        <v>48</v>
      </c>
      <c r="P910" s="128" t="s">
        <v>48</v>
      </c>
      <c r="Q910" s="128" t="s">
        <v>48</v>
      </c>
      <c r="R910" s="128" t="s">
        <v>48</v>
      </c>
      <c r="U910" t="str">
        <f t="shared" si="1898"/>
        <v xml:space="preserve">, </v>
      </c>
    </row>
    <row r="911" spans="1:21" hidden="1" outlineLevel="1" x14ac:dyDescent="0.25">
      <c r="A911" s="159"/>
      <c r="B911" s="128"/>
      <c r="C911" s="128"/>
      <c r="D911" s="38"/>
      <c r="E911" s="128"/>
      <c r="F911" s="132"/>
      <c r="G911" s="138"/>
      <c r="H911" s="138"/>
      <c r="I911" s="128" t="s">
        <v>48</v>
      </c>
      <c r="J911" s="128" t="s">
        <v>48</v>
      </c>
      <c r="K911" s="128" t="s">
        <v>48</v>
      </c>
      <c r="L911" s="128" t="s">
        <v>48</v>
      </c>
      <c r="M911" s="128" t="s">
        <v>48</v>
      </c>
      <c r="N911" s="128" t="s">
        <v>48</v>
      </c>
      <c r="O911" s="128" t="s">
        <v>48</v>
      </c>
      <c r="P911" s="128" t="s">
        <v>48</v>
      </c>
      <c r="Q911" s="128" t="s">
        <v>48</v>
      </c>
      <c r="R911" s="128" t="s">
        <v>48</v>
      </c>
      <c r="U911" t="str">
        <f t="shared" si="1898"/>
        <v xml:space="preserve">, </v>
      </c>
    </row>
    <row r="912" spans="1:21" hidden="1" outlineLevel="1" x14ac:dyDescent="0.25">
      <c r="A912" s="159"/>
      <c r="B912" s="128"/>
      <c r="C912" s="128"/>
      <c r="D912" s="38"/>
      <c r="E912" s="128"/>
      <c r="F912" s="132"/>
      <c r="G912" s="138"/>
      <c r="H912" s="138"/>
      <c r="I912" s="128" t="s">
        <v>48</v>
      </c>
      <c r="J912" s="128" t="s">
        <v>48</v>
      </c>
      <c r="K912" s="128" t="s">
        <v>48</v>
      </c>
      <c r="L912" s="128" t="s">
        <v>48</v>
      </c>
      <c r="M912" s="128" t="s">
        <v>48</v>
      </c>
      <c r="N912" s="128" t="s">
        <v>48</v>
      </c>
      <c r="O912" s="128" t="s">
        <v>48</v>
      </c>
      <c r="P912" s="128" t="s">
        <v>48</v>
      </c>
      <c r="Q912" s="128" t="s">
        <v>48</v>
      </c>
      <c r="R912" s="128" t="s">
        <v>48</v>
      </c>
      <c r="U912" t="str">
        <f t="shared" si="1898"/>
        <v xml:space="preserve">, </v>
      </c>
    </row>
    <row r="913" spans="1:21" collapsed="1" x14ac:dyDescent="0.25">
      <c r="A913" s="43"/>
      <c r="B913" s="43">
        <v>92</v>
      </c>
      <c r="C913" s="43" t="s">
        <v>125</v>
      </c>
      <c r="D913" s="38" t="str">
        <f>'Form III'!A912</f>
        <v>Adequate</v>
      </c>
      <c r="E913" s="43" t="s">
        <v>124</v>
      </c>
      <c r="F913" s="158">
        <v>0.5</v>
      </c>
      <c r="G913" s="136">
        <v>0</v>
      </c>
      <c r="H913" s="136">
        <v>0</v>
      </c>
      <c r="I913" s="43" t="s">
        <v>48</v>
      </c>
      <c r="J913" s="43" t="s">
        <v>45</v>
      </c>
      <c r="K913" s="43" t="s">
        <v>45</v>
      </c>
      <c r="L913" s="43" t="s">
        <v>48</v>
      </c>
      <c r="M913" s="43" t="s">
        <v>45</v>
      </c>
      <c r="N913" s="43" t="s">
        <v>45</v>
      </c>
      <c r="O913" s="43" t="s">
        <v>45</v>
      </c>
      <c r="P913" s="43" t="s">
        <v>45</v>
      </c>
      <c r="Q913" s="43" t="s">
        <v>45</v>
      </c>
      <c r="R913" s="43" t="s">
        <v>45</v>
      </c>
      <c r="S913" s="107">
        <f>IF('Form I'!$B$9=1,'Form III'!BE915,(IF('Form I'!$B$9=2,'Form III'!BE916,(IF('Form I'!$B$9=3,'Form III'!BE917,(IF('Form I'!$B$9=4,'Form III'!BE918)))))))</f>
        <v>0</v>
      </c>
      <c r="T913" s="111">
        <f t="shared" ref="T913" si="1908">G913+H913-S913</f>
        <v>0</v>
      </c>
      <c r="U913" t="str">
        <f t="shared" si="1898"/>
        <v>, 92</v>
      </c>
    </row>
    <row r="914" spans="1:21" hidden="1" outlineLevel="1" x14ac:dyDescent="0.25">
      <c r="A914" s="159">
        <f t="shared" ref="A914" si="1909">A913</f>
        <v>0</v>
      </c>
      <c r="B914" s="128">
        <f t="shared" ref="B914:R924" si="1910">B913</f>
        <v>92</v>
      </c>
      <c r="C914" s="128" t="str">
        <f t="shared" si="1910"/>
        <v>DEPUTY</v>
      </c>
      <c r="D914" s="128" t="str">
        <f t="shared" si="1910"/>
        <v>Adequate</v>
      </c>
      <c r="E914" s="128" t="str">
        <f t="shared" si="1910"/>
        <v>Salary</v>
      </c>
      <c r="F914" s="128">
        <f t="shared" si="1910"/>
        <v>0.5</v>
      </c>
      <c r="G914" s="138">
        <f t="shared" si="1910"/>
        <v>0</v>
      </c>
      <c r="H914" s="138">
        <f t="shared" ref="H914" si="1911">H913</f>
        <v>0</v>
      </c>
      <c r="I914" s="128" t="str">
        <f t="shared" si="1910"/>
        <v>no</v>
      </c>
      <c r="J914" s="128" t="str">
        <f t="shared" si="1910"/>
        <v>yes</v>
      </c>
      <c r="K914" s="128" t="str">
        <f t="shared" si="1910"/>
        <v>yes</v>
      </c>
      <c r="L914" s="128" t="str">
        <f t="shared" si="1910"/>
        <v>no</v>
      </c>
      <c r="M914" s="128" t="str">
        <f t="shared" si="1910"/>
        <v>yes</v>
      </c>
      <c r="N914" s="128" t="str">
        <f t="shared" si="1910"/>
        <v>yes</v>
      </c>
      <c r="O914" s="128" t="str">
        <f t="shared" si="1910"/>
        <v>yes</v>
      </c>
      <c r="P914" s="128" t="str">
        <f t="shared" si="1910"/>
        <v>yes</v>
      </c>
      <c r="Q914" s="128" t="str">
        <f t="shared" si="1910"/>
        <v>yes</v>
      </c>
      <c r="R914" s="128" t="str">
        <f t="shared" si="1910"/>
        <v>yes</v>
      </c>
      <c r="U914" t="str">
        <f t="shared" si="1898"/>
        <v>0, 92</v>
      </c>
    </row>
    <row r="915" spans="1:21" hidden="1" outlineLevel="1" x14ac:dyDescent="0.25">
      <c r="A915" s="159">
        <f t="shared" ref="A915" si="1912">A913</f>
        <v>0</v>
      </c>
      <c r="B915" s="128">
        <f t="shared" ref="B915:R915" si="1913">B913</f>
        <v>92</v>
      </c>
      <c r="C915" s="128" t="str">
        <f t="shared" si="1913"/>
        <v>DEPUTY</v>
      </c>
      <c r="D915" s="128" t="str">
        <f t="shared" si="1913"/>
        <v>Adequate</v>
      </c>
      <c r="E915" s="128" t="str">
        <f t="shared" si="1913"/>
        <v>Salary</v>
      </c>
      <c r="F915" s="128">
        <f t="shared" si="1913"/>
        <v>0.5</v>
      </c>
      <c r="G915" s="138">
        <f t="shared" si="1913"/>
        <v>0</v>
      </c>
      <c r="H915" s="138">
        <f t="shared" ref="H915" si="1914">H913</f>
        <v>0</v>
      </c>
      <c r="I915" s="128" t="str">
        <f t="shared" si="1913"/>
        <v>no</v>
      </c>
      <c r="J915" s="128" t="str">
        <f t="shared" si="1913"/>
        <v>yes</v>
      </c>
      <c r="K915" s="128" t="str">
        <f t="shared" si="1913"/>
        <v>yes</v>
      </c>
      <c r="L915" s="128" t="str">
        <f t="shared" si="1913"/>
        <v>no</v>
      </c>
      <c r="M915" s="128" t="str">
        <f t="shared" si="1913"/>
        <v>yes</v>
      </c>
      <c r="N915" s="128" t="str">
        <f t="shared" si="1913"/>
        <v>yes</v>
      </c>
      <c r="O915" s="128" t="str">
        <f t="shared" si="1913"/>
        <v>yes</v>
      </c>
      <c r="P915" s="128" t="str">
        <f t="shared" si="1913"/>
        <v>yes</v>
      </c>
      <c r="Q915" s="128" t="str">
        <f t="shared" si="1913"/>
        <v>yes</v>
      </c>
      <c r="R915" s="128" t="str">
        <f t="shared" si="1913"/>
        <v>yes</v>
      </c>
      <c r="U915" t="str">
        <f t="shared" si="1898"/>
        <v>0, 92</v>
      </c>
    </row>
    <row r="916" spans="1:21" hidden="1" outlineLevel="1" x14ac:dyDescent="0.25">
      <c r="A916" s="159">
        <f t="shared" ref="A916" si="1915">A913</f>
        <v>0</v>
      </c>
      <c r="B916" s="128">
        <f t="shared" ref="B916:R916" si="1916">B913</f>
        <v>92</v>
      </c>
      <c r="C916" s="128" t="str">
        <f t="shared" si="1916"/>
        <v>DEPUTY</v>
      </c>
      <c r="D916" s="128" t="str">
        <f t="shared" si="1916"/>
        <v>Adequate</v>
      </c>
      <c r="E916" s="128" t="str">
        <f t="shared" si="1916"/>
        <v>Salary</v>
      </c>
      <c r="F916" s="128">
        <f t="shared" si="1916"/>
        <v>0.5</v>
      </c>
      <c r="G916" s="138">
        <f t="shared" si="1916"/>
        <v>0</v>
      </c>
      <c r="H916" s="138">
        <f t="shared" ref="H916" si="1917">H913</f>
        <v>0</v>
      </c>
      <c r="I916" s="128" t="str">
        <f t="shared" si="1916"/>
        <v>no</v>
      </c>
      <c r="J916" s="128" t="str">
        <f t="shared" si="1916"/>
        <v>yes</v>
      </c>
      <c r="K916" s="128" t="str">
        <f t="shared" si="1916"/>
        <v>yes</v>
      </c>
      <c r="L916" s="128" t="str">
        <f t="shared" si="1916"/>
        <v>no</v>
      </c>
      <c r="M916" s="128" t="str">
        <f t="shared" si="1916"/>
        <v>yes</v>
      </c>
      <c r="N916" s="128" t="str">
        <f t="shared" si="1916"/>
        <v>yes</v>
      </c>
      <c r="O916" s="128" t="str">
        <f t="shared" si="1916"/>
        <v>yes</v>
      </c>
      <c r="P916" s="128" t="str">
        <f t="shared" si="1916"/>
        <v>yes</v>
      </c>
      <c r="Q916" s="128" t="str">
        <f t="shared" si="1916"/>
        <v>yes</v>
      </c>
      <c r="R916" s="128" t="str">
        <f t="shared" si="1916"/>
        <v>yes</v>
      </c>
      <c r="U916" t="str">
        <f t="shared" si="1898"/>
        <v>0, 92</v>
      </c>
    </row>
    <row r="917" spans="1:21" hidden="1" outlineLevel="1" x14ac:dyDescent="0.25">
      <c r="A917" s="159"/>
      <c r="B917" s="128"/>
      <c r="C917" s="128"/>
      <c r="D917" s="38"/>
      <c r="E917" s="128"/>
      <c r="F917" s="132"/>
      <c r="G917" s="138"/>
      <c r="H917" s="138"/>
      <c r="I917" s="128" t="str">
        <f t="shared" si="1886"/>
        <v>no</v>
      </c>
      <c r="J917" s="128" t="s">
        <v>48</v>
      </c>
      <c r="K917" s="128" t="s">
        <v>48</v>
      </c>
      <c r="L917" s="128" t="s">
        <v>48</v>
      </c>
      <c r="M917" s="128" t="s">
        <v>48</v>
      </c>
      <c r="N917" s="128" t="s">
        <v>48</v>
      </c>
      <c r="O917" s="128" t="s">
        <v>48</v>
      </c>
      <c r="P917" s="128" t="s">
        <v>48</v>
      </c>
      <c r="Q917" s="128" t="s">
        <v>48</v>
      </c>
      <c r="R917" s="128" t="s">
        <v>48</v>
      </c>
      <c r="U917" t="str">
        <f t="shared" si="1898"/>
        <v xml:space="preserve">, </v>
      </c>
    </row>
    <row r="918" spans="1:21" hidden="1" outlineLevel="1" x14ac:dyDescent="0.25">
      <c r="A918" s="159"/>
      <c r="B918" s="128"/>
      <c r="C918" s="128"/>
      <c r="D918" s="38"/>
      <c r="E918" s="128"/>
      <c r="F918" s="132"/>
      <c r="G918" s="138"/>
      <c r="H918" s="138"/>
      <c r="I918" s="128" t="str">
        <f t="shared" si="1887"/>
        <v>no</v>
      </c>
      <c r="J918" s="128" t="s">
        <v>48</v>
      </c>
      <c r="K918" s="128" t="s">
        <v>48</v>
      </c>
      <c r="L918" s="128" t="s">
        <v>48</v>
      </c>
      <c r="M918" s="128" t="s">
        <v>48</v>
      </c>
      <c r="N918" s="128" t="s">
        <v>48</v>
      </c>
      <c r="O918" s="128" t="s">
        <v>48</v>
      </c>
      <c r="P918" s="128" t="s">
        <v>48</v>
      </c>
      <c r="Q918" s="128" t="s">
        <v>48</v>
      </c>
      <c r="R918" s="128" t="s">
        <v>48</v>
      </c>
      <c r="U918" t="str">
        <f t="shared" si="1898"/>
        <v xml:space="preserve">, </v>
      </c>
    </row>
    <row r="919" spans="1:21" hidden="1" outlineLevel="1" x14ac:dyDescent="0.25">
      <c r="A919" s="159"/>
      <c r="B919" s="128"/>
      <c r="C919" s="128"/>
      <c r="D919" s="38"/>
      <c r="E919" s="128"/>
      <c r="F919" s="132"/>
      <c r="G919" s="138"/>
      <c r="H919" s="138"/>
      <c r="I919" s="128" t="s">
        <v>48</v>
      </c>
      <c r="J919" s="128" t="s">
        <v>48</v>
      </c>
      <c r="K919" s="128" t="s">
        <v>48</v>
      </c>
      <c r="L919" s="128" t="s">
        <v>48</v>
      </c>
      <c r="M919" s="128" t="s">
        <v>48</v>
      </c>
      <c r="N919" s="128" t="s">
        <v>48</v>
      </c>
      <c r="O919" s="128" t="s">
        <v>48</v>
      </c>
      <c r="P919" s="128" t="s">
        <v>48</v>
      </c>
      <c r="Q919" s="128" t="s">
        <v>48</v>
      </c>
      <c r="R919" s="128" t="s">
        <v>48</v>
      </c>
      <c r="U919" t="str">
        <f t="shared" si="1898"/>
        <v xml:space="preserve">, </v>
      </c>
    </row>
    <row r="920" spans="1:21" hidden="1" outlineLevel="1" x14ac:dyDescent="0.25">
      <c r="A920" s="159"/>
      <c r="B920" s="128"/>
      <c r="C920" s="128"/>
      <c r="D920" s="38"/>
      <c r="E920" s="128"/>
      <c r="F920" s="132"/>
      <c r="G920" s="138"/>
      <c r="H920" s="138"/>
      <c r="I920" s="128" t="s">
        <v>48</v>
      </c>
      <c r="J920" s="128" t="s">
        <v>48</v>
      </c>
      <c r="K920" s="128" t="s">
        <v>48</v>
      </c>
      <c r="L920" s="128" t="s">
        <v>48</v>
      </c>
      <c r="M920" s="128" t="s">
        <v>48</v>
      </c>
      <c r="N920" s="128" t="s">
        <v>48</v>
      </c>
      <c r="O920" s="128" t="s">
        <v>48</v>
      </c>
      <c r="P920" s="128" t="s">
        <v>48</v>
      </c>
      <c r="Q920" s="128" t="s">
        <v>48</v>
      </c>
      <c r="R920" s="128" t="s">
        <v>48</v>
      </c>
      <c r="U920" t="str">
        <f t="shared" si="1898"/>
        <v xml:space="preserve">, </v>
      </c>
    </row>
    <row r="921" spans="1:21" hidden="1" outlineLevel="1" x14ac:dyDescent="0.25">
      <c r="A921" s="159"/>
      <c r="B921" s="128"/>
      <c r="C921" s="128"/>
      <c r="D921" s="38"/>
      <c r="E921" s="128"/>
      <c r="F921" s="132"/>
      <c r="G921" s="138"/>
      <c r="H921" s="138"/>
      <c r="I921" s="128" t="s">
        <v>48</v>
      </c>
      <c r="J921" s="128" t="s">
        <v>48</v>
      </c>
      <c r="K921" s="128" t="s">
        <v>48</v>
      </c>
      <c r="L921" s="128" t="s">
        <v>48</v>
      </c>
      <c r="M921" s="128" t="s">
        <v>48</v>
      </c>
      <c r="N921" s="128" t="s">
        <v>48</v>
      </c>
      <c r="O921" s="128" t="s">
        <v>48</v>
      </c>
      <c r="P921" s="128" t="s">
        <v>48</v>
      </c>
      <c r="Q921" s="128" t="s">
        <v>48</v>
      </c>
      <c r="R921" s="128" t="s">
        <v>48</v>
      </c>
      <c r="U921" t="str">
        <f t="shared" si="1898"/>
        <v xml:space="preserve">, </v>
      </c>
    </row>
    <row r="922" spans="1:21" hidden="1" outlineLevel="1" x14ac:dyDescent="0.25">
      <c r="A922" s="159"/>
      <c r="B922" s="128"/>
      <c r="C922" s="128"/>
      <c r="D922" s="38"/>
      <c r="E922" s="128"/>
      <c r="F922" s="132"/>
      <c r="G922" s="138"/>
      <c r="H922" s="138"/>
      <c r="I922" s="128" t="s">
        <v>48</v>
      </c>
      <c r="J922" s="128" t="s">
        <v>48</v>
      </c>
      <c r="K922" s="128" t="s">
        <v>48</v>
      </c>
      <c r="L922" s="128" t="s">
        <v>48</v>
      </c>
      <c r="M922" s="128" t="s">
        <v>48</v>
      </c>
      <c r="N922" s="128" t="s">
        <v>48</v>
      </c>
      <c r="O922" s="128" t="s">
        <v>48</v>
      </c>
      <c r="P922" s="128" t="s">
        <v>48</v>
      </c>
      <c r="Q922" s="128" t="s">
        <v>48</v>
      </c>
      <c r="R922" s="128" t="s">
        <v>48</v>
      </c>
      <c r="U922" t="str">
        <f t="shared" si="1898"/>
        <v xml:space="preserve">, </v>
      </c>
    </row>
    <row r="923" spans="1:21" collapsed="1" x14ac:dyDescent="0.25">
      <c r="A923" s="43"/>
      <c r="B923" s="43">
        <v>93</v>
      </c>
      <c r="C923" s="43" t="s">
        <v>125</v>
      </c>
      <c r="D923" s="38" t="str">
        <f>'Form III'!A922</f>
        <v>Adequate</v>
      </c>
      <c r="E923" s="43" t="s">
        <v>124</v>
      </c>
      <c r="F923" s="158">
        <v>0.5</v>
      </c>
      <c r="G923" s="136">
        <v>0</v>
      </c>
      <c r="H923" s="136">
        <v>0</v>
      </c>
      <c r="I923" s="43" t="s">
        <v>48</v>
      </c>
      <c r="J923" s="43" t="s">
        <v>45</v>
      </c>
      <c r="K923" s="43" t="s">
        <v>45</v>
      </c>
      <c r="L923" s="43" t="s">
        <v>48</v>
      </c>
      <c r="M923" s="43" t="s">
        <v>45</v>
      </c>
      <c r="N923" s="43" t="s">
        <v>45</v>
      </c>
      <c r="O923" s="43" t="s">
        <v>45</v>
      </c>
      <c r="P923" s="43" t="s">
        <v>45</v>
      </c>
      <c r="Q923" s="43" t="s">
        <v>45</v>
      </c>
      <c r="R923" s="43" t="s">
        <v>45</v>
      </c>
      <c r="S923" s="107">
        <f>IF('Form I'!$B$9=1,'Form III'!BE925,(IF('Form I'!$B$9=2,'Form III'!BE926,(IF('Form I'!$B$9=3,'Form III'!BE927,(IF('Form I'!$B$9=4,'Form III'!BE928)))))))</f>
        <v>0</v>
      </c>
      <c r="T923" s="111">
        <f t="shared" ref="T923" si="1918">G923+H923-S923</f>
        <v>0</v>
      </c>
      <c r="U923" t="str">
        <f t="shared" si="1898"/>
        <v>, 93</v>
      </c>
    </row>
    <row r="924" spans="1:21" hidden="1" outlineLevel="1" x14ac:dyDescent="0.25">
      <c r="A924" s="159">
        <f t="shared" ref="A924" si="1919">A923</f>
        <v>0</v>
      </c>
      <c r="B924" s="128">
        <f t="shared" si="1910"/>
        <v>93</v>
      </c>
      <c r="C924" s="128" t="str">
        <f t="shared" si="1910"/>
        <v>DEPUTY</v>
      </c>
      <c r="D924" s="128" t="str">
        <f t="shared" si="1910"/>
        <v>Adequate</v>
      </c>
      <c r="E924" s="128" t="str">
        <f t="shared" si="1910"/>
        <v>Salary</v>
      </c>
      <c r="F924" s="128">
        <f t="shared" si="1910"/>
        <v>0.5</v>
      </c>
      <c r="G924" s="138">
        <f t="shared" si="1910"/>
        <v>0</v>
      </c>
      <c r="H924" s="138">
        <f t="shared" ref="H924" si="1920">H923</f>
        <v>0</v>
      </c>
      <c r="I924" s="128" t="str">
        <f t="shared" si="1910"/>
        <v>no</v>
      </c>
      <c r="J924" s="128" t="str">
        <f t="shared" si="1910"/>
        <v>yes</v>
      </c>
      <c r="K924" s="128" t="str">
        <f t="shared" si="1910"/>
        <v>yes</v>
      </c>
      <c r="L924" s="128" t="str">
        <f t="shared" si="1910"/>
        <v>no</v>
      </c>
      <c r="M924" s="128" t="str">
        <f t="shared" si="1910"/>
        <v>yes</v>
      </c>
      <c r="N924" s="128" t="str">
        <f t="shared" si="1910"/>
        <v>yes</v>
      </c>
      <c r="O924" s="128" t="str">
        <f t="shared" si="1910"/>
        <v>yes</v>
      </c>
      <c r="P924" s="128" t="str">
        <f t="shared" si="1910"/>
        <v>yes</v>
      </c>
      <c r="Q924" s="128" t="str">
        <f t="shared" si="1910"/>
        <v>yes</v>
      </c>
      <c r="R924" s="128" t="str">
        <f t="shared" si="1910"/>
        <v>yes</v>
      </c>
      <c r="U924" t="str">
        <f t="shared" si="1898"/>
        <v>0, 93</v>
      </c>
    </row>
    <row r="925" spans="1:21" hidden="1" outlineLevel="1" x14ac:dyDescent="0.25">
      <c r="A925" s="159">
        <f t="shared" ref="A925" si="1921">A923</f>
        <v>0</v>
      </c>
      <c r="B925" s="128">
        <f t="shared" ref="B925:R925" si="1922">B923</f>
        <v>93</v>
      </c>
      <c r="C925" s="128" t="str">
        <f t="shared" si="1922"/>
        <v>DEPUTY</v>
      </c>
      <c r="D925" s="128" t="str">
        <f t="shared" si="1922"/>
        <v>Adequate</v>
      </c>
      <c r="E925" s="128" t="str">
        <f t="shared" si="1922"/>
        <v>Salary</v>
      </c>
      <c r="F925" s="128">
        <f t="shared" si="1922"/>
        <v>0.5</v>
      </c>
      <c r="G925" s="138">
        <f t="shared" si="1922"/>
        <v>0</v>
      </c>
      <c r="H925" s="138">
        <f t="shared" ref="H925" si="1923">H923</f>
        <v>0</v>
      </c>
      <c r="I925" s="128" t="str">
        <f t="shared" si="1922"/>
        <v>no</v>
      </c>
      <c r="J925" s="128" t="str">
        <f t="shared" si="1922"/>
        <v>yes</v>
      </c>
      <c r="K925" s="128" t="str">
        <f t="shared" si="1922"/>
        <v>yes</v>
      </c>
      <c r="L925" s="128" t="str">
        <f t="shared" si="1922"/>
        <v>no</v>
      </c>
      <c r="M925" s="128" t="str">
        <f t="shared" si="1922"/>
        <v>yes</v>
      </c>
      <c r="N925" s="128" t="str">
        <f t="shared" si="1922"/>
        <v>yes</v>
      </c>
      <c r="O925" s="128" t="str">
        <f t="shared" si="1922"/>
        <v>yes</v>
      </c>
      <c r="P925" s="128" t="str">
        <f t="shared" si="1922"/>
        <v>yes</v>
      </c>
      <c r="Q925" s="128" t="str">
        <f t="shared" si="1922"/>
        <v>yes</v>
      </c>
      <c r="R925" s="128" t="str">
        <f t="shared" si="1922"/>
        <v>yes</v>
      </c>
      <c r="U925" t="str">
        <f t="shared" si="1898"/>
        <v>0, 93</v>
      </c>
    </row>
    <row r="926" spans="1:21" hidden="1" outlineLevel="1" x14ac:dyDescent="0.25">
      <c r="A926" s="159">
        <f t="shared" ref="A926" si="1924">A923</f>
        <v>0</v>
      </c>
      <c r="B926" s="128">
        <f t="shared" ref="B926:R926" si="1925">B923</f>
        <v>93</v>
      </c>
      <c r="C926" s="128" t="str">
        <f t="shared" si="1925"/>
        <v>DEPUTY</v>
      </c>
      <c r="D926" s="128" t="str">
        <f t="shared" si="1925"/>
        <v>Adequate</v>
      </c>
      <c r="E926" s="128" t="str">
        <f t="shared" si="1925"/>
        <v>Salary</v>
      </c>
      <c r="F926" s="128">
        <f t="shared" si="1925"/>
        <v>0.5</v>
      </c>
      <c r="G926" s="138">
        <f t="shared" si="1925"/>
        <v>0</v>
      </c>
      <c r="H926" s="138">
        <f t="shared" ref="H926" si="1926">H923</f>
        <v>0</v>
      </c>
      <c r="I926" s="128" t="str">
        <f t="shared" si="1925"/>
        <v>no</v>
      </c>
      <c r="J926" s="128" t="str">
        <f t="shared" si="1925"/>
        <v>yes</v>
      </c>
      <c r="K926" s="128" t="str">
        <f t="shared" si="1925"/>
        <v>yes</v>
      </c>
      <c r="L926" s="128" t="str">
        <f t="shared" si="1925"/>
        <v>no</v>
      </c>
      <c r="M926" s="128" t="str">
        <f t="shared" si="1925"/>
        <v>yes</v>
      </c>
      <c r="N926" s="128" t="str">
        <f t="shared" si="1925"/>
        <v>yes</v>
      </c>
      <c r="O926" s="128" t="str">
        <f t="shared" si="1925"/>
        <v>yes</v>
      </c>
      <c r="P926" s="128" t="str">
        <f t="shared" si="1925"/>
        <v>yes</v>
      </c>
      <c r="Q926" s="128" t="str">
        <f t="shared" si="1925"/>
        <v>yes</v>
      </c>
      <c r="R926" s="128" t="str">
        <f t="shared" si="1925"/>
        <v>yes</v>
      </c>
      <c r="U926" t="str">
        <f t="shared" si="1898"/>
        <v>0, 93</v>
      </c>
    </row>
    <row r="927" spans="1:21" hidden="1" outlineLevel="1" x14ac:dyDescent="0.25">
      <c r="A927" s="159"/>
      <c r="B927" s="128"/>
      <c r="C927" s="128"/>
      <c r="D927" s="38"/>
      <c r="E927" s="128"/>
      <c r="F927" s="132"/>
      <c r="G927" s="138"/>
      <c r="H927" s="138"/>
      <c r="I927" s="128" t="str">
        <f t="shared" si="1886"/>
        <v>no</v>
      </c>
      <c r="J927" s="128" t="s">
        <v>48</v>
      </c>
      <c r="K927" s="128" t="s">
        <v>48</v>
      </c>
      <c r="L927" s="128" t="s">
        <v>48</v>
      </c>
      <c r="M927" s="128" t="s">
        <v>48</v>
      </c>
      <c r="N927" s="128" t="s">
        <v>48</v>
      </c>
      <c r="O927" s="128" t="s">
        <v>48</v>
      </c>
      <c r="P927" s="128" t="s">
        <v>48</v>
      </c>
      <c r="Q927" s="128" t="s">
        <v>48</v>
      </c>
      <c r="R927" s="128" t="s">
        <v>48</v>
      </c>
      <c r="U927" t="str">
        <f t="shared" si="1898"/>
        <v xml:space="preserve">, </v>
      </c>
    </row>
    <row r="928" spans="1:21" hidden="1" outlineLevel="1" x14ac:dyDescent="0.25">
      <c r="A928" s="159"/>
      <c r="B928" s="128"/>
      <c r="C928" s="128"/>
      <c r="D928" s="38"/>
      <c r="E928" s="128"/>
      <c r="F928" s="132"/>
      <c r="G928" s="138"/>
      <c r="H928" s="138"/>
      <c r="I928" s="128" t="str">
        <f t="shared" si="1887"/>
        <v>no</v>
      </c>
      <c r="J928" s="128" t="s">
        <v>48</v>
      </c>
      <c r="K928" s="128" t="s">
        <v>48</v>
      </c>
      <c r="L928" s="128" t="s">
        <v>48</v>
      </c>
      <c r="M928" s="128" t="s">
        <v>48</v>
      </c>
      <c r="N928" s="128" t="s">
        <v>48</v>
      </c>
      <c r="O928" s="128" t="s">
        <v>48</v>
      </c>
      <c r="P928" s="128" t="s">
        <v>48</v>
      </c>
      <c r="Q928" s="128" t="s">
        <v>48</v>
      </c>
      <c r="R928" s="128" t="s">
        <v>48</v>
      </c>
      <c r="U928" t="str">
        <f t="shared" si="1898"/>
        <v xml:space="preserve">, </v>
      </c>
    </row>
    <row r="929" spans="1:21" hidden="1" outlineLevel="1" x14ac:dyDescent="0.25">
      <c r="A929" s="159"/>
      <c r="B929" s="128"/>
      <c r="C929" s="128"/>
      <c r="D929" s="38"/>
      <c r="E929" s="128"/>
      <c r="F929" s="132"/>
      <c r="G929" s="138"/>
      <c r="H929" s="138"/>
      <c r="I929" s="128" t="s">
        <v>48</v>
      </c>
      <c r="J929" s="128" t="s">
        <v>48</v>
      </c>
      <c r="K929" s="128" t="s">
        <v>48</v>
      </c>
      <c r="L929" s="128" t="s">
        <v>48</v>
      </c>
      <c r="M929" s="128" t="s">
        <v>48</v>
      </c>
      <c r="N929" s="128" t="s">
        <v>48</v>
      </c>
      <c r="O929" s="128" t="s">
        <v>48</v>
      </c>
      <c r="P929" s="128" t="s">
        <v>48</v>
      </c>
      <c r="Q929" s="128" t="s">
        <v>48</v>
      </c>
      <c r="R929" s="128" t="s">
        <v>48</v>
      </c>
      <c r="U929" t="str">
        <f t="shared" si="1898"/>
        <v xml:space="preserve">, </v>
      </c>
    </row>
    <row r="930" spans="1:21" hidden="1" outlineLevel="1" x14ac:dyDescent="0.25">
      <c r="A930" s="159"/>
      <c r="B930" s="128"/>
      <c r="C930" s="128"/>
      <c r="D930" s="38"/>
      <c r="E930" s="128"/>
      <c r="F930" s="132"/>
      <c r="G930" s="138"/>
      <c r="H930" s="138"/>
      <c r="I930" s="128" t="s">
        <v>48</v>
      </c>
      <c r="J930" s="128" t="s">
        <v>48</v>
      </c>
      <c r="K930" s="128" t="s">
        <v>48</v>
      </c>
      <c r="L930" s="128" t="s">
        <v>48</v>
      </c>
      <c r="M930" s="128" t="s">
        <v>48</v>
      </c>
      <c r="N930" s="128" t="s">
        <v>48</v>
      </c>
      <c r="O930" s="128" t="s">
        <v>48</v>
      </c>
      <c r="P930" s="128" t="s">
        <v>48</v>
      </c>
      <c r="Q930" s="128" t="s">
        <v>48</v>
      </c>
      <c r="R930" s="128" t="s">
        <v>48</v>
      </c>
      <c r="U930" t="str">
        <f t="shared" si="1898"/>
        <v xml:space="preserve">, </v>
      </c>
    </row>
    <row r="931" spans="1:21" hidden="1" outlineLevel="1" x14ac:dyDescent="0.25">
      <c r="A931" s="159"/>
      <c r="B931" s="128"/>
      <c r="C931" s="128"/>
      <c r="D931" s="38"/>
      <c r="E931" s="128"/>
      <c r="F931" s="132"/>
      <c r="G931" s="138"/>
      <c r="H931" s="138"/>
      <c r="I931" s="128" t="s">
        <v>48</v>
      </c>
      <c r="J931" s="128" t="s">
        <v>48</v>
      </c>
      <c r="K931" s="128" t="s">
        <v>48</v>
      </c>
      <c r="L931" s="128" t="s">
        <v>48</v>
      </c>
      <c r="M931" s="128" t="s">
        <v>48</v>
      </c>
      <c r="N931" s="128" t="s">
        <v>48</v>
      </c>
      <c r="O931" s="128" t="s">
        <v>48</v>
      </c>
      <c r="P931" s="128" t="s">
        <v>48</v>
      </c>
      <c r="Q931" s="128" t="s">
        <v>48</v>
      </c>
      <c r="R931" s="128" t="s">
        <v>48</v>
      </c>
      <c r="U931" t="str">
        <f t="shared" si="1898"/>
        <v xml:space="preserve">, </v>
      </c>
    </row>
    <row r="932" spans="1:21" hidden="1" outlineLevel="1" x14ac:dyDescent="0.25">
      <c r="A932" s="159"/>
      <c r="B932" s="128"/>
      <c r="C932" s="128"/>
      <c r="D932" s="38"/>
      <c r="E932" s="128"/>
      <c r="F932" s="132"/>
      <c r="G932" s="138"/>
      <c r="H932" s="138"/>
      <c r="I932" s="128" t="s">
        <v>48</v>
      </c>
      <c r="J932" s="128" t="s">
        <v>48</v>
      </c>
      <c r="K932" s="128" t="s">
        <v>48</v>
      </c>
      <c r="L932" s="128" t="s">
        <v>48</v>
      </c>
      <c r="M932" s="128" t="s">
        <v>48</v>
      </c>
      <c r="N932" s="128" t="s">
        <v>48</v>
      </c>
      <c r="O932" s="128" t="s">
        <v>48</v>
      </c>
      <c r="P932" s="128" t="s">
        <v>48</v>
      </c>
      <c r="Q932" s="128" t="s">
        <v>48</v>
      </c>
      <c r="R932" s="128" t="s">
        <v>48</v>
      </c>
      <c r="U932" t="str">
        <f t="shared" si="1898"/>
        <v xml:space="preserve">, </v>
      </c>
    </row>
    <row r="933" spans="1:21" collapsed="1" x14ac:dyDescent="0.25">
      <c r="A933" s="43"/>
      <c r="B933" s="43">
        <v>94</v>
      </c>
      <c r="C933" s="43" t="s">
        <v>125</v>
      </c>
      <c r="D933" s="38" t="str">
        <f>'Form III'!A932</f>
        <v>Adequate</v>
      </c>
      <c r="E933" s="43" t="s">
        <v>124</v>
      </c>
      <c r="F933" s="158">
        <v>0.5</v>
      </c>
      <c r="G933" s="136">
        <v>0</v>
      </c>
      <c r="H933" s="136">
        <v>0</v>
      </c>
      <c r="I933" s="43" t="s">
        <v>48</v>
      </c>
      <c r="J933" s="43" t="s">
        <v>45</v>
      </c>
      <c r="K933" s="43" t="s">
        <v>45</v>
      </c>
      <c r="L933" s="43" t="s">
        <v>48</v>
      </c>
      <c r="M933" s="43" t="s">
        <v>45</v>
      </c>
      <c r="N933" s="43" t="s">
        <v>45</v>
      </c>
      <c r="O933" s="43" t="s">
        <v>45</v>
      </c>
      <c r="P933" s="43" t="s">
        <v>45</v>
      </c>
      <c r="Q933" s="43" t="s">
        <v>45</v>
      </c>
      <c r="R933" s="43" t="s">
        <v>45</v>
      </c>
      <c r="S933" s="107">
        <f>IF('Form I'!$B$9=1,'Form III'!BE935,(IF('Form I'!$B$9=2,'Form III'!BE936,(IF('Form I'!$B$9=3,'Form III'!BE937,(IF('Form I'!$B$9=4,'Form III'!BE938)))))))</f>
        <v>0</v>
      </c>
      <c r="T933" s="111">
        <f t="shared" ref="T933" si="1927">G933+H933-S933</f>
        <v>0</v>
      </c>
      <c r="U933" t="str">
        <f t="shared" si="1898"/>
        <v>, 94</v>
      </c>
    </row>
    <row r="934" spans="1:21" hidden="1" outlineLevel="1" x14ac:dyDescent="0.25">
      <c r="A934" s="159">
        <f t="shared" ref="A934" si="1928">A933</f>
        <v>0</v>
      </c>
      <c r="B934" s="128">
        <f t="shared" ref="B934:R944" si="1929">B933</f>
        <v>94</v>
      </c>
      <c r="C934" s="128" t="str">
        <f t="shared" si="1929"/>
        <v>DEPUTY</v>
      </c>
      <c r="D934" s="128" t="str">
        <f t="shared" si="1929"/>
        <v>Adequate</v>
      </c>
      <c r="E934" s="128" t="str">
        <f t="shared" si="1929"/>
        <v>Salary</v>
      </c>
      <c r="F934" s="128">
        <f t="shared" si="1929"/>
        <v>0.5</v>
      </c>
      <c r="G934" s="138">
        <f t="shared" si="1929"/>
        <v>0</v>
      </c>
      <c r="H934" s="138">
        <f t="shared" ref="H934" si="1930">H933</f>
        <v>0</v>
      </c>
      <c r="I934" s="128" t="str">
        <f t="shared" si="1929"/>
        <v>no</v>
      </c>
      <c r="J934" s="128" t="str">
        <f t="shared" si="1929"/>
        <v>yes</v>
      </c>
      <c r="K934" s="128" t="str">
        <f t="shared" si="1929"/>
        <v>yes</v>
      </c>
      <c r="L934" s="128" t="str">
        <f t="shared" si="1929"/>
        <v>no</v>
      </c>
      <c r="M934" s="128" t="str">
        <f t="shared" si="1929"/>
        <v>yes</v>
      </c>
      <c r="N934" s="128" t="str">
        <f t="shared" si="1929"/>
        <v>yes</v>
      </c>
      <c r="O934" s="128" t="str">
        <f t="shared" si="1929"/>
        <v>yes</v>
      </c>
      <c r="P934" s="128" t="str">
        <f t="shared" si="1929"/>
        <v>yes</v>
      </c>
      <c r="Q934" s="128" t="str">
        <f t="shared" si="1929"/>
        <v>yes</v>
      </c>
      <c r="R934" s="128" t="str">
        <f t="shared" si="1929"/>
        <v>yes</v>
      </c>
      <c r="U934" t="str">
        <f t="shared" si="1898"/>
        <v>0, 94</v>
      </c>
    </row>
    <row r="935" spans="1:21" hidden="1" outlineLevel="1" x14ac:dyDescent="0.25">
      <c r="A935" s="159">
        <f t="shared" ref="A935" si="1931">A933</f>
        <v>0</v>
      </c>
      <c r="B935" s="128">
        <f t="shared" ref="B935:R935" si="1932">B933</f>
        <v>94</v>
      </c>
      <c r="C935" s="128" t="str">
        <f t="shared" si="1932"/>
        <v>DEPUTY</v>
      </c>
      <c r="D935" s="128" t="str">
        <f t="shared" si="1932"/>
        <v>Adequate</v>
      </c>
      <c r="E935" s="128" t="str">
        <f t="shared" si="1932"/>
        <v>Salary</v>
      </c>
      <c r="F935" s="128">
        <f t="shared" si="1932"/>
        <v>0.5</v>
      </c>
      <c r="G935" s="138">
        <f t="shared" si="1932"/>
        <v>0</v>
      </c>
      <c r="H935" s="138">
        <f t="shared" ref="H935" si="1933">H933</f>
        <v>0</v>
      </c>
      <c r="I935" s="128" t="str">
        <f t="shared" si="1932"/>
        <v>no</v>
      </c>
      <c r="J935" s="128" t="str">
        <f t="shared" si="1932"/>
        <v>yes</v>
      </c>
      <c r="K935" s="128" t="str">
        <f t="shared" si="1932"/>
        <v>yes</v>
      </c>
      <c r="L935" s="128" t="str">
        <f t="shared" si="1932"/>
        <v>no</v>
      </c>
      <c r="M935" s="128" t="str">
        <f t="shared" si="1932"/>
        <v>yes</v>
      </c>
      <c r="N935" s="128" t="str">
        <f t="shared" si="1932"/>
        <v>yes</v>
      </c>
      <c r="O935" s="128" t="str">
        <f t="shared" si="1932"/>
        <v>yes</v>
      </c>
      <c r="P935" s="128" t="str">
        <f t="shared" si="1932"/>
        <v>yes</v>
      </c>
      <c r="Q935" s="128" t="str">
        <f t="shared" si="1932"/>
        <v>yes</v>
      </c>
      <c r="R935" s="128" t="str">
        <f t="shared" si="1932"/>
        <v>yes</v>
      </c>
      <c r="U935" t="str">
        <f t="shared" si="1898"/>
        <v>0, 94</v>
      </c>
    </row>
    <row r="936" spans="1:21" hidden="1" outlineLevel="1" x14ac:dyDescent="0.25">
      <c r="A936" s="159">
        <f t="shared" ref="A936" si="1934">A933</f>
        <v>0</v>
      </c>
      <c r="B936" s="128">
        <f t="shared" ref="B936:R936" si="1935">B933</f>
        <v>94</v>
      </c>
      <c r="C936" s="128" t="str">
        <f t="shared" si="1935"/>
        <v>DEPUTY</v>
      </c>
      <c r="D936" s="128" t="str">
        <f t="shared" si="1935"/>
        <v>Adequate</v>
      </c>
      <c r="E936" s="128" t="str">
        <f t="shared" si="1935"/>
        <v>Salary</v>
      </c>
      <c r="F936" s="128">
        <f t="shared" si="1935"/>
        <v>0.5</v>
      </c>
      <c r="G936" s="138">
        <f t="shared" si="1935"/>
        <v>0</v>
      </c>
      <c r="H936" s="138">
        <f t="shared" ref="H936" si="1936">H933</f>
        <v>0</v>
      </c>
      <c r="I936" s="128" t="str">
        <f t="shared" si="1935"/>
        <v>no</v>
      </c>
      <c r="J936" s="128" t="str">
        <f t="shared" si="1935"/>
        <v>yes</v>
      </c>
      <c r="K936" s="128" t="str">
        <f t="shared" si="1935"/>
        <v>yes</v>
      </c>
      <c r="L936" s="128" t="str">
        <f t="shared" si="1935"/>
        <v>no</v>
      </c>
      <c r="M936" s="128" t="str">
        <f t="shared" si="1935"/>
        <v>yes</v>
      </c>
      <c r="N936" s="128" t="str">
        <f t="shared" si="1935"/>
        <v>yes</v>
      </c>
      <c r="O936" s="128" t="str">
        <f t="shared" si="1935"/>
        <v>yes</v>
      </c>
      <c r="P936" s="128" t="str">
        <f t="shared" si="1935"/>
        <v>yes</v>
      </c>
      <c r="Q936" s="128" t="str">
        <f t="shared" si="1935"/>
        <v>yes</v>
      </c>
      <c r="R936" s="128" t="str">
        <f t="shared" si="1935"/>
        <v>yes</v>
      </c>
      <c r="U936" t="str">
        <f t="shared" si="1898"/>
        <v>0, 94</v>
      </c>
    </row>
    <row r="937" spans="1:21" hidden="1" outlineLevel="1" x14ac:dyDescent="0.25">
      <c r="A937" s="159"/>
      <c r="B937" s="128"/>
      <c r="C937" s="128"/>
      <c r="D937" s="38"/>
      <c r="E937" s="128"/>
      <c r="F937" s="132"/>
      <c r="G937" s="138"/>
      <c r="H937" s="138"/>
      <c r="I937" s="128" t="str">
        <f t="shared" si="1886"/>
        <v>no</v>
      </c>
      <c r="J937" s="128" t="s">
        <v>48</v>
      </c>
      <c r="K937" s="128" t="s">
        <v>48</v>
      </c>
      <c r="L937" s="128" t="s">
        <v>48</v>
      </c>
      <c r="M937" s="128" t="s">
        <v>48</v>
      </c>
      <c r="N937" s="128" t="s">
        <v>48</v>
      </c>
      <c r="O937" s="128" t="s">
        <v>48</v>
      </c>
      <c r="P937" s="128" t="s">
        <v>48</v>
      </c>
      <c r="Q937" s="128" t="s">
        <v>48</v>
      </c>
      <c r="R937" s="128" t="s">
        <v>48</v>
      </c>
      <c r="U937" t="str">
        <f t="shared" si="1898"/>
        <v xml:space="preserve">, </v>
      </c>
    </row>
    <row r="938" spans="1:21" hidden="1" outlineLevel="1" x14ac:dyDescent="0.25">
      <c r="A938" s="159"/>
      <c r="B938" s="128"/>
      <c r="C938" s="128"/>
      <c r="D938" s="38"/>
      <c r="E938" s="128"/>
      <c r="F938" s="132"/>
      <c r="G938" s="138"/>
      <c r="H938" s="138"/>
      <c r="I938" s="128" t="str">
        <f t="shared" si="1887"/>
        <v>no</v>
      </c>
      <c r="J938" s="128" t="s">
        <v>48</v>
      </c>
      <c r="K938" s="128" t="s">
        <v>48</v>
      </c>
      <c r="L938" s="128" t="s">
        <v>48</v>
      </c>
      <c r="M938" s="128" t="s">
        <v>48</v>
      </c>
      <c r="N938" s="128" t="s">
        <v>48</v>
      </c>
      <c r="O938" s="128" t="s">
        <v>48</v>
      </c>
      <c r="P938" s="128" t="s">
        <v>48</v>
      </c>
      <c r="Q938" s="128" t="s">
        <v>48</v>
      </c>
      <c r="R938" s="128" t="s">
        <v>48</v>
      </c>
      <c r="U938" t="str">
        <f t="shared" si="1898"/>
        <v xml:space="preserve">, </v>
      </c>
    </row>
    <row r="939" spans="1:21" hidden="1" outlineLevel="1" x14ac:dyDescent="0.25">
      <c r="A939" s="159"/>
      <c r="B939" s="128"/>
      <c r="C939" s="128"/>
      <c r="D939" s="38"/>
      <c r="E939" s="128"/>
      <c r="F939" s="132"/>
      <c r="G939" s="138"/>
      <c r="H939" s="138"/>
      <c r="I939" s="128" t="s">
        <v>48</v>
      </c>
      <c r="J939" s="128" t="s">
        <v>48</v>
      </c>
      <c r="K939" s="128" t="s">
        <v>48</v>
      </c>
      <c r="L939" s="128" t="s">
        <v>48</v>
      </c>
      <c r="M939" s="128" t="s">
        <v>48</v>
      </c>
      <c r="N939" s="128" t="s">
        <v>48</v>
      </c>
      <c r="O939" s="128" t="s">
        <v>48</v>
      </c>
      <c r="P939" s="128" t="s">
        <v>48</v>
      </c>
      <c r="Q939" s="128" t="s">
        <v>48</v>
      </c>
      <c r="R939" s="128" t="s">
        <v>48</v>
      </c>
      <c r="U939" t="str">
        <f t="shared" si="1898"/>
        <v xml:space="preserve">, </v>
      </c>
    </row>
    <row r="940" spans="1:21" hidden="1" outlineLevel="1" x14ac:dyDescent="0.25">
      <c r="A940" s="159"/>
      <c r="B940" s="128"/>
      <c r="C940" s="128"/>
      <c r="D940" s="38"/>
      <c r="E940" s="128"/>
      <c r="F940" s="132"/>
      <c r="G940" s="138"/>
      <c r="H940" s="138"/>
      <c r="I940" s="128" t="s">
        <v>48</v>
      </c>
      <c r="J940" s="128" t="s">
        <v>48</v>
      </c>
      <c r="K940" s="128" t="s">
        <v>48</v>
      </c>
      <c r="L940" s="128" t="s">
        <v>48</v>
      </c>
      <c r="M940" s="128" t="s">
        <v>48</v>
      </c>
      <c r="N940" s="128" t="s">
        <v>48</v>
      </c>
      <c r="O940" s="128" t="s">
        <v>48</v>
      </c>
      <c r="P940" s="128" t="s">
        <v>48</v>
      </c>
      <c r="Q940" s="128" t="s">
        <v>48</v>
      </c>
      <c r="R940" s="128" t="s">
        <v>48</v>
      </c>
      <c r="U940" t="str">
        <f t="shared" si="1898"/>
        <v xml:space="preserve">, </v>
      </c>
    </row>
    <row r="941" spans="1:21" hidden="1" outlineLevel="1" x14ac:dyDescent="0.25">
      <c r="A941" s="159"/>
      <c r="B941" s="128"/>
      <c r="C941" s="128"/>
      <c r="D941" s="38"/>
      <c r="E941" s="128"/>
      <c r="F941" s="132"/>
      <c r="G941" s="138"/>
      <c r="H941" s="138"/>
      <c r="I941" s="128" t="s">
        <v>48</v>
      </c>
      <c r="J941" s="128" t="s">
        <v>48</v>
      </c>
      <c r="K941" s="128" t="s">
        <v>48</v>
      </c>
      <c r="L941" s="128" t="s">
        <v>48</v>
      </c>
      <c r="M941" s="128" t="s">
        <v>48</v>
      </c>
      <c r="N941" s="128" t="s">
        <v>48</v>
      </c>
      <c r="O941" s="128" t="s">
        <v>48</v>
      </c>
      <c r="P941" s="128" t="s">
        <v>48</v>
      </c>
      <c r="Q941" s="128" t="s">
        <v>48</v>
      </c>
      <c r="R941" s="128" t="s">
        <v>48</v>
      </c>
      <c r="U941" t="str">
        <f t="shared" si="1898"/>
        <v xml:space="preserve">, </v>
      </c>
    </row>
    <row r="942" spans="1:21" hidden="1" outlineLevel="1" x14ac:dyDescent="0.25">
      <c r="A942" s="159"/>
      <c r="B942" s="128"/>
      <c r="C942" s="128"/>
      <c r="D942" s="38"/>
      <c r="E942" s="128"/>
      <c r="F942" s="132"/>
      <c r="G942" s="138"/>
      <c r="H942" s="138"/>
      <c r="I942" s="128" t="s">
        <v>48</v>
      </c>
      <c r="J942" s="128" t="s">
        <v>48</v>
      </c>
      <c r="K942" s="128" t="s">
        <v>48</v>
      </c>
      <c r="L942" s="128" t="s">
        <v>48</v>
      </c>
      <c r="M942" s="128" t="s">
        <v>48</v>
      </c>
      <c r="N942" s="128" t="s">
        <v>48</v>
      </c>
      <c r="O942" s="128" t="s">
        <v>48</v>
      </c>
      <c r="P942" s="128" t="s">
        <v>48</v>
      </c>
      <c r="Q942" s="128" t="s">
        <v>48</v>
      </c>
      <c r="R942" s="128" t="s">
        <v>48</v>
      </c>
      <c r="U942" t="str">
        <f t="shared" si="1898"/>
        <v xml:space="preserve">, </v>
      </c>
    </row>
    <row r="943" spans="1:21" collapsed="1" x14ac:dyDescent="0.25">
      <c r="A943" s="43"/>
      <c r="B943" s="43">
        <v>95</v>
      </c>
      <c r="C943" s="43" t="s">
        <v>125</v>
      </c>
      <c r="D943" s="38" t="str">
        <f>'Form III'!A942</f>
        <v>Adequate</v>
      </c>
      <c r="E943" s="43" t="s">
        <v>124</v>
      </c>
      <c r="F943" s="158">
        <v>0.5</v>
      </c>
      <c r="G943" s="136">
        <v>0</v>
      </c>
      <c r="H943" s="136">
        <v>0</v>
      </c>
      <c r="I943" s="43" t="s">
        <v>48</v>
      </c>
      <c r="J943" s="43" t="s">
        <v>45</v>
      </c>
      <c r="K943" s="43" t="s">
        <v>45</v>
      </c>
      <c r="L943" s="43" t="s">
        <v>48</v>
      </c>
      <c r="M943" s="43" t="s">
        <v>45</v>
      </c>
      <c r="N943" s="43" t="s">
        <v>45</v>
      </c>
      <c r="O943" s="43" t="s">
        <v>45</v>
      </c>
      <c r="P943" s="43" t="s">
        <v>45</v>
      </c>
      <c r="Q943" s="43" t="s">
        <v>45</v>
      </c>
      <c r="R943" s="43" t="s">
        <v>45</v>
      </c>
      <c r="S943" s="107">
        <f>IF('Form I'!$B$9=1,'Form III'!BE945,(IF('Form I'!$B$9=2,'Form III'!BE946,(IF('Form I'!$B$9=3,'Form III'!BE947,(IF('Form I'!$B$9=4,'Form III'!BE948)))))))</f>
        <v>0</v>
      </c>
      <c r="T943" s="111">
        <f t="shared" ref="T943" si="1937">G943+H943-S943</f>
        <v>0</v>
      </c>
      <c r="U943" t="str">
        <f t="shared" si="1898"/>
        <v>, 95</v>
      </c>
    </row>
    <row r="944" spans="1:21" hidden="1" outlineLevel="1" x14ac:dyDescent="0.25">
      <c r="A944" s="159">
        <f t="shared" ref="A944" si="1938">A943</f>
        <v>0</v>
      </c>
      <c r="B944" s="128">
        <f t="shared" si="1929"/>
        <v>95</v>
      </c>
      <c r="C944" s="128" t="str">
        <f t="shared" si="1929"/>
        <v>DEPUTY</v>
      </c>
      <c r="D944" s="128" t="str">
        <f t="shared" si="1929"/>
        <v>Adequate</v>
      </c>
      <c r="E944" s="128" t="str">
        <f t="shared" si="1929"/>
        <v>Salary</v>
      </c>
      <c r="F944" s="128">
        <f t="shared" si="1929"/>
        <v>0.5</v>
      </c>
      <c r="G944" s="138">
        <f t="shared" si="1929"/>
        <v>0</v>
      </c>
      <c r="H944" s="138">
        <f t="shared" ref="H944" si="1939">H943</f>
        <v>0</v>
      </c>
      <c r="I944" s="128" t="str">
        <f t="shared" si="1929"/>
        <v>no</v>
      </c>
      <c r="J944" s="128" t="str">
        <f t="shared" si="1929"/>
        <v>yes</v>
      </c>
      <c r="K944" s="128" t="str">
        <f t="shared" si="1929"/>
        <v>yes</v>
      </c>
      <c r="L944" s="128" t="str">
        <f t="shared" si="1929"/>
        <v>no</v>
      </c>
      <c r="M944" s="128" t="str">
        <f t="shared" si="1929"/>
        <v>yes</v>
      </c>
      <c r="N944" s="128" t="str">
        <f t="shared" si="1929"/>
        <v>yes</v>
      </c>
      <c r="O944" s="128" t="str">
        <f t="shared" si="1929"/>
        <v>yes</v>
      </c>
      <c r="P944" s="128" t="str">
        <f t="shared" si="1929"/>
        <v>yes</v>
      </c>
      <c r="Q944" s="128" t="str">
        <f t="shared" si="1929"/>
        <v>yes</v>
      </c>
      <c r="R944" s="128" t="str">
        <f t="shared" si="1929"/>
        <v>yes</v>
      </c>
      <c r="U944" t="str">
        <f t="shared" si="1898"/>
        <v>0, 95</v>
      </c>
    </row>
    <row r="945" spans="1:21" hidden="1" outlineLevel="1" x14ac:dyDescent="0.25">
      <c r="A945" s="159">
        <f t="shared" ref="A945" si="1940">A943</f>
        <v>0</v>
      </c>
      <c r="B945" s="128">
        <f t="shared" ref="B945:R945" si="1941">B943</f>
        <v>95</v>
      </c>
      <c r="C945" s="128" t="str">
        <f t="shared" si="1941"/>
        <v>DEPUTY</v>
      </c>
      <c r="D945" s="128" t="str">
        <f t="shared" si="1941"/>
        <v>Adequate</v>
      </c>
      <c r="E945" s="128" t="str">
        <f t="shared" si="1941"/>
        <v>Salary</v>
      </c>
      <c r="F945" s="128">
        <f t="shared" si="1941"/>
        <v>0.5</v>
      </c>
      <c r="G945" s="138">
        <f t="shared" si="1941"/>
        <v>0</v>
      </c>
      <c r="H945" s="138">
        <f t="shared" ref="H945" si="1942">H943</f>
        <v>0</v>
      </c>
      <c r="I945" s="128" t="str">
        <f t="shared" si="1941"/>
        <v>no</v>
      </c>
      <c r="J945" s="128" t="str">
        <f t="shared" si="1941"/>
        <v>yes</v>
      </c>
      <c r="K945" s="128" t="str">
        <f t="shared" si="1941"/>
        <v>yes</v>
      </c>
      <c r="L945" s="128" t="str">
        <f t="shared" si="1941"/>
        <v>no</v>
      </c>
      <c r="M945" s="128" t="str">
        <f t="shared" si="1941"/>
        <v>yes</v>
      </c>
      <c r="N945" s="128" t="str">
        <f t="shared" si="1941"/>
        <v>yes</v>
      </c>
      <c r="O945" s="128" t="str">
        <f t="shared" si="1941"/>
        <v>yes</v>
      </c>
      <c r="P945" s="128" t="str">
        <f t="shared" si="1941"/>
        <v>yes</v>
      </c>
      <c r="Q945" s="128" t="str">
        <f t="shared" si="1941"/>
        <v>yes</v>
      </c>
      <c r="R945" s="128" t="str">
        <f t="shared" si="1941"/>
        <v>yes</v>
      </c>
      <c r="U945" t="str">
        <f t="shared" si="1898"/>
        <v>0, 95</v>
      </c>
    </row>
    <row r="946" spans="1:21" hidden="1" outlineLevel="1" x14ac:dyDescent="0.25">
      <c r="A946" s="159">
        <f t="shared" ref="A946" si="1943">A943</f>
        <v>0</v>
      </c>
      <c r="B946" s="128">
        <f t="shared" ref="B946:R946" si="1944">B943</f>
        <v>95</v>
      </c>
      <c r="C946" s="128" t="str">
        <f t="shared" si="1944"/>
        <v>DEPUTY</v>
      </c>
      <c r="D946" s="128" t="str">
        <f t="shared" si="1944"/>
        <v>Adequate</v>
      </c>
      <c r="E946" s="128" t="str">
        <f t="shared" si="1944"/>
        <v>Salary</v>
      </c>
      <c r="F946" s="128">
        <f t="shared" si="1944"/>
        <v>0.5</v>
      </c>
      <c r="G946" s="138">
        <f t="shared" si="1944"/>
        <v>0</v>
      </c>
      <c r="H946" s="138">
        <f t="shared" ref="H946" si="1945">H943</f>
        <v>0</v>
      </c>
      <c r="I946" s="128" t="str">
        <f t="shared" si="1944"/>
        <v>no</v>
      </c>
      <c r="J946" s="128" t="str">
        <f t="shared" si="1944"/>
        <v>yes</v>
      </c>
      <c r="K946" s="128" t="str">
        <f t="shared" si="1944"/>
        <v>yes</v>
      </c>
      <c r="L946" s="128" t="str">
        <f t="shared" si="1944"/>
        <v>no</v>
      </c>
      <c r="M946" s="128" t="str">
        <f t="shared" si="1944"/>
        <v>yes</v>
      </c>
      <c r="N946" s="128" t="str">
        <f t="shared" si="1944"/>
        <v>yes</v>
      </c>
      <c r="O946" s="128" t="str">
        <f t="shared" si="1944"/>
        <v>yes</v>
      </c>
      <c r="P946" s="128" t="str">
        <f t="shared" si="1944"/>
        <v>yes</v>
      </c>
      <c r="Q946" s="128" t="str">
        <f t="shared" si="1944"/>
        <v>yes</v>
      </c>
      <c r="R946" s="128" t="str">
        <f t="shared" si="1944"/>
        <v>yes</v>
      </c>
      <c r="U946" t="str">
        <f t="shared" si="1898"/>
        <v>0, 95</v>
      </c>
    </row>
    <row r="947" spans="1:21" hidden="1" outlineLevel="1" x14ac:dyDescent="0.25">
      <c r="A947" s="159"/>
      <c r="B947" s="128"/>
      <c r="C947" s="128"/>
      <c r="D947" s="38"/>
      <c r="E947" s="128"/>
      <c r="F947" s="132"/>
      <c r="G947" s="138"/>
      <c r="H947" s="138"/>
      <c r="I947" s="128" t="str">
        <f t="shared" si="1886"/>
        <v>no</v>
      </c>
      <c r="J947" s="128" t="s">
        <v>48</v>
      </c>
      <c r="K947" s="128" t="s">
        <v>48</v>
      </c>
      <c r="L947" s="128" t="s">
        <v>48</v>
      </c>
      <c r="M947" s="128" t="s">
        <v>48</v>
      </c>
      <c r="N947" s="128" t="s">
        <v>48</v>
      </c>
      <c r="O947" s="128" t="s">
        <v>48</v>
      </c>
      <c r="P947" s="128" t="s">
        <v>48</v>
      </c>
      <c r="Q947" s="128" t="s">
        <v>48</v>
      </c>
      <c r="R947" s="128" t="s">
        <v>48</v>
      </c>
      <c r="U947" t="str">
        <f t="shared" si="1898"/>
        <v xml:space="preserve">, </v>
      </c>
    </row>
    <row r="948" spans="1:21" hidden="1" outlineLevel="1" x14ac:dyDescent="0.25">
      <c r="A948" s="159"/>
      <c r="B948" s="128"/>
      <c r="C948" s="128"/>
      <c r="D948" s="38"/>
      <c r="E948" s="128"/>
      <c r="F948" s="132"/>
      <c r="G948" s="138"/>
      <c r="H948" s="138"/>
      <c r="I948" s="128" t="str">
        <f t="shared" si="1887"/>
        <v>no</v>
      </c>
      <c r="J948" s="128" t="s">
        <v>48</v>
      </c>
      <c r="K948" s="128" t="s">
        <v>48</v>
      </c>
      <c r="L948" s="128" t="s">
        <v>48</v>
      </c>
      <c r="M948" s="128" t="s">
        <v>48</v>
      </c>
      <c r="N948" s="128" t="s">
        <v>48</v>
      </c>
      <c r="O948" s="128" t="s">
        <v>48</v>
      </c>
      <c r="P948" s="128" t="s">
        <v>48</v>
      </c>
      <c r="Q948" s="128" t="s">
        <v>48</v>
      </c>
      <c r="R948" s="128" t="s">
        <v>48</v>
      </c>
      <c r="U948" t="str">
        <f t="shared" si="1898"/>
        <v xml:space="preserve">, </v>
      </c>
    </row>
    <row r="949" spans="1:21" hidden="1" outlineLevel="1" x14ac:dyDescent="0.25">
      <c r="A949" s="159"/>
      <c r="B949" s="128"/>
      <c r="C949" s="128"/>
      <c r="D949" s="38"/>
      <c r="E949" s="128"/>
      <c r="F949" s="132"/>
      <c r="G949" s="138"/>
      <c r="H949" s="138"/>
      <c r="I949" s="128" t="s">
        <v>48</v>
      </c>
      <c r="J949" s="128" t="s">
        <v>48</v>
      </c>
      <c r="K949" s="128" t="s">
        <v>48</v>
      </c>
      <c r="L949" s="128" t="s">
        <v>48</v>
      </c>
      <c r="M949" s="128" t="s">
        <v>48</v>
      </c>
      <c r="N949" s="128" t="s">
        <v>48</v>
      </c>
      <c r="O949" s="128" t="s">
        <v>48</v>
      </c>
      <c r="P949" s="128" t="s">
        <v>48</v>
      </c>
      <c r="Q949" s="128" t="s">
        <v>48</v>
      </c>
      <c r="R949" s="128" t="s">
        <v>48</v>
      </c>
      <c r="U949" t="str">
        <f t="shared" si="1898"/>
        <v xml:space="preserve">, </v>
      </c>
    </row>
    <row r="950" spans="1:21" hidden="1" outlineLevel="1" x14ac:dyDescent="0.25">
      <c r="A950" s="159"/>
      <c r="B950" s="128"/>
      <c r="C950" s="128"/>
      <c r="D950" s="38"/>
      <c r="E950" s="128"/>
      <c r="F950" s="132"/>
      <c r="G950" s="138"/>
      <c r="H950" s="138"/>
      <c r="I950" s="128" t="s">
        <v>48</v>
      </c>
      <c r="J950" s="128" t="s">
        <v>48</v>
      </c>
      <c r="K950" s="128" t="s">
        <v>48</v>
      </c>
      <c r="L950" s="128" t="s">
        <v>48</v>
      </c>
      <c r="M950" s="128" t="s">
        <v>48</v>
      </c>
      <c r="N950" s="128" t="s">
        <v>48</v>
      </c>
      <c r="O950" s="128" t="s">
        <v>48</v>
      </c>
      <c r="P950" s="128" t="s">
        <v>48</v>
      </c>
      <c r="Q950" s="128" t="s">
        <v>48</v>
      </c>
      <c r="R950" s="128" t="s">
        <v>48</v>
      </c>
      <c r="U950" t="str">
        <f t="shared" si="1898"/>
        <v xml:space="preserve">, </v>
      </c>
    </row>
    <row r="951" spans="1:21" hidden="1" outlineLevel="1" x14ac:dyDescent="0.25">
      <c r="A951" s="159"/>
      <c r="B951" s="128"/>
      <c r="C951" s="128"/>
      <c r="D951" s="38"/>
      <c r="E951" s="128"/>
      <c r="F951" s="132"/>
      <c r="G951" s="138"/>
      <c r="H951" s="138"/>
      <c r="I951" s="128" t="s">
        <v>48</v>
      </c>
      <c r="J951" s="128" t="s">
        <v>48</v>
      </c>
      <c r="K951" s="128" t="s">
        <v>48</v>
      </c>
      <c r="L951" s="128" t="s">
        <v>48</v>
      </c>
      <c r="M951" s="128" t="s">
        <v>48</v>
      </c>
      <c r="N951" s="128" t="s">
        <v>48</v>
      </c>
      <c r="O951" s="128" t="s">
        <v>48</v>
      </c>
      <c r="P951" s="128" t="s">
        <v>48</v>
      </c>
      <c r="Q951" s="128" t="s">
        <v>48</v>
      </c>
      <c r="R951" s="128" t="s">
        <v>48</v>
      </c>
      <c r="U951" t="str">
        <f t="shared" si="1898"/>
        <v xml:space="preserve">, </v>
      </c>
    </row>
    <row r="952" spans="1:21" hidden="1" outlineLevel="1" x14ac:dyDescent="0.25">
      <c r="A952" s="159"/>
      <c r="B952" s="128"/>
      <c r="C952" s="128"/>
      <c r="D952" s="38"/>
      <c r="E952" s="128"/>
      <c r="F952" s="132"/>
      <c r="G952" s="138"/>
      <c r="H952" s="138"/>
      <c r="I952" s="128" t="s">
        <v>48</v>
      </c>
      <c r="J952" s="128" t="s">
        <v>48</v>
      </c>
      <c r="K952" s="128" t="s">
        <v>48</v>
      </c>
      <c r="L952" s="128" t="s">
        <v>48</v>
      </c>
      <c r="M952" s="128" t="s">
        <v>48</v>
      </c>
      <c r="N952" s="128" t="s">
        <v>48</v>
      </c>
      <c r="O952" s="128" t="s">
        <v>48</v>
      </c>
      <c r="P952" s="128" t="s">
        <v>48</v>
      </c>
      <c r="Q952" s="128" t="s">
        <v>48</v>
      </c>
      <c r="R952" s="128" t="s">
        <v>48</v>
      </c>
      <c r="U952" t="str">
        <f t="shared" si="1898"/>
        <v xml:space="preserve">, </v>
      </c>
    </row>
    <row r="953" spans="1:21" collapsed="1" x14ac:dyDescent="0.25">
      <c r="A953" s="43"/>
      <c r="B953" s="43">
        <v>96</v>
      </c>
      <c r="C953" s="43" t="s">
        <v>125</v>
      </c>
      <c r="D953" s="38" t="str">
        <f>'Form III'!A952</f>
        <v>Adequate</v>
      </c>
      <c r="E953" s="43" t="s">
        <v>124</v>
      </c>
      <c r="F953" s="158">
        <v>0.5</v>
      </c>
      <c r="G953" s="136">
        <v>0</v>
      </c>
      <c r="H953" s="136">
        <v>0</v>
      </c>
      <c r="I953" s="43" t="s">
        <v>48</v>
      </c>
      <c r="J953" s="43" t="s">
        <v>45</v>
      </c>
      <c r="K953" s="43" t="s">
        <v>45</v>
      </c>
      <c r="L953" s="43" t="s">
        <v>48</v>
      </c>
      <c r="M953" s="43" t="s">
        <v>45</v>
      </c>
      <c r="N953" s="43" t="s">
        <v>45</v>
      </c>
      <c r="O953" s="43" t="s">
        <v>45</v>
      </c>
      <c r="P953" s="43" t="s">
        <v>45</v>
      </c>
      <c r="Q953" s="43" t="s">
        <v>45</v>
      </c>
      <c r="R953" s="43" t="s">
        <v>45</v>
      </c>
      <c r="S953" s="107">
        <f>IF('Form I'!$B$9=1,'Form III'!BE955,(IF('Form I'!$B$9=2,'Form III'!BE956,(IF('Form I'!$B$9=3,'Form III'!BE957,(IF('Form I'!$B$9=4,'Form III'!BE958)))))))</f>
        <v>0</v>
      </c>
      <c r="T953" s="111">
        <f t="shared" ref="T953" si="1946">G953+H953-S953</f>
        <v>0</v>
      </c>
      <c r="U953" t="str">
        <f t="shared" si="1898"/>
        <v>, 96</v>
      </c>
    </row>
    <row r="954" spans="1:21" hidden="1" outlineLevel="1" x14ac:dyDescent="0.25">
      <c r="A954" s="159">
        <f t="shared" ref="A954" si="1947">A953</f>
        <v>0</v>
      </c>
      <c r="B954" s="128">
        <f t="shared" ref="B954:R964" si="1948">B953</f>
        <v>96</v>
      </c>
      <c r="C954" s="128" t="str">
        <f t="shared" si="1948"/>
        <v>DEPUTY</v>
      </c>
      <c r="D954" s="128" t="str">
        <f t="shared" si="1948"/>
        <v>Adequate</v>
      </c>
      <c r="E954" s="128" t="str">
        <f t="shared" si="1948"/>
        <v>Salary</v>
      </c>
      <c r="F954" s="128">
        <f t="shared" si="1948"/>
        <v>0.5</v>
      </c>
      <c r="G954" s="138">
        <f t="shared" si="1948"/>
        <v>0</v>
      </c>
      <c r="H954" s="138">
        <f t="shared" ref="H954" si="1949">H953</f>
        <v>0</v>
      </c>
      <c r="I954" s="128" t="str">
        <f t="shared" si="1948"/>
        <v>no</v>
      </c>
      <c r="J954" s="128" t="str">
        <f t="shared" si="1948"/>
        <v>yes</v>
      </c>
      <c r="K954" s="128" t="str">
        <f t="shared" si="1948"/>
        <v>yes</v>
      </c>
      <c r="L954" s="128" t="str">
        <f t="shared" si="1948"/>
        <v>no</v>
      </c>
      <c r="M954" s="128" t="str">
        <f t="shared" si="1948"/>
        <v>yes</v>
      </c>
      <c r="N954" s="128" t="str">
        <f t="shared" si="1948"/>
        <v>yes</v>
      </c>
      <c r="O954" s="128" t="str">
        <f t="shared" si="1948"/>
        <v>yes</v>
      </c>
      <c r="P954" s="128" t="str">
        <f t="shared" si="1948"/>
        <v>yes</v>
      </c>
      <c r="Q954" s="128" t="str">
        <f t="shared" si="1948"/>
        <v>yes</v>
      </c>
      <c r="R954" s="128" t="str">
        <f t="shared" si="1948"/>
        <v>yes</v>
      </c>
      <c r="U954" t="str">
        <f t="shared" si="1898"/>
        <v>0, 96</v>
      </c>
    </row>
    <row r="955" spans="1:21" hidden="1" outlineLevel="1" x14ac:dyDescent="0.25">
      <c r="A955" s="159">
        <f t="shared" ref="A955" si="1950">A953</f>
        <v>0</v>
      </c>
      <c r="B955" s="128">
        <f t="shared" ref="B955:R955" si="1951">B953</f>
        <v>96</v>
      </c>
      <c r="C955" s="128" t="str">
        <f t="shared" si="1951"/>
        <v>DEPUTY</v>
      </c>
      <c r="D955" s="128" t="str">
        <f t="shared" si="1951"/>
        <v>Adequate</v>
      </c>
      <c r="E955" s="128" t="str">
        <f t="shared" si="1951"/>
        <v>Salary</v>
      </c>
      <c r="F955" s="128">
        <f t="shared" si="1951"/>
        <v>0.5</v>
      </c>
      <c r="G955" s="138">
        <f t="shared" si="1951"/>
        <v>0</v>
      </c>
      <c r="H955" s="138">
        <f t="shared" ref="H955" si="1952">H953</f>
        <v>0</v>
      </c>
      <c r="I955" s="128" t="str">
        <f t="shared" si="1951"/>
        <v>no</v>
      </c>
      <c r="J955" s="128" t="str">
        <f t="shared" si="1951"/>
        <v>yes</v>
      </c>
      <c r="K955" s="128" t="str">
        <f t="shared" si="1951"/>
        <v>yes</v>
      </c>
      <c r="L955" s="128" t="str">
        <f t="shared" si="1951"/>
        <v>no</v>
      </c>
      <c r="M955" s="128" t="str">
        <f t="shared" si="1951"/>
        <v>yes</v>
      </c>
      <c r="N955" s="128" t="str">
        <f t="shared" si="1951"/>
        <v>yes</v>
      </c>
      <c r="O955" s="128" t="str">
        <f t="shared" si="1951"/>
        <v>yes</v>
      </c>
      <c r="P955" s="128" t="str">
        <f t="shared" si="1951"/>
        <v>yes</v>
      </c>
      <c r="Q955" s="128" t="str">
        <f t="shared" si="1951"/>
        <v>yes</v>
      </c>
      <c r="R955" s="128" t="str">
        <f t="shared" si="1951"/>
        <v>yes</v>
      </c>
      <c r="U955" t="str">
        <f t="shared" si="1898"/>
        <v>0, 96</v>
      </c>
    </row>
    <row r="956" spans="1:21" hidden="1" outlineLevel="1" x14ac:dyDescent="0.25">
      <c r="A956" s="159">
        <f t="shared" ref="A956" si="1953">A953</f>
        <v>0</v>
      </c>
      <c r="B956" s="128">
        <f t="shared" ref="B956:R956" si="1954">B953</f>
        <v>96</v>
      </c>
      <c r="C956" s="128" t="str">
        <f t="shared" si="1954"/>
        <v>DEPUTY</v>
      </c>
      <c r="D956" s="128" t="str">
        <f t="shared" si="1954"/>
        <v>Adequate</v>
      </c>
      <c r="E956" s="128" t="str">
        <f t="shared" si="1954"/>
        <v>Salary</v>
      </c>
      <c r="F956" s="128">
        <f t="shared" si="1954"/>
        <v>0.5</v>
      </c>
      <c r="G956" s="138">
        <f t="shared" si="1954"/>
        <v>0</v>
      </c>
      <c r="H956" s="138">
        <f t="shared" ref="H956" si="1955">H953</f>
        <v>0</v>
      </c>
      <c r="I956" s="128" t="str">
        <f t="shared" si="1954"/>
        <v>no</v>
      </c>
      <c r="J956" s="128" t="str">
        <f t="shared" si="1954"/>
        <v>yes</v>
      </c>
      <c r="K956" s="128" t="str">
        <f t="shared" si="1954"/>
        <v>yes</v>
      </c>
      <c r="L956" s="128" t="str">
        <f t="shared" si="1954"/>
        <v>no</v>
      </c>
      <c r="M956" s="128" t="str">
        <f t="shared" si="1954"/>
        <v>yes</v>
      </c>
      <c r="N956" s="128" t="str">
        <f t="shared" si="1954"/>
        <v>yes</v>
      </c>
      <c r="O956" s="128" t="str">
        <f t="shared" si="1954"/>
        <v>yes</v>
      </c>
      <c r="P956" s="128" t="str">
        <f t="shared" si="1954"/>
        <v>yes</v>
      </c>
      <c r="Q956" s="128" t="str">
        <f t="shared" si="1954"/>
        <v>yes</v>
      </c>
      <c r="R956" s="128" t="str">
        <f t="shared" si="1954"/>
        <v>yes</v>
      </c>
      <c r="U956" t="str">
        <f t="shared" si="1898"/>
        <v>0, 96</v>
      </c>
    </row>
    <row r="957" spans="1:21" hidden="1" outlineLevel="1" x14ac:dyDescent="0.25">
      <c r="A957" s="159"/>
      <c r="B957" s="128"/>
      <c r="C957" s="128"/>
      <c r="D957" s="38"/>
      <c r="E957" s="128"/>
      <c r="F957" s="132"/>
      <c r="G957" s="138"/>
      <c r="H957" s="138"/>
      <c r="I957" s="128" t="str">
        <f t="shared" ref="I957:I1017" si="1956">I953</f>
        <v>no</v>
      </c>
      <c r="J957" s="128" t="s">
        <v>48</v>
      </c>
      <c r="K957" s="128" t="s">
        <v>48</v>
      </c>
      <c r="L957" s="128" t="s">
        <v>48</v>
      </c>
      <c r="M957" s="128" t="s">
        <v>48</v>
      </c>
      <c r="N957" s="128" t="s">
        <v>48</v>
      </c>
      <c r="O957" s="128" t="s">
        <v>48</v>
      </c>
      <c r="P957" s="128" t="s">
        <v>48</v>
      </c>
      <c r="Q957" s="128" t="s">
        <v>48</v>
      </c>
      <c r="R957" s="128" t="s">
        <v>48</v>
      </c>
      <c r="U957" t="str">
        <f t="shared" si="1898"/>
        <v xml:space="preserve">, </v>
      </c>
    </row>
    <row r="958" spans="1:21" hidden="1" outlineLevel="1" x14ac:dyDescent="0.25">
      <c r="A958" s="159"/>
      <c r="B958" s="128"/>
      <c r="C958" s="128"/>
      <c r="D958" s="38"/>
      <c r="E958" s="128"/>
      <c r="F958" s="132"/>
      <c r="G958" s="138"/>
      <c r="H958" s="138"/>
      <c r="I958" s="128" t="str">
        <f t="shared" ref="I958:I1018" si="1957">I953</f>
        <v>no</v>
      </c>
      <c r="J958" s="128" t="s">
        <v>48</v>
      </c>
      <c r="K958" s="128" t="s">
        <v>48</v>
      </c>
      <c r="L958" s="128" t="s">
        <v>48</v>
      </c>
      <c r="M958" s="128" t="s">
        <v>48</v>
      </c>
      <c r="N958" s="128" t="s">
        <v>48</v>
      </c>
      <c r="O958" s="128" t="s">
        <v>48</v>
      </c>
      <c r="P958" s="128" t="s">
        <v>48</v>
      </c>
      <c r="Q958" s="128" t="s">
        <v>48</v>
      </c>
      <c r="R958" s="128" t="s">
        <v>48</v>
      </c>
      <c r="U958" t="str">
        <f t="shared" si="1898"/>
        <v xml:space="preserve">, </v>
      </c>
    </row>
    <row r="959" spans="1:21" hidden="1" outlineLevel="1" x14ac:dyDescent="0.25">
      <c r="A959" s="159"/>
      <c r="B959" s="128"/>
      <c r="C959" s="128"/>
      <c r="D959" s="38"/>
      <c r="E959" s="128"/>
      <c r="F959" s="132"/>
      <c r="G959" s="138"/>
      <c r="H959" s="138"/>
      <c r="I959" s="128" t="s">
        <v>48</v>
      </c>
      <c r="J959" s="128" t="s">
        <v>48</v>
      </c>
      <c r="K959" s="128" t="s">
        <v>48</v>
      </c>
      <c r="L959" s="128" t="s">
        <v>48</v>
      </c>
      <c r="M959" s="128" t="s">
        <v>48</v>
      </c>
      <c r="N959" s="128" t="s">
        <v>48</v>
      </c>
      <c r="O959" s="128" t="s">
        <v>48</v>
      </c>
      <c r="P959" s="128" t="s">
        <v>48</v>
      </c>
      <c r="Q959" s="128" t="s">
        <v>48</v>
      </c>
      <c r="R959" s="128" t="s">
        <v>48</v>
      </c>
      <c r="U959" t="str">
        <f t="shared" si="1898"/>
        <v xml:space="preserve">, </v>
      </c>
    </row>
    <row r="960" spans="1:21" hidden="1" outlineLevel="1" x14ac:dyDescent="0.25">
      <c r="A960" s="159"/>
      <c r="B960" s="128"/>
      <c r="C960" s="128"/>
      <c r="D960" s="38"/>
      <c r="E960" s="128"/>
      <c r="F960" s="132"/>
      <c r="G960" s="138"/>
      <c r="H960" s="138"/>
      <c r="I960" s="128" t="s">
        <v>48</v>
      </c>
      <c r="J960" s="128" t="s">
        <v>48</v>
      </c>
      <c r="K960" s="128" t="s">
        <v>48</v>
      </c>
      <c r="L960" s="128" t="s">
        <v>48</v>
      </c>
      <c r="M960" s="128" t="s">
        <v>48</v>
      </c>
      <c r="N960" s="128" t="s">
        <v>48</v>
      </c>
      <c r="O960" s="128" t="s">
        <v>48</v>
      </c>
      <c r="P960" s="128" t="s">
        <v>48</v>
      </c>
      <c r="Q960" s="128" t="s">
        <v>48</v>
      </c>
      <c r="R960" s="128" t="s">
        <v>48</v>
      </c>
      <c r="U960" t="str">
        <f t="shared" si="1898"/>
        <v xml:space="preserve">, </v>
      </c>
    </row>
    <row r="961" spans="1:21" hidden="1" outlineLevel="1" x14ac:dyDescent="0.25">
      <c r="A961" s="159"/>
      <c r="B961" s="128"/>
      <c r="C961" s="128"/>
      <c r="D961" s="38"/>
      <c r="E961" s="128"/>
      <c r="F961" s="132"/>
      <c r="G961" s="138"/>
      <c r="H961" s="138"/>
      <c r="I961" s="128" t="s">
        <v>48</v>
      </c>
      <c r="J961" s="128" t="s">
        <v>48</v>
      </c>
      <c r="K961" s="128" t="s">
        <v>48</v>
      </c>
      <c r="L961" s="128" t="s">
        <v>48</v>
      </c>
      <c r="M961" s="128" t="s">
        <v>48</v>
      </c>
      <c r="N961" s="128" t="s">
        <v>48</v>
      </c>
      <c r="O961" s="128" t="s">
        <v>48</v>
      </c>
      <c r="P961" s="128" t="s">
        <v>48</v>
      </c>
      <c r="Q961" s="128" t="s">
        <v>48</v>
      </c>
      <c r="R961" s="128" t="s">
        <v>48</v>
      </c>
      <c r="U961" t="str">
        <f t="shared" si="1898"/>
        <v xml:space="preserve">, </v>
      </c>
    </row>
    <row r="962" spans="1:21" hidden="1" outlineLevel="1" x14ac:dyDescent="0.25">
      <c r="A962" s="159"/>
      <c r="B962" s="128"/>
      <c r="C962" s="128"/>
      <c r="D962" s="38"/>
      <c r="E962" s="128"/>
      <c r="F962" s="132"/>
      <c r="G962" s="138"/>
      <c r="H962" s="138"/>
      <c r="I962" s="128" t="s">
        <v>48</v>
      </c>
      <c r="J962" s="128" t="s">
        <v>48</v>
      </c>
      <c r="K962" s="128" t="s">
        <v>48</v>
      </c>
      <c r="L962" s="128" t="s">
        <v>48</v>
      </c>
      <c r="M962" s="128" t="s">
        <v>48</v>
      </c>
      <c r="N962" s="128" t="s">
        <v>48</v>
      </c>
      <c r="O962" s="128" t="s">
        <v>48</v>
      </c>
      <c r="P962" s="128" t="s">
        <v>48</v>
      </c>
      <c r="Q962" s="128" t="s">
        <v>48</v>
      </c>
      <c r="R962" s="128" t="s">
        <v>48</v>
      </c>
      <c r="U962" t="str">
        <f t="shared" si="1898"/>
        <v xml:space="preserve">, </v>
      </c>
    </row>
    <row r="963" spans="1:21" collapsed="1" x14ac:dyDescent="0.25">
      <c r="A963" s="43"/>
      <c r="B963" s="43">
        <v>97</v>
      </c>
      <c r="C963" s="43" t="s">
        <v>125</v>
      </c>
      <c r="D963" s="38" t="str">
        <f>'Form III'!A962</f>
        <v>Adequate</v>
      </c>
      <c r="E963" s="43" t="s">
        <v>124</v>
      </c>
      <c r="F963" s="158">
        <v>0.5</v>
      </c>
      <c r="G963" s="136">
        <v>0</v>
      </c>
      <c r="H963" s="136">
        <v>0</v>
      </c>
      <c r="I963" s="43" t="s">
        <v>48</v>
      </c>
      <c r="J963" s="43" t="s">
        <v>45</v>
      </c>
      <c r="K963" s="43" t="s">
        <v>45</v>
      </c>
      <c r="L963" s="43" t="s">
        <v>48</v>
      </c>
      <c r="M963" s="43" t="s">
        <v>45</v>
      </c>
      <c r="N963" s="43" t="s">
        <v>45</v>
      </c>
      <c r="O963" s="43" t="s">
        <v>45</v>
      </c>
      <c r="P963" s="43" t="s">
        <v>45</v>
      </c>
      <c r="Q963" s="43" t="s">
        <v>45</v>
      </c>
      <c r="R963" s="43" t="s">
        <v>45</v>
      </c>
      <c r="S963" s="107">
        <f>IF('Form I'!$B$9=1,'Form III'!BE965,(IF('Form I'!$B$9=2,'Form III'!BE966,(IF('Form I'!$B$9=3,'Form III'!BE967,(IF('Form I'!$B$9=4,'Form III'!BE968)))))))</f>
        <v>0</v>
      </c>
      <c r="T963" s="111">
        <f t="shared" ref="T963" si="1958">G963+H963-S963</f>
        <v>0</v>
      </c>
      <c r="U963" t="str">
        <f t="shared" si="1898"/>
        <v>, 97</v>
      </c>
    </row>
    <row r="964" spans="1:21" hidden="1" outlineLevel="1" x14ac:dyDescent="0.25">
      <c r="A964" s="159">
        <f t="shared" ref="A964" si="1959">A963</f>
        <v>0</v>
      </c>
      <c r="B964" s="128">
        <f t="shared" si="1948"/>
        <v>97</v>
      </c>
      <c r="C964" s="128" t="str">
        <f t="shared" si="1948"/>
        <v>DEPUTY</v>
      </c>
      <c r="D964" s="128" t="str">
        <f t="shared" si="1948"/>
        <v>Adequate</v>
      </c>
      <c r="E964" s="128" t="str">
        <f t="shared" si="1948"/>
        <v>Salary</v>
      </c>
      <c r="F964" s="128">
        <f t="shared" si="1948"/>
        <v>0.5</v>
      </c>
      <c r="G964" s="138">
        <f t="shared" si="1948"/>
        <v>0</v>
      </c>
      <c r="H964" s="138">
        <f t="shared" ref="H964" si="1960">H963</f>
        <v>0</v>
      </c>
      <c r="I964" s="128" t="str">
        <f t="shared" si="1948"/>
        <v>no</v>
      </c>
      <c r="J964" s="128" t="str">
        <f t="shared" si="1948"/>
        <v>yes</v>
      </c>
      <c r="K964" s="128" t="str">
        <f t="shared" si="1948"/>
        <v>yes</v>
      </c>
      <c r="L964" s="128" t="str">
        <f t="shared" si="1948"/>
        <v>no</v>
      </c>
      <c r="M964" s="128" t="str">
        <f t="shared" si="1948"/>
        <v>yes</v>
      </c>
      <c r="N964" s="128" t="str">
        <f t="shared" si="1948"/>
        <v>yes</v>
      </c>
      <c r="O964" s="128" t="str">
        <f t="shared" si="1948"/>
        <v>yes</v>
      </c>
      <c r="P964" s="128" t="str">
        <f t="shared" si="1948"/>
        <v>yes</v>
      </c>
      <c r="Q964" s="128" t="str">
        <f t="shared" si="1948"/>
        <v>yes</v>
      </c>
      <c r="R964" s="128" t="str">
        <f t="shared" si="1948"/>
        <v>yes</v>
      </c>
      <c r="U964" t="str">
        <f t="shared" ref="U964:U1027" si="1961">A964&amp;", "&amp;B964</f>
        <v>0, 97</v>
      </c>
    </row>
    <row r="965" spans="1:21" hidden="1" outlineLevel="1" x14ac:dyDescent="0.25">
      <c r="A965" s="159">
        <f t="shared" ref="A965" si="1962">A963</f>
        <v>0</v>
      </c>
      <c r="B965" s="128">
        <f t="shared" ref="B965:R965" si="1963">B963</f>
        <v>97</v>
      </c>
      <c r="C965" s="128" t="str">
        <f t="shared" si="1963"/>
        <v>DEPUTY</v>
      </c>
      <c r="D965" s="128" t="str">
        <f t="shared" si="1963"/>
        <v>Adequate</v>
      </c>
      <c r="E965" s="128" t="str">
        <f t="shared" si="1963"/>
        <v>Salary</v>
      </c>
      <c r="F965" s="128">
        <f t="shared" si="1963"/>
        <v>0.5</v>
      </c>
      <c r="G965" s="138">
        <f t="shared" si="1963"/>
        <v>0</v>
      </c>
      <c r="H965" s="138">
        <f t="shared" ref="H965" si="1964">H963</f>
        <v>0</v>
      </c>
      <c r="I965" s="128" t="str">
        <f t="shared" si="1963"/>
        <v>no</v>
      </c>
      <c r="J965" s="128" t="str">
        <f t="shared" si="1963"/>
        <v>yes</v>
      </c>
      <c r="K965" s="128" t="str">
        <f t="shared" si="1963"/>
        <v>yes</v>
      </c>
      <c r="L965" s="128" t="str">
        <f t="shared" si="1963"/>
        <v>no</v>
      </c>
      <c r="M965" s="128" t="str">
        <f t="shared" si="1963"/>
        <v>yes</v>
      </c>
      <c r="N965" s="128" t="str">
        <f t="shared" si="1963"/>
        <v>yes</v>
      </c>
      <c r="O965" s="128" t="str">
        <f t="shared" si="1963"/>
        <v>yes</v>
      </c>
      <c r="P965" s="128" t="str">
        <f t="shared" si="1963"/>
        <v>yes</v>
      </c>
      <c r="Q965" s="128" t="str">
        <f t="shared" si="1963"/>
        <v>yes</v>
      </c>
      <c r="R965" s="128" t="str">
        <f t="shared" si="1963"/>
        <v>yes</v>
      </c>
      <c r="U965" t="str">
        <f t="shared" si="1961"/>
        <v>0, 97</v>
      </c>
    </row>
    <row r="966" spans="1:21" hidden="1" outlineLevel="1" x14ac:dyDescent="0.25">
      <c r="A966" s="159">
        <f t="shared" ref="A966" si="1965">A963</f>
        <v>0</v>
      </c>
      <c r="B966" s="128">
        <f t="shared" ref="B966:R966" si="1966">B963</f>
        <v>97</v>
      </c>
      <c r="C966" s="128" t="str">
        <f t="shared" si="1966"/>
        <v>DEPUTY</v>
      </c>
      <c r="D966" s="128" t="str">
        <f t="shared" si="1966"/>
        <v>Adequate</v>
      </c>
      <c r="E966" s="128" t="str">
        <f t="shared" si="1966"/>
        <v>Salary</v>
      </c>
      <c r="F966" s="128">
        <f t="shared" si="1966"/>
        <v>0.5</v>
      </c>
      <c r="G966" s="138">
        <f t="shared" si="1966"/>
        <v>0</v>
      </c>
      <c r="H966" s="138">
        <f t="shared" ref="H966" si="1967">H963</f>
        <v>0</v>
      </c>
      <c r="I966" s="128" t="str">
        <f t="shared" si="1966"/>
        <v>no</v>
      </c>
      <c r="J966" s="128" t="str">
        <f t="shared" si="1966"/>
        <v>yes</v>
      </c>
      <c r="K966" s="128" t="str">
        <f t="shared" si="1966"/>
        <v>yes</v>
      </c>
      <c r="L966" s="128" t="str">
        <f t="shared" si="1966"/>
        <v>no</v>
      </c>
      <c r="M966" s="128" t="str">
        <f t="shared" si="1966"/>
        <v>yes</v>
      </c>
      <c r="N966" s="128" t="str">
        <f t="shared" si="1966"/>
        <v>yes</v>
      </c>
      <c r="O966" s="128" t="str">
        <f t="shared" si="1966"/>
        <v>yes</v>
      </c>
      <c r="P966" s="128" t="str">
        <f t="shared" si="1966"/>
        <v>yes</v>
      </c>
      <c r="Q966" s="128" t="str">
        <f t="shared" si="1966"/>
        <v>yes</v>
      </c>
      <c r="R966" s="128" t="str">
        <f t="shared" si="1966"/>
        <v>yes</v>
      </c>
      <c r="U966" t="str">
        <f t="shared" si="1961"/>
        <v>0, 97</v>
      </c>
    </row>
    <row r="967" spans="1:21" hidden="1" outlineLevel="1" x14ac:dyDescent="0.25">
      <c r="A967" s="159"/>
      <c r="B967" s="128"/>
      <c r="C967" s="128"/>
      <c r="D967" s="38"/>
      <c r="E967" s="128"/>
      <c r="F967" s="132"/>
      <c r="G967" s="138"/>
      <c r="H967" s="138"/>
      <c r="I967" s="128" t="str">
        <f t="shared" si="1956"/>
        <v>no</v>
      </c>
      <c r="J967" s="128" t="s">
        <v>48</v>
      </c>
      <c r="K967" s="128" t="s">
        <v>48</v>
      </c>
      <c r="L967" s="128" t="s">
        <v>48</v>
      </c>
      <c r="M967" s="128" t="s">
        <v>48</v>
      </c>
      <c r="N967" s="128" t="s">
        <v>48</v>
      </c>
      <c r="O967" s="128" t="s">
        <v>48</v>
      </c>
      <c r="P967" s="128" t="s">
        <v>48</v>
      </c>
      <c r="Q967" s="128" t="s">
        <v>48</v>
      </c>
      <c r="R967" s="128" t="s">
        <v>48</v>
      </c>
      <c r="U967" t="str">
        <f t="shared" si="1961"/>
        <v xml:space="preserve">, </v>
      </c>
    </row>
    <row r="968" spans="1:21" hidden="1" outlineLevel="1" x14ac:dyDescent="0.25">
      <c r="A968" s="159"/>
      <c r="B968" s="128"/>
      <c r="C968" s="128"/>
      <c r="D968" s="38"/>
      <c r="E968" s="128"/>
      <c r="F968" s="132"/>
      <c r="G968" s="138"/>
      <c r="H968" s="138"/>
      <c r="I968" s="128" t="str">
        <f t="shared" si="1957"/>
        <v>no</v>
      </c>
      <c r="J968" s="128" t="s">
        <v>48</v>
      </c>
      <c r="K968" s="128" t="s">
        <v>48</v>
      </c>
      <c r="L968" s="128" t="s">
        <v>48</v>
      </c>
      <c r="M968" s="128" t="s">
        <v>48</v>
      </c>
      <c r="N968" s="128" t="s">
        <v>48</v>
      </c>
      <c r="O968" s="128" t="s">
        <v>48</v>
      </c>
      <c r="P968" s="128" t="s">
        <v>48</v>
      </c>
      <c r="Q968" s="128" t="s">
        <v>48</v>
      </c>
      <c r="R968" s="128" t="s">
        <v>48</v>
      </c>
      <c r="U968" t="str">
        <f t="shared" si="1961"/>
        <v xml:space="preserve">, </v>
      </c>
    </row>
    <row r="969" spans="1:21" hidden="1" outlineLevel="1" x14ac:dyDescent="0.25">
      <c r="A969" s="159"/>
      <c r="B969" s="128"/>
      <c r="C969" s="128"/>
      <c r="D969" s="38"/>
      <c r="E969" s="128"/>
      <c r="F969" s="132"/>
      <c r="G969" s="138"/>
      <c r="H969" s="138"/>
      <c r="I969" s="128" t="s">
        <v>48</v>
      </c>
      <c r="J969" s="128" t="s">
        <v>48</v>
      </c>
      <c r="K969" s="128" t="s">
        <v>48</v>
      </c>
      <c r="L969" s="128" t="s">
        <v>48</v>
      </c>
      <c r="M969" s="128" t="s">
        <v>48</v>
      </c>
      <c r="N969" s="128" t="s">
        <v>48</v>
      </c>
      <c r="O969" s="128" t="s">
        <v>48</v>
      </c>
      <c r="P969" s="128" t="s">
        <v>48</v>
      </c>
      <c r="Q969" s="128" t="s">
        <v>48</v>
      </c>
      <c r="R969" s="128" t="s">
        <v>48</v>
      </c>
      <c r="U969" t="str">
        <f t="shared" si="1961"/>
        <v xml:space="preserve">, </v>
      </c>
    </row>
    <row r="970" spans="1:21" hidden="1" outlineLevel="1" x14ac:dyDescent="0.25">
      <c r="A970" s="159"/>
      <c r="B970" s="128"/>
      <c r="C970" s="128"/>
      <c r="D970" s="38"/>
      <c r="E970" s="128"/>
      <c r="F970" s="132"/>
      <c r="G970" s="138"/>
      <c r="H970" s="138"/>
      <c r="I970" s="128" t="s">
        <v>48</v>
      </c>
      <c r="J970" s="128" t="s">
        <v>48</v>
      </c>
      <c r="K970" s="128" t="s">
        <v>48</v>
      </c>
      <c r="L970" s="128" t="s">
        <v>48</v>
      </c>
      <c r="M970" s="128" t="s">
        <v>48</v>
      </c>
      <c r="N970" s="128" t="s">
        <v>48</v>
      </c>
      <c r="O970" s="128" t="s">
        <v>48</v>
      </c>
      <c r="P970" s="128" t="s">
        <v>48</v>
      </c>
      <c r="Q970" s="128" t="s">
        <v>48</v>
      </c>
      <c r="R970" s="128" t="s">
        <v>48</v>
      </c>
      <c r="U970" t="str">
        <f t="shared" si="1961"/>
        <v xml:space="preserve">, </v>
      </c>
    </row>
    <row r="971" spans="1:21" hidden="1" outlineLevel="1" x14ac:dyDescent="0.25">
      <c r="A971" s="159"/>
      <c r="B971" s="128"/>
      <c r="C971" s="128"/>
      <c r="D971" s="38"/>
      <c r="E971" s="128"/>
      <c r="F971" s="132"/>
      <c r="G971" s="138"/>
      <c r="H971" s="138"/>
      <c r="I971" s="128" t="s">
        <v>48</v>
      </c>
      <c r="J971" s="128" t="s">
        <v>48</v>
      </c>
      <c r="K971" s="128" t="s">
        <v>48</v>
      </c>
      <c r="L971" s="128" t="s">
        <v>48</v>
      </c>
      <c r="M971" s="128" t="s">
        <v>48</v>
      </c>
      <c r="N971" s="128" t="s">
        <v>48</v>
      </c>
      <c r="O971" s="128" t="s">
        <v>48</v>
      </c>
      <c r="P971" s="128" t="s">
        <v>48</v>
      </c>
      <c r="Q971" s="128" t="s">
        <v>48</v>
      </c>
      <c r="R971" s="128" t="s">
        <v>48</v>
      </c>
      <c r="U971" t="str">
        <f t="shared" si="1961"/>
        <v xml:space="preserve">, </v>
      </c>
    </row>
    <row r="972" spans="1:21" hidden="1" outlineLevel="1" x14ac:dyDescent="0.25">
      <c r="A972" s="159"/>
      <c r="B972" s="128"/>
      <c r="C972" s="128"/>
      <c r="D972" s="38"/>
      <c r="E972" s="128"/>
      <c r="F972" s="132"/>
      <c r="G972" s="138"/>
      <c r="H972" s="138"/>
      <c r="I972" s="128" t="s">
        <v>48</v>
      </c>
      <c r="J972" s="128" t="s">
        <v>48</v>
      </c>
      <c r="K972" s="128" t="s">
        <v>48</v>
      </c>
      <c r="L972" s="128" t="s">
        <v>48</v>
      </c>
      <c r="M972" s="128" t="s">
        <v>48</v>
      </c>
      <c r="N972" s="128" t="s">
        <v>48</v>
      </c>
      <c r="O972" s="128" t="s">
        <v>48</v>
      </c>
      <c r="P972" s="128" t="s">
        <v>48</v>
      </c>
      <c r="Q972" s="128" t="s">
        <v>48</v>
      </c>
      <c r="R972" s="128" t="s">
        <v>48</v>
      </c>
      <c r="U972" t="str">
        <f t="shared" si="1961"/>
        <v xml:space="preserve">, </v>
      </c>
    </row>
    <row r="973" spans="1:21" collapsed="1" x14ac:dyDescent="0.25">
      <c r="A973" s="43"/>
      <c r="B973" s="43">
        <v>98</v>
      </c>
      <c r="C973" s="43" t="s">
        <v>125</v>
      </c>
      <c r="D973" s="38" t="str">
        <f>'Form III'!A972</f>
        <v>Adequate</v>
      </c>
      <c r="E973" s="43" t="s">
        <v>124</v>
      </c>
      <c r="F973" s="158">
        <v>0.5</v>
      </c>
      <c r="G973" s="136">
        <v>0</v>
      </c>
      <c r="H973" s="136">
        <v>0</v>
      </c>
      <c r="I973" s="43" t="s">
        <v>48</v>
      </c>
      <c r="J973" s="43" t="s">
        <v>45</v>
      </c>
      <c r="K973" s="43" t="s">
        <v>45</v>
      </c>
      <c r="L973" s="43" t="s">
        <v>48</v>
      </c>
      <c r="M973" s="43" t="s">
        <v>45</v>
      </c>
      <c r="N973" s="43" t="s">
        <v>45</v>
      </c>
      <c r="O973" s="43" t="s">
        <v>45</v>
      </c>
      <c r="P973" s="43" t="s">
        <v>45</v>
      </c>
      <c r="Q973" s="43" t="s">
        <v>45</v>
      </c>
      <c r="R973" s="43" t="s">
        <v>45</v>
      </c>
      <c r="S973" s="107">
        <f>IF('Form I'!$B$9=1,'Form III'!BE975,(IF('Form I'!$B$9=2,'Form III'!BE976,(IF('Form I'!$B$9=3,'Form III'!BE977,(IF('Form I'!$B$9=4,'Form III'!BE978)))))))</f>
        <v>0</v>
      </c>
      <c r="T973" s="111">
        <f t="shared" ref="T973" si="1968">G973+H973-S973</f>
        <v>0</v>
      </c>
      <c r="U973" t="str">
        <f t="shared" si="1961"/>
        <v>, 98</v>
      </c>
    </row>
    <row r="974" spans="1:21" hidden="1" outlineLevel="1" x14ac:dyDescent="0.25">
      <c r="A974" s="159">
        <f t="shared" ref="A974" si="1969">A973</f>
        <v>0</v>
      </c>
      <c r="B974" s="128">
        <f t="shared" ref="B974:R984" si="1970">B973</f>
        <v>98</v>
      </c>
      <c r="C974" s="128" t="str">
        <f t="shared" si="1970"/>
        <v>DEPUTY</v>
      </c>
      <c r="D974" s="128" t="str">
        <f t="shared" si="1970"/>
        <v>Adequate</v>
      </c>
      <c r="E974" s="128" t="str">
        <f t="shared" si="1970"/>
        <v>Salary</v>
      </c>
      <c r="F974" s="128">
        <f t="shared" si="1970"/>
        <v>0.5</v>
      </c>
      <c r="G974" s="138">
        <f t="shared" si="1970"/>
        <v>0</v>
      </c>
      <c r="H974" s="138">
        <f t="shared" ref="H974" si="1971">H973</f>
        <v>0</v>
      </c>
      <c r="I974" s="128" t="str">
        <f t="shared" si="1970"/>
        <v>no</v>
      </c>
      <c r="J974" s="128" t="str">
        <f t="shared" si="1970"/>
        <v>yes</v>
      </c>
      <c r="K974" s="128" t="str">
        <f t="shared" si="1970"/>
        <v>yes</v>
      </c>
      <c r="L974" s="128" t="str">
        <f t="shared" si="1970"/>
        <v>no</v>
      </c>
      <c r="M974" s="128" t="str">
        <f t="shared" si="1970"/>
        <v>yes</v>
      </c>
      <c r="N974" s="128" t="str">
        <f t="shared" si="1970"/>
        <v>yes</v>
      </c>
      <c r="O974" s="128" t="str">
        <f t="shared" si="1970"/>
        <v>yes</v>
      </c>
      <c r="P974" s="128" t="str">
        <f t="shared" si="1970"/>
        <v>yes</v>
      </c>
      <c r="Q974" s="128" t="str">
        <f t="shared" si="1970"/>
        <v>yes</v>
      </c>
      <c r="R974" s="128" t="str">
        <f t="shared" si="1970"/>
        <v>yes</v>
      </c>
      <c r="U974" t="str">
        <f t="shared" si="1961"/>
        <v>0, 98</v>
      </c>
    </row>
    <row r="975" spans="1:21" hidden="1" outlineLevel="1" x14ac:dyDescent="0.25">
      <c r="A975" s="159">
        <f t="shared" ref="A975" si="1972">A973</f>
        <v>0</v>
      </c>
      <c r="B975" s="128">
        <f t="shared" ref="B975:R975" si="1973">B973</f>
        <v>98</v>
      </c>
      <c r="C975" s="128" t="str">
        <f t="shared" si="1973"/>
        <v>DEPUTY</v>
      </c>
      <c r="D975" s="128" t="str">
        <f t="shared" si="1973"/>
        <v>Adequate</v>
      </c>
      <c r="E975" s="128" t="str">
        <f t="shared" si="1973"/>
        <v>Salary</v>
      </c>
      <c r="F975" s="128">
        <f t="shared" si="1973"/>
        <v>0.5</v>
      </c>
      <c r="G975" s="138">
        <f t="shared" si="1973"/>
        <v>0</v>
      </c>
      <c r="H975" s="138">
        <f t="shared" ref="H975" si="1974">H973</f>
        <v>0</v>
      </c>
      <c r="I975" s="128" t="str">
        <f t="shared" si="1973"/>
        <v>no</v>
      </c>
      <c r="J975" s="128" t="str">
        <f t="shared" si="1973"/>
        <v>yes</v>
      </c>
      <c r="K975" s="128" t="str">
        <f t="shared" si="1973"/>
        <v>yes</v>
      </c>
      <c r="L975" s="128" t="str">
        <f t="shared" si="1973"/>
        <v>no</v>
      </c>
      <c r="M975" s="128" t="str">
        <f t="shared" si="1973"/>
        <v>yes</v>
      </c>
      <c r="N975" s="128" t="str">
        <f t="shared" si="1973"/>
        <v>yes</v>
      </c>
      <c r="O975" s="128" t="str">
        <f t="shared" si="1973"/>
        <v>yes</v>
      </c>
      <c r="P975" s="128" t="str">
        <f t="shared" si="1973"/>
        <v>yes</v>
      </c>
      <c r="Q975" s="128" t="str">
        <f t="shared" si="1973"/>
        <v>yes</v>
      </c>
      <c r="R975" s="128" t="str">
        <f t="shared" si="1973"/>
        <v>yes</v>
      </c>
      <c r="U975" t="str">
        <f t="shared" si="1961"/>
        <v>0, 98</v>
      </c>
    </row>
    <row r="976" spans="1:21" hidden="1" outlineLevel="1" x14ac:dyDescent="0.25">
      <c r="A976" s="159">
        <f t="shared" ref="A976" si="1975">A973</f>
        <v>0</v>
      </c>
      <c r="B976" s="128">
        <f t="shared" ref="B976:R976" si="1976">B973</f>
        <v>98</v>
      </c>
      <c r="C976" s="128" t="str">
        <f t="shared" si="1976"/>
        <v>DEPUTY</v>
      </c>
      <c r="D976" s="128" t="str">
        <f t="shared" si="1976"/>
        <v>Adequate</v>
      </c>
      <c r="E976" s="128" t="str">
        <f t="shared" si="1976"/>
        <v>Salary</v>
      </c>
      <c r="F976" s="128">
        <f t="shared" si="1976"/>
        <v>0.5</v>
      </c>
      <c r="G976" s="138">
        <f t="shared" si="1976"/>
        <v>0</v>
      </c>
      <c r="H976" s="138">
        <f t="shared" ref="H976" si="1977">H973</f>
        <v>0</v>
      </c>
      <c r="I976" s="128" t="str">
        <f t="shared" si="1976"/>
        <v>no</v>
      </c>
      <c r="J976" s="128" t="str">
        <f t="shared" si="1976"/>
        <v>yes</v>
      </c>
      <c r="K976" s="128" t="str">
        <f t="shared" si="1976"/>
        <v>yes</v>
      </c>
      <c r="L976" s="128" t="str">
        <f t="shared" si="1976"/>
        <v>no</v>
      </c>
      <c r="M976" s="128" t="str">
        <f t="shared" si="1976"/>
        <v>yes</v>
      </c>
      <c r="N976" s="128" t="str">
        <f t="shared" si="1976"/>
        <v>yes</v>
      </c>
      <c r="O976" s="128" t="str">
        <f t="shared" si="1976"/>
        <v>yes</v>
      </c>
      <c r="P976" s="128" t="str">
        <f t="shared" si="1976"/>
        <v>yes</v>
      </c>
      <c r="Q976" s="128" t="str">
        <f t="shared" si="1976"/>
        <v>yes</v>
      </c>
      <c r="R976" s="128" t="str">
        <f t="shared" si="1976"/>
        <v>yes</v>
      </c>
      <c r="U976" t="str">
        <f t="shared" si="1961"/>
        <v>0, 98</v>
      </c>
    </row>
    <row r="977" spans="1:21" hidden="1" outlineLevel="1" x14ac:dyDescent="0.25">
      <c r="A977" s="159"/>
      <c r="B977" s="128"/>
      <c r="C977" s="128"/>
      <c r="D977" s="38"/>
      <c r="E977" s="128"/>
      <c r="F977" s="132"/>
      <c r="G977" s="138"/>
      <c r="H977" s="138"/>
      <c r="I977" s="128" t="str">
        <f t="shared" si="1956"/>
        <v>no</v>
      </c>
      <c r="J977" s="128" t="s">
        <v>48</v>
      </c>
      <c r="K977" s="128" t="s">
        <v>48</v>
      </c>
      <c r="L977" s="128" t="s">
        <v>48</v>
      </c>
      <c r="M977" s="128" t="s">
        <v>48</v>
      </c>
      <c r="N977" s="128" t="s">
        <v>48</v>
      </c>
      <c r="O977" s="128" t="s">
        <v>48</v>
      </c>
      <c r="P977" s="128" t="s">
        <v>48</v>
      </c>
      <c r="Q977" s="128" t="s">
        <v>48</v>
      </c>
      <c r="R977" s="128" t="s">
        <v>48</v>
      </c>
      <c r="U977" t="str">
        <f t="shared" si="1961"/>
        <v xml:space="preserve">, </v>
      </c>
    </row>
    <row r="978" spans="1:21" hidden="1" outlineLevel="1" x14ac:dyDescent="0.25">
      <c r="A978" s="159"/>
      <c r="B978" s="128"/>
      <c r="C978" s="128"/>
      <c r="D978" s="38"/>
      <c r="E978" s="128"/>
      <c r="F978" s="132"/>
      <c r="G978" s="138"/>
      <c r="H978" s="138"/>
      <c r="I978" s="128" t="str">
        <f t="shared" si="1957"/>
        <v>no</v>
      </c>
      <c r="J978" s="128" t="s">
        <v>48</v>
      </c>
      <c r="K978" s="128" t="s">
        <v>48</v>
      </c>
      <c r="L978" s="128" t="s">
        <v>48</v>
      </c>
      <c r="M978" s="128" t="s">
        <v>48</v>
      </c>
      <c r="N978" s="128" t="s">
        <v>48</v>
      </c>
      <c r="O978" s="128" t="s">
        <v>48</v>
      </c>
      <c r="P978" s="128" t="s">
        <v>48</v>
      </c>
      <c r="Q978" s="128" t="s">
        <v>48</v>
      </c>
      <c r="R978" s="128" t="s">
        <v>48</v>
      </c>
      <c r="U978" t="str">
        <f t="shared" si="1961"/>
        <v xml:space="preserve">, </v>
      </c>
    </row>
    <row r="979" spans="1:21" hidden="1" outlineLevel="1" x14ac:dyDescent="0.25">
      <c r="A979" s="159"/>
      <c r="B979" s="128"/>
      <c r="C979" s="128"/>
      <c r="D979" s="38"/>
      <c r="E979" s="128"/>
      <c r="F979" s="132"/>
      <c r="G979" s="138"/>
      <c r="H979" s="138"/>
      <c r="I979" s="128" t="s">
        <v>48</v>
      </c>
      <c r="J979" s="128" t="s">
        <v>48</v>
      </c>
      <c r="K979" s="128" t="s">
        <v>48</v>
      </c>
      <c r="L979" s="128" t="s">
        <v>48</v>
      </c>
      <c r="M979" s="128" t="s">
        <v>48</v>
      </c>
      <c r="N979" s="128" t="s">
        <v>48</v>
      </c>
      <c r="O979" s="128" t="s">
        <v>48</v>
      </c>
      <c r="P979" s="128" t="s">
        <v>48</v>
      </c>
      <c r="Q979" s="128" t="s">
        <v>48</v>
      </c>
      <c r="R979" s="128" t="s">
        <v>48</v>
      </c>
      <c r="U979" t="str">
        <f t="shared" si="1961"/>
        <v xml:space="preserve">, </v>
      </c>
    </row>
    <row r="980" spans="1:21" hidden="1" outlineLevel="1" x14ac:dyDescent="0.25">
      <c r="A980" s="159"/>
      <c r="B980" s="128"/>
      <c r="C980" s="128"/>
      <c r="D980" s="38"/>
      <c r="E980" s="128"/>
      <c r="F980" s="132"/>
      <c r="G980" s="138"/>
      <c r="H980" s="138"/>
      <c r="I980" s="128" t="s">
        <v>48</v>
      </c>
      <c r="J980" s="128" t="s">
        <v>48</v>
      </c>
      <c r="K980" s="128" t="s">
        <v>48</v>
      </c>
      <c r="L980" s="128" t="s">
        <v>48</v>
      </c>
      <c r="M980" s="128" t="s">
        <v>48</v>
      </c>
      <c r="N980" s="128" t="s">
        <v>48</v>
      </c>
      <c r="O980" s="128" t="s">
        <v>48</v>
      </c>
      <c r="P980" s="128" t="s">
        <v>48</v>
      </c>
      <c r="Q980" s="128" t="s">
        <v>48</v>
      </c>
      <c r="R980" s="128" t="s">
        <v>48</v>
      </c>
      <c r="U980" t="str">
        <f t="shared" si="1961"/>
        <v xml:space="preserve">, </v>
      </c>
    </row>
    <row r="981" spans="1:21" hidden="1" outlineLevel="1" x14ac:dyDescent="0.25">
      <c r="A981" s="159"/>
      <c r="B981" s="128"/>
      <c r="C981" s="128"/>
      <c r="D981" s="38"/>
      <c r="E981" s="128"/>
      <c r="F981" s="132"/>
      <c r="G981" s="138"/>
      <c r="H981" s="138"/>
      <c r="I981" s="128" t="s">
        <v>48</v>
      </c>
      <c r="J981" s="128" t="s">
        <v>48</v>
      </c>
      <c r="K981" s="128" t="s">
        <v>48</v>
      </c>
      <c r="L981" s="128" t="s">
        <v>48</v>
      </c>
      <c r="M981" s="128" t="s">
        <v>48</v>
      </c>
      <c r="N981" s="128" t="s">
        <v>48</v>
      </c>
      <c r="O981" s="128" t="s">
        <v>48</v>
      </c>
      <c r="P981" s="128" t="s">
        <v>48</v>
      </c>
      <c r="Q981" s="128" t="s">
        <v>48</v>
      </c>
      <c r="R981" s="128" t="s">
        <v>48</v>
      </c>
      <c r="U981" t="str">
        <f t="shared" si="1961"/>
        <v xml:space="preserve">, </v>
      </c>
    </row>
    <row r="982" spans="1:21" hidden="1" outlineLevel="1" x14ac:dyDescent="0.25">
      <c r="A982" s="159"/>
      <c r="B982" s="128"/>
      <c r="C982" s="128"/>
      <c r="D982" s="38"/>
      <c r="E982" s="128"/>
      <c r="F982" s="132"/>
      <c r="G982" s="138"/>
      <c r="H982" s="138"/>
      <c r="I982" s="128" t="s">
        <v>48</v>
      </c>
      <c r="J982" s="128" t="s">
        <v>48</v>
      </c>
      <c r="K982" s="128" t="s">
        <v>48</v>
      </c>
      <c r="L982" s="128" t="s">
        <v>48</v>
      </c>
      <c r="M982" s="128" t="s">
        <v>48</v>
      </c>
      <c r="N982" s="128" t="s">
        <v>48</v>
      </c>
      <c r="O982" s="128" t="s">
        <v>48</v>
      </c>
      <c r="P982" s="128" t="s">
        <v>48</v>
      </c>
      <c r="Q982" s="128" t="s">
        <v>48</v>
      </c>
      <c r="R982" s="128" t="s">
        <v>48</v>
      </c>
      <c r="U982" t="str">
        <f t="shared" si="1961"/>
        <v xml:space="preserve">, </v>
      </c>
    </row>
    <row r="983" spans="1:21" collapsed="1" x14ac:dyDescent="0.25">
      <c r="A983" s="43"/>
      <c r="B983" s="43">
        <v>99</v>
      </c>
      <c r="C983" s="43" t="s">
        <v>125</v>
      </c>
      <c r="D983" s="38" t="str">
        <f>'Form III'!A982</f>
        <v>Adequate</v>
      </c>
      <c r="E983" s="43" t="s">
        <v>124</v>
      </c>
      <c r="F983" s="158">
        <v>0.5</v>
      </c>
      <c r="G983" s="136">
        <v>0</v>
      </c>
      <c r="H983" s="136">
        <v>0</v>
      </c>
      <c r="I983" s="43" t="s">
        <v>48</v>
      </c>
      <c r="J983" s="43" t="s">
        <v>45</v>
      </c>
      <c r="K983" s="43" t="s">
        <v>45</v>
      </c>
      <c r="L983" s="43" t="s">
        <v>48</v>
      </c>
      <c r="M983" s="43" t="s">
        <v>45</v>
      </c>
      <c r="N983" s="43" t="s">
        <v>45</v>
      </c>
      <c r="O983" s="43" t="s">
        <v>45</v>
      </c>
      <c r="P983" s="43" t="s">
        <v>45</v>
      </c>
      <c r="Q983" s="43" t="s">
        <v>45</v>
      </c>
      <c r="R983" s="43" t="s">
        <v>45</v>
      </c>
      <c r="S983" s="107">
        <f>IF('Form I'!$B$9=1,'Form III'!BE985,(IF('Form I'!$B$9=2,'Form III'!BE986,(IF('Form I'!$B$9=3,'Form III'!BE987,(IF('Form I'!$B$9=4,'Form III'!BE988)))))))</f>
        <v>0</v>
      </c>
      <c r="T983" s="111">
        <f t="shared" ref="T983" si="1978">G983+H983-S983</f>
        <v>0</v>
      </c>
      <c r="U983" t="str">
        <f t="shared" si="1961"/>
        <v>, 99</v>
      </c>
    </row>
    <row r="984" spans="1:21" hidden="1" outlineLevel="1" x14ac:dyDescent="0.25">
      <c r="A984" s="159">
        <f t="shared" ref="A984" si="1979">A983</f>
        <v>0</v>
      </c>
      <c r="B984" s="128">
        <f t="shared" si="1970"/>
        <v>99</v>
      </c>
      <c r="C984" s="128" t="str">
        <f t="shared" si="1970"/>
        <v>DEPUTY</v>
      </c>
      <c r="D984" s="128" t="str">
        <f t="shared" si="1970"/>
        <v>Adequate</v>
      </c>
      <c r="E984" s="128" t="str">
        <f t="shared" si="1970"/>
        <v>Salary</v>
      </c>
      <c r="F984" s="128">
        <f t="shared" si="1970"/>
        <v>0.5</v>
      </c>
      <c r="G984" s="138">
        <f t="shared" si="1970"/>
        <v>0</v>
      </c>
      <c r="H984" s="138">
        <f t="shared" ref="H984" si="1980">H983</f>
        <v>0</v>
      </c>
      <c r="I984" s="128" t="str">
        <f t="shared" si="1970"/>
        <v>no</v>
      </c>
      <c r="J984" s="128" t="str">
        <f t="shared" si="1970"/>
        <v>yes</v>
      </c>
      <c r="K984" s="128" t="str">
        <f t="shared" si="1970"/>
        <v>yes</v>
      </c>
      <c r="L984" s="128" t="str">
        <f t="shared" si="1970"/>
        <v>no</v>
      </c>
      <c r="M984" s="128" t="str">
        <f t="shared" si="1970"/>
        <v>yes</v>
      </c>
      <c r="N984" s="128" t="str">
        <f t="shared" si="1970"/>
        <v>yes</v>
      </c>
      <c r="O984" s="128" t="str">
        <f t="shared" si="1970"/>
        <v>yes</v>
      </c>
      <c r="P984" s="128" t="str">
        <f t="shared" si="1970"/>
        <v>yes</v>
      </c>
      <c r="Q984" s="128" t="str">
        <f t="shared" si="1970"/>
        <v>yes</v>
      </c>
      <c r="R984" s="128" t="str">
        <f t="shared" si="1970"/>
        <v>yes</v>
      </c>
      <c r="U984" t="str">
        <f t="shared" si="1961"/>
        <v>0, 99</v>
      </c>
    </row>
    <row r="985" spans="1:21" hidden="1" outlineLevel="1" x14ac:dyDescent="0.25">
      <c r="A985" s="159">
        <f t="shared" ref="A985" si="1981">A983</f>
        <v>0</v>
      </c>
      <c r="B985" s="128">
        <f t="shared" ref="B985:R985" si="1982">B983</f>
        <v>99</v>
      </c>
      <c r="C985" s="128" t="str">
        <f t="shared" si="1982"/>
        <v>DEPUTY</v>
      </c>
      <c r="D985" s="128" t="str">
        <f t="shared" si="1982"/>
        <v>Adequate</v>
      </c>
      <c r="E985" s="128" t="str">
        <f t="shared" si="1982"/>
        <v>Salary</v>
      </c>
      <c r="F985" s="128">
        <f t="shared" si="1982"/>
        <v>0.5</v>
      </c>
      <c r="G985" s="138">
        <f t="shared" si="1982"/>
        <v>0</v>
      </c>
      <c r="H985" s="138">
        <f t="shared" ref="H985" si="1983">H983</f>
        <v>0</v>
      </c>
      <c r="I985" s="128" t="str">
        <f t="shared" si="1982"/>
        <v>no</v>
      </c>
      <c r="J985" s="128" t="str">
        <f t="shared" si="1982"/>
        <v>yes</v>
      </c>
      <c r="K985" s="128" t="str">
        <f t="shared" si="1982"/>
        <v>yes</v>
      </c>
      <c r="L985" s="128" t="str">
        <f t="shared" si="1982"/>
        <v>no</v>
      </c>
      <c r="M985" s="128" t="str">
        <f t="shared" si="1982"/>
        <v>yes</v>
      </c>
      <c r="N985" s="128" t="str">
        <f t="shared" si="1982"/>
        <v>yes</v>
      </c>
      <c r="O985" s="128" t="str">
        <f t="shared" si="1982"/>
        <v>yes</v>
      </c>
      <c r="P985" s="128" t="str">
        <f t="shared" si="1982"/>
        <v>yes</v>
      </c>
      <c r="Q985" s="128" t="str">
        <f t="shared" si="1982"/>
        <v>yes</v>
      </c>
      <c r="R985" s="128" t="str">
        <f t="shared" si="1982"/>
        <v>yes</v>
      </c>
      <c r="U985" t="str">
        <f t="shared" si="1961"/>
        <v>0, 99</v>
      </c>
    </row>
    <row r="986" spans="1:21" hidden="1" outlineLevel="1" x14ac:dyDescent="0.25">
      <c r="A986" s="159">
        <f t="shared" ref="A986" si="1984">A983</f>
        <v>0</v>
      </c>
      <c r="B986" s="128">
        <f t="shared" ref="B986:R986" si="1985">B983</f>
        <v>99</v>
      </c>
      <c r="C986" s="128" t="str">
        <f t="shared" si="1985"/>
        <v>DEPUTY</v>
      </c>
      <c r="D986" s="128" t="str">
        <f t="shared" si="1985"/>
        <v>Adequate</v>
      </c>
      <c r="E986" s="128" t="str">
        <f t="shared" si="1985"/>
        <v>Salary</v>
      </c>
      <c r="F986" s="128">
        <f t="shared" si="1985"/>
        <v>0.5</v>
      </c>
      <c r="G986" s="138">
        <f t="shared" si="1985"/>
        <v>0</v>
      </c>
      <c r="H986" s="138">
        <f t="shared" ref="H986" si="1986">H983</f>
        <v>0</v>
      </c>
      <c r="I986" s="128" t="str">
        <f t="shared" si="1985"/>
        <v>no</v>
      </c>
      <c r="J986" s="128" t="str">
        <f t="shared" si="1985"/>
        <v>yes</v>
      </c>
      <c r="K986" s="128" t="str">
        <f t="shared" si="1985"/>
        <v>yes</v>
      </c>
      <c r="L986" s="128" t="str">
        <f t="shared" si="1985"/>
        <v>no</v>
      </c>
      <c r="M986" s="128" t="str">
        <f t="shared" si="1985"/>
        <v>yes</v>
      </c>
      <c r="N986" s="128" t="str">
        <f t="shared" si="1985"/>
        <v>yes</v>
      </c>
      <c r="O986" s="128" t="str">
        <f t="shared" si="1985"/>
        <v>yes</v>
      </c>
      <c r="P986" s="128" t="str">
        <f t="shared" si="1985"/>
        <v>yes</v>
      </c>
      <c r="Q986" s="128" t="str">
        <f t="shared" si="1985"/>
        <v>yes</v>
      </c>
      <c r="R986" s="128" t="str">
        <f t="shared" si="1985"/>
        <v>yes</v>
      </c>
      <c r="U986" t="str">
        <f t="shared" si="1961"/>
        <v>0, 99</v>
      </c>
    </row>
    <row r="987" spans="1:21" hidden="1" outlineLevel="1" x14ac:dyDescent="0.25">
      <c r="A987" s="159"/>
      <c r="B987" s="128"/>
      <c r="C987" s="128"/>
      <c r="D987" s="38"/>
      <c r="E987" s="128"/>
      <c r="F987" s="132"/>
      <c r="G987" s="138"/>
      <c r="H987" s="138"/>
      <c r="I987" s="128" t="str">
        <f t="shared" si="1956"/>
        <v>no</v>
      </c>
      <c r="J987" s="128" t="s">
        <v>48</v>
      </c>
      <c r="K987" s="128" t="s">
        <v>48</v>
      </c>
      <c r="L987" s="128" t="s">
        <v>48</v>
      </c>
      <c r="M987" s="128" t="s">
        <v>48</v>
      </c>
      <c r="N987" s="128" t="s">
        <v>48</v>
      </c>
      <c r="O987" s="128" t="s">
        <v>48</v>
      </c>
      <c r="P987" s="128" t="s">
        <v>48</v>
      </c>
      <c r="Q987" s="128" t="s">
        <v>48</v>
      </c>
      <c r="R987" s="128" t="s">
        <v>48</v>
      </c>
      <c r="U987" t="str">
        <f t="shared" si="1961"/>
        <v xml:space="preserve">, </v>
      </c>
    </row>
    <row r="988" spans="1:21" hidden="1" outlineLevel="1" x14ac:dyDescent="0.25">
      <c r="A988" s="159"/>
      <c r="B988" s="128"/>
      <c r="C988" s="128"/>
      <c r="D988" s="38"/>
      <c r="E988" s="128"/>
      <c r="F988" s="132"/>
      <c r="G988" s="138"/>
      <c r="H988" s="138"/>
      <c r="I988" s="128" t="str">
        <f t="shared" si="1957"/>
        <v>no</v>
      </c>
      <c r="J988" s="128" t="s">
        <v>48</v>
      </c>
      <c r="K988" s="128" t="s">
        <v>48</v>
      </c>
      <c r="L988" s="128" t="s">
        <v>48</v>
      </c>
      <c r="M988" s="128" t="s">
        <v>48</v>
      </c>
      <c r="N988" s="128" t="s">
        <v>48</v>
      </c>
      <c r="O988" s="128" t="s">
        <v>48</v>
      </c>
      <c r="P988" s="128" t="s">
        <v>48</v>
      </c>
      <c r="Q988" s="128" t="s">
        <v>48</v>
      </c>
      <c r="R988" s="128" t="s">
        <v>48</v>
      </c>
      <c r="U988" t="str">
        <f t="shared" si="1961"/>
        <v xml:space="preserve">, </v>
      </c>
    </row>
    <row r="989" spans="1:21" hidden="1" outlineLevel="1" x14ac:dyDescent="0.25">
      <c r="A989" s="159"/>
      <c r="B989" s="128"/>
      <c r="C989" s="128"/>
      <c r="D989" s="38"/>
      <c r="E989" s="128"/>
      <c r="F989" s="132"/>
      <c r="G989" s="138"/>
      <c r="H989" s="138"/>
      <c r="I989" s="128" t="s">
        <v>48</v>
      </c>
      <c r="J989" s="128" t="s">
        <v>48</v>
      </c>
      <c r="K989" s="128" t="s">
        <v>48</v>
      </c>
      <c r="L989" s="128" t="s">
        <v>48</v>
      </c>
      <c r="M989" s="128" t="s">
        <v>48</v>
      </c>
      <c r="N989" s="128" t="s">
        <v>48</v>
      </c>
      <c r="O989" s="128" t="s">
        <v>48</v>
      </c>
      <c r="P989" s="128" t="s">
        <v>48</v>
      </c>
      <c r="Q989" s="128" t="s">
        <v>48</v>
      </c>
      <c r="R989" s="128" t="s">
        <v>48</v>
      </c>
      <c r="U989" t="str">
        <f t="shared" si="1961"/>
        <v xml:space="preserve">, </v>
      </c>
    </row>
    <row r="990" spans="1:21" hidden="1" outlineLevel="1" x14ac:dyDescent="0.25">
      <c r="A990" s="159"/>
      <c r="B990" s="128"/>
      <c r="C990" s="128"/>
      <c r="D990" s="38"/>
      <c r="E990" s="128"/>
      <c r="F990" s="132"/>
      <c r="G990" s="138"/>
      <c r="H990" s="138"/>
      <c r="I990" s="128" t="s">
        <v>48</v>
      </c>
      <c r="J990" s="128" t="s">
        <v>48</v>
      </c>
      <c r="K990" s="128" t="s">
        <v>48</v>
      </c>
      <c r="L990" s="128" t="s">
        <v>48</v>
      </c>
      <c r="M990" s="128" t="s">
        <v>48</v>
      </c>
      <c r="N990" s="128" t="s">
        <v>48</v>
      </c>
      <c r="O990" s="128" t="s">
        <v>48</v>
      </c>
      <c r="P990" s="128" t="s">
        <v>48</v>
      </c>
      <c r="Q990" s="128" t="s">
        <v>48</v>
      </c>
      <c r="R990" s="128" t="s">
        <v>48</v>
      </c>
      <c r="U990" t="str">
        <f t="shared" si="1961"/>
        <v xml:space="preserve">, </v>
      </c>
    </row>
    <row r="991" spans="1:21" hidden="1" outlineLevel="1" x14ac:dyDescent="0.25">
      <c r="A991" s="159"/>
      <c r="B991" s="128"/>
      <c r="C991" s="128"/>
      <c r="D991" s="38"/>
      <c r="E991" s="128"/>
      <c r="F991" s="132"/>
      <c r="G991" s="138"/>
      <c r="H991" s="138"/>
      <c r="I991" s="128" t="s">
        <v>48</v>
      </c>
      <c r="J991" s="128" t="s">
        <v>48</v>
      </c>
      <c r="K991" s="128" t="s">
        <v>48</v>
      </c>
      <c r="L991" s="128" t="s">
        <v>48</v>
      </c>
      <c r="M991" s="128" t="s">
        <v>48</v>
      </c>
      <c r="N991" s="128" t="s">
        <v>48</v>
      </c>
      <c r="O991" s="128" t="s">
        <v>48</v>
      </c>
      <c r="P991" s="128" t="s">
        <v>48</v>
      </c>
      <c r="Q991" s="128" t="s">
        <v>48</v>
      </c>
      <c r="R991" s="128" t="s">
        <v>48</v>
      </c>
      <c r="U991" t="str">
        <f t="shared" si="1961"/>
        <v xml:space="preserve">, </v>
      </c>
    </row>
    <row r="992" spans="1:21" hidden="1" outlineLevel="1" x14ac:dyDescent="0.25">
      <c r="A992" s="159"/>
      <c r="B992" s="128"/>
      <c r="C992" s="128"/>
      <c r="D992" s="38"/>
      <c r="E992" s="128"/>
      <c r="F992" s="132"/>
      <c r="G992" s="138"/>
      <c r="H992" s="138"/>
      <c r="I992" s="128" t="s">
        <v>48</v>
      </c>
      <c r="J992" s="128" t="s">
        <v>48</v>
      </c>
      <c r="K992" s="128" t="s">
        <v>48</v>
      </c>
      <c r="L992" s="128" t="s">
        <v>48</v>
      </c>
      <c r="M992" s="128" t="s">
        <v>48</v>
      </c>
      <c r="N992" s="128" t="s">
        <v>48</v>
      </c>
      <c r="O992" s="128" t="s">
        <v>48</v>
      </c>
      <c r="P992" s="128" t="s">
        <v>48</v>
      </c>
      <c r="Q992" s="128" t="s">
        <v>48</v>
      </c>
      <c r="R992" s="128" t="s">
        <v>48</v>
      </c>
      <c r="U992" t="str">
        <f t="shared" si="1961"/>
        <v xml:space="preserve">, </v>
      </c>
    </row>
    <row r="993" spans="1:21" collapsed="1" x14ac:dyDescent="0.25">
      <c r="A993" s="43"/>
      <c r="B993" s="43">
        <v>100</v>
      </c>
      <c r="C993" s="43" t="s">
        <v>125</v>
      </c>
      <c r="D993" s="38" t="str">
        <f>'Form III'!A992</f>
        <v>Adequate</v>
      </c>
      <c r="E993" s="43" t="s">
        <v>124</v>
      </c>
      <c r="F993" s="158">
        <v>0.5</v>
      </c>
      <c r="G993" s="136">
        <v>0</v>
      </c>
      <c r="H993" s="136">
        <v>0</v>
      </c>
      <c r="I993" s="43" t="s">
        <v>48</v>
      </c>
      <c r="J993" s="43" t="s">
        <v>45</v>
      </c>
      <c r="K993" s="43" t="s">
        <v>45</v>
      </c>
      <c r="L993" s="43" t="s">
        <v>48</v>
      </c>
      <c r="M993" s="43" t="s">
        <v>45</v>
      </c>
      <c r="N993" s="43" t="s">
        <v>45</v>
      </c>
      <c r="O993" s="43" t="s">
        <v>45</v>
      </c>
      <c r="P993" s="43" t="s">
        <v>45</v>
      </c>
      <c r="Q993" s="43" t="s">
        <v>45</v>
      </c>
      <c r="R993" s="43" t="s">
        <v>45</v>
      </c>
      <c r="S993" s="107">
        <f>IF('Form I'!$B$9=1,'Form III'!BE995,(IF('Form I'!$B$9=2,'Form III'!BE996,(IF('Form I'!$B$9=3,'Form III'!BE997,(IF('Form I'!$B$9=4,'Form III'!BE998)))))))</f>
        <v>0</v>
      </c>
      <c r="T993" s="111">
        <f t="shared" ref="T993" si="1987">G993+H993-S993</f>
        <v>0</v>
      </c>
      <c r="U993" t="str">
        <f t="shared" si="1961"/>
        <v>, 100</v>
      </c>
    </row>
    <row r="994" spans="1:21" hidden="1" outlineLevel="1" x14ac:dyDescent="0.25">
      <c r="A994" s="159">
        <f t="shared" ref="A994" si="1988">A993</f>
        <v>0</v>
      </c>
      <c r="B994" s="128">
        <f t="shared" ref="B994:R1004" si="1989">B993</f>
        <v>100</v>
      </c>
      <c r="C994" s="128" t="str">
        <f t="shared" si="1989"/>
        <v>DEPUTY</v>
      </c>
      <c r="D994" s="128" t="str">
        <f t="shared" si="1989"/>
        <v>Adequate</v>
      </c>
      <c r="E994" s="128" t="str">
        <f t="shared" si="1989"/>
        <v>Salary</v>
      </c>
      <c r="F994" s="128">
        <f t="shared" si="1989"/>
        <v>0.5</v>
      </c>
      <c r="G994" s="138">
        <f t="shared" si="1989"/>
        <v>0</v>
      </c>
      <c r="H994" s="138">
        <f t="shared" ref="H994" si="1990">H993</f>
        <v>0</v>
      </c>
      <c r="I994" s="128" t="str">
        <f t="shared" si="1989"/>
        <v>no</v>
      </c>
      <c r="J994" s="128" t="str">
        <f t="shared" si="1989"/>
        <v>yes</v>
      </c>
      <c r="K994" s="128" t="str">
        <f t="shared" si="1989"/>
        <v>yes</v>
      </c>
      <c r="L994" s="128" t="str">
        <f t="shared" si="1989"/>
        <v>no</v>
      </c>
      <c r="M994" s="128" t="str">
        <f t="shared" si="1989"/>
        <v>yes</v>
      </c>
      <c r="N994" s="128" t="str">
        <f t="shared" si="1989"/>
        <v>yes</v>
      </c>
      <c r="O994" s="128" t="str">
        <f t="shared" si="1989"/>
        <v>yes</v>
      </c>
      <c r="P994" s="128" t="str">
        <f t="shared" si="1989"/>
        <v>yes</v>
      </c>
      <c r="Q994" s="128" t="str">
        <f t="shared" si="1989"/>
        <v>yes</v>
      </c>
      <c r="R994" s="128" t="str">
        <f t="shared" si="1989"/>
        <v>yes</v>
      </c>
      <c r="U994" t="str">
        <f t="shared" si="1961"/>
        <v>0, 100</v>
      </c>
    </row>
    <row r="995" spans="1:21" hidden="1" outlineLevel="1" x14ac:dyDescent="0.25">
      <c r="A995" s="159">
        <f t="shared" ref="A995" si="1991">A993</f>
        <v>0</v>
      </c>
      <c r="B995" s="128">
        <f t="shared" ref="B995:R995" si="1992">B993</f>
        <v>100</v>
      </c>
      <c r="C995" s="128" t="str">
        <f t="shared" si="1992"/>
        <v>DEPUTY</v>
      </c>
      <c r="D995" s="128" t="str">
        <f t="shared" si="1992"/>
        <v>Adequate</v>
      </c>
      <c r="E995" s="128" t="str">
        <f t="shared" si="1992"/>
        <v>Salary</v>
      </c>
      <c r="F995" s="128">
        <f t="shared" si="1992"/>
        <v>0.5</v>
      </c>
      <c r="G995" s="138">
        <f t="shared" si="1992"/>
        <v>0</v>
      </c>
      <c r="H995" s="138">
        <f t="shared" ref="H995" si="1993">H993</f>
        <v>0</v>
      </c>
      <c r="I995" s="128" t="str">
        <f t="shared" si="1992"/>
        <v>no</v>
      </c>
      <c r="J995" s="128" t="str">
        <f t="shared" si="1992"/>
        <v>yes</v>
      </c>
      <c r="K995" s="128" t="str">
        <f t="shared" si="1992"/>
        <v>yes</v>
      </c>
      <c r="L995" s="128" t="str">
        <f t="shared" si="1992"/>
        <v>no</v>
      </c>
      <c r="M995" s="128" t="str">
        <f t="shared" si="1992"/>
        <v>yes</v>
      </c>
      <c r="N995" s="128" t="str">
        <f t="shared" si="1992"/>
        <v>yes</v>
      </c>
      <c r="O995" s="128" t="str">
        <f t="shared" si="1992"/>
        <v>yes</v>
      </c>
      <c r="P995" s="128" t="str">
        <f t="shared" si="1992"/>
        <v>yes</v>
      </c>
      <c r="Q995" s="128" t="str">
        <f t="shared" si="1992"/>
        <v>yes</v>
      </c>
      <c r="R995" s="128" t="str">
        <f t="shared" si="1992"/>
        <v>yes</v>
      </c>
      <c r="U995" t="str">
        <f t="shared" si="1961"/>
        <v>0, 100</v>
      </c>
    </row>
    <row r="996" spans="1:21" hidden="1" outlineLevel="1" x14ac:dyDescent="0.25">
      <c r="A996" s="159">
        <f t="shared" ref="A996" si="1994">A993</f>
        <v>0</v>
      </c>
      <c r="B996" s="128">
        <f t="shared" ref="B996:R996" si="1995">B993</f>
        <v>100</v>
      </c>
      <c r="C996" s="128" t="str">
        <f t="shared" si="1995"/>
        <v>DEPUTY</v>
      </c>
      <c r="D996" s="128" t="str">
        <f t="shared" si="1995"/>
        <v>Adequate</v>
      </c>
      <c r="E996" s="128" t="str">
        <f t="shared" si="1995"/>
        <v>Salary</v>
      </c>
      <c r="F996" s="128">
        <f t="shared" si="1995"/>
        <v>0.5</v>
      </c>
      <c r="G996" s="138">
        <f t="shared" si="1995"/>
        <v>0</v>
      </c>
      <c r="H996" s="138">
        <f t="shared" ref="H996" si="1996">H993</f>
        <v>0</v>
      </c>
      <c r="I996" s="128" t="str">
        <f t="shared" si="1995"/>
        <v>no</v>
      </c>
      <c r="J996" s="128" t="str">
        <f t="shared" si="1995"/>
        <v>yes</v>
      </c>
      <c r="K996" s="128" t="str">
        <f t="shared" si="1995"/>
        <v>yes</v>
      </c>
      <c r="L996" s="128" t="str">
        <f t="shared" si="1995"/>
        <v>no</v>
      </c>
      <c r="M996" s="128" t="str">
        <f t="shared" si="1995"/>
        <v>yes</v>
      </c>
      <c r="N996" s="128" t="str">
        <f t="shared" si="1995"/>
        <v>yes</v>
      </c>
      <c r="O996" s="128" t="str">
        <f t="shared" si="1995"/>
        <v>yes</v>
      </c>
      <c r="P996" s="128" t="str">
        <f t="shared" si="1995"/>
        <v>yes</v>
      </c>
      <c r="Q996" s="128" t="str">
        <f t="shared" si="1995"/>
        <v>yes</v>
      </c>
      <c r="R996" s="128" t="str">
        <f t="shared" si="1995"/>
        <v>yes</v>
      </c>
      <c r="U996" t="str">
        <f t="shared" si="1961"/>
        <v>0, 100</v>
      </c>
    </row>
    <row r="997" spans="1:21" hidden="1" outlineLevel="1" x14ac:dyDescent="0.25">
      <c r="A997" s="159"/>
      <c r="B997" s="128"/>
      <c r="C997" s="128"/>
      <c r="D997" s="38"/>
      <c r="E997" s="128"/>
      <c r="F997" s="132"/>
      <c r="G997" s="138"/>
      <c r="H997" s="138"/>
      <c r="I997" s="128" t="str">
        <f t="shared" si="1956"/>
        <v>no</v>
      </c>
      <c r="J997" s="128" t="s">
        <v>48</v>
      </c>
      <c r="K997" s="128" t="s">
        <v>48</v>
      </c>
      <c r="L997" s="128" t="s">
        <v>48</v>
      </c>
      <c r="M997" s="128" t="s">
        <v>48</v>
      </c>
      <c r="N997" s="128" t="s">
        <v>48</v>
      </c>
      <c r="O997" s="128" t="s">
        <v>48</v>
      </c>
      <c r="P997" s="128" t="s">
        <v>48</v>
      </c>
      <c r="Q997" s="128" t="s">
        <v>48</v>
      </c>
      <c r="R997" s="128" t="s">
        <v>48</v>
      </c>
      <c r="U997" t="str">
        <f t="shared" si="1961"/>
        <v xml:space="preserve">, </v>
      </c>
    </row>
    <row r="998" spans="1:21" hidden="1" outlineLevel="1" x14ac:dyDescent="0.25">
      <c r="A998" s="159"/>
      <c r="B998" s="128"/>
      <c r="C998" s="128"/>
      <c r="D998" s="38"/>
      <c r="E998" s="128"/>
      <c r="F998" s="132"/>
      <c r="G998" s="138"/>
      <c r="H998" s="138"/>
      <c r="I998" s="128" t="str">
        <f t="shared" si="1957"/>
        <v>no</v>
      </c>
      <c r="J998" s="128" t="s">
        <v>48</v>
      </c>
      <c r="K998" s="128" t="s">
        <v>48</v>
      </c>
      <c r="L998" s="128" t="s">
        <v>48</v>
      </c>
      <c r="M998" s="128" t="s">
        <v>48</v>
      </c>
      <c r="N998" s="128" t="s">
        <v>48</v>
      </c>
      <c r="O998" s="128" t="s">
        <v>48</v>
      </c>
      <c r="P998" s="128" t="s">
        <v>48</v>
      </c>
      <c r="Q998" s="128" t="s">
        <v>48</v>
      </c>
      <c r="R998" s="128" t="s">
        <v>48</v>
      </c>
      <c r="U998" t="str">
        <f t="shared" si="1961"/>
        <v xml:space="preserve">, </v>
      </c>
    </row>
    <row r="999" spans="1:21" hidden="1" outlineLevel="1" x14ac:dyDescent="0.25">
      <c r="A999" s="159"/>
      <c r="B999" s="128"/>
      <c r="C999" s="128"/>
      <c r="D999" s="38"/>
      <c r="E999" s="128"/>
      <c r="F999" s="132"/>
      <c r="G999" s="138"/>
      <c r="H999" s="138"/>
      <c r="I999" s="128" t="s">
        <v>48</v>
      </c>
      <c r="J999" s="128" t="s">
        <v>48</v>
      </c>
      <c r="K999" s="128" t="s">
        <v>48</v>
      </c>
      <c r="L999" s="128" t="s">
        <v>48</v>
      </c>
      <c r="M999" s="128" t="s">
        <v>48</v>
      </c>
      <c r="N999" s="128" t="s">
        <v>48</v>
      </c>
      <c r="O999" s="128" t="s">
        <v>48</v>
      </c>
      <c r="P999" s="128" t="s">
        <v>48</v>
      </c>
      <c r="Q999" s="128" t="s">
        <v>48</v>
      </c>
      <c r="R999" s="128" t="s">
        <v>48</v>
      </c>
      <c r="U999" t="str">
        <f t="shared" si="1961"/>
        <v xml:space="preserve">, </v>
      </c>
    </row>
    <row r="1000" spans="1:21" hidden="1" outlineLevel="1" x14ac:dyDescent="0.25">
      <c r="A1000" s="159"/>
      <c r="B1000" s="128"/>
      <c r="C1000" s="128"/>
      <c r="D1000" s="38"/>
      <c r="E1000" s="128"/>
      <c r="F1000" s="132"/>
      <c r="G1000" s="138"/>
      <c r="H1000" s="138"/>
      <c r="I1000" s="128" t="s">
        <v>48</v>
      </c>
      <c r="J1000" s="128" t="s">
        <v>48</v>
      </c>
      <c r="K1000" s="128" t="s">
        <v>48</v>
      </c>
      <c r="L1000" s="128" t="s">
        <v>48</v>
      </c>
      <c r="M1000" s="128" t="s">
        <v>48</v>
      </c>
      <c r="N1000" s="128" t="s">
        <v>48</v>
      </c>
      <c r="O1000" s="128" t="s">
        <v>48</v>
      </c>
      <c r="P1000" s="128" t="s">
        <v>48</v>
      </c>
      <c r="Q1000" s="128" t="s">
        <v>48</v>
      </c>
      <c r="R1000" s="128" t="s">
        <v>48</v>
      </c>
      <c r="U1000" t="str">
        <f t="shared" si="1961"/>
        <v xml:space="preserve">, </v>
      </c>
    </row>
    <row r="1001" spans="1:21" hidden="1" outlineLevel="1" x14ac:dyDescent="0.25">
      <c r="A1001" s="159"/>
      <c r="B1001" s="128"/>
      <c r="C1001" s="128"/>
      <c r="D1001" s="38"/>
      <c r="E1001" s="128"/>
      <c r="F1001" s="132"/>
      <c r="G1001" s="138"/>
      <c r="H1001" s="138"/>
      <c r="I1001" s="128" t="s">
        <v>48</v>
      </c>
      <c r="J1001" s="128" t="s">
        <v>48</v>
      </c>
      <c r="K1001" s="128" t="s">
        <v>48</v>
      </c>
      <c r="L1001" s="128" t="s">
        <v>48</v>
      </c>
      <c r="M1001" s="128" t="s">
        <v>48</v>
      </c>
      <c r="N1001" s="128" t="s">
        <v>48</v>
      </c>
      <c r="O1001" s="128" t="s">
        <v>48</v>
      </c>
      <c r="P1001" s="128" t="s">
        <v>48</v>
      </c>
      <c r="Q1001" s="128" t="s">
        <v>48</v>
      </c>
      <c r="R1001" s="128" t="s">
        <v>48</v>
      </c>
      <c r="U1001" t="str">
        <f t="shared" si="1961"/>
        <v xml:space="preserve">, </v>
      </c>
    </row>
    <row r="1002" spans="1:21" hidden="1" outlineLevel="1" x14ac:dyDescent="0.25">
      <c r="A1002" s="159"/>
      <c r="B1002" s="128"/>
      <c r="C1002" s="128"/>
      <c r="D1002" s="38"/>
      <c r="E1002" s="128"/>
      <c r="F1002" s="132"/>
      <c r="G1002" s="138"/>
      <c r="H1002" s="138"/>
      <c r="I1002" s="128" t="s">
        <v>48</v>
      </c>
      <c r="J1002" s="128" t="s">
        <v>48</v>
      </c>
      <c r="K1002" s="128" t="s">
        <v>48</v>
      </c>
      <c r="L1002" s="128" t="s">
        <v>48</v>
      </c>
      <c r="M1002" s="128" t="s">
        <v>48</v>
      </c>
      <c r="N1002" s="128" t="s">
        <v>48</v>
      </c>
      <c r="O1002" s="128" t="s">
        <v>48</v>
      </c>
      <c r="P1002" s="128" t="s">
        <v>48</v>
      </c>
      <c r="Q1002" s="128" t="s">
        <v>48</v>
      </c>
      <c r="R1002" s="128" t="s">
        <v>48</v>
      </c>
      <c r="U1002" t="str">
        <f t="shared" si="1961"/>
        <v xml:space="preserve">, </v>
      </c>
    </row>
    <row r="1003" spans="1:21" collapsed="1" x14ac:dyDescent="0.25">
      <c r="A1003" s="43"/>
      <c r="B1003" s="43">
        <v>101</v>
      </c>
      <c r="C1003" s="43" t="s">
        <v>125</v>
      </c>
      <c r="D1003" s="38" t="str">
        <f>'Form III'!A1002</f>
        <v>Adequate</v>
      </c>
      <c r="E1003" s="43" t="s">
        <v>124</v>
      </c>
      <c r="F1003" s="158">
        <v>0.5</v>
      </c>
      <c r="G1003" s="136">
        <v>0</v>
      </c>
      <c r="H1003" s="136">
        <v>0</v>
      </c>
      <c r="I1003" s="43" t="s">
        <v>48</v>
      </c>
      <c r="J1003" s="43" t="s">
        <v>45</v>
      </c>
      <c r="K1003" s="43" t="s">
        <v>45</v>
      </c>
      <c r="L1003" s="43" t="s">
        <v>48</v>
      </c>
      <c r="M1003" s="43" t="s">
        <v>45</v>
      </c>
      <c r="N1003" s="43" t="s">
        <v>45</v>
      </c>
      <c r="O1003" s="43" t="s">
        <v>45</v>
      </c>
      <c r="P1003" s="43" t="s">
        <v>45</v>
      </c>
      <c r="Q1003" s="43" t="s">
        <v>45</v>
      </c>
      <c r="R1003" s="43" t="s">
        <v>45</v>
      </c>
      <c r="S1003" s="107">
        <f>IF('Form I'!$B$9=1,'Form III'!BE1005,(IF('Form I'!$B$9=2,'Form III'!BE1006,(IF('Form I'!$B$9=3,'Form III'!BE1007,(IF('Form I'!$B$9=4,'Form III'!BE1008)))))))</f>
        <v>0</v>
      </c>
      <c r="T1003" s="111">
        <f t="shared" ref="T1003" si="1997">G1003+H1003-S1003</f>
        <v>0</v>
      </c>
      <c r="U1003" t="str">
        <f t="shared" si="1961"/>
        <v>, 101</v>
      </c>
    </row>
    <row r="1004" spans="1:21" hidden="1" outlineLevel="1" x14ac:dyDescent="0.25">
      <c r="A1004" s="159">
        <f t="shared" ref="A1004" si="1998">A1003</f>
        <v>0</v>
      </c>
      <c r="B1004" s="128">
        <f t="shared" si="1989"/>
        <v>101</v>
      </c>
      <c r="C1004" s="128" t="str">
        <f t="shared" si="1989"/>
        <v>DEPUTY</v>
      </c>
      <c r="D1004" s="128" t="str">
        <f t="shared" si="1989"/>
        <v>Adequate</v>
      </c>
      <c r="E1004" s="128" t="str">
        <f t="shared" si="1989"/>
        <v>Salary</v>
      </c>
      <c r="F1004" s="128">
        <f t="shared" si="1989"/>
        <v>0.5</v>
      </c>
      <c r="G1004" s="138">
        <f t="shared" si="1989"/>
        <v>0</v>
      </c>
      <c r="H1004" s="138">
        <f t="shared" ref="H1004" si="1999">H1003</f>
        <v>0</v>
      </c>
      <c r="I1004" s="128" t="str">
        <f t="shared" si="1989"/>
        <v>no</v>
      </c>
      <c r="J1004" s="128" t="str">
        <f t="shared" si="1989"/>
        <v>yes</v>
      </c>
      <c r="K1004" s="128" t="str">
        <f t="shared" si="1989"/>
        <v>yes</v>
      </c>
      <c r="L1004" s="128" t="str">
        <f t="shared" si="1989"/>
        <v>no</v>
      </c>
      <c r="M1004" s="128" t="str">
        <f t="shared" si="1989"/>
        <v>yes</v>
      </c>
      <c r="N1004" s="128" t="str">
        <f t="shared" si="1989"/>
        <v>yes</v>
      </c>
      <c r="O1004" s="128" t="str">
        <f t="shared" si="1989"/>
        <v>yes</v>
      </c>
      <c r="P1004" s="128" t="str">
        <f t="shared" si="1989"/>
        <v>yes</v>
      </c>
      <c r="Q1004" s="128" t="str">
        <f t="shared" si="1989"/>
        <v>yes</v>
      </c>
      <c r="R1004" s="128" t="str">
        <f t="shared" si="1989"/>
        <v>yes</v>
      </c>
      <c r="U1004" t="str">
        <f t="shared" si="1961"/>
        <v>0, 101</v>
      </c>
    </row>
    <row r="1005" spans="1:21" hidden="1" outlineLevel="1" x14ac:dyDescent="0.25">
      <c r="A1005" s="159">
        <f t="shared" ref="A1005" si="2000">A1003</f>
        <v>0</v>
      </c>
      <c r="B1005" s="128">
        <f t="shared" ref="B1005:R1005" si="2001">B1003</f>
        <v>101</v>
      </c>
      <c r="C1005" s="128" t="str">
        <f t="shared" si="2001"/>
        <v>DEPUTY</v>
      </c>
      <c r="D1005" s="128" t="str">
        <f t="shared" si="2001"/>
        <v>Adequate</v>
      </c>
      <c r="E1005" s="128" t="str">
        <f t="shared" si="2001"/>
        <v>Salary</v>
      </c>
      <c r="F1005" s="128">
        <f t="shared" si="2001"/>
        <v>0.5</v>
      </c>
      <c r="G1005" s="138">
        <f t="shared" si="2001"/>
        <v>0</v>
      </c>
      <c r="H1005" s="138">
        <f t="shared" ref="H1005" si="2002">H1003</f>
        <v>0</v>
      </c>
      <c r="I1005" s="128" t="str">
        <f t="shared" si="2001"/>
        <v>no</v>
      </c>
      <c r="J1005" s="128" t="str">
        <f t="shared" si="2001"/>
        <v>yes</v>
      </c>
      <c r="K1005" s="128" t="str">
        <f t="shared" si="2001"/>
        <v>yes</v>
      </c>
      <c r="L1005" s="128" t="str">
        <f t="shared" si="2001"/>
        <v>no</v>
      </c>
      <c r="M1005" s="128" t="str">
        <f t="shared" si="2001"/>
        <v>yes</v>
      </c>
      <c r="N1005" s="128" t="str">
        <f t="shared" si="2001"/>
        <v>yes</v>
      </c>
      <c r="O1005" s="128" t="str">
        <f t="shared" si="2001"/>
        <v>yes</v>
      </c>
      <c r="P1005" s="128" t="str">
        <f t="shared" si="2001"/>
        <v>yes</v>
      </c>
      <c r="Q1005" s="128" t="str">
        <f t="shared" si="2001"/>
        <v>yes</v>
      </c>
      <c r="R1005" s="128" t="str">
        <f t="shared" si="2001"/>
        <v>yes</v>
      </c>
      <c r="U1005" t="str">
        <f t="shared" si="1961"/>
        <v>0, 101</v>
      </c>
    </row>
    <row r="1006" spans="1:21" hidden="1" outlineLevel="1" x14ac:dyDescent="0.25">
      <c r="A1006" s="159">
        <f t="shared" ref="A1006" si="2003">A1003</f>
        <v>0</v>
      </c>
      <c r="B1006" s="128">
        <f t="shared" ref="B1006:R1006" si="2004">B1003</f>
        <v>101</v>
      </c>
      <c r="C1006" s="128" t="str">
        <f t="shared" si="2004"/>
        <v>DEPUTY</v>
      </c>
      <c r="D1006" s="128" t="str">
        <f t="shared" si="2004"/>
        <v>Adequate</v>
      </c>
      <c r="E1006" s="128" t="str">
        <f t="shared" si="2004"/>
        <v>Salary</v>
      </c>
      <c r="F1006" s="128">
        <f t="shared" si="2004"/>
        <v>0.5</v>
      </c>
      <c r="G1006" s="138">
        <f t="shared" si="2004"/>
        <v>0</v>
      </c>
      <c r="H1006" s="138">
        <f t="shared" ref="H1006" si="2005">H1003</f>
        <v>0</v>
      </c>
      <c r="I1006" s="128" t="str">
        <f t="shared" si="2004"/>
        <v>no</v>
      </c>
      <c r="J1006" s="128" t="str">
        <f t="shared" si="2004"/>
        <v>yes</v>
      </c>
      <c r="K1006" s="128" t="str">
        <f t="shared" si="2004"/>
        <v>yes</v>
      </c>
      <c r="L1006" s="128" t="str">
        <f t="shared" si="2004"/>
        <v>no</v>
      </c>
      <c r="M1006" s="128" t="str">
        <f t="shared" si="2004"/>
        <v>yes</v>
      </c>
      <c r="N1006" s="128" t="str">
        <f t="shared" si="2004"/>
        <v>yes</v>
      </c>
      <c r="O1006" s="128" t="str">
        <f t="shared" si="2004"/>
        <v>yes</v>
      </c>
      <c r="P1006" s="128" t="str">
        <f t="shared" si="2004"/>
        <v>yes</v>
      </c>
      <c r="Q1006" s="128" t="str">
        <f t="shared" si="2004"/>
        <v>yes</v>
      </c>
      <c r="R1006" s="128" t="str">
        <f t="shared" si="2004"/>
        <v>yes</v>
      </c>
      <c r="U1006" t="str">
        <f t="shared" si="1961"/>
        <v>0, 101</v>
      </c>
    </row>
    <row r="1007" spans="1:21" hidden="1" outlineLevel="1" x14ac:dyDescent="0.25">
      <c r="A1007" s="159"/>
      <c r="B1007" s="128"/>
      <c r="C1007" s="128"/>
      <c r="D1007" s="38"/>
      <c r="E1007" s="128"/>
      <c r="F1007" s="132"/>
      <c r="G1007" s="138"/>
      <c r="H1007" s="138"/>
      <c r="I1007" s="128" t="str">
        <f t="shared" si="1956"/>
        <v>no</v>
      </c>
      <c r="J1007" s="128" t="s">
        <v>48</v>
      </c>
      <c r="K1007" s="128" t="s">
        <v>48</v>
      </c>
      <c r="L1007" s="128" t="s">
        <v>48</v>
      </c>
      <c r="M1007" s="128" t="s">
        <v>48</v>
      </c>
      <c r="N1007" s="128" t="s">
        <v>48</v>
      </c>
      <c r="O1007" s="128" t="s">
        <v>48</v>
      </c>
      <c r="P1007" s="128" t="s">
        <v>48</v>
      </c>
      <c r="Q1007" s="128" t="s">
        <v>48</v>
      </c>
      <c r="R1007" s="128" t="s">
        <v>48</v>
      </c>
      <c r="U1007" t="str">
        <f t="shared" si="1961"/>
        <v xml:space="preserve">, </v>
      </c>
    </row>
    <row r="1008" spans="1:21" hidden="1" outlineLevel="1" x14ac:dyDescent="0.25">
      <c r="A1008" s="159"/>
      <c r="B1008" s="128"/>
      <c r="C1008" s="128"/>
      <c r="D1008" s="38"/>
      <c r="E1008" s="128"/>
      <c r="F1008" s="132"/>
      <c r="G1008" s="138"/>
      <c r="H1008" s="138"/>
      <c r="I1008" s="128" t="str">
        <f t="shared" si="1957"/>
        <v>no</v>
      </c>
      <c r="J1008" s="128" t="s">
        <v>48</v>
      </c>
      <c r="K1008" s="128" t="s">
        <v>48</v>
      </c>
      <c r="L1008" s="128" t="s">
        <v>48</v>
      </c>
      <c r="M1008" s="128" t="s">
        <v>48</v>
      </c>
      <c r="N1008" s="128" t="s">
        <v>48</v>
      </c>
      <c r="O1008" s="128" t="s">
        <v>48</v>
      </c>
      <c r="P1008" s="128" t="s">
        <v>48</v>
      </c>
      <c r="Q1008" s="128" t="s">
        <v>48</v>
      </c>
      <c r="R1008" s="128" t="s">
        <v>48</v>
      </c>
      <c r="U1008" t="str">
        <f t="shared" si="1961"/>
        <v xml:space="preserve">, </v>
      </c>
    </row>
    <row r="1009" spans="1:21" hidden="1" outlineLevel="1" x14ac:dyDescent="0.25">
      <c r="A1009" s="159"/>
      <c r="B1009" s="128"/>
      <c r="C1009" s="128"/>
      <c r="D1009" s="38"/>
      <c r="E1009" s="128"/>
      <c r="F1009" s="132"/>
      <c r="G1009" s="138"/>
      <c r="H1009" s="138"/>
      <c r="I1009" s="128" t="s">
        <v>48</v>
      </c>
      <c r="J1009" s="128" t="s">
        <v>48</v>
      </c>
      <c r="K1009" s="128" t="s">
        <v>48</v>
      </c>
      <c r="L1009" s="128" t="s">
        <v>48</v>
      </c>
      <c r="M1009" s="128" t="s">
        <v>48</v>
      </c>
      <c r="N1009" s="128" t="s">
        <v>48</v>
      </c>
      <c r="O1009" s="128" t="s">
        <v>48</v>
      </c>
      <c r="P1009" s="128" t="s">
        <v>48</v>
      </c>
      <c r="Q1009" s="128" t="s">
        <v>48</v>
      </c>
      <c r="R1009" s="128" t="s">
        <v>48</v>
      </c>
      <c r="U1009" t="str">
        <f t="shared" si="1961"/>
        <v xml:space="preserve">, </v>
      </c>
    </row>
    <row r="1010" spans="1:21" hidden="1" outlineLevel="1" x14ac:dyDescent="0.25">
      <c r="A1010" s="159"/>
      <c r="B1010" s="128"/>
      <c r="C1010" s="128"/>
      <c r="D1010" s="38"/>
      <c r="E1010" s="128"/>
      <c r="F1010" s="132"/>
      <c r="G1010" s="138"/>
      <c r="H1010" s="138"/>
      <c r="I1010" s="128" t="s">
        <v>48</v>
      </c>
      <c r="J1010" s="128" t="s">
        <v>48</v>
      </c>
      <c r="K1010" s="128" t="s">
        <v>48</v>
      </c>
      <c r="L1010" s="128" t="s">
        <v>48</v>
      </c>
      <c r="M1010" s="128" t="s">
        <v>48</v>
      </c>
      <c r="N1010" s="128" t="s">
        <v>48</v>
      </c>
      <c r="O1010" s="128" t="s">
        <v>48</v>
      </c>
      <c r="P1010" s="128" t="s">
        <v>48</v>
      </c>
      <c r="Q1010" s="128" t="s">
        <v>48</v>
      </c>
      <c r="R1010" s="128" t="s">
        <v>48</v>
      </c>
      <c r="U1010" t="str">
        <f t="shared" si="1961"/>
        <v xml:space="preserve">, </v>
      </c>
    </row>
    <row r="1011" spans="1:21" hidden="1" outlineLevel="1" x14ac:dyDescent="0.25">
      <c r="A1011" s="159"/>
      <c r="B1011" s="128"/>
      <c r="C1011" s="128"/>
      <c r="D1011" s="38"/>
      <c r="E1011" s="128"/>
      <c r="F1011" s="132"/>
      <c r="G1011" s="138"/>
      <c r="H1011" s="138"/>
      <c r="I1011" s="128" t="s">
        <v>48</v>
      </c>
      <c r="J1011" s="128" t="s">
        <v>48</v>
      </c>
      <c r="K1011" s="128" t="s">
        <v>48</v>
      </c>
      <c r="L1011" s="128" t="s">
        <v>48</v>
      </c>
      <c r="M1011" s="128" t="s">
        <v>48</v>
      </c>
      <c r="N1011" s="128" t="s">
        <v>48</v>
      </c>
      <c r="O1011" s="128" t="s">
        <v>48</v>
      </c>
      <c r="P1011" s="128" t="s">
        <v>48</v>
      </c>
      <c r="Q1011" s="128" t="s">
        <v>48</v>
      </c>
      <c r="R1011" s="128" t="s">
        <v>48</v>
      </c>
      <c r="U1011" t="str">
        <f t="shared" si="1961"/>
        <v xml:space="preserve">, </v>
      </c>
    </row>
    <row r="1012" spans="1:21" hidden="1" outlineLevel="1" x14ac:dyDescent="0.25">
      <c r="A1012" s="159"/>
      <c r="B1012" s="128"/>
      <c r="C1012" s="128"/>
      <c r="D1012" s="38"/>
      <c r="E1012" s="128"/>
      <c r="F1012" s="132"/>
      <c r="G1012" s="138"/>
      <c r="H1012" s="138"/>
      <c r="I1012" s="128" t="s">
        <v>48</v>
      </c>
      <c r="J1012" s="128" t="s">
        <v>48</v>
      </c>
      <c r="K1012" s="128" t="s">
        <v>48</v>
      </c>
      <c r="L1012" s="128" t="s">
        <v>48</v>
      </c>
      <c r="M1012" s="128" t="s">
        <v>48</v>
      </c>
      <c r="N1012" s="128" t="s">
        <v>48</v>
      </c>
      <c r="O1012" s="128" t="s">
        <v>48</v>
      </c>
      <c r="P1012" s="128" t="s">
        <v>48</v>
      </c>
      <c r="Q1012" s="128" t="s">
        <v>48</v>
      </c>
      <c r="R1012" s="128" t="s">
        <v>48</v>
      </c>
      <c r="U1012" t="str">
        <f t="shared" si="1961"/>
        <v xml:space="preserve">, </v>
      </c>
    </row>
    <row r="1013" spans="1:21" collapsed="1" x14ac:dyDescent="0.25">
      <c r="A1013" s="43"/>
      <c r="B1013" s="43">
        <v>102</v>
      </c>
      <c r="C1013" s="43" t="s">
        <v>125</v>
      </c>
      <c r="D1013" s="38" t="str">
        <f>'Form III'!A1012</f>
        <v>Adequate</v>
      </c>
      <c r="E1013" s="43" t="s">
        <v>124</v>
      </c>
      <c r="F1013" s="158">
        <v>0.5</v>
      </c>
      <c r="G1013" s="136">
        <v>0</v>
      </c>
      <c r="H1013" s="136">
        <v>0</v>
      </c>
      <c r="I1013" s="43" t="s">
        <v>48</v>
      </c>
      <c r="J1013" s="43" t="s">
        <v>45</v>
      </c>
      <c r="K1013" s="43" t="s">
        <v>45</v>
      </c>
      <c r="L1013" s="43" t="s">
        <v>48</v>
      </c>
      <c r="M1013" s="43" t="s">
        <v>45</v>
      </c>
      <c r="N1013" s="43" t="s">
        <v>45</v>
      </c>
      <c r="O1013" s="43" t="s">
        <v>45</v>
      </c>
      <c r="P1013" s="43" t="s">
        <v>45</v>
      </c>
      <c r="Q1013" s="43" t="s">
        <v>45</v>
      </c>
      <c r="R1013" s="43" t="s">
        <v>45</v>
      </c>
      <c r="S1013" s="107">
        <f>IF('Form I'!$B$9=1,'Form III'!BE1015,(IF('Form I'!$B$9=2,'Form III'!BE1016,(IF('Form I'!$B$9=3,'Form III'!BE1017,(IF('Form I'!$B$9=4,'Form III'!BE1018)))))))</f>
        <v>0</v>
      </c>
      <c r="T1013" s="111">
        <f t="shared" ref="T1013" si="2006">G1013+H1013-S1013</f>
        <v>0</v>
      </c>
      <c r="U1013" t="str">
        <f t="shared" si="1961"/>
        <v>, 102</v>
      </c>
    </row>
    <row r="1014" spans="1:21" hidden="1" outlineLevel="1" x14ac:dyDescent="0.25">
      <c r="A1014" s="159">
        <f t="shared" ref="A1014" si="2007">A1013</f>
        <v>0</v>
      </c>
      <c r="B1014" s="128">
        <f t="shared" ref="B1014:R1024" si="2008">B1013</f>
        <v>102</v>
      </c>
      <c r="C1014" s="128" t="str">
        <f t="shared" si="2008"/>
        <v>DEPUTY</v>
      </c>
      <c r="D1014" s="128" t="str">
        <f t="shared" si="2008"/>
        <v>Adequate</v>
      </c>
      <c r="E1014" s="128" t="str">
        <f t="shared" si="2008"/>
        <v>Salary</v>
      </c>
      <c r="F1014" s="128">
        <f t="shared" si="2008"/>
        <v>0.5</v>
      </c>
      <c r="G1014" s="138">
        <f t="shared" si="2008"/>
        <v>0</v>
      </c>
      <c r="H1014" s="138">
        <f t="shared" ref="H1014" si="2009">H1013</f>
        <v>0</v>
      </c>
      <c r="I1014" s="128" t="str">
        <f t="shared" si="2008"/>
        <v>no</v>
      </c>
      <c r="J1014" s="128" t="str">
        <f t="shared" si="2008"/>
        <v>yes</v>
      </c>
      <c r="K1014" s="128" t="str">
        <f t="shared" si="2008"/>
        <v>yes</v>
      </c>
      <c r="L1014" s="128" t="str">
        <f t="shared" si="2008"/>
        <v>no</v>
      </c>
      <c r="M1014" s="128" t="str">
        <f t="shared" si="2008"/>
        <v>yes</v>
      </c>
      <c r="N1014" s="128" t="str">
        <f t="shared" si="2008"/>
        <v>yes</v>
      </c>
      <c r="O1014" s="128" t="str">
        <f t="shared" si="2008"/>
        <v>yes</v>
      </c>
      <c r="P1014" s="128" t="str">
        <f t="shared" si="2008"/>
        <v>yes</v>
      </c>
      <c r="Q1014" s="128" t="str">
        <f t="shared" si="2008"/>
        <v>yes</v>
      </c>
      <c r="R1014" s="128" t="str">
        <f t="shared" si="2008"/>
        <v>yes</v>
      </c>
      <c r="U1014" t="str">
        <f t="shared" si="1961"/>
        <v>0, 102</v>
      </c>
    </row>
    <row r="1015" spans="1:21" hidden="1" outlineLevel="1" x14ac:dyDescent="0.25">
      <c r="A1015" s="159">
        <f t="shared" ref="A1015" si="2010">A1013</f>
        <v>0</v>
      </c>
      <c r="B1015" s="128">
        <f t="shared" ref="B1015:R1015" si="2011">B1013</f>
        <v>102</v>
      </c>
      <c r="C1015" s="128" t="str">
        <f t="shared" si="2011"/>
        <v>DEPUTY</v>
      </c>
      <c r="D1015" s="128" t="str">
        <f t="shared" si="2011"/>
        <v>Adequate</v>
      </c>
      <c r="E1015" s="128" t="str">
        <f t="shared" si="2011"/>
        <v>Salary</v>
      </c>
      <c r="F1015" s="128">
        <f t="shared" si="2011"/>
        <v>0.5</v>
      </c>
      <c r="G1015" s="138">
        <f t="shared" si="2011"/>
        <v>0</v>
      </c>
      <c r="H1015" s="138">
        <f t="shared" ref="H1015" si="2012">H1013</f>
        <v>0</v>
      </c>
      <c r="I1015" s="128" t="str">
        <f t="shared" si="2011"/>
        <v>no</v>
      </c>
      <c r="J1015" s="128" t="str">
        <f t="shared" si="2011"/>
        <v>yes</v>
      </c>
      <c r="K1015" s="128" t="str">
        <f t="shared" si="2011"/>
        <v>yes</v>
      </c>
      <c r="L1015" s="128" t="str">
        <f t="shared" si="2011"/>
        <v>no</v>
      </c>
      <c r="M1015" s="128" t="str">
        <f t="shared" si="2011"/>
        <v>yes</v>
      </c>
      <c r="N1015" s="128" t="str">
        <f t="shared" si="2011"/>
        <v>yes</v>
      </c>
      <c r="O1015" s="128" t="str">
        <f t="shared" si="2011"/>
        <v>yes</v>
      </c>
      <c r="P1015" s="128" t="str">
        <f t="shared" si="2011"/>
        <v>yes</v>
      </c>
      <c r="Q1015" s="128" t="str">
        <f t="shared" si="2011"/>
        <v>yes</v>
      </c>
      <c r="R1015" s="128" t="str">
        <f t="shared" si="2011"/>
        <v>yes</v>
      </c>
      <c r="U1015" t="str">
        <f t="shared" si="1961"/>
        <v>0, 102</v>
      </c>
    </row>
    <row r="1016" spans="1:21" hidden="1" outlineLevel="1" x14ac:dyDescent="0.25">
      <c r="A1016" s="159">
        <f t="shared" ref="A1016" si="2013">A1013</f>
        <v>0</v>
      </c>
      <c r="B1016" s="128">
        <f t="shared" ref="B1016:R1016" si="2014">B1013</f>
        <v>102</v>
      </c>
      <c r="C1016" s="128" t="str">
        <f t="shared" si="2014"/>
        <v>DEPUTY</v>
      </c>
      <c r="D1016" s="128" t="str">
        <f t="shared" si="2014"/>
        <v>Adequate</v>
      </c>
      <c r="E1016" s="128" t="str">
        <f t="shared" si="2014"/>
        <v>Salary</v>
      </c>
      <c r="F1016" s="128">
        <f t="shared" si="2014"/>
        <v>0.5</v>
      </c>
      <c r="G1016" s="138">
        <f t="shared" si="2014"/>
        <v>0</v>
      </c>
      <c r="H1016" s="138">
        <f t="shared" ref="H1016" si="2015">H1013</f>
        <v>0</v>
      </c>
      <c r="I1016" s="128" t="str">
        <f t="shared" si="2014"/>
        <v>no</v>
      </c>
      <c r="J1016" s="128" t="str">
        <f t="shared" si="2014"/>
        <v>yes</v>
      </c>
      <c r="K1016" s="128" t="str">
        <f t="shared" si="2014"/>
        <v>yes</v>
      </c>
      <c r="L1016" s="128" t="str">
        <f t="shared" si="2014"/>
        <v>no</v>
      </c>
      <c r="M1016" s="128" t="str">
        <f t="shared" si="2014"/>
        <v>yes</v>
      </c>
      <c r="N1016" s="128" t="str">
        <f t="shared" si="2014"/>
        <v>yes</v>
      </c>
      <c r="O1016" s="128" t="str">
        <f t="shared" si="2014"/>
        <v>yes</v>
      </c>
      <c r="P1016" s="128" t="str">
        <f t="shared" si="2014"/>
        <v>yes</v>
      </c>
      <c r="Q1016" s="128" t="str">
        <f t="shared" si="2014"/>
        <v>yes</v>
      </c>
      <c r="R1016" s="128" t="str">
        <f t="shared" si="2014"/>
        <v>yes</v>
      </c>
      <c r="U1016" t="str">
        <f t="shared" si="1961"/>
        <v>0, 102</v>
      </c>
    </row>
    <row r="1017" spans="1:21" hidden="1" outlineLevel="1" x14ac:dyDescent="0.25">
      <c r="A1017" s="159"/>
      <c r="B1017" s="128"/>
      <c r="C1017" s="128"/>
      <c r="D1017" s="38"/>
      <c r="E1017" s="128"/>
      <c r="F1017" s="132"/>
      <c r="G1017" s="138"/>
      <c r="H1017" s="138"/>
      <c r="I1017" s="128" t="str">
        <f t="shared" si="1956"/>
        <v>no</v>
      </c>
      <c r="J1017" s="128" t="s">
        <v>48</v>
      </c>
      <c r="K1017" s="128" t="s">
        <v>48</v>
      </c>
      <c r="L1017" s="128" t="s">
        <v>48</v>
      </c>
      <c r="M1017" s="128" t="s">
        <v>48</v>
      </c>
      <c r="N1017" s="128" t="s">
        <v>48</v>
      </c>
      <c r="O1017" s="128" t="s">
        <v>48</v>
      </c>
      <c r="P1017" s="128" t="s">
        <v>48</v>
      </c>
      <c r="Q1017" s="128" t="s">
        <v>48</v>
      </c>
      <c r="R1017" s="128" t="s">
        <v>48</v>
      </c>
      <c r="U1017" t="str">
        <f t="shared" si="1961"/>
        <v xml:space="preserve">, </v>
      </c>
    </row>
    <row r="1018" spans="1:21" hidden="1" outlineLevel="1" x14ac:dyDescent="0.25">
      <c r="A1018" s="159"/>
      <c r="B1018" s="128"/>
      <c r="C1018" s="128"/>
      <c r="D1018" s="38"/>
      <c r="E1018" s="128"/>
      <c r="F1018" s="132"/>
      <c r="G1018" s="138"/>
      <c r="H1018" s="138"/>
      <c r="I1018" s="128" t="str">
        <f t="shared" si="1957"/>
        <v>no</v>
      </c>
      <c r="J1018" s="128" t="s">
        <v>48</v>
      </c>
      <c r="K1018" s="128" t="s">
        <v>48</v>
      </c>
      <c r="L1018" s="128" t="s">
        <v>48</v>
      </c>
      <c r="M1018" s="128" t="s">
        <v>48</v>
      </c>
      <c r="N1018" s="128" t="s">
        <v>48</v>
      </c>
      <c r="O1018" s="128" t="s">
        <v>48</v>
      </c>
      <c r="P1018" s="128" t="s">
        <v>48</v>
      </c>
      <c r="Q1018" s="128" t="s">
        <v>48</v>
      </c>
      <c r="R1018" s="128" t="s">
        <v>48</v>
      </c>
      <c r="U1018" t="str">
        <f t="shared" si="1961"/>
        <v xml:space="preserve">, </v>
      </c>
    </row>
    <row r="1019" spans="1:21" hidden="1" outlineLevel="1" x14ac:dyDescent="0.25">
      <c r="A1019" s="159"/>
      <c r="B1019" s="128"/>
      <c r="C1019" s="128"/>
      <c r="D1019" s="38"/>
      <c r="E1019" s="128"/>
      <c r="F1019" s="132"/>
      <c r="G1019" s="138"/>
      <c r="H1019" s="138"/>
      <c r="I1019" s="128" t="s">
        <v>48</v>
      </c>
      <c r="J1019" s="128" t="s">
        <v>48</v>
      </c>
      <c r="K1019" s="128" t="s">
        <v>48</v>
      </c>
      <c r="L1019" s="128" t="s">
        <v>48</v>
      </c>
      <c r="M1019" s="128" t="s">
        <v>48</v>
      </c>
      <c r="N1019" s="128" t="s">
        <v>48</v>
      </c>
      <c r="O1019" s="128" t="s">
        <v>48</v>
      </c>
      <c r="P1019" s="128" t="s">
        <v>48</v>
      </c>
      <c r="Q1019" s="128" t="s">
        <v>48</v>
      </c>
      <c r="R1019" s="128" t="s">
        <v>48</v>
      </c>
      <c r="U1019" t="str">
        <f t="shared" si="1961"/>
        <v xml:space="preserve">, </v>
      </c>
    </row>
    <row r="1020" spans="1:21" hidden="1" outlineLevel="1" x14ac:dyDescent="0.25">
      <c r="A1020" s="159"/>
      <c r="B1020" s="128"/>
      <c r="C1020" s="128"/>
      <c r="D1020" s="38"/>
      <c r="E1020" s="128"/>
      <c r="F1020" s="132"/>
      <c r="G1020" s="138"/>
      <c r="H1020" s="138"/>
      <c r="I1020" s="128" t="s">
        <v>48</v>
      </c>
      <c r="J1020" s="128" t="s">
        <v>48</v>
      </c>
      <c r="K1020" s="128" t="s">
        <v>48</v>
      </c>
      <c r="L1020" s="128" t="s">
        <v>48</v>
      </c>
      <c r="M1020" s="128" t="s">
        <v>48</v>
      </c>
      <c r="N1020" s="128" t="s">
        <v>48</v>
      </c>
      <c r="O1020" s="128" t="s">
        <v>48</v>
      </c>
      <c r="P1020" s="128" t="s">
        <v>48</v>
      </c>
      <c r="Q1020" s="128" t="s">
        <v>48</v>
      </c>
      <c r="R1020" s="128" t="s">
        <v>48</v>
      </c>
      <c r="U1020" t="str">
        <f t="shared" si="1961"/>
        <v xml:space="preserve">, </v>
      </c>
    </row>
    <row r="1021" spans="1:21" hidden="1" outlineLevel="1" x14ac:dyDescent="0.25">
      <c r="A1021" s="159"/>
      <c r="B1021" s="128"/>
      <c r="C1021" s="128"/>
      <c r="D1021" s="38"/>
      <c r="E1021" s="128"/>
      <c r="F1021" s="132"/>
      <c r="G1021" s="138"/>
      <c r="H1021" s="138"/>
      <c r="I1021" s="128" t="s">
        <v>48</v>
      </c>
      <c r="J1021" s="128" t="s">
        <v>48</v>
      </c>
      <c r="K1021" s="128" t="s">
        <v>48</v>
      </c>
      <c r="L1021" s="128" t="s">
        <v>48</v>
      </c>
      <c r="M1021" s="128" t="s">
        <v>48</v>
      </c>
      <c r="N1021" s="128" t="s">
        <v>48</v>
      </c>
      <c r="O1021" s="128" t="s">
        <v>48</v>
      </c>
      <c r="P1021" s="128" t="s">
        <v>48</v>
      </c>
      <c r="Q1021" s="128" t="s">
        <v>48</v>
      </c>
      <c r="R1021" s="128" t="s">
        <v>48</v>
      </c>
      <c r="U1021" t="str">
        <f t="shared" si="1961"/>
        <v xml:space="preserve">, </v>
      </c>
    </row>
    <row r="1022" spans="1:21" hidden="1" outlineLevel="1" x14ac:dyDescent="0.25">
      <c r="A1022" s="159"/>
      <c r="B1022" s="128"/>
      <c r="C1022" s="128"/>
      <c r="D1022" s="38"/>
      <c r="E1022" s="128"/>
      <c r="F1022" s="132"/>
      <c r="G1022" s="138"/>
      <c r="H1022" s="138"/>
      <c r="I1022" s="128" t="s">
        <v>48</v>
      </c>
      <c r="J1022" s="128" t="s">
        <v>48</v>
      </c>
      <c r="K1022" s="128" t="s">
        <v>48</v>
      </c>
      <c r="L1022" s="128" t="s">
        <v>48</v>
      </c>
      <c r="M1022" s="128" t="s">
        <v>48</v>
      </c>
      <c r="N1022" s="128" t="s">
        <v>48</v>
      </c>
      <c r="O1022" s="128" t="s">
        <v>48</v>
      </c>
      <c r="P1022" s="128" t="s">
        <v>48</v>
      </c>
      <c r="Q1022" s="128" t="s">
        <v>48</v>
      </c>
      <c r="R1022" s="128" t="s">
        <v>48</v>
      </c>
      <c r="U1022" t="str">
        <f t="shared" si="1961"/>
        <v xml:space="preserve">, </v>
      </c>
    </row>
    <row r="1023" spans="1:21" collapsed="1" x14ac:dyDescent="0.25">
      <c r="A1023" s="43"/>
      <c r="B1023" s="43">
        <v>103</v>
      </c>
      <c r="C1023" s="43" t="s">
        <v>125</v>
      </c>
      <c r="D1023" s="38" t="str">
        <f>'Form III'!A1022</f>
        <v>Adequate</v>
      </c>
      <c r="E1023" s="43" t="s">
        <v>124</v>
      </c>
      <c r="F1023" s="158">
        <v>0.5</v>
      </c>
      <c r="G1023" s="136">
        <v>0</v>
      </c>
      <c r="H1023" s="136">
        <v>0</v>
      </c>
      <c r="I1023" s="43" t="s">
        <v>48</v>
      </c>
      <c r="J1023" s="43" t="s">
        <v>45</v>
      </c>
      <c r="K1023" s="43" t="s">
        <v>45</v>
      </c>
      <c r="L1023" s="43" t="s">
        <v>48</v>
      </c>
      <c r="M1023" s="43" t="s">
        <v>45</v>
      </c>
      <c r="N1023" s="43" t="s">
        <v>45</v>
      </c>
      <c r="O1023" s="43" t="s">
        <v>45</v>
      </c>
      <c r="P1023" s="43" t="s">
        <v>45</v>
      </c>
      <c r="Q1023" s="43" t="s">
        <v>45</v>
      </c>
      <c r="R1023" s="43" t="s">
        <v>45</v>
      </c>
      <c r="S1023" s="107">
        <f>IF('Form I'!$B$9=1,'Form III'!BE1025,(IF('Form I'!$B$9=2,'Form III'!BE1026,(IF('Form I'!$B$9=3,'Form III'!BE1027,(IF('Form I'!$B$9=4,'Form III'!BE1028)))))))</f>
        <v>0</v>
      </c>
      <c r="T1023" s="111">
        <f t="shared" ref="T1023" si="2016">G1023+H1023-S1023</f>
        <v>0</v>
      </c>
      <c r="U1023" t="str">
        <f t="shared" si="1961"/>
        <v>, 103</v>
      </c>
    </row>
    <row r="1024" spans="1:21" hidden="1" outlineLevel="1" x14ac:dyDescent="0.25">
      <c r="A1024" s="159">
        <f t="shared" ref="A1024" si="2017">A1023</f>
        <v>0</v>
      </c>
      <c r="B1024" s="128">
        <f t="shared" si="2008"/>
        <v>103</v>
      </c>
      <c r="C1024" s="128" t="str">
        <f t="shared" si="2008"/>
        <v>DEPUTY</v>
      </c>
      <c r="D1024" s="128" t="str">
        <f t="shared" si="2008"/>
        <v>Adequate</v>
      </c>
      <c r="E1024" s="128" t="str">
        <f t="shared" si="2008"/>
        <v>Salary</v>
      </c>
      <c r="F1024" s="128">
        <f t="shared" si="2008"/>
        <v>0.5</v>
      </c>
      <c r="G1024" s="138">
        <f t="shared" si="2008"/>
        <v>0</v>
      </c>
      <c r="H1024" s="138">
        <f t="shared" ref="H1024" si="2018">H1023</f>
        <v>0</v>
      </c>
      <c r="I1024" s="128" t="str">
        <f t="shared" si="2008"/>
        <v>no</v>
      </c>
      <c r="J1024" s="128" t="str">
        <f t="shared" si="2008"/>
        <v>yes</v>
      </c>
      <c r="K1024" s="128" t="str">
        <f t="shared" si="2008"/>
        <v>yes</v>
      </c>
      <c r="L1024" s="128" t="str">
        <f t="shared" si="2008"/>
        <v>no</v>
      </c>
      <c r="M1024" s="128" t="str">
        <f t="shared" si="2008"/>
        <v>yes</v>
      </c>
      <c r="N1024" s="128" t="str">
        <f t="shared" si="2008"/>
        <v>yes</v>
      </c>
      <c r="O1024" s="128" t="str">
        <f t="shared" si="2008"/>
        <v>yes</v>
      </c>
      <c r="P1024" s="128" t="str">
        <f t="shared" si="2008"/>
        <v>yes</v>
      </c>
      <c r="Q1024" s="128" t="str">
        <f t="shared" si="2008"/>
        <v>yes</v>
      </c>
      <c r="R1024" s="128" t="str">
        <f t="shared" si="2008"/>
        <v>yes</v>
      </c>
      <c r="U1024" t="str">
        <f t="shared" si="1961"/>
        <v>0, 103</v>
      </c>
    </row>
    <row r="1025" spans="1:21" hidden="1" outlineLevel="1" x14ac:dyDescent="0.25">
      <c r="A1025" s="159">
        <f t="shared" ref="A1025" si="2019">A1023</f>
        <v>0</v>
      </c>
      <c r="B1025" s="128">
        <f t="shared" ref="B1025:R1025" si="2020">B1023</f>
        <v>103</v>
      </c>
      <c r="C1025" s="128" t="str">
        <f t="shared" si="2020"/>
        <v>DEPUTY</v>
      </c>
      <c r="D1025" s="128" t="str">
        <f t="shared" si="2020"/>
        <v>Adequate</v>
      </c>
      <c r="E1025" s="128" t="str">
        <f t="shared" si="2020"/>
        <v>Salary</v>
      </c>
      <c r="F1025" s="128">
        <f t="shared" si="2020"/>
        <v>0.5</v>
      </c>
      <c r="G1025" s="138">
        <f t="shared" si="2020"/>
        <v>0</v>
      </c>
      <c r="H1025" s="138">
        <f t="shared" ref="H1025" si="2021">H1023</f>
        <v>0</v>
      </c>
      <c r="I1025" s="128" t="str">
        <f t="shared" si="2020"/>
        <v>no</v>
      </c>
      <c r="J1025" s="128" t="str">
        <f t="shared" si="2020"/>
        <v>yes</v>
      </c>
      <c r="K1025" s="128" t="str">
        <f t="shared" si="2020"/>
        <v>yes</v>
      </c>
      <c r="L1025" s="128" t="str">
        <f t="shared" si="2020"/>
        <v>no</v>
      </c>
      <c r="M1025" s="128" t="str">
        <f t="shared" si="2020"/>
        <v>yes</v>
      </c>
      <c r="N1025" s="128" t="str">
        <f t="shared" si="2020"/>
        <v>yes</v>
      </c>
      <c r="O1025" s="128" t="str">
        <f t="shared" si="2020"/>
        <v>yes</v>
      </c>
      <c r="P1025" s="128" t="str">
        <f t="shared" si="2020"/>
        <v>yes</v>
      </c>
      <c r="Q1025" s="128" t="str">
        <f t="shared" si="2020"/>
        <v>yes</v>
      </c>
      <c r="R1025" s="128" t="str">
        <f t="shared" si="2020"/>
        <v>yes</v>
      </c>
      <c r="U1025" t="str">
        <f t="shared" si="1961"/>
        <v>0, 103</v>
      </c>
    </row>
    <row r="1026" spans="1:21" hidden="1" outlineLevel="1" x14ac:dyDescent="0.25">
      <c r="A1026" s="159">
        <f t="shared" ref="A1026" si="2022">A1023</f>
        <v>0</v>
      </c>
      <c r="B1026" s="128">
        <f t="shared" ref="B1026:R1026" si="2023">B1023</f>
        <v>103</v>
      </c>
      <c r="C1026" s="128" t="str">
        <f t="shared" si="2023"/>
        <v>DEPUTY</v>
      </c>
      <c r="D1026" s="128" t="str">
        <f t="shared" si="2023"/>
        <v>Adequate</v>
      </c>
      <c r="E1026" s="128" t="str">
        <f t="shared" si="2023"/>
        <v>Salary</v>
      </c>
      <c r="F1026" s="128">
        <f t="shared" si="2023"/>
        <v>0.5</v>
      </c>
      <c r="G1026" s="138">
        <f t="shared" si="2023"/>
        <v>0</v>
      </c>
      <c r="H1026" s="138">
        <f t="shared" ref="H1026" si="2024">H1023</f>
        <v>0</v>
      </c>
      <c r="I1026" s="128" t="str">
        <f t="shared" si="2023"/>
        <v>no</v>
      </c>
      <c r="J1026" s="128" t="str">
        <f t="shared" si="2023"/>
        <v>yes</v>
      </c>
      <c r="K1026" s="128" t="str">
        <f t="shared" si="2023"/>
        <v>yes</v>
      </c>
      <c r="L1026" s="128" t="str">
        <f t="shared" si="2023"/>
        <v>no</v>
      </c>
      <c r="M1026" s="128" t="str">
        <f t="shared" si="2023"/>
        <v>yes</v>
      </c>
      <c r="N1026" s="128" t="str">
        <f t="shared" si="2023"/>
        <v>yes</v>
      </c>
      <c r="O1026" s="128" t="str">
        <f t="shared" si="2023"/>
        <v>yes</v>
      </c>
      <c r="P1026" s="128" t="str">
        <f t="shared" si="2023"/>
        <v>yes</v>
      </c>
      <c r="Q1026" s="128" t="str">
        <f t="shared" si="2023"/>
        <v>yes</v>
      </c>
      <c r="R1026" s="128" t="str">
        <f t="shared" si="2023"/>
        <v>yes</v>
      </c>
      <c r="U1026" t="str">
        <f t="shared" si="1961"/>
        <v>0, 103</v>
      </c>
    </row>
    <row r="1027" spans="1:21" hidden="1" outlineLevel="1" x14ac:dyDescent="0.25">
      <c r="A1027" s="159"/>
      <c r="B1027" s="128"/>
      <c r="C1027" s="128"/>
      <c r="D1027" s="38"/>
      <c r="E1027" s="128"/>
      <c r="F1027" s="132"/>
      <c r="G1027" s="138"/>
      <c r="H1027" s="138"/>
      <c r="I1027" s="128" t="str">
        <f t="shared" ref="I1027:I1087" si="2025">I1023</f>
        <v>no</v>
      </c>
      <c r="J1027" s="128" t="s">
        <v>48</v>
      </c>
      <c r="K1027" s="128" t="s">
        <v>48</v>
      </c>
      <c r="L1027" s="128" t="s">
        <v>48</v>
      </c>
      <c r="M1027" s="128" t="s">
        <v>48</v>
      </c>
      <c r="N1027" s="128" t="s">
        <v>48</v>
      </c>
      <c r="O1027" s="128" t="s">
        <v>48</v>
      </c>
      <c r="P1027" s="128" t="s">
        <v>48</v>
      </c>
      <c r="Q1027" s="128" t="s">
        <v>48</v>
      </c>
      <c r="R1027" s="128" t="s">
        <v>48</v>
      </c>
      <c r="U1027" t="str">
        <f t="shared" si="1961"/>
        <v xml:space="preserve">, </v>
      </c>
    </row>
    <row r="1028" spans="1:21" hidden="1" outlineLevel="1" x14ac:dyDescent="0.25">
      <c r="A1028" s="159"/>
      <c r="B1028" s="128"/>
      <c r="C1028" s="128"/>
      <c r="D1028" s="38"/>
      <c r="E1028" s="128"/>
      <c r="F1028" s="132"/>
      <c r="G1028" s="138"/>
      <c r="H1028" s="138"/>
      <c r="I1028" s="128" t="str">
        <f t="shared" ref="I1028:I1088" si="2026">I1023</f>
        <v>no</v>
      </c>
      <c r="J1028" s="128" t="s">
        <v>48</v>
      </c>
      <c r="K1028" s="128" t="s">
        <v>48</v>
      </c>
      <c r="L1028" s="128" t="s">
        <v>48</v>
      </c>
      <c r="M1028" s="128" t="s">
        <v>48</v>
      </c>
      <c r="N1028" s="128" t="s">
        <v>48</v>
      </c>
      <c r="O1028" s="128" t="s">
        <v>48</v>
      </c>
      <c r="P1028" s="128" t="s">
        <v>48</v>
      </c>
      <c r="Q1028" s="128" t="s">
        <v>48</v>
      </c>
      <c r="R1028" s="128" t="s">
        <v>48</v>
      </c>
      <c r="U1028" t="str">
        <f t="shared" ref="U1028:U1091" si="2027">A1028&amp;", "&amp;B1028</f>
        <v xml:space="preserve">, </v>
      </c>
    </row>
    <row r="1029" spans="1:21" hidden="1" outlineLevel="1" x14ac:dyDescent="0.25">
      <c r="A1029" s="159"/>
      <c r="B1029" s="128"/>
      <c r="C1029" s="128"/>
      <c r="D1029" s="38"/>
      <c r="E1029" s="128"/>
      <c r="F1029" s="132"/>
      <c r="G1029" s="138"/>
      <c r="H1029" s="138"/>
      <c r="I1029" s="128" t="s">
        <v>48</v>
      </c>
      <c r="J1029" s="128" t="s">
        <v>48</v>
      </c>
      <c r="K1029" s="128" t="s">
        <v>48</v>
      </c>
      <c r="L1029" s="128" t="s">
        <v>48</v>
      </c>
      <c r="M1029" s="128" t="s">
        <v>48</v>
      </c>
      <c r="N1029" s="128" t="s">
        <v>48</v>
      </c>
      <c r="O1029" s="128" t="s">
        <v>48</v>
      </c>
      <c r="P1029" s="128" t="s">
        <v>48</v>
      </c>
      <c r="Q1029" s="128" t="s">
        <v>48</v>
      </c>
      <c r="R1029" s="128" t="s">
        <v>48</v>
      </c>
      <c r="U1029" t="str">
        <f t="shared" si="2027"/>
        <v xml:space="preserve">, </v>
      </c>
    </row>
    <row r="1030" spans="1:21" hidden="1" outlineLevel="1" x14ac:dyDescent="0.25">
      <c r="A1030" s="159"/>
      <c r="B1030" s="128"/>
      <c r="C1030" s="128"/>
      <c r="D1030" s="38"/>
      <c r="E1030" s="128"/>
      <c r="F1030" s="132"/>
      <c r="G1030" s="138"/>
      <c r="H1030" s="138"/>
      <c r="I1030" s="128" t="s">
        <v>48</v>
      </c>
      <c r="J1030" s="128" t="s">
        <v>48</v>
      </c>
      <c r="K1030" s="128" t="s">
        <v>48</v>
      </c>
      <c r="L1030" s="128" t="s">
        <v>48</v>
      </c>
      <c r="M1030" s="128" t="s">
        <v>48</v>
      </c>
      <c r="N1030" s="128" t="s">
        <v>48</v>
      </c>
      <c r="O1030" s="128" t="s">
        <v>48</v>
      </c>
      <c r="P1030" s="128" t="s">
        <v>48</v>
      </c>
      <c r="Q1030" s="128" t="s">
        <v>48</v>
      </c>
      <c r="R1030" s="128" t="s">
        <v>48</v>
      </c>
      <c r="U1030" t="str">
        <f t="shared" si="2027"/>
        <v xml:space="preserve">, </v>
      </c>
    </row>
    <row r="1031" spans="1:21" hidden="1" outlineLevel="1" x14ac:dyDescent="0.25">
      <c r="A1031" s="159"/>
      <c r="B1031" s="128"/>
      <c r="C1031" s="128"/>
      <c r="D1031" s="38"/>
      <c r="E1031" s="128"/>
      <c r="F1031" s="132"/>
      <c r="G1031" s="138"/>
      <c r="H1031" s="138"/>
      <c r="I1031" s="128" t="s">
        <v>48</v>
      </c>
      <c r="J1031" s="128" t="s">
        <v>48</v>
      </c>
      <c r="K1031" s="128" t="s">
        <v>48</v>
      </c>
      <c r="L1031" s="128" t="s">
        <v>48</v>
      </c>
      <c r="M1031" s="128" t="s">
        <v>48</v>
      </c>
      <c r="N1031" s="128" t="s">
        <v>48</v>
      </c>
      <c r="O1031" s="128" t="s">
        <v>48</v>
      </c>
      <c r="P1031" s="128" t="s">
        <v>48</v>
      </c>
      <c r="Q1031" s="128" t="s">
        <v>48</v>
      </c>
      <c r="R1031" s="128" t="s">
        <v>48</v>
      </c>
      <c r="U1031" t="str">
        <f t="shared" si="2027"/>
        <v xml:space="preserve">, </v>
      </c>
    </row>
    <row r="1032" spans="1:21" hidden="1" outlineLevel="1" x14ac:dyDescent="0.25">
      <c r="A1032" s="159"/>
      <c r="B1032" s="128"/>
      <c r="C1032" s="128"/>
      <c r="D1032" s="38"/>
      <c r="E1032" s="128"/>
      <c r="F1032" s="132"/>
      <c r="G1032" s="138"/>
      <c r="H1032" s="138"/>
      <c r="I1032" s="128" t="s">
        <v>48</v>
      </c>
      <c r="J1032" s="128" t="s">
        <v>48</v>
      </c>
      <c r="K1032" s="128" t="s">
        <v>48</v>
      </c>
      <c r="L1032" s="128" t="s">
        <v>48</v>
      </c>
      <c r="M1032" s="128" t="s">
        <v>48</v>
      </c>
      <c r="N1032" s="128" t="s">
        <v>48</v>
      </c>
      <c r="O1032" s="128" t="s">
        <v>48</v>
      </c>
      <c r="P1032" s="128" t="s">
        <v>48</v>
      </c>
      <c r="Q1032" s="128" t="s">
        <v>48</v>
      </c>
      <c r="R1032" s="128" t="s">
        <v>48</v>
      </c>
      <c r="U1032" t="str">
        <f t="shared" si="2027"/>
        <v xml:space="preserve">, </v>
      </c>
    </row>
    <row r="1033" spans="1:21" collapsed="1" x14ac:dyDescent="0.25">
      <c r="A1033" s="43"/>
      <c r="B1033" s="43">
        <v>104</v>
      </c>
      <c r="C1033" s="43" t="s">
        <v>125</v>
      </c>
      <c r="D1033" s="38" t="str">
        <f>'Form III'!A1032</f>
        <v>Adequate</v>
      </c>
      <c r="E1033" s="43" t="s">
        <v>124</v>
      </c>
      <c r="F1033" s="158">
        <v>0.5</v>
      </c>
      <c r="G1033" s="136">
        <v>0</v>
      </c>
      <c r="H1033" s="136">
        <v>0</v>
      </c>
      <c r="I1033" s="43" t="s">
        <v>48</v>
      </c>
      <c r="J1033" s="43" t="s">
        <v>45</v>
      </c>
      <c r="K1033" s="43" t="s">
        <v>45</v>
      </c>
      <c r="L1033" s="43" t="s">
        <v>48</v>
      </c>
      <c r="M1033" s="43" t="s">
        <v>45</v>
      </c>
      <c r="N1033" s="43" t="s">
        <v>45</v>
      </c>
      <c r="O1033" s="43" t="s">
        <v>45</v>
      </c>
      <c r="P1033" s="43" t="s">
        <v>45</v>
      </c>
      <c r="Q1033" s="43" t="s">
        <v>45</v>
      </c>
      <c r="R1033" s="43" t="s">
        <v>45</v>
      </c>
      <c r="S1033" s="107">
        <f>IF('Form I'!$B$9=1,'Form III'!BE1035,(IF('Form I'!$B$9=2,'Form III'!BE1036,(IF('Form I'!$B$9=3,'Form III'!BE1037,(IF('Form I'!$B$9=4,'Form III'!BE1038)))))))</f>
        <v>0</v>
      </c>
      <c r="T1033" s="111">
        <f t="shared" ref="T1033" si="2028">G1033+H1033-S1033</f>
        <v>0</v>
      </c>
      <c r="U1033" t="str">
        <f t="shared" si="2027"/>
        <v>, 104</v>
      </c>
    </row>
    <row r="1034" spans="1:21" hidden="1" outlineLevel="1" x14ac:dyDescent="0.25">
      <c r="A1034" s="159">
        <f t="shared" ref="A1034" si="2029">A1033</f>
        <v>0</v>
      </c>
      <c r="B1034" s="128">
        <f t="shared" ref="B1034:R1044" si="2030">B1033</f>
        <v>104</v>
      </c>
      <c r="C1034" s="128" t="str">
        <f t="shared" si="2030"/>
        <v>DEPUTY</v>
      </c>
      <c r="D1034" s="128" t="str">
        <f t="shared" si="2030"/>
        <v>Adequate</v>
      </c>
      <c r="E1034" s="128" t="str">
        <f t="shared" si="2030"/>
        <v>Salary</v>
      </c>
      <c r="F1034" s="128">
        <f t="shared" si="2030"/>
        <v>0.5</v>
      </c>
      <c r="G1034" s="138">
        <f t="shared" si="2030"/>
        <v>0</v>
      </c>
      <c r="H1034" s="138">
        <f t="shared" ref="H1034" si="2031">H1033</f>
        <v>0</v>
      </c>
      <c r="I1034" s="128" t="str">
        <f t="shared" si="2030"/>
        <v>no</v>
      </c>
      <c r="J1034" s="128" t="str">
        <f t="shared" si="2030"/>
        <v>yes</v>
      </c>
      <c r="K1034" s="128" t="str">
        <f t="shared" si="2030"/>
        <v>yes</v>
      </c>
      <c r="L1034" s="128" t="str">
        <f t="shared" si="2030"/>
        <v>no</v>
      </c>
      <c r="M1034" s="128" t="str">
        <f t="shared" si="2030"/>
        <v>yes</v>
      </c>
      <c r="N1034" s="128" t="str">
        <f t="shared" si="2030"/>
        <v>yes</v>
      </c>
      <c r="O1034" s="128" t="str">
        <f t="shared" si="2030"/>
        <v>yes</v>
      </c>
      <c r="P1034" s="128" t="str">
        <f t="shared" si="2030"/>
        <v>yes</v>
      </c>
      <c r="Q1034" s="128" t="str">
        <f t="shared" si="2030"/>
        <v>yes</v>
      </c>
      <c r="R1034" s="128" t="str">
        <f t="shared" si="2030"/>
        <v>yes</v>
      </c>
      <c r="U1034" t="str">
        <f t="shared" si="2027"/>
        <v>0, 104</v>
      </c>
    </row>
    <row r="1035" spans="1:21" hidden="1" outlineLevel="1" x14ac:dyDescent="0.25">
      <c r="A1035" s="159">
        <f t="shared" ref="A1035" si="2032">A1033</f>
        <v>0</v>
      </c>
      <c r="B1035" s="128">
        <f t="shared" ref="B1035:R1035" si="2033">B1033</f>
        <v>104</v>
      </c>
      <c r="C1035" s="128" t="str">
        <f t="shared" si="2033"/>
        <v>DEPUTY</v>
      </c>
      <c r="D1035" s="128" t="str">
        <f t="shared" si="2033"/>
        <v>Adequate</v>
      </c>
      <c r="E1035" s="128" t="str">
        <f t="shared" si="2033"/>
        <v>Salary</v>
      </c>
      <c r="F1035" s="128">
        <f t="shared" si="2033"/>
        <v>0.5</v>
      </c>
      <c r="G1035" s="138">
        <f t="shared" si="2033"/>
        <v>0</v>
      </c>
      <c r="H1035" s="138">
        <f t="shared" ref="H1035" si="2034">H1033</f>
        <v>0</v>
      </c>
      <c r="I1035" s="128" t="str">
        <f t="shared" si="2033"/>
        <v>no</v>
      </c>
      <c r="J1035" s="128" t="str">
        <f t="shared" si="2033"/>
        <v>yes</v>
      </c>
      <c r="K1035" s="128" t="str">
        <f t="shared" si="2033"/>
        <v>yes</v>
      </c>
      <c r="L1035" s="128" t="str">
        <f t="shared" si="2033"/>
        <v>no</v>
      </c>
      <c r="M1035" s="128" t="str">
        <f t="shared" si="2033"/>
        <v>yes</v>
      </c>
      <c r="N1035" s="128" t="str">
        <f t="shared" si="2033"/>
        <v>yes</v>
      </c>
      <c r="O1035" s="128" t="str">
        <f t="shared" si="2033"/>
        <v>yes</v>
      </c>
      <c r="P1035" s="128" t="str">
        <f t="shared" si="2033"/>
        <v>yes</v>
      </c>
      <c r="Q1035" s="128" t="str">
        <f t="shared" si="2033"/>
        <v>yes</v>
      </c>
      <c r="R1035" s="128" t="str">
        <f t="shared" si="2033"/>
        <v>yes</v>
      </c>
      <c r="U1035" t="str">
        <f t="shared" si="2027"/>
        <v>0, 104</v>
      </c>
    </row>
    <row r="1036" spans="1:21" hidden="1" outlineLevel="1" x14ac:dyDescent="0.25">
      <c r="A1036" s="159">
        <f t="shared" ref="A1036" si="2035">A1033</f>
        <v>0</v>
      </c>
      <c r="B1036" s="128">
        <f t="shared" ref="B1036:R1036" si="2036">B1033</f>
        <v>104</v>
      </c>
      <c r="C1036" s="128" t="str">
        <f t="shared" si="2036"/>
        <v>DEPUTY</v>
      </c>
      <c r="D1036" s="128" t="str">
        <f t="shared" si="2036"/>
        <v>Adequate</v>
      </c>
      <c r="E1036" s="128" t="str">
        <f t="shared" si="2036"/>
        <v>Salary</v>
      </c>
      <c r="F1036" s="128">
        <f t="shared" si="2036"/>
        <v>0.5</v>
      </c>
      <c r="G1036" s="138">
        <f t="shared" si="2036"/>
        <v>0</v>
      </c>
      <c r="H1036" s="138">
        <f t="shared" ref="H1036" si="2037">H1033</f>
        <v>0</v>
      </c>
      <c r="I1036" s="128" t="str">
        <f t="shared" si="2036"/>
        <v>no</v>
      </c>
      <c r="J1036" s="128" t="str">
        <f t="shared" si="2036"/>
        <v>yes</v>
      </c>
      <c r="K1036" s="128" t="str">
        <f t="shared" si="2036"/>
        <v>yes</v>
      </c>
      <c r="L1036" s="128" t="str">
        <f t="shared" si="2036"/>
        <v>no</v>
      </c>
      <c r="M1036" s="128" t="str">
        <f t="shared" si="2036"/>
        <v>yes</v>
      </c>
      <c r="N1036" s="128" t="str">
        <f t="shared" si="2036"/>
        <v>yes</v>
      </c>
      <c r="O1036" s="128" t="str">
        <f t="shared" si="2036"/>
        <v>yes</v>
      </c>
      <c r="P1036" s="128" t="str">
        <f t="shared" si="2036"/>
        <v>yes</v>
      </c>
      <c r="Q1036" s="128" t="str">
        <f t="shared" si="2036"/>
        <v>yes</v>
      </c>
      <c r="R1036" s="128" t="str">
        <f t="shared" si="2036"/>
        <v>yes</v>
      </c>
      <c r="U1036" t="str">
        <f t="shared" si="2027"/>
        <v>0, 104</v>
      </c>
    </row>
    <row r="1037" spans="1:21" hidden="1" outlineLevel="1" x14ac:dyDescent="0.25">
      <c r="A1037" s="159"/>
      <c r="B1037" s="128"/>
      <c r="C1037" s="128"/>
      <c r="D1037" s="38"/>
      <c r="E1037" s="128"/>
      <c r="F1037" s="132"/>
      <c r="G1037" s="138"/>
      <c r="H1037" s="138"/>
      <c r="I1037" s="128" t="str">
        <f t="shared" si="2025"/>
        <v>no</v>
      </c>
      <c r="J1037" s="128" t="s">
        <v>48</v>
      </c>
      <c r="K1037" s="128" t="s">
        <v>48</v>
      </c>
      <c r="L1037" s="128" t="s">
        <v>48</v>
      </c>
      <c r="M1037" s="128" t="s">
        <v>48</v>
      </c>
      <c r="N1037" s="128" t="s">
        <v>48</v>
      </c>
      <c r="O1037" s="128" t="s">
        <v>48</v>
      </c>
      <c r="P1037" s="128" t="s">
        <v>48</v>
      </c>
      <c r="Q1037" s="128" t="s">
        <v>48</v>
      </c>
      <c r="R1037" s="128" t="s">
        <v>48</v>
      </c>
      <c r="U1037" t="str">
        <f t="shared" si="2027"/>
        <v xml:space="preserve">, </v>
      </c>
    </row>
    <row r="1038" spans="1:21" hidden="1" outlineLevel="1" x14ac:dyDescent="0.25">
      <c r="A1038" s="159"/>
      <c r="B1038" s="128"/>
      <c r="C1038" s="128"/>
      <c r="D1038" s="38"/>
      <c r="E1038" s="128"/>
      <c r="F1038" s="132"/>
      <c r="G1038" s="138"/>
      <c r="H1038" s="138"/>
      <c r="I1038" s="128" t="str">
        <f t="shared" si="2026"/>
        <v>no</v>
      </c>
      <c r="J1038" s="128" t="s">
        <v>48</v>
      </c>
      <c r="K1038" s="128" t="s">
        <v>48</v>
      </c>
      <c r="L1038" s="128" t="s">
        <v>48</v>
      </c>
      <c r="M1038" s="128" t="s">
        <v>48</v>
      </c>
      <c r="N1038" s="128" t="s">
        <v>48</v>
      </c>
      <c r="O1038" s="128" t="s">
        <v>48</v>
      </c>
      <c r="P1038" s="128" t="s">
        <v>48</v>
      </c>
      <c r="Q1038" s="128" t="s">
        <v>48</v>
      </c>
      <c r="R1038" s="128" t="s">
        <v>48</v>
      </c>
      <c r="U1038" t="str">
        <f t="shared" si="2027"/>
        <v xml:space="preserve">, </v>
      </c>
    </row>
    <row r="1039" spans="1:21" hidden="1" outlineLevel="1" x14ac:dyDescent="0.25">
      <c r="A1039" s="159"/>
      <c r="B1039" s="128"/>
      <c r="C1039" s="128"/>
      <c r="D1039" s="38"/>
      <c r="E1039" s="128"/>
      <c r="F1039" s="132"/>
      <c r="G1039" s="138"/>
      <c r="H1039" s="138"/>
      <c r="I1039" s="128" t="s">
        <v>48</v>
      </c>
      <c r="J1039" s="128" t="s">
        <v>48</v>
      </c>
      <c r="K1039" s="128" t="s">
        <v>48</v>
      </c>
      <c r="L1039" s="128" t="s">
        <v>48</v>
      </c>
      <c r="M1039" s="128" t="s">
        <v>48</v>
      </c>
      <c r="N1039" s="128" t="s">
        <v>48</v>
      </c>
      <c r="O1039" s="128" t="s">
        <v>48</v>
      </c>
      <c r="P1039" s="128" t="s">
        <v>48</v>
      </c>
      <c r="Q1039" s="128" t="s">
        <v>48</v>
      </c>
      <c r="R1039" s="128" t="s">
        <v>48</v>
      </c>
      <c r="U1039" t="str">
        <f t="shared" si="2027"/>
        <v xml:space="preserve">, </v>
      </c>
    </row>
    <row r="1040" spans="1:21" hidden="1" outlineLevel="1" x14ac:dyDescent="0.25">
      <c r="A1040" s="159"/>
      <c r="B1040" s="128"/>
      <c r="C1040" s="128"/>
      <c r="D1040" s="38"/>
      <c r="E1040" s="128"/>
      <c r="F1040" s="132"/>
      <c r="G1040" s="138"/>
      <c r="H1040" s="138"/>
      <c r="I1040" s="128" t="s">
        <v>48</v>
      </c>
      <c r="J1040" s="128" t="s">
        <v>48</v>
      </c>
      <c r="K1040" s="128" t="s">
        <v>48</v>
      </c>
      <c r="L1040" s="128" t="s">
        <v>48</v>
      </c>
      <c r="M1040" s="128" t="s">
        <v>48</v>
      </c>
      <c r="N1040" s="128" t="s">
        <v>48</v>
      </c>
      <c r="O1040" s="128" t="s">
        <v>48</v>
      </c>
      <c r="P1040" s="128" t="s">
        <v>48</v>
      </c>
      <c r="Q1040" s="128" t="s">
        <v>48</v>
      </c>
      <c r="R1040" s="128" t="s">
        <v>48</v>
      </c>
      <c r="U1040" t="str">
        <f t="shared" si="2027"/>
        <v xml:space="preserve">, </v>
      </c>
    </row>
    <row r="1041" spans="1:21" hidden="1" outlineLevel="1" x14ac:dyDescent="0.25">
      <c r="A1041" s="159"/>
      <c r="B1041" s="128"/>
      <c r="C1041" s="128"/>
      <c r="D1041" s="38"/>
      <c r="E1041" s="128"/>
      <c r="F1041" s="132"/>
      <c r="G1041" s="138"/>
      <c r="H1041" s="138"/>
      <c r="I1041" s="128" t="s">
        <v>48</v>
      </c>
      <c r="J1041" s="128" t="s">
        <v>48</v>
      </c>
      <c r="K1041" s="128" t="s">
        <v>48</v>
      </c>
      <c r="L1041" s="128" t="s">
        <v>48</v>
      </c>
      <c r="M1041" s="128" t="s">
        <v>48</v>
      </c>
      <c r="N1041" s="128" t="s">
        <v>48</v>
      </c>
      <c r="O1041" s="128" t="s">
        <v>48</v>
      </c>
      <c r="P1041" s="128" t="s">
        <v>48</v>
      </c>
      <c r="Q1041" s="128" t="s">
        <v>48</v>
      </c>
      <c r="R1041" s="128" t="s">
        <v>48</v>
      </c>
      <c r="U1041" t="str">
        <f t="shared" si="2027"/>
        <v xml:space="preserve">, </v>
      </c>
    </row>
    <row r="1042" spans="1:21" hidden="1" outlineLevel="1" x14ac:dyDescent="0.25">
      <c r="A1042" s="159"/>
      <c r="B1042" s="128"/>
      <c r="C1042" s="128"/>
      <c r="D1042" s="38"/>
      <c r="E1042" s="128"/>
      <c r="F1042" s="132"/>
      <c r="G1042" s="138"/>
      <c r="H1042" s="138"/>
      <c r="I1042" s="128" t="s">
        <v>48</v>
      </c>
      <c r="J1042" s="128" t="s">
        <v>48</v>
      </c>
      <c r="K1042" s="128" t="s">
        <v>48</v>
      </c>
      <c r="L1042" s="128" t="s">
        <v>48</v>
      </c>
      <c r="M1042" s="128" t="s">
        <v>48</v>
      </c>
      <c r="N1042" s="128" t="s">
        <v>48</v>
      </c>
      <c r="O1042" s="128" t="s">
        <v>48</v>
      </c>
      <c r="P1042" s="128" t="s">
        <v>48</v>
      </c>
      <c r="Q1042" s="128" t="s">
        <v>48</v>
      </c>
      <c r="R1042" s="128" t="s">
        <v>48</v>
      </c>
      <c r="U1042" t="str">
        <f t="shared" si="2027"/>
        <v xml:space="preserve">, </v>
      </c>
    </row>
    <row r="1043" spans="1:21" collapsed="1" x14ac:dyDescent="0.25">
      <c r="A1043" s="43"/>
      <c r="B1043" s="43">
        <v>105</v>
      </c>
      <c r="C1043" s="43" t="s">
        <v>125</v>
      </c>
      <c r="D1043" s="38" t="str">
        <f>'Form III'!A1042</f>
        <v>Adequate</v>
      </c>
      <c r="E1043" s="43" t="s">
        <v>124</v>
      </c>
      <c r="F1043" s="158">
        <v>0.5</v>
      </c>
      <c r="G1043" s="136">
        <v>0</v>
      </c>
      <c r="H1043" s="136">
        <v>0</v>
      </c>
      <c r="I1043" s="43" t="s">
        <v>48</v>
      </c>
      <c r="J1043" s="43" t="s">
        <v>45</v>
      </c>
      <c r="K1043" s="43" t="s">
        <v>45</v>
      </c>
      <c r="L1043" s="43" t="s">
        <v>48</v>
      </c>
      <c r="M1043" s="43" t="s">
        <v>45</v>
      </c>
      <c r="N1043" s="43" t="s">
        <v>45</v>
      </c>
      <c r="O1043" s="43" t="s">
        <v>45</v>
      </c>
      <c r="P1043" s="43" t="s">
        <v>45</v>
      </c>
      <c r="Q1043" s="43" t="s">
        <v>45</v>
      </c>
      <c r="R1043" s="43" t="s">
        <v>45</v>
      </c>
      <c r="S1043" s="107">
        <f>IF('Form I'!$B$9=1,'Form III'!BE1045,(IF('Form I'!$B$9=2,'Form III'!BE1046,(IF('Form I'!$B$9=3,'Form III'!BE1047,(IF('Form I'!$B$9=4,'Form III'!BE1048)))))))</f>
        <v>0</v>
      </c>
      <c r="T1043" s="111">
        <f t="shared" ref="T1043" si="2038">G1043+H1043-S1043</f>
        <v>0</v>
      </c>
      <c r="U1043" t="str">
        <f t="shared" si="2027"/>
        <v>, 105</v>
      </c>
    </row>
    <row r="1044" spans="1:21" hidden="1" outlineLevel="1" x14ac:dyDescent="0.25">
      <c r="A1044" s="159">
        <f t="shared" ref="A1044" si="2039">A1043</f>
        <v>0</v>
      </c>
      <c r="B1044" s="128">
        <f t="shared" si="2030"/>
        <v>105</v>
      </c>
      <c r="C1044" s="128" t="str">
        <f t="shared" si="2030"/>
        <v>DEPUTY</v>
      </c>
      <c r="D1044" s="128" t="str">
        <f t="shared" si="2030"/>
        <v>Adequate</v>
      </c>
      <c r="E1044" s="128" t="str">
        <f t="shared" si="2030"/>
        <v>Salary</v>
      </c>
      <c r="F1044" s="128">
        <f t="shared" si="2030"/>
        <v>0.5</v>
      </c>
      <c r="G1044" s="138">
        <f t="shared" si="2030"/>
        <v>0</v>
      </c>
      <c r="H1044" s="138">
        <f t="shared" ref="H1044" si="2040">H1043</f>
        <v>0</v>
      </c>
      <c r="I1044" s="128" t="str">
        <f t="shared" si="2030"/>
        <v>no</v>
      </c>
      <c r="J1044" s="128" t="str">
        <f t="shared" si="2030"/>
        <v>yes</v>
      </c>
      <c r="K1044" s="128" t="str">
        <f t="shared" si="2030"/>
        <v>yes</v>
      </c>
      <c r="L1044" s="128" t="str">
        <f t="shared" si="2030"/>
        <v>no</v>
      </c>
      <c r="M1044" s="128" t="str">
        <f t="shared" si="2030"/>
        <v>yes</v>
      </c>
      <c r="N1044" s="128" t="str">
        <f t="shared" si="2030"/>
        <v>yes</v>
      </c>
      <c r="O1044" s="128" t="str">
        <f t="shared" si="2030"/>
        <v>yes</v>
      </c>
      <c r="P1044" s="128" t="str">
        <f t="shared" si="2030"/>
        <v>yes</v>
      </c>
      <c r="Q1044" s="128" t="str">
        <f t="shared" si="2030"/>
        <v>yes</v>
      </c>
      <c r="R1044" s="128" t="str">
        <f t="shared" si="2030"/>
        <v>yes</v>
      </c>
      <c r="U1044" t="str">
        <f t="shared" si="2027"/>
        <v>0, 105</v>
      </c>
    </row>
    <row r="1045" spans="1:21" hidden="1" outlineLevel="1" x14ac:dyDescent="0.25">
      <c r="A1045" s="159">
        <f t="shared" ref="A1045" si="2041">A1043</f>
        <v>0</v>
      </c>
      <c r="B1045" s="128">
        <f t="shared" ref="B1045:R1045" si="2042">B1043</f>
        <v>105</v>
      </c>
      <c r="C1045" s="128" t="str">
        <f t="shared" si="2042"/>
        <v>DEPUTY</v>
      </c>
      <c r="D1045" s="128" t="str">
        <f t="shared" si="2042"/>
        <v>Adequate</v>
      </c>
      <c r="E1045" s="128" t="str">
        <f t="shared" si="2042"/>
        <v>Salary</v>
      </c>
      <c r="F1045" s="128">
        <f t="shared" si="2042"/>
        <v>0.5</v>
      </c>
      <c r="G1045" s="138">
        <f t="shared" si="2042"/>
        <v>0</v>
      </c>
      <c r="H1045" s="138">
        <f t="shared" ref="H1045" si="2043">H1043</f>
        <v>0</v>
      </c>
      <c r="I1045" s="128" t="str">
        <f t="shared" si="2042"/>
        <v>no</v>
      </c>
      <c r="J1045" s="128" t="str">
        <f t="shared" si="2042"/>
        <v>yes</v>
      </c>
      <c r="K1045" s="128" t="str">
        <f t="shared" si="2042"/>
        <v>yes</v>
      </c>
      <c r="L1045" s="128" t="str">
        <f t="shared" si="2042"/>
        <v>no</v>
      </c>
      <c r="M1045" s="128" t="str">
        <f t="shared" si="2042"/>
        <v>yes</v>
      </c>
      <c r="N1045" s="128" t="str">
        <f t="shared" si="2042"/>
        <v>yes</v>
      </c>
      <c r="O1045" s="128" t="str">
        <f t="shared" si="2042"/>
        <v>yes</v>
      </c>
      <c r="P1045" s="128" t="str">
        <f t="shared" si="2042"/>
        <v>yes</v>
      </c>
      <c r="Q1045" s="128" t="str">
        <f t="shared" si="2042"/>
        <v>yes</v>
      </c>
      <c r="R1045" s="128" t="str">
        <f t="shared" si="2042"/>
        <v>yes</v>
      </c>
      <c r="U1045" t="str">
        <f t="shared" si="2027"/>
        <v>0, 105</v>
      </c>
    </row>
    <row r="1046" spans="1:21" hidden="1" outlineLevel="1" x14ac:dyDescent="0.25">
      <c r="A1046" s="159">
        <f t="shared" ref="A1046" si="2044">A1043</f>
        <v>0</v>
      </c>
      <c r="B1046" s="128">
        <f t="shared" ref="B1046:R1046" si="2045">B1043</f>
        <v>105</v>
      </c>
      <c r="C1046" s="128" t="str">
        <f t="shared" si="2045"/>
        <v>DEPUTY</v>
      </c>
      <c r="D1046" s="128" t="str">
        <f t="shared" si="2045"/>
        <v>Adequate</v>
      </c>
      <c r="E1046" s="128" t="str">
        <f t="shared" si="2045"/>
        <v>Salary</v>
      </c>
      <c r="F1046" s="128">
        <f t="shared" si="2045"/>
        <v>0.5</v>
      </c>
      <c r="G1046" s="138">
        <f t="shared" si="2045"/>
        <v>0</v>
      </c>
      <c r="H1046" s="138">
        <f t="shared" ref="H1046" si="2046">H1043</f>
        <v>0</v>
      </c>
      <c r="I1046" s="128" t="str">
        <f t="shared" si="2045"/>
        <v>no</v>
      </c>
      <c r="J1046" s="128" t="str">
        <f t="shared" si="2045"/>
        <v>yes</v>
      </c>
      <c r="K1046" s="128" t="str">
        <f t="shared" si="2045"/>
        <v>yes</v>
      </c>
      <c r="L1046" s="128" t="str">
        <f t="shared" si="2045"/>
        <v>no</v>
      </c>
      <c r="M1046" s="128" t="str">
        <f t="shared" si="2045"/>
        <v>yes</v>
      </c>
      <c r="N1046" s="128" t="str">
        <f t="shared" si="2045"/>
        <v>yes</v>
      </c>
      <c r="O1046" s="128" t="str">
        <f t="shared" si="2045"/>
        <v>yes</v>
      </c>
      <c r="P1046" s="128" t="str">
        <f t="shared" si="2045"/>
        <v>yes</v>
      </c>
      <c r="Q1046" s="128" t="str">
        <f t="shared" si="2045"/>
        <v>yes</v>
      </c>
      <c r="R1046" s="128" t="str">
        <f t="shared" si="2045"/>
        <v>yes</v>
      </c>
      <c r="U1046" t="str">
        <f t="shared" si="2027"/>
        <v>0, 105</v>
      </c>
    </row>
    <row r="1047" spans="1:21" hidden="1" outlineLevel="1" x14ac:dyDescent="0.25">
      <c r="A1047" s="159"/>
      <c r="B1047" s="128"/>
      <c r="C1047" s="128"/>
      <c r="D1047" s="38"/>
      <c r="E1047" s="128"/>
      <c r="F1047" s="132"/>
      <c r="G1047" s="138"/>
      <c r="H1047" s="138"/>
      <c r="I1047" s="128" t="str">
        <f t="shared" si="2025"/>
        <v>no</v>
      </c>
      <c r="J1047" s="128" t="s">
        <v>48</v>
      </c>
      <c r="K1047" s="128" t="s">
        <v>48</v>
      </c>
      <c r="L1047" s="128" t="s">
        <v>48</v>
      </c>
      <c r="M1047" s="128" t="s">
        <v>48</v>
      </c>
      <c r="N1047" s="128" t="s">
        <v>48</v>
      </c>
      <c r="O1047" s="128" t="s">
        <v>48</v>
      </c>
      <c r="P1047" s="128" t="s">
        <v>48</v>
      </c>
      <c r="Q1047" s="128" t="s">
        <v>48</v>
      </c>
      <c r="R1047" s="128" t="s">
        <v>48</v>
      </c>
      <c r="U1047" t="str">
        <f t="shared" si="2027"/>
        <v xml:space="preserve">, </v>
      </c>
    </row>
    <row r="1048" spans="1:21" hidden="1" outlineLevel="1" x14ac:dyDescent="0.25">
      <c r="A1048" s="159"/>
      <c r="B1048" s="128"/>
      <c r="C1048" s="128"/>
      <c r="D1048" s="38"/>
      <c r="E1048" s="128"/>
      <c r="F1048" s="132"/>
      <c r="G1048" s="138"/>
      <c r="H1048" s="138"/>
      <c r="I1048" s="128" t="str">
        <f t="shared" si="2026"/>
        <v>no</v>
      </c>
      <c r="J1048" s="128" t="s">
        <v>48</v>
      </c>
      <c r="K1048" s="128" t="s">
        <v>48</v>
      </c>
      <c r="L1048" s="128" t="s">
        <v>48</v>
      </c>
      <c r="M1048" s="128" t="s">
        <v>48</v>
      </c>
      <c r="N1048" s="128" t="s">
        <v>48</v>
      </c>
      <c r="O1048" s="128" t="s">
        <v>48</v>
      </c>
      <c r="P1048" s="128" t="s">
        <v>48</v>
      </c>
      <c r="Q1048" s="128" t="s">
        <v>48</v>
      </c>
      <c r="R1048" s="128" t="s">
        <v>48</v>
      </c>
      <c r="U1048" t="str">
        <f t="shared" si="2027"/>
        <v xml:space="preserve">, </v>
      </c>
    </row>
    <row r="1049" spans="1:21" hidden="1" outlineLevel="1" x14ac:dyDescent="0.25">
      <c r="A1049" s="159"/>
      <c r="B1049" s="128"/>
      <c r="C1049" s="128"/>
      <c r="D1049" s="38"/>
      <c r="E1049" s="128"/>
      <c r="F1049" s="132"/>
      <c r="G1049" s="138"/>
      <c r="H1049" s="138"/>
      <c r="I1049" s="128" t="s">
        <v>48</v>
      </c>
      <c r="J1049" s="128" t="s">
        <v>48</v>
      </c>
      <c r="K1049" s="128" t="s">
        <v>48</v>
      </c>
      <c r="L1049" s="128" t="s">
        <v>48</v>
      </c>
      <c r="M1049" s="128" t="s">
        <v>48</v>
      </c>
      <c r="N1049" s="128" t="s">
        <v>48</v>
      </c>
      <c r="O1049" s="128" t="s">
        <v>48</v>
      </c>
      <c r="P1049" s="128" t="s">
        <v>48</v>
      </c>
      <c r="Q1049" s="128" t="s">
        <v>48</v>
      </c>
      <c r="R1049" s="128" t="s">
        <v>48</v>
      </c>
      <c r="U1049" t="str">
        <f t="shared" si="2027"/>
        <v xml:space="preserve">, </v>
      </c>
    </row>
    <row r="1050" spans="1:21" hidden="1" outlineLevel="1" x14ac:dyDescent="0.25">
      <c r="A1050" s="159"/>
      <c r="B1050" s="128"/>
      <c r="C1050" s="128"/>
      <c r="D1050" s="38"/>
      <c r="E1050" s="128"/>
      <c r="F1050" s="132"/>
      <c r="G1050" s="138"/>
      <c r="H1050" s="138"/>
      <c r="I1050" s="128" t="s">
        <v>48</v>
      </c>
      <c r="J1050" s="128" t="s">
        <v>48</v>
      </c>
      <c r="K1050" s="128" t="s">
        <v>48</v>
      </c>
      <c r="L1050" s="128" t="s">
        <v>48</v>
      </c>
      <c r="M1050" s="128" t="s">
        <v>48</v>
      </c>
      <c r="N1050" s="128" t="s">
        <v>48</v>
      </c>
      <c r="O1050" s="128" t="s">
        <v>48</v>
      </c>
      <c r="P1050" s="128" t="s">
        <v>48</v>
      </c>
      <c r="Q1050" s="128" t="s">
        <v>48</v>
      </c>
      <c r="R1050" s="128" t="s">
        <v>48</v>
      </c>
      <c r="U1050" t="str">
        <f t="shared" si="2027"/>
        <v xml:space="preserve">, </v>
      </c>
    </row>
    <row r="1051" spans="1:21" hidden="1" outlineLevel="1" x14ac:dyDescent="0.25">
      <c r="A1051" s="159"/>
      <c r="B1051" s="128"/>
      <c r="C1051" s="128"/>
      <c r="D1051" s="38"/>
      <c r="E1051" s="128"/>
      <c r="F1051" s="132"/>
      <c r="G1051" s="138"/>
      <c r="H1051" s="138"/>
      <c r="I1051" s="128" t="s">
        <v>48</v>
      </c>
      <c r="J1051" s="128" t="s">
        <v>48</v>
      </c>
      <c r="K1051" s="128" t="s">
        <v>48</v>
      </c>
      <c r="L1051" s="128" t="s">
        <v>48</v>
      </c>
      <c r="M1051" s="128" t="s">
        <v>48</v>
      </c>
      <c r="N1051" s="128" t="s">
        <v>48</v>
      </c>
      <c r="O1051" s="128" t="s">
        <v>48</v>
      </c>
      <c r="P1051" s="128" t="s">
        <v>48</v>
      </c>
      <c r="Q1051" s="128" t="s">
        <v>48</v>
      </c>
      <c r="R1051" s="128" t="s">
        <v>48</v>
      </c>
      <c r="U1051" t="str">
        <f t="shared" si="2027"/>
        <v xml:space="preserve">, </v>
      </c>
    </row>
    <row r="1052" spans="1:21" hidden="1" outlineLevel="1" x14ac:dyDescent="0.25">
      <c r="A1052" s="159"/>
      <c r="B1052" s="128"/>
      <c r="C1052" s="128"/>
      <c r="D1052" s="38"/>
      <c r="E1052" s="128"/>
      <c r="F1052" s="132"/>
      <c r="G1052" s="138"/>
      <c r="H1052" s="138"/>
      <c r="I1052" s="128" t="s">
        <v>48</v>
      </c>
      <c r="J1052" s="128" t="s">
        <v>48</v>
      </c>
      <c r="K1052" s="128" t="s">
        <v>48</v>
      </c>
      <c r="L1052" s="128" t="s">
        <v>48</v>
      </c>
      <c r="M1052" s="128" t="s">
        <v>48</v>
      </c>
      <c r="N1052" s="128" t="s">
        <v>48</v>
      </c>
      <c r="O1052" s="128" t="s">
        <v>48</v>
      </c>
      <c r="P1052" s="128" t="s">
        <v>48</v>
      </c>
      <c r="Q1052" s="128" t="s">
        <v>48</v>
      </c>
      <c r="R1052" s="128" t="s">
        <v>48</v>
      </c>
      <c r="U1052" t="str">
        <f t="shared" si="2027"/>
        <v xml:space="preserve">, </v>
      </c>
    </row>
    <row r="1053" spans="1:21" collapsed="1" x14ac:dyDescent="0.25">
      <c r="A1053" s="43"/>
      <c r="B1053" s="43">
        <v>106</v>
      </c>
      <c r="C1053" s="43" t="s">
        <v>125</v>
      </c>
      <c r="D1053" s="38" t="str">
        <f>'Form III'!A1052</f>
        <v>Adequate</v>
      </c>
      <c r="E1053" s="43" t="s">
        <v>124</v>
      </c>
      <c r="F1053" s="158">
        <v>0.5</v>
      </c>
      <c r="G1053" s="136">
        <v>0</v>
      </c>
      <c r="H1053" s="136">
        <v>0</v>
      </c>
      <c r="I1053" s="43" t="s">
        <v>48</v>
      </c>
      <c r="J1053" s="43" t="s">
        <v>45</v>
      </c>
      <c r="K1053" s="43" t="s">
        <v>45</v>
      </c>
      <c r="L1053" s="43" t="s">
        <v>48</v>
      </c>
      <c r="M1053" s="43" t="s">
        <v>45</v>
      </c>
      <c r="N1053" s="43" t="s">
        <v>45</v>
      </c>
      <c r="O1053" s="43" t="s">
        <v>45</v>
      </c>
      <c r="P1053" s="43" t="s">
        <v>45</v>
      </c>
      <c r="Q1053" s="43" t="s">
        <v>45</v>
      </c>
      <c r="R1053" s="43" t="s">
        <v>45</v>
      </c>
      <c r="S1053" s="107">
        <f>IF('Form I'!$B$9=1,'Form III'!BE1055,(IF('Form I'!$B$9=2,'Form III'!BE1056,(IF('Form I'!$B$9=3,'Form III'!BE1057,(IF('Form I'!$B$9=4,'Form III'!BE1058)))))))</f>
        <v>0</v>
      </c>
      <c r="T1053" s="111">
        <f t="shared" ref="T1053" si="2047">G1053+H1053-S1053</f>
        <v>0</v>
      </c>
      <c r="U1053" t="str">
        <f t="shared" si="2027"/>
        <v>, 106</v>
      </c>
    </row>
    <row r="1054" spans="1:21" hidden="1" outlineLevel="1" x14ac:dyDescent="0.25">
      <c r="A1054" s="159">
        <f t="shared" ref="A1054" si="2048">A1053</f>
        <v>0</v>
      </c>
      <c r="B1054" s="128">
        <f t="shared" ref="B1054:R1064" si="2049">B1053</f>
        <v>106</v>
      </c>
      <c r="C1054" s="128" t="str">
        <f t="shared" si="2049"/>
        <v>DEPUTY</v>
      </c>
      <c r="D1054" s="128" t="str">
        <f t="shared" si="2049"/>
        <v>Adequate</v>
      </c>
      <c r="E1054" s="128" t="str">
        <f t="shared" si="2049"/>
        <v>Salary</v>
      </c>
      <c r="F1054" s="128">
        <f t="shared" si="2049"/>
        <v>0.5</v>
      </c>
      <c r="G1054" s="138">
        <f t="shared" si="2049"/>
        <v>0</v>
      </c>
      <c r="H1054" s="138">
        <f t="shared" ref="H1054" si="2050">H1053</f>
        <v>0</v>
      </c>
      <c r="I1054" s="128" t="str">
        <f t="shared" si="2049"/>
        <v>no</v>
      </c>
      <c r="J1054" s="128" t="str">
        <f t="shared" si="2049"/>
        <v>yes</v>
      </c>
      <c r="K1054" s="128" t="str">
        <f t="shared" si="2049"/>
        <v>yes</v>
      </c>
      <c r="L1054" s="128" t="str">
        <f t="shared" si="2049"/>
        <v>no</v>
      </c>
      <c r="M1054" s="128" t="str">
        <f t="shared" si="2049"/>
        <v>yes</v>
      </c>
      <c r="N1054" s="128" t="str">
        <f t="shared" si="2049"/>
        <v>yes</v>
      </c>
      <c r="O1054" s="128" t="str">
        <f t="shared" si="2049"/>
        <v>yes</v>
      </c>
      <c r="P1054" s="128" t="str">
        <f t="shared" si="2049"/>
        <v>yes</v>
      </c>
      <c r="Q1054" s="128" t="str">
        <f t="shared" si="2049"/>
        <v>yes</v>
      </c>
      <c r="R1054" s="128" t="str">
        <f t="shared" si="2049"/>
        <v>yes</v>
      </c>
      <c r="U1054" t="str">
        <f t="shared" si="2027"/>
        <v>0, 106</v>
      </c>
    </row>
    <row r="1055" spans="1:21" hidden="1" outlineLevel="1" x14ac:dyDescent="0.25">
      <c r="A1055" s="159">
        <f t="shared" ref="A1055" si="2051">A1053</f>
        <v>0</v>
      </c>
      <c r="B1055" s="128">
        <f t="shared" ref="B1055:R1055" si="2052">B1053</f>
        <v>106</v>
      </c>
      <c r="C1055" s="128" t="str">
        <f t="shared" si="2052"/>
        <v>DEPUTY</v>
      </c>
      <c r="D1055" s="128" t="str">
        <f t="shared" si="2052"/>
        <v>Adequate</v>
      </c>
      <c r="E1055" s="128" t="str">
        <f t="shared" si="2052"/>
        <v>Salary</v>
      </c>
      <c r="F1055" s="128">
        <f t="shared" si="2052"/>
        <v>0.5</v>
      </c>
      <c r="G1055" s="138">
        <f t="shared" si="2052"/>
        <v>0</v>
      </c>
      <c r="H1055" s="138">
        <f t="shared" ref="H1055" si="2053">H1053</f>
        <v>0</v>
      </c>
      <c r="I1055" s="128" t="str">
        <f t="shared" si="2052"/>
        <v>no</v>
      </c>
      <c r="J1055" s="128" t="str">
        <f t="shared" si="2052"/>
        <v>yes</v>
      </c>
      <c r="K1055" s="128" t="str">
        <f t="shared" si="2052"/>
        <v>yes</v>
      </c>
      <c r="L1055" s="128" t="str">
        <f t="shared" si="2052"/>
        <v>no</v>
      </c>
      <c r="M1055" s="128" t="str">
        <f t="shared" si="2052"/>
        <v>yes</v>
      </c>
      <c r="N1055" s="128" t="str">
        <f t="shared" si="2052"/>
        <v>yes</v>
      </c>
      <c r="O1055" s="128" t="str">
        <f t="shared" si="2052"/>
        <v>yes</v>
      </c>
      <c r="P1055" s="128" t="str">
        <f t="shared" si="2052"/>
        <v>yes</v>
      </c>
      <c r="Q1055" s="128" t="str">
        <f t="shared" si="2052"/>
        <v>yes</v>
      </c>
      <c r="R1055" s="128" t="str">
        <f t="shared" si="2052"/>
        <v>yes</v>
      </c>
      <c r="U1055" t="str">
        <f t="shared" si="2027"/>
        <v>0, 106</v>
      </c>
    </row>
    <row r="1056" spans="1:21" hidden="1" outlineLevel="1" x14ac:dyDescent="0.25">
      <c r="A1056" s="159">
        <f t="shared" ref="A1056" si="2054">A1053</f>
        <v>0</v>
      </c>
      <c r="B1056" s="128">
        <f t="shared" ref="B1056:R1056" si="2055">B1053</f>
        <v>106</v>
      </c>
      <c r="C1056" s="128" t="str">
        <f t="shared" si="2055"/>
        <v>DEPUTY</v>
      </c>
      <c r="D1056" s="128" t="str">
        <f t="shared" si="2055"/>
        <v>Adequate</v>
      </c>
      <c r="E1056" s="128" t="str">
        <f t="shared" si="2055"/>
        <v>Salary</v>
      </c>
      <c r="F1056" s="128">
        <f t="shared" si="2055"/>
        <v>0.5</v>
      </c>
      <c r="G1056" s="138">
        <f t="shared" si="2055"/>
        <v>0</v>
      </c>
      <c r="H1056" s="138">
        <f t="shared" ref="H1056" si="2056">H1053</f>
        <v>0</v>
      </c>
      <c r="I1056" s="128" t="str">
        <f t="shared" si="2055"/>
        <v>no</v>
      </c>
      <c r="J1056" s="128" t="str">
        <f t="shared" si="2055"/>
        <v>yes</v>
      </c>
      <c r="K1056" s="128" t="str">
        <f t="shared" si="2055"/>
        <v>yes</v>
      </c>
      <c r="L1056" s="128" t="str">
        <f t="shared" si="2055"/>
        <v>no</v>
      </c>
      <c r="M1056" s="128" t="str">
        <f t="shared" si="2055"/>
        <v>yes</v>
      </c>
      <c r="N1056" s="128" t="str">
        <f t="shared" si="2055"/>
        <v>yes</v>
      </c>
      <c r="O1056" s="128" t="str">
        <f t="shared" si="2055"/>
        <v>yes</v>
      </c>
      <c r="P1056" s="128" t="str">
        <f t="shared" si="2055"/>
        <v>yes</v>
      </c>
      <c r="Q1056" s="128" t="str">
        <f t="shared" si="2055"/>
        <v>yes</v>
      </c>
      <c r="R1056" s="128" t="str">
        <f t="shared" si="2055"/>
        <v>yes</v>
      </c>
      <c r="U1056" t="str">
        <f t="shared" si="2027"/>
        <v>0, 106</v>
      </c>
    </row>
    <row r="1057" spans="1:21" hidden="1" outlineLevel="1" x14ac:dyDescent="0.25">
      <c r="A1057" s="159"/>
      <c r="B1057" s="128"/>
      <c r="C1057" s="128"/>
      <c r="D1057" s="38"/>
      <c r="E1057" s="128"/>
      <c r="F1057" s="132"/>
      <c r="G1057" s="138"/>
      <c r="H1057" s="138"/>
      <c r="I1057" s="128" t="str">
        <f t="shared" si="2025"/>
        <v>no</v>
      </c>
      <c r="J1057" s="128" t="s">
        <v>48</v>
      </c>
      <c r="K1057" s="128" t="s">
        <v>48</v>
      </c>
      <c r="L1057" s="128" t="s">
        <v>48</v>
      </c>
      <c r="M1057" s="128" t="s">
        <v>48</v>
      </c>
      <c r="N1057" s="128" t="s">
        <v>48</v>
      </c>
      <c r="O1057" s="128" t="s">
        <v>48</v>
      </c>
      <c r="P1057" s="128" t="s">
        <v>48</v>
      </c>
      <c r="Q1057" s="128" t="s">
        <v>48</v>
      </c>
      <c r="R1057" s="128" t="s">
        <v>48</v>
      </c>
      <c r="U1057" t="str">
        <f t="shared" si="2027"/>
        <v xml:space="preserve">, </v>
      </c>
    </row>
    <row r="1058" spans="1:21" hidden="1" outlineLevel="1" x14ac:dyDescent="0.25">
      <c r="A1058" s="159"/>
      <c r="B1058" s="128"/>
      <c r="C1058" s="128"/>
      <c r="D1058" s="38"/>
      <c r="E1058" s="128"/>
      <c r="F1058" s="132"/>
      <c r="G1058" s="138"/>
      <c r="H1058" s="138"/>
      <c r="I1058" s="128" t="str">
        <f t="shared" si="2026"/>
        <v>no</v>
      </c>
      <c r="J1058" s="128" t="s">
        <v>48</v>
      </c>
      <c r="K1058" s="128" t="s">
        <v>48</v>
      </c>
      <c r="L1058" s="128" t="s">
        <v>48</v>
      </c>
      <c r="M1058" s="128" t="s">
        <v>48</v>
      </c>
      <c r="N1058" s="128" t="s">
        <v>48</v>
      </c>
      <c r="O1058" s="128" t="s">
        <v>48</v>
      </c>
      <c r="P1058" s="128" t="s">
        <v>48</v>
      </c>
      <c r="Q1058" s="128" t="s">
        <v>48</v>
      </c>
      <c r="R1058" s="128" t="s">
        <v>48</v>
      </c>
      <c r="U1058" t="str">
        <f t="shared" si="2027"/>
        <v xml:space="preserve">, </v>
      </c>
    </row>
    <row r="1059" spans="1:21" hidden="1" outlineLevel="1" x14ac:dyDescent="0.25">
      <c r="A1059" s="159"/>
      <c r="B1059" s="128"/>
      <c r="C1059" s="128"/>
      <c r="D1059" s="38"/>
      <c r="E1059" s="128"/>
      <c r="F1059" s="132"/>
      <c r="G1059" s="138"/>
      <c r="H1059" s="138"/>
      <c r="I1059" s="128" t="s">
        <v>48</v>
      </c>
      <c r="J1059" s="128" t="s">
        <v>48</v>
      </c>
      <c r="K1059" s="128" t="s">
        <v>48</v>
      </c>
      <c r="L1059" s="128" t="s">
        <v>48</v>
      </c>
      <c r="M1059" s="128" t="s">
        <v>48</v>
      </c>
      <c r="N1059" s="128" t="s">
        <v>48</v>
      </c>
      <c r="O1059" s="128" t="s">
        <v>48</v>
      </c>
      <c r="P1059" s="128" t="s">
        <v>48</v>
      </c>
      <c r="Q1059" s="128" t="s">
        <v>48</v>
      </c>
      <c r="R1059" s="128" t="s">
        <v>48</v>
      </c>
      <c r="U1059" t="str">
        <f t="shared" si="2027"/>
        <v xml:space="preserve">, </v>
      </c>
    </row>
    <row r="1060" spans="1:21" hidden="1" outlineLevel="1" x14ac:dyDescent="0.25">
      <c r="A1060" s="159"/>
      <c r="B1060" s="128"/>
      <c r="C1060" s="128"/>
      <c r="D1060" s="38"/>
      <c r="E1060" s="128"/>
      <c r="F1060" s="132"/>
      <c r="G1060" s="138"/>
      <c r="H1060" s="138"/>
      <c r="I1060" s="128" t="s">
        <v>48</v>
      </c>
      <c r="J1060" s="128" t="s">
        <v>48</v>
      </c>
      <c r="K1060" s="128" t="s">
        <v>48</v>
      </c>
      <c r="L1060" s="128" t="s">
        <v>48</v>
      </c>
      <c r="M1060" s="128" t="s">
        <v>48</v>
      </c>
      <c r="N1060" s="128" t="s">
        <v>48</v>
      </c>
      <c r="O1060" s="128" t="s">
        <v>48</v>
      </c>
      <c r="P1060" s="128" t="s">
        <v>48</v>
      </c>
      <c r="Q1060" s="128" t="s">
        <v>48</v>
      </c>
      <c r="R1060" s="128" t="s">
        <v>48</v>
      </c>
      <c r="U1060" t="str">
        <f t="shared" si="2027"/>
        <v xml:space="preserve">, </v>
      </c>
    </row>
    <row r="1061" spans="1:21" hidden="1" outlineLevel="1" x14ac:dyDescent="0.25">
      <c r="A1061" s="159"/>
      <c r="B1061" s="128"/>
      <c r="C1061" s="128"/>
      <c r="D1061" s="38"/>
      <c r="E1061" s="128"/>
      <c r="F1061" s="132"/>
      <c r="G1061" s="138"/>
      <c r="H1061" s="138"/>
      <c r="I1061" s="128" t="s">
        <v>48</v>
      </c>
      <c r="J1061" s="128" t="s">
        <v>48</v>
      </c>
      <c r="K1061" s="128" t="s">
        <v>48</v>
      </c>
      <c r="L1061" s="128" t="s">
        <v>48</v>
      </c>
      <c r="M1061" s="128" t="s">
        <v>48</v>
      </c>
      <c r="N1061" s="128" t="s">
        <v>48</v>
      </c>
      <c r="O1061" s="128" t="s">
        <v>48</v>
      </c>
      <c r="P1061" s="128" t="s">
        <v>48</v>
      </c>
      <c r="Q1061" s="128" t="s">
        <v>48</v>
      </c>
      <c r="R1061" s="128" t="s">
        <v>48</v>
      </c>
      <c r="U1061" t="str">
        <f t="shared" si="2027"/>
        <v xml:space="preserve">, </v>
      </c>
    </row>
    <row r="1062" spans="1:21" hidden="1" outlineLevel="1" x14ac:dyDescent="0.25">
      <c r="A1062" s="159"/>
      <c r="B1062" s="128"/>
      <c r="C1062" s="128"/>
      <c r="D1062" s="38"/>
      <c r="E1062" s="128"/>
      <c r="F1062" s="132"/>
      <c r="G1062" s="138"/>
      <c r="H1062" s="138"/>
      <c r="I1062" s="128" t="s">
        <v>48</v>
      </c>
      <c r="J1062" s="128" t="s">
        <v>48</v>
      </c>
      <c r="K1062" s="128" t="s">
        <v>48</v>
      </c>
      <c r="L1062" s="128" t="s">
        <v>48</v>
      </c>
      <c r="M1062" s="128" t="s">
        <v>48</v>
      </c>
      <c r="N1062" s="128" t="s">
        <v>48</v>
      </c>
      <c r="O1062" s="128" t="s">
        <v>48</v>
      </c>
      <c r="P1062" s="128" t="s">
        <v>48</v>
      </c>
      <c r="Q1062" s="128" t="s">
        <v>48</v>
      </c>
      <c r="R1062" s="128" t="s">
        <v>48</v>
      </c>
      <c r="U1062" t="str">
        <f t="shared" si="2027"/>
        <v xml:space="preserve">, </v>
      </c>
    </row>
    <row r="1063" spans="1:21" collapsed="1" x14ac:dyDescent="0.25">
      <c r="A1063" s="43"/>
      <c r="B1063" s="43">
        <v>107</v>
      </c>
      <c r="C1063" s="43" t="s">
        <v>125</v>
      </c>
      <c r="D1063" s="38" t="str">
        <f>'Form III'!A1062</f>
        <v>Adequate</v>
      </c>
      <c r="E1063" s="43" t="s">
        <v>124</v>
      </c>
      <c r="F1063" s="158">
        <v>0.5</v>
      </c>
      <c r="G1063" s="136">
        <v>0</v>
      </c>
      <c r="H1063" s="136">
        <v>0</v>
      </c>
      <c r="I1063" s="43" t="s">
        <v>48</v>
      </c>
      <c r="J1063" s="43" t="s">
        <v>45</v>
      </c>
      <c r="K1063" s="43" t="s">
        <v>45</v>
      </c>
      <c r="L1063" s="43" t="s">
        <v>48</v>
      </c>
      <c r="M1063" s="43" t="s">
        <v>45</v>
      </c>
      <c r="N1063" s="43" t="s">
        <v>45</v>
      </c>
      <c r="O1063" s="43" t="s">
        <v>45</v>
      </c>
      <c r="P1063" s="43" t="s">
        <v>45</v>
      </c>
      <c r="Q1063" s="43" t="s">
        <v>45</v>
      </c>
      <c r="R1063" s="43" t="s">
        <v>45</v>
      </c>
      <c r="S1063" s="107">
        <f>IF('Form I'!$B$9=1,'Form III'!BE1065,(IF('Form I'!$B$9=2,'Form III'!BE1066,(IF('Form I'!$B$9=3,'Form III'!BE1067,(IF('Form I'!$B$9=4,'Form III'!BE1068)))))))</f>
        <v>0</v>
      </c>
      <c r="T1063" s="111">
        <f t="shared" ref="T1063" si="2057">G1063+H1063-S1063</f>
        <v>0</v>
      </c>
      <c r="U1063" t="str">
        <f t="shared" si="2027"/>
        <v>, 107</v>
      </c>
    </row>
    <row r="1064" spans="1:21" hidden="1" outlineLevel="1" x14ac:dyDescent="0.25">
      <c r="A1064" s="159">
        <f t="shared" ref="A1064" si="2058">A1063</f>
        <v>0</v>
      </c>
      <c r="B1064" s="128">
        <f t="shared" si="2049"/>
        <v>107</v>
      </c>
      <c r="C1064" s="128" t="str">
        <f t="shared" si="2049"/>
        <v>DEPUTY</v>
      </c>
      <c r="D1064" s="128" t="str">
        <f t="shared" si="2049"/>
        <v>Adequate</v>
      </c>
      <c r="E1064" s="128" t="str">
        <f t="shared" si="2049"/>
        <v>Salary</v>
      </c>
      <c r="F1064" s="128">
        <f t="shared" si="2049"/>
        <v>0.5</v>
      </c>
      <c r="G1064" s="138">
        <f t="shared" si="2049"/>
        <v>0</v>
      </c>
      <c r="H1064" s="138">
        <f t="shared" ref="H1064" si="2059">H1063</f>
        <v>0</v>
      </c>
      <c r="I1064" s="128" t="str">
        <f t="shared" si="2049"/>
        <v>no</v>
      </c>
      <c r="J1064" s="128" t="str">
        <f t="shared" si="2049"/>
        <v>yes</v>
      </c>
      <c r="K1064" s="128" t="str">
        <f t="shared" si="2049"/>
        <v>yes</v>
      </c>
      <c r="L1064" s="128" t="str">
        <f t="shared" si="2049"/>
        <v>no</v>
      </c>
      <c r="M1064" s="128" t="str">
        <f t="shared" si="2049"/>
        <v>yes</v>
      </c>
      <c r="N1064" s="128" t="str">
        <f t="shared" si="2049"/>
        <v>yes</v>
      </c>
      <c r="O1064" s="128" t="str">
        <f t="shared" si="2049"/>
        <v>yes</v>
      </c>
      <c r="P1064" s="128" t="str">
        <f t="shared" si="2049"/>
        <v>yes</v>
      </c>
      <c r="Q1064" s="128" t="str">
        <f t="shared" si="2049"/>
        <v>yes</v>
      </c>
      <c r="R1064" s="128" t="str">
        <f t="shared" si="2049"/>
        <v>yes</v>
      </c>
      <c r="U1064" t="str">
        <f t="shared" si="2027"/>
        <v>0, 107</v>
      </c>
    </row>
    <row r="1065" spans="1:21" hidden="1" outlineLevel="1" x14ac:dyDescent="0.25">
      <c r="A1065" s="159">
        <f t="shared" ref="A1065" si="2060">A1063</f>
        <v>0</v>
      </c>
      <c r="B1065" s="128">
        <f t="shared" ref="B1065:R1065" si="2061">B1063</f>
        <v>107</v>
      </c>
      <c r="C1065" s="128" t="str">
        <f t="shared" si="2061"/>
        <v>DEPUTY</v>
      </c>
      <c r="D1065" s="128" t="str">
        <f t="shared" si="2061"/>
        <v>Adequate</v>
      </c>
      <c r="E1065" s="128" t="str">
        <f t="shared" si="2061"/>
        <v>Salary</v>
      </c>
      <c r="F1065" s="128">
        <f t="shared" si="2061"/>
        <v>0.5</v>
      </c>
      <c r="G1065" s="138">
        <f t="shared" si="2061"/>
        <v>0</v>
      </c>
      <c r="H1065" s="138">
        <f t="shared" ref="H1065" si="2062">H1063</f>
        <v>0</v>
      </c>
      <c r="I1065" s="128" t="str">
        <f t="shared" si="2061"/>
        <v>no</v>
      </c>
      <c r="J1065" s="128" t="str">
        <f t="shared" si="2061"/>
        <v>yes</v>
      </c>
      <c r="K1065" s="128" t="str">
        <f t="shared" si="2061"/>
        <v>yes</v>
      </c>
      <c r="L1065" s="128" t="str">
        <f t="shared" si="2061"/>
        <v>no</v>
      </c>
      <c r="M1065" s="128" t="str">
        <f t="shared" si="2061"/>
        <v>yes</v>
      </c>
      <c r="N1065" s="128" t="str">
        <f t="shared" si="2061"/>
        <v>yes</v>
      </c>
      <c r="O1065" s="128" t="str">
        <f t="shared" si="2061"/>
        <v>yes</v>
      </c>
      <c r="P1065" s="128" t="str">
        <f t="shared" si="2061"/>
        <v>yes</v>
      </c>
      <c r="Q1065" s="128" t="str">
        <f t="shared" si="2061"/>
        <v>yes</v>
      </c>
      <c r="R1065" s="128" t="str">
        <f t="shared" si="2061"/>
        <v>yes</v>
      </c>
      <c r="U1065" t="str">
        <f t="shared" si="2027"/>
        <v>0, 107</v>
      </c>
    </row>
    <row r="1066" spans="1:21" hidden="1" outlineLevel="1" x14ac:dyDescent="0.25">
      <c r="A1066" s="159">
        <f t="shared" ref="A1066" si="2063">A1063</f>
        <v>0</v>
      </c>
      <c r="B1066" s="128">
        <f t="shared" ref="B1066:R1066" si="2064">B1063</f>
        <v>107</v>
      </c>
      <c r="C1066" s="128" t="str">
        <f t="shared" si="2064"/>
        <v>DEPUTY</v>
      </c>
      <c r="D1066" s="128" t="str">
        <f t="shared" si="2064"/>
        <v>Adequate</v>
      </c>
      <c r="E1066" s="128" t="str">
        <f t="shared" si="2064"/>
        <v>Salary</v>
      </c>
      <c r="F1066" s="128">
        <f t="shared" si="2064"/>
        <v>0.5</v>
      </c>
      <c r="G1066" s="138">
        <f t="shared" si="2064"/>
        <v>0</v>
      </c>
      <c r="H1066" s="138">
        <f t="shared" ref="H1066" si="2065">H1063</f>
        <v>0</v>
      </c>
      <c r="I1066" s="128" t="str">
        <f t="shared" si="2064"/>
        <v>no</v>
      </c>
      <c r="J1066" s="128" t="str">
        <f t="shared" si="2064"/>
        <v>yes</v>
      </c>
      <c r="K1066" s="128" t="str">
        <f t="shared" si="2064"/>
        <v>yes</v>
      </c>
      <c r="L1066" s="128" t="str">
        <f t="shared" si="2064"/>
        <v>no</v>
      </c>
      <c r="M1066" s="128" t="str">
        <f t="shared" si="2064"/>
        <v>yes</v>
      </c>
      <c r="N1066" s="128" t="str">
        <f t="shared" si="2064"/>
        <v>yes</v>
      </c>
      <c r="O1066" s="128" t="str">
        <f t="shared" si="2064"/>
        <v>yes</v>
      </c>
      <c r="P1066" s="128" t="str">
        <f t="shared" si="2064"/>
        <v>yes</v>
      </c>
      <c r="Q1066" s="128" t="str">
        <f t="shared" si="2064"/>
        <v>yes</v>
      </c>
      <c r="R1066" s="128" t="str">
        <f t="shared" si="2064"/>
        <v>yes</v>
      </c>
      <c r="U1066" t="str">
        <f t="shared" si="2027"/>
        <v>0, 107</v>
      </c>
    </row>
    <row r="1067" spans="1:21" hidden="1" outlineLevel="1" x14ac:dyDescent="0.25">
      <c r="A1067" s="159"/>
      <c r="B1067" s="128"/>
      <c r="C1067" s="128"/>
      <c r="D1067" s="38"/>
      <c r="E1067" s="128"/>
      <c r="F1067" s="132"/>
      <c r="G1067" s="138"/>
      <c r="H1067" s="138"/>
      <c r="I1067" s="128" t="str">
        <f t="shared" si="2025"/>
        <v>no</v>
      </c>
      <c r="J1067" s="128" t="s">
        <v>48</v>
      </c>
      <c r="K1067" s="128" t="s">
        <v>48</v>
      </c>
      <c r="L1067" s="128" t="s">
        <v>48</v>
      </c>
      <c r="M1067" s="128" t="s">
        <v>48</v>
      </c>
      <c r="N1067" s="128" t="s">
        <v>48</v>
      </c>
      <c r="O1067" s="128" t="s">
        <v>48</v>
      </c>
      <c r="P1067" s="128" t="s">
        <v>48</v>
      </c>
      <c r="Q1067" s="128" t="s">
        <v>48</v>
      </c>
      <c r="R1067" s="128" t="s">
        <v>48</v>
      </c>
      <c r="U1067" t="str">
        <f t="shared" si="2027"/>
        <v xml:space="preserve">, </v>
      </c>
    </row>
    <row r="1068" spans="1:21" hidden="1" outlineLevel="1" x14ac:dyDescent="0.25">
      <c r="A1068" s="159"/>
      <c r="B1068" s="128"/>
      <c r="C1068" s="128"/>
      <c r="D1068" s="38"/>
      <c r="E1068" s="128"/>
      <c r="F1068" s="132"/>
      <c r="G1068" s="138"/>
      <c r="H1068" s="138"/>
      <c r="I1068" s="128" t="str">
        <f t="shared" si="2026"/>
        <v>no</v>
      </c>
      <c r="J1068" s="128" t="s">
        <v>48</v>
      </c>
      <c r="K1068" s="128" t="s">
        <v>48</v>
      </c>
      <c r="L1068" s="128" t="s">
        <v>48</v>
      </c>
      <c r="M1068" s="128" t="s">
        <v>48</v>
      </c>
      <c r="N1068" s="128" t="s">
        <v>48</v>
      </c>
      <c r="O1068" s="128" t="s">
        <v>48</v>
      </c>
      <c r="P1068" s="128" t="s">
        <v>48</v>
      </c>
      <c r="Q1068" s="128" t="s">
        <v>48</v>
      </c>
      <c r="R1068" s="128" t="s">
        <v>48</v>
      </c>
      <c r="U1068" t="str">
        <f t="shared" si="2027"/>
        <v xml:space="preserve">, </v>
      </c>
    </row>
    <row r="1069" spans="1:21" hidden="1" outlineLevel="1" x14ac:dyDescent="0.25">
      <c r="A1069" s="159"/>
      <c r="B1069" s="128"/>
      <c r="C1069" s="128"/>
      <c r="D1069" s="38"/>
      <c r="E1069" s="128"/>
      <c r="F1069" s="132"/>
      <c r="G1069" s="138"/>
      <c r="H1069" s="138"/>
      <c r="I1069" s="128" t="s">
        <v>48</v>
      </c>
      <c r="J1069" s="128" t="s">
        <v>48</v>
      </c>
      <c r="K1069" s="128" t="s">
        <v>48</v>
      </c>
      <c r="L1069" s="128" t="s">
        <v>48</v>
      </c>
      <c r="M1069" s="128" t="s">
        <v>48</v>
      </c>
      <c r="N1069" s="128" t="s">
        <v>48</v>
      </c>
      <c r="O1069" s="128" t="s">
        <v>48</v>
      </c>
      <c r="P1069" s="128" t="s">
        <v>48</v>
      </c>
      <c r="Q1069" s="128" t="s">
        <v>48</v>
      </c>
      <c r="R1069" s="128" t="s">
        <v>48</v>
      </c>
      <c r="U1069" t="str">
        <f t="shared" si="2027"/>
        <v xml:space="preserve">, </v>
      </c>
    </row>
    <row r="1070" spans="1:21" hidden="1" outlineLevel="1" x14ac:dyDescent="0.25">
      <c r="A1070" s="159"/>
      <c r="B1070" s="128"/>
      <c r="C1070" s="128"/>
      <c r="D1070" s="38"/>
      <c r="E1070" s="128"/>
      <c r="F1070" s="132"/>
      <c r="G1070" s="138"/>
      <c r="H1070" s="138"/>
      <c r="I1070" s="128" t="s">
        <v>48</v>
      </c>
      <c r="J1070" s="128" t="s">
        <v>48</v>
      </c>
      <c r="K1070" s="128" t="s">
        <v>48</v>
      </c>
      <c r="L1070" s="128" t="s">
        <v>48</v>
      </c>
      <c r="M1070" s="128" t="s">
        <v>48</v>
      </c>
      <c r="N1070" s="128" t="s">
        <v>48</v>
      </c>
      <c r="O1070" s="128" t="s">
        <v>48</v>
      </c>
      <c r="P1070" s="128" t="s">
        <v>48</v>
      </c>
      <c r="Q1070" s="128" t="s">
        <v>48</v>
      </c>
      <c r="R1070" s="128" t="s">
        <v>48</v>
      </c>
      <c r="U1070" t="str">
        <f t="shared" si="2027"/>
        <v xml:space="preserve">, </v>
      </c>
    </row>
    <row r="1071" spans="1:21" hidden="1" outlineLevel="1" x14ac:dyDescent="0.25">
      <c r="A1071" s="159"/>
      <c r="B1071" s="128"/>
      <c r="C1071" s="128"/>
      <c r="D1071" s="38"/>
      <c r="E1071" s="128"/>
      <c r="F1071" s="132"/>
      <c r="G1071" s="138"/>
      <c r="H1071" s="138"/>
      <c r="I1071" s="128" t="s">
        <v>48</v>
      </c>
      <c r="J1071" s="128" t="s">
        <v>48</v>
      </c>
      <c r="K1071" s="128" t="s">
        <v>48</v>
      </c>
      <c r="L1071" s="128" t="s">
        <v>48</v>
      </c>
      <c r="M1071" s="128" t="s">
        <v>48</v>
      </c>
      <c r="N1071" s="128" t="s">
        <v>48</v>
      </c>
      <c r="O1071" s="128" t="s">
        <v>48</v>
      </c>
      <c r="P1071" s="128" t="s">
        <v>48</v>
      </c>
      <c r="Q1071" s="128" t="s">
        <v>48</v>
      </c>
      <c r="R1071" s="128" t="s">
        <v>48</v>
      </c>
      <c r="U1071" t="str">
        <f t="shared" si="2027"/>
        <v xml:space="preserve">, </v>
      </c>
    </row>
    <row r="1072" spans="1:21" hidden="1" outlineLevel="1" x14ac:dyDescent="0.25">
      <c r="A1072" s="159"/>
      <c r="B1072" s="128"/>
      <c r="C1072" s="128"/>
      <c r="D1072" s="38"/>
      <c r="E1072" s="128"/>
      <c r="F1072" s="132"/>
      <c r="G1072" s="138"/>
      <c r="H1072" s="138"/>
      <c r="I1072" s="128" t="s">
        <v>48</v>
      </c>
      <c r="J1072" s="128" t="s">
        <v>48</v>
      </c>
      <c r="K1072" s="128" t="s">
        <v>48</v>
      </c>
      <c r="L1072" s="128" t="s">
        <v>48</v>
      </c>
      <c r="M1072" s="128" t="s">
        <v>48</v>
      </c>
      <c r="N1072" s="128" t="s">
        <v>48</v>
      </c>
      <c r="O1072" s="128" t="s">
        <v>48</v>
      </c>
      <c r="P1072" s="128" t="s">
        <v>48</v>
      </c>
      <c r="Q1072" s="128" t="s">
        <v>48</v>
      </c>
      <c r="R1072" s="128" t="s">
        <v>48</v>
      </c>
      <c r="U1072" t="str">
        <f t="shared" si="2027"/>
        <v xml:space="preserve">, </v>
      </c>
    </row>
    <row r="1073" spans="1:21" collapsed="1" x14ac:dyDescent="0.25">
      <c r="A1073" s="43"/>
      <c r="B1073" s="43">
        <v>108</v>
      </c>
      <c r="C1073" s="43" t="s">
        <v>125</v>
      </c>
      <c r="D1073" s="38" t="str">
        <f>'Form III'!A1072</f>
        <v>Adequate</v>
      </c>
      <c r="E1073" s="43" t="s">
        <v>124</v>
      </c>
      <c r="F1073" s="158">
        <v>0.5</v>
      </c>
      <c r="G1073" s="136">
        <v>0</v>
      </c>
      <c r="H1073" s="136">
        <v>0</v>
      </c>
      <c r="I1073" s="43" t="s">
        <v>48</v>
      </c>
      <c r="J1073" s="43" t="s">
        <v>45</v>
      </c>
      <c r="K1073" s="43" t="s">
        <v>45</v>
      </c>
      <c r="L1073" s="43" t="s">
        <v>48</v>
      </c>
      <c r="M1073" s="43" t="s">
        <v>45</v>
      </c>
      <c r="N1073" s="43" t="s">
        <v>45</v>
      </c>
      <c r="O1073" s="43" t="s">
        <v>45</v>
      </c>
      <c r="P1073" s="43" t="s">
        <v>45</v>
      </c>
      <c r="Q1073" s="43" t="s">
        <v>45</v>
      </c>
      <c r="R1073" s="43" t="s">
        <v>45</v>
      </c>
      <c r="S1073" s="107">
        <f>IF('Form I'!$B$9=1,'Form III'!BE1075,(IF('Form I'!$B$9=2,'Form III'!BE1076,(IF('Form I'!$B$9=3,'Form III'!BE1077,(IF('Form I'!$B$9=4,'Form III'!BE1078)))))))</f>
        <v>0</v>
      </c>
      <c r="T1073" s="111">
        <f t="shared" ref="T1073" si="2066">G1073+H1073-S1073</f>
        <v>0</v>
      </c>
      <c r="U1073" t="str">
        <f t="shared" si="2027"/>
        <v>, 108</v>
      </c>
    </row>
    <row r="1074" spans="1:21" hidden="1" outlineLevel="1" x14ac:dyDescent="0.25">
      <c r="A1074" s="159">
        <f t="shared" ref="A1074" si="2067">A1073</f>
        <v>0</v>
      </c>
      <c r="B1074" s="128">
        <f t="shared" ref="B1074:R1084" si="2068">B1073</f>
        <v>108</v>
      </c>
      <c r="C1074" s="128" t="str">
        <f t="shared" si="2068"/>
        <v>DEPUTY</v>
      </c>
      <c r="D1074" s="128" t="str">
        <f t="shared" si="2068"/>
        <v>Adequate</v>
      </c>
      <c r="E1074" s="128" t="str">
        <f t="shared" si="2068"/>
        <v>Salary</v>
      </c>
      <c r="F1074" s="128">
        <f t="shared" si="2068"/>
        <v>0.5</v>
      </c>
      <c r="G1074" s="138">
        <f t="shared" si="2068"/>
        <v>0</v>
      </c>
      <c r="H1074" s="138">
        <f t="shared" ref="H1074" si="2069">H1073</f>
        <v>0</v>
      </c>
      <c r="I1074" s="128" t="str">
        <f t="shared" si="2068"/>
        <v>no</v>
      </c>
      <c r="J1074" s="128" t="str">
        <f t="shared" si="2068"/>
        <v>yes</v>
      </c>
      <c r="K1074" s="128" t="str">
        <f t="shared" si="2068"/>
        <v>yes</v>
      </c>
      <c r="L1074" s="128" t="str">
        <f t="shared" si="2068"/>
        <v>no</v>
      </c>
      <c r="M1074" s="128" t="str">
        <f t="shared" si="2068"/>
        <v>yes</v>
      </c>
      <c r="N1074" s="128" t="str">
        <f t="shared" si="2068"/>
        <v>yes</v>
      </c>
      <c r="O1074" s="128" t="str">
        <f t="shared" si="2068"/>
        <v>yes</v>
      </c>
      <c r="P1074" s="128" t="str">
        <f t="shared" si="2068"/>
        <v>yes</v>
      </c>
      <c r="Q1074" s="128" t="str">
        <f t="shared" si="2068"/>
        <v>yes</v>
      </c>
      <c r="R1074" s="128" t="str">
        <f t="shared" si="2068"/>
        <v>yes</v>
      </c>
      <c r="U1074" t="str">
        <f t="shared" si="2027"/>
        <v>0, 108</v>
      </c>
    </row>
    <row r="1075" spans="1:21" hidden="1" outlineLevel="1" x14ac:dyDescent="0.25">
      <c r="A1075" s="159">
        <f t="shared" ref="A1075" si="2070">A1073</f>
        <v>0</v>
      </c>
      <c r="B1075" s="128">
        <f t="shared" ref="B1075:R1075" si="2071">B1073</f>
        <v>108</v>
      </c>
      <c r="C1075" s="128" t="str">
        <f t="shared" si="2071"/>
        <v>DEPUTY</v>
      </c>
      <c r="D1075" s="128" t="str">
        <f t="shared" si="2071"/>
        <v>Adequate</v>
      </c>
      <c r="E1075" s="128" t="str">
        <f t="shared" si="2071"/>
        <v>Salary</v>
      </c>
      <c r="F1075" s="128">
        <f t="shared" si="2071"/>
        <v>0.5</v>
      </c>
      <c r="G1075" s="138">
        <f t="shared" si="2071"/>
        <v>0</v>
      </c>
      <c r="H1075" s="138">
        <f t="shared" ref="H1075" si="2072">H1073</f>
        <v>0</v>
      </c>
      <c r="I1075" s="128" t="str">
        <f t="shared" si="2071"/>
        <v>no</v>
      </c>
      <c r="J1075" s="128" t="str">
        <f t="shared" si="2071"/>
        <v>yes</v>
      </c>
      <c r="K1075" s="128" t="str">
        <f t="shared" si="2071"/>
        <v>yes</v>
      </c>
      <c r="L1075" s="128" t="str">
        <f t="shared" si="2071"/>
        <v>no</v>
      </c>
      <c r="M1075" s="128" t="str">
        <f t="shared" si="2071"/>
        <v>yes</v>
      </c>
      <c r="N1075" s="128" t="str">
        <f t="shared" si="2071"/>
        <v>yes</v>
      </c>
      <c r="O1075" s="128" t="str">
        <f t="shared" si="2071"/>
        <v>yes</v>
      </c>
      <c r="P1075" s="128" t="str">
        <f t="shared" si="2071"/>
        <v>yes</v>
      </c>
      <c r="Q1075" s="128" t="str">
        <f t="shared" si="2071"/>
        <v>yes</v>
      </c>
      <c r="R1075" s="128" t="str">
        <f t="shared" si="2071"/>
        <v>yes</v>
      </c>
      <c r="U1075" t="str">
        <f t="shared" si="2027"/>
        <v>0, 108</v>
      </c>
    </row>
    <row r="1076" spans="1:21" hidden="1" outlineLevel="1" x14ac:dyDescent="0.25">
      <c r="A1076" s="159">
        <f t="shared" ref="A1076" si="2073">A1073</f>
        <v>0</v>
      </c>
      <c r="B1076" s="128">
        <f t="shared" ref="B1076:R1076" si="2074">B1073</f>
        <v>108</v>
      </c>
      <c r="C1076" s="128" t="str">
        <f t="shared" si="2074"/>
        <v>DEPUTY</v>
      </c>
      <c r="D1076" s="128" t="str">
        <f t="shared" si="2074"/>
        <v>Adequate</v>
      </c>
      <c r="E1076" s="128" t="str">
        <f t="shared" si="2074"/>
        <v>Salary</v>
      </c>
      <c r="F1076" s="128">
        <f t="shared" si="2074"/>
        <v>0.5</v>
      </c>
      <c r="G1076" s="138">
        <f t="shared" si="2074"/>
        <v>0</v>
      </c>
      <c r="H1076" s="138">
        <f t="shared" ref="H1076" si="2075">H1073</f>
        <v>0</v>
      </c>
      <c r="I1076" s="128" t="str">
        <f t="shared" si="2074"/>
        <v>no</v>
      </c>
      <c r="J1076" s="128" t="str">
        <f t="shared" si="2074"/>
        <v>yes</v>
      </c>
      <c r="K1076" s="128" t="str">
        <f t="shared" si="2074"/>
        <v>yes</v>
      </c>
      <c r="L1076" s="128" t="str">
        <f t="shared" si="2074"/>
        <v>no</v>
      </c>
      <c r="M1076" s="128" t="str">
        <f t="shared" si="2074"/>
        <v>yes</v>
      </c>
      <c r="N1076" s="128" t="str">
        <f t="shared" si="2074"/>
        <v>yes</v>
      </c>
      <c r="O1076" s="128" t="str">
        <f t="shared" si="2074"/>
        <v>yes</v>
      </c>
      <c r="P1076" s="128" t="str">
        <f t="shared" si="2074"/>
        <v>yes</v>
      </c>
      <c r="Q1076" s="128" t="str">
        <f t="shared" si="2074"/>
        <v>yes</v>
      </c>
      <c r="R1076" s="128" t="str">
        <f t="shared" si="2074"/>
        <v>yes</v>
      </c>
      <c r="U1076" t="str">
        <f t="shared" si="2027"/>
        <v>0, 108</v>
      </c>
    </row>
    <row r="1077" spans="1:21" hidden="1" outlineLevel="1" x14ac:dyDescent="0.25">
      <c r="A1077" s="159"/>
      <c r="B1077" s="128"/>
      <c r="C1077" s="128"/>
      <c r="D1077" s="38"/>
      <c r="E1077" s="128"/>
      <c r="F1077" s="132"/>
      <c r="G1077" s="138"/>
      <c r="H1077" s="138"/>
      <c r="I1077" s="128" t="str">
        <f t="shared" si="2025"/>
        <v>no</v>
      </c>
      <c r="J1077" s="128" t="s">
        <v>48</v>
      </c>
      <c r="K1077" s="128" t="s">
        <v>48</v>
      </c>
      <c r="L1077" s="128" t="s">
        <v>48</v>
      </c>
      <c r="M1077" s="128" t="s">
        <v>48</v>
      </c>
      <c r="N1077" s="128" t="s">
        <v>48</v>
      </c>
      <c r="O1077" s="128" t="s">
        <v>48</v>
      </c>
      <c r="P1077" s="128" t="s">
        <v>48</v>
      </c>
      <c r="Q1077" s="128" t="s">
        <v>48</v>
      </c>
      <c r="R1077" s="128" t="s">
        <v>48</v>
      </c>
      <c r="U1077" t="str">
        <f t="shared" si="2027"/>
        <v xml:space="preserve">, </v>
      </c>
    </row>
    <row r="1078" spans="1:21" hidden="1" outlineLevel="1" x14ac:dyDescent="0.25">
      <c r="A1078" s="159"/>
      <c r="B1078" s="128"/>
      <c r="C1078" s="128"/>
      <c r="D1078" s="38"/>
      <c r="E1078" s="128"/>
      <c r="F1078" s="132"/>
      <c r="G1078" s="138"/>
      <c r="H1078" s="138"/>
      <c r="I1078" s="128" t="str">
        <f t="shared" si="2026"/>
        <v>no</v>
      </c>
      <c r="J1078" s="128" t="s">
        <v>48</v>
      </c>
      <c r="K1078" s="128" t="s">
        <v>48</v>
      </c>
      <c r="L1078" s="128" t="s">
        <v>48</v>
      </c>
      <c r="M1078" s="128" t="s">
        <v>48</v>
      </c>
      <c r="N1078" s="128" t="s">
        <v>48</v>
      </c>
      <c r="O1078" s="128" t="s">
        <v>48</v>
      </c>
      <c r="P1078" s="128" t="s">
        <v>48</v>
      </c>
      <c r="Q1078" s="128" t="s">
        <v>48</v>
      </c>
      <c r="R1078" s="128" t="s">
        <v>48</v>
      </c>
      <c r="U1078" t="str">
        <f t="shared" si="2027"/>
        <v xml:space="preserve">, </v>
      </c>
    </row>
    <row r="1079" spans="1:21" hidden="1" outlineLevel="1" x14ac:dyDescent="0.25">
      <c r="A1079" s="159"/>
      <c r="B1079" s="128"/>
      <c r="C1079" s="128"/>
      <c r="D1079" s="38"/>
      <c r="E1079" s="128"/>
      <c r="F1079" s="132"/>
      <c r="G1079" s="138"/>
      <c r="H1079" s="138"/>
      <c r="I1079" s="128" t="s">
        <v>48</v>
      </c>
      <c r="J1079" s="128" t="s">
        <v>48</v>
      </c>
      <c r="K1079" s="128" t="s">
        <v>48</v>
      </c>
      <c r="L1079" s="128" t="s">
        <v>48</v>
      </c>
      <c r="M1079" s="128" t="s">
        <v>48</v>
      </c>
      <c r="N1079" s="128" t="s">
        <v>48</v>
      </c>
      <c r="O1079" s="128" t="s">
        <v>48</v>
      </c>
      <c r="P1079" s="128" t="s">
        <v>48</v>
      </c>
      <c r="Q1079" s="128" t="s">
        <v>48</v>
      </c>
      <c r="R1079" s="128" t="s">
        <v>48</v>
      </c>
      <c r="U1079" t="str">
        <f t="shared" si="2027"/>
        <v xml:space="preserve">, </v>
      </c>
    </row>
    <row r="1080" spans="1:21" hidden="1" outlineLevel="1" x14ac:dyDescent="0.25">
      <c r="A1080" s="159"/>
      <c r="B1080" s="128"/>
      <c r="C1080" s="128"/>
      <c r="D1080" s="38"/>
      <c r="E1080" s="128"/>
      <c r="F1080" s="132"/>
      <c r="G1080" s="138"/>
      <c r="H1080" s="138"/>
      <c r="I1080" s="128" t="s">
        <v>48</v>
      </c>
      <c r="J1080" s="128" t="s">
        <v>48</v>
      </c>
      <c r="K1080" s="128" t="s">
        <v>48</v>
      </c>
      <c r="L1080" s="128" t="s">
        <v>48</v>
      </c>
      <c r="M1080" s="128" t="s">
        <v>48</v>
      </c>
      <c r="N1080" s="128" t="s">
        <v>48</v>
      </c>
      <c r="O1080" s="128" t="s">
        <v>48</v>
      </c>
      <c r="P1080" s="128" t="s">
        <v>48</v>
      </c>
      <c r="Q1080" s="128" t="s">
        <v>48</v>
      </c>
      <c r="R1080" s="128" t="s">
        <v>48</v>
      </c>
      <c r="U1080" t="str">
        <f t="shared" si="2027"/>
        <v xml:space="preserve">, </v>
      </c>
    </row>
    <row r="1081" spans="1:21" hidden="1" outlineLevel="1" x14ac:dyDescent="0.25">
      <c r="A1081" s="159"/>
      <c r="B1081" s="128"/>
      <c r="C1081" s="128"/>
      <c r="D1081" s="38"/>
      <c r="E1081" s="128"/>
      <c r="F1081" s="132"/>
      <c r="G1081" s="138"/>
      <c r="H1081" s="138"/>
      <c r="I1081" s="128" t="s">
        <v>48</v>
      </c>
      <c r="J1081" s="128" t="s">
        <v>48</v>
      </c>
      <c r="K1081" s="128" t="s">
        <v>48</v>
      </c>
      <c r="L1081" s="128" t="s">
        <v>48</v>
      </c>
      <c r="M1081" s="128" t="s">
        <v>48</v>
      </c>
      <c r="N1081" s="128" t="s">
        <v>48</v>
      </c>
      <c r="O1081" s="128" t="s">
        <v>48</v>
      </c>
      <c r="P1081" s="128" t="s">
        <v>48</v>
      </c>
      <c r="Q1081" s="128" t="s">
        <v>48</v>
      </c>
      <c r="R1081" s="128" t="s">
        <v>48</v>
      </c>
      <c r="U1081" t="str">
        <f t="shared" si="2027"/>
        <v xml:space="preserve">, </v>
      </c>
    </row>
    <row r="1082" spans="1:21" hidden="1" outlineLevel="1" x14ac:dyDescent="0.25">
      <c r="A1082" s="159"/>
      <c r="B1082" s="128"/>
      <c r="C1082" s="128"/>
      <c r="D1082" s="38"/>
      <c r="E1082" s="128"/>
      <c r="F1082" s="132"/>
      <c r="G1082" s="138"/>
      <c r="H1082" s="138"/>
      <c r="I1082" s="128" t="s">
        <v>48</v>
      </c>
      <c r="J1082" s="128" t="s">
        <v>48</v>
      </c>
      <c r="K1082" s="128" t="s">
        <v>48</v>
      </c>
      <c r="L1082" s="128" t="s">
        <v>48</v>
      </c>
      <c r="M1082" s="128" t="s">
        <v>48</v>
      </c>
      <c r="N1082" s="128" t="s">
        <v>48</v>
      </c>
      <c r="O1082" s="128" t="s">
        <v>48</v>
      </c>
      <c r="P1082" s="128" t="s">
        <v>48</v>
      </c>
      <c r="Q1082" s="128" t="s">
        <v>48</v>
      </c>
      <c r="R1082" s="128" t="s">
        <v>48</v>
      </c>
      <c r="U1082" t="str">
        <f t="shared" si="2027"/>
        <v xml:space="preserve">, </v>
      </c>
    </row>
    <row r="1083" spans="1:21" collapsed="1" x14ac:dyDescent="0.25">
      <c r="A1083" s="43"/>
      <c r="B1083" s="43">
        <v>109</v>
      </c>
      <c r="C1083" s="43" t="s">
        <v>125</v>
      </c>
      <c r="D1083" s="38" t="str">
        <f>'Form III'!A1082</f>
        <v>Adequate</v>
      </c>
      <c r="E1083" s="43" t="s">
        <v>124</v>
      </c>
      <c r="F1083" s="158">
        <v>0.5</v>
      </c>
      <c r="G1083" s="136">
        <v>0</v>
      </c>
      <c r="H1083" s="136">
        <v>0</v>
      </c>
      <c r="I1083" s="43" t="s">
        <v>48</v>
      </c>
      <c r="J1083" s="43" t="s">
        <v>45</v>
      </c>
      <c r="K1083" s="43" t="s">
        <v>45</v>
      </c>
      <c r="L1083" s="43" t="s">
        <v>48</v>
      </c>
      <c r="M1083" s="43" t="s">
        <v>45</v>
      </c>
      <c r="N1083" s="43" t="s">
        <v>45</v>
      </c>
      <c r="O1083" s="43" t="s">
        <v>45</v>
      </c>
      <c r="P1083" s="43" t="s">
        <v>45</v>
      </c>
      <c r="Q1083" s="43" t="s">
        <v>45</v>
      </c>
      <c r="R1083" s="43" t="s">
        <v>45</v>
      </c>
      <c r="S1083" s="107">
        <f>IF('Form I'!$B$9=1,'Form III'!BE1085,(IF('Form I'!$B$9=2,'Form III'!BE1086,(IF('Form I'!$B$9=3,'Form III'!BE1087,(IF('Form I'!$B$9=4,'Form III'!BE1088)))))))</f>
        <v>0</v>
      </c>
      <c r="T1083" s="111">
        <f t="shared" ref="T1083" si="2076">G1083+H1083-S1083</f>
        <v>0</v>
      </c>
      <c r="U1083" t="str">
        <f t="shared" si="2027"/>
        <v>, 109</v>
      </c>
    </row>
    <row r="1084" spans="1:21" hidden="1" outlineLevel="1" x14ac:dyDescent="0.25">
      <c r="A1084" s="159">
        <f t="shared" ref="A1084" si="2077">A1083</f>
        <v>0</v>
      </c>
      <c r="B1084" s="128">
        <f t="shared" si="2068"/>
        <v>109</v>
      </c>
      <c r="C1084" s="128" t="str">
        <f t="shared" si="2068"/>
        <v>DEPUTY</v>
      </c>
      <c r="D1084" s="128" t="str">
        <f t="shared" si="2068"/>
        <v>Adequate</v>
      </c>
      <c r="E1084" s="128" t="str">
        <f t="shared" si="2068"/>
        <v>Salary</v>
      </c>
      <c r="F1084" s="128">
        <f t="shared" si="2068"/>
        <v>0.5</v>
      </c>
      <c r="G1084" s="138">
        <f t="shared" si="2068"/>
        <v>0</v>
      </c>
      <c r="H1084" s="138">
        <f t="shared" ref="H1084" si="2078">H1083</f>
        <v>0</v>
      </c>
      <c r="I1084" s="128" t="str">
        <f t="shared" si="2068"/>
        <v>no</v>
      </c>
      <c r="J1084" s="128" t="str">
        <f t="shared" si="2068"/>
        <v>yes</v>
      </c>
      <c r="K1084" s="128" t="str">
        <f t="shared" si="2068"/>
        <v>yes</v>
      </c>
      <c r="L1084" s="128" t="str">
        <f t="shared" si="2068"/>
        <v>no</v>
      </c>
      <c r="M1084" s="128" t="str">
        <f t="shared" si="2068"/>
        <v>yes</v>
      </c>
      <c r="N1084" s="128" t="str">
        <f t="shared" si="2068"/>
        <v>yes</v>
      </c>
      <c r="O1084" s="128" t="str">
        <f t="shared" si="2068"/>
        <v>yes</v>
      </c>
      <c r="P1084" s="128" t="str">
        <f t="shared" si="2068"/>
        <v>yes</v>
      </c>
      <c r="Q1084" s="128" t="str">
        <f t="shared" si="2068"/>
        <v>yes</v>
      </c>
      <c r="R1084" s="128" t="str">
        <f t="shared" si="2068"/>
        <v>yes</v>
      </c>
      <c r="U1084" t="str">
        <f t="shared" si="2027"/>
        <v>0, 109</v>
      </c>
    </row>
    <row r="1085" spans="1:21" hidden="1" outlineLevel="1" x14ac:dyDescent="0.25">
      <c r="A1085" s="159">
        <f t="shared" ref="A1085" si="2079">A1083</f>
        <v>0</v>
      </c>
      <c r="B1085" s="128">
        <f t="shared" ref="B1085:R1085" si="2080">B1083</f>
        <v>109</v>
      </c>
      <c r="C1085" s="128" t="str">
        <f t="shared" si="2080"/>
        <v>DEPUTY</v>
      </c>
      <c r="D1085" s="128" t="str">
        <f t="shared" si="2080"/>
        <v>Adequate</v>
      </c>
      <c r="E1085" s="128" t="str">
        <f t="shared" si="2080"/>
        <v>Salary</v>
      </c>
      <c r="F1085" s="128">
        <f t="shared" si="2080"/>
        <v>0.5</v>
      </c>
      <c r="G1085" s="138">
        <f t="shared" si="2080"/>
        <v>0</v>
      </c>
      <c r="H1085" s="138">
        <f t="shared" ref="H1085" si="2081">H1083</f>
        <v>0</v>
      </c>
      <c r="I1085" s="128" t="str">
        <f t="shared" si="2080"/>
        <v>no</v>
      </c>
      <c r="J1085" s="128" t="str">
        <f t="shared" si="2080"/>
        <v>yes</v>
      </c>
      <c r="K1085" s="128" t="str">
        <f t="shared" si="2080"/>
        <v>yes</v>
      </c>
      <c r="L1085" s="128" t="str">
        <f t="shared" si="2080"/>
        <v>no</v>
      </c>
      <c r="M1085" s="128" t="str">
        <f t="shared" si="2080"/>
        <v>yes</v>
      </c>
      <c r="N1085" s="128" t="str">
        <f t="shared" si="2080"/>
        <v>yes</v>
      </c>
      <c r="O1085" s="128" t="str">
        <f t="shared" si="2080"/>
        <v>yes</v>
      </c>
      <c r="P1085" s="128" t="str">
        <f t="shared" si="2080"/>
        <v>yes</v>
      </c>
      <c r="Q1085" s="128" t="str">
        <f t="shared" si="2080"/>
        <v>yes</v>
      </c>
      <c r="R1085" s="128" t="str">
        <f t="shared" si="2080"/>
        <v>yes</v>
      </c>
      <c r="U1085" t="str">
        <f t="shared" si="2027"/>
        <v>0, 109</v>
      </c>
    </row>
    <row r="1086" spans="1:21" hidden="1" outlineLevel="1" x14ac:dyDescent="0.25">
      <c r="A1086" s="159">
        <f t="shared" ref="A1086" si="2082">A1083</f>
        <v>0</v>
      </c>
      <c r="B1086" s="128">
        <f t="shared" ref="B1086:R1086" si="2083">B1083</f>
        <v>109</v>
      </c>
      <c r="C1086" s="128" t="str">
        <f t="shared" si="2083"/>
        <v>DEPUTY</v>
      </c>
      <c r="D1086" s="128" t="str">
        <f t="shared" si="2083"/>
        <v>Adequate</v>
      </c>
      <c r="E1086" s="128" t="str">
        <f t="shared" si="2083"/>
        <v>Salary</v>
      </c>
      <c r="F1086" s="128">
        <f t="shared" si="2083"/>
        <v>0.5</v>
      </c>
      <c r="G1086" s="138">
        <f t="shared" si="2083"/>
        <v>0</v>
      </c>
      <c r="H1086" s="138">
        <f t="shared" ref="H1086" si="2084">H1083</f>
        <v>0</v>
      </c>
      <c r="I1086" s="128" t="str">
        <f t="shared" si="2083"/>
        <v>no</v>
      </c>
      <c r="J1086" s="128" t="str">
        <f t="shared" si="2083"/>
        <v>yes</v>
      </c>
      <c r="K1086" s="128" t="str">
        <f t="shared" si="2083"/>
        <v>yes</v>
      </c>
      <c r="L1086" s="128" t="str">
        <f t="shared" si="2083"/>
        <v>no</v>
      </c>
      <c r="M1086" s="128" t="str">
        <f t="shared" si="2083"/>
        <v>yes</v>
      </c>
      <c r="N1086" s="128" t="str">
        <f t="shared" si="2083"/>
        <v>yes</v>
      </c>
      <c r="O1086" s="128" t="str">
        <f t="shared" si="2083"/>
        <v>yes</v>
      </c>
      <c r="P1086" s="128" t="str">
        <f t="shared" si="2083"/>
        <v>yes</v>
      </c>
      <c r="Q1086" s="128" t="str">
        <f t="shared" si="2083"/>
        <v>yes</v>
      </c>
      <c r="R1086" s="128" t="str">
        <f t="shared" si="2083"/>
        <v>yes</v>
      </c>
      <c r="U1086" t="str">
        <f t="shared" si="2027"/>
        <v>0, 109</v>
      </c>
    </row>
    <row r="1087" spans="1:21" hidden="1" outlineLevel="1" x14ac:dyDescent="0.25">
      <c r="A1087" s="159"/>
      <c r="B1087" s="128"/>
      <c r="C1087" s="128"/>
      <c r="D1087" s="38"/>
      <c r="E1087" s="128"/>
      <c r="F1087" s="132"/>
      <c r="G1087" s="138"/>
      <c r="H1087" s="138"/>
      <c r="I1087" s="128" t="str">
        <f t="shared" si="2025"/>
        <v>no</v>
      </c>
      <c r="J1087" s="128" t="s">
        <v>48</v>
      </c>
      <c r="K1087" s="128" t="s">
        <v>48</v>
      </c>
      <c r="L1087" s="128" t="s">
        <v>48</v>
      </c>
      <c r="M1087" s="128" t="s">
        <v>48</v>
      </c>
      <c r="N1087" s="128" t="s">
        <v>48</v>
      </c>
      <c r="O1087" s="128" t="s">
        <v>48</v>
      </c>
      <c r="P1087" s="128" t="s">
        <v>48</v>
      </c>
      <c r="Q1087" s="128" t="s">
        <v>48</v>
      </c>
      <c r="R1087" s="128" t="s">
        <v>48</v>
      </c>
      <c r="U1087" t="str">
        <f t="shared" si="2027"/>
        <v xml:space="preserve">, </v>
      </c>
    </row>
    <row r="1088" spans="1:21" hidden="1" outlineLevel="1" x14ac:dyDescent="0.25">
      <c r="A1088" s="159"/>
      <c r="B1088" s="128"/>
      <c r="C1088" s="128"/>
      <c r="D1088" s="38"/>
      <c r="E1088" s="128"/>
      <c r="F1088" s="132"/>
      <c r="G1088" s="138"/>
      <c r="H1088" s="138"/>
      <c r="I1088" s="128" t="str">
        <f t="shared" si="2026"/>
        <v>no</v>
      </c>
      <c r="J1088" s="128" t="s">
        <v>48</v>
      </c>
      <c r="K1088" s="128" t="s">
        <v>48</v>
      </c>
      <c r="L1088" s="128" t="s">
        <v>48</v>
      </c>
      <c r="M1088" s="128" t="s">
        <v>48</v>
      </c>
      <c r="N1088" s="128" t="s">
        <v>48</v>
      </c>
      <c r="O1088" s="128" t="s">
        <v>48</v>
      </c>
      <c r="P1088" s="128" t="s">
        <v>48</v>
      </c>
      <c r="Q1088" s="128" t="s">
        <v>48</v>
      </c>
      <c r="R1088" s="128" t="s">
        <v>48</v>
      </c>
      <c r="U1088" t="str">
        <f t="shared" si="2027"/>
        <v xml:space="preserve">, </v>
      </c>
    </row>
    <row r="1089" spans="1:21" hidden="1" outlineLevel="1" x14ac:dyDescent="0.25">
      <c r="A1089" s="159"/>
      <c r="B1089" s="128"/>
      <c r="C1089" s="128"/>
      <c r="D1089" s="38"/>
      <c r="E1089" s="128"/>
      <c r="F1089" s="132"/>
      <c r="G1089" s="138"/>
      <c r="H1089" s="138"/>
      <c r="I1089" s="128" t="s">
        <v>48</v>
      </c>
      <c r="J1089" s="128" t="s">
        <v>48</v>
      </c>
      <c r="K1089" s="128" t="s">
        <v>48</v>
      </c>
      <c r="L1089" s="128" t="s">
        <v>48</v>
      </c>
      <c r="M1089" s="128" t="s">
        <v>48</v>
      </c>
      <c r="N1089" s="128" t="s">
        <v>48</v>
      </c>
      <c r="O1089" s="128" t="s">
        <v>48</v>
      </c>
      <c r="P1089" s="128" t="s">
        <v>48</v>
      </c>
      <c r="Q1089" s="128" t="s">
        <v>48</v>
      </c>
      <c r="R1089" s="128" t="s">
        <v>48</v>
      </c>
      <c r="U1089" t="str">
        <f t="shared" si="2027"/>
        <v xml:space="preserve">, </v>
      </c>
    </row>
    <row r="1090" spans="1:21" hidden="1" outlineLevel="1" x14ac:dyDescent="0.25">
      <c r="A1090" s="159"/>
      <c r="B1090" s="128"/>
      <c r="C1090" s="128"/>
      <c r="D1090" s="38"/>
      <c r="E1090" s="128"/>
      <c r="F1090" s="132"/>
      <c r="G1090" s="138"/>
      <c r="H1090" s="138"/>
      <c r="I1090" s="128" t="s">
        <v>48</v>
      </c>
      <c r="J1090" s="128" t="s">
        <v>48</v>
      </c>
      <c r="K1090" s="128" t="s">
        <v>48</v>
      </c>
      <c r="L1090" s="128" t="s">
        <v>48</v>
      </c>
      <c r="M1090" s="128" t="s">
        <v>48</v>
      </c>
      <c r="N1090" s="128" t="s">
        <v>48</v>
      </c>
      <c r="O1090" s="128" t="s">
        <v>48</v>
      </c>
      <c r="P1090" s="128" t="s">
        <v>48</v>
      </c>
      <c r="Q1090" s="128" t="s">
        <v>48</v>
      </c>
      <c r="R1090" s="128" t="s">
        <v>48</v>
      </c>
      <c r="U1090" t="str">
        <f t="shared" si="2027"/>
        <v xml:space="preserve">, </v>
      </c>
    </row>
    <row r="1091" spans="1:21" hidden="1" outlineLevel="1" x14ac:dyDescent="0.25">
      <c r="A1091" s="159"/>
      <c r="B1091" s="128"/>
      <c r="C1091" s="128"/>
      <c r="D1091" s="38"/>
      <c r="E1091" s="128"/>
      <c r="F1091" s="132"/>
      <c r="G1091" s="138"/>
      <c r="H1091" s="138"/>
      <c r="I1091" s="128" t="s">
        <v>48</v>
      </c>
      <c r="J1091" s="128" t="s">
        <v>48</v>
      </c>
      <c r="K1091" s="128" t="s">
        <v>48</v>
      </c>
      <c r="L1091" s="128" t="s">
        <v>48</v>
      </c>
      <c r="M1091" s="128" t="s">
        <v>48</v>
      </c>
      <c r="N1091" s="128" t="s">
        <v>48</v>
      </c>
      <c r="O1091" s="128" t="s">
        <v>48</v>
      </c>
      <c r="P1091" s="128" t="s">
        <v>48</v>
      </c>
      <c r="Q1091" s="128" t="s">
        <v>48</v>
      </c>
      <c r="R1091" s="128" t="s">
        <v>48</v>
      </c>
      <c r="U1091" t="str">
        <f t="shared" si="2027"/>
        <v xml:space="preserve">, </v>
      </c>
    </row>
    <row r="1092" spans="1:21" hidden="1" outlineLevel="1" x14ac:dyDescent="0.25">
      <c r="A1092" s="159"/>
      <c r="B1092" s="128"/>
      <c r="C1092" s="128"/>
      <c r="D1092" s="38"/>
      <c r="E1092" s="128"/>
      <c r="F1092" s="132"/>
      <c r="G1092" s="138"/>
      <c r="H1092" s="138"/>
      <c r="I1092" s="128" t="s">
        <v>48</v>
      </c>
      <c r="J1092" s="128" t="s">
        <v>48</v>
      </c>
      <c r="K1092" s="128" t="s">
        <v>48</v>
      </c>
      <c r="L1092" s="128" t="s">
        <v>48</v>
      </c>
      <c r="M1092" s="128" t="s">
        <v>48</v>
      </c>
      <c r="N1092" s="128" t="s">
        <v>48</v>
      </c>
      <c r="O1092" s="128" t="s">
        <v>48</v>
      </c>
      <c r="P1092" s="128" t="s">
        <v>48</v>
      </c>
      <c r="Q1092" s="128" t="s">
        <v>48</v>
      </c>
      <c r="R1092" s="128" t="s">
        <v>48</v>
      </c>
      <c r="U1092" t="str">
        <f t="shared" ref="U1092:U1155" si="2085">A1092&amp;", "&amp;B1092</f>
        <v xml:space="preserve">, </v>
      </c>
    </row>
    <row r="1093" spans="1:21" collapsed="1" x14ac:dyDescent="0.25">
      <c r="A1093" s="43"/>
      <c r="B1093" s="43">
        <v>110</v>
      </c>
      <c r="C1093" s="43" t="s">
        <v>125</v>
      </c>
      <c r="D1093" s="38" t="str">
        <f>'Form III'!A1092</f>
        <v>Adequate</v>
      </c>
      <c r="E1093" s="43" t="s">
        <v>124</v>
      </c>
      <c r="F1093" s="158">
        <v>0.5</v>
      </c>
      <c r="G1093" s="136">
        <v>0</v>
      </c>
      <c r="H1093" s="136">
        <v>0</v>
      </c>
      <c r="I1093" s="43" t="s">
        <v>48</v>
      </c>
      <c r="J1093" s="43" t="s">
        <v>45</v>
      </c>
      <c r="K1093" s="43" t="s">
        <v>45</v>
      </c>
      <c r="L1093" s="43" t="s">
        <v>48</v>
      </c>
      <c r="M1093" s="43" t="s">
        <v>45</v>
      </c>
      <c r="N1093" s="43" t="s">
        <v>45</v>
      </c>
      <c r="O1093" s="43" t="s">
        <v>45</v>
      </c>
      <c r="P1093" s="43" t="s">
        <v>45</v>
      </c>
      <c r="Q1093" s="43" t="s">
        <v>45</v>
      </c>
      <c r="R1093" s="43" t="s">
        <v>45</v>
      </c>
      <c r="S1093" s="107">
        <f>IF('Form I'!$B$9=1,'Form III'!BE1095,(IF('Form I'!$B$9=2,'Form III'!BE1096,(IF('Form I'!$B$9=3,'Form III'!BE1097,(IF('Form I'!$B$9=4,'Form III'!BE1098)))))))</f>
        <v>0</v>
      </c>
      <c r="T1093" s="111">
        <f t="shared" ref="T1093" si="2086">G1093+H1093-S1093</f>
        <v>0</v>
      </c>
      <c r="U1093" t="str">
        <f t="shared" si="2085"/>
        <v>, 110</v>
      </c>
    </row>
    <row r="1094" spans="1:21" hidden="1" outlineLevel="1" x14ac:dyDescent="0.25">
      <c r="A1094" s="159">
        <f t="shared" ref="A1094" si="2087">A1093</f>
        <v>0</v>
      </c>
      <c r="B1094" s="128">
        <f t="shared" ref="B1094:R1104" si="2088">B1093</f>
        <v>110</v>
      </c>
      <c r="C1094" s="128" t="str">
        <f t="shared" si="2088"/>
        <v>DEPUTY</v>
      </c>
      <c r="D1094" s="128" t="str">
        <f t="shared" si="2088"/>
        <v>Adequate</v>
      </c>
      <c r="E1094" s="128" t="str">
        <f t="shared" si="2088"/>
        <v>Salary</v>
      </c>
      <c r="F1094" s="128">
        <f t="shared" si="2088"/>
        <v>0.5</v>
      </c>
      <c r="G1094" s="138">
        <f t="shared" si="2088"/>
        <v>0</v>
      </c>
      <c r="H1094" s="138">
        <f t="shared" ref="H1094" si="2089">H1093</f>
        <v>0</v>
      </c>
      <c r="I1094" s="128" t="str">
        <f t="shared" si="2088"/>
        <v>no</v>
      </c>
      <c r="J1094" s="128" t="str">
        <f t="shared" si="2088"/>
        <v>yes</v>
      </c>
      <c r="K1094" s="128" t="str">
        <f t="shared" si="2088"/>
        <v>yes</v>
      </c>
      <c r="L1094" s="128" t="str">
        <f t="shared" si="2088"/>
        <v>no</v>
      </c>
      <c r="M1094" s="128" t="str">
        <f t="shared" si="2088"/>
        <v>yes</v>
      </c>
      <c r="N1094" s="128" t="str">
        <f t="shared" si="2088"/>
        <v>yes</v>
      </c>
      <c r="O1094" s="128" t="str">
        <f t="shared" si="2088"/>
        <v>yes</v>
      </c>
      <c r="P1094" s="128" t="str">
        <f t="shared" si="2088"/>
        <v>yes</v>
      </c>
      <c r="Q1094" s="128" t="str">
        <f t="shared" si="2088"/>
        <v>yes</v>
      </c>
      <c r="R1094" s="128" t="str">
        <f t="shared" si="2088"/>
        <v>yes</v>
      </c>
      <c r="U1094" t="str">
        <f t="shared" si="2085"/>
        <v>0, 110</v>
      </c>
    </row>
    <row r="1095" spans="1:21" hidden="1" outlineLevel="1" x14ac:dyDescent="0.25">
      <c r="A1095" s="159">
        <f t="shared" ref="A1095" si="2090">A1093</f>
        <v>0</v>
      </c>
      <c r="B1095" s="128">
        <f t="shared" ref="B1095:R1095" si="2091">B1093</f>
        <v>110</v>
      </c>
      <c r="C1095" s="128" t="str">
        <f t="shared" si="2091"/>
        <v>DEPUTY</v>
      </c>
      <c r="D1095" s="128" t="str">
        <f t="shared" si="2091"/>
        <v>Adequate</v>
      </c>
      <c r="E1095" s="128" t="str">
        <f t="shared" si="2091"/>
        <v>Salary</v>
      </c>
      <c r="F1095" s="128">
        <f t="shared" si="2091"/>
        <v>0.5</v>
      </c>
      <c r="G1095" s="138">
        <f t="shared" si="2091"/>
        <v>0</v>
      </c>
      <c r="H1095" s="138">
        <f t="shared" ref="H1095" si="2092">H1093</f>
        <v>0</v>
      </c>
      <c r="I1095" s="128" t="str">
        <f t="shared" si="2091"/>
        <v>no</v>
      </c>
      <c r="J1095" s="128" t="str">
        <f t="shared" si="2091"/>
        <v>yes</v>
      </c>
      <c r="K1095" s="128" t="str">
        <f t="shared" si="2091"/>
        <v>yes</v>
      </c>
      <c r="L1095" s="128" t="str">
        <f t="shared" si="2091"/>
        <v>no</v>
      </c>
      <c r="M1095" s="128" t="str">
        <f t="shared" si="2091"/>
        <v>yes</v>
      </c>
      <c r="N1095" s="128" t="str">
        <f t="shared" si="2091"/>
        <v>yes</v>
      </c>
      <c r="O1095" s="128" t="str">
        <f t="shared" si="2091"/>
        <v>yes</v>
      </c>
      <c r="P1095" s="128" t="str">
        <f t="shared" si="2091"/>
        <v>yes</v>
      </c>
      <c r="Q1095" s="128" t="str">
        <f t="shared" si="2091"/>
        <v>yes</v>
      </c>
      <c r="R1095" s="128" t="str">
        <f t="shared" si="2091"/>
        <v>yes</v>
      </c>
      <c r="U1095" t="str">
        <f t="shared" si="2085"/>
        <v>0, 110</v>
      </c>
    </row>
    <row r="1096" spans="1:21" hidden="1" outlineLevel="1" x14ac:dyDescent="0.25">
      <c r="A1096" s="159">
        <f t="shared" ref="A1096" si="2093">A1093</f>
        <v>0</v>
      </c>
      <c r="B1096" s="128">
        <f t="shared" ref="B1096:R1096" si="2094">B1093</f>
        <v>110</v>
      </c>
      <c r="C1096" s="128" t="str">
        <f t="shared" si="2094"/>
        <v>DEPUTY</v>
      </c>
      <c r="D1096" s="128" t="str">
        <f t="shared" si="2094"/>
        <v>Adequate</v>
      </c>
      <c r="E1096" s="128" t="str">
        <f t="shared" si="2094"/>
        <v>Salary</v>
      </c>
      <c r="F1096" s="128">
        <f t="shared" si="2094"/>
        <v>0.5</v>
      </c>
      <c r="G1096" s="138">
        <f t="shared" si="2094"/>
        <v>0</v>
      </c>
      <c r="H1096" s="138">
        <f t="shared" ref="H1096" si="2095">H1093</f>
        <v>0</v>
      </c>
      <c r="I1096" s="128" t="str">
        <f t="shared" si="2094"/>
        <v>no</v>
      </c>
      <c r="J1096" s="128" t="str">
        <f t="shared" si="2094"/>
        <v>yes</v>
      </c>
      <c r="K1096" s="128" t="str">
        <f t="shared" si="2094"/>
        <v>yes</v>
      </c>
      <c r="L1096" s="128" t="str">
        <f t="shared" si="2094"/>
        <v>no</v>
      </c>
      <c r="M1096" s="128" t="str">
        <f t="shared" si="2094"/>
        <v>yes</v>
      </c>
      <c r="N1096" s="128" t="str">
        <f t="shared" si="2094"/>
        <v>yes</v>
      </c>
      <c r="O1096" s="128" t="str">
        <f t="shared" si="2094"/>
        <v>yes</v>
      </c>
      <c r="P1096" s="128" t="str">
        <f t="shared" si="2094"/>
        <v>yes</v>
      </c>
      <c r="Q1096" s="128" t="str">
        <f t="shared" si="2094"/>
        <v>yes</v>
      </c>
      <c r="R1096" s="128" t="str">
        <f t="shared" si="2094"/>
        <v>yes</v>
      </c>
      <c r="U1096" t="str">
        <f t="shared" si="2085"/>
        <v>0, 110</v>
      </c>
    </row>
    <row r="1097" spans="1:21" hidden="1" outlineLevel="1" x14ac:dyDescent="0.25">
      <c r="A1097" s="159"/>
      <c r="B1097" s="128"/>
      <c r="C1097" s="128"/>
      <c r="D1097" s="38"/>
      <c r="E1097" s="128"/>
      <c r="F1097" s="132"/>
      <c r="G1097" s="138"/>
      <c r="H1097" s="138"/>
      <c r="I1097" s="128" t="str">
        <f t="shared" ref="I1097:I1157" si="2096">I1093</f>
        <v>no</v>
      </c>
      <c r="J1097" s="128" t="s">
        <v>48</v>
      </c>
      <c r="K1097" s="128" t="s">
        <v>48</v>
      </c>
      <c r="L1097" s="128" t="s">
        <v>48</v>
      </c>
      <c r="M1097" s="128" t="s">
        <v>48</v>
      </c>
      <c r="N1097" s="128" t="s">
        <v>48</v>
      </c>
      <c r="O1097" s="128" t="s">
        <v>48</v>
      </c>
      <c r="P1097" s="128" t="s">
        <v>48</v>
      </c>
      <c r="Q1097" s="128" t="s">
        <v>48</v>
      </c>
      <c r="R1097" s="128" t="s">
        <v>48</v>
      </c>
      <c r="U1097" t="str">
        <f t="shared" si="2085"/>
        <v xml:space="preserve">, </v>
      </c>
    </row>
    <row r="1098" spans="1:21" hidden="1" outlineLevel="1" x14ac:dyDescent="0.25">
      <c r="A1098" s="159"/>
      <c r="B1098" s="128"/>
      <c r="C1098" s="128"/>
      <c r="D1098" s="38"/>
      <c r="E1098" s="128"/>
      <c r="F1098" s="132"/>
      <c r="G1098" s="138"/>
      <c r="H1098" s="138"/>
      <c r="I1098" s="128" t="str">
        <f t="shared" ref="I1098:I1158" si="2097">I1093</f>
        <v>no</v>
      </c>
      <c r="J1098" s="128" t="s">
        <v>48</v>
      </c>
      <c r="K1098" s="128" t="s">
        <v>48</v>
      </c>
      <c r="L1098" s="128" t="s">
        <v>48</v>
      </c>
      <c r="M1098" s="128" t="s">
        <v>48</v>
      </c>
      <c r="N1098" s="128" t="s">
        <v>48</v>
      </c>
      <c r="O1098" s="128" t="s">
        <v>48</v>
      </c>
      <c r="P1098" s="128" t="s">
        <v>48</v>
      </c>
      <c r="Q1098" s="128" t="s">
        <v>48</v>
      </c>
      <c r="R1098" s="128" t="s">
        <v>48</v>
      </c>
      <c r="U1098" t="str">
        <f t="shared" si="2085"/>
        <v xml:space="preserve">, </v>
      </c>
    </row>
    <row r="1099" spans="1:21" hidden="1" outlineLevel="1" x14ac:dyDescent="0.25">
      <c r="A1099" s="159"/>
      <c r="B1099" s="128"/>
      <c r="C1099" s="128"/>
      <c r="D1099" s="38"/>
      <c r="E1099" s="128"/>
      <c r="F1099" s="132"/>
      <c r="G1099" s="138"/>
      <c r="H1099" s="138"/>
      <c r="I1099" s="128" t="s">
        <v>48</v>
      </c>
      <c r="J1099" s="128" t="s">
        <v>48</v>
      </c>
      <c r="K1099" s="128" t="s">
        <v>48</v>
      </c>
      <c r="L1099" s="128" t="s">
        <v>48</v>
      </c>
      <c r="M1099" s="128" t="s">
        <v>48</v>
      </c>
      <c r="N1099" s="128" t="s">
        <v>48</v>
      </c>
      <c r="O1099" s="128" t="s">
        <v>48</v>
      </c>
      <c r="P1099" s="128" t="s">
        <v>48</v>
      </c>
      <c r="Q1099" s="128" t="s">
        <v>48</v>
      </c>
      <c r="R1099" s="128" t="s">
        <v>48</v>
      </c>
      <c r="U1099" t="str">
        <f t="shared" si="2085"/>
        <v xml:space="preserve">, </v>
      </c>
    </row>
    <row r="1100" spans="1:21" hidden="1" outlineLevel="1" x14ac:dyDescent="0.25">
      <c r="A1100" s="159"/>
      <c r="B1100" s="128"/>
      <c r="C1100" s="128"/>
      <c r="D1100" s="38"/>
      <c r="E1100" s="128"/>
      <c r="F1100" s="132"/>
      <c r="G1100" s="138"/>
      <c r="H1100" s="138"/>
      <c r="I1100" s="128" t="s">
        <v>48</v>
      </c>
      <c r="J1100" s="128" t="s">
        <v>48</v>
      </c>
      <c r="K1100" s="128" t="s">
        <v>48</v>
      </c>
      <c r="L1100" s="128" t="s">
        <v>48</v>
      </c>
      <c r="M1100" s="128" t="s">
        <v>48</v>
      </c>
      <c r="N1100" s="128" t="s">
        <v>48</v>
      </c>
      <c r="O1100" s="128" t="s">
        <v>48</v>
      </c>
      <c r="P1100" s="128" t="s">
        <v>48</v>
      </c>
      <c r="Q1100" s="128" t="s">
        <v>48</v>
      </c>
      <c r="R1100" s="128" t="s">
        <v>48</v>
      </c>
      <c r="U1100" t="str">
        <f t="shared" si="2085"/>
        <v xml:space="preserve">, </v>
      </c>
    </row>
    <row r="1101" spans="1:21" hidden="1" outlineLevel="1" x14ac:dyDescent="0.25">
      <c r="A1101" s="159"/>
      <c r="B1101" s="128"/>
      <c r="C1101" s="128"/>
      <c r="D1101" s="38"/>
      <c r="E1101" s="128"/>
      <c r="F1101" s="132"/>
      <c r="G1101" s="138"/>
      <c r="H1101" s="138"/>
      <c r="I1101" s="128" t="s">
        <v>48</v>
      </c>
      <c r="J1101" s="128" t="s">
        <v>48</v>
      </c>
      <c r="K1101" s="128" t="s">
        <v>48</v>
      </c>
      <c r="L1101" s="128" t="s">
        <v>48</v>
      </c>
      <c r="M1101" s="128" t="s">
        <v>48</v>
      </c>
      <c r="N1101" s="128" t="s">
        <v>48</v>
      </c>
      <c r="O1101" s="128" t="s">
        <v>48</v>
      </c>
      <c r="P1101" s="128" t="s">
        <v>48</v>
      </c>
      <c r="Q1101" s="128" t="s">
        <v>48</v>
      </c>
      <c r="R1101" s="128" t="s">
        <v>48</v>
      </c>
      <c r="U1101" t="str">
        <f t="shared" si="2085"/>
        <v xml:space="preserve">, </v>
      </c>
    </row>
    <row r="1102" spans="1:21" hidden="1" outlineLevel="1" x14ac:dyDescent="0.25">
      <c r="A1102" s="159"/>
      <c r="B1102" s="128"/>
      <c r="C1102" s="128"/>
      <c r="D1102" s="38"/>
      <c r="E1102" s="128"/>
      <c r="F1102" s="132"/>
      <c r="G1102" s="138"/>
      <c r="H1102" s="138"/>
      <c r="I1102" s="128" t="s">
        <v>48</v>
      </c>
      <c r="J1102" s="128" t="s">
        <v>48</v>
      </c>
      <c r="K1102" s="128" t="s">
        <v>48</v>
      </c>
      <c r="L1102" s="128" t="s">
        <v>48</v>
      </c>
      <c r="M1102" s="128" t="s">
        <v>48</v>
      </c>
      <c r="N1102" s="128" t="s">
        <v>48</v>
      </c>
      <c r="O1102" s="128" t="s">
        <v>48</v>
      </c>
      <c r="P1102" s="128" t="s">
        <v>48</v>
      </c>
      <c r="Q1102" s="128" t="s">
        <v>48</v>
      </c>
      <c r="R1102" s="128" t="s">
        <v>48</v>
      </c>
      <c r="U1102" t="str">
        <f t="shared" si="2085"/>
        <v xml:space="preserve">, </v>
      </c>
    </row>
    <row r="1103" spans="1:21" collapsed="1" x14ac:dyDescent="0.25">
      <c r="A1103" s="43"/>
      <c r="B1103" s="43">
        <v>111</v>
      </c>
      <c r="C1103" s="43" t="s">
        <v>125</v>
      </c>
      <c r="D1103" s="38" t="str">
        <f>'Form III'!A1102</f>
        <v>Adequate</v>
      </c>
      <c r="E1103" s="43" t="s">
        <v>124</v>
      </c>
      <c r="F1103" s="158">
        <v>0.5</v>
      </c>
      <c r="G1103" s="136">
        <v>0</v>
      </c>
      <c r="H1103" s="136">
        <v>0</v>
      </c>
      <c r="I1103" s="43" t="s">
        <v>48</v>
      </c>
      <c r="J1103" s="43" t="s">
        <v>45</v>
      </c>
      <c r="K1103" s="43" t="s">
        <v>45</v>
      </c>
      <c r="L1103" s="43" t="s">
        <v>48</v>
      </c>
      <c r="M1103" s="43" t="s">
        <v>45</v>
      </c>
      <c r="N1103" s="43" t="s">
        <v>45</v>
      </c>
      <c r="O1103" s="43" t="s">
        <v>45</v>
      </c>
      <c r="P1103" s="43" t="s">
        <v>45</v>
      </c>
      <c r="Q1103" s="43" t="s">
        <v>45</v>
      </c>
      <c r="R1103" s="43" t="s">
        <v>45</v>
      </c>
      <c r="S1103" s="107">
        <f>IF('Form I'!$B$9=1,'Form III'!BE1105,(IF('Form I'!$B$9=2,'Form III'!BE1106,(IF('Form I'!$B$9=3,'Form III'!BE1107,(IF('Form I'!$B$9=4,'Form III'!BE1108)))))))</f>
        <v>0</v>
      </c>
      <c r="T1103" s="111">
        <f t="shared" ref="T1103" si="2098">G1103+H1103-S1103</f>
        <v>0</v>
      </c>
      <c r="U1103" t="str">
        <f t="shared" si="2085"/>
        <v>, 111</v>
      </c>
    </row>
    <row r="1104" spans="1:21" hidden="1" outlineLevel="1" x14ac:dyDescent="0.25">
      <c r="A1104" s="159">
        <f t="shared" ref="A1104" si="2099">A1103</f>
        <v>0</v>
      </c>
      <c r="B1104" s="128">
        <f t="shared" si="2088"/>
        <v>111</v>
      </c>
      <c r="C1104" s="128" t="str">
        <f t="shared" si="2088"/>
        <v>DEPUTY</v>
      </c>
      <c r="D1104" s="128" t="str">
        <f t="shared" si="2088"/>
        <v>Adequate</v>
      </c>
      <c r="E1104" s="128" t="str">
        <f t="shared" si="2088"/>
        <v>Salary</v>
      </c>
      <c r="F1104" s="128">
        <f t="shared" si="2088"/>
        <v>0.5</v>
      </c>
      <c r="G1104" s="138">
        <f t="shared" si="2088"/>
        <v>0</v>
      </c>
      <c r="H1104" s="138">
        <f t="shared" ref="H1104" si="2100">H1103</f>
        <v>0</v>
      </c>
      <c r="I1104" s="128" t="str">
        <f t="shared" si="2088"/>
        <v>no</v>
      </c>
      <c r="J1104" s="128" t="str">
        <f t="shared" si="2088"/>
        <v>yes</v>
      </c>
      <c r="K1104" s="128" t="str">
        <f t="shared" si="2088"/>
        <v>yes</v>
      </c>
      <c r="L1104" s="128" t="str">
        <f t="shared" si="2088"/>
        <v>no</v>
      </c>
      <c r="M1104" s="128" t="str">
        <f t="shared" si="2088"/>
        <v>yes</v>
      </c>
      <c r="N1104" s="128" t="str">
        <f t="shared" si="2088"/>
        <v>yes</v>
      </c>
      <c r="O1104" s="128" t="str">
        <f t="shared" si="2088"/>
        <v>yes</v>
      </c>
      <c r="P1104" s="128" t="str">
        <f t="shared" si="2088"/>
        <v>yes</v>
      </c>
      <c r="Q1104" s="128" t="str">
        <f t="shared" si="2088"/>
        <v>yes</v>
      </c>
      <c r="R1104" s="128" t="str">
        <f t="shared" si="2088"/>
        <v>yes</v>
      </c>
      <c r="U1104" t="str">
        <f t="shared" si="2085"/>
        <v>0, 111</v>
      </c>
    </row>
    <row r="1105" spans="1:21" hidden="1" outlineLevel="1" x14ac:dyDescent="0.25">
      <c r="A1105" s="159">
        <f t="shared" ref="A1105" si="2101">A1103</f>
        <v>0</v>
      </c>
      <c r="B1105" s="128">
        <f t="shared" ref="B1105:R1105" si="2102">B1103</f>
        <v>111</v>
      </c>
      <c r="C1105" s="128" t="str">
        <f t="shared" si="2102"/>
        <v>DEPUTY</v>
      </c>
      <c r="D1105" s="128" t="str">
        <f t="shared" si="2102"/>
        <v>Adequate</v>
      </c>
      <c r="E1105" s="128" t="str">
        <f t="shared" si="2102"/>
        <v>Salary</v>
      </c>
      <c r="F1105" s="128">
        <f t="shared" si="2102"/>
        <v>0.5</v>
      </c>
      <c r="G1105" s="138">
        <f t="shared" si="2102"/>
        <v>0</v>
      </c>
      <c r="H1105" s="138">
        <f t="shared" ref="H1105" si="2103">H1103</f>
        <v>0</v>
      </c>
      <c r="I1105" s="128" t="str">
        <f t="shared" si="2102"/>
        <v>no</v>
      </c>
      <c r="J1105" s="128" t="str">
        <f t="shared" si="2102"/>
        <v>yes</v>
      </c>
      <c r="K1105" s="128" t="str">
        <f t="shared" si="2102"/>
        <v>yes</v>
      </c>
      <c r="L1105" s="128" t="str">
        <f t="shared" si="2102"/>
        <v>no</v>
      </c>
      <c r="M1105" s="128" t="str">
        <f t="shared" si="2102"/>
        <v>yes</v>
      </c>
      <c r="N1105" s="128" t="str">
        <f t="shared" si="2102"/>
        <v>yes</v>
      </c>
      <c r="O1105" s="128" t="str">
        <f t="shared" si="2102"/>
        <v>yes</v>
      </c>
      <c r="P1105" s="128" t="str">
        <f t="shared" si="2102"/>
        <v>yes</v>
      </c>
      <c r="Q1105" s="128" t="str">
        <f t="shared" si="2102"/>
        <v>yes</v>
      </c>
      <c r="R1105" s="128" t="str">
        <f t="shared" si="2102"/>
        <v>yes</v>
      </c>
      <c r="U1105" t="str">
        <f t="shared" si="2085"/>
        <v>0, 111</v>
      </c>
    </row>
    <row r="1106" spans="1:21" hidden="1" outlineLevel="1" x14ac:dyDescent="0.25">
      <c r="A1106" s="159">
        <f t="shared" ref="A1106" si="2104">A1103</f>
        <v>0</v>
      </c>
      <c r="B1106" s="128">
        <f t="shared" ref="B1106:R1106" si="2105">B1103</f>
        <v>111</v>
      </c>
      <c r="C1106" s="128" t="str">
        <f t="shared" si="2105"/>
        <v>DEPUTY</v>
      </c>
      <c r="D1106" s="128" t="str">
        <f t="shared" si="2105"/>
        <v>Adequate</v>
      </c>
      <c r="E1106" s="128" t="str">
        <f t="shared" si="2105"/>
        <v>Salary</v>
      </c>
      <c r="F1106" s="128">
        <f t="shared" si="2105"/>
        <v>0.5</v>
      </c>
      <c r="G1106" s="138">
        <f t="shared" si="2105"/>
        <v>0</v>
      </c>
      <c r="H1106" s="138">
        <f t="shared" ref="H1106" si="2106">H1103</f>
        <v>0</v>
      </c>
      <c r="I1106" s="128" t="str">
        <f t="shared" si="2105"/>
        <v>no</v>
      </c>
      <c r="J1106" s="128" t="str">
        <f t="shared" si="2105"/>
        <v>yes</v>
      </c>
      <c r="K1106" s="128" t="str">
        <f t="shared" si="2105"/>
        <v>yes</v>
      </c>
      <c r="L1106" s="128" t="str">
        <f t="shared" si="2105"/>
        <v>no</v>
      </c>
      <c r="M1106" s="128" t="str">
        <f t="shared" si="2105"/>
        <v>yes</v>
      </c>
      <c r="N1106" s="128" t="str">
        <f t="shared" si="2105"/>
        <v>yes</v>
      </c>
      <c r="O1106" s="128" t="str">
        <f t="shared" si="2105"/>
        <v>yes</v>
      </c>
      <c r="P1106" s="128" t="str">
        <f t="shared" si="2105"/>
        <v>yes</v>
      </c>
      <c r="Q1106" s="128" t="str">
        <f t="shared" si="2105"/>
        <v>yes</v>
      </c>
      <c r="R1106" s="128" t="str">
        <f t="shared" si="2105"/>
        <v>yes</v>
      </c>
      <c r="U1106" t="str">
        <f t="shared" si="2085"/>
        <v>0, 111</v>
      </c>
    </row>
    <row r="1107" spans="1:21" hidden="1" outlineLevel="1" x14ac:dyDescent="0.25">
      <c r="A1107" s="159"/>
      <c r="B1107" s="128"/>
      <c r="C1107" s="128"/>
      <c r="D1107" s="38"/>
      <c r="E1107" s="128"/>
      <c r="F1107" s="132"/>
      <c r="G1107" s="138"/>
      <c r="H1107" s="138"/>
      <c r="I1107" s="128" t="str">
        <f t="shared" si="2096"/>
        <v>no</v>
      </c>
      <c r="J1107" s="128" t="s">
        <v>48</v>
      </c>
      <c r="K1107" s="128" t="s">
        <v>48</v>
      </c>
      <c r="L1107" s="128" t="s">
        <v>48</v>
      </c>
      <c r="M1107" s="128" t="s">
        <v>48</v>
      </c>
      <c r="N1107" s="128" t="s">
        <v>48</v>
      </c>
      <c r="O1107" s="128" t="s">
        <v>48</v>
      </c>
      <c r="P1107" s="128" t="s">
        <v>48</v>
      </c>
      <c r="Q1107" s="128" t="s">
        <v>48</v>
      </c>
      <c r="R1107" s="128" t="s">
        <v>48</v>
      </c>
      <c r="U1107" t="str">
        <f t="shared" si="2085"/>
        <v xml:space="preserve">, </v>
      </c>
    </row>
    <row r="1108" spans="1:21" hidden="1" outlineLevel="1" x14ac:dyDescent="0.25">
      <c r="A1108" s="159"/>
      <c r="B1108" s="128"/>
      <c r="C1108" s="128"/>
      <c r="D1108" s="38"/>
      <c r="E1108" s="128"/>
      <c r="F1108" s="132"/>
      <c r="G1108" s="138"/>
      <c r="H1108" s="138"/>
      <c r="I1108" s="128" t="str">
        <f t="shared" si="2097"/>
        <v>no</v>
      </c>
      <c r="J1108" s="128" t="s">
        <v>48</v>
      </c>
      <c r="K1108" s="128" t="s">
        <v>48</v>
      </c>
      <c r="L1108" s="128" t="s">
        <v>48</v>
      </c>
      <c r="M1108" s="128" t="s">
        <v>48</v>
      </c>
      <c r="N1108" s="128" t="s">
        <v>48</v>
      </c>
      <c r="O1108" s="128" t="s">
        <v>48</v>
      </c>
      <c r="P1108" s="128" t="s">
        <v>48</v>
      </c>
      <c r="Q1108" s="128" t="s">
        <v>48</v>
      </c>
      <c r="R1108" s="128" t="s">
        <v>48</v>
      </c>
      <c r="U1108" t="str">
        <f t="shared" si="2085"/>
        <v xml:space="preserve">, </v>
      </c>
    </row>
    <row r="1109" spans="1:21" hidden="1" outlineLevel="1" x14ac:dyDescent="0.25">
      <c r="A1109" s="159"/>
      <c r="B1109" s="128"/>
      <c r="C1109" s="128"/>
      <c r="D1109" s="38"/>
      <c r="E1109" s="128"/>
      <c r="F1109" s="132"/>
      <c r="G1109" s="138"/>
      <c r="H1109" s="138"/>
      <c r="I1109" s="128" t="s">
        <v>48</v>
      </c>
      <c r="J1109" s="128" t="s">
        <v>48</v>
      </c>
      <c r="K1109" s="128" t="s">
        <v>48</v>
      </c>
      <c r="L1109" s="128" t="s">
        <v>48</v>
      </c>
      <c r="M1109" s="128" t="s">
        <v>48</v>
      </c>
      <c r="N1109" s="128" t="s">
        <v>48</v>
      </c>
      <c r="O1109" s="128" t="s">
        <v>48</v>
      </c>
      <c r="P1109" s="128" t="s">
        <v>48</v>
      </c>
      <c r="Q1109" s="128" t="s">
        <v>48</v>
      </c>
      <c r="R1109" s="128" t="s">
        <v>48</v>
      </c>
      <c r="U1109" t="str">
        <f t="shared" si="2085"/>
        <v xml:space="preserve">, </v>
      </c>
    </row>
    <row r="1110" spans="1:21" hidden="1" outlineLevel="1" x14ac:dyDescent="0.25">
      <c r="A1110" s="159"/>
      <c r="B1110" s="128"/>
      <c r="C1110" s="128"/>
      <c r="D1110" s="38"/>
      <c r="E1110" s="128"/>
      <c r="F1110" s="132"/>
      <c r="G1110" s="138"/>
      <c r="H1110" s="138"/>
      <c r="I1110" s="128" t="s">
        <v>48</v>
      </c>
      <c r="J1110" s="128" t="s">
        <v>48</v>
      </c>
      <c r="K1110" s="128" t="s">
        <v>48</v>
      </c>
      <c r="L1110" s="128" t="s">
        <v>48</v>
      </c>
      <c r="M1110" s="128" t="s">
        <v>48</v>
      </c>
      <c r="N1110" s="128" t="s">
        <v>48</v>
      </c>
      <c r="O1110" s="128" t="s">
        <v>48</v>
      </c>
      <c r="P1110" s="128" t="s">
        <v>48</v>
      </c>
      <c r="Q1110" s="128" t="s">
        <v>48</v>
      </c>
      <c r="R1110" s="128" t="s">
        <v>48</v>
      </c>
      <c r="U1110" t="str">
        <f t="shared" si="2085"/>
        <v xml:space="preserve">, </v>
      </c>
    </row>
    <row r="1111" spans="1:21" hidden="1" outlineLevel="1" x14ac:dyDescent="0.25">
      <c r="A1111" s="159"/>
      <c r="B1111" s="128"/>
      <c r="C1111" s="128"/>
      <c r="D1111" s="38"/>
      <c r="E1111" s="128"/>
      <c r="F1111" s="132"/>
      <c r="G1111" s="138"/>
      <c r="H1111" s="138"/>
      <c r="I1111" s="128" t="s">
        <v>48</v>
      </c>
      <c r="J1111" s="128" t="s">
        <v>48</v>
      </c>
      <c r="K1111" s="128" t="s">
        <v>48</v>
      </c>
      <c r="L1111" s="128" t="s">
        <v>48</v>
      </c>
      <c r="M1111" s="128" t="s">
        <v>48</v>
      </c>
      <c r="N1111" s="128" t="s">
        <v>48</v>
      </c>
      <c r="O1111" s="128" t="s">
        <v>48</v>
      </c>
      <c r="P1111" s="128" t="s">
        <v>48</v>
      </c>
      <c r="Q1111" s="128" t="s">
        <v>48</v>
      </c>
      <c r="R1111" s="128" t="s">
        <v>48</v>
      </c>
      <c r="U1111" t="str">
        <f t="shared" si="2085"/>
        <v xml:space="preserve">, </v>
      </c>
    </row>
    <row r="1112" spans="1:21" hidden="1" outlineLevel="1" x14ac:dyDescent="0.25">
      <c r="A1112" s="159"/>
      <c r="B1112" s="128"/>
      <c r="C1112" s="128"/>
      <c r="D1112" s="38"/>
      <c r="E1112" s="128"/>
      <c r="F1112" s="132"/>
      <c r="G1112" s="138"/>
      <c r="H1112" s="138"/>
      <c r="I1112" s="128" t="s">
        <v>48</v>
      </c>
      <c r="J1112" s="128" t="s">
        <v>48</v>
      </c>
      <c r="K1112" s="128" t="s">
        <v>48</v>
      </c>
      <c r="L1112" s="128" t="s">
        <v>48</v>
      </c>
      <c r="M1112" s="128" t="s">
        <v>48</v>
      </c>
      <c r="N1112" s="128" t="s">
        <v>48</v>
      </c>
      <c r="O1112" s="128" t="s">
        <v>48</v>
      </c>
      <c r="P1112" s="128" t="s">
        <v>48</v>
      </c>
      <c r="Q1112" s="128" t="s">
        <v>48</v>
      </c>
      <c r="R1112" s="128" t="s">
        <v>48</v>
      </c>
      <c r="U1112" t="str">
        <f t="shared" si="2085"/>
        <v xml:space="preserve">, </v>
      </c>
    </row>
    <row r="1113" spans="1:21" collapsed="1" x14ac:dyDescent="0.25">
      <c r="A1113" s="43"/>
      <c r="B1113" s="43">
        <v>112</v>
      </c>
      <c r="C1113" s="43" t="s">
        <v>125</v>
      </c>
      <c r="D1113" s="38" t="str">
        <f>'Form III'!A1112</f>
        <v>Adequate</v>
      </c>
      <c r="E1113" s="43" t="s">
        <v>124</v>
      </c>
      <c r="F1113" s="158">
        <v>0.5</v>
      </c>
      <c r="G1113" s="136">
        <v>0</v>
      </c>
      <c r="H1113" s="136">
        <v>0</v>
      </c>
      <c r="I1113" s="43" t="s">
        <v>48</v>
      </c>
      <c r="J1113" s="43" t="s">
        <v>45</v>
      </c>
      <c r="K1113" s="43" t="s">
        <v>45</v>
      </c>
      <c r="L1113" s="43" t="s">
        <v>48</v>
      </c>
      <c r="M1113" s="43" t="s">
        <v>45</v>
      </c>
      <c r="N1113" s="43" t="s">
        <v>45</v>
      </c>
      <c r="O1113" s="43" t="s">
        <v>45</v>
      </c>
      <c r="P1113" s="43" t="s">
        <v>45</v>
      </c>
      <c r="Q1113" s="43" t="s">
        <v>45</v>
      </c>
      <c r="R1113" s="43" t="s">
        <v>45</v>
      </c>
      <c r="S1113" s="107">
        <f>IF('Form I'!$B$9=1,'Form III'!BE1115,(IF('Form I'!$B$9=2,'Form III'!BE1116,(IF('Form I'!$B$9=3,'Form III'!BE1117,(IF('Form I'!$B$9=4,'Form III'!BE1118)))))))</f>
        <v>0</v>
      </c>
      <c r="T1113" s="111">
        <f t="shared" ref="T1113" si="2107">G1113+H1113-S1113</f>
        <v>0</v>
      </c>
      <c r="U1113" t="str">
        <f t="shared" si="2085"/>
        <v>, 112</v>
      </c>
    </row>
    <row r="1114" spans="1:21" hidden="1" outlineLevel="1" x14ac:dyDescent="0.25">
      <c r="A1114" s="159">
        <f t="shared" ref="A1114" si="2108">A1113</f>
        <v>0</v>
      </c>
      <c r="B1114" s="128">
        <f t="shared" ref="B1114:R1124" si="2109">B1113</f>
        <v>112</v>
      </c>
      <c r="C1114" s="128" t="str">
        <f t="shared" si="2109"/>
        <v>DEPUTY</v>
      </c>
      <c r="D1114" s="128" t="str">
        <f t="shared" si="2109"/>
        <v>Adequate</v>
      </c>
      <c r="E1114" s="128" t="str">
        <f t="shared" si="2109"/>
        <v>Salary</v>
      </c>
      <c r="F1114" s="128">
        <f t="shared" si="2109"/>
        <v>0.5</v>
      </c>
      <c r="G1114" s="138">
        <f t="shared" si="2109"/>
        <v>0</v>
      </c>
      <c r="H1114" s="138">
        <f t="shared" ref="H1114" si="2110">H1113</f>
        <v>0</v>
      </c>
      <c r="I1114" s="128" t="str">
        <f t="shared" si="2109"/>
        <v>no</v>
      </c>
      <c r="J1114" s="128" t="str">
        <f t="shared" si="2109"/>
        <v>yes</v>
      </c>
      <c r="K1114" s="128" t="str">
        <f t="shared" si="2109"/>
        <v>yes</v>
      </c>
      <c r="L1114" s="128" t="str">
        <f t="shared" si="2109"/>
        <v>no</v>
      </c>
      <c r="M1114" s="128" t="str">
        <f t="shared" si="2109"/>
        <v>yes</v>
      </c>
      <c r="N1114" s="128" t="str">
        <f t="shared" si="2109"/>
        <v>yes</v>
      </c>
      <c r="O1114" s="128" t="str">
        <f t="shared" si="2109"/>
        <v>yes</v>
      </c>
      <c r="P1114" s="128" t="str">
        <f t="shared" si="2109"/>
        <v>yes</v>
      </c>
      <c r="Q1114" s="128" t="str">
        <f t="shared" si="2109"/>
        <v>yes</v>
      </c>
      <c r="R1114" s="128" t="str">
        <f t="shared" si="2109"/>
        <v>yes</v>
      </c>
      <c r="U1114" t="str">
        <f t="shared" si="2085"/>
        <v>0, 112</v>
      </c>
    </row>
    <row r="1115" spans="1:21" hidden="1" outlineLevel="1" x14ac:dyDescent="0.25">
      <c r="A1115" s="159">
        <f t="shared" ref="A1115" si="2111">A1113</f>
        <v>0</v>
      </c>
      <c r="B1115" s="128">
        <f t="shared" ref="B1115:R1115" si="2112">B1113</f>
        <v>112</v>
      </c>
      <c r="C1115" s="128" t="str">
        <f t="shared" si="2112"/>
        <v>DEPUTY</v>
      </c>
      <c r="D1115" s="128" t="str">
        <f t="shared" si="2112"/>
        <v>Adequate</v>
      </c>
      <c r="E1115" s="128" t="str">
        <f t="shared" si="2112"/>
        <v>Salary</v>
      </c>
      <c r="F1115" s="128">
        <f t="shared" si="2112"/>
        <v>0.5</v>
      </c>
      <c r="G1115" s="138">
        <f t="shared" si="2112"/>
        <v>0</v>
      </c>
      <c r="H1115" s="138">
        <f t="shared" ref="H1115" si="2113">H1113</f>
        <v>0</v>
      </c>
      <c r="I1115" s="128" t="str">
        <f t="shared" si="2112"/>
        <v>no</v>
      </c>
      <c r="J1115" s="128" t="str">
        <f t="shared" si="2112"/>
        <v>yes</v>
      </c>
      <c r="K1115" s="128" t="str">
        <f t="shared" si="2112"/>
        <v>yes</v>
      </c>
      <c r="L1115" s="128" t="str">
        <f t="shared" si="2112"/>
        <v>no</v>
      </c>
      <c r="M1115" s="128" t="str">
        <f t="shared" si="2112"/>
        <v>yes</v>
      </c>
      <c r="N1115" s="128" t="str">
        <f t="shared" si="2112"/>
        <v>yes</v>
      </c>
      <c r="O1115" s="128" t="str">
        <f t="shared" si="2112"/>
        <v>yes</v>
      </c>
      <c r="P1115" s="128" t="str">
        <f t="shared" si="2112"/>
        <v>yes</v>
      </c>
      <c r="Q1115" s="128" t="str">
        <f t="shared" si="2112"/>
        <v>yes</v>
      </c>
      <c r="R1115" s="128" t="str">
        <f t="shared" si="2112"/>
        <v>yes</v>
      </c>
      <c r="U1115" t="str">
        <f t="shared" si="2085"/>
        <v>0, 112</v>
      </c>
    </row>
    <row r="1116" spans="1:21" hidden="1" outlineLevel="1" x14ac:dyDescent="0.25">
      <c r="A1116" s="159">
        <f t="shared" ref="A1116" si="2114">A1113</f>
        <v>0</v>
      </c>
      <c r="B1116" s="128">
        <f t="shared" ref="B1116:R1116" si="2115">B1113</f>
        <v>112</v>
      </c>
      <c r="C1116" s="128" t="str">
        <f t="shared" si="2115"/>
        <v>DEPUTY</v>
      </c>
      <c r="D1116" s="128" t="str">
        <f t="shared" si="2115"/>
        <v>Adequate</v>
      </c>
      <c r="E1116" s="128" t="str">
        <f t="shared" si="2115"/>
        <v>Salary</v>
      </c>
      <c r="F1116" s="128">
        <f t="shared" si="2115"/>
        <v>0.5</v>
      </c>
      <c r="G1116" s="138">
        <f t="shared" si="2115"/>
        <v>0</v>
      </c>
      <c r="H1116" s="138">
        <f t="shared" ref="H1116" si="2116">H1113</f>
        <v>0</v>
      </c>
      <c r="I1116" s="128" t="str">
        <f t="shared" si="2115"/>
        <v>no</v>
      </c>
      <c r="J1116" s="128" t="str">
        <f t="shared" si="2115"/>
        <v>yes</v>
      </c>
      <c r="K1116" s="128" t="str">
        <f t="shared" si="2115"/>
        <v>yes</v>
      </c>
      <c r="L1116" s="128" t="str">
        <f t="shared" si="2115"/>
        <v>no</v>
      </c>
      <c r="M1116" s="128" t="str">
        <f t="shared" si="2115"/>
        <v>yes</v>
      </c>
      <c r="N1116" s="128" t="str">
        <f t="shared" si="2115"/>
        <v>yes</v>
      </c>
      <c r="O1116" s="128" t="str">
        <f t="shared" si="2115"/>
        <v>yes</v>
      </c>
      <c r="P1116" s="128" t="str">
        <f t="shared" si="2115"/>
        <v>yes</v>
      </c>
      <c r="Q1116" s="128" t="str">
        <f t="shared" si="2115"/>
        <v>yes</v>
      </c>
      <c r="R1116" s="128" t="str">
        <f t="shared" si="2115"/>
        <v>yes</v>
      </c>
      <c r="U1116" t="str">
        <f t="shared" si="2085"/>
        <v>0, 112</v>
      </c>
    </row>
    <row r="1117" spans="1:21" hidden="1" outlineLevel="1" x14ac:dyDescent="0.25">
      <c r="A1117" s="159"/>
      <c r="B1117" s="128"/>
      <c r="C1117" s="128"/>
      <c r="D1117" s="38"/>
      <c r="E1117" s="128"/>
      <c r="F1117" s="132"/>
      <c r="G1117" s="138"/>
      <c r="H1117" s="138"/>
      <c r="I1117" s="128" t="str">
        <f t="shared" si="2096"/>
        <v>no</v>
      </c>
      <c r="J1117" s="128" t="s">
        <v>48</v>
      </c>
      <c r="K1117" s="128" t="s">
        <v>48</v>
      </c>
      <c r="L1117" s="128" t="s">
        <v>48</v>
      </c>
      <c r="M1117" s="128" t="s">
        <v>48</v>
      </c>
      <c r="N1117" s="128" t="s">
        <v>48</v>
      </c>
      <c r="O1117" s="128" t="s">
        <v>48</v>
      </c>
      <c r="P1117" s="128" t="s">
        <v>48</v>
      </c>
      <c r="Q1117" s="128" t="s">
        <v>48</v>
      </c>
      <c r="R1117" s="128" t="s">
        <v>48</v>
      </c>
      <c r="U1117" t="str">
        <f t="shared" si="2085"/>
        <v xml:space="preserve">, </v>
      </c>
    </row>
    <row r="1118" spans="1:21" hidden="1" outlineLevel="1" x14ac:dyDescent="0.25">
      <c r="A1118" s="159"/>
      <c r="B1118" s="128"/>
      <c r="C1118" s="128"/>
      <c r="D1118" s="38"/>
      <c r="E1118" s="128"/>
      <c r="F1118" s="132"/>
      <c r="G1118" s="138"/>
      <c r="H1118" s="138"/>
      <c r="I1118" s="128" t="str">
        <f t="shared" si="2097"/>
        <v>no</v>
      </c>
      <c r="J1118" s="128" t="s">
        <v>48</v>
      </c>
      <c r="K1118" s="128" t="s">
        <v>48</v>
      </c>
      <c r="L1118" s="128" t="s">
        <v>48</v>
      </c>
      <c r="M1118" s="128" t="s">
        <v>48</v>
      </c>
      <c r="N1118" s="128" t="s">
        <v>48</v>
      </c>
      <c r="O1118" s="128" t="s">
        <v>48</v>
      </c>
      <c r="P1118" s="128" t="s">
        <v>48</v>
      </c>
      <c r="Q1118" s="128" t="s">
        <v>48</v>
      </c>
      <c r="R1118" s="128" t="s">
        <v>48</v>
      </c>
      <c r="U1118" t="str">
        <f t="shared" si="2085"/>
        <v xml:space="preserve">, </v>
      </c>
    </row>
    <row r="1119" spans="1:21" hidden="1" outlineLevel="1" x14ac:dyDescent="0.25">
      <c r="A1119" s="159"/>
      <c r="B1119" s="128"/>
      <c r="C1119" s="128"/>
      <c r="D1119" s="38"/>
      <c r="E1119" s="128"/>
      <c r="F1119" s="132"/>
      <c r="G1119" s="138"/>
      <c r="H1119" s="138"/>
      <c r="I1119" s="128" t="s">
        <v>48</v>
      </c>
      <c r="J1119" s="128" t="s">
        <v>48</v>
      </c>
      <c r="K1119" s="128" t="s">
        <v>48</v>
      </c>
      <c r="L1119" s="128" t="s">
        <v>48</v>
      </c>
      <c r="M1119" s="128" t="s">
        <v>48</v>
      </c>
      <c r="N1119" s="128" t="s">
        <v>48</v>
      </c>
      <c r="O1119" s="128" t="s">
        <v>48</v>
      </c>
      <c r="P1119" s="128" t="s">
        <v>48</v>
      </c>
      <c r="Q1119" s="128" t="s">
        <v>48</v>
      </c>
      <c r="R1119" s="128" t="s">
        <v>48</v>
      </c>
      <c r="U1119" t="str">
        <f t="shared" si="2085"/>
        <v xml:space="preserve">, </v>
      </c>
    </row>
    <row r="1120" spans="1:21" hidden="1" outlineLevel="1" x14ac:dyDescent="0.25">
      <c r="A1120" s="159"/>
      <c r="B1120" s="128"/>
      <c r="C1120" s="128"/>
      <c r="D1120" s="38"/>
      <c r="E1120" s="128"/>
      <c r="F1120" s="132"/>
      <c r="G1120" s="138"/>
      <c r="H1120" s="138"/>
      <c r="I1120" s="128" t="s">
        <v>48</v>
      </c>
      <c r="J1120" s="128" t="s">
        <v>48</v>
      </c>
      <c r="K1120" s="128" t="s">
        <v>48</v>
      </c>
      <c r="L1120" s="128" t="s">
        <v>48</v>
      </c>
      <c r="M1120" s="128" t="s">
        <v>48</v>
      </c>
      <c r="N1120" s="128" t="s">
        <v>48</v>
      </c>
      <c r="O1120" s="128" t="s">
        <v>48</v>
      </c>
      <c r="P1120" s="128" t="s">
        <v>48</v>
      </c>
      <c r="Q1120" s="128" t="s">
        <v>48</v>
      </c>
      <c r="R1120" s="128" t="s">
        <v>48</v>
      </c>
      <c r="U1120" t="str">
        <f t="shared" si="2085"/>
        <v xml:space="preserve">, </v>
      </c>
    </row>
    <row r="1121" spans="1:21" hidden="1" outlineLevel="1" x14ac:dyDescent="0.25">
      <c r="A1121" s="159"/>
      <c r="B1121" s="128"/>
      <c r="C1121" s="128"/>
      <c r="D1121" s="38"/>
      <c r="E1121" s="128"/>
      <c r="F1121" s="132"/>
      <c r="G1121" s="138"/>
      <c r="H1121" s="138"/>
      <c r="I1121" s="128" t="s">
        <v>48</v>
      </c>
      <c r="J1121" s="128" t="s">
        <v>48</v>
      </c>
      <c r="K1121" s="128" t="s">
        <v>48</v>
      </c>
      <c r="L1121" s="128" t="s">
        <v>48</v>
      </c>
      <c r="M1121" s="128" t="s">
        <v>48</v>
      </c>
      <c r="N1121" s="128" t="s">
        <v>48</v>
      </c>
      <c r="O1121" s="128" t="s">
        <v>48</v>
      </c>
      <c r="P1121" s="128" t="s">
        <v>48</v>
      </c>
      <c r="Q1121" s="128" t="s">
        <v>48</v>
      </c>
      <c r="R1121" s="128" t="s">
        <v>48</v>
      </c>
      <c r="U1121" t="str">
        <f t="shared" si="2085"/>
        <v xml:space="preserve">, </v>
      </c>
    </row>
    <row r="1122" spans="1:21" hidden="1" outlineLevel="1" x14ac:dyDescent="0.25">
      <c r="A1122" s="159"/>
      <c r="B1122" s="128"/>
      <c r="C1122" s="128"/>
      <c r="D1122" s="38"/>
      <c r="E1122" s="128"/>
      <c r="F1122" s="132"/>
      <c r="G1122" s="138"/>
      <c r="H1122" s="138"/>
      <c r="I1122" s="128" t="s">
        <v>48</v>
      </c>
      <c r="J1122" s="128" t="s">
        <v>48</v>
      </c>
      <c r="K1122" s="128" t="s">
        <v>48</v>
      </c>
      <c r="L1122" s="128" t="s">
        <v>48</v>
      </c>
      <c r="M1122" s="128" t="s">
        <v>48</v>
      </c>
      <c r="N1122" s="128" t="s">
        <v>48</v>
      </c>
      <c r="O1122" s="128" t="s">
        <v>48</v>
      </c>
      <c r="P1122" s="128" t="s">
        <v>48</v>
      </c>
      <c r="Q1122" s="128" t="s">
        <v>48</v>
      </c>
      <c r="R1122" s="128" t="s">
        <v>48</v>
      </c>
      <c r="U1122" t="str">
        <f t="shared" si="2085"/>
        <v xml:space="preserve">, </v>
      </c>
    </row>
    <row r="1123" spans="1:21" collapsed="1" x14ac:dyDescent="0.25">
      <c r="A1123" s="43"/>
      <c r="B1123" s="43">
        <v>113</v>
      </c>
      <c r="C1123" s="43" t="s">
        <v>125</v>
      </c>
      <c r="D1123" s="38" t="str">
        <f>'Form III'!A1122</f>
        <v>Adequate</v>
      </c>
      <c r="E1123" s="43" t="s">
        <v>124</v>
      </c>
      <c r="F1123" s="158">
        <v>0.5</v>
      </c>
      <c r="G1123" s="136">
        <v>0</v>
      </c>
      <c r="H1123" s="136">
        <v>0</v>
      </c>
      <c r="I1123" s="43" t="s">
        <v>48</v>
      </c>
      <c r="J1123" s="43" t="s">
        <v>45</v>
      </c>
      <c r="K1123" s="43" t="s">
        <v>45</v>
      </c>
      <c r="L1123" s="43" t="s">
        <v>48</v>
      </c>
      <c r="M1123" s="43" t="s">
        <v>45</v>
      </c>
      <c r="N1123" s="43" t="s">
        <v>45</v>
      </c>
      <c r="O1123" s="43" t="s">
        <v>45</v>
      </c>
      <c r="P1123" s="43" t="s">
        <v>45</v>
      </c>
      <c r="Q1123" s="43" t="s">
        <v>45</v>
      </c>
      <c r="R1123" s="43" t="s">
        <v>45</v>
      </c>
      <c r="S1123" s="107">
        <f>IF('Form I'!$B$9=1,'Form III'!BE1125,(IF('Form I'!$B$9=2,'Form III'!BE1126,(IF('Form I'!$B$9=3,'Form III'!BE1127,(IF('Form I'!$B$9=4,'Form III'!BE1128)))))))</f>
        <v>0</v>
      </c>
      <c r="T1123" s="111">
        <f t="shared" ref="T1123" si="2117">G1123+H1123-S1123</f>
        <v>0</v>
      </c>
      <c r="U1123" t="str">
        <f t="shared" si="2085"/>
        <v>, 113</v>
      </c>
    </row>
    <row r="1124" spans="1:21" hidden="1" outlineLevel="1" x14ac:dyDescent="0.25">
      <c r="A1124" s="159">
        <f t="shared" ref="A1124" si="2118">A1123</f>
        <v>0</v>
      </c>
      <c r="B1124" s="128">
        <f t="shared" si="2109"/>
        <v>113</v>
      </c>
      <c r="C1124" s="128" t="str">
        <f t="shared" si="2109"/>
        <v>DEPUTY</v>
      </c>
      <c r="D1124" s="128" t="str">
        <f t="shared" si="2109"/>
        <v>Adequate</v>
      </c>
      <c r="E1124" s="128" t="str">
        <f t="shared" si="2109"/>
        <v>Salary</v>
      </c>
      <c r="F1124" s="128">
        <f t="shared" si="2109"/>
        <v>0.5</v>
      </c>
      <c r="G1124" s="138">
        <f t="shared" si="2109"/>
        <v>0</v>
      </c>
      <c r="H1124" s="138">
        <f t="shared" ref="H1124" si="2119">H1123</f>
        <v>0</v>
      </c>
      <c r="I1124" s="128" t="str">
        <f t="shared" si="2109"/>
        <v>no</v>
      </c>
      <c r="J1124" s="128" t="str">
        <f t="shared" si="2109"/>
        <v>yes</v>
      </c>
      <c r="K1124" s="128" t="str">
        <f t="shared" si="2109"/>
        <v>yes</v>
      </c>
      <c r="L1124" s="128" t="str">
        <f t="shared" si="2109"/>
        <v>no</v>
      </c>
      <c r="M1124" s="128" t="str">
        <f t="shared" si="2109"/>
        <v>yes</v>
      </c>
      <c r="N1124" s="128" t="str">
        <f t="shared" si="2109"/>
        <v>yes</v>
      </c>
      <c r="O1124" s="128" t="str">
        <f t="shared" si="2109"/>
        <v>yes</v>
      </c>
      <c r="P1124" s="128" t="str">
        <f t="shared" si="2109"/>
        <v>yes</v>
      </c>
      <c r="Q1124" s="128" t="str">
        <f t="shared" si="2109"/>
        <v>yes</v>
      </c>
      <c r="R1124" s="128" t="str">
        <f t="shared" si="2109"/>
        <v>yes</v>
      </c>
      <c r="U1124" t="str">
        <f t="shared" si="2085"/>
        <v>0, 113</v>
      </c>
    </row>
    <row r="1125" spans="1:21" hidden="1" outlineLevel="1" x14ac:dyDescent="0.25">
      <c r="A1125" s="159">
        <f t="shared" ref="A1125" si="2120">A1123</f>
        <v>0</v>
      </c>
      <c r="B1125" s="128">
        <f t="shared" ref="B1125:R1125" si="2121">B1123</f>
        <v>113</v>
      </c>
      <c r="C1125" s="128" t="str">
        <f t="shared" si="2121"/>
        <v>DEPUTY</v>
      </c>
      <c r="D1125" s="128" t="str">
        <f t="shared" si="2121"/>
        <v>Adequate</v>
      </c>
      <c r="E1125" s="128" t="str">
        <f t="shared" si="2121"/>
        <v>Salary</v>
      </c>
      <c r="F1125" s="128">
        <f t="shared" si="2121"/>
        <v>0.5</v>
      </c>
      <c r="G1125" s="138">
        <f t="shared" si="2121"/>
        <v>0</v>
      </c>
      <c r="H1125" s="138">
        <f t="shared" ref="H1125" si="2122">H1123</f>
        <v>0</v>
      </c>
      <c r="I1125" s="128" t="str">
        <f t="shared" si="2121"/>
        <v>no</v>
      </c>
      <c r="J1125" s="128" t="str">
        <f t="shared" si="2121"/>
        <v>yes</v>
      </c>
      <c r="K1125" s="128" t="str">
        <f t="shared" si="2121"/>
        <v>yes</v>
      </c>
      <c r="L1125" s="128" t="str">
        <f t="shared" si="2121"/>
        <v>no</v>
      </c>
      <c r="M1125" s="128" t="str">
        <f t="shared" si="2121"/>
        <v>yes</v>
      </c>
      <c r="N1125" s="128" t="str">
        <f t="shared" si="2121"/>
        <v>yes</v>
      </c>
      <c r="O1125" s="128" t="str">
        <f t="shared" si="2121"/>
        <v>yes</v>
      </c>
      <c r="P1125" s="128" t="str">
        <f t="shared" si="2121"/>
        <v>yes</v>
      </c>
      <c r="Q1125" s="128" t="str">
        <f t="shared" si="2121"/>
        <v>yes</v>
      </c>
      <c r="R1125" s="128" t="str">
        <f t="shared" si="2121"/>
        <v>yes</v>
      </c>
      <c r="U1125" t="str">
        <f t="shared" si="2085"/>
        <v>0, 113</v>
      </c>
    </row>
    <row r="1126" spans="1:21" hidden="1" outlineLevel="1" x14ac:dyDescent="0.25">
      <c r="A1126" s="159">
        <f t="shared" ref="A1126" si="2123">A1123</f>
        <v>0</v>
      </c>
      <c r="B1126" s="128">
        <f t="shared" ref="B1126:R1126" si="2124">B1123</f>
        <v>113</v>
      </c>
      <c r="C1126" s="128" t="str">
        <f t="shared" si="2124"/>
        <v>DEPUTY</v>
      </c>
      <c r="D1126" s="128" t="str">
        <f t="shared" si="2124"/>
        <v>Adequate</v>
      </c>
      <c r="E1126" s="128" t="str">
        <f t="shared" si="2124"/>
        <v>Salary</v>
      </c>
      <c r="F1126" s="128">
        <f t="shared" si="2124"/>
        <v>0.5</v>
      </c>
      <c r="G1126" s="138">
        <f t="shared" si="2124"/>
        <v>0</v>
      </c>
      <c r="H1126" s="138">
        <f t="shared" ref="H1126" si="2125">H1123</f>
        <v>0</v>
      </c>
      <c r="I1126" s="128" t="str">
        <f t="shared" si="2124"/>
        <v>no</v>
      </c>
      <c r="J1126" s="128" t="str">
        <f t="shared" si="2124"/>
        <v>yes</v>
      </c>
      <c r="K1126" s="128" t="str">
        <f t="shared" si="2124"/>
        <v>yes</v>
      </c>
      <c r="L1126" s="128" t="str">
        <f t="shared" si="2124"/>
        <v>no</v>
      </c>
      <c r="M1126" s="128" t="str">
        <f t="shared" si="2124"/>
        <v>yes</v>
      </c>
      <c r="N1126" s="128" t="str">
        <f t="shared" si="2124"/>
        <v>yes</v>
      </c>
      <c r="O1126" s="128" t="str">
        <f t="shared" si="2124"/>
        <v>yes</v>
      </c>
      <c r="P1126" s="128" t="str">
        <f t="shared" si="2124"/>
        <v>yes</v>
      </c>
      <c r="Q1126" s="128" t="str">
        <f t="shared" si="2124"/>
        <v>yes</v>
      </c>
      <c r="R1126" s="128" t="str">
        <f t="shared" si="2124"/>
        <v>yes</v>
      </c>
      <c r="U1126" t="str">
        <f t="shared" si="2085"/>
        <v>0, 113</v>
      </c>
    </row>
    <row r="1127" spans="1:21" hidden="1" outlineLevel="1" x14ac:dyDescent="0.25">
      <c r="A1127" s="159"/>
      <c r="B1127" s="128"/>
      <c r="C1127" s="128"/>
      <c r="D1127" s="38"/>
      <c r="E1127" s="128"/>
      <c r="F1127" s="132"/>
      <c r="G1127" s="138"/>
      <c r="H1127" s="138"/>
      <c r="I1127" s="128" t="str">
        <f t="shared" si="2096"/>
        <v>no</v>
      </c>
      <c r="J1127" s="128" t="s">
        <v>48</v>
      </c>
      <c r="K1127" s="128" t="s">
        <v>48</v>
      </c>
      <c r="L1127" s="128" t="s">
        <v>48</v>
      </c>
      <c r="M1127" s="128" t="s">
        <v>48</v>
      </c>
      <c r="N1127" s="128" t="s">
        <v>48</v>
      </c>
      <c r="O1127" s="128" t="s">
        <v>48</v>
      </c>
      <c r="P1127" s="128" t="s">
        <v>48</v>
      </c>
      <c r="Q1127" s="128" t="s">
        <v>48</v>
      </c>
      <c r="R1127" s="128" t="s">
        <v>48</v>
      </c>
      <c r="U1127" t="str">
        <f t="shared" si="2085"/>
        <v xml:space="preserve">, </v>
      </c>
    </row>
    <row r="1128" spans="1:21" hidden="1" outlineLevel="1" x14ac:dyDescent="0.25">
      <c r="A1128" s="159"/>
      <c r="B1128" s="128"/>
      <c r="C1128" s="128"/>
      <c r="D1128" s="38"/>
      <c r="E1128" s="128"/>
      <c r="F1128" s="132"/>
      <c r="G1128" s="138"/>
      <c r="H1128" s="138"/>
      <c r="I1128" s="128" t="str">
        <f t="shared" si="2097"/>
        <v>no</v>
      </c>
      <c r="J1128" s="128" t="s">
        <v>48</v>
      </c>
      <c r="K1128" s="128" t="s">
        <v>48</v>
      </c>
      <c r="L1128" s="128" t="s">
        <v>48</v>
      </c>
      <c r="M1128" s="128" t="s">
        <v>48</v>
      </c>
      <c r="N1128" s="128" t="s">
        <v>48</v>
      </c>
      <c r="O1128" s="128" t="s">
        <v>48</v>
      </c>
      <c r="P1128" s="128" t="s">
        <v>48</v>
      </c>
      <c r="Q1128" s="128" t="s">
        <v>48</v>
      </c>
      <c r="R1128" s="128" t="s">
        <v>48</v>
      </c>
      <c r="U1128" t="str">
        <f t="shared" si="2085"/>
        <v xml:space="preserve">, </v>
      </c>
    </row>
    <row r="1129" spans="1:21" hidden="1" outlineLevel="1" x14ac:dyDescent="0.25">
      <c r="A1129" s="159"/>
      <c r="B1129" s="128"/>
      <c r="C1129" s="128"/>
      <c r="D1129" s="38"/>
      <c r="E1129" s="128"/>
      <c r="F1129" s="132"/>
      <c r="G1129" s="138"/>
      <c r="H1129" s="138"/>
      <c r="I1129" s="128" t="s">
        <v>48</v>
      </c>
      <c r="J1129" s="128" t="s">
        <v>48</v>
      </c>
      <c r="K1129" s="128" t="s">
        <v>48</v>
      </c>
      <c r="L1129" s="128" t="s">
        <v>48</v>
      </c>
      <c r="M1129" s="128" t="s">
        <v>48</v>
      </c>
      <c r="N1129" s="128" t="s">
        <v>48</v>
      </c>
      <c r="O1129" s="128" t="s">
        <v>48</v>
      </c>
      <c r="P1129" s="128" t="s">
        <v>48</v>
      </c>
      <c r="Q1129" s="128" t="s">
        <v>48</v>
      </c>
      <c r="R1129" s="128" t="s">
        <v>48</v>
      </c>
      <c r="U1129" t="str">
        <f t="shared" si="2085"/>
        <v xml:space="preserve">, </v>
      </c>
    </row>
    <row r="1130" spans="1:21" hidden="1" outlineLevel="1" x14ac:dyDescent="0.25">
      <c r="A1130" s="159"/>
      <c r="B1130" s="128"/>
      <c r="C1130" s="128"/>
      <c r="D1130" s="38"/>
      <c r="E1130" s="128"/>
      <c r="F1130" s="132"/>
      <c r="G1130" s="138"/>
      <c r="H1130" s="138"/>
      <c r="I1130" s="128" t="s">
        <v>48</v>
      </c>
      <c r="J1130" s="128" t="s">
        <v>48</v>
      </c>
      <c r="K1130" s="128" t="s">
        <v>48</v>
      </c>
      <c r="L1130" s="128" t="s">
        <v>48</v>
      </c>
      <c r="M1130" s="128" t="s">
        <v>48</v>
      </c>
      <c r="N1130" s="128" t="s">
        <v>48</v>
      </c>
      <c r="O1130" s="128" t="s">
        <v>48</v>
      </c>
      <c r="P1130" s="128" t="s">
        <v>48</v>
      </c>
      <c r="Q1130" s="128" t="s">
        <v>48</v>
      </c>
      <c r="R1130" s="128" t="s">
        <v>48</v>
      </c>
      <c r="U1130" t="str">
        <f t="shared" si="2085"/>
        <v xml:space="preserve">, </v>
      </c>
    </row>
    <row r="1131" spans="1:21" hidden="1" outlineLevel="1" x14ac:dyDescent="0.25">
      <c r="A1131" s="159"/>
      <c r="B1131" s="128"/>
      <c r="C1131" s="128"/>
      <c r="D1131" s="38"/>
      <c r="E1131" s="128"/>
      <c r="F1131" s="132"/>
      <c r="G1131" s="138"/>
      <c r="H1131" s="138"/>
      <c r="I1131" s="128" t="s">
        <v>48</v>
      </c>
      <c r="J1131" s="128" t="s">
        <v>48</v>
      </c>
      <c r="K1131" s="128" t="s">
        <v>48</v>
      </c>
      <c r="L1131" s="128" t="s">
        <v>48</v>
      </c>
      <c r="M1131" s="128" t="s">
        <v>48</v>
      </c>
      <c r="N1131" s="128" t="s">
        <v>48</v>
      </c>
      <c r="O1131" s="128" t="s">
        <v>48</v>
      </c>
      <c r="P1131" s="128" t="s">
        <v>48</v>
      </c>
      <c r="Q1131" s="128" t="s">
        <v>48</v>
      </c>
      <c r="R1131" s="128" t="s">
        <v>48</v>
      </c>
      <c r="U1131" t="str">
        <f t="shared" si="2085"/>
        <v xml:space="preserve">, </v>
      </c>
    </row>
    <row r="1132" spans="1:21" hidden="1" outlineLevel="1" x14ac:dyDescent="0.25">
      <c r="A1132" s="159"/>
      <c r="B1132" s="128"/>
      <c r="C1132" s="128"/>
      <c r="D1132" s="38"/>
      <c r="E1132" s="128"/>
      <c r="F1132" s="132"/>
      <c r="G1132" s="138"/>
      <c r="H1132" s="138"/>
      <c r="I1132" s="128" t="s">
        <v>48</v>
      </c>
      <c r="J1132" s="128" t="s">
        <v>48</v>
      </c>
      <c r="K1132" s="128" t="s">
        <v>48</v>
      </c>
      <c r="L1132" s="128" t="s">
        <v>48</v>
      </c>
      <c r="M1132" s="128" t="s">
        <v>48</v>
      </c>
      <c r="N1132" s="128" t="s">
        <v>48</v>
      </c>
      <c r="O1132" s="128" t="s">
        <v>48</v>
      </c>
      <c r="P1132" s="128" t="s">
        <v>48</v>
      </c>
      <c r="Q1132" s="128" t="s">
        <v>48</v>
      </c>
      <c r="R1132" s="128" t="s">
        <v>48</v>
      </c>
      <c r="U1132" t="str">
        <f t="shared" si="2085"/>
        <v xml:space="preserve">, </v>
      </c>
    </row>
    <row r="1133" spans="1:21" collapsed="1" x14ac:dyDescent="0.25">
      <c r="A1133" s="43"/>
      <c r="B1133" s="43">
        <v>114</v>
      </c>
      <c r="C1133" s="43" t="s">
        <v>125</v>
      </c>
      <c r="D1133" s="38" t="str">
        <f>'Form III'!A1132</f>
        <v>Adequate</v>
      </c>
      <c r="E1133" s="43" t="s">
        <v>124</v>
      </c>
      <c r="F1133" s="158">
        <v>0.5</v>
      </c>
      <c r="G1133" s="136">
        <v>0</v>
      </c>
      <c r="H1133" s="136">
        <v>0</v>
      </c>
      <c r="I1133" s="43" t="s">
        <v>48</v>
      </c>
      <c r="J1133" s="43" t="s">
        <v>45</v>
      </c>
      <c r="K1133" s="43" t="s">
        <v>45</v>
      </c>
      <c r="L1133" s="43" t="s">
        <v>48</v>
      </c>
      <c r="M1133" s="43" t="s">
        <v>45</v>
      </c>
      <c r="N1133" s="43" t="s">
        <v>45</v>
      </c>
      <c r="O1133" s="43" t="s">
        <v>45</v>
      </c>
      <c r="P1133" s="43" t="s">
        <v>45</v>
      </c>
      <c r="Q1133" s="43" t="s">
        <v>45</v>
      </c>
      <c r="R1133" s="43" t="s">
        <v>45</v>
      </c>
      <c r="S1133" s="107">
        <f>IF('Form I'!$B$9=1,'Form III'!BE1135,(IF('Form I'!$B$9=2,'Form III'!BE1136,(IF('Form I'!$B$9=3,'Form III'!BE1137,(IF('Form I'!$B$9=4,'Form III'!BE1138)))))))</f>
        <v>0</v>
      </c>
      <c r="T1133" s="111">
        <f t="shared" ref="T1133" si="2126">G1133+H1133-S1133</f>
        <v>0</v>
      </c>
      <c r="U1133" t="str">
        <f t="shared" si="2085"/>
        <v>, 114</v>
      </c>
    </row>
    <row r="1134" spans="1:21" hidden="1" outlineLevel="1" x14ac:dyDescent="0.25">
      <c r="A1134" s="159">
        <f t="shared" ref="A1134" si="2127">A1133</f>
        <v>0</v>
      </c>
      <c r="B1134" s="128">
        <f t="shared" ref="B1134:R1144" si="2128">B1133</f>
        <v>114</v>
      </c>
      <c r="C1134" s="128" t="str">
        <f t="shared" si="2128"/>
        <v>DEPUTY</v>
      </c>
      <c r="D1134" s="128" t="str">
        <f t="shared" si="2128"/>
        <v>Adequate</v>
      </c>
      <c r="E1134" s="128" t="str">
        <f t="shared" si="2128"/>
        <v>Salary</v>
      </c>
      <c r="F1134" s="128">
        <f t="shared" si="2128"/>
        <v>0.5</v>
      </c>
      <c r="G1134" s="138">
        <f t="shared" si="2128"/>
        <v>0</v>
      </c>
      <c r="H1134" s="138">
        <f t="shared" ref="H1134" si="2129">H1133</f>
        <v>0</v>
      </c>
      <c r="I1134" s="128" t="str">
        <f t="shared" si="2128"/>
        <v>no</v>
      </c>
      <c r="J1134" s="128" t="str">
        <f t="shared" si="2128"/>
        <v>yes</v>
      </c>
      <c r="K1134" s="128" t="str">
        <f t="shared" si="2128"/>
        <v>yes</v>
      </c>
      <c r="L1134" s="128" t="str">
        <f t="shared" si="2128"/>
        <v>no</v>
      </c>
      <c r="M1134" s="128" t="str">
        <f t="shared" si="2128"/>
        <v>yes</v>
      </c>
      <c r="N1134" s="128" t="str">
        <f t="shared" si="2128"/>
        <v>yes</v>
      </c>
      <c r="O1134" s="128" t="str">
        <f t="shared" si="2128"/>
        <v>yes</v>
      </c>
      <c r="P1134" s="128" t="str">
        <f t="shared" si="2128"/>
        <v>yes</v>
      </c>
      <c r="Q1134" s="128" t="str">
        <f t="shared" si="2128"/>
        <v>yes</v>
      </c>
      <c r="R1134" s="128" t="str">
        <f t="shared" si="2128"/>
        <v>yes</v>
      </c>
      <c r="U1134" t="str">
        <f t="shared" si="2085"/>
        <v>0, 114</v>
      </c>
    </row>
    <row r="1135" spans="1:21" hidden="1" outlineLevel="1" x14ac:dyDescent="0.25">
      <c r="A1135" s="159">
        <f t="shared" ref="A1135" si="2130">A1133</f>
        <v>0</v>
      </c>
      <c r="B1135" s="128">
        <f t="shared" ref="B1135:R1135" si="2131">B1133</f>
        <v>114</v>
      </c>
      <c r="C1135" s="128" t="str">
        <f t="shared" si="2131"/>
        <v>DEPUTY</v>
      </c>
      <c r="D1135" s="128" t="str">
        <f t="shared" si="2131"/>
        <v>Adequate</v>
      </c>
      <c r="E1135" s="128" t="str">
        <f t="shared" si="2131"/>
        <v>Salary</v>
      </c>
      <c r="F1135" s="128">
        <f t="shared" si="2131"/>
        <v>0.5</v>
      </c>
      <c r="G1135" s="138">
        <f t="shared" si="2131"/>
        <v>0</v>
      </c>
      <c r="H1135" s="138">
        <f t="shared" ref="H1135" si="2132">H1133</f>
        <v>0</v>
      </c>
      <c r="I1135" s="128" t="str">
        <f t="shared" si="2131"/>
        <v>no</v>
      </c>
      <c r="J1135" s="128" t="str">
        <f t="shared" si="2131"/>
        <v>yes</v>
      </c>
      <c r="K1135" s="128" t="str">
        <f t="shared" si="2131"/>
        <v>yes</v>
      </c>
      <c r="L1135" s="128" t="str">
        <f t="shared" si="2131"/>
        <v>no</v>
      </c>
      <c r="M1135" s="128" t="str">
        <f t="shared" si="2131"/>
        <v>yes</v>
      </c>
      <c r="N1135" s="128" t="str">
        <f t="shared" si="2131"/>
        <v>yes</v>
      </c>
      <c r="O1135" s="128" t="str">
        <f t="shared" si="2131"/>
        <v>yes</v>
      </c>
      <c r="P1135" s="128" t="str">
        <f t="shared" si="2131"/>
        <v>yes</v>
      </c>
      <c r="Q1135" s="128" t="str">
        <f t="shared" si="2131"/>
        <v>yes</v>
      </c>
      <c r="R1135" s="128" t="str">
        <f t="shared" si="2131"/>
        <v>yes</v>
      </c>
      <c r="U1135" t="str">
        <f t="shared" si="2085"/>
        <v>0, 114</v>
      </c>
    </row>
    <row r="1136" spans="1:21" hidden="1" outlineLevel="1" x14ac:dyDescent="0.25">
      <c r="A1136" s="159">
        <f t="shared" ref="A1136" si="2133">A1133</f>
        <v>0</v>
      </c>
      <c r="B1136" s="128">
        <f t="shared" ref="B1136:R1136" si="2134">B1133</f>
        <v>114</v>
      </c>
      <c r="C1136" s="128" t="str">
        <f t="shared" si="2134"/>
        <v>DEPUTY</v>
      </c>
      <c r="D1136" s="128" t="str">
        <f t="shared" si="2134"/>
        <v>Adequate</v>
      </c>
      <c r="E1136" s="128" t="str">
        <f t="shared" si="2134"/>
        <v>Salary</v>
      </c>
      <c r="F1136" s="128">
        <f t="shared" si="2134"/>
        <v>0.5</v>
      </c>
      <c r="G1136" s="138">
        <f t="shared" si="2134"/>
        <v>0</v>
      </c>
      <c r="H1136" s="138">
        <f t="shared" ref="H1136" si="2135">H1133</f>
        <v>0</v>
      </c>
      <c r="I1136" s="128" t="str">
        <f t="shared" si="2134"/>
        <v>no</v>
      </c>
      <c r="J1136" s="128" t="str">
        <f t="shared" si="2134"/>
        <v>yes</v>
      </c>
      <c r="K1136" s="128" t="str">
        <f t="shared" si="2134"/>
        <v>yes</v>
      </c>
      <c r="L1136" s="128" t="str">
        <f t="shared" si="2134"/>
        <v>no</v>
      </c>
      <c r="M1136" s="128" t="str">
        <f t="shared" si="2134"/>
        <v>yes</v>
      </c>
      <c r="N1136" s="128" t="str">
        <f t="shared" si="2134"/>
        <v>yes</v>
      </c>
      <c r="O1136" s="128" t="str">
        <f t="shared" si="2134"/>
        <v>yes</v>
      </c>
      <c r="P1136" s="128" t="str">
        <f t="shared" si="2134"/>
        <v>yes</v>
      </c>
      <c r="Q1136" s="128" t="str">
        <f t="shared" si="2134"/>
        <v>yes</v>
      </c>
      <c r="R1136" s="128" t="str">
        <f t="shared" si="2134"/>
        <v>yes</v>
      </c>
      <c r="U1136" t="str">
        <f t="shared" si="2085"/>
        <v>0, 114</v>
      </c>
    </row>
    <row r="1137" spans="1:21" hidden="1" outlineLevel="1" x14ac:dyDescent="0.25">
      <c r="A1137" s="159"/>
      <c r="B1137" s="128"/>
      <c r="C1137" s="128"/>
      <c r="D1137" s="38"/>
      <c r="E1137" s="128"/>
      <c r="F1137" s="132"/>
      <c r="G1137" s="138"/>
      <c r="H1137" s="138"/>
      <c r="I1137" s="128" t="str">
        <f t="shared" si="2096"/>
        <v>no</v>
      </c>
      <c r="J1137" s="128" t="s">
        <v>48</v>
      </c>
      <c r="K1137" s="128" t="s">
        <v>48</v>
      </c>
      <c r="L1137" s="128" t="s">
        <v>48</v>
      </c>
      <c r="M1137" s="128" t="s">
        <v>48</v>
      </c>
      <c r="N1137" s="128" t="s">
        <v>48</v>
      </c>
      <c r="O1137" s="128" t="s">
        <v>48</v>
      </c>
      <c r="P1137" s="128" t="s">
        <v>48</v>
      </c>
      <c r="Q1137" s="128" t="s">
        <v>48</v>
      </c>
      <c r="R1137" s="128" t="s">
        <v>48</v>
      </c>
      <c r="U1137" t="str">
        <f t="shared" si="2085"/>
        <v xml:space="preserve">, </v>
      </c>
    </row>
    <row r="1138" spans="1:21" hidden="1" outlineLevel="1" x14ac:dyDescent="0.25">
      <c r="A1138" s="159"/>
      <c r="B1138" s="128"/>
      <c r="C1138" s="128"/>
      <c r="D1138" s="38"/>
      <c r="E1138" s="128"/>
      <c r="F1138" s="132"/>
      <c r="G1138" s="138"/>
      <c r="H1138" s="138"/>
      <c r="I1138" s="128" t="str">
        <f t="shared" si="2097"/>
        <v>no</v>
      </c>
      <c r="J1138" s="128" t="s">
        <v>48</v>
      </c>
      <c r="K1138" s="128" t="s">
        <v>48</v>
      </c>
      <c r="L1138" s="128" t="s">
        <v>48</v>
      </c>
      <c r="M1138" s="128" t="s">
        <v>48</v>
      </c>
      <c r="N1138" s="128" t="s">
        <v>48</v>
      </c>
      <c r="O1138" s="128" t="s">
        <v>48</v>
      </c>
      <c r="P1138" s="128" t="s">
        <v>48</v>
      </c>
      <c r="Q1138" s="128" t="s">
        <v>48</v>
      </c>
      <c r="R1138" s="128" t="s">
        <v>48</v>
      </c>
      <c r="U1138" t="str">
        <f t="shared" si="2085"/>
        <v xml:space="preserve">, </v>
      </c>
    </row>
    <row r="1139" spans="1:21" hidden="1" outlineLevel="1" x14ac:dyDescent="0.25">
      <c r="A1139" s="159"/>
      <c r="B1139" s="128"/>
      <c r="C1139" s="128"/>
      <c r="D1139" s="38"/>
      <c r="E1139" s="128"/>
      <c r="F1139" s="132"/>
      <c r="G1139" s="138"/>
      <c r="H1139" s="138"/>
      <c r="I1139" s="128" t="s">
        <v>48</v>
      </c>
      <c r="J1139" s="128" t="s">
        <v>48</v>
      </c>
      <c r="K1139" s="128" t="s">
        <v>48</v>
      </c>
      <c r="L1139" s="128" t="s">
        <v>48</v>
      </c>
      <c r="M1139" s="128" t="s">
        <v>48</v>
      </c>
      <c r="N1139" s="128" t="s">
        <v>48</v>
      </c>
      <c r="O1139" s="128" t="s">
        <v>48</v>
      </c>
      <c r="P1139" s="128" t="s">
        <v>48</v>
      </c>
      <c r="Q1139" s="128" t="s">
        <v>48</v>
      </c>
      <c r="R1139" s="128" t="s">
        <v>48</v>
      </c>
      <c r="U1139" t="str">
        <f t="shared" si="2085"/>
        <v xml:space="preserve">, </v>
      </c>
    </row>
    <row r="1140" spans="1:21" hidden="1" outlineLevel="1" x14ac:dyDescent="0.25">
      <c r="A1140" s="159"/>
      <c r="B1140" s="128"/>
      <c r="C1140" s="128"/>
      <c r="D1140" s="38"/>
      <c r="E1140" s="128"/>
      <c r="F1140" s="132"/>
      <c r="G1140" s="138"/>
      <c r="H1140" s="138"/>
      <c r="I1140" s="128" t="s">
        <v>48</v>
      </c>
      <c r="J1140" s="128" t="s">
        <v>48</v>
      </c>
      <c r="K1140" s="128" t="s">
        <v>48</v>
      </c>
      <c r="L1140" s="128" t="s">
        <v>48</v>
      </c>
      <c r="M1140" s="128" t="s">
        <v>48</v>
      </c>
      <c r="N1140" s="128" t="s">
        <v>48</v>
      </c>
      <c r="O1140" s="128" t="s">
        <v>48</v>
      </c>
      <c r="P1140" s="128" t="s">
        <v>48</v>
      </c>
      <c r="Q1140" s="128" t="s">
        <v>48</v>
      </c>
      <c r="R1140" s="128" t="s">
        <v>48</v>
      </c>
      <c r="U1140" t="str">
        <f t="shared" si="2085"/>
        <v xml:space="preserve">, </v>
      </c>
    </row>
    <row r="1141" spans="1:21" hidden="1" outlineLevel="1" x14ac:dyDescent="0.25">
      <c r="A1141" s="159"/>
      <c r="B1141" s="128"/>
      <c r="C1141" s="128"/>
      <c r="D1141" s="38"/>
      <c r="E1141" s="128"/>
      <c r="F1141" s="132"/>
      <c r="G1141" s="138"/>
      <c r="H1141" s="138"/>
      <c r="I1141" s="128" t="s">
        <v>48</v>
      </c>
      <c r="J1141" s="128" t="s">
        <v>48</v>
      </c>
      <c r="K1141" s="128" t="s">
        <v>48</v>
      </c>
      <c r="L1141" s="128" t="s">
        <v>48</v>
      </c>
      <c r="M1141" s="128" t="s">
        <v>48</v>
      </c>
      <c r="N1141" s="128" t="s">
        <v>48</v>
      </c>
      <c r="O1141" s="128" t="s">
        <v>48</v>
      </c>
      <c r="P1141" s="128" t="s">
        <v>48</v>
      </c>
      <c r="Q1141" s="128" t="s">
        <v>48</v>
      </c>
      <c r="R1141" s="128" t="s">
        <v>48</v>
      </c>
      <c r="U1141" t="str">
        <f t="shared" si="2085"/>
        <v xml:space="preserve">, </v>
      </c>
    </row>
    <row r="1142" spans="1:21" hidden="1" outlineLevel="1" x14ac:dyDescent="0.25">
      <c r="A1142" s="159"/>
      <c r="B1142" s="128"/>
      <c r="C1142" s="128"/>
      <c r="D1142" s="38"/>
      <c r="E1142" s="128"/>
      <c r="F1142" s="132"/>
      <c r="G1142" s="138"/>
      <c r="H1142" s="138"/>
      <c r="I1142" s="128" t="s">
        <v>48</v>
      </c>
      <c r="J1142" s="128" t="s">
        <v>48</v>
      </c>
      <c r="K1142" s="128" t="s">
        <v>48</v>
      </c>
      <c r="L1142" s="128" t="s">
        <v>48</v>
      </c>
      <c r="M1142" s="128" t="s">
        <v>48</v>
      </c>
      <c r="N1142" s="128" t="s">
        <v>48</v>
      </c>
      <c r="O1142" s="128" t="s">
        <v>48</v>
      </c>
      <c r="P1142" s="128" t="s">
        <v>48</v>
      </c>
      <c r="Q1142" s="128" t="s">
        <v>48</v>
      </c>
      <c r="R1142" s="128" t="s">
        <v>48</v>
      </c>
      <c r="U1142" t="str">
        <f t="shared" si="2085"/>
        <v xml:space="preserve">, </v>
      </c>
    </row>
    <row r="1143" spans="1:21" collapsed="1" x14ac:dyDescent="0.25">
      <c r="A1143" s="43"/>
      <c r="B1143" s="43">
        <v>115</v>
      </c>
      <c r="C1143" s="43" t="s">
        <v>125</v>
      </c>
      <c r="D1143" s="38" t="str">
        <f>'Form III'!A1142</f>
        <v>Adequate</v>
      </c>
      <c r="E1143" s="43" t="s">
        <v>124</v>
      </c>
      <c r="F1143" s="158">
        <v>0.5</v>
      </c>
      <c r="G1143" s="136">
        <v>0</v>
      </c>
      <c r="H1143" s="136">
        <v>0</v>
      </c>
      <c r="I1143" s="43" t="s">
        <v>48</v>
      </c>
      <c r="J1143" s="43" t="s">
        <v>45</v>
      </c>
      <c r="K1143" s="43" t="s">
        <v>45</v>
      </c>
      <c r="L1143" s="43" t="s">
        <v>48</v>
      </c>
      <c r="M1143" s="43" t="s">
        <v>45</v>
      </c>
      <c r="N1143" s="43" t="s">
        <v>45</v>
      </c>
      <c r="O1143" s="43" t="s">
        <v>45</v>
      </c>
      <c r="P1143" s="43" t="s">
        <v>45</v>
      </c>
      <c r="Q1143" s="43" t="s">
        <v>45</v>
      </c>
      <c r="R1143" s="43" t="s">
        <v>45</v>
      </c>
      <c r="S1143" s="107">
        <f>IF('Form I'!$B$9=1,'Form III'!BE1145,(IF('Form I'!$B$9=2,'Form III'!BE1146,(IF('Form I'!$B$9=3,'Form III'!BE1147,(IF('Form I'!$B$9=4,'Form III'!BE1148)))))))</f>
        <v>0</v>
      </c>
      <c r="T1143" s="111">
        <f t="shared" ref="T1143" si="2136">G1143+H1143-S1143</f>
        <v>0</v>
      </c>
      <c r="U1143" t="str">
        <f t="shared" si="2085"/>
        <v>, 115</v>
      </c>
    </row>
    <row r="1144" spans="1:21" hidden="1" outlineLevel="1" x14ac:dyDescent="0.25">
      <c r="A1144" s="159">
        <f t="shared" ref="A1144" si="2137">A1143</f>
        <v>0</v>
      </c>
      <c r="B1144" s="128">
        <f t="shared" si="2128"/>
        <v>115</v>
      </c>
      <c r="C1144" s="128" t="str">
        <f t="shared" si="2128"/>
        <v>DEPUTY</v>
      </c>
      <c r="D1144" s="128" t="str">
        <f t="shared" si="2128"/>
        <v>Adequate</v>
      </c>
      <c r="E1144" s="128" t="str">
        <f t="shared" si="2128"/>
        <v>Salary</v>
      </c>
      <c r="F1144" s="128">
        <f t="shared" si="2128"/>
        <v>0.5</v>
      </c>
      <c r="G1144" s="138">
        <f t="shared" si="2128"/>
        <v>0</v>
      </c>
      <c r="H1144" s="138">
        <f t="shared" ref="H1144" si="2138">H1143</f>
        <v>0</v>
      </c>
      <c r="I1144" s="128" t="str">
        <f t="shared" si="2128"/>
        <v>no</v>
      </c>
      <c r="J1144" s="128" t="str">
        <f t="shared" si="2128"/>
        <v>yes</v>
      </c>
      <c r="K1144" s="128" t="str">
        <f t="shared" si="2128"/>
        <v>yes</v>
      </c>
      <c r="L1144" s="128" t="str">
        <f t="shared" si="2128"/>
        <v>no</v>
      </c>
      <c r="M1144" s="128" t="str">
        <f t="shared" si="2128"/>
        <v>yes</v>
      </c>
      <c r="N1144" s="128" t="str">
        <f t="shared" si="2128"/>
        <v>yes</v>
      </c>
      <c r="O1144" s="128" t="str">
        <f t="shared" si="2128"/>
        <v>yes</v>
      </c>
      <c r="P1144" s="128" t="str">
        <f t="shared" si="2128"/>
        <v>yes</v>
      </c>
      <c r="Q1144" s="128" t="str">
        <f t="shared" si="2128"/>
        <v>yes</v>
      </c>
      <c r="R1144" s="128" t="str">
        <f t="shared" si="2128"/>
        <v>yes</v>
      </c>
      <c r="U1144" t="str">
        <f t="shared" si="2085"/>
        <v>0, 115</v>
      </c>
    </row>
    <row r="1145" spans="1:21" hidden="1" outlineLevel="1" x14ac:dyDescent="0.25">
      <c r="A1145" s="159">
        <f t="shared" ref="A1145" si="2139">A1143</f>
        <v>0</v>
      </c>
      <c r="B1145" s="128">
        <f t="shared" ref="B1145:R1145" si="2140">B1143</f>
        <v>115</v>
      </c>
      <c r="C1145" s="128" t="str">
        <f t="shared" si="2140"/>
        <v>DEPUTY</v>
      </c>
      <c r="D1145" s="128" t="str">
        <f t="shared" si="2140"/>
        <v>Adequate</v>
      </c>
      <c r="E1145" s="128" t="str">
        <f t="shared" si="2140"/>
        <v>Salary</v>
      </c>
      <c r="F1145" s="128">
        <f t="shared" si="2140"/>
        <v>0.5</v>
      </c>
      <c r="G1145" s="138">
        <f t="shared" si="2140"/>
        <v>0</v>
      </c>
      <c r="H1145" s="138">
        <f t="shared" ref="H1145" si="2141">H1143</f>
        <v>0</v>
      </c>
      <c r="I1145" s="128" t="str">
        <f t="shared" si="2140"/>
        <v>no</v>
      </c>
      <c r="J1145" s="128" t="str">
        <f t="shared" si="2140"/>
        <v>yes</v>
      </c>
      <c r="K1145" s="128" t="str">
        <f t="shared" si="2140"/>
        <v>yes</v>
      </c>
      <c r="L1145" s="128" t="str">
        <f t="shared" si="2140"/>
        <v>no</v>
      </c>
      <c r="M1145" s="128" t="str">
        <f t="shared" si="2140"/>
        <v>yes</v>
      </c>
      <c r="N1145" s="128" t="str">
        <f t="shared" si="2140"/>
        <v>yes</v>
      </c>
      <c r="O1145" s="128" t="str">
        <f t="shared" si="2140"/>
        <v>yes</v>
      </c>
      <c r="P1145" s="128" t="str">
        <f t="shared" si="2140"/>
        <v>yes</v>
      </c>
      <c r="Q1145" s="128" t="str">
        <f t="shared" si="2140"/>
        <v>yes</v>
      </c>
      <c r="R1145" s="128" t="str">
        <f t="shared" si="2140"/>
        <v>yes</v>
      </c>
      <c r="U1145" t="str">
        <f t="shared" si="2085"/>
        <v>0, 115</v>
      </c>
    </row>
    <row r="1146" spans="1:21" hidden="1" outlineLevel="1" x14ac:dyDescent="0.25">
      <c r="A1146" s="159">
        <f t="shared" ref="A1146" si="2142">A1143</f>
        <v>0</v>
      </c>
      <c r="B1146" s="128">
        <f t="shared" ref="B1146:R1146" si="2143">B1143</f>
        <v>115</v>
      </c>
      <c r="C1146" s="128" t="str">
        <f t="shared" si="2143"/>
        <v>DEPUTY</v>
      </c>
      <c r="D1146" s="128" t="str">
        <f t="shared" si="2143"/>
        <v>Adequate</v>
      </c>
      <c r="E1146" s="128" t="str">
        <f t="shared" si="2143"/>
        <v>Salary</v>
      </c>
      <c r="F1146" s="128">
        <f t="shared" si="2143"/>
        <v>0.5</v>
      </c>
      <c r="G1146" s="138">
        <f t="shared" si="2143"/>
        <v>0</v>
      </c>
      <c r="H1146" s="138">
        <f t="shared" ref="H1146" si="2144">H1143</f>
        <v>0</v>
      </c>
      <c r="I1146" s="128" t="str">
        <f t="shared" si="2143"/>
        <v>no</v>
      </c>
      <c r="J1146" s="128" t="str">
        <f t="shared" si="2143"/>
        <v>yes</v>
      </c>
      <c r="K1146" s="128" t="str">
        <f t="shared" si="2143"/>
        <v>yes</v>
      </c>
      <c r="L1146" s="128" t="str">
        <f t="shared" si="2143"/>
        <v>no</v>
      </c>
      <c r="M1146" s="128" t="str">
        <f t="shared" si="2143"/>
        <v>yes</v>
      </c>
      <c r="N1146" s="128" t="str">
        <f t="shared" si="2143"/>
        <v>yes</v>
      </c>
      <c r="O1146" s="128" t="str">
        <f t="shared" si="2143"/>
        <v>yes</v>
      </c>
      <c r="P1146" s="128" t="str">
        <f t="shared" si="2143"/>
        <v>yes</v>
      </c>
      <c r="Q1146" s="128" t="str">
        <f t="shared" si="2143"/>
        <v>yes</v>
      </c>
      <c r="R1146" s="128" t="str">
        <f t="shared" si="2143"/>
        <v>yes</v>
      </c>
      <c r="U1146" t="str">
        <f t="shared" si="2085"/>
        <v>0, 115</v>
      </c>
    </row>
    <row r="1147" spans="1:21" hidden="1" outlineLevel="1" x14ac:dyDescent="0.25">
      <c r="A1147" s="159"/>
      <c r="B1147" s="128"/>
      <c r="C1147" s="128"/>
      <c r="D1147" s="38"/>
      <c r="E1147" s="128"/>
      <c r="F1147" s="132"/>
      <c r="G1147" s="138"/>
      <c r="H1147" s="138"/>
      <c r="I1147" s="128" t="str">
        <f t="shared" si="2096"/>
        <v>no</v>
      </c>
      <c r="J1147" s="128" t="s">
        <v>48</v>
      </c>
      <c r="K1147" s="128" t="s">
        <v>48</v>
      </c>
      <c r="L1147" s="128" t="s">
        <v>48</v>
      </c>
      <c r="M1147" s="128" t="s">
        <v>48</v>
      </c>
      <c r="N1147" s="128" t="s">
        <v>48</v>
      </c>
      <c r="O1147" s="128" t="s">
        <v>48</v>
      </c>
      <c r="P1147" s="128" t="s">
        <v>48</v>
      </c>
      <c r="Q1147" s="128" t="s">
        <v>48</v>
      </c>
      <c r="R1147" s="128" t="s">
        <v>48</v>
      </c>
      <c r="U1147" t="str">
        <f t="shared" si="2085"/>
        <v xml:space="preserve">, </v>
      </c>
    </row>
    <row r="1148" spans="1:21" hidden="1" outlineLevel="1" x14ac:dyDescent="0.25">
      <c r="A1148" s="159"/>
      <c r="B1148" s="128"/>
      <c r="C1148" s="128"/>
      <c r="D1148" s="38"/>
      <c r="E1148" s="128"/>
      <c r="F1148" s="132"/>
      <c r="G1148" s="138"/>
      <c r="H1148" s="138"/>
      <c r="I1148" s="128" t="str">
        <f t="shared" si="2097"/>
        <v>no</v>
      </c>
      <c r="J1148" s="128" t="s">
        <v>48</v>
      </c>
      <c r="K1148" s="128" t="s">
        <v>48</v>
      </c>
      <c r="L1148" s="128" t="s">
        <v>48</v>
      </c>
      <c r="M1148" s="128" t="s">
        <v>48</v>
      </c>
      <c r="N1148" s="128" t="s">
        <v>48</v>
      </c>
      <c r="O1148" s="128" t="s">
        <v>48</v>
      </c>
      <c r="P1148" s="128" t="s">
        <v>48</v>
      </c>
      <c r="Q1148" s="128" t="s">
        <v>48</v>
      </c>
      <c r="R1148" s="128" t="s">
        <v>48</v>
      </c>
      <c r="U1148" t="str">
        <f t="shared" si="2085"/>
        <v xml:space="preserve">, </v>
      </c>
    </row>
    <row r="1149" spans="1:21" hidden="1" outlineLevel="1" x14ac:dyDescent="0.25">
      <c r="A1149" s="159"/>
      <c r="B1149" s="128"/>
      <c r="C1149" s="128"/>
      <c r="D1149" s="38"/>
      <c r="E1149" s="128"/>
      <c r="F1149" s="132"/>
      <c r="G1149" s="138"/>
      <c r="H1149" s="138"/>
      <c r="I1149" s="128" t="s">
        <v>48</v>
      </c>
      <c r="J1149" s="128" t="s">
        <v>48</v>
      </c>
      <c r="K1149" s="128" t="s">
        <v>48</v>
      </c>
      <c r="L1149" s="128" t="s">
        <v>48</v>
      </c>
      <c r="M1149" s="128" t="s">
        <v>48</v>
      </c>
      <c r="N1149" s="128" t="s">
        <v>48</v>
      </c>
      <c r="O1149" s="128" t="s">
        <v>48</v>
      </c>
      <c r="P1149" s="128" t="s">
        <v>48</v>
      </c>
      <c r="Q1149" s="128" t="s">
        <v>48</v>
      </c>
      <c r="R1149" s="128" t="s">
        <v>48</v>
      </c>
      <c r="U1149" t="str">
        <f t="shared" si="2085"/>
        <v xml:space="preserve">, </v>
      </c>
    </row>
    <row r="1150" spans="1:21" hidden="1" outlineLevel="1" x14ac:dyDescent="0.25">
      <c r="A1150" s="159"/>
      <c r="B1150" s="128"/>
      <c r="C1150" s="128"/>
      <c r="D1150" s="38"/>
      <c r="E1150" s="128"/>
      <c r="F1150" s="132"/>
      <c r="G1150" s="138"/>
      <c r="H1150" s="138"/>
      <c r="I1150" s="128" t="s">
        <v>48</v>
      </c>
      <c r="J1150" s="128" t="s">
        <v>48</v>
      </c>
      <c r="K1150" s="128" t="s">
        <v>48</v>
      </c>
      <c r="L1150" s="128" t="s">
        <v>48</v>
      </c>
      <c r="M1150" s="128" t="s">
        <v>48</v>
      </c>
      <c r="N1150" s="128" t="s">
        <v>48</v>
      </c>
      <c r="O1150" s="128" t="s">
        <v>48</v>
      </c>
      <c r="P1150" s="128" t="s">
        <v>48</v>
      </c>
      <c r="Q1150" s="128" t="s">
        <v>48</v>
      </c>
      <c r="R1150" s="128" t="s">
        <v>48</v>
      </c>
      <c r="U1150" t="str">
        <f t="shared" si="2085"/>
        <v xml:space="preserve">, </v>
      </c>
    </row>
    <row r="1151" spans="1:21" hidden="1" outlineLevel="1" x14ac:dyDescent="0.25">
      <c r="A1151" s="159"/>
      <c r="B1151" s="128"/>
      <c r="C1151" s="128"/>
      <c r="D1151" s="38"/>
      <c r="E1151" s="128"/>
      <c r="F1151" s="132"/>
      <c r="G1151" s="138"/>
      <c r="H1151" s="138"/>
      <c r="I1151" s="128" t="s">
        <v>48</v>
      </c>
      <c r="J1151" s="128" t="s">
        <v>48</v>
      </c>
      <c r="K1151" s="128" t="s">
        <v>48</v>
      </c>
      <c r="L1151" s="128" t="s">
        <v>48</v>
      </c>
      <c r="M1151" s="128" t="s">
        <v>48</v>
      </c>
      <c r="N1151" s="128" t="s">
        <v>48</v>
      </c>
      <c r="O1151" s="128" t="s">
        <v>48</v>
      </c>
      <c r="P1151" s="128" t="s">
        <v>48</v>
      </c>
      <c r="Q1151" s="128" t="s">
        <v>48</v>
      </c>
      <c r="R1151" s="128" t="s">
        <v>48</v>
      </c>
      <c r="U1151" t="str">
        <f t="shared" si="2085"/>
        <v xml:space="preserve">, </v>
      </c>
    </row>
    <row r="1152" spans="1:21" hidden="1" outlineLevel="1" x14ac:dyDescent="0.25">
      <c r="A1152" s="159"/>
      <c r="B1152" s="128"/>
      <c r="C1152" s="128"/>
      <c r="D1152" s="38"/>
      <c r="E1152" s="128"/>
      <c r="F1152" s="132"/>
      <c r="G1152" s="138"/>
      <c r="H1152" s="138"/>
      <c r="I1152" s="128" t="s">
        <v>48</v>
      </c>
      <c r="J1152" s="128" t="s">
        <v>48</v>
      </c>
      <c r="K1152" s="128" t="s">
        <v>48</v>
      </c>
      <c r="L1152" s="128" t="s">
        <v>48</v>
      </c>
      <c r="M1152" s="128" t="s">
        <v>48</v>
      </c>
      <c r="N1152" s="128" t="s">
        <v>48</v>
      </c>
      <c r="O1152" s="128" t="s">
        <v>48</v>
      </c>
      <c r="P1152" s="128" t="s">
        <v>48</v>
      </c>
      <c r="Q1152" s="128" t="s">
        <v>48</v>
      </c>
      <c r="R1152" s="128" t="s">
        <v>48</v>
      </c>
      <c r="U1152" t="str">
        <f t="shared" si="2085"/>
        <v xml:space="preserve">, </v>
      </c>
    </row>
    <row r="1153" spans="1:21" collapsed="1" x14ac:dyDescent="0.25">
      <c r="A1153" s="43"/>
      <c r="B1153" s="43">
        <v>116</v>
      </c>
      <c r="C1153" s="43" t="s">
        <v>125</v>
      </c>
      <c r="D1153" s="38" t="str">
        <f>'Form III'!A1152</f>
        <v>Adequate</v>
      </c>
      <c r="E1153" s="43" t="s">
        <v>124</v>
      </c>
      <c r="F1153" s="158">
        <v>0.5</v>
      </c>
      <c r="G1153" s="136">
        <v>0</v>
      </c>
      <c r="H1153" s="136">
        <v>0</v>
      </c>
      <c r="I1153" s="43" t="s">
        <v>48</v>
      </c>
      <c r="J1153" s="43" t="s">
        <v>45</v>
      </c>
      <c r="K1153" s="43" t="s">
        <v>45</v>
      </c>
      <c r="L1153" s="43" t="s">
        <v>48</v>
      </c>
      <c r="M1153" s="43" t="s">
        <v>45</v>
      </c>
      <c r="N1153" s="43" t="s">
        <v>45</v>
      </c>
      <c r="O1153" s="43" t="s">
        <v>45</v>
      </c>
      <c r="P1153" s="43" t="s">
        <v>45</v>
      </c>
      <c r="Q1153" s="43" t="s">
        <v>45</v>
      </c>
      <c r="R1153" s="43" t="s">
        <v>45</v>
      </c>
      <c r="S1153" s="107">
        <f>IF('Form I'!$B$9=1,'Form III'!BE1155,(IF('Form I'!$B$9=2,'Form III'!BE1156,(IF('Form I'!$B$9=3,'Form III'!BE1157,(IF('Form I'!$B$9=4,'Form III'!BE1158)))))))</f>
        <v>0</v>
      </c>
      <c r="T1153" s="111">
        <f t="shared" ref="T1153" si="2145">G1153+H1153-S1153</f>
        <v>0</v>
      </c>
      <c r="U1153" t="str">
        <f t="shared" si="2085"/>
        <v>, 116</v>
      </c>
    </row>
    <row r="1154" spans="1:21" hidden="1" outlineLevel="1" x14ac:dyDescent="0.25">
      <c r="A1154" s="159">
        <f t="shared" ref="A1154" si="2146">A1153</f>
        <v>0</v>
      </c>
      <c r="B1154" s="128">
        <f t="shared" ref="B1154:R1164" si="2147">B1153</f>
        <v>116</v>
      </c>
      <c r="C1154" s="128" t="str">
        <f t="shared" si="2147"/>
        <v>DEPUTY</v>
      </c>
      <c r="D1154" s="128" t="str">
        <f t="shared" si="2147"/>
        <v>Adequate</v>
      </c>
      <c r="E1154" s="128" t="str">
        <f t="shared" si="2147"/>
        <v>Salary</v>
      </c>
      <c r="F1154" s="128">
        <f t="shared" si="2147"/>
        <v>0.5</v>
      </c>
      <c r="G1154" s="138">
        <f t="shared" si="2147"/>
        <v>0</v>
      </c>
      <c r="H1154" s="138">
        <f t="shared" ref="H1154" si="2148">H1153</f>
        <v>0</v>
      </c>
      <c r="I1154" s="128" t="str">
        <f t="shared" si="2147"/>
        <v>no</v>
      </c>
      <c r="J1154" s="128" t="str">
        <f t="shared" si="2147"/>
        <v>yes</v>
      </c>
      <c r="K1154" s="128" t="str">
        <f t="shared" si="2147"/>
        <v>yes</v>
      </c>
      <c r="L1154" s="128" t="str">
        <f t="shared" si="2147"/>
        <v>no</v>
      </c>
      <c r="M1154" s="128" t="str">
        <f t="shared" si="2147"/>
        <v>yes</v>
      </c>
      <c r="N1154" s="128" t="str">
        <f t="shared" si="2147"/>
        <v>yes</v>
      </c>
      <c r="O1154" s="128" t="str">
        <f t="shared" si="2147"/>
        <v>yes</v>
      </c>
      <c r="P1154" s="128" t="str">
        <f t="shared" si="2147"/>
        <v>yes</v>
      </c>
      <c r="Q1154" s="128" t="str">
        <f t="shared" si="2147"/>
        <v>yes</v>
      </c>
      <c r="R1154" s="128" t="str">
        <f t="shared" si="2147"/>
        <v>yes</v>
      </c>
      <c r="U1154" t="str">
        <f t="shared" si="2085"/>
        <v>0, 116</v>
      </c>
    </row>
    <row r="1155" spans="1:21" hidden="1" outlineLevel="1" x14ac:dyDescent="0.25">
      <c r="A1155" s="159">
        <f t="shared" ref="A1155" si="2149">A1153</f>
        <v>0</v>
      </c>
      <c r="B1155" s="128">
        <f t="shared" ref="B1155:R1155" si="2150">B1153</f>
        <v>116</v>
      </c>
      <c r="C1155" s="128" t="str">
        <f t="shared" si="2150"/>
        <v>DEPUTY</v>
      </c>
      <c r="D1155" s="128" t="str">
        <f t="shared" si="2150"/>
        <v>Adequate</v>
      </c>
      <c r="E1155" s="128" t="str">
        <f t="shared" si="2150"/>
        <v>Salary</v>
      </c>
      <c r="F1155" s="128">
        <f t="shared" si="2150"/>
        <v>0.5</v>
      </c>
      <c r="G1155" s="138">
        <f t="shared" si="2150"/>
        <v>0</v>
      </c>
      <c r="H1155" s="138">
        <f t="shared" ref="H1155" si="2151">H1153</f>
        <v>0</v>
      </c>
      <c r="I1155" s="128" t="str">
        <f t="shared" si="2150"/>
        <v>no</v>
      </c>
      <c r="J1155" s="128" t="str">
        <f t="shared" si="2150"/>
        <v>yes</v>
      </c>
      <c r="K1155" s="128" t="str">
        <f t="shared" si="2150"/>
        <v>yes</v>
      </c>
      <c r="L1155" s="128" t="str">
        <f t="shared" si="2150"/>
        <v>no</v>
      </c>
      <c r="M1155" s="128" t="str">
        <f t="shared" si="2150"/>
        <v>yes</v>
      </c>
      <c r="N1155" s="128" t="str">
        <f t="shared" si="2150"/>
        <v>yes</v>
      </c>
      <c r="O1155" s="128" t="str">
        <f t="shared" si="2150"/>
        <v>yes</v>
      </c>
      <c r="P1155" s="128" t="str">
        <f t="shared" si="2150"/>
        <v>yes</v>
      </c>
      <c r="Q1155" s="128" t="str">
        <f t="shared" si="2150"/>
        <v>yes</v>
      </c>
      <c r="R1155" s="128" t="str">
        <f t="shared" si="2150"/>
        <v>yes</v>
      </c>
      <c r="U1155" t="str">
        <f t="shared" si="2085"/>
        <v>0, 116</v>
      </c>
    </row>
    <row r="1156" spans="1:21" hidden="1" outlineLevel="1" x14ac:dyDescent="0.25">
      <c r="A1156" s="159">
        <f t="shared" ref="A1156" si="2152">A1153</f>
        <v>0</v>
      </c>
      <c r="B1156" s="128">
        <f t="shared" ref="B1156:R1156" si="2153">B1153</f>
        <v>116</v>
      </c>
      <c r="C1156" s="128" t="str">
        <f t="shared" si="2153"/>
        <v>DEPUTY</v>
      </c>
      <c r="D1156" s="128" t="str">
        <f t="shared" si="2153"/>
        <v>Adequate</v>
      </c>
      <c r="E1156" s="128" t="str">
        <f t="shared" si="2153"/>
        <v>Salary</v>
      </c>
      <c r="F1156" s="128">
        <f t="shared" si="2153"/>
        <v>0.5</v>
      </c>
      <c r="G1156" s="138">
        <f t="shared" si="2153"/>
        <v>0</v>
      </c>
      <c r="H1156" s="138">
        <f t="shared" ref="H1156" si="2154">H1153</f>
        <v>0</v>
      </c>
      <c r="I1156" s="128" t="str">
        <f t="shared" si="2153"/>
        <v>no</v>
      </c>
      <c r="J1156" s="128" t="str">
        <f t="shared" si="2153"/>
        <v>yes</v>
      </c>
      <c r="K1156" s="128" t="str">
        <f t="shared" si="2153"/>
        <v>yes</v>
      </c>
      <c r="L1156" s="128" t="str">
        <f t="shared" si="2153"/>
        <v>no</v>
      </c>
      <c r="M1156" s="128" t="str">
        <f t="shared" si="2153"/>
        <v>yes</v>
      </c>
      <c r="N1156" s="128" t="str">
        <f t="shared" si="2153"/>
        <v>yes</v>
      </c>
      <c r="O1156" s="128" t="str">
        <f t="shared" si="2153"/>
        <v>yes</v>
      </c>
      <c r="P1156" s="128" t="str">
        <f t="shared" si="2153"/>
        <v>yes</v>
      </c>
      <c r="Q1156" s="128" t="str">
        <f t="shared" si="2153"/>
        <v>yes</v>
      </c>
      <c r="R1156" s="128" t="str">
        <f t="shared" si="2153"/>
        <v>yes</v>
      </c>
      <c r="U1156" t="str">
        <f t="shared" ref="U1156:U1219" si="2155">A1156&amp;", "&amp;B1156</f>
        <v>0, 116</v>
      </c>
    </row>
    <row r="1157" spans="1:21" hidden="1" outlineLevel="1" x14ac:dyDescent="0.25">
      <c r="A1157" s="159"/>
      <c r="B1157" s="128"/>
      <c r="C1157" s="128"/>
      <c r="D1157" s="38"/>
      <c r="E1157" s="128"/>
      <c r="F1157" s="132"/>
      <c r="G1157" s="138"/>
      <c r="H1157" s="138"/>
      <c r="I1157" s="128" t="str">
        <f t="shared" si="2096"/>
        <v>no</v>
      </c>
      <c r="J1157" s="128" t="s">
        <v>48</v>
      </c>
      <c r="K1157" s="128" t="s">
        <v>48</v>
      </c>
      <c r="L1157" s="128" t="s">
        <v>48</v>
      </c>
      <c r="M1157" s="128" t="s">
        <v>48</v>
      </c>
      <c r="N1157" s="128" t="s">
        <v>48</v>
      </c>
      <c r="O1157" s="128" t="s">
        <v>48</v>
      </c>
      <c r="P1157" s="128" t="s">
        <v>48</v>
      </c>
      <c r="Q1157" s="128" t="s">
        <v>48</v>
      </c>
      <c r="R1157" s="128" t="s">
        <v>48</v>
      </c>
      <c r="U1157" t="str">
        <f t="shared" si="2155"/>
        <v xml:space="preserve">, </v>
      </c>
    </row>
    <row r="1158" spans="1:21" hidden="1" outlineLevel="1" x14ac:dyDescent="0.25">
      <c r="A1158" s="159"/>
      <c r="B1158" s="128"/>
      <c r="C1158" s="128"/>
      <c r="D1158" s="38"/>
      <c r="E1158" s="128"/>
      <c r="F1158" s="132"/>
      <c r="G1158" s="138"/>
      <c r="H1158" s="138"/>
      <c r="I1158" s="128" t="str">
        <f t="shared" si="2097"/>
        <v>no</v>
      </c>
      <c r="J1158" s="128" t="s">
        <v>48</v>
      </c>
      <c r="K1158" s="128" t="s">
        <v>48</v>
      </c>
      <c r="L1158" s="128" t="s">
        <v>48</v>
      </c>
      <c r="M1158" s="128" t="s">
        <v>48</v>
      </c>
      <c r="N1158" s="128" t="s">
        <v>48</v>
      </c>
      <c r="O1158" s="128" t="s">
        <v>48</v>
      </c>
      <c r="P1158" s="128" t="s">
        <v>48</v>
      </c>
      <c r="Q1158" s="128" t="s">
        <v>48</v>
      </c>
      <c r="R1158" s="128" t="s">
        <v>48</v>
      </c>
      <c r="U1158" t="str">
        <f t="shared" si="2155"/>
        <v xml:space="preserve">, </v>
      </c>
    </row>
    <row r="1159" spans="1:21" hidden="1" outlineLevel="1" x14ac:dyDescent="0.25">
      <c r="A1159" s="159"/>
      <c r="B1159" s="128"/>
      <c r="C1159" s="128"/>
      <c r="D1159" s="38"/>
      <c r="E1159" s="128"/>
      <c r="F1159" s="132"/>
      <c r="G1159" s="138"/>
      <c r="H1159" s="138"/>
      <c r="I1159" s="128" t="s">
        <v>48</v>
      </c>
      <c r="J1159" s="128" t="s">
        <v>48</v>
      </c>
      <c r="K1159" s="128" t="s">
        <v>48</v>
      </c>
      <c r="L1159" s="128" t="s">
        <v>48</v>
      </c>
      <c r="M1159" s="128" t="s">
        <v>48</v>
      </c>
      <c r="N1159" s="128" t="s">
        <v>48</v>
      </c>
      <c r="O1159" s="128" t="s">
        <v>48</v>
      </c>
      <c r="P1159" s="128" t="s">
        <v>48</v>
      </c>
      <c r="Q1159" s="128" t="s">
        <v>48</v>
      </c>
      <c r="R1159" s="128" t="s">
        <v>48</v>
      </c>
      <c r="U1159" t="str">
        <f t="shared" si="2155"/>
        <v xml:space="preserve">, </v>
      </c>
    </row>
    <row r="1160" spans="1:21" hidden="1" outlineLevel="1" x14ac:dyDescent="0.25">
      <c r="A1160" s="159"/>
      <c r="B1160" s="128"/>
      <c r="C1160" s="128"/>
      <c r="D1160" s="38"/>
      <c r="E1160" s="128"/>
      <c r="F1160" s="132"/>
      <c r="G1160" s="138"/>
      <c r="H1160" s="138"/>
      <c r="I1160" s="128" t="s">
        <v>48</v>
      </c>
      <c r="J1160" s="128" t="s">
        <v>48</v>
      </c>
      <c r="K1160" s="128" t="s">
        <v>48</v>
      </c>
      <c r="L1160" s="128" t="s">
        <v>48</v>
      </c>
      <c r="M1160" s="128" t="s">
        <v>48</v>
      </c>
      <c r="N1160" s="128" t="s">
        <v>48</v>
      </c>
      <c r="O1160" s="128" t="s">
        <v>48</v>
      </c>
      <c r="P1160" s="128" t="s">
        <v>48</v>
      </c>
      <c r="Q1160" s="128" t="s">
        <v>48</v>
      </c>
      <c r="R1160" s="128" t="s">
        <v>48</v>
      </c>
      <c r="U1160" t="str">
        <f t="shared" si="2155"/>
        <v xml:space="preserve">, </v>
      </c>
    </row>
    <row r="1161" spans="1:21" hidden="1" outlineLevel="1" x14ac:dyDescent="0.25">
      <c r="A1161" s="159"/>
      <c r="B1161" s="128"/>
      <c r="C1161" s="128"/>
      <c r="D1161" s="38"/>
      <c r="E1161" s="128"/>
      <c r="F1161" s="132"/>
      <c r="G1161" s="138"/>
      <c r="H1161" s="138"/>
      <c r="I1161" s="128" t="s">
        <v>48</v>
      </c>
      <c r="J1161" s="128" t="s">
        <v>48</v>
      </c>
      <c r="K1161" s="128" t="s">
        <v>48</v>
      </c>
      <c r="L1161" s="128" t="s">
        <v>48</v>
      </c>
      <c r="M1161" s="128" t="s">
        <v>48</v>
      </c>
      <c r="N1161" s="128" t="s">
        <v>48</v>
      </c>
      <c r="O1161" s="128" t="s">
        <v>48</v>
      </c>
      <c r="P1161" s="128" t="s">
        <v>48</v>
      </c>
      <c r="Q1161" s="128" t="s">
        <v>48</v>
      </c>
      <c r="R1161" s="128" t="s">
        <v>48</v>
      </c>
      <c r="U1161" t="str">
        <f t="shared" si="2155"/>
        <v xml:space="preserve">, </v>
      </c>
    </row>
    <row r="1162" spans="1:21" hidden="1" outlineLevel="1" x14ac:dyDescent="0.25">
      <c r="A1162" s="159"/>
      <c r="B1162" s="128"/>
      <c r="C1162" s="128"/>
      <c r="D1162" s="38"/>
      <c r="E1162" s="128"/>
      <c r="F1162" s="132"/>
      <c r="G1162" s="138"/>
      <c r="H1162" s="138"/>
      <c r="I1162" s="128" t="s">
        <v>48</v>
      </c>
      <c r="J1162" s="128" t="s">
        <v>48</v>
      </c>
      <c r="K1162" s="128" t="s">
        <v>48</v>
      </c>
      <c r="L1162" s="128" t="s">
        <v>48</v>
      </c>
      <c r="M1162" s="128" t="s">
        <v>48</v>
      </c>
      <c r="N1162" s="128" t="s">
        <v>48</v>
      </c>
      <c r="O1162" s="128" t="s">
        <v>48</v>
      </c>
      <c r="P1162" s="128" t="s">
        <v>48</v>
      </c>
      <c r="Q1162" s="128" t="s">
        <v>48</v>
      </c>
      <c r="R1162" s="128" t="s">
        <v>48</v>
      </c>
      <c r="U1162" t="str">
        <f t="shared" si="2155"/>
        <v xml:space="preserve">, </v>
      </c>
    </row>
    <row r="1163" spans="1:21" collapsed="1" x14ac:dyDescent="0.25">
      <c r="A1163" s="43"/>
      <c r="B1163" s="43">
        <v>117</v>
      </c>
      <c r="C1163" s="43" t="s">
        <v>125</v>
      </c>
      <c r="D1163" s="38" t="str">
        <f>'Form III'!A1162</f>
        <v>Adequate</v>
      </c>
      <c r="E1163" s="43" t="s">
        <v>124</v>
      </c>
      <c r="F1163" s="158">
        <v>0.5</v>
      </c>
      <c r="G1163" s="136">
        <v>0</v>
      </c>
      <c r="H1163" s="136">
        <v>0</v>
      </c>
      <c r="I1163" s="43" t="s">
        <v>48</v>
      </c>
      <c r="J1163" s="43" t="s">
        <v>45</v>
      </c>
      <c r="K1163" s="43" t="s">
        <v>45</v>
      </c>
      <c r="L1163" s="43" t="s">
        <v>48</v>
      </c>
      <c r="M1163" s="43" t="s">
        <v>45</v>
      </c>
      <c r="N1163" s="43" t="s">
        <v>45</v>
      </c>
      <c r="O1163" s="43" t="s">
        <v>45</v>
      </c>
      <c r="P1163" s="43" t="s">
        <v>45</v>
      </c>
      <c r="Q1163" s="43" t="s">
        <v>45</v>
      </c>
      <c r="R1163" s="43" t="s">
        <v>45</v>
      </c>
      <c r="S1163" s="107">
        <f>IF('Form I'!$B$9=1,'Form III'!BE1165,(IF('Form I'!$B$9=2,'Form III'!BE1166,(IF('Form I'!$B$9=3,'Form III'!BE1167,(IF('Form I'!$B$9=4,'Form III'!BE1168)))))))</f>
        <v>0</v>
      </c>
      <c r="T1163" s="111">
        <f t="shared" ref="T1163" si="2156">G1163+H1163-S1163</f>
        <v>0</v>
      </c>
      <c r="U1163" t="str">
        <f t="shared" si="2155"/>
        <v>, 117</v>
      </c>
    </row>
    <row r="1164" spans="1:21" hidden="1" outlineLevel="1" x14ac:dyDescent="0.25">
      <c r="A1164" s="159">
        <f t="shared" ref="A1164" si="2157">A1163</f>
        <v>0</v>
      </c>
      <c r="B1164" s="128">
        <f t="shared" si="2147"/>
        <v>117</v>
      </c>
      <c r="C1164" s="128" t="str">
        <f t="shared" si="2147"/>
        <v>DEPUTY</v>
      </c>
      <c r="D1164" s="128" t="str">
        <f t="shared" si="2147"/>
        <v>Adequate</v>
      </c>
      <c r="E1164" s="128" t="str">
        <f t="shared" si="2147"/>
        <v>Salary</v>
      </c>
      <c r="F1164" s="128">
        <f t="shared" si="2147"/>
        <v>0.5</v>
      </c>
      <c r="G1164" s="138">
        <f t="shared" si="2147"/>
        <v>0</v>
      </c>
      <c r="H1164" s="138">
        <f t="shared" ref="H1164" si="2158">H1163</f>
        <v>0</v>
      </c>
      <c r="I1164" s="128" t="str">
        <f t="shared" si="2147"/>
        <v>no</v>
      </c>
      <c r="J1164" s="128" t="str">
        <f t="shared" si="2147"/>
        <v>yes</v>
      </c>
      <c r="K1164" s="128" t="str">
        <f t="shared" si="2147"/>
        <v>yes</v>
      </c>
      <c r="L1164" s="128" t="str">
        <f t="shared" si="2147"/>
        <v>no</v>
      </c>
      <c r="M1164" s="128" t="str">
        <f t="shared" si="2147"/>
        <v>yes</v>
      </c>
      <c r="N1164" s="128" t="str">
        <f t="shared" si="2147"/>
        <v>yes</v>
      </c>
      <c r="O1164" s="128" t="str">
        <f t="shared" si="2147"/>
        <v>yes</v>
      </c>
      <c r="P1164" s="128" t="str">
        <f t="shared" si="2147"/>
        <v>yes</v>
      </c>
      <c r="Q1164" s="128" t="str">
        <f t="shared" si="2147"/>
        <v>yes</v>
      </c>
      <c r="R1164" s="128" t="str">
        <f t="shared" si="2147"/>
        <v>yes</v>
      </c>
      <c r="U1164" t="str">
        <f t="shared" si="2155"/>
        <v>0, 117</v>
      </c>
    </row>
    <row r="1165" spans="1:21" hidden="1" outlineLevel="1" x14ac:dyDescent="0.25">
      <c r="A1165" s="159">
        <f t="shared" ref="A1165" si="2159">A1163</f>
        <v>0</v>
      </c>
      <c r="B1165" s="128">
        <f t="shared" ref="B1165:R1165" si="2160">B1163</f>
        <v>117</v>
      </c>
      <c r="C1165" s="128" t="str">
        <f t="shared" si="2160"/>
        <v>DEPUTY</v>
      </c>
      <c r="D1165" s="128" t="str">
        <f t="shared" si="2160"/>
        <v>Adequate</v>
      </c>
      <c r="E1165" s="128" t="str">
        <f t="shared" si="2160"/>
        <v>Salary</v>
      </c>
      <c r="F1165" s="128">
        <f t="shared" si="2160"/>
        <v>0.5</v>
      </c>
      <c r="G1165" s="138">
        <f t="shared" si="2160"/>
        <v>0</v>
      </c>
      <c r="H1165" s="138">
        <f t="shared" ref="H1165" si="2161">H1163</f>
        <v>0</v>
      </c>
      <c r="I1165" s="128" t="str">
        <f t="shared" si="2160"/>
        <v>no</v>
      </c>
      <c r="J1165" s="128" t="str">
        <f t="shared" si="2160"/>
        <v>yes</v>
      </c>
      <c r="K1165" s="128" t="str">
        <f t="shared" si="2160"/>
        <v>yes</v>
      </c>
      <c r="L1165" s="128" t="str">
        <f t="shared" si="2160"/>
        <v>no</v>
      </c>
      <c r="M1165" s="128" t="str">
        <f t="shared" si="2160"/>
        <v>yes</v>
      </c>
      <c r="N1165" s="128" t="str">
        <f t="shared" si="2160"/>
        <v>yes</v>
      </c>
      <c r="O1165" s="128" t="str">
        <f t="shared" si="2160"/>
        <v>yes</v>
      </c>
      <c r="P1165" s="128" t="str">
        <f t="shared" si="2160"/>
        <v>yes</v>
      </c>
      <c r="Q1165" s="128" t="str">
        <f t="shared" si="2160"/>
        <v>yes</v>
      </c>
      <c r="R1165" s="128" t="str">
        <f t="shared" si="2160"/>
        <v>yes</v>
      </c>
      <c r="U1165" t="str">
        <f t="shared" si="2155"/>
        <v>0, 117</v>
      </c>
    </row>
    <row r="1166" spans="1:21" hidden="1" outlineLevel="1" x14ac:dyDescent="0.25">
      <c r="A1166" s="159">
        <f t="shared" ref="A1166" si="2162">A1163</f>
        <v>0</v>
      </c>
      <c r="B1166" s="128">
        <f t="shared" ref="B1166:R1166" si="2163">B1163</f>
        <v>117</v>
      </c>
      <c r="C1166" s="128" t="str">
        <f t="shared" si="2163"/>
        <v>DEPUTY</v>
      </c>
      <c r="D1166" s="128" t="str">
        <f t="shared" si="2163"/>
        <v>Adequate</v>
      </c>
      <c r="E1166" s="128" t="str">
        <f t="shared" si="2163"/>
        <v>Salary</v>
      </c>
      <c r="F1166" s="128">
        <f t="shared" si="2163"/>
        <v>0.5</v>
      </c>
      <c r="G1166" s="138">
        <f t="shared" si="2163"/>
        <v>0</v>
      </c>
      <c r="H1166" s="138">
        <f t="shared" ref="H1166" si="2164">H1163</f>
        <v>0</v>
      </c>
      <c r="I1166" s="128" t="str">
        <f t="shared" si="2163"/>
        <v>no</v>
      </c>
      <c r="J1166" s="128" t="str">
        <f t="shared" si="2163"/>
        <v>yes</v>
      </c>
      <c r="K1166" s="128" t="str">
        <f t="shared" si="2163"/>
        <v>yes</v>
      </c>
      <c r="L1166" s="128" t="str">
        <f t="shared" si="2163"/>
        <v>no</v>
      </c>
      <c r="M1166" s="128" t="str">
        <f t="shared" si="2163"/>
        <v>yes</v>
      </c>
      <c r="N1166" s="128" t="str">
        <f t="shared" si="2163"/>
        <v>yes</v>
      </c>
      <c r="O1166" s="128" t="str">
        <f t="shared" si="2163"/>
        <v>yes</v>
      </c>
      <c r="P1166" s="128" t="str">
        <f t="shared" si="2163"/>
        <v>yes</v>
      </c>
      <c r="Q1166" s="128" t="str">
        <f t="shared" si="2163"/>
        <v>yes</v>
      </c>
      <c r="R1166" s="128" t="str">
        <f t="shared" si="2163"/>
        <v>yes</v>
      </c>
      <c r="U1166" t="str">
        <f t="shared" si="2155"/>
        <v>0, 117</v>
      </c>
    </row>
    <row r="1167" spans="1:21" hidden="1" outlineLevel="1" x14ac:dyDescent="0.25">
      <c r="A1167" s="159"/>
      <c r="B1167" s="128"/>
      <c r="C1167" s="128"/>
      <c r="D1167" s="38"/>
      <c r="E1167" s="128"/>
      <c r="F1167" s="132"/>
      <c r="G1167" s="138"/>
      <c r="H1167" s="138"/>
      <c r="I1167" s="128" t="str">
        <f t="shared" ref="I1167:I1227" si="2165">I1163</f>
        <v>no</v>
      </c>
      <c r="J1167" s="128" t="s">
        <v>48</v>
      </c>
      <c r="K1167" s="128" t="s">
        <v>48</v>
      </c>
      <c r="L1167" s="128" t="s">
        <v>48</v>
      </c>
      <c r="M1167" s="128" t="s">
        <v>48</v>
      </c>
      <c r="N1167" s="128" t="s">
        <v>48</v>
      </c>
      <c r="O1167" s="128" t="s">
        <v>48</v>
      </c>
      <c r="P1167" s="128" t="s">
        <v>48</v>
      </c>
      <c r="Q1167" s="128" t="s">
        <v>48</v>
      </c>
      <c r="R1167" s="128" t="s">
        <v>48</v>
      </c>
      <c r="U1167" t="str">
        <f t="shared" si="2155"/>
        <v xml:space="preserve">, </v>
      </c>
    </row>
    <row r="1168" spans="1:21" hidden="1" outlineLevel="1" x14ac:dyDescent="0.25">
      <c r="A1168" s="159"/>
      <c r="B1168" s="128"/>
      <c r="C1168" s="128"/>
      <c r="D1168" s="38"/>
      <c r="E1168" s="128"/>
      <c r="F1168" s="132"/>
      <c r="G1168" s="138"/>
      <c r="H1168" s="138"/>
      <c r="I1168" s="128" t="str">
        <f t="shared" ref="I1168:I1228" si="2166">I1163</f>
        <v>no</v>
      </c>
      <c r="J1168" s="128" t="s">
        <v>48</v>
      </c>
      <c r="K1168" s="128" t="s">
        <v>48</v>
      </c>
      <c r="L1168" s="128" t="s">
        <v>48</v>
      </c>
      <c r="M1168" s="128" t="s">
        <v>48</v>
      </c>
      <c r="N1168" s="128" t="s">
        <v>48</v>
      </c>
      <c r="O1168" s="128" t="s">
        <v>48</v>
      </c>
      <c r="P1168" s="128" t="s">
        <v>48</v>
      </c>
      <c r="Q1168" s="128" t="s">
        <v>48</v>
      </c>
      <c r="R1168" s="128" t="s">
        <v>48</v>
      </c>
      <c r="U1168" t="str">
        <f t="shared" si="2155"/>
        <v xml:space="preserve">, </v>
      </c>
    </row>
    <row r="1169" spans="1:21" hidden="1" outlineLevel="1" x14ac:dyDescent="0.25">
      <c r="A1169" s="159"/>
      <c r="B1169" s="128"/>
      <c r="C1169" s="128"/>
      <c r="D1169" s="38"/>
      <c r="E1169" s="128"/>
      <c r="F1169" s="132"/>
      <c r="G1169" s="138"/>
      <c r="H1169" s="138"/>
      <c r="I1169" s="128" t="s">
        <v>48</v>
      </c>
      <c r="J1169" s="128" t="s">
        <v>48</v>
      </c>
      <c r="K1169" s="128" t="s">
        <v>48</v>
      </c>
      <c r="L1169" s="128" t="s">
        <v>48</v>
      </c>
      <c r="M1169" s="128" t="s">
        <v>48</v>
      </c>
      <c r="N1169" s="128" t="s">
        <v>48</v>
      </c>
      <c r="O1169" s="128" t="s">
        <v>48</v>
      </c>
      <c r="P1169" s="128" t="s">
        <v>48</v>
      </c>
      <c r="Q1169" s="128" t="s">
        <v>48</v>
      </c>
      <c r="R1169" s="128" t="s">
        <v>48</v>
      </c>
      <c r="U1169" t="str">
        <f t="shared" si="2155"/>
        <v xml:space="preserve">, </v>
      </c>
    </row>
    <row r="1170" spans="1:21" hidden="1" outlineLevel="1" x14ac:dyDescent="0.25">
      <c r="A1170" s="159"/>
      <c r="B1170" s="128"/>
      <c r="C1170" s="128"/>
      <c r="D1170" s="38"/>
      <c r="E1170" s="128"/>
      <c r="F1170" s="132"/>
      <c r="G1170" s="138"/>
      <c r="H1170" s="138"/>
      <c r="I1170" s="128" t="s">
        <v>48</v>
      </c>
      <c r="J1170" s="128" t="s">
        <v>48</v>
      </c>
      <c r="K1170" s="128" t="s">
        <v>48</v>
      </c>
      <c r="L1170" s="128" t="s">
        <v>48</v>
      </c>
      <c r="M1170" s="128" t="s">
        <v>48</v>
      </c>
      <c r="N1170" s="128" t="s">
        <v>48</v>
      </c>
      <c r="O1170" s="128" t="s">
        <v>48</v>
      </c>
      <c r="P1170" s="128" t="s">
        <v>48</v>
      </c>
      <c r="Q1170" s="128" t="s">
        <v>48</v>
      </c>
      <c r="R1170" s="128" t="s">
        <v>48</v>
      </c>
      <c r="U1170" t="str">
        <f t="shared" si="2155"/>
        <v xml:space="preserve">, </v>
      </c>
    </row>
    <row r="1171" spans="1:21" hidden="1" outlineLevel="1" x14ac:dyDescent="0.25">
      <c r="A1171" s="159"/>
      <c r="B1171" s="128"/>
      <c r="C1171" s="128"/>
      <c r="D1171" s="38"/>
      <c r="E1171" s="128"/>
      <c r="F1171" s="132"/>
      <c r="G1171" s="138"/>
      <c r="H1171" s="138"/>
      <c r="I1171" s="128" t="s">
        <v>48</v>
      </c>
      <c r="J1171" s="128" t="s">
        <v>48</v>
      </c>
      <c r="K1171" s="128" t="s">
        <v>48</v>
      </c>
      <c r="L1171" s="128" t="s">
        <v>48</v>
      </c>
      <c r="M1171" s="128" t="s">
        <v>48</v>
      </c>
      <c r="N1171" s="128" t="s">
        <v>48</v>
      </c>
      <c r="O1171" s="128" t="s">
        <v>48</v>
      </c>
      <c r="P1171" s="128" t="s">
        <v>48</v>
      </c>
      <c r="Q1171" s="128" t="s">
        <v>48</v>
      </c>
      <c r="R1171" s="128" t="s">
        <v>48</v>
      </c>
      <c r="U1171" t="str">
        <f t="shared" si="2155"/>
        <v xml:space="preserve">, </v>
      </c>
    </row>
    <row r="1172" spans="1:21" hidden="1" outlineLevel="1" x14ac:dyDescent="0.25">
      <c r="A1172" s="159"/>
      <c r="B1172" s="128"/>
      <c r="C1172" s="128"/>
      <c r="D1172" s="38"/>
      <c r="E1172" s="128"/>
      <c r="F1172" s="132"/>
      <c r="G1172" s="138"/>
      <c r="H1172" s="138"/>
      <c r="I1172" s="128" t="s">
        <v>48</v>
      </c>
      <c r="J1172" s="128" t="s">
        <v>48</v>
      </c>
      <c r="K1172" s="128" t="s">
        <v>48</v>
      </c>
      <c r="L1172" s="128" t="s">
        <v>48</v>
      </c>
      <c r="M1172" s="128" t="s">
        <v>48</v>
      </c>
      <c r="N1172" s="128" t="s">
        <v>48</v>
      </c>
      <c r="O1172" s="128" t="s">
        <v>48</v>
      </c>
      <c r="P1172" s="128" t="s">
        <v>48</v>
      </c>
      <c r="Q1172" s="128" t="s">
        <v>48</v>
      </c>
      <c r="R1172" s="128" t="s">
        <v>48</v>
      </c>
      <c r="U1172" t="str">
        <f t="shared" si="2155"/>
        <v xml:space="preserve">, </v>
      </c>
    </row>
    <row r="1173" spans="1:21" collapsed="1" x14ac:dyDescent="0.25">
      <c r="A1173" s="43"/>
      <c r="B1173" s="43">
        <v>118</v>
      </c>
      <c r="C1173" s="43" t="s">
        <v>125</v>
      </c>
      <c r="D1173" s="38" t="str">
        <f>'Form III'!A1172</f>
        <v>Adequate</v>
      </c>
      <c r="E1173" s="43" t="s">
        <v>124</v>
      </c>
      <c r="F1173" s="158">
        <v>0.5</v>
      </c>
      <c r="G1173" s="136">
        <v>0</v>
      </c>
      <c r="H1173" s="136">
        <v>0</v>
      </c>
      <c r="I1173" s="43" t="s">
        <v>48</v>
      </c>
      <c r="J1173" s="43" t="s">
        <v>45</v>
      </c>
      <c r="K1173" s="43" t="s">
        <v>45</v>
      </c>
      <c r="L1173" s="43" t="s">
        <v>48</v>
      </c>
      <c r="M1173" s="43" t="s">
        <v>45</v>
      </c>
      <c r="N1173" s="43" t="s">
        <v>45</v>
      </c>
      <c r="O1173" s="43" t="s">
        <v>45</v>
      </c>
      <c r="P1173" s="43" t="s">
        <v>45</v>
      </c>
      <c r="Q1173" s="43" t="s">
        <v>45</v>
      </c>
      <c r="R1173" s="43" t="s">
        <v>45</v>
      </c>
      <c r="S1173" s="107">
        <f>IF('Form I'!$B$9=1,'Form III'!BE1175,(IF('Form I'!$B$9=2,'Form III'!BE1176,(IF('Form I'!$B$9=3,'Form III'!BE1177,(IF('Form I'!$B$9=4,'Form III'!BE1178)))))))</f>
        <v>0</v>
      </c>
      <c r="T1173" s="111">
        <f t="shared" ref="T1173" si="2167">G1173+H1173-S1173</f>
        <v>0</v>
      </c>
      <c r="U1173" t="str">
        <f t="shared" si="2155"/>
        <v>, 118</v>
      </c>
    </row>
    <row r="1174" spans="1:21" hidden="1" outlineLevel="1" x14ac:dyDescent="0.25">
      <c r="A1174" s="159">
        <f t="shared" ref="A1174" si="2168">A1173</f>
        <v>0</v>
      </c>
      <c r="B1174" s="128">
        <f t="shared" ref="B1174:R1184" si="2169">B1173</f>
        <v>118</v>
      </c>
      <c r="C1174" s="128" t="str">
        <f t="shared" si="2169"/>
        <v>DEPUTY</v>
      </c>
      <c r="D1174" s="128" t="str">
        <f t="shared" si="2169"/>
        <v>Adequate</v>
      </c>
      <c r="E1174" s="128" t="str">
        <f t="shared" si="2169"/>
        <v>Salary</v>
      </c>
      <c r="F1174" s="128">
        <f t="shared" si="2169"/>
        <v>0.5</v>
      </c>
      <c r="G1174" s="138">
        <f t="shared" si="2169"/>
        <v>0</v>
      </c>
      <c r="H1174" s="138">
        <f t="shared" ref="H1174" si="2170">H1173</f>
        <v>0</v>
      </c>
      <c r="I1174" s="128" t="str">
        <f t="shared" si="2169"/>
        <v>no</v>
      </c>
      <c r="J1174" s="128" t="str">
        <f t="shared" si="2169"/>
        <v>yes</v>
      </c>
      <c r="K1174" s="128" t="str">
        <f t="shared" si="2169"/>
        <v>yes</v>
      </c>
      <c r="L1174" s="128" t="str">
        <f t="shared" si="2169"/>
        <v>no</v>
      </c>
      <c r="M1174" s="128" t="str">
        <f t="shared" si="2169"/>
        <v>yes</v>
      </c>
      <c r="N1174" s="128" t="str">
        <f t="shared" si="2169"/>
        <v>yes</v>
      </c>
      <c r="O1174" s="128" t="str">
        <f t="shared" si="2169"/>
        <v>yes</v>
      </c>
      <c r="P1174" s="128" t="str">
        <f t="shared" si="2169"/>
        <v>yes</v>
      </c>
      <c r="Q1174" s="128" t="str">
        <f t="shared" si="2169"/>
        <v>yes</v>
      </c>
      <c r="R1174" s="128" t="str">
        <f t="shared" si="2169"/>
        <v>yes</v>
      </c>
      <c r="U1174" t="str">
        <f t="shared" si="2155"/>
        <v>0, 118</v>
      </c>
    </row>
    <row r="1175" spans="1:21" hidden="1" outlineLevel="1" x14ac:dyDescent="0.25">
      <c r="A1175" s="159">
        <f t="shared" ref="A1175" si="2171">A1173</f>
        <v>0</v>
      </c>
      <c r="B1175" s="128">
        <f t="shared" ref="B1175:R1175" si="2172">B1173</f>
        <v>118</v>
      </c>
      <c r="C1175" s="128" t="str">
        <f t="shared" si="2172"/>
        <v>DEPUTY</v>
      </c>
      <c r="D1175" s="128" t="str">
        <f t="shared" si="2172"/>
        <v>Adequate</v>
      </c>
      <c r="E1175" s="128" t="str">
        <f t="shared" si="2172"/>
        <v>Salary</v>
      </c>
      <c r="F1175" s="128">
        <f t="shared" si="2172"/>
        <v>0.5</v>
      </c>
      <c r="G1175" s="138">
        <f t="shared" si="2172"/>
        <v>0</v>
      </c>
      <c r="H1175" s="138">
        <f t="shared" ref="H1175" si="2173">H1173</f>
        <v>0</v>
      </c>
      <c r="I1175" s="128" t="str">
        <f t="shared" si="2172"/>
        <v>no</v>
      </c>
      <c r="J1175" s="128" t="str">
        <f t="shared" si="2172"/>
        <v>yes</v>
      </c>
      <c r="K1175" s="128" t="str">
        <f t="shared" si="2172"/>
        <v>yes</v>
      </c>
      <c r="L1175" s="128" t="str">
        <f t="shared" si="2172"/>
        <v>no</v>
      </c>
      <c r="M1175" s="128" t="str">
        <f t="shared" si="2172"/>
        <v>yes</v>
      </c>
      <c r="N1175" s="128" t="str">
        <f t="shared" si="2172"/>
        <v>yes</v>
      </c>
      <c r="O1175" s="128" t="str">
        <f t="shared" si="2172"/>
        <v>yes</v>
      </c>
      <c r="P1175" s="128" t="str">
        <f t="shared" si="2172"/>
        <v>yes</v>
      </c>
      <c r="Q1175" s="128" t="str">
        <f t="shared" si="2172"/>
        <v>yes</v>
      </c>
      <c r="R1175" s="128" t="str">
        <f t="shared" si="2172"/>
        <v>yes</v>
      </c>
      <c r="U1175" t="str">
        <f t="shared" si="2155"/>
        <v>0, 118</v>
      </c>
    </row>
    <row r="1176" spans="1:21" hidden="1" outlineLevel="1" x14ac:dyDescent="0.25">
      <c r="A1176" s="159">
        <f t="shared" ref="A1176" si="2174">A1173</f>
        <v>0</v>
      </c>
      <c r="B1176" s="128">
        <f t="shared" ref="B1176:R1176" si="2175">B1173</f>
        <v>118</v>
      </c>
      <c r="C1176" s="128" t="str">
        <f t="shared" si="2175"/>
        <v>DEPUTY</v>
      </c>
      <c r="D1176" s="128" t="str">
        <f t="shared" si="2175"/>
        <v>Adequate</v>
      </c>
      <c r="E1176" s="128" t="str">
        <f t="shared" si="2175"/>
        <v>Salary</v>
      </c>
      <c r="F1176" s="128">
        <f t="shared" si="2175"/>
        <v>0.5</v>
      </c>
      <c r="G1176" s="138">
        <f t="shared" si="2175"/>
        <v>0</v>
      </c>
      <c r="H1176" s="138">
        <f t="shared" ref="H1176" si="2176">H1173</f>
        <v>0</v>
      </c>
      <c r="I1176" s="128" t="str">
        <f t="shared" si="2175"/>
        <v>no</v>
      </c>
      <c r="J1176" s="128" t="str">
        <f t="shared" si="2175"/>
        <v>yes</v>
      </c>
      <c r="K1176" s="128" t="str">
        <f t="shared" si="2175"/>
        <v>yes</v>
      </c>
      <c r="L1176" s="128" t="str">
        <f t="shared" si="2175"/>
        <v>no</v>
      </c>
      <c r="M1176" s="128" t="str">
        <f t="shared" si="2175"/>
        <v>yes</v>
      </c>
      <c r="N1176" s="128" t="str">
        <f t="shared" si="2175"/>
        <v>yes</v>
      </c>
      <c r="O1176" s="128" t="str">
        <f t="shared" si="2175"/>
        <v>yes</v>
      </c>
      <c r="P1176" s="128" t="str">
        <f t="shared" si="2175"/>
        <v>yes</v>
      </c>
      <c r="Q1176" s="128" t="str">
        <f t="shared" si="2175"/>
        <v>yes</v>
      </c>
      <c r="R1176" s="128" t="str">
        <f t="shared" si="2175"/>
        <v>yes</v>
      </c>
      <c r="U1176" t="str">
        <f t="shared" si="2155"/>
        <v>0, 118</v>
      </c>
    </row>
    <row r="1177" spans="1:21" hidden="1" outlineLevel="1" x14ac:dyDescent="0.25">
      <c r="A1177" s="159"/>
      <c r="B1177" s="128"/>
      <c r="C1177" s="128"/>
      <c r="D1177" s="38"/>
      <c r="E1177" s="128"/>
      <c r="F1177" s="132"/>
      <c r="G1177" s="138"/>
      <c r="H1177" s="138"/>
      <c r="I1177" s="128" t="str">
        <f t="shared" si="2165"/>
        <v>no</v>
      </c>
      <c r="J1177" s="128" t="s">
        <v>48</v>
      </c>
      <c r="K1177" s="128" t="s">
        <v>48</v>
      </c>
      <c r="L1177" s="128" t="s">
        <v>48</v>
      </c>
      <c r="M1177" s="128" t="s">
        <v>48</v>
      </c>
      <c r="N1177" s="128" t="s">
        <v>48</v>
      </c>
      <c r="O1177" s="128" t="s">
        <v>48</v>
      </c>
      <c r="P1177" s="128" t="s">
        <v>48</v>
      </c>
      <c r="Q1177" s="128" t="s">
        <v>48</v>
      </c>
      <c r="R1177" s="128" t="s">
        <v>48</v>
      </c>
      <c r="U1177" t="str">
        <f t="shared" si="2155"/>
        <v xml:space="preserve">, </v>
      </c>
    </row>
    <row r="1178" spans="1:21" hidden="1" outlineLevel="1" x14ac:dyDescent="0.25">
      <c r="A1178" s="159"/>
      <c r="B1178" s="128"/>
      <c r="C1178" s="128"/>
      <c r="D1178" s="38"/>
      <c r="E1178" s="128"/>
      <c r="F1178" s="132"/>
      <c r="G1178" s="138"/>
      <c r="H1178" s="138"/>
      <c r="I1178" s="128" t="str">
        <f t="shared" si="2166"/>
        <v>no</v>
      </c>
      <c r="J1178" s="128" t="s">
        <v>48</v>
      </c>
      <c r="K1178" s="128" t="s">
        <v>48</v>
      </c>
      <c r="L1178" s="128" t="s">
        <v>48</v>
      </c>
      <c r="M1178" s="128" t="s">
        <v>48</v>
      </c>
      <c r="N1178" s="128" t="s">
        <v>48</v>
      </c>
      <c r="O1178" s="128" t="s">
        <v>48</v>
      </c>
      <c r="P1178" s="128" t="s">
        <v>48</v>
      </c>
      <c r="Q1178" s="128" t="s">
        <v>48</v>
      </c>
      <c r="R1178" s="128" t="s">
        <v>48</v>
      </c>
      <c r="U1178" t="str">
        <f t="shared" si="2155"/>
        <v xml:space="preserve">, </v>
      </c>
    </row>
    <row r="1179" spans="1:21" hidden="1" outlineLevel="1" x14ac:dyDescent="0.25">
      <c r="A1179" s="159"/>
      <c r="B1179" s="128"/>
      <c r="C1179" s="128"/>
      <c r="D1179" s="38"/>
      <c r="E1179" s="128"/>
      <c r="F1179" s="132"/>
      <c r="G1179" s="138"/>
      <c r="H1179" s="138"/>
      <c r="I1179" s="128" t="s">
        <v>48</v>
      </c>
      <c r="J1179" s="128" t="s">
        <v>48</v>
      </c>
      <c r="K1179" s="128" t="s">
        <v>48</v>
      </c>
      <c r="L1179" s="128" t="s">
        <v>48</v>
      </c>
      <c r="M1179" s="128" t="s">
        <v>48</v>
      </c>
      <c r="N1179" s="128" t="s">
        <v>48</v>
      </c>
      <c r="O1179" s="128" t="s">
        <v>48</v>
      </c>
      <c r="P1179" s="128" t="s">
        <v>48</v>
      </c>
      <c r="Q1179" s="128" t="s">
        <v>48</v>
      </c>
      <c r="R1179" s="128" t="s">
        <v>48</v>
      </c>
      <c r="U1179" t="str">
        <f t="shared" si="2155"/>
        <v xml:space="preserve">, </v>
      </c>
    </row>
    <row r="1180" spans="1:21" hidden="1" outlineLevel="1" x14ac:dyDescent="0.25">
      <c r="A1180" s="159"/>
      <c r="B1180" s="128"/>
      <c r="C1180" s="128"/>
      <c r="D1180" s="38"/>
      <c r="E1180" s="128"/>
      <c r="F1180" s="132"/>
      <c r="G1180" s="138"/>
      <c r="H1180" s="138"/>
      <c r="I1180" s="128" t="s">
        <v>48</v>
      </c>
      <c r="J1180" s="128" t="s">
        <v>48</v>
      </c>
      <c r="K1180" s="128" t="s">
        <v>48</v>
      </c>
      <c r="L1180" s="128" t="s">
        <v>48</v>
      </c>
      <c r="M1180" s="128" t="s">
        <v>48</v>
      </c>
      <c r="N1180" s="128" t="s">
        <v>48</v>
      </c>
      <c r="O1180" s="128" t="s">
        <v>48</v>
      </c>
      <c r="P1180" s="128" t="s">
        <v>48</v>
      </c>
      <c r="Q1180" s="128" t="s">
        <v>48</v>
      </c>
      <c r="R1180" s="128" t="s">
        <v>48</v>
      </c>
      <c r="U1180" t="str">
        <f t="shared" si="2155"/>
        <v xml:space="preserve">, </v>
      </c>
    </row>
    <row r="1181" spans="1:21" hidden="1" outlineLevel="1" x14ac:dyDescent="0.25">
      <c r="A1181" s="159"/>
      <c r="B1181" s="128"/>
      <c r="C1181" s="128"/>
      <c r="D1181" s="38"/>
      <c r="E1181" s="128"/>
      <c r="F1181" s="132"/>
      <c r="G1181" s="138"/>
      <c r="H1181" s="138"/>
      <c r="I1181" s="128" t="s">
        <v>48</v>
      </c>
      <c r="J1181" s="128" t="s">
        <v>48</v>
      </c>
      <c r="K1181" s="128" t="s">
        <v>48</v>
      </c>
      <c r="L1181" s="128" t="s">
        <v>48</v>
      </c>
      <c r="M1181" s="128" t="s">
        <v>48</v>
      </c>
      <c r="N1181" s="128" t="s">
        <v>48</v>
      </c>
      <c r="O1181" s="128" t="s">
        <v>48</v>
      </c>
      <c r="P1181" s="128" t="s">
        <v>48</v>
      </c>
      <c r="Q1181" s="128" t="s">
        <v>48</v>
      </c>
      <c r="R1181" s="128" t="s">
        <v>48</v>
      </c>
      <c r="U1181" t="str">
        <f t="shared" si="2155"/>
        <v xml:space="preserve">, </v>
      </c>
    </row>
    <row r="1182" spans="1:21" hidden="1" outlineLevel="1" x14ac:dyDescent="0.25">
      <c r="A1182" s="159"/>
      <c r="B1182" s="128"/>
      <c r="C1182" s="128"/>
      <c r="D1182" s="38"/>
      <c r="E1182" s="128"/>
      <c r="F1182" s="132"/>
      <c r="G1182" s="138"/>
      <c r="H1182" s="138"/>
      <c r="I1182" s="128" t="s">
        <v>48</v>
      </c>
      <c r="J1182" s="128" t="s">
        <v>48</v>
      </c>
      <c r="K1182" s="128" t="s">
        <v>48</v>
      </c>
      <c r="L1182" s="128" t="s">
        <v>48</v>
      </c>
      <c r="M1182" s="128" t="s">
        <v>48</v>
      </c>
      <c r="N1182" s="128" t="s">
        <v>48</v>
      </c>
      <c r="O1182" s="128" t="s">
        <v>48</v>
      </c>
      <c r="P1182" s="128" t="s">
        <v>48</v>
      </c>
      <c r="Q1182" s="128" t="s">
        <v>48</v>
      </c>
      <c r="R1182" s="128" t="s">
        <v>48</v>
      </c>
      <c r="U1182" t="str">
        <f t="shared" si="2155"/>
        <v xml:space="preserve">, </v>
      </c>
    </row>
    <row r="1183" spans="1:21" collapsed="1" x14ac:dyDescent="0.25">
      <c r="A1183" s="43"/>
      <c r="B1183" s="43">
        <v>119</v>
      </c>
      <c r="C1183" s="43" t="s">
        <v>125</v>
      </c>
      <c r="D1183" s="38" t="str">
        <f>'Form III'!A1182</f>
        <v>Adequate</v>
      </c>
      <c r="E1183" s="43" t="s">
        <v>124</v>
      </c>
      <c r="F1183" s="158">
        <v>0.5</v>
      </c>
      <c r="G1183" s="136">
        <v>0</v>
      </c>
      <c r="H1183" s="136">
        <v>0</v>
      </c>
      <c r="I1183" s="43" t="s">
        <v>48</v>
      </c>
      <c r="J1183" s="43" t="s">
        <v>45</v>
      </c>
      <c r="K1183" s="43" t="s">
        <v>45</v>
      </c>
      <c r="L1183" s="43" t="s">
        <v>48</v>
      </c>
      <c r="M1183" s="43" t="s">
        <v>45</v>
      </c>
      <c r="N1183" s="43" t="s">
        <v>45</v>
      </c>
      <c r="O1183" s="43" t="s">
        <v>45</v>
      </c>
      <c r="P1183" s="43" t="s">
        <v>45</v>
      </c>
      <c r="Q1183" s="43" t="s">
        <v>45</v>
      </c>
      <c r="R1183" s="43" t="s">
        <v>45</v>
      </c>
      <c r="S1183" s="107">
        <f>IF('Form I'!$B$9=1,'Form III'!BE1185,(IF('Form I'!$B$9=2,'Form III'!BE1186,(IF('Form I'!$B$9=3,'Form III'!BE1187,(IF('Form I'!$B$9=4,'Form III'!BE1188)))))))</f>
        <v>0</v>
      </c>
      <c r="T1183" s="111">
        <f t="shared" ref="T1183" si="2177">G1183+H1183-S1183</f>
        <v>0</v>
      </c>
      <c r="U1183" t="str">
        <f t="shared" si="2155"/>
        <v>, 119</v>
      </c>
    </row>
    <row r="1184" spans="1:21" hidden="1" outlineLevel="1" x14ac:dyDescent="0.25">
      <c r="A1184" s="159">
        <f t="shared" ref="A1184" si="2178">A1183</f>
        <v>0</v>
      </c>
      <c r="B1184" s="128">
        <f t="shared" si="2169"/>
        <v>119</v>
      </c>
      <c r="C1184" s="128" t="str">
        <f t="shared" si="2169"/>
        <v>DEPUTY</v>
      </c>
      <c r="D1184" s="128" t="str">
        <f t="shared" si="2169"/>
        <v>Adequate</v>
      </c>
      <c r="E1184" s="128" t="str">
        <f t="shared" si="2169"/>
        <v>Salary</v>
      </c>
      <c r="F1184" s="128">
        <f t="shared" si="2169"/>
        <v>0.5</v>
      </c>
      <c r="G1184" s="138">
        <f t="shared" si="2169"/>
        <v>0</v>
      </c>
      <c r="H1184" s="138">
        <f t="shared" ref="H1184" si="2179">H1183</f>
        <v>0</v>
      </c>
      <c r="I1184" s="128" t="str">
        <f t="shared" si="2169"/>
        <v>no</v>
      </c>
      <c r="J1184" s="128" t="str">
        <f t="shared" si="2169"/>
        <v>yes</v>
      </c>
      <c r="K1184" s="128" t="str">
        <f t="shared" si="2169"/>
        <v>yes</v>
      </c>
      <c r="L1184" s="128" t="str">
        <f t="shared" si="2169"/>
        <v>no</v>
      </c>
      <c r="M1184" s="128" t="str">
        <f t="shared" si="2169"/>
        <v>yes</v>
      </c>
      <c r="N1184" s="128" t="str">
        <f t="shared" si="2169"/>
        <v>yes</v>
      </c>
      <c r="O1184" s="128" t="str">
        <f t="shared" si="2169"/>
        <v>yes</v>
      </c>
      <c r="P1184" s="128" t="str">
        <f t="shared" si="2169"/>
        <v>yes</v>
      </c>
      <c r="Q1184" s="128" t="str">
        <f t="shared" si="2169"/>
        <v>yes</v>
      </c>
      <c r="R1184" s="128" t="str">
        <f t="shared" si="2169"/>
        <v>yes</v>
      </c>
      <c r="U1184" t="str">
        <f t="shared" si="2155"/>
        <v>0, 119</v>
      </c>
    </row>
    <row r="1185" spans="1:21" hidden="1" outlineLevel="1" x14ac:dyDescent="0.25">
      <c r="A1185" s="159">
        <f t="shared" ref="A1185" si="2180">A1183</f>
        <v>0</v>
      </c>
      <c r="B1185" s="128">
        <f t="shared" ref="B1185:R1185" si="2181">B1183</f>
        <v>119</v>
      </c>
      <c r="C1185" s="128" t="str">
        <f t="shared" si="2181"/>
        <v>DEPUTY</v>
      </c>
      <c r="D1185" s="128" t="str">
        <f t="shared" si="2181"/>
        <v>Adequate</v>
      </c>
      <c r="E1185" s="128" t="str">
        <f t="shared" si="2181"/>
        <v>Salary</v>
      </c>
      <c r="F1185" s="128">
        <f t="shared" si="2181"/>
        <v>0.5</v>
      </c>
      <c r="G1185" s="138">
        <f t="shared" si="2181"/>
        <v>0</v>
      </c>
      <c r="H1185" s="138">
        <f t="shared" ref="H1185" si="2182">H1183</f>
        <v>0</v>
      </c>
      <c r="I1185" s="128" t="str">
        <f t="shared" si="2181"/>
        <v>no</v>
      </c>
      <c r="J1185" s="128" t="str">
        <f t="shared" si="2181"/>
        <v>yes</v>
      </c>
      <c r="K1185" s="128" t="str">
        <f t="shared" si="2181"/>
        <v>yes</v>
      </c>
      <c r="L1185" s="128" t="str">
        <f t="shared" si="2181"/>
        <v>no</v>
      </c>
      <c r="M1185" s="128" t="str">
        <f t="shared" si="2181"/>
        <v>yes</v>
      </c>
      <c r="N1185" s="128" t="str">
        <f t="shared" si="2181"/>
        <v>yes</v>
      </c>
      <c r="O1185" s="128" t="str">
        <f t="shared" si="2181"/>
        <v>yes</v>
      </c>
      <c r="P1185" s="128" t="str">
        <f t="shared" si="2181"/>
        <v>yes</v>
      </c>
      <c r="Q1185" s="128" t="str">
        <f t="shared" si="2181"/>
        <v>yes</v>
      </c>
      <c r="R1185" s="128" t="str">
        <f t="shared" si="2181"/>
        <v>yes</v>
      </c>
      <c r="U1185" t="str">
        <f t="shared" si="2155"/>
        <v>0, 119</v>
      </c>
    </row>
    <row r="1186" spans="1:21" hidden="1" outlineLevel="1" x14ac:dyDescent="0.25">
      <c r="A1186" s="159">
        <f t="shared" ref="A1186" si="2183">A1183</f>
        <v>0</v>
      </c>
      <c r="B1186" s="128">
        <f t="shared" ref="B1186:R1186" si="2184">B1183</f>
        <v>119</v>
      </c>
      <c r="C1186" s="128" t="str">
        <f t="shared" si="2184"/>
        <v>DEPUTY</v>
      </c>
      <c r="D1186" s="128" t="str">
        <f t="shared" si="2184"/>
        <v>Adequate</v>
      </c>
      <c r="E1186" s="128" t="str">
        <f t="shared" si="2184"/>
        <v>Salary</v>
      </c>
      <c r="F1186" s="128">
        <f t="shared" si="2184"/>
        <v>0.5</v>
      </c>
      <c r="G1186" s="138">
        <f t="shared" si="2184"/>
        <v>0</v>
      </c>
      <c r="H1186" s="138">
        <f t="shared" ref="H1186" si="2185">H1183</f>
        <v>0</v>
      </c>
      <c r="I1186" s="128" t="str">
        <f t="shared" si="2184"/>
        <v>no</v>
      </c>
      <c r="J1186" s="128" t="str">
        <f t="shared" si="2184"/>
        <v>yes</v>
      </c>
      <c r="K1186" s="128" t="str">
        <f t="shared" si="2184"/>
        <v>yes</v>
      </c>
      <c r="L1186" s="128" t="str">
        <f t="shared" si="2184"/>
        <v>no</v>
      </c>
      <c r="M1186" s="128" t="str">
        <f t="shared" si="2184"/>
        <v>yes</v>
      </c>
      <c r="N1186" s="128" t="str">
        <f t="shared" si="2184"/>
        <v>yes</v>
      </c>
      <c r="O1186" s="128" t="str">
        <f t="shared" si="2184"/>
        <v>yes</v>
      </c>
      <c r="P1186" s="128" t="str">
        <f t="shared" si="2184"/>
        <v>yes</v>
      </c>
      <c r="Q1186" s="128" t="str">
        <f t="shared" si="2184"/>
        <v>yes</v>
      </c>
      <c r="R1186" s="128" t="str">
        <f t="shared" si="2184"/>
        <v>yes</v>
      </c>
      <c r="U1186" t="str">
        <f t="shared" si="2155"/>
        <v>0, 119</v>
      </c>
    </row>
    <row r="1187" spans="1:21" hidden="1" outlineLevel="1" x14ac:dyDescent="0.25">
      <c r="A1187" s="159"/>
      <c r="B1187" s="128"/>
      <c r="C1187" s="128"/>
      <c r="D1187" s="38"/>
      <c r="E1187" s="128"/>
      <c r="F1187" s="132"/>
      <c r="G1187" s="138"/>
      <c r="H1187" s="138"/>
      <c r="I1187" s="128" t="str">
        <f t="shared" si="2165"/>
        <v>no</v>
      </c>
      <c r="J1187" s="128" t="s">
        <v>48</v>
      </c>
      <c r="K1187" s="128" t="s">
        <v>48</v>
      </c>
      <c r="L1187" s="128" t="s">
        <v>48</v>
      </c>
      <c r="M1187" s="128" t="s">
        <v>48</v>
      </c>
      <c r="N1187" s="128" t="s">
        <v>48</v>
      </c>
      <c r="O1187" s="128" t="s">
        <v>48</v>
      </c>
      <c r="P1187" s="128" t="s">
        <v>48</v>
      </c>
      <c r="Q1187" s="128" t="s">
        <v>48</v>
      </c>
      <c r="R1187" s="128" t="s">
        <v>48</v>
      </c>
      <c r="U1187" t="str">
        <f t="shared" si="2155"/>
        <v xml:space="preserve">, </v>
      </c>
    </row>
    <row r="1188" spans="1:21" hidden="1" outlineLevel="1" x14ac:dyDescent="0.25">
      <c r="A1188" s="159"/>
      <c r="B1188" s="128"/>
      <c r="C1188" s="128"/>
      <c r="D1188" s="38"/>
      <c r="E1188" s="128"/>
      <c r="F1188" s="132"/>
      <c r="G1188" s="138"/>
      <c r="H1188" s="138"/>
      <c r="I1188" s="128" t="str">
        <f t="shared" si="2166"/>
        <v>no</v>
      </c>
      <c r="J1188" s="128" t="s">
        <v>48</v>
      </c>
      <c r="K1188" s="128" t="s">
        <v>48</v>
      </c>
      <c r="L1188" s="128" t="s">
        <v>48</v>
      </c>
      <c r="M1188" s="128" t="s">
        <v>48</v>
      </c>
      <c r="N1188" s="128" t="s">
        <v>48</v>
      </c>
      <c r="O1188" s="128" t="s">
        <v>48</v>
      </c>
      <c r="P1188" s="128" t="s">
        <v>48</v>
      </c>
      <c r="Q1188" s="128" t="s">
        <v>48</v>
      </c>
      <c r="R1188" s="128" t="s">
        <v>48</v>
      </c>
      <c r="U1188" t="str">
        <f t="shared" si="2155"/>
        <v xml:space="preserve">, </v>
      </c>
    </row>
    <row r="1189" spans="1:21" hidden="1" outlineLevel="1" x14ac:dyDescent="0.25">
      <c r="A1189" s="159"/>
      <c r="B1189" s="128"/>
      <c r="C1189" s="128"/>
      <c r="D1189" s="38"/>
      <c r="E1189" s="128"/>
      <c r="F1189" s="132"/>
      <c r="G1189" s="138"/>
      <c r="H1189" s="138"/>
      <c r="I1189" s="128" t="s">
        <v>48</v>
      </c>
      <c r="J1189" s="128" t="s">
        <v>48</v>
      </c>
      <c r="K1189" s="128" t="s">
        <v>48</v>
      </c>
      <c r="L1189" s="128" t="s">
        <v>48</v>
      </c>
      <c r="M1189" s="128" t="s">
        <v>48</v>
      </c>
      <c r="N1189" s="128" t="s">
        <v>48</v>
      </c>
      <c r="O1189" s="128" t="s">
        <v>48</v>
      </c>
      <c r="P1189" s="128" t="s">
        <v>48</v>
      </c>
      <c r="Q1189" s="128" t="s">
        <v>48</v>
      </c>
      <c r="R1189" s="128" t="s">
        <v>48</v>
      </c>
      <c r="U1189" t="str">
        <f t="shared" si="2155"/>
        <v xml:space="preserve">, </v>
      </c>
    </row>
    <row r="1190" spans="1:21" hidden="1" outlineLevel="1" x14ac:dyDescent="0.25">
      <c r="A1190" s="159"/>
      <c r="B1190" s="128"/>
      <c r="C1190" s="128"/>
      <c r="D1190" s="38"/>
      <c r="E1190" s="128"/>
      <c r="F1190" s="132"/>
      <c r="G1190" s="138"/>
      <c r="H1190" s="138"/>
      <c r="I1190" s="128" t="s">
        <v>48</v>
      </c>
      <c r="J1190" s="128" t="s">
        <v>48</v>
      </c>
      <c r="K1190" s="128" t="s">
        <v>48</v>
      </c>
      <c r="L1190" s="128" t="s">
        <v>48</v>
      </c>
      <c r="M1190" s="128" t="s">
        <v>48</v>
      </c>
      <c r="N1190" s="128" t="s">
        <v>48</v>
      </c>
      <c r="O1190" s="128" t="s">
        <v>48</v>
      </c>
      <c r="P1190" s="128" t="s">
        <v>48</v>
      </c>
      <c r="Q1190" s="128" t="s">
        <v>48</v>
      </c>
      <c r="R1190" s="128" t="s">
        <v>48</v>
      </c>
      <c r="U1190" t="str">
        <f t="shared" si="2155"/>
        <v xml:space="preserve">, </v>
      </c>
    </row>
    <row r="1191" spans="1:21" hidden="1" outlineLevel="1" x14ac:dyDescent="0.25">
      <c r="A1191" s="159"/>
      <c r="B1191" s="128"/>
      <c r="C1191" s="128"/>
      <c r="D1191" s="38"/>
      <c r="E1191" s="128"/>
      <c r="F1191" s="132"/>
      <c r="G1191" s="138"/>
      <c r="H1191" s="138"/>
      <c r="I1191" s="128" t="s">
        <v>48</v>
      </c>
      <c r="J1191" s="128" t="s">
        <v>48</v>
      </c>
      <c r="K1191" s="128" t="s">
        <v>48</v>
      </c>
      <c r="L1191" s="128" t="s">
        <v>48</v>
      </c>
      <c r="M1191" s="128" t="s">
        <v>48</v>
      </c>
      <c r="N1191" s="128" t="s">
        <v>48</v>
      </c>
      <c r="O1191" s="128" t="s">
        <v>48</v>
      </c>
      <c r="P1191" s="128" t="s">
        <v>48</v>
      </c>
      <c r="Q1191" s="128" t="s">
        <v>48</v>
      </c>
      <c r="R1191" s="128" t="s">
        <v>48</v>
      </c>
      <c r="U1191" t="str">
        <f t="shared" si="2155"/>
        <v xml:space="preserve">, </v>
      </c>
    </row>
    <row r="1192" spans="1:21" hidden="1" outlineLevel="1" x14ac:dyDescent="0.25">
      <c r="A1192" s="159"/>
      <c r="B1192" s="128"/>
      <c r="C1192" s="128"/>
      <c r="D1192" s="38"/>
      <c r="E1192" s="128"/>
      <c r="F1192" s="132"/>
      <c r="G1192" s="138"/>
      <c r="H1192" s="138"/>
      <c r="I1192" s="128" t="s">
        <v>48</v>
      </c>
      <c r="J1192" s="128" t="s">
        <v>48</v>
      </c>
      <c r="K1192" s="128" t="s">
        <v>48</v>
      </c>
      <c r="L1192" s="128" t="s">
        <v>48</v>
      </c>
      <c r="M1192" s="128" t="s">
        <v>48</v>
      </c>
      <c r="N1192" s="128" t="s">
        <v>48</v>
      </c>
      <c r="O1192" s="128" t="s">
        <v>48</v>
      </c>
      <c r="P1192" s="128" t="s">
        <v>48</v>
      </c>
      <c r="Q1192" s="128" t="s">
        <v>48</v>
      </c>
      <c r="R1192" s="128" t="s">
        <v>48</v>
      </c>
      <c r="U1192" t="str">
        <f t="shared" si="2155"/>
        <v xml:space="preserve">, </v>
      </c>
    </row>
    <row r="1193" spans="1:21" collapsed="1" x14ac:dyDescent="0.25">
      <c r="A1193" s="43"/>
      <c r="B1193" s="43">
        <v>120</v>
      </c>
      <c r="C1193" s="43" t="s">
        <v>125</v>
      </c>
      <c r="D1193" s="38" t="str">
        <f>'Form III'!A1192</f>
        <v>Adequate</v>
      </c>
      <c r="E1193" s="43" t="s">
        <v>124</v>
      </c>
      <c r="F1193" s="158">
        <v>0.5</v>
      </c>
      <c r="G1193" s="136">
        <v>0</v>
      </c>
      <c r="H1193" s="136">
        <v>0</v>
      </c>
      <c r="I1193" s="43" t="s">
        <v>48</v>
      </c>
      <c r="J1193" s="43" t="s">
        <v>45</v>
      </c>
      <c r="K1193" s="43" t="s">
        <v>45</v>
      </c>
      <c r="L1193" s="43" t="s">
        <v>48</v>
      </c>
      <c r="M1193" s="43" t="s">
        <v>45</v>
      </c>
      <c r="N1193" s="43" t="s">
        <v>45</v>
      </c>
      <c r="O1193" s="43" t="s">
        <v>45</v>
      </c>
      <c r="P1193" s="43" t="s">
        <v>45</v>
      </c>
      <c r="Q1193" s="43" t="s">
        <v>45</v>
      </c>
      <c r="R1193" s="43" t="s">
        <v>45</v>
      </c>
      <c r="S1193" s="107">
        <f>IF('Form I'!$B$9=1,'Form III'!BE1195,(IF('Form I'!$B$9=2,'Form III'!BE1196,(IF('Form I'!$B$9=3,'Form III'!BE1197,(IF('Form I'!$B$9=4,'Form III'!BE1198)))))))</f>
        <v>0</v>
      </c>
      <c r="T1193" s="111">
        <f t="shared" ref="T1193" si="2186">G1193+H1193-S1193</f>
        <v>0</v>
      </c>
      <c r="U1193" t="str">
        <f t="shared" si="2155"/>
        <v>, 120</v>
      </c>
    </row>
    <row r="1194" spans="1:21" hidden="1" outlineLevel="1" x14ac:dyDescent="0.25">
      <c r="A1194" s="159">
        <f t="shared" ref="A1194" si="2187">A1193</f>
        <v>0</v>
      </c>
      <c r="B1194" s="128">
        <f t="shared" ref="B1194:R1204" si="2188">B1193</f>
        <v>120</v>
      </c>
      <c r="C1194" s="128" t="str">
        <f t="shared" si="2188"/>
        <v>DEPUTY</v>
      </c>
      <c r="D1194" s="128" t="str">
        <f t="shared" si="2188"/>
        <v>Adequate</v>
      </c>
      <c r="E1194" s="128" t="str">
        <f t="shared" si="2188"/>
        <v>Salary</v>
      </c>
      <c r="F1194" s="128">
        <f t="shared" si="2188"/>
        <v>0.5</v>
      </c>
      <c r="G1194" s="138">
        <f t="shared" si="2188"/>
        <v>0</v>
      </c>
      <c r="H1194" s="138">
        <f t="shared" ref="H1194" si="2189">H1193</f>
        <v>0</v>
      </c>
      <c r="I1194" s="128" t="str">
        <f t="shared" si="2188"/>
        <v>no</v>
      </c>
      <c r="J1194" s="128" t="str">
        <f t="shared" si="2188"/>
        <v>yes</v>
      </c>
      <c r="K1194" s="128" t="str">
        <f t="shared" si="2188"/>
        <v>yes</v>
      </c>
      <c r="L1194" s="128" t="str">
        <f t="shared" si="2188"/>
        <v>no</v>
      </c>
      <c r="M1194" s="128" t="str">
        <f t="shared" si="2188"/>
        <v>yes</v>
      </c>
      <c r="N1194" s="128" t="str">
        <f t="shared" si="2188"/>
        <v>yes</v>
      </c>
      <c r="O1194" s="128" t="str">
        <f t="shared" si="2188"/>
        <v>yes</v>
      </c>
      <c r="P1194" s="128" t="str">
        <f t="shared" si="2188"/>
        <v>yes</v>
      </c>
      <c r="Q1194" s="128" t="str">
        <f t="shared" si="2188"/>
        <v>yes</v>
      </c>
      <c r="R1194" s="128" t="str">
        <f t="shared" si="2188"/>
        <v>yes</v>
      </c>
      <c r="U1194" t="str">
        <f t="shared" si="2155"/>
        <v>0, 120</v>
      </c>
    </row>
    <row r="1195" spans="1:21" hidden="1" outlineLevel="1" x14ac:dyDescent="0.25">
      <c r="A1195" s="159">
        <f t="shared" ref="A1195" si="2190">A1193</f>
        <v>0</v>
      </c>
      <c r="B1195" s="128">
        <f t="shared" ref="B1195:R1195" si="2191">B1193</f>
        <v>120</v>
      </c>
      <c r="C1195" s="128" t="str">
        <f t="shared" si="2191"/>
        <v>DEPUTY</v>
      </c>
      <c r="D1195" s="128" t="str">
        <f t="shared" si="2191"/>
        <v>Adequate</v>
      </c>
      <c r="E1195" s="128" t="str">
        <f t="shared" si="2191"/>
        <v>Salary</v>
      </c>
      <c r="F1195" s="128">
        <f t="shared" si="2191"/>
        <v>0.5</v>
      </c>
      <c r="G1195" s="138">
        <f t="shared" si="2191"/>
        <v>0</v>
      </c>
      <c r="H1195" s="138">
        <f t="shared" ref="H1195" si="2192">H1193</f>
        <v>0</v>
      </c>
      <c r="I1195" s="128" t="str">
        <f t="shared" si="2191"/>
        <v>no</v>
      </c>
      <c r="J1195" s="128" t="str">
        <f t="shared" si="2191"/>
        <v>yes</v>
      </c>
      <c r="K1195" s="128" t="str">
        <f t="shared" si="2191"/>
        <v>yes</v>
      </c>
      <c r="L1195" s="128" t="str">
        <f t="shared" si="2191"/>
        <v>no</v>
      </c>
      <c r="M1195" s="128" t="str">
        <f t="shared" si="2191"/>
        <v>yes</v>
      </c>
      <c r="N1195" s="128" t="str">
        <f t="shared" si="2191"/>
        <v>yes</v>
      </c>
      <c r="O1195" s="128" t="str">
        <f t="shared" si="2191"/>
        <v>yes</v>
      </c>
      <c r="P1195" s="128" t="str">
        <f t="shared" si="2191"/>
        <v>yes</v>
      </c>
      <c r="Q1195" s="128" t="str">
        <f t="shared" si="2191"/>
        <v>yes</v>
      </c>
      <c r="R1195" s="128" t="str">
        <f t="shared" si="2191"/>
        <v>yes</v>
      </c>
      <c r="U1195" t="str">
        <f t="shared" si="2155"/>
        <v>0, 120</v>
      </c>
    </row>
    <row r="1196" spans="1:21" hidden="1" outlineLevel="1" x14ac:dyDescent="0.25">
      <c r="A1196" s="159">
        <f t="shared" ref="A1196" si="2193">A1193</f>
        <v>0</v>
      </c>
      <c r="B1196" s="128">
        <f t="shared" ref="B1196:R1196" si="2194">B1193</f>
        <v>120</v>
      </c>
      <c r="C1196" s="128" t="str">
        <f t="shared" si="2194"/>
        <v>DEPUTY</v>
      </c>
      <c r="D1196" s="128" t="str">
        <f t="shared" si="2194"/>
        <v>Adequate</v>
      </c>
      <c r="E1196" s="128" t="str">
        <f t="shared" si="2194"/>
        <v>Salary</v>
      </c>
      <c r="F1196" s="128">
        <f t="shared" si="2194"/>
        <v>0.5</v>
      </c>
      <c r="G1196" s="138">
        <f t="shared" si="2194"/>
        <v>0</v>
      </c>
      <c r="H1196" s="138">
        <f t="shared" ref="H1196" si="2195">H1193</f>
        <v>0</v>
      </c>
      <c r="I1196" s="128" t="str">
        <f t="shared" si="2194"/>
        <v>no</v>
      </c>
      <c r="J1196" s="128" t="str">
        <f t="shared" si="2194"/>
        <v>yes</v>
      </c>
      <c r="K1196" s="128" t="str">
        <f t="shared" si="2194"/>
        <v>yes</v>
      </c>
      <c r="L1196" s="128" t="str">
        <f t="shared" si="2194"/>
        <v>no</v>
      </c>
      <c r="M1196" s="128" t="str">
        <f t="shared" si="2194"/>
        <v>yes</v>
      </c>
      <c r="N1196" s="128" t="str">
        <f t="shared" si="2194"/>
        <v>yes</v>
      </c>
      <c r="O1196" s="128" t="str">
        <f t="shared" si="2194"/>
        <v>yes</v>
      </c>
      <c r="P1196" s="128" t="str">
        <f t="shared" si="2194"/>
        <v>yes</v>
      </c>
      <c r="Q1196" s="128" t="str">
        <f t="shared" si="2194"/>
        <v>yes</v>
      </c>
      <c r="R1196" s="128" t="str">
        <f t="shared" si="2194"/>
        <v>yes</v>
      </c>
      <c r="U1196" t="str">
        <f t="shared" si="2155"/>
        <v>0, 120</v>
      </c>
    </row>
    <row r="1197" spans="1:21" hidden="1" outlineLevel="1" x14ac:dyDescent="0.25">
      <c r="A1197" s="159"/>
      <c r="B1197" s="128"/>
      <c r="C1197" s="128"/>
      <c r="D1197" s="38"/>
      <c r="E1197" s="128"/>
      <c r="F1197" s="132"/>
      <c r="G1197" s="138"/>
      <c r="H1197" s="138"/>
      <c r="I1197" s="128" t="str">
        <f t="shared" si="2165"/>
        <v>no</v>
      </c>
      <c r="J1197" s="128" t="s">
        <v>48</v>
      </c>
      <c r="K1197" s="128" t="s">
        <v>48</v>
      </c>
      <c r="L1197" s="128" t="s">
        <v>48</v>
      </c>
      <c r="M1197" s="128" t="s">
        <v>48</v>
      </c>
      <c r="N1197" s="128" t="s">
        <v>48</v>
      </c>
      <c r="O1197" s="128" t="s">
        <v>48</v>
      </c>
      <c r="P1197" s="128" t="s">
        <v>48</v>
      </c>
      <c r="Q1197" s="128" t="s">
        <v>48</v>
      </c>
      <c r="R1197" s="128" t="s">
        <v>48</v>
      </c>
      <c r="U1197" t="str">
        <f t="shared" si="2155"/>
        <v xml:space="preserve">, </v>
      </c>
    </row>
    <row r="1198" spans="1:21" hidden="1" outlineLevel="1" x14ac:dyDescent="0.25">
      <c r="A1198" s="159"/>
      <c r="B1198" s="128"/>
      <c r="C1198" s="128"/>
      <c r="D1198" s="38"/>
      <c r="E1198" s="128"/>
      <c r="F1198" s="132"/>
      <c r="G1198" s="138"/>
      <c r="H1198" s="138"/>
      <c r="I1198" s="128" t="str">
        <f t="shared" si="2166"/>
        <v>no</v>
      </c>
      <c r="J1198" s="128" t="s">
        <v>48</v>
      </c>
      <c r="K1198" s="128" t="s">
        <v>48</v>
      </c>
      <c r="L1198" s="128" t="s">
        <v>48</v>
      </c>
      <c r="M1198" s="128" t="s">
        <v>48</v>
      </c>
      <c r="N1198" s="128" t="s">
        <v>48</v>
      </c>
      <c r="O1198" s="128" t="s">
        <v>48</v>
      </c>
      <c r="P1198" s="128" t="s">
        <v>48</v>
      </c>
      <c r="Q1198" s="128" t="s">
        <v>48</v>
      </c>
      <c r="R1198" s="128" t="s">
        <v>48</v>
      </c>
      <c r="U1198" t="str">
        <f t="shared" si="2155"/>
        <v xml:space="preserve">, </v>
      </c>
    </row>
    <row r="1199" spans="1:21" hidden="1" outlineLevel="1" x14ac:dyDescent="0.25">
      <c r="A1199" s="159"/>
      <c r="B1199" s="128"/>
      <c r="C1199" s="128"/>
      <c r="D1199" s="38"/>
      <c r="E1199" s="128"/>
      <c r="F1199" s="132"/>
      <c r="G1199" s="138"/>
      <c r="H1199" s="138"/>
      <c r="I1199" s="128" t="s">
        <v>48</v>
      </c>
      <c r="J1199" s="128" t="s">
        <v>48</v>
      </c>
      <c r="K1199" s="128" t="s">
        <v>48</v>
      </c>
      <c r="L1199" s="128" t="s">
        <v>48</v>
      </c>
      <c r="M1199" s="128" t="s">
        <v>48</v>
      </c>
      <c r="N1199" s="128" t="s">
        <v>48</v>
      </c>
      <c r="O1199" s="128" t="s">
        <v>48</v>
      </c>
      <c r="P1199" s="128" t="s">
        <v>48</v>
      </c>
      <c r="Q1199" s="128" t="s">
        <v>48</v>
      </c>
      <c r="R1199" s="128" t="s">
        <v>48</v>
      </c>
      <c r="U1199" t="str">
        <f t="shared" si="2155"/>
        <v xml:space="preserve">, </v>
      </c>
    </row>
    <row r="1200" spans="1:21" hidden="1" outlineLevel="1" x14ac:dyDescent="0.25">
      <c r="A1200" s="159"/>
      <c r="B1200" s="128"/>
      <c r="C1200" s="128"/>
      <c r="D1200" s="38"/>
      <c r="E1200" s="128"/>
      <c r="F1200" s="132"/>
      <c r="G1200" s="138"/>
      <c r="H1200" s="138"/>
      <c r="I1200" s="128" t="s">
        <v>48</v>
      </c>
      <c r="J1200" s="128" t="s">
        <v>48</v>
      </c>
      <c r="K1200" s="128" t="s">
        <v>48</v>
      </c>
      <c r="L1200" s="128" t="s">
        <v>48</v>
      </c>
      <c r="M1200" s="128" t="s">
        <v>48</v>
      </c>
      <c r="N1200" s="128" t="s">
        <v>48</v>
      </c>
      <c r="O1200" s="128" t="s">
        <v>48</v>
      </c>
      <c r="P1200" s="128" t="s">
        <v>48</v>
      </c>
      <c r="Q1200" s="128" t="s">
        <v>48</v>
      </c>
      <c r="R1200" s="128" t="s">
        <v>48</v>
      </c>
      <c r="U1200" t="str">
        <f t="shared" si="2155"/>
        <v xml:space="preserve">, </v>
      </c>
    </row>
    <row r="1201" spans="1:21" hidden="1" outlineLevel="1" x14ac:dyDescent="0.25">
      <c r="A1201" s="159"/>
      <c r="B1201" s="128"/>
      <c r="C1201" s="128"/>
      <c r="D1201" s="38"/>
      <c r="E1201" s="128"/>
      <c r="F1201" s="132"/>
      <c r="G1201" s="138"/>
      <c r="H1201" s="138"/>
      <c r="I1201" s="128" t="s">
        <v>48</v>
      </c>
      <c r="J1201" s="128" t="s">
        <v>48</v>
      </c>
      <c r="K1201" s="128" t="s">
        <v>48</v>
      </c>
      <c r="L1201" s="128" t="s">
        <v>48</v>
      </c>
      <c r="M1201" s="128" t="s">
        <v>48</v>
      </c>
      <c r="N1201" s="128" t="s">
        <v>48</v>
      </c>
      <c r="O1201" s="128" t="s">
        <v>48</v>
      </c>
      <c r="P1201" s="128" t="s">
        <v>48</v>
      </c>
      <c r="Q1201" s="128" t="s">
        <v>48</v>
      </c>
      <c r="R1201" s="128" t="s">
        <v>48</v>
      </c>
      <c r="U1201" t="str">
        <f t="shared" si="2155"/>
        <v xml:space="preserve">, </v>
      </c>
    </row>
    <row r="1202" spans="1:21" hidden="1" outlineLevel="1" x14ac:dyDescent="0.25">
      <c r="A1202" s="159"/>
      <c r="B1202" s="128"/>
      <c r="C1202" s="128"/>
      <c r="D1202" s="38"/>
      <c r="E1202" s="128"/>
      <c r="F1202" s="132"/>
      <c r="G1202" s="138"/>
      <c r="H1202" s="138"/>
      <c r="I1202" s="128" t="s">
        <v>48</v>
      </c>
      <c r="J1202" s="128" t="s">
        <v>48</v>
      </c>
      <c r="K1202" s="128" t="s">
        <v>48</v>
      </c>
      <c r="L1202" s="128" t="s">
        <v>48</v>
      </c>
      <c r="M1202" s="128" t="s">
        <v>48</v>
      </c>
      <c r="N1202" s="128" t="s">
        <v>48</v>
      </c>
      <c r="O1202" s="128" t="s">
        <v>48</v>
      </c>
      <c r="P1202" s="128" t="s">
        <v>48</v>
      </c>
      <c r="Q1202" s="128" t="s">
        <v>48</v>
      </c>
      <c r="R1202" s="128" t="s">
        <v>48</v>
      </c>
      <c r="U1202" t="str">
        <f t="shared" si="2155"/>
        <v xml:space="preserve">, </v>
      </c>
    </row>
    <row r="1203" spans="1:21" collapsed="1" x14ac:dyDescent="0.25">
      <c r="A1203" s="43"/>
      <c r="B1203" s="43">
        <v>121</v>
      </c>
      <c r="C1203" s="43" t="s">
        <v>125</v>
      </c>
      <c r="D1203" s="38" t="str">
        <f>'Form III'!A1202</f>
        <v>Adequate</v>
      </c>
      <c r="E1203" s="43" t="s">
        <v>124</v>
      </c>
      <c r="F1203" s="158">
        <v>0.5</v>
      </c>
      <c r="G1203" s="136">
        <v>0</v>
      </c>
      <c r="H1203" s="136">
        <v>0</v>
      </c>
      <c r="I1203" s="43" t="s">
        <v>48</v>
      </c>
      <c r="J1203" s="43" t="s">
        <v>45</v>
      </c>
      <c r="K1203" s="43" t="s">
        <v>45</v>
      </c>
      <c r="L1203" s="43" t="s">
        <v>48</v>
      </c>
      <c r="M1203" s="43" t="s">
        <v>45</v>
      </c>
      <c r="N1203" s="43" t="s">
        <v>45</v>
      </c>
      <c r="O1203" s="43" t="s">
        <v>45</v>
      </c>
      <c r="P1203" s="43" t="s">
        <v>45</v>
      </c>
      <c r="Q1203" s="43" t="s">
        <v>45</v>
      </c>
      <c r="R1203" s="43" t="s">
        <v>45</v>
      </c>
      <c r="S1203" s="107">
        <f>IF('Form I'!$B$9=1,'Form III'!BE1205,(IF('Form I'!$B$9=2,'Form III'!BE1206,(IF('Form I'!$B$9=3,'Form III'!BE1207,(IF('Form I'!$B$9=4,'Form III'!BE1208)))))))</f>
        <v>0</v>
      </c>
      <c r="T1203" s="111">
        <f t="shared" ref="T1203" si="2196">G1203+H1203-S1203</f>
        <v>0</v>
      </c>
      <c r="U1203" t="str">
        <f t="shared" si="2155"/>
        <v>, 121</v>
      </c>
    </row>
    <row r="1204" spans="1:21" hidden="1" outlineLevel="1" x14ac:dyDescent="0.25">
      <c r="A1204" s="159">
        <f t="shared" ref="A1204" si="2197">A1203</f>
        <v>0</v>
      </c>
      <c r="B1204" s="128">
        <f t="shared" si="2188"/>
        <v>121</v>
      </c>
      <c r="C1204" s="128" t="str">
        <f t="shared" si="2188"/>
        <v>DEPUTY</v>
      </c>
      <c r="D1204" s="128" t="str">
        <f t="shared" si="2188"/>
        <v>Adequate</v>
      </c>
      <c r="E1204" s="128" t="str">
        <f t="shared" si="2188"/>
        <v>Salary</v>
      </c>
      <c r="F1204" s="128">
        <f t="shared" si="2188"/>
        <v>0.5</v>
      </c>
      <c r="G1204" s="138">
        <f t="shared" si="2188"/>
        <v>0</v>
      </c>
      <c r="H1204" s="138">
        <f t="shared" ref="H1204" si="2198">H1203</f>
        <v>0</v>
      </c>
      <c r="I1204" s="128" t="str">
        <f t="shared" si="2188"/>
        <v>no</v>
      </c>
      <c r="J1204" s="128" t="str">
        <f t="shared" si="2188"/>
        <v>yes</v>
      </c>
      <c r="K1204" s="128" t="str">
        <f t="shared" si="2188"/>
        <v>yes</v>
      </c>
      <c r="L1204" s="128" t="str">
        <f t="shared" si="2188"/>
        <v>no</v>
      </c>
      <c r="M1204" s="128" t="str">
        <f t="shared" si="2188"/>
        <v>yes</v>
      </c>
      <c r="N1204" s="128" t="str">
        <f t="shared" si="2188"/>
        <v>yes</v>
      </c>
      <c r="O1204" s="128" t="str">
        <f t="shared" si="2188"/>
        <v>yes</v>
      </c>
      <c r="P1204" s="128" t="str">
        <f t="shared" si="2188"/>
        <v>yes</v>
      </c>
      <c r="Q1204" s="128" t="str">
        <f t="shared" si="2188"/>
        <v>yes</v>
      </c>
      <c r="R1204" s="128" t="str">
        <f t="shared" si="2188"/>
        <v>yes</v>
      </c>
      <c r="U1204" t="str">
        <f t="shared" si="2155"/>
        <v>0, 121</v>
      </c>
    </row>
    <row r="1205" spans="1:21" hidden="1" outlineLevel="1" x14ac:dyDescent="0.25">
      <c r="A1205" s="159">
        <f t="shared" ref="A1205" si="2199">A1203</f>
        <v>0</v>
      </c>
      <c r="B1205" s="128">
        <f t="shared" ref="B1205:R1205" si="2200">B1203</f>
        <v>121</v>
      </c>
      <c r="C1205" s="128" t="str">
        <f t="shared" si="2200"/>
        <v>DEPUTY</v>
      </c>
      <c r="D1205" s="128" t="str">
        <f t="shared" si="2200"/>
        <v>Adequate</v>
      </c>
      <c r="E1205" s="128" t="str">
        <f t="shared" si="2200"/>
        <v>Salary</v>
      </c>
      <c r="F1205" s="128">
        <f t="shared" si="2200"/>
        <v>0.5</v>
      </c>
      <c r="G1205" s="138">
        <f t="shared" si="2200"/>
        <v>0</v>
      </c>
      <c r="H1205" s="138">
        <f t="shared" ref="H1205" si="2201">H1203</f>
        <v>0</v>
      </c>
      <c r="I1205" s="128" t="str">
        <f t="shared" si="2200"/>
        <v>no</v>
      </c>
      <c r="J1205" s="128" t="str">
        <f t="shared" si="2200"/>
        <v>yes</v>
      </c>
      <c r="K1205" s="128" t="str">
        <f t="shared" si="2200"/>
        <v>yes</v>
      </c>
      <c r="L1205" s="128" t="str">
        <f t="shared" si="2200"/>
        <v>no</v>
      </c>
      <c r="M1205" s="128" t="str">
        <f t="shared" si="2200"/>
        <v>yes</v>
      </c>
      <c r="N1205" s="128" t="str">
        <f t="shared" si="2200"/>
        <v>yes</v>
      </c>
      <c r="O1205" s="128" t="str">
        <f t="shared" si="2200"/>
        <v>yes</v>
      </c>
      <c r="P1205" s="128" t="str">
        <f t="shared" si="2200"/>
        <v>yes</v>
      </c>
      <c r="Q1205" s="128" t="str">
        <f t="shared" si="2200"/>
        <v>yes</v>
      </c>
      <c r="R1205" s="128" t="str">
        <f t="shared" si="2200"/>
        <v>yes</v>
      </c>
      <c r="U1205" t="str">
        <f t="shared" si="2155"/>
        <v>0, 121</v>
      </c>
    </row>
    <row r="1206" spans="1:21" hidden="1" outlineLevel="1" x14ac:dyDescent="0.25">
      <c r="A1206" s="159">
        <f t="shared" ref="A1206" si="2202">A1203</f>
        <v>0</v>
      </c>
      <c r="B1206" s="128">
        <f t="shared" ref="B1206:R1206" si="2203">B1203</f>
        <v>121</v>
      </c>
      <c r="C1206" s="128" t="str">
        <f t="shared" si="2203"/>
        <v>DEPUTY</v>
      </c>
      <c r="D1206" s="128" t="str">
        <f t="shared" si="2203"/>
        <v>Adequate</v>
      </c>
      <c r="E1206" s="128" t="str">
        <f t="shared" si="2203"/>
        <v>Salary</v>
      </c>
      <c r="F1206" s="128">
        <f t="shared" si="2203"/>
        <v>0.5</v>
      </c>
      <c r="G1206" s="138">
        <f t="shared" si="2203"/>
        <v>0</v>
      </c>
      <c r="H1206" s="138">
        <f t="shared" ref="H1206" si="2204">H1203</f>
        <v>0</v>
      </c>
      <c r="I1206" s="128" t="str">
        <f t="shared" si="2203"/>
        <v>no</v>
      </c>
      <c r="J1206" s="128" t="str">
        <f t="shared" si="2203"/>
        <v>yes</v>
      </c>
      <c r="K1206" s="128" t="str">
        <f t="shared" si="2203"/>
        <v>yes</v>
      </c>
      <c r="L1206" s="128" t="str">
        <f t="shared" si="2203"/>
        <v>no</v>
      </c>
      <c r="M1206" s="128" t="str">
        <f t="shared" si="2203"/>
        <v>yes</v>
      </c>
      <c r="N1206" s="128" t="str">
        <f t="shared" si="2203"/>
        <v>yes</v>
      </c>
      <c r="O1206" s="128" t="str">
        <f t="shared" si="2203"/>
        <v>yes</v>
      </c>
      <c r="P1206" s="128" t="str">
        <f t="shared" si="2203"/>
        <v>yes</v>
      </c>
      <c r="Q1206" s="128" t="str">
        <f t="shared" si="2203"/>
        <v>yes</v>
      </c>
      <c r="R1206" s="128" t="str">
        <f t="shared" si="2203"/>
        <v>yes</v>
      </c>
      <c r="U1206" t="str">
        <f t="shared" si="2155"/>
        <v>0, 121</v>
      </c>
    </row>
    <row r="1207" spans="1:21" hidden="1" outlineLevel="1" x14ac:dyDescent="0.25">
      <c r="A1207" s="159"/>
      <c r="B1207" s="128"/>
      <c r="C1207" s="128"/>
      <c r="D1207" s="38"/>
      <c r="E1207" s="128"/>
      <c r="F1207" s="132"/>
      <c r="G1207" s="138"/>
      <c r="H1207" s="138"/>
      <c r="I1207" s="128" t="str">
        <f t="shared" si="2165"/>
        <v>no</v>
      </c>
      <c r="J1207" s="128" t="s">
        <v>48</v>
      </c>
      <c r="K1207" s="128" t="s">
        <v>48</v>
      </c>
      <c r="L1207" s="128" t="s">
        <v>48</v>
      </c>
      <c r="M1207" s="128" t="s">
        <v>48</v>
      </c>
      <c r="N1207" s="128" t="s">
        <v>48</v>
      </c>
      <c r="O1207" s="128" t="s">
        <v>48</v>
      </c>
      <c r="P1207" s="128" t="s">
        <v>48</v>
      </c>
      <c r="Q1207" s="128" t="s">
        <v>48</v>
      </c>
      <c r="R1207" s="128" t="s">
        <v>48</v>
      </c>
      <c r="U1207" t="str">
        <f t="shared" si="2155"/>
        <v xml:space="preserve">, </v>
      </c>
    </row>
    <row r="1208" spans="1:21" hidden="1" outlineLevel="1" x14ac:dyDescent="0.25">
      <c r="A1208" s="159"/>
      <c r="B1208" s="128"/>
      <c r="C1208" s="128"/>
      <c r="D1208" s="38"/>
      <c r="E1208" s="128"/>
      <c r="F1208" s="132"/>
      <c r="G1208" s="138"/>
      <c r="H1208" s="138"/>
      <c r="I1208" s="128" t="str">
        <f t="shared" si="2166"/>
        <v>no</v>
      </c>
      <c r="J1208" s="128" t="s">
        <v>48</v>
      </c>
      <c r="K1208" s="128" t="s">
        <v>48</v>
      </c>
      <c r="L1208" s="128" t="s">
        <v>48</v>
      </c>
      <c r="M1208" s="128" t="s">
        <v>48</v>
      </c>
      <c r="N1208" s="128" t="s">
        <v>48</v>
      </c>
      <c r="O1208" s="128" t="s">
        <v>48</v>
      </c>
      <c r="P1208" s="128" t="s">
        <v>48</v>
      </c>
      <c r="Q1208" s="128" t="s">
        <v>48</v>
      </c>
      <c r="R1208" s="128" t="s">
        <v>48</v>
      </c>
      <c r="U1208" t="str">
        <f t="shared" si="2155"/>
        <v xml:space="preserve">, </v>
      </c>
    </row>
    <row r="1209" spans="1:21" hidden="1" outlineLevel="1" x14ac:dyDescent="0.25">
      <c r="A1209" s="159"/>
      <c r="B1209" s="128"/>
      <c r="C1209" s="128"/>
      <c r="D1209" s="38"/>
      <c r="E1209" s="128"/>
      <c r="F1209" s="132"/>
      <c r="G1209" s="138"/>
      <c r="H1209" s="138"/>
      <c r="I1209" s="128" t="s">
        <v>48</v>
      </c>
      <c r="J1209" s="128" t="s">
        <v>48</v>
      </c>
      <c r="K1209" s="128" t="s">
        <v>48</v>
      </c>
      <c r="L1209" s="128" t="s">
        <v>48</v>
      </c>
      <c r="M1209" s="128" t="s">
        <v>48</v>
      </c>
      <c r="N1209" s="128" t="s">
        <v>48</v>
      </c>
      <c r="O1209" s="128" t="s">
        <v>48</v>
      </c>
      <c r="P1209" s="128" t="s">
        <v>48</v>
      </c>
      <c r="Q1209" s="128" t="s">
        <v>48</v>
      </c>
      <c r="R1209" s="128" t="s">
        <v>48</v>
      </c>
      <c r="U1209" t="str">
        <f t="shared" si="2155"/>
        <v xml:space="preserve">, </v>
      </c>
    </row>
    <row r="1210" spans="1:21" hidden="1" outlineLevel="1" x14ac:dyDescent="0.25">
      <c r="A1210" s="159"/>
      <c r="B1210" s="128"/>
      <c r="C1210" s="128"/>
      <c r="D1210" s="38"/>
      <c r="E1210" s="128"/>
      <c r="F1210" s="132"/>
      <c r="G1210" s="138"/>
      <c r="H1210" s="138"/>
      <c r="I1210" s="128" t="s">
        <v>48</v>
      </c>
      <c r="J1210" s="128" t="s">
        <v>48</v>
      </c>
      <c r="K1210" s="128" t="s">
        <v>48</v>
      </c>
      <c r="L1210" s="128" t="s">
        <v>48</v>
      </c>
      <c r="M1210" s="128" t="s">
        <v>48</v>
      </c>
      <c r="N1210" s="128" t="s">
        <v>48</v>
      </c>
      <c r="O1210" s="128" t="s">
        <v>48</v>
      </c>
      <c r="P1210" s="128" t="s">
        <v>48</v>
      </c>
      <c r="Q1210" s="128" t="s">
        <v>48</v>
      </c>
      <c r="R1210" s="128" t="s">
        <v>48</v>
      </c>
      <c r="U1210" t="str">
        <f t="shared" si="2155"/>
        <v xml:space="preserve">, </v>
      </c>
    </row>
    <row r="1211" spans="1:21" hidden="1" outlineLevel="1" x14ac:dyDescent="0.25">
      <c r="A1211" s="159"/>
      <c r="B1211" s="128"/>
      <c r="C1211" s="128"/>
      <c r="D1211" s="38"/>
      <c r="E1211" s="128"/>
      <c r="F1211" s="132"/>
      <c r="G1211" s="138"/>
      <c r="H1211" s="138"/>
      <c r="I1211" s="128" t="s">
        <v>48</v>
      </c>
      <c r="J1211" s="128" t="s">
        <v>48</v>
      </c>
      <c r="K1211" s="128" t="s">
        <v>48</v>
      </c>
      <c r="L1211" s="128" t="s">
        <v>48</v>
      </c>
      <c r="M1211" s="128" t="s">
        <v>48</v>
      </c>
      <c r="N1211" s="128" t="s">
        <v>48</v>
      </c>
      <c r="O1211" s="128" t="s">
        <v>48</v>
      </c>
      <c r="P1211" s="128" t="s">
        <v>48</v>
      </c>
      <c r="Q1211" s="128" t="s">
        <v>48</v>
      </c>
      <c r="R1211" s="128" t="s">
        <v>48</v>
      </c>
      <c r="U1211" t="str">
        <f t="shared" si="2155"/>
        <v xml:space="preserve">, </v>
      </c>
    </row>
    <row r="1212" spans="1:21" hidden="1" outlineLevel="1" x14ac:dyDescent="0.25">
      <c r="A1212" s="159"/>
      <c r="B1212" s="128"/>
      <c r="C1212" s="128"/>
      <c r="D1212" s="38"/>
      <c r="E1212" s="128"/>
      <c r="F1212" s="132"/>
      <c r="G1212" s="138"/>
      <c r="H1212" s="138"/>
      <c r="I1212" s="128" t="s">
        <v>48</v>
      </c>
      <c r="J1212" s="128" t="s">
        <v>48</v>
      </c>
      <c r="K1212" s="128" t="s">
        <v>48</v>
      </c>
      <c r="L1212" s="128" t="s">
        <v>48</v>
      </c>
      <c r="M1212" s="128" t="s">
        <v>48</v>
      </c>
      <c r="N1212" s="128" t="s">
        <v>48</v>
      </c>
      <c r="O1212" s="128" t="s">
        <v>48</v>
      </c>
      <c r="P1212" s="128" t="s">
        <v>48</v>
      </c>
      <c r="Q1212" s="128" t="s">
        <v>48</v>
      </c>
      <c r="R1212" s="128" t="s">
        <v>48</v>
      </c>
      <c r="U1212" t="str">
        <f t="shared" si="2155"/>
        <v xml:space="preserve">, </v>
      </c>
    </row>
    <row r="1213" spans="1:21" collapsed="1" x14ac:dyDescent="0.25">
      <c r="A1213" s="43"/>
      <c r="B1213" s="43">
        <v>122</v>
      </c>
      <c r="C1213" s="43" t="s">
        <v>125</v>
      </c>
      <c r="D1213" s="38" t="str">
        <f>'Form III'!A1212</f>
        <v>Adequate</v>
      </c>
      <c r="E1213" s="43" t="s">
        <v>124</v>
      </c>
      <c r="F1213" s="158">
        <v>0.5</v>
      </c>
      <c r="G1213" s="136">
        <v>0</v>
      </c>
      <c r="H1213" s="136">
        <v>0</v>
      </c>
      <c r="I1213" s="43" t="s">
        <v>48</v>
      </c>
      <c r="J1213" s="43" t="s">
        <v>45</v>
      </c>
      <c r="K1213" s="43" t="s">
        <v>45</v>
      </c>
      <c r="L1213" s="43" t="s">
        <v>48</v>
      </c>
      <c r="M1213" s="43" t="s">
        <v>45</v>
      </c>
      <c r="N1213" s="43" t="s">
        <v>45</v>
      </c>
      <c r="O1213" s="43" t="s">
        <v>45</v>
      </c>
      <c r="P1213" s="43" t="s">
        <v>45</v>
      </c>
      <c r="Q1213" s="43" t="s">
        <v>45</v>
      </c>
      <c r="R1213" s="43" t="s">
        <v>45</v>
      </c>
      <c r="S1213" s="107">
        <f>IF('Form I'!$B$9=1,'Form III'!BE1215,(IF('Form I'!$B$9=2,'Form III'!BE1216,(IF('Form I'!$B$9=3,'Form III'!BE1217,(IF('Form I'!$B$9=4,'Form III'!BE1218)))))))</f>
        <v>0</v>
      </c>
      <c r="T1213" s="111">
        <f t="shared" ref="T1213" si="2205">G1213+H1213-S1213</f>
        <v>0</v>
      </c>
      <c r="U1213" t="str">
        <f t="shared" si="2155"/>
        <v>, 122</v>
      </c>
    </row>
    <row r="1214" spans="1:21" hidden="1" outlineLevel="1" x14ac:dyDescent="0.25">
      <c r="A1214" s="159">
        <f t="shared" ref="A1214" si="2206">A1213</f>
        <v>0</v>
      </c>
      <c r="B1214" s="128">
        <f t="shared" ref="B1214:R1224" si="2207">B1213</f>
        <v>122</v>
      </c>
      <c r="C1214" s="128" t="str">
        <f t="shared" si="2207"/>
        <v>DEPUTY</v>
      </c>
      <c r="D1214" s="128" t="str">
        <f t="shared" si="2207"/>
        <v>Adequate</v>
      </c>
      <c r="E1214" s="128" t="str">
        <f t="shared" si="2207"/>
        <v>Salary</v>
      </c>
      <c r="F1214" s="128">
        <f t="shared" si="2207"/>
        <v>0.5</v>
      </c>
      <c r="G1214" s="138">
        <f t="shared" si="2207"/>
        <v>0</v>
      </c>
      <c r="H1214" s="138">
        <f t="shared" ref="H1214" si="2208">H1213</f>
        <v>0</v>
      </c>
      <c r="I1214" s="128" t="str">
        <f t="shared" si="2207"/>
        <v>no</v>
      </c>
      <c r="J1214" s="128" t="str">
        <f t="shared" si="2207"/>
        <v>yes</v>
      </c>
      <c r="K1214" s="128" t="str">
        <f t="shared" si="2207"/>
        <v>yes</v>
      </c>
      <c r="L1214" s="128" t="str">
        <f t="shared" si="2207"/>
        <v>no</v>
      </c>
      <c r="M1214" s="128" t="str">
        <f t="shared" si="2207"/>
        <v>yes</v>
      </c>
      <c r="N1214" s="128" t="str">
        <f t="shared" si="2207"/>
        <v>yes</v>
      </c>
      <c r="O1214" s="128" t="str">
        <f t="shared" si="2207"/>
        <v>yes</v>
      </c>
      <c r="P1214" s="128" t="str">
        <f t="shared" si="2207"/>
        <v>yes</v>
      </c>
      <c r="Q1214" s="128" t="str">
        <f t="shared" si="2207"/>
        <v>yes</v>
      </c>
      <c r="R1214" s="128" t="str">
        <f t="shared" si="2207"/>
        <v>yes</v>
      </c>
      <c r="U1214" t="str">
        <f t="shared" si="2155"/>
        <v>0, 122</v>
      </c>
    </row>
    <row r="1215" spans="1:21" hidden="1" outlineLevel="1" x14ac:dyDescent="0.25">
      <c r="A1215" s="159">
        <f t="shared" ref="A1215" si="2209">A1213</f>
        <v>0</v>
      </c>
      <c r="B1215" s="128">
        <f t="shared" ref="B1215:R1215" si="2210">B1213</f>
        <v>122</v>
      </c>
      <c r="C1215" s="128" t="str">
        <f t="shared" si="2210"/>
        <v>DEPUTY</v>
      </c>
      <c r="D1215" s="128" t="str">
        <f t="shared" si="2210"/>
        <v>Adequate</v>
      </c>
      <c r="E1215" s="128" t="str">
        <f t="shared" si="2210"/>
        <v>Salary</v>
      </c>
      <c r="F1215" s="128">
        <f t="shared" si="2210"/>
        <v>0.5</v>
      </c>
      <c r="G1215" s="138">
        <f t="shared" si="2210"/>
        <v>0</v>
      </c>
      <c r="H1215" s="138">
        <f t="shared" ref="H1215" si="2211">H1213</f>
        <v>0</v>
      </c>
      <c r="I1215" s="128" t="str">
        <f t="shared" si="2210"/>
        <v>no</v>
      </c>
      <c r="J1215" s="128" t="str">
        <f t="shared" si="2210"/>
        <v>yes</v>
      </c>
      <c r="K1215" s="128" t="str">
        <f t="shared" si="2210"/>
        <v>yes</v>
      </c>
      <c r="L1215" s="128" t="str">
        <f t="shared" si="2210"/>
        <v>no</v>
      </c>
      <c r="M1215" s="128" t="str">
        <f t="shared" si="2210"/>
        <v>yes</v>
      </c>
      <c r="N1215" s="128" t="str">
        <f t="shared" si="2210"/>
        <v>yes</v>
      </c>
      <c r="O1215" s="128" t="str">
        <f t="shared" si="2210"/>
        <v>yes</v>
      </c>
      <c r="P1215" s="128" t="str">
        <f t="shared" si="2210"/>
        <v>yes</v>
      </c>
      <c r="Q1215" s="128" t="str">
        <f t="shared" si="2210"/>
        <v>yes</v>
      </c>
      <c r="R1215" s="128" t="str">
        <f t="shared" si="2210"/>
        <v>yes</v>
      </c>
      <c r="U1215" t="str">
        <f t="shared" si="2155"/>
        <v>0, 122</v>
      </c>
    </row>
    <row r="1216" spans="1:21" hidden="1" outlineLevel="1" x14ac:dyDescent="0.25">
      <c r="A1216" s="159">
        <f t="shared" ref="A1216" si="2212">A1213</f>
        <v>0</v>
      </c>
      <c r="B1216" s="128">
        <f t="shared" ref="B1216:R1216" si="2213">B1213</f>
        <v>122</v>
      </c>
      <c r="C1216" s="128" t="str">
        <f t="shared" si="2213"/>
        <v>DEPUTY</v>
      </c>
      <c r="D1216" s="128" t="str">
        <f t="shared" si="2213"/>
        <v>Adequate</v>
      </c>
      <c r="E1216" s="128" t="str">
        <f t="shared" si="2213"/>
        <v>Salary</v>
      </c>
      <c r="F1216" s="128">
        <f t="shared" si="2213"/>
        <v>0.5</v>
      </c>
      <c r="G1216" s="138">
        <f t="shared" si="2213"/>
        <v>0</v>
      </c>
      <c r="H1216" s="138">
        <f t="shared" ref="H1216" si="2214">H1213</f>
        <v>0</v>
      </c>
      <c r="I1216" s="128" t="str">
        <f t="shared" si="2213"/>
        <v>no</v>
      </c>
      <c r="J1216" s="128" t="str">
        <f t="shared" si="2213"/>
        <v>yes</v>
      </c>
      <c r="K1216" s="128" t="str">
        <f t="shared" si="2213"/>
        <v>yes</v>
      </c>
      <c r="L1216" s="128" t="str">
        <f t="shared" si="2213"/>
        <v>no</v>
      </c>
      <c r="M1216" s="128" t="str">
        <f t="shared" si="2213"/>
        <v>yes</v>
      </c>
      <c r="N1216" s="128" t="str">
        <f t="shared" si="2213"/>
        <v>yes</v>
      </c>
      <c r="O1216" s="128" t="str">
        <f t="shared" si="2213"/>
        <v>yes</v>
      </c>
      <c r="P1216" s="128" t="str">
        <f t="shared" si="2213"/>
        <v>yes</v>
      </c>
      <c r="Q1216" s="128" t="str">
        <f t="shared" si="2213"/>
        <v>yes</v>
      </c>
      <c r="R1216" s="128" t="str">
        <f t="shared" si="2213"/>
        <v>yes</v>
      </c>
      <c r="U1216" t="str">
        <f t="shared" si="2155"/>
        <v>0, 122</v>
      </c>
    </row>
    <row r="1217" spans="1:21" hidden="1" outlineLevel="1" x14ac:dyDescent="0.25">
      <c r="A1217" s="159"/>
      <c r="B1217" s="128"/>
      <c r="C1217" s="128"/>
      <c r="D1217" s="38"/>
      <c r="E1217" s="128"/>
      <c r="F1217" s="132"/>
      <c r="G1217" s="138"/>
      <c r="H1217" s="138"/>
      <c r="I1217" s="128" t="str">
        <f t="shared" si="2165"/>
        <v>no</v>
      </c>
      <c r="J1217" s="128" t="s">
        <v>48</v>
      </c>
      <c r="K1217" s="128" t="s">
        <v>48</v>
      </c>
      <c r="L1217" s="128" t="s">
        <v>48</v>
      </c>
      <c r="M1217" s="128" t="s">
        <v>48</v>
      </c>
      <c r="N1217" s="128" t="s">
        <v>48</v>
      </c>
      <c r="O1217" s="128" t="s">
        <v>48</v>
      </c>
      <c r="P1217" s="128" t="s">
        <v>48</v>
      </c>
      <c r="Q1217" s="128" t="s">
        <v>48</v>
      </c>
      <c r="R1217" s="128" t="s">
        <v>48</v>
      </c>
      <c r="U1217" t="str">
        <f t="shared" si="2155"/>
        <v xml:space="preserve">, </v>
      </c>
    </row>
    <row r="1218" spans="1:21" hidden="1" outlineLevel="1" x14ac:dyDescent="0.25">
      <c r="A1218" s="159"/>
      <c r="B1218" s="128"/>
      <c r="C1218" s="128"/>
      <c r="D1218" s="38"/>
      <c r="E1218" s="128"/>
      <c r="F1218" s="132"/>
      <c r="G1218" s="138"/>
      <c r="H1218" s="138"/>
      <c r="I1218" s="128" t="str">
        <f t="shared" si="2166"/>
        <v>no</v>
      </c>
      <c r="J1218" s="128" t="s">
        <v>48</v>
      </c>
      <c r="K1218" s="128" t="s">
        <v>48</v>
      </c>
      <c r="L1218" s="128" t="s">
        <v>48</v>
      </c>
      <c r="M1218" s="128" t="s">
        <v>48</v>
      </c>
      <c r="N1218" s="128" t="s">
        <v>48</v>
      </c>
      <c r="O1218" s="128" t="s">
        <v>48</v>
      </c>
      <c r="P1218" s="128" t="s">
        <v>48</v>
      </c>
      <c r="Q1218" s="128" t="s">
        <v>48</v>
      </c>
      <c r="R1218" s="128" t="s">
        <v>48</v>
      </c>
      <c r="U1218" t="str">
        <f t="shared" si="2155"/>
        <v xml:space="preserve">, </v>
      </c>
    </row>
    <row r="1219" spans="1:21" hidden="1" outlineLevel="1" x14ac:dyDescent="0.25">
      <c r="A1219" s="159"/>
      <c r="B1219" s="128"/>
      <c r="C1219" s="128"/>
      <c r="D1219" s="38"/>
      <c r="E1219" s="128"/>
      <c r="F1219" s="132"/>
      <c r="G1219" s="138"/>
      <c r="H1219" s="138"/>
      <c r="I1219" s="128" t="s">
        <v>48</v>
      </c>
      <c r="J1219" s="128" t="s">
        <v>48</v>
      </c>
      <c r="K1219" s="128" t="s">
        <v>48</v>
      </c>
      <c r="L1219" s="128" t="s">
        <v>48</v>
      </c>
      <c r="M1219" s="128" t="s">
        <v>48</v>
      </c>
      <c r="N1219" s="128" t="s">
        <v>48</v>
      </c>
      <c r="O1219" s="128" t="s">
        <v>48</v>
      </c>
      <c r="P1219" s="128" t="s">
        <v>48</v>
      </c>
      <c r="Q1219" s="128" t="s">
        <v>48</v>
      </c>
      <c r="R1219" s="128" t="s">
        <v>48</v>
      </c>
      <c r="U1219" t="str">
        <f t="shared" si="2155"/>
        <v xml:space="preserve">, </v>
      </c>
    </row>
    <row r="1220" spans="1:21" hidden="1" outlineLevel="1" x14ac:dyDescent="0.25">
      <c r="A1220" s="159"/>
      <c r="B1220" s="128"/>
      <c r="C1220" s="128"/>
      <c r="D1220" s="38"/>
      <c r="E1220" s="128"/>
      <c r="F1220" s="132"/>
      <c r="G1220" s="138"/>
      <c r="H1220" s="138"/>
      <c r="I1220" s="128" t="s">
        <v>48</v>
      </c>
      <c r="J1220" s="128" t="s">
        <v>48</v>
      </c>
      <c r="K1220" s="128" t="s">
        <v>48</v>
      </c>
      <c r="L1220" s="128" t="s">
        <v>48</v>
      </c>
      <c r="M1220" s="128" t="s">
        <v>48</v>
      </c>
      <c r="N1220" s="128" t="s">
        <v>48</v>
      </c>
      <c r="O1220" s="128" t="s">
        <v>48</v>
      </c>
      <c r="P1220" s="128" t="s">
        <v>48</v>
      </c>
      <c r="Q1220" s="128" t="s">
        <v>48</v>
      </c>
      <c r="R1220" s="128" t="s">
        <v>48</v>
      </c>
      <c r="U1220" t="str">
        <f t="shared" ref="U1220:U1283" si="2215">A1220&amp;", "&amp;B1220</f>
        <v xml:space="preserve">, </v>
      </c>
    </row>
    <row r="1221" spans="1:21" hidden="1" outlineLevel="1" x14ac:dyDescent="0.25">
      <c r="A1221" s="159"/>
      <c r="B1221" s="128"/>
      <c r="C1221" s="128"/>
      <c r="D1221" s="38"/>
      <c r="E1221" s="128"/>
      <c r="F1221" s="132"/>
      <c r="G1221" s="138"/>
      <c r="H1221" s="138"/>
      <c r="I1221" s="128" t="s">
        <v>48</v>
      </c>
      <c r="J1221" s="128" t="s">
        <v>48</v>
      </c>
      <c r="K1221" s="128" t="s">
        <v>48</v>
      </c>
      <c r="L1221" s="128" t="s">
        <v>48</v>
      </c>
      <c r="M1221" s="128" t="s">
        <v>48</v>
      </c>
      <c r="N1221" s="128" t="s">
        <v>48</v>
      </c>
      <c r="O1221" s="128" t="s">
        <v>48</v>
      </c>
      <c r="P1221" s="128" t="s">
        <v>48</v>
      </c>
      <c r="Q1221" s="128" t="s">
        <v>48</v>
      </c>
      <c r="R1221" s="128" t="s">
        <v>48</v>
      </c>
      <c r="U1221" t="str">
        <f t="shared" si="2215"/>
        <v xml:space="preserve">, </v>
      </c>
    </row>
    <row r="1222" spans="1:21" hidden="1" outlineLevel="1" x14ac:dyDescent="0.25">
      <c r="A1222" s="159"/>
      <c r="B1222" s="128"/>
      <c r="C1222" s="128"/>
      <c r="D1222" s="38"/>
      <c r="E1222" s="128"/>
      <c r="F1222" s="132"/>
      <c r="G1222" s="138"/>
      <c r="H1222" s="138"/>
      <c r="I1222" s="128" t="s">
        <v>48</v>
      </c>
      <c r="J1222" s="128" t="s">
        <v>48</v>
      </c>
      <c r="K1222" s="128" t="s">
        <v>48</v>
      </c>
      <c r="L1222" s="128" t="s">
        <v>48</v>
      </c>
      <c r="M1222" s="128" t="s">
        <v>48</v>
      </c>
      <c r="N1222" s="128" t="s">
        <v>48</v>
      </c>
      <c r="O1222" s="128" t="s">
        <v>48</v>
      </c>
      <c r="P1222" s="128" t="s">
        <v>48</v>
      </c>
      <c r="Q1222" s="128" t="s">
        <v>48</v>
      </c>
      <c r="R1222" s="128" t="s">
        <v>48</v>
      </c>
      <c r="U1222" t="str">
        <f t="shared" si="2215"/>
        <v xml:space="preserve">, </v>
      </c>
    </row>
    <row r="1223" spans="1:21" collapsed="1" x14ac:dyDescent="0.25">
      <c r="A1223" s="43"/>
      <c r="B1223" s="43">
        <v>123</v>
      </c>
      <c r="C1223" s="43" t="s">
        <v>125</v>
      </c>
      <c r="D1223" s="38" t="str">
        <f>'Form III'!A1222</f>
        <v>Adequate</v>
      </c>
      <c r="E1223" s="43" t="s">
        <v>124</v>
      </c>
      <c r="F1223" s="158">
        <v>0.5</v>
      </c>
      <c r="G1223" s="136">
        <v>0</v>
      </c>
      <c r="H1223" s="136">
        <v>0</v>
      </c>
      <c r="I1223" s="43" t="s">
        <v>48</v>
      </c>
      <c r="J1223" s="43" t="s">
        <v>45</v>
      </c>
      <c r="K1223" s="43" t="s">
        <v>45</v>
      </c>
      <c r="L1223" s="43" t="s">
        <v>48</v>
      </c>
      <c r="M1223" s="43" t="s">
        <v>45</v>
      </c>
      <c r="N1223" s="43" t="s">
        <v>45</v>
      </c>
      <c r="O1223" s="43" t="s">
        <v>45</v>
      </c>
      <c r="P1223" s="43" t="s">
        <v>45</v>
      </c>
      <c r="Q1223" s="43" t="s">
        <v>45</v>
      </c>
      <c r="R1223" s="43" t="s">
        <v>45</v>
      </c>
      <c r="S1223" s="107">
        <f>IF('Form I'!$B$9=1,'Form III'!BE1225,(IF('Form I'!$B$9=2,'Form III'!BE1226,(IF('Form I'!$B$9=3,'Form III'!BE1227,(IF('Form I'!$B$9=4,'Form III'!BE1228)))))))</f>
        <v>0</v>
      </c>
      <c r="T1223" s="111">
        <f t="shared" ref="T1223" si="2216">G1223+H1223-S1223</f>
        <v>0</v>
      </c>
      <c r="U1223" t="str">
        <f t="shared" si="2215"/>
        <v>, 123</v>
      </c>
    </row>
    <row r="1224" spans="1:21" hidden="1" outlineLevel="1" x14ac:dyDescent="0.25">
      <c r="A1224" s="159">
        <f t="shared" ref="A1224" si="2217">A1223</f>
        <v>0</v>
      </c>
      <c r="B1224" s="128">
        <f t="shared" si="2207"/>
        <v>123</v>
      </c>
      <c r="C1224" s="128" t="str">
        <f t="shared" si="2207"/>
        <v>DEPUTY</v>
      </c>
      <c r="D1224" s="128" t="str">
        <f t="shared" si="2207"/>
        <v>Adequate</v>
      </c>
      <c r="E1224" s="128" t="str">
        <f t="shared" si="2207"/>
        <v>Salary</v>
      </c>
      <c r="F1224" s="128">
        <f t="shared" si="2207"/>
        <v>0.5</v>
      </c>
      <c r="G1224" s="138">
        <f t="shared" si="2207"/>
        <v>0</v>
      </c>
      <c r="H1224" s="138">
        <f t="shared" ref="H1224" si="2218">H1223</f>
        <v>0</v>
      </c>
      <c r="I1224" s="128" t="str">
        <f t="shared" si="2207"/>
        <v>no</v>
      </c>
      <c r="J1224" s="128" t="str">
        <f t="shared" si="2207"/>
        <v>yes</v>
      </c>
      <c r="K1224" s="128" t="str">
        <f t="shared" si="2207"/>
        <v>yes</v>
      </c>
      <c r="L1224" s="128" t="str">
        <f t="shared" si="2207"/>
        <v>no</v>
      </c>
      <c r="M1224" s="128" t="str">
        <f t="shared" si="2207"/>
        <v>yes</v>
      </c>
      <c r="N1224" s="128" t="str">
        <f t="shared" si="2207"/>
        <v>yes</v>
      </c>
      <c r="O1224" s="128" t="str">
        <f t="shared" si="2207"/>
        <v>yes</v>
      </c>
      <c r="P1224" s="128" t="str">
        <f t="shared" si="2207"/>
        <v>yes</v>
      </c>
      <c r="Q1224" s="128" t="str">
        <f t="shared" si="2207"/>
        <v>yes</v>
      </c>
      <c r="R1224" s="128" t="str">
        <f t="shared" si="2207"/>
        <v>yes</v>
      </c>
      <c r="U1224" t="str">
        <f t="shared" si="2215"/>
        <v>0, 123</v>
      </c>
    </row>
    <row r="1225" spans="1:21" hidden="1" outlineLevel="1" x14ac:dyDescent="0.25">
      <c r="A1225" s="159">
        <f t="shared" ref="A1225" si="2219">A1223</f>
        <v>0</v>
      </c>
      <c r="B1225" s="128">
        <f t="shared" ref="B1225:R1225" si="2220">B1223</f>
        <v>123</v>
      </c>
      <c r="C1225" s="128" t="str">
        <f t="shared" si="2220"/>
        <v>DEPUTY</v>
      </c>
      <c r="D1225" s="128" t="str">
        <f t="shared" si="2220"/>
        <v>Adequate</v>
      </c>
      <c r="E1225" s="128" t="str">
        <f t="shared" si="2220"/>
        <v>Salary</v>
      </c>
      <c r="F1225" s="128">
        <f t="shared" si="2220"/>
        <v>0.5</v>
      </c>
      <c r="G1225" s="138">
        <f t="shared" si="2220"/>
        <v>0</v>
      </c>
      <c r="H1225" s="138">
        <f t="shared" ref="H1225" si="2221">H1223</f>
        <v>0</v>
      </c>
      <c r="I1225" s="128" t="str">
        <f t="shared" si="2220"/>
        <v>no</v>
      </c>
      <c r="J1225" s="128" t="str">
        <f t="shared" si="2220"/>
        <v>yes</v>
      </c>
      <c r="K1225" s="128" t="str">
        <f t="shared" si="2220"/>
        <v>yes</v>
      </c>
      <c r="L1225" s="128" t="str">
        <f t="shared" si="2220"/>
        <v>no</v>
      </c>
      <c r="M1225" s="128" t="str">
        <f t="shared" si="2220"/>
        <v>yes</v>
      </c>
      <c r="N1225" s="128" t="str">
        <f t="shared" si="2220"/>
        <v>yes</v>
      </c>
      <c r="O1225" s="128" t="str">
        <f t="shared" si="2220"/>
        <v>yes</v>
      </c>
      <c r="P1225" s="128" t="str">
        <f t="shared" si="2220"/>
        <v>yes</v>
      </c>
      <c r="Q1225" s="128" t="str">
        <f t="shared" si="2220"/>
        <v>yes</v>
      </c>
      <c r="R1225" s="128" t="str">
        <f t="shared" si="2220"/>
        <v>yes</v>
      </c>
      <c r="U1225" t="str">
        <f t="shared" si="2215"/>
        <v>0, 123</v>
      </c>
    </row>
    <row r="1226" spans="1:21" hidden="1" outlineLevel="1" x14ac:dyDescent="0.25">
      <c r="A1226" s="159">
        <f t="shared" ref="A1226" si="2222">A1223</f>
        <v>0</v>
      </c>
      <c r="B1226" s="128">
        <f t="shared" ref="B1226:R1226" si="2223">B1223</f>
        <v>123</v>
      </c>
      <c r="C1226" s="128" t="str">
        <f t="shared" si="2223"/>
        <v>DEPUTY</v>
      </c>
      <c r="D1226" s="128" t="str">
        <f t="shared" si="2223"/>
        <v>Adequate</v>
      </c>
      <c r="E1226" s="128" t="str">
        <f t="shared" si="2223"/>
        <v>Salary</v>
      </c>
      <c r="F1226" s="128">
        <f t="shared" si="2223"/>
        <v>0.5</v>
      </c>
      <c r="G1226" s="138">
        <f t="shared" si="2223"/>
        <v>0</v>
      </c>
      <c r="H1226" s="138">
        <f t="shared" ref="H1226" si="2224">H1223</f>
        <v>0</v>
      </c>
      <c r="I1226" s="128" t="str">
        <f t="shared" si="2223"/>
        <v>no</v>
      </c>
      <c r="J1226" s="128" t="str">
        <f t="shared" si="2223"/>
        <v>yes</v>
      </c>
      <c r="K1226" s="128" t="str">
        <f t="shared" si="2223"/>
        <v>yes</v>
      </c>
      <c r="L1226" s="128" t="str">
        <f t="shared" si="2223"/>
        <v>no</v>
      </c>
      <c r="M1226" s="128" t="str">
        <f t="shared" si="2223"/>
        <v>yes</v>
      </c>
      <c r="N1226" s="128" t="str">
        <f t="shared" si="2223"/>
        <v>yes</v>
      </c>
      <c r="O1226" s="128" t="str">
        <f t="shared" si="2223"/>
        <v>yes</v>
      </c>
      <c r="P1226" s="128" t="str">
        <f t="shared" si="2223"/>
        <v>yes</v>
      </c>
      <c r="Q1226" s="128" t="str">
        <f t="shared" si="2223"/>
        <v>yes</v>
      </c>
      <c r="R1226" s="128" t="str">
        <f t="shared" si="2223"/>
        <v>yes</v>
      </c>
      <c r="U1226" t="str">
        <f t="shared" si="2215"/>
        <v>0, 123</v>
      </c>
    </row>
    <row r="1227" spans="1:21" hidden="1" outlineLevel="1" x14ac:dyDescent="0.25">
      <c r="A1227" s="159"/>
      <c r="B1227" s="128"/>
      <c r="C1227" s="128"/>
      <c r="D1227" s="38"/>
      <c r="E1227" s="128"/>
      <c r="F1227" s="132"/>
      <c r="G1227" s="138"/>
      <c r="H1227" s="138"/>
      <c r="I1227" s="128" t="str">
        <f t="shared" si="2165"/>
        <v>no</v>
      </c>
      <c r="J1227" s="128" t="s">
        <v>48</v>
      </c>
      <c r="K1227" s="128" t="s">
        <v>48</v>
      </c>
      <c r="L1227" s="128" t="s">
        <v>48</v>
      </c>
      <c r="M1227" s="128" t="s">
        <v>48</v>
      </c>
      <c r="N1227" s="128" t="s">
        <v>48</v>
      </c>
      <c r="O1227" s="128" t="s">
        <v>48</v>
      </c>
      <c r="P1227" s="128" t="s">
        <v>48</v>
      </c>
      <c r="Q1227" s="128" t="s">
        <v>48</v>
      </c>
      <c r="R1227" s="128" t="s">
        <v>48</v>
      </c>
      <c r="U1227" t="str">
        <f t="shared" si="2215"/>
        <v xml:space="preserve">, </v>
      </c>
    </row>
    <row r="1228" spans="1:21" hidden="1" outlineLevel="1" x14ac:dyDescent="0.25">
      <c r="A1228" s="159"/>
      <c r="B1228" s="128"/>
      <c r="C1228" s="128"/>
      <c r="D1228" s="38"/>
      <c r="E1228" s="128"/>
      <c r="F1228" s="132"/>
      <c r="G1228" s="138"/>
      <c r="H1228" s="138"/>
      <c r="I1228" s="128" t="str">
        <f t="shared" si="2166"/>
        <v>no</v>
      </c>
      <c r="J1228" s="128" t="s">
        <v>48</v>
      </c>
      <c r="K1228" s="128" t="s">
        <v>48</v>
      </c>
      <c r="L1228" s="128" t="s">
        <v>48</v>
      </c>
      <c r="M1228" s="128" t="s">
        <v>48</v>
      </c>
      <c r="N1228" s="128" t="s">
        <v>48</v>
      </c>
      <c r="O1228" s="128" t="s">
        <v>48</v>
      </c>
      <c r="P1228" s="128" t="s">
        <v>48</v>
      </c>
      <c r="Q1228" s="128" t="s">
        <v>48</v>
      </c>
      <c r="R1228" s="128" t="s">
        <v>48</v>
      </c>
      <c r="U1228" t="str">
        <f t="shared" si="2215"/>
        <v xml:space="preserve">, </v>
      </c>
    </row>
    <row r="1229" spans="1:21" hidden="1" outlineLevel="1" x14ac:dyDescent="0.25">
      <c r="A1229" s="159"/>
      <c r="B1229" s="128"/>
      <c r="C1229" s="128"/>
      <c r="D1229" s="38"/>
      <c r="E1229" s="128"/>
      <c r="F1229" s="132"/>
      <c r="G1229" s="138"/>
      <c r="H1229" s="138"/>
      <c r="I1229" s="128" t="s">
        <v>48</v>
      </c>
      <c r="J1229" s="128" t="s">
        <v>48</v>
      </c>
      <c r="K1229" s="128" t="s">
        <v>48</v>
      </c>
      <c r="L1229" s="128" t="s">
        <v>48</v>
      </c>
      <c r="M1229" s="128" t="s">
        <v>48</v>
      </c>
      <c r="N1229" s="128" t="s">
        <v>48</v>
      </c>
      <c r="O1229" s="128" t="s">
        <v>48</v>
      </c>
      <c r="P1229" s="128" t="s">
        <v>48</v>
      </c>
      <c r="Q1229" s="128" t="s">
        <v>48</v>
      </c>
      <c r="R1229" s="128" t="s">
        <v>48</v>
      </c>
      <c r="U1229" t="str">
        <f t="shared" si="2215"/>
        <v xml:space="preserve">, </v>
      </c>
    </row>
    <row r="1230" spans="1:21" hidden="1" outlineLevel="1" x14ac:dyDescent="0.25">
      <c r="A1230" s="159"/>
      <c r="B1230" s="128"/>
      <c r="C1230" s="128"/>
      <c r="D1230" s="38"/>
      <c r="E1230" s="128"/>
      <c r="F1230" s="132"/>
      <c r="G1230" s="138"/>
      <c r="H1230" s="138"/>
      <c r="I1230" s="128" t="s">
        <v>48</v>
      </c>
      <c r="J1230" s="128" t="s">
        <v>48</v>
      </c>
      <c r="K1230" s="128" t="s">
        <v>48</v>
      </c>
      <c r="L1230" s="128" t="s">
        <v>48</v>
      </c>
      <c r="M1230" s="128" t="s">
        <v>48</v>
      </c>
      <c r="N1230" s="128" t="s">
        <v>48</v>
      </c>
      <c r="O1230" s="128" t="s">
        <v>48</v>
      </c>
      <c r="P1230" s="128" t="s">
        <v>48</v>
      </c>
      <c r="Q1230" s="128" t="s">
        <v>48</v>
      </c>
      <c r="R1230" s="128" t="s">
        <v>48</v>
      </c>
      <c r="U1230" t="str">
        <f t="shared" si="2215"/>
        <v xml:space="preserve">, </v>
      </c>
    </row>
    <row r="1231" spans="1:21" hidden="1" outlineLevel="1" x14ac:dyDescent="0.25">
      <c r="A1231" s="159"/>
      <c r="B1231" s="128"/>
      <c r="C1231" s="128"/>
      <c r="D1231" s="38"/>
      <c r="E1231" s="128"/>
      <c r="F1231" s="132"/>
      <c r="G1231" s="138"/>
      <c r="H1231" s="138"/>
      <c r="I1231" s="128" t="s">
        <v>48</v>
      </c>
      <c r="J1231" s="128" t="s">
        <v>48</v>
      </c>
      <c r="K1231" s="128" t="s">
        <v>48</v>
      </c>
      <c r="L1231" s="128" t="s">
        <v>48</v>
      </c>
      <c r="M1231" s="128" t="s">
        <v>48</v>
      </c>
      <c r="N1231" s="128" t="s">
        <v>48</v>
      </c>
      <c r="O1231" s="128" t="s">
        <v>48</v>
      </c>
      <c r="P1231" s="128" t="s">
        <v>48</v>
      </c>
      <c r="Q1231" s="128" t="s">
        <v>48</v>
      </c>
      <c r="R1231" s="128" t="s">
        <v>48</v>
      </c>
      <c r="U1231" t="str">
        <f t="shared" si="2215"/>
        <v xml:space="preserve">, </v>
      </c>
    </row>
    <row r="1232" spans="1:21" hidden="1" outlineLevel="1" x14ac:dyDescent="0.25">
      <c r="A1232" s="159"/>
      <c r="B1232" s="128"/>
      <c r="C1232" s="128"/>
      <c r="D1232" s="38"/>
      <c r="E1232" s="128"/>
      <c r="F1232" s="132"/>
      <c r="G1232" s="138"/>
      <c r="H1232" s="138"/>
      <c r="I1232" s="128" t="s">
        <v>48</v>
      </c>
      <c r="J1232" s="128" t="s">
        <v>48</v>
      </c>
      <c r="K1232" s="128" t="s">
        <v>48</v>
      </c>
      <c r="L1232" s="128" t="s">
        <v>48</v>
      </c>
      <c r="M1232" s="128" t="s">
        <v>48</v>
      </c>
      <c r="N1232" s="128" t="s">
        <v>48</v>
      </c>
      <c r="O1232" s="128" t="s">
        <v>48</v>
      </c>
      <c r="P1232" s="128" t="s">
        <v>48</v>
      </c>
      <c r="Q1232" s="128" t="s">
        <v>48</v>
      </c>
      <c r="R1232" s="128" t="s">
        <v>48</v>
      </c>
      <c r="U1232" t="str">
        <f t="shared" si="2215"/>
        <v xml:space="preserve">, </v>
      </c>
    </row>
    <row r="1233" spans="1:21" collapsed="1" x14ac:dyDescent="0.25">
      <c r="A1233" s="43"/>
      <c r="B1233" s="43">
        <v>124</v>
      </c>
      <c r="C1233" s="43" t="s">
        <v>125</v>
      </c>
      <c r="D1233" s="38" t="str">
        <f>'Form III'!A1232</f>
        <v>Adequate</v>
      </c>
      <c r="E1233" s="43" t="s">
        <v>124</v>
      </c>
      <c r="F1233" s="158">
        <v>0.5</v>
      </c>
      <c r="G1233" s="136">
        <v>0</v>
      </c>
      <c r="H1233" s="136">
        <v>0</v>
      </c>
      <c r="I1233" s="43" t="s">
        <v>48</v>
      </c>
      <c r="J1233" s="43" t="s">
        <v>45</v>
      </c>
      <c r="K1233" s="43" t="s">
        <v>45</v>
      </c>
      <c r="L1233" s="43" t="s">
        <v>48</v>
      </c>
      <c r="M1233" s="43" t="s">
        <v>45</v>
      </c>
      <c r="N1233" s="43" t="s">
        <v>45</v>
      </c>
      <c r="O1233" s="43" t="s">
        <v>45</v>
      </c>
      <c r="P1233" s="43" t="s">
        <v>45</v>
      </c>
      <c r="Q1233" s="43" t="s">
        <v>45</v>
      </c>
      <c r="R1233" s="43" t="s">
        <v>45</v>
      </c>
      <c r="S1233" s="107">
        <f>IF('Form I'!$B$9=1,'Form III'!BE1235,(IF('Form I'!$B$9=2,'Form III'!BE1236,(IF('Form I'!$B$9=3,'Form III'!BE1237,(IF('Form I'!$B$9=4,'Form III'!BE1238)))))))</f>
        <v>0</v>
      </c>
      <c r="T1233" s="111">
        <f t="shared" ref="T1233" si="2225">G1233+H1233-S1233</f>
        <v>0</v>
      </c>
      <c r="U1233" t="str">
        <f t="shared" si="2215"/>
        <v>, 124</v>
      </c>
    </row>
    <row r="1234" spans="1:21" hidden="1" outlineLevel="1" x14ac:dyDescent="0.25">
      <c r="A1234" s="159">
        <f t="shared" ref="A1234" si="2226">A1233</f>
        <v>0</v>
      </c>
      <c r="B1234" s="128">
        <f t="shared" ref="B1234:R1244" si="2227">B1233</f>
        <v>124</v>
      </c>
      <c r="C1234" s="128" t="str">
        <f t="shared" si="2227"/>
        <v>DEPUTY</v>
      </c>
      <c r="D1234" s="128" t="str">
        <f t="shared" si="2227"/>
        <v>Adequate</v>
      </c>
      <c r="E1234" s="128" t="str">
        <f t="shared" si="2227"/>
        <v>Salary</v>
      </c>
      <c r="F1234" s="128">
        <f t="shared" si="2227"/>
        <v>0.5</v>
      </c>
      <c r="G1234" s="138">
        <f t="shared" si="2227"/>
        <v>0</v>
      </c>
      <c r="H1234" s="138">
        <f t="shared" ref="H1234" si="2228">H1233</f>
        <v>0</v>
      </c>
      <c r="I1234" s="128" t="str">
        <f t="shared" si="2227"/>
        <v>no</v>
      </c>
      <c r="J1234" s="128" t="str">
        <f t="shared" si="2227"/>
        <v>yes</v>
      </c>
      <c r="K1234" s="128" t="str">
        <f t="shared" si="2227"/>
        <v>yes</v>
      </c>
      <c r="L1234" s="128" t="str">
        <f t="shared" si="2227"/>
        <v>no</v>
      </c>
      <c r="M1234" s="128" t="str">
        <f t="shared" si="2227"/>
        <v>yes</v>
      </c>
      <c r="N1234" s="128" t="str">
        <f t="shared" si="2227"/>
        <v>yes</v>
      </c>
      <c r="O1234" s="128" t="str">
        <f t="shared" si="2227"/>
        <v>yes</v>
      </c>
      <c r="P1234" s="128" t="str">
        <f t="shared" si="2227"/>
        <v>yes</v>
      </c>
      <c r="Q1234" s="128" t="str">
        <f t="shared" si="2227"/>
        <v>yes</v>
      </c>
      <c r="R1234" s="128" t="str">
        <f t="shared" si="2227"/>
        <v>yes</v>
      </c>
      <c r="U1234" t="str">
        <f t="shared" si="2215"/>
        <v>0, 124</v>
      </c>
    </row>
    <row r="1235" spans="1:21" hidden="1" outlineLevel="1" x14ac:dyDescent="0.25">
      <c r="A1235" s="159">
        <f t="shared" ref="A1235" si="2229">A1233</f>
        <v>0</v>
      </c>
      <c r="B1235" s="128">
        <f t="shared" ref="B1235:R1235" si="2230">B1233</f>
        <v>124</v>
      </c>
      <c r="C1235" s="128" t="str">
        <f t="shared" si="2230"/>
        <v>DEPUTY</v>
      </c>
      <c r="D1235" s="128" t="str">
        <f t="shared" si="2230"/>
        <v>Adequate</v>
      </c>
      <c r="E1235" s="128" t="str">
        <f t="shared" si="2230"/>
        <v>Salary</v>
      </c>
      <c r="F1235" s="128">
        <f t="shared" si="2230"/>
        <v>0.5</v>
      </c>
      <c r="G1235" s="138">
        <f t="shared" si="2230"/>
        <v>0</v>
      </c>
      <c r="H1235" s="138">
        <f t="shared" ref="H1235" si="2231">H1233</f>
        <v>0</v>
      </c>
      <c r="I1235" s="128" t="str">
        <f t="shared" si="2230"/>
        <v>no</v>
      </c>
      <c r="J1235" s="128" t="str">
        <f t="shared" si="2230"/>
        <v>yes</v>
      </c>
      <c r="K1235" s="128" t="str">
        <f t="shared" si="2230"/>
        <v>yes</v>
      </c>
      <c r="L1235" s="128" t="str">
        <f t="shared" si="2230"/>
        <v>no</v>
      </c>
      <c r="M1235" s="128" t="str">
        <f t="shared" si="2230"/>
        <v>yes</v>
      </c>
      <c r="N1235" s="128" t="str">
        <f t="shared" si="2230"/>
        <v>yes</v>
      </c>
      <c r="O1235" s="128" t="str">
        <f t="shared" si="2230"/>
        <v>yes</v>
      </c>
      <c r="P1235" s="128" t="str">
        <f t="shared" si="2230"/>
        <v>yes</v>
      </c>
      <c r="Q1235" s="128" t="str">
        <f t="shared" si="2230"/>
        <v>yes</v>
      </c>
      <c r="R1235" s="128" t="str">
        <f t="shared" si="2230"/>
        <v>yes</v>
      </c>
      <c r="U1235" t="str">
        <f t="shared" si="2215"/>
        <v>0, 124</v>
      </c>
    </row>
    <row r="1236" spans="1:21" hidden="1" outlineLevel="1" x14ac:dyDescent="0.25">
      <c r="A1236" s="159">
        <f t="shared" ref="A1236" si="2232">A1233</f>
        <v>0</v>
      </c>
      <c r="B1236" s="128">
        <f t="shared" ref="B1236:R1236" si="2233">B1233</f>
        <v>124</v>
      </c>
      <c r="C1236" s="128" t="str">
        <f t="shared" si="2233"/>
        <v>DEPUTY</v>
      </c>
      <c r="D1236" s="128" t="str">
        <f t="shared" si="2233"/>
        <v>Adequate</v>
      </c>
      <c r="E1236" s="128" t="str">
        <f t="shared" si="2233"/>
        <v>Salary</v>
      </c>
      <c r="F1236" s="128">
        <f t="shared" si="2233"/>
        <v>0.5</v>
      </c>
      <c r="G1236" s="138">
        <f t="shared" si="2233"/>
        <v>0</v>
      </c>
      <c r="H1236" s="138">
        <f t="shared" ref="H1236" si="2234">H1233</f>
        <v>0</v>
      </c>
      <c r="I1236" s="128" t="str">
        <f t="shared" si="2233"/>
        <v>no</v>
      </c>
      <c r="J1236" s="128" t="str">
        <f t="shared" si="2233"/>
        <v>yes</v>
      </c>
      <c r="K1236" s="128" t="str">
        <f t="shared" si="2233"/>
        <v>yes</v>
      </c>
      <c r="L1236" s="128" t="str">
        <f t="shared" si="2233"/>
        <v>no</v>
      </c>
      <c r="M1236" s="128" t="str">
        <f t="shared" si="2233"/>
        <v>yes</v>
      </c>
      <c r="N1236" s="128" t="str">
        <f t="shared" si="2233"/>
        <v>yes</v>
      </c>
      <c r="O1236" s="128" t="str">
        <f t="shared" si="2233"/>
        <v>yes</v>
      </c>
      <c r="P1236" s="128" t="str">
        <f t="shared" si="2233"/>
        <v>yes</v>
      </c>
      <c r="Q1236" s="128" t="str">
        <f t="shared" si="2233"/>
        <v>yes</v>
      </c>
      <c r="R1236" s="128" t="str">
        <f t="shared" si="2233"/>
        <v>yes</v>
      </c>
      <c r="U1236" t="str">
        <f t="shared" si="2215"/>
        <v>0, 124</v>
      </c>
    </row>
    <row r="1237" spans="1:21" hidden="1" outlineLevel="1" x14ac:dyDescent="0.25">
      <c r="A1237" s="159"/>
      <c r="B1237" s="128"/>
      <c r="C1237" s="128"/>
      <c r="D1237" s="38"/>
      <c r="E1237" s="128"/>
      <c r="F1237" s="132"/>
      <c r="G1237" s="138"/>
      <c r="H1237" s="138"/>
      <c r="I1237" s="128" t="str">
        <f t="shared" ref="I1237:I1297" si="2235">I1233</f>
        <v>no</v>
      </c>
      <c r="J1237" s="128" t="s">
        <v>48</v>
      </c>
      <c r="K1237" s="128" t="s">
        <v>48</v>
      </c>
      <c r="L1237" s="128" t="s">
        <v>48</v>
      </c>
      <c r="M1237" s="128" t="s">
        <v>48</v>
      </c>
      <c r="N1237" s="128" t="s">
        <v>48</v>
      </c>
      <c r="O1237" s="128" t="s">
        <v>48</v>
      </c>
      <c r="P1237" s="128" t="s">
        <v>48</v>
      </c>
      <c r="Q1237" s="128" t="s">
        <v>48</v>
      </c>
      <c r="R1237" s="128" t="s">
        <v>48</v>
      </c>
      <c r="U1237" t="str">
        <f t="shared" si="2215"/>
        <v xml:space="preserve">, </v>
      </c>
    </row>
    <row r="1238" spans="1:21" hidden="1" outlineLevel="1" x14ac:dyDescent="0.25">
      <c r="A1238" s="159"/>
      <c r="B1238" s="128"/>
      <c r="C1238" s="128"/>
      <c r="D1238" s="38"/>
      <c r="E1238" s="128"/>
      <c r="F1238" s="132"/>
      <c r="G1238" s="138"/>
      <c r="H1238" s="138"/>
      <c r="I1238" s="128" t="str">
        <f t="shared" ref="I1238:I1298" si="2236">I1233</f>
        <v>no</v>
      </c>
      <c r="J1238" s="128" t="s">
        <v>48</v>
      </c>
      <c r="K1238" s="128" t="s">
        <v>48</v>
      </c>
      <c r="L1238" s="128" t="s">
        <v>48</v>
      </c>
      <c r="M1238" s="128" t="s">
        <v>48</v>
      </c>
      <c r="N1238" s="128" t="s">
        <v>48</v>
      </c>
      <c r="O1238" s="128" t="s">
        <v>48</v>
      </c>
      <c r="P1238" s="128" t="s">
        <v>48</v>
      </c>
      <c r="Q1238" s="128" t="s">
        <v>48</v>
      </c>
      <c r="R1238" s="128" t="s">
        <v>48</v>
      </c>
      <c r="U1238" t="str">
        <f t="shared" si="2215"/>
        <v xml:space="preserve">, </v>
      </c>
    </row>
    <row r="1239" spans="1:21" hidden="1" outlineLevel="1" x14ac:dyDescent="0.25">
      <c r="A1239" s="159"/>
      <c r="B1239" s="128"/>
      <c r="C1239" s="128"/>
      <c r="D1239" s="38"/>
      <c r="E1239" s="128"/>
      <c r="F1239" s="132"/>
      <c r="G1239" s="138"/>
      <c r="H1239" s="138"/>
      <c r="I1239" s="128" t="s">
        <v>48</v>
      </c>
      <c r="J1239" s="128" t="s">
        <v>48</v>
      </c>
      <c r="K1239" s="128" t="s">
        <v>48</v>
      </c>
      <c r="L1239" s="128" t="s">
        <v>48</v>
      </c>
      <c r="M1239" s="128" t="s">
        <v>48</v>
      </c>
      <c r="N1239" s="128" t="s">
        <v>48</v>
      </c>
      <c r="O1239" s="128" t="s">
        <v>48</v>
      </c>
      <c r="P1239" s="128" t="s">
        <v>48</v>
      </c>
      <c r="Q1239" s="128" t="s">
        <v>48</v>
      </c>
      <c r="R1239" s="128" t="s">
        <v>48</v>
      </c>
      <c r="U1239" t="str">
        <f t="shared" si="2215"/>
        <v xml:space="preserve">, </v>
      </c>
    </row>
    <row r="1240" spans="1:21" hidden="1" outlineLevel="1" x14ac:dyDescent="0.25">
      <c r="A1240" s="159"/>
      <c r="B1240" s="128"/>
      <c r="C1240" s="128"/>
      <c r="D1240" s="38"/>
      <c r="E1240" s="128"/>
      <c r="F1240" s="132"/>
      <c r="G1240" s="138"/>
      <c r="H1240" s="138"/>
      <c r="I1240" s="128" t="s">
        <v>48</v>
      </c>
      <c r="J1240" s="128" t="s">
        <v>48</v>
      </c>
      <c r="K1240" s="128" t="s">
        <v>48</v>
      </c>
      <c r="L1240" s="128" t="s">
        <v>48</v>
      </c>
      <c r="M1240" s="128" t="s">
        <v>48</v>
      </c>
      <c r="N1240" s="128" t="s">
        <v>48</v>
      </c>
      <c r="O1240" s="128" t="s">
        <v>48</v>
      </c>
      <c r="P1240" s="128" t="s">
        <v>48</v>
      </c>
      <c r="Q1240" s="128" t="s">
        <v>48</v>
      </c>
      <c r="R1240" s="128" t="s">
        <v>48</v>
      </c>
      <c r="U1240" t="str">
        <f t="shared" si="2215"/>
        <v xml:space="preserve">, </v>
      </c>
    </row>
    <row r="1241" spans="1:21" hidden="1" outlineLevel="1" x14ac:dyDescent="0.25">
      <c r="A1241" s="159"/>
      <c r="B1241" s="128"/>
      <c r="C1241" s="128"/>
      <c r="D1241" s="38"/>
      <c r="E1241" s="128"/>
      <c r="F1241" s="132"/>
      <c r="G1241" s="138"/>
      <c r="H1241" s="138"/>
      <c r="I1241" s="128" t="s">
        <v>48</v>
      </c>
      <c r="J1241" s="128" t="s">
        <v>48</v>
      </c>
      <c r="K1241" s="128" t="s">
        <v>48</v>
      </c>
      <c r="L1241" s="128" t="s">
        <v>48</v>
      </c>
      <c r="M1241" s="128" t="s">
        <v>48</v>
      </c>
      <c r="N1241" s="128" t="s">
        <v>48</v>
      </c>
      <c r="O1241" s="128" t="s">
        <v>48</v>
      </c>
      <c r="P1241" s="128" t="s">
        <v>48</v>
      </c>
      <c r="Q1241" s="128" t="s">
        <v>48</v>
      </c>
      <c r="R1241" s="128" t="s">
        <v>48</v>
      </c>
      <c r="U1241" t="str">
        <f t="shared" si="2215"/>
        <v xml:space="preserve">, </v>
      </c>
    </row>
    <row r="1242" spans="1:21" hidden="1" outlineLevel="1" x14ac:dyDescent="0.25">
      <c r="A1242" s="159"/>
      <c r="B1242" s="128"/>
      <c r="C1242" s="128"/>
      <c r="D1242" s="38"/>
      <c r="E1242" s="128"/>
      <c r="F1242" s="132"/>
      <c r="G1242" s="138"/>
      <c r="H1242" s="138"/>
      <c r="I1242" s="128" t="s">
        <v>48</v>
      </c>
      <c r="J1242" s="128" t="s">
        <v>48</v>
      </c>
      <c r="K1242" s="128" t="s">
        <v>48</v>
      </c>
      <c r="L1242" s="128" t="s">
        <v>48</v>
      </c>
      <c r="M1242" s="128" t="s">
        <v>48</v>
      </c>
      <c r="N1242" s="128" t="s">
        <v>48</v>
      </c>
      <c r="O1242" s="128" t="s">
        <v>48</v>
      </c>
      <c r="P1242" s="128" t="s">
        <v>48</v>
      </c>
      <c r="Q1242" s="128" t="s">
        <v>48</v>
      </c>
      <c r="R1242" s="128" t="s">
        <v>48</v>
      </c>
      <c r="U1242" t="str">
        <f t="shared" si="2215"/>
        <v xml:space="preserve">, </v>
      </c>
    </row>
    <row r="1243" spans="1:21" collapsed="1" x14ac:dyDescent="0.25">
      <c r="A1243" s="43"/>
      <c r="B1243" s="43">
        <v>125</v>
      </c>
      <c r="C1243" s="43" t="s">
        <v>125</v>
      </c>
      <c r="D1243" s="38" t="str">
        <f>'Form III'!A1242</f>
        <v>Adequate</v>
      </c>
      <c r="E1243" s="43" t="s">
        <v>124</v>
      </c>
      <c r="F1243" s="158">
        <v>0.5</v>
      </c>
      <c r="G1243" s="136">
        <v>0</v>
      </c>
      <c r="H1243" s="136">
        <v>0</v>
      </c>
      <c r="I1243" s="43" t="s">
        <v>48</v>
      </c>
      <c r="J1243" s="43" t="s">
        <v>45</v>
      </c>
      <c r="K1243" s="43" t="s">
        <v>45</v>
      </c>
      <c r="L1243" s="43" t="s">
        <v>48</v>
      </c>
      <c r="M1243" s="43" t="s">
        <v>45</v>
      </c>
      <c r="N1243" s="43" t="s">
        <v>45</v>
      </c>
      <c r="O1243" s="43" t="s">
        <v>45</v>
      </c>
      <c r="P1243" s="43" t="s">
        <v>45</v>
      </c>
      <c r="Q1243" s="43" t="s">
        <v>45</v>
      </c>
      <c r="R1243" s="43" t="s">
        <v>45</v>
      </c>
      <c r="S1243" s="107">
        <f>IF('Form I'!$B$9=1,'Form III'!BE1245,(IF('Form I'!$B$9=2,'Form III'!BE1246,(IF('Form I'!$B$9=3,'Form III'!BE1247,(IF('Form I'!$B$9=4,'Form III'!BE1248)))))))</f>
        <v>0</v>
      </c>
      <c r="T1243" s="111">
        <f t="shared" ref="T1243" si="2237">G1243+H1243-S1243</f>
        <v>0</v>
      </c>
      <c r="U1243" t="str">
        <f t="shared" si="2215"/>
        <v>, 125</v>
      </c>
    </row>
    <row r="1244" spans="1:21" hidden="1" outlineLevel="1" x14ac:dyDescent="0.25">
      <c r="A1244" s="159">
        <f t="shared" ref="A1244" si="2238">A1243</f>
        <v>0</v>
      </c>
      <c r="B1244" s="128">
        <f t="shared" si="2227"/>
        <v>125</v>
      </c>
      <c r="C1244" s="128" t="str">
        <f t="shared" si="2227"/>
        <v>DEPUTY</v>
      </c>
      <c r="D1244" s="128" t="str">
        <f t="shared" si="2227"/>
        <v>Adequate</v>
      </c>
      <c r="E1244" s="128" t="str">
        <f t="shared" si="2227"/>
        <v>Salary</v>
      </c>
      <c r="F1244" s="128">
        <f t="shared" si="2227"/>
        <v>0.5</v>
      </c>
      <c r="G1244" s="138">
        <f t="shared" si="2227"/>
        <v>0</v>
      </c>
      <c r="H1244" s="138">
        <f t="shared" ref="H1244" si="2239">H1243</f>
        <v>0</v>
      </c>
      <c r="I1244" s="128" t="str">
        <f t="shared" si="2227"/>
        <v>no</v>
      </c>
      <c r="J1244" s="128" t="str">
        <f t="shared" si="2227"/>
        <v>yes</v>
      </c>
      <c r="K1244" s="128" t="str">
        <f t="shared" si="2227"/>
        <v>yes</v>
      </c>
      <c r="L1244" s="128" t="str">
        <f t="shared" si="2227"/>
        <v>no</v>
      </c>
      <c r="M1244" s="128" t="str">
        <f t="shared" si="2227"/>
        <v>yes</v>
      </c>
      <c r="N1244" s="128" t="str">
        <f t="shared" si="2227"/>
        <v>yes</v>
      </c>
      <c r="O1244" s="128" t="str">
        <f t="shared" si="2227"/>
        <v>yes</v>
      </c>
      <c r="P1244" s="128" t="str">
        <f t="shared" si="2227"/>
        <v>yes</v>
      </c>
      <c r="Q1244" s="128" t="str">
        <f t="shared" si="2227"/>
        <v>yes</v>
      </c>
      <c r="R1244" s="128" t="str">
        <f t="shared" si="2227"/>
        <v>yes</v>
      </c>
      <c r="U1244" t="str">
        <f t="shared" si="2215"/>
        <v>0, 125</v>
      </c>
    </row>
    <row r="1245" spans="1:21" hidden="1" outlineLevel="1" x14ac:dyDescent="0.25">
      <c r="A1245" s="159">
        <f t="shared" ref="A1245" si="2240">A1243</f>
        <v>0</v>
      </c>
      <c r="B1245" s="128">
        <f t="shared" ref="B1245:R1245" si="2241">B1243</f>
        <v>125</v>
      </c>
      <c r="C1245" s="128" t="str">
        <f t="shared" si="2241"/>
        <v>DEPUTY</v>
      </c>
      <c r="D1245" s="128" t="str">
        <f t="shared" si="2241"/>
        <v>Adequate</v>
      </c>
      <c r="E1245" s="128" t="str">
        <f t="shared" si="2241"/>
        <v>Salary</v>
      </c>
      <c r="F1245" s="128">
        <f t="shared" si="2241"/>
        <v>0.5</v>
      </c>
      <c r="G1245" s="138">
        <f t="shared" si="2241"/>
        <v>0</v>
      </c>
      <c r="H1245" s="138">
        <f t="shared" ref="H1245" si="2242">H1243</f>
        <v>0</v>
      </c>
      <c r="I1245" s="128" t="str">
        <f t="shared" si="2241"/>
        <v>no</v>
      </c>
      <c r="J1245" s="128" t="str">
        <f t="shared" si="2241"/>
        <v>yes</v>
      </c>
      <c r="K1245" s="128" t="str">
        <f t="shared" si="2241"/>
        <v>yes</v>
      </c>
      <c r="L1245" s="128" t="str">
        <f t="shared" si="2241"/>
        <v>no</v>
      </c>
      <c r="M1245" s="128" t="str">
        <f t="shared" si="2241"/>
        <v>yes</v>
      </c>
      <c r="N1245" s="128" t="str">
        <f t="shared" si="2241"/>
        <v>yes</v>
      </c>
      <c r="O1245" s="128" t="str">
        <f t="shared" si="2241"/>
        <v>yes</v>
      </c>
      <c r="P1245" s="128" t="str">
        <f t="shared" si="2241"/>
        <v>yes</v>
      </c>
      <c r="Q1245" s="128" t="str">
        <f t="shared" si="2241"/>
        <v>yes</v>
      </c>
      <c r="R1245" s="128" t="str">
        <f t="shared" si="2241"/>
        <v>yes</v>
      </c>
      <c r="U1245" t="str">
        <f t="shared" si="2215"/>
        <v>0, 125</v>
      </c>
    </row>
    <row r="1246" spans="1:21" hidden="1" outlineLevel="1" x14ac:dyDescent="0.25">
      <c r="A1246" s="159">
        <f t="shared" ref="A1246" si="2243">A1243</f>
        <v>0</v>
      </c>
      <c r="B1246" s="128">
        <f t="shared" ref="B1246:R1246" si="2244">B1243</f>
        <v>125</v>
      </c>
      <c r="C1246" s="128" t="str">
        <f t="shared" si="2244"/>
        <v>DEPUTY</v>
      </c>
      <c r="D1246" s="128" t="str">
        <f t="shared" si="2244"/>
        <v>Adequate</v>
      </c>
      <c r="E1246" s="128" t="str">
        <f t="shared" si="2244"/>
        <v>Salary</v>
      </c>
      <c r="F1246" s="128">
        <f t="shared" si="2244"/>
        <v>0.5</v>
      </c>
      <c r="G1246" s="138">
        <f t="shared" si="2244"/>
        <v>0</v>
      </c>
      <c r="H1246" s="138">
        <f t="shared" ref="H1246" si="2245">H1243</f>
        <v>0</v>
      </c>
      <c r="I1246" s="128" t="str">
        <f t="shared" si="2244"/>
        <v>no</v>
      </c>
      <c r="J1246" s="128" t="str">
        <f t="shared" si="2244"/>
        <v>yes</v>
      </c>
      <c r="K1246" s="128" t="str">
        <f t="shared" si="2244"/>
        <v>yes</v>
      </c>
      <c r="L1246" s="128" t="str">
        <f t="shared" si="2244"/>
        <v>no</v>
      </c>
      <c r="M1246" s="128" t="str">
        <f t="shared" si="2244"/>
        <v>yes</v>
      </c>
      <c r="N1246" s="128" t="str">
        <f t="shared" si="2244"/>
        <v>yes</v>
      </c>
      <c r="O1246" s="128" t="str">
        <f t="shared" si="2244"/>
        <v>yes</v>
      </c>
      <c r="P1246" s="128" t="str">
        <f t="shared" si="2244"/>
        <v>yes</v>
      </c>
      <c r="Q1246" s="128" t="str">
        <f t="shared" si="2244"/>
        <v>yes</v>
      </c>
      <c r="R1246" s="128" t="str">
        <f t="shared" si="2244"/>
        <v>yes</v>
      </c>
      <c r="U1246" t="str">
        <f t="shared" si="2215"/>
        <v>0, 125</v>
      </c>
    </row>
    <row r="1247" spans="1:21" hidden="1" outlineLevel="1" x14ac:dyDescent="0.25">
      <c r="A1247" s="159"/>
      <c r="B1247" s="128"/>
      <c r="C1247" s="128"/>
      <c r="D1247" s="38"/>
      <c r="E1247" s="128"/>
      <c r="F1247" s="132"/>
      <c r="G1247" s="138"/>
      <c r="H1247" s="138"/>
      <c r="I1247" s="128" t="str">
        <f t="shared" si="2235"/>
        <v>no</v>
      </c>
      <c r="J1247" s="128" t="s">
        <v>48</v>
      </c>
      <c r="K1247" s="128" t="s">
        <v>48</v>
      </c>
      <c r="L1247" s="128" t="s">
        <v>48</v>
      </c>
      <c r="M1247" s="128" t="s">
        <v>48</v>
      </c>
      <c r="N1247" s="128" t="s">
        <v>48</v>
      </c>
      <c r="O1247" s="128" t="s">
        <v>48</v>
      </c>
      <c r="P1247" s="128" t="s">
        <v>48</v>
      </c>
      <c r="Q1247" s="128" t="s">
        <v>48</v>
      </c>
      <c r="R1247" s="128" t="s">
        <v>48</v>
      </c>
      <c r="U1247" t="str">
        <f t="shared" si="2215"/>
        <v xml:space="preserve">, </v>
      </c>
    </row>
    <row r="1248" spans="1:21" hidden="1" outlineLevel="1" x14ac:dyDescent="0.25">
      <c r="A1248" s="159"/>
      <c r="B1248" s="128"/>
      <c r="C1248" s="128"/>
      <c r="D1248" s="38"/>
      <c r="E1248" s="128"/>
      <c r="F1248" s="132"/>
      <c r="G1248" s="138"/>
      <c r="H1248" s="138"/>
      <c r="I1248" s="128" t="str">
        <f t="shared" si="2236"/>
        <v>no</v>
      </c>
      <c r="J1248" s="128" t="s">
        <v>48</v>
      </c>
      <c r="K1248" s="128" t="s">
        <v>48</v>
      </c>
      <c r="L1248" s="128" t="s">
        <v>48</v>
      </c>
      <c r="M1248" s="128" t="s">
        <v>48</v>
      </c>
      <c r="N1248" s="128" t="s">
        <v>48</v>
      </c>
      <c r="O1248" s="128" t="s">
        <v>48</v>
      </c>
      <c r="P1248" s="128" t="s">
        <v>48</v>
      </c>
      <c r="Q1248" s="128" t="s">
        <v>48</v>
      </c>
      <c r="R1248" s="128" t="s">
        <v>48</v>
      </c>
      <c r="U1248" t="str">
        <f t="shared" si="2215"/>
        <v xml:space="preserve">, </v>
      </c>
    </row>
    <row r="1249" spans="1:21" hidden="1" outlineLevel="1" x14ac:dyDescent="0.25">
      <c r="A1249" s="159"/>
      <c r="B1249" s="128"/>
      <c r="C1249" s="128"/>
      <c r="D1249" s="38"/>
      <c r="E1249" s="128"/>
      <c r="F1249" s="132"/>
      <c r="G1249" s="138"/>
      <c r="H1249" s="138"/>
      <c r="I1249" s="128" t="s">
        <v>48</v>
      </c>
      <c r="J1249" s="128" t="s">
        <v>48</v>
      </c>
      <c r="K1249" s="128" t="s">
        <v>48</v>
      </c>
      <c r="L1249" s="128" t="s">
        <v>48</v>
      </c>
      <c r="M1249" s="128" t="s">
        <v>48</v>
      </c>
      <c r="N1249" s="128" t="s">
        <v>48</v>
      </c>
      <c r="O1249" s="128" t="s">
        <v>48</v>
      </c>
      <c r="P1249" s="128" t="s">
        <v>48</v>
      </c>
      <c r="Q1249" s="128" t="s">
        <v>48</v>
      </c>
      <c r="R1249" s="128" t="s">
        <v>48</v>
      </c>
      <c r="U1249" t="str">
        <f t="shared" si="2215"/>
        <v xml:space="preserve">, </v>
      </c>
    </row>
    <row r="1250" spans="1:21" hidden="1" outlineLevel="1" x14ac:dyDescent="0.25">
      <c r="A1250" s="159"/>
      <c r="B1250" s="128"/>
      <c r="C1250" s="128"/>
      <c r="D1250" s="38"/>
      <c r="E1250" s="128"/>
      <c r="F1250" s="132"/>
      <c r="G1250" s="138"/>
      <c r="H1250" s="138"/>
      <c r="I1250" s="128" t="s">
        <v>48</v>
      </c>
      <c r="J1250" s="128" t="s">
        <v>48</v>
      </c>
      <c r="K1250" s="128" t="s">
        <v>48</v>
      </c>
      <c r="L1250" s="128" t="s">
        <v>48</v>
      </c>
      <c r="M1250" s="128" t="s">
        <v>48</v>
      </c>
      <c r="N1250" s="128" t="s">
        <v>48</v>
      </c>
      <c r="O1250" s="128" t="s">
        <v>48</v>
      </c>
      <c r="P1250" s="128" t="s">
        <v>48</v>
      </c>
      <c r="Q1250" s="128" t="s">
        <v>48</v>
      </c>
      <c r="R1250" s="128" t="s">
        <v>48</v>
      </c>
      <c r="U1250" t="str">
        <f t="shared" si="2215"/>
        <v xml:space="preserve">, </v>
      </c>
    </row>
    <row r="1251" spans="1:21" hidden="1" outlineLevel="1" x14ac:dyDescent="0.25">
      <c r="A1251" s="159"/>
      <c r="B1251" s="128"/>
      <c r="C1251" s="128"/>
      <c r="D1251" s="38"/>
      <c r="E1251" s="128"/>
      <c r="F1251" s="132"/>
      <c r="G1251" s="138"/>
      <c r="H1251" s="138"/>
      <c r="I1251" s="128" t="s">
        <v>48</v>
      </c>
      <c r="J1251" s="128" t="s">
        <v>48</v>
      </c>
      <c r="K1251" s="128" t="s">
        <v>48</v>
      </c>
      <c r="L1251" s="128" t="s">
        <v>48</v>
      </c>
      <c r="M1251" s="128" t="s">
        <v>48</v>
      </c>
      <c r="N1251" s="128" t="s">
        <v>48</v>
      </c>
      <c r="O1251" s="128" t="s">
        <v>48</v>
      </c>
      <c r="P1251" s="128" t="s">
        <v>48</v>
      </c>
      <c r="Q1251" s="128" t="s">
        <v>48</v>
      </c>
      <c r="R1251" s="128" t="s">
        <v>48</v>
      </c>
      <c r="U1251" t="str">
        <f t="shared" si="2215"/>
        <v xml:space="preserve">, </v>
      </c>
    </row>
    <row r="1252" spans="1:21" hidden="1" outlineLevel="1" x14ac:dyDescent="0.25">
      <c r="A1252" s="159"/>
      <c r="B1252" s="128"/>
      <c r="C1252" s="128"/>
      <c r="D1252" s="38"/>
      <c r="E1252" s="128"/>
      <c r="F1252" s="132"/>
      <c r="G1252" s="138"/>
      <c r="H1252" s="138"/>
      <c r="I1252" s="128" t="s">
        <v>48</v>
      </c>
      <c r="J1252" s="128" t="s">
        <v>48</v>
      </c>
      <c r="K1252" s="128" t="s">
        <v>48</v>
      </c>
      <c r="L1252" s="128" t="s">
        <v>48</v>
      </c>
      <c r="M1252" s="128" t="s">
        <v>48</v>
      </c>
      <c r="N1252" s="128" t="s">
        <v>48</v>
      </c>
      <c r="O1252" s="128" t="s">
        <v>48</v>
      </c>
      <c r="P1252" s="128" t="s">
        <v>48</v>
      </c>
      <c r="Q1252" s="128" t="s">
        <v>48</v>
      </c>
      <c r="R1252" s="128" t="s">
        <v>48</v>
      </c>
      <c r="U1252" t="str">
        <f t="shared" si="2215"/>
        <v xml:space="preserve">, </v>
      </c>
    </row>
    <row r="1253" spans="1:21" collapsed="1" x14ac:dyDescent="0.25">
      <c r="A1253" s="43"/>
      <c r="B1253" s="43">
        <v>126</v>
      </c>
      <c r="C1253" s="43" t="s">
        <v>125</v>
      </c>
      <c r="D1253" s="38" t="str">
        <f>'Form III'!A1252</f>
        <v>Adequate</v>
      </c>
      <c r="E1253" s="43" t="s">
        <v>124</v>
      </c>
      <c r="F1253" s="158">
        <v>0.5</v>
      </c>
      <c r="G1253" s="136">
        <v>0</v>
      </c>
      <c r="H1253" s="136">
        <v>0</v>
      </c>
      <c r="I1253" s="43" t="s">
        <v>48</v>
      </c>
      <c r="J1253" s="43" t="s">
        <v>45</v>
      </c>
      <c r="K1253" s="43" t="s">
        <v>45</v>
      </c>
      <c r="L1253" s="43" t="s">
        <v>48</v>
      </c>
      <c r="M1253" s="43" t="s">
        <v>45</v>
      </c>
      <c r="N1253" s="43" t="s">
        <v>45</v>
      </c>
      <c r="O1253" s="43" t="s">
        <v>45</v>
      </c>
      <c r="P1253" s="43" t="s">
        <v>45</v>
      </c>
      <c r="Q1253" s="43" t="s">
        <v>45</v>
      </c>
      <c r="R1253" s="43" t="s">
        <v>45</v>
      </c>
      <c r="S1253" s="107">
        <f>IF('Form I'!$B$9=1,'Form III'!BE1255,(IF('Form I'!$B$9=2,'Form III'!BE1256,(IF('Form I'!$B$9=3,'Form III'!BE1257,(IF('Form I'!$B$9=4,'Form III'!BE1258)))))))</f>
        <v>0</v>
      </c>
      <c r="T1253" s="111">
        <f t="shared" ref="T1253" si="2246">G1253+H1253-S1253</f>
        <v>0</v>
      </c>
      <c r="U1253" t="str">
        <f t="shared" si="2215"/>
        <v>, 126</v>
      </c>
    </row>
    <row r="1254" spans="1:21" hidden="1" outlineLevel="1" x14ac:dyDescent="0.25">
      <c r="A1254" s="159">
        <f t="shared" ref="A1254" si="2247">A1253</f>
        <v>0</v>
      </c>
      <c r="B1254" s="128">
        <f t="shared" ref="B1254:R1264" si="2248">B1253</f>
        <v>126</v>
      </c>
      <c r="C1254" s="128" t="str">
        <f t="shared" si="2248"/>
        <v>DEPUTY</v>
      </c>
      <c r="D1254" s="128" t="str">
        <f t="shared" si="2248"/>
        <v>Adequate</v>
      </c>
      <c r="E1254" s="128" t="str">
        <f t="shared" si="2248"/>
        <v>Salary</v>
      </c>
      <c r="F1254" s="128">
        <f t="shared" si="2248"/>
        <v>0.5</v>
      </c>
      <c r="G1254" s="138">
        <f t="shared" si="2248"/>
        <v>0</v>
      </c>
      <c r="H1254" s="138">
        <f t="shared" ref="H1254" si="2249">H1253</f>
        <v>0</v>
      </c>
      <c r="I1254" s="128" t="str">
        <f t="shared" si="2248"/>
        <v>no</v>
      </c>
      <c r="J1254" s="128" t="str">
        <f t="shared" si="2248"/>
        <v>yes</v>
      </c>
      <c r="K1254" s="128" t="str">
        <f t="shared" si="2248"/>
        <v>yes</v>
      </c>
      <c r="L1254" s="128" t="str">
        <f t="shared" si="2248"/>
        <v>no</v>
      </c>
      <c r="M1254" s="128" t="str">
        <f t="shared" si="2248"/>
        <v>yes</v>
      </c>
      <c r="N1254" s="128" t="str">
        <f t="shared" si="2248"/>
        <v>yes</v>
      </c>
      <c r="O1254" s="128" t="str">
        <f t="shared" si="2248"/>
        <v>yes</v>
      </c>
      <c r="P1254" s="128" t="str">
        <f t="shared" si="2248"/>
        <v>yes</v>
      </c>
      <c r="Q1254" s="128" t="str">
        <f t="shared" si="2248"/>
        <v>yes</v>
      </c>
      <c r="R1254" s="128" t="str">
        <f t="shared" si="2248"/>
        <v>yes</v>
      </c>
      <c r="U1254" t="str">
        <f t="shared" si="2215"/>
        <v>0, 126</v>
      </c>
    </row>
    <row r="1255" spans="1:21" hidden="1" outlineLevel="1" x14ac:dyDescent="0.25">
      <c r="A1255" s="159">
        <f t="shared" ref="A1255" si="2250">A1253</f>
        <v>0</v>
      </c>
      <c r="B1255" s="128">
        <f t="shared" ref="B1255:R1255" si="2251">B1253</f>
        <v>126</v>
      </c>
      <c r="C1255" s="128" t="str">
        <f t="shared" si="2251"/>
        <v>DEPUTY</v>
      </c>
      <c r="D1255" s="128" t="str">
        <f t="shared" si="2251"/>
        <v>Adequate</v>
      </c>
      <c r="E1255" s="128" t="str">
        <f t="shared" si="2251"/>
        <v>Salary</v>
      </c>
      <c r="F1255" s="128">
        <f t="shared" si="2251"/>
        <v>0.5</v>
      </c>
      <c r="G1255" s="138">
        <f t="shared" si="2251"/>
        <v>0</v>
      </c>
      <c r="H1255" s="138">
        <f t="shared" ref="H1255" si="2252">H1253</f>
        <v>0</v>
      </c>
      <c r="I1255" s="128" t="str">
        <f t="shared" si="2251"/>
        <v>no</v>
      </c>
      <c r="J1255" s="128" t="str">
        <f t="shared" si="2251"/>
        <v>yes</v>
      </c>
      <c r="K1255" s="128" t="str">
        <f t="shared" si="2251"/>
        <v>yes</v>
      </c>
      <c r="L1255" s="128" t="str">
        <f t="shared" si="2251"/>
        <v>no</v>
      </c>
      <c r="M1255" s="128" t="str">
        <f t="shared" si="2251"/>
        <v>yes</v>
      </c>
      <c r="N1255" s="128" t="str">
        <f t="shared" si="2251"/>
        <v>yes</v>
      </c>
      <c r="O1255" s="128" t="str">
        <f t="shared" si="2251"/>
        <v>yes</v>
      </c>
      <c r="P1255" s="128" t="str">
        <f t="shared" si="2251"/>
        <v>yes</v>
      </c>
      <c r="Q1255" s="128" t="str">
        <f t="shared" si="2251"/>
        <v>yes</v>
      </c>
      <c r="R1255" s="128" t="str">
        <f t="shared" si="2251"/>
        <v>yes</v>
      </c>
      <c r="U1255" t="str">
        <f t="shared" si="2215"/>
        <v>0, 126</v>
      </c>
    </row>
    <row r="1256" spans="1:21" hidden="1" outlineLevel="1" x14ac:dyDescent="0.25">
      <c r="A1256" s="159">
        <f t="shared" ref="A1256" si="2253">A1253</f>
        <v>0</v>
      </c>
      <c r="B1256" s="128">
        <f t="shared" ref="B1256:R1256" si="2254">B1253</f>
        <v>126</v>
      </c>
      <c r="C1256" s="128" t="str">
        <f t="shared" si="2254"/>
        <v>DEPUTY</v>
      </c>
      <c r="D1256" s="128" t="str">
        <f t="shared" si="2254"/>
        <v>Adequate</v>
      </c>
      <c r="E1256" s="128" t="str">
        <f t="shared" si="2254"/>
        <v>Salary</v>
      </c>
      <c r="F1256" s="128">
        <f t="shared" si="2254"/>
        <v>0.5</v>
      </c>
      <c r="G1256" s="138">
        <f t="shared" si="2254"/>
        <v>0</v>
      </c>
      <c r="H1256" s="138">
        <f t="shared" ref="H1256" si="2255">H1253</f>
        <v>0</v>
      </c>
      <c r="I1256" s="128" t="str">
        <f t="shared" si="2254"/>
        <v>no</v>
      </c>
      <c r="J1256" s="128" t="str">
        <f t="shared" si="2254"/>
        <v>yes</v>
      </c>
      <c r="K1256" s="128" t="str">
        <f t="shared" si="2254"/>
        <v>yes</v>
      </c>
      <c r="L1256" s="128" t="str">
        <f t="shared" si="2254"/>
        <v>no</v>
      </c>
      <c r="M1256" s="128" t="str">
        <f t="shared" si="2254"/>
        <v>yes</v>
      </c>
      <c r="N1256" s="128" t="str">
        <f t="shared" si="2254"/>
        <v>yes</v>
      </c>
      <c r="O1256" s="128" t="str">
        <f t="shared" si="2254"/>
        <v>yes</v>
      </c>
      <c r="P1256" s="128" t="str">
        <f t="shared" si="2254"/>
        <v>yes</v>
      </c>
      <c r="Q1256" s="128" t="str">
        <f t="shared" si="2254"/>
        <v>yes</v>
      </c>
      <c r="R1256" s="128" t="str">
        <f t="shared" si="2254"/>
        <v>yes</v>
      </c>
      <c r="U1256" t="str">
        <f t="shared" si="2215"/>
        <v>0, 126</v>
      </c>
    </row>
    <row r="1257" spans="1:21" hidden="1" outlineLevel="1" x14ac:dyDescent="0.25">
      <c r="A1257" s="159"/>
      <c r="B1257" s="128"/>
      <c r="C1257" s="128"/>
      <c r="D1257" s="38"/>
      <c r="E1257" s="128"/>
      <c r="F1257" s="132"/>
      <c r="G1257" s="138"/>
      <c r="H1257" s="138"/>
      <c r="I1257" s="128" t="str">
        <f t="shared" si="2235"/>
        <v>no</v>
      </c>
      <c r="J1257" s="128" t="s">
        <v>48</v>
      </c>
      <c r="K1257" s="128" t="s">
        <v>48</v>
      </c>
      <c r="L1257" s="128" t="s">
        <v>48</v>
      </c>
      <c r="M1257" s="128" t="s">
        <v>48</v>
      </c>
      <c r="N1257" s="128" t="s">
        <v>48</v>
      </c>
      <c r="O1257" s="128" t="s">
        <v>48</v>
      </c>
      <c r="P1257" s="128" t="s">
        <v>48</v>
      </c>
      <c r="Q1257" s="128" t="s">
        <v>48</v>
      </c>
      <c r="R1257" s="128" t="s">
        <v>48</v>
      </c>
      <c r="U1257" t="str">
        <f t="shared" si="2215"/>
        <v xml:space="preserve">, </v>
      </c>
    </row>
    <row r="1258" spans="1:21" hidden="1" outlineLevel="1" x14ac:dyDescent="0.25">
      <c r="A1258" s="159"/>
      <c r="B1258" s="128"/>
      <c r="C1258" s="128"/>
      <c r="D1258" s="38"/>
      <c r="E1258" s="128"/>
      <c r="F1258" s="132"/>
      <c r="G1258" s="138"/>
      <c r="H1258" s="138"/>
      <c r="I1258" s="128" t="str">
        <f t="shared" si="2236"/>
        <v>no</v>
      </c>
      <c r="J1258" s="128" t="s">
        <v>48</v>
      </c>
      <c r="K1258" s="128" t="s">
        <v>48</v>
      </c>
      <c r="L1258" s="128" t="s">
        <v>48</v>
      </c>
      <c r="M1258" s="128" t="s">
        <v>48</v>
      </c>
      <c r="N1258" s="128" t="s">
        <v>48</v>
      </c>
      <c r="O1258" s="128" t="s">
        <v>48</v>
      </c>
      <c r="P1258" s="128" t="s">
        <v>48</v>
      </c>
      <c r="Q1258" s="128" t="s">
        <v>48</v>
      </c>
      <c r="R1258" s="128" t="s">
        <v>48</v>
      </c>
      <c r="U1258" t="str">
        <f t="shared" si="2215"/>
        <v xml:space="preserve">, </v>
      </c>
    </row>
    <row r="1259" spans="1:21" hidden="1" outlineLevel="1" x14ac:dyDescent="0.25">
      <c r="A1259" s="159"/>
      <c r="B1259" s="128"/>
      <c r="C1259" s="128"/>
      <c r="D1259" s="38"/>
      <c r="E1259" s="128"/>
      <c r="F1259" s="132"/>
      <c r="G1259" s="138"/>
      <c r="H1259" s="138"/>
      <c r="I1259" s="128" t="s">
        <v>48</v>
      </c>
      <c r="J1259" s="128" t="s">
        <v>48</v>
      </c>
      <c r="K1259" s="128" t="s">
        <v>48</v>
      </c>
      <c r="L1259" s="128" t="s">
        <v>48</v>
      </c>
      <c r="M1259" s="128" t="s">
        <v>48</v>
      </c>
      <c r="N1259" s="128" t="s">
        <v>48</v>
      </c>
      <c r="O1259" s="128" t="s">
        <v>48</v>
      </c>
      <c r="P1259" s="128" t="s">
        <v>48</v>
      </c>
      <c r="Q1259" s="128" t="s">
        <v>48</v>
      </c>
      <c r="R1259" s="128" t="s">
        <v>48</v>
      </c>
      <c r="U1259" t="str">
        <f t="shared" si="2215"/>
        <v xml:space="preserve">, </v>
      </c>
    </row>
    <row r="1260" spans="1:21" hidden="1" outlineLevel="1" x14ac:dyDescent="0.25">
      <c r="A1260" s="159"/>
      <c r="B1260" s="128"/>
      <c r="C1260" s="128"/>
      <c r="D1260" s="38"/>
      <c r="E1260" s="128"/>
      <c r="F1260" s="132"/>
      <c r="G1260" s="138"/>
      <c r="H1260" s="138"/>
      <c r="I1260" s="128" t="s">
        <v>48</v>
      </c>
      <c r="J1260" s="128" t="s">
        <v>48</v>
      </c>
      <c r="K1260" s="128" t="s">
        <v>48</v>
      </c>
      <c r="L1260" s="128" t="s">
        <v>48</v>
      </c>
      <c r="M1260" s="128" t="s">
        <v>48</v>
      </c>
      <c r="N1260" s="128" t="s">
        <v>48</v>
      </c>
      <c r="O1260" s="128" t="s">
        <v>48</v>
      </c>
      <c r="P1260" s="128" t="s">
        <v>48</v>
      </c>
      <c r="Q1260" s="128" t="s">
        <v>48</v>
      </c>
      <c r="R1260" s="128" t="s">
        <v>48</v>
      </c>
      <c r="U1260" t="str">
        <f t="shared" si="2215"/>
        <v xml:space="preserve">, </v>
      </c>
    </row>
    <row r="1261" spans="1:21" hidden="1" outlineLevel="1" x14ac:dyDescent="0.25">
      <c r="A1261" s="159"/>
      <c r="B1261" s="128"/>
      <c r="C1261" s="128"/>
      <c r="D1261" s="38"/>
      <c r="E1261" s="128"/>
      <c r="F1261" s="132"/>
      <c r="G1261" s="138"/>
      <c r="H1261" s="138"/>
      <c r="I1261" s="128" t="s">
        <v>48</v>
      </c>
      <c r="J1261" s="128" t="s">
        <v>48</v>
      </c>
      <c r="K1261" s="128" t="s">
        <v>48</v>
      </c>
      <c r="L1261" s="128" t="s">
        <v>48</v>
      </c>
      <c r="M1261" s="128" t="s">
        <v>48</v>
      </c>
      <c r="N1261" s="128" t="s">
        <v>48</v>
      </c>
      <c r="O1261" s="128" t="s">
        <v>48</v>
      </c>
      <c r="P1261" s="128" t="s">
        <v>48</v>
      </c>
      <c r="Q1261" s="128" t="s">
        <v>48</v>
      </c>
      <c r="R1261" s="128" t="s">
        <v>48</v>
      </c>
      <c r="U1261" t="str">
        <f t="shared" si="2215"/>
        <v xml:space="preserve">, </v>
      </c>
    </row>
    <row r="1262" spans="1:21" hidden="1" outlineLevel="1" x14ac:dyDescent="0.25">
      <c r="A1262" s="159"/>
      <c r="B1262" s="128"/>
      <c r="C1262" s="128"/>
      <c r="D1262" s="38"/>
      <c r="E1262" s="128"/>
      <c r="F1262" s="132"/>
      <c r="G1262" s="138"/>
      <c r="H1262" s="138"/>
      <c r="I1262" s="128" t="s">
        <v>48</v>
      </c>
      <c r="J1262" s="128" t="s">
        <v>48</v>
      </c>
      <c r="K1262" s="128" t="s">
        <v>48</v>
      </c>
      <c r="L1262" s="128" t="s">
        <v>48</v>
      </c>
      <c r="M1262" s="128" t="s">
        <v>48</v>
      </c>
      <c r="N1262" s="128" t="s">
        <v>48</v>
      </c>
      <c r="O1262" s="128" t="s">
        <v>48</v>
      </c>
      <c r="P1262" s="128" t="s">
        <v>48</v>
      </c>
      <c r="Q1262" s="128" t="s">
        <v>48</v>
      </c>
      <c r="R1262" s="128" t="s">
        <v>48</v>
      </c>
      <c r="U1262" t="str">
        <f t="shared" si="2215"/>
        <v xml:space="preserve">, </v>
      </c>
    </row>
    <row r="1263" spans="1:21" collapsed="1" x14ac:dyDescent="0.25">
      <c r="A1263" s="43"/>
      <c r="B1263" s="43">
        <v>127</v>
      </c>
      <c r="C1263" s="43" t="s">
        <v>125</v>
      </c>
      <c r="D1263" s="38" t="str">
        <f>'Form III'!A1262</f>
        <v>Adequate</v>
      </c>
      <c r="E1263" s="43" t="s">
        <v>124</v>
      </c>
      <c r="F1263" s="158">
        <v>0.5</v>
      </c>
      <c r="G1263" s="136">
        <v>0</v>
      </c>
      <c r="H1263" s="136">
        <v>0</v>
      </c>
      <c r="I1263" s="43" t="s">
        <v>48</v>
      </c>
      <c r="J1263" s="43" t="s">
        <v>45</v>
      </c>
      <c r="K1263" s="43" t="s">
        <v>45</v>
      </c>
      <c r="L1263" s="43" t="s">
        <v>48</v>
      </c>
      <c r="M1263" s="43" t="s">
        <v>45</v>
      </c>
      <c r="N1263" s="43" t="s">
        <v>45</v>
      </c>
      <c r="O1263" s="43" t="s">
        <v>45</v>
      </c>
      <c r="P1263" s="43" t="s">
        <v>45</v>
      </c>
      <c r="Q1263" s="43" t="s">
        <v>45</v>
      </c>
      <c r="R1263" s="43" t="s">
        <v>45</v>
      </c>
      <c r="S1263" s="107">
        <f>IF('Form I'!$B$9=1,'Form III'!BE1265,(IF('Form I'!$B$9=2,'Form III'!BE1266,(IF('Form I'!$B$9=3,'Form III'!BE1267,(IF('Form I'!$B$9=4,'Form III'!BE1268)))))))</f>
        <v>0</v>
      </c>
      <c r="T1263" s="111">
        <f t="shared" ref="T1263" si="2256">G1263+H1263-S1263</f>
        <v>0</v>
      </c>
      <c r="U1263" t="str">
        <f t="shared" si="2215"/>
        <v>, 127</v>
      </c>
    </row>
    <row r="1264" spans="1:21" hidden="1" outlineLevel="1" x14ac:dyDescent="0.25">
      <c r="A1264" s="159">
        <f t="shared" ref="A1264" si="2257">A1263</f>
        <v>0</v>
      </c>
      <c r="B1264" s="128">
        <f t="shared" si="2248"/>
        <v>127</v>
      </c>
      <c r="C1264" s="128" t="str">
        <f t="shared" si="2248"/>
        <v>DEPUTY</v>
      </c>
      <c r="D1264" s="128" t="str">
        <f t="shared" si="2248"/>
        <v>Adequate</v>
      </c>
      <c r="E1264" s="128" t="str">
        <f t="shared" si="2248"/>
        <v>Salary</v>
      </c>
      <c r="F1264" s="128">
        <f t="shared" si="2248"/>
        <v>0.5</v>
      </c>
      <c r="G1264" s="138">
        <f t="shared" si="2248"/>
        <v>0</v>
      </c>
      <c r="H1264" s="138">
        <f t="shared" ref="H1264" si="2258">H1263</f>
        <v>0</v>
      </c>
      <c r="I1264" s="128" t="str">
        <f t="shared" si="2248"/>
        <v>no</v>
      </c>
      <c r="J1264" s="128" t="str">
        <f t="shared" si="2248"/>
        <v>yes</v>
      </c>
      <c r="K1264" s="128" t="str">
        <f t="shared" si="2248"/>
        <v>yes</v>
      </c>
      <c r="L1264" s="128" t="str">
        <f t="shared" si="2248"/>
        <v>no</v>
      </c>
      <c r="M1264" s="128" t="str">
        <f t="shared" si="2248"/>
        <v>yes</v>
      </c>
      <c r="N1264" s="128" t="str">
        <f t="shared" si="2248"/>
        <v>yes</v>
      </c>
      <c r="O1264" s="128" t="str">
        <f t="shared" si="2248"/>
        <v>yes</v>
      </c>
      <c r="P1264" s="128" t="str">
        <f t="shared" si="2248"/>
        <v>yes</v>
      </c>
      <c r="Q1264" s="128" t="str">
        <f t="shared" si="2248"/>
        <v>yes</v>
      </c>
      <c r="R1264" s="128" t="str">
        <f t="shared" si="2248"/>
        <v>yes</v>
      </c>
      <c r="U1264" t="str">
        <f t="shared" si="2215"/>
        <v>0, 127</v>
      </c>
    </row>
    <row r="1265" spans="1:21" hidden="1" outlineLevel="1" x14ac:dyDescent="0.25">
      <c r="A1265" s="159">
        <f t="shared" ref="A1265" si="2259">A1263</f>
        <v>0</v>
      </c>
      <c r="B1265" s="128">
        <f t="shared" ref="B1265:R1265" si="2260">B1263</f>
        <v>127</v>
      </c>
      <c r="C1265" s="128" t="str">
        <f t="shared" si="2260"/>
        <v>DEPUTY</v>
      </c>
      <c r="D1265" s="128" t="str">
        <f t="shared" si="2260"/>
        <v>Adequate</v>
      </c>
      <c r="E1265" s="128" t="str">
        <f t="shared" si="2260"/>
        <v>Salary</v>
      </c>
      <c r="F1265" s="128">
        <f t="shared" si="2260"/>
        <v>0.5</v>
      </c>
      <c r="G1265" s="138">
        <f t="shared" si="2260"/>
        <v>0</v>
      </c>
      <c r="H1265" s="138">
        <f t="shared" ref="H1265" si="2261">H1263</f>
        <v>0</v>
      </c>
      <c r="I1265" s="128" t="str">
        <f t="shared" si="2260"/>
        <v>no</v>
      </c>
      <c r="J1265" s="128" t="str">
        <f t="shared" si="2260"/>
        <v>yes</v>
      </c>
      <c r="K1265" s="128" t="str">
        <f t="shared" si="2260"/>
        <v>yes</v>
      </c>
      <c r="L1265" s="128" t="str">
        <f t="shared" si="2260"/>
        <v>no</v>
      </c>
      <c r="M1265" s="128" t="str">
        <f t="shared" si="2260"/>
        <v>yes</v>
      </c>
      <c r="N1265" s="128" t="str">
        <f t="shared" si="2260"/>
        <v>yes</v>
      </c>
      <c r="O1265" s="128" t="str">
        <f t="shared" si="2260"/>
        <v>yes</v>
      </c>
      <c r="P1265" s="128" t="str">
        <f t="shared" si="2260"/>
        <v>yes</v>
      </c>
      <c r="Q1265" s="128" t="str">
        <f t="shared" si="2260"/>
        <v>yes</v>
      </c>
      <c r="R1265" s="128" t="str">
        <f t="shared" si="2260"/>
        <v>yes</v>
      </c>
      <c r="U1265" t="str">
        <f t="shared" si="2215"/>
        <v>0, 127</v>
      </c>
    </row>
    <row r="1266" spans="1:21" hidden="1" outlineLevel="1" x14ac:dyDescent="0.25">
      <c r="A1266" s="159">
        <f t="shared" ref="A1266" si="2262">A1263</f>
        <v>0</v>
      </c>
      <c r="B1266" s="128">
        <f t="shared" ref="B1266:R1266" si="2263">B1263</f>
        <v>127</v>
      </c>
      <c r="C1266" s="128" t="str">
        <f t="shared" si="2263"/>
        <v>DEPUTY</v>
      </c>
      <c r="D1266" s="128" t="str">
        <f t="shared" si="2263"/>
        <v>Adequate</v>
      </c>
      <c r="E1266" s="128" t="str">
        <f t="shared" si="2263"/>
        <v>Salary</v>
      </c>
      <c r="F1266" s="128">
        <f t="shared" si="2263"/>
        <v>0.5</v>
      </c>
      <c r="G1266" s="138">
        <f t="shared" si="2263"/>
        <v>0</v>
      </c>
      <c r="H1266" s="138">
        <f t="shared" ref="H1266" si="2264">H1263</f>
        <v>0</v>
      </c>
      <c r="I1266" s="128" t="str">
        <f t="shared" si="2263"/>
        <v>no</v>
      </c>
      <c r="J1266" s="128" t="str">
        <f t="shared" si="2263"/>
        <v>yes</v>
      </c>
      <c r="K1266" s="128" t="str">
        <f t="shared" si="2263"/>
        <v>yes</v>
      </c>
      <c r="L1266" s="128" t="str">
        <f t="shared" si="2263"/>
        <v>no</v>
      </c>
      <c r="M1266" s="128" t="str">
        <f t="shared" si="2263"/>
        <v>yes</v>
      </c>
      <c r="N1266" s="128" t="str">
        <f t="shared" si="2263"/>
        <v>yes</v>
      </c>
      <c r="O1266" s="128" t="str">
        <f t="shared" si="2263"/>
        <v>yes</v>
      </c>
      <c r="P1266" s="128" t="str">
        <f t="shared" si="2263"/>
        <v>yes</v>
      </c>
      <c r="Q1266" s="128" t="str">
        <f t="shared" si="2263"/>
        <v>yes</v>
      </c>
      <c r="R1266" s="128" t="str">
        <f t="shared" si="2263"/>
        <v>yes</v>
      </c>
      <c r="U1266" t="str">
        <f t="shared" si="2215"/>
        <v>0, 127</v>
      </c>
    </row>
    <row r="1267" spans="1:21" hidden="1" outlineLevel="1" x14ac:dyDescent="0.25">
      <c r="A1267" s="159"/>
      <c r="B1267" s="128"/>
      <c r="C1267" s="128"/>
      <c r="D1267" s="38"/>
      <c r="E1267" s="128"/>
      <c r="F1267" s="132"/>
      <c r="G1267" s="138"/>
      <c r="H1267" s="138"/>
      <c r="I1267" s="128" t="str">
        <f t="shared" si="2235"/>
        <v>no</v>
      </c>
      <c r="J1267" s="128" t="s">
        <v>48</v>
      </c>
      <c r="K1267" s="128" t="s">
        <v>48</v>
      </c>
      <c r="L1267" s="128" t="s">
        <v>48</v>
      </c>
      <c r="M1267" s="128" t="s">
        <v>48</v>
      </c>
      <c r="N1267" s="128" t="s">
        <v>48</v>
      </c>
      <c r="O1267" s="128" t="s">
        <v>48</v>
      </c>
      <c r="P1267" s="128" t="s">
        <v>48</v>
      </c>
      <c r="Q1267" s="128" t="s">
        <v>48</v>
      </c>
      <c r="R1267" s="128" t="s">
        <v>48</v>
      </c>
      <c r="U1267" t="str">
        <f t="shared" si="2215"/>
        <v xml:space="preserve">, </v>
      </c>
    </row>
    <row r="1268" spans="1:21" hidden="1" outlineLevel="1" x14ac:dyDescent="0.25">
      <c r="A1268" s="159"/>
      <c r="B1268" s="128"/>
      <c r="C1268" s="128"/>
      <c r="D1268" s="38"/>
      <c r="E1268" s="128"/>
      <c r="F1268" s="132"/>
      <c r="G1268" s="138"/>
      <c r="H1268" s="138"/>
      <c r="I1268" s="128" t="str">
        <f t="shared" si="2236"/>
        <v>no</v>
      </c>
      <c r="J1268" s="128" t="s">
        <v>48</v>
      </c>
      <c r="K1268" s="128" t="s">
        <v>48</v>
      </c>
      <c r="L1268" s="128" t="s">
        <v>48</v>
      </c>
      <c r="M1268" s="128" t="s">
        <v>48</v>
      </c>
      <c r="N1268" s="128" t="s">
        <v>48</v>
      </c>
      <c r="O1268" s="128" t="s">
        <v>48</v>
      </c>
      <c r="P1268" s="128" t="s">
        <v>48</v>
      </c>
      <c r="Q1268" s="128" t="s">
        <v>48</v>
      </c>
      <c r="R1268" s="128" t="s">
        <v>48</v>
      </c>
      <c r="U1268" t="str">
        <f t="shared" si="2215"/>
        <v xml:space="preserve">, </v>
      </c>
    </row>
    <row r="1269" spans="1:21" hidden="1" outlineLevel="1" x14ac:dyDescent="0.25">
      <c r="A1269" s="159"/>
      <c r="B1269" s="128"/>
      <c r="C1269" s="128"/>
      <c r="D1269" s="38"/>
      <c r="E1269" s="128"/>
      <c r="F1269" s="132"/>
      <c r="G1269" s="138"/>
      <c r="H1269" s="138"/>
      <c r="I1269" s="128" t="s">
        <v>48</v>
      </c>
      <c r="J1269" s="128" t="s">
        <v>48</v>
      </c>
      <c r="K1269" s="128" t="s">
        <v>48</v>
      </c>
      <c r="L1269" s="128" t="s">
        <v>48</v>
      </c>
      <c r="M1269" s="128" t="s">
        <v>48</v>
      </c>
      <c r="N1269" s="128" t="s">
        <v>48</v>
      </c>
      <c r="O1269" s="128" t="s">
        <v>48</v>
      </c>
      <c r="P1269" s="128" t="s">
        <v>48</v>
      </c>
      <c r="Q1269" s="128" t="s">
        <v>48</v>
      </c>
      <c r="R1269" s="128" t="s">
        <v>48</v>
      </c>
      <c r="U1269" t="str">
        <f t="shared" si="2215"/>
        <v xml:space="preserve">, </v>
      </c>
    </row>
    <row r="1270" spans="1:21" hidden="1" outlineLevel="1" x14ac:dyDescent="0.25">
      <c r="A1270" s="159"/>
      <c r="B1270" s="128"/>
      <c r="C1270" s="128"/>
      <c r="D1270" s="38"/>
      <c r="E1270" s="128"/>
      <c r="F1270" s="132"/>
      <c r="G1270" s="138"/>
      <c r="H1270" s="138"/>
      <c r="I1270" s="128" t="s">
        <v>48</v>
      </c>
      <c r="J1270" s="128" t="s">
        <v>48</v>
      </c>
      <c r="K1270" s="128" t="s">
        <v>48</v>
      </c>
      <c r="L1270" s="128" t="s">
        <v>48</v>
      </c>
      <c r="M1270" s="128" t="s">
        <v>48</v>
      </c>
      <c r="N1270" s="128" t="s">
        <v>48</v>
      </c>
      <c r="O1270" s="128" t="s">
        <v>48</v>
      </c>
      <c r="P1270" s="128" t="s">
        <v>48</v>
      </c>
      <c r="Q1270" s="128" t="s">
        <v>48</v>
      </c>
      <c r="R1270" s="128" t="s">
        <v>48</v>
      </c>
      <c r="U1270" t="str">
        <f t="shared" si="2215"/>
        <v xml:space="preserve">, </v>
      </c>
    </row>
    <row r="1271" spans="1:21" hidden="1" outlineLevel="1" x14ac:dyDescent="0.25">
      <c r="A1271" s="159"/>
      <c r="B1271" s="128"/>
      <c r="C1271" s="128"/>
      <c r="D1271" s="38"/>
      <c r="E1271" s="128"/>
      <c r="F1271" s="132"/>
      <c r="G1271" s="138"/>
      <c r="H1271" s="138"/>
      <c r="I1271" s="128" t="s">
        <v>48</v>
      </c>
      <c r="J1271" s="128" t="s">
        <v>48</v>
      </c>
      <c r="K1271" s="128" t="s">
        <v>48</v>
      </c>
      <c r="L1271" s="128" t="s">
        <v>48</v>
      </c>
      <c r="M1271" s="128" t="s">
        <v>48</v>
      </c>
      <c r="N1271" s="128" t="s">
        <v>48</v>
      </c>
      <c r="O1271" s="128" t="s">
        <v>48</v>
      </c>
      <c r="P1271" s="128" t="s">
        <v>48</v>
      </c>
      <c r="Q1271" s="128" t="s">
        <v>48</v>
      </c>
      <c r="R1271" s="128" t="s">
        <v>48</v>
      </c>
      <c r="U1271" t="str">
        <f t="shared" si="2215"/>
        <v xml:space="preserve">, </v>
      </c>
    </row>
    <row r="1272" spans="1:21" hidden="1" outlineLevel="1" x14ac:dyDescent="0.25">
      <c r="A1272" s="159"/>
      <c r="B1272" s="128"/>
      <c r="C1272" s="128"/>
      <c r="D1272" s="38"/>
      <c r="E1272" s="128"/>
      <c r="F1272" s="132"/>
      <c r="G1272" s="138"/>
      <c r="H1272" s="138"/>
      <c r="I1272" s="128" t="s">
        <v>48</v>
      </c>
      <c r="J1272" s="128" t="s">
        <v>48</v>
      </c>
      <c r="K1272" s="128" t="s">
        <v>48</v>
      </c>
      <c r="L1272" s="128" t="s">
        <v>48</v>
      </c>
      <c r="M1272" s="128" t="s">
        <v>48</v>
      </c>
      <c r="N1272" s="128" t="s">
        <v>48</v>
      </c>
      <c r="O1272" s="128" t="s">
        <v>48</v>
      </c>
      <c r="P1272" s="128" t="s">
        <v>48</v>
      </c>
      <c r="Q1272" s="128" t="s">
        <v>48</v>
      </c>
      <c r="R1272" s="128" t="s">
        <v>48</v>
      </c>
      <c r="U1272" t="str">
        <f t="shared" si="2215"/>
        <v xml:space="preserve">, </v>
      </c>
    </row>
    <row r="1273" spans="1:21" collapsed="1" x14ac:dyDescent="0.25">
      <c r="A1273" s="43"/>
      <c r="B1273" s="43">
        <v>128</v>
      </c>
      <c r="C1273" s="43" t="s">
        <v>125</v>
      </c>
      <c r="D1273" s="38" t="str">
        <f>'Form III'!A1272</f>
        <v>Adequate</v>
      </c>
      <c r="E1273" s="43" t="s">
        <v>124</v>
      </c>
      <c r="F1273" s="158">
        <v>0.5</v>
      </c>
      <c r="G1273" s="136">
        <v>0</v>
      </c>
      <c r="H1273" s="136">
        <v>0</v>
      </c>
      <c r="I1273" s="43" t="s">
        <v>48</v>
      </c>
      <c r="J1273" s="43" t="s">
        <v>45</v>
      </c>
      <c r="K1273" s="43" t="s">
        <v>45</v>
      </c>
      <c r="L1273" s="43" t="s">
        <v>48</v>
      </c>
      <c r="M1273" s="43" t="s">
        <v>45</v>
      </c>
      <c r="N1273" s="43" t="s">
        <v>45</v>
      </c>
      <c r="O1273" s="43" t="s">
        <v>45</v>
      </c>
      <c r="P1273" s="43" t="s">
        <v>45</v>
      </c>
      <c r="Q1273" s="43" t="s">
        <v>45</v>
      </c>
      <c r="R1273" s="43" t="s">
        <v>45</v>
      </c>
      <c r="S1273" s="107">
        <f>IF('Form I'!$B$9=1,'Form III'!BE1275,(IF('Form I'!$B$9=2,'Form III'!BE1276,(IF('Form I'!$B$9=3,'Form III'!BE1277,(IF('Form I'!$B$9=4,'Form III'!BE1278)))))))</f>
        <v>0</v>
      </c>
      <c r="T1273" s="111">
        <f t="shared" ref="T1273" si="2265">G1273+H1273-S1273</f>
        <v>0</v>
      </c>
      <c r="U1273" t="str">
        <f t="shared" si="2215"/>
        <v>, 128</v>
      </c>
    </row>
    <row r="1274" spans="1:21" hidden="1" outlineLevel="1" x14ac:dyDescent="0.25">
      <c r="A1274" s="159">
        <f t="shared" ref="A1274" si="2266">A1273</f>
        <v>0</v>
      </c>
      <c r="B1274" s="128">
        <f t="shared" ref="B1274:R1284" si="2267">B1273</f>
        <v>128</v>
      </c>
      <c r="C1274" s="128" t="str">
        <f t="shared" si="2267"/>
        <v>DEPUTY</v>
      </c>
      <c r="D1274" s="128" t="str">
        <f t="shared" si="2267"/>
        <v>Adequate</v>
      </c>
      <c r="E1274" s="128" t="str">
        <f t="shared" si="2267"/>
        <v>Salary</v>
      </c>
      <c r="F1274" s="128">
        <f t="shared" si="2267"/>
        <v>0.5</v>
      </c>
      <c r="G1274" s="138">
        <f t="shared" si="2267"/>
        <v>0</v>
      </c>
      <c r="H1274" s="138">
        <f t="shared" ref="H1274" si="2268">H1273</f>
        <v>0</v>
      </c>
      <c r="I1274" s="128" t="str">
        <f t="shared" si="2267"/>
        <v>no</v>
      </c>
      <c r="J1274" s="128" t="str">
        <f t="shared" si="2267"/>
        <v>yes</v>
      </c>
      <c r="K1274" s="128" t="str">
        <f t="shared" si="2267"/>
        <v>yes</v>
      </c>
      <c r="L1274" s="128" t="str">
        <f t="shared" si="2267"/>
        <v>no</v>
      </c>
      <c r="M1274" s="128" t="str">
        <f t="shared" si="2267"/>
        <v>yes</v>
      </c>
      <c r="N1274" s="128" t="str">
        <f t="shared" si="2267"/>
        <v>yes</v>
      </c>
      <c r="O1274" s="128" t="str">
        <f t="shared" si="2267"/>
        <v>yes</v>
      </c>
      <c r="P1274" s="128" t="str">
        <f t="shared" si="2267"/>
        <v>yes</v>
      </c>
      <c r="Q1274" s="128" t="str">
        <f t="shared" si="2267"/>
        <v>yes</v>
      </c>
      <c r="R1274" s="128" t="str">
        <f t="shared" si="2267"/>
        <v>yes</v>
      </c>
      <c r="U1274" t="str">
        <f t="shared" si="2215"/>
        <v>0, 128</v>
      </c>
    </row>
    <row r="1275" spans="1:21" hidden="1" outlineLevel="1" x14ac:dyDescent="0.25">
      <c r="A1275" s="159">
        <f t="shared" ref="A1275" si="2269">A1273</f>
        <v>0</v>
      </c>
      <c r="B1275" s="128">
        <f t="shared" ref="B1275:R1275" si="2270">B1273</f>
        <v>128</v>
      </c>
      <c r="C1275" s="128" t="str">
        <f t="shared" si="2270"/>
        <v>DEPUTY</v>
      </c>
      <c r="D1275" s="128" t="str">
        <f t="shared" si="2270"/>
        <v>Adequate</v>
      </c>
      <c r="E1275" s="128" t="str">
        <f t="shared" si="2270"/>
        <v>Salary</v>
      </c>
      <c r="F1275" s="128">
        <f t="shared" si="2270"/>
        <v>0.5</v>
      </c>
      <c r="G1275" s="138">
        <f t="shared" si="2270"/>
        <v>0</v>
      </c>
      <c r="H1275" s="138">
        <f t="shared" ref="H1275" si="2271">H1273</f>
        <v>0</v>
      </c>
      <c r="I1275" s="128" t="str">
        <f t="shared" si="2270"/>
        <v>no</v>
      </c>
      <c r="J1275" s="128" t="str">
        <f t="shared" si="2270"/>
        <v>yes</v>
      </c>
      <c r="K1275" s="128" t="str">
        <f t="shared" si="2270"/>
        <v>yes</v>
      </c>
      <c r="L1275" s="128" t="str">
        <f t="shared" si="2270"/>
        <v>no</v>
      </c>
      <c r="M1275" s="128" t="str">
        <f t="shared" si="2270"/>
        <v>yes</v>
      </c>
      <c r="N1275" s="128" t="str">
        <f t="shared" si="2270"/>
        <v>yes</v>
      </c>
      <c r="O1275" s="128" t="str">
        <f t="shared" si="2270"/>
        <v>yes</v>
      </c>
      <c r="P1275" s="128" t="str">
        <f t="shared" si="2270"/>
        <v>yes</v>
      </c>
      <c r="Q1275" s="128" t="str">
        <f t="shared" si="2270"/>
        <v>yes</v>
      </c>
      <c r="R1275" s="128" t="str">
        <f t="shared" si="2270"/>
        <v>yes</v>
      </c>
      <c r="U1275" t="str">
        <f t="shared" si="2215"/>
        <v>0, 128</v>
      </c>
    </row>
    <row r="1276" spans="1:21" hidden="1" outlineLevel="1" x14ac:dyDescent="0.25">
      <c r="A1276" s="159">
        <f t="shared" ref="A1276" si="2272">A1273</f>
        <v>0</v>
      </c>
      <c r="B1276" s="128">
        <f t="shared" ref="B1276:R1276" si="2273">B1273</f>
        <v>128</v>
      </c>
      <c r="C1276" s="128" t="str">
        <f t="shared" si="2273"/>
        <v>DEPUTY</v>
      </c>
      <c r="D1276" s="128" t="str">
        <f t="shared" si="2273"/>
        <v>Adequate</v>
      </c>
      <c r="E1276" s="128" t="str">
        <f t="shared" si="2273"/>
        <v>Salary</v>
      </c>
      <c r="F1276" s="128">
        <f t="shared" si="2273"/>
        <v>0.5</v>
      </c>
      <c r="G1276" s="138">
        <f t="shared" si="2273"/>
        <v>0</v>
      </c>
      <c r="H1276" s="138">
        <f t="shared" ref="H1276" si="2274">H1273</f>
        <v>0</v>
      </c>
      <c r="I1276" s="128" t="str">
        <f t="shared" si="2273"/>
        <v>no</v>
      </c>
      <c r="J1276" s="128" t="str">
        <f t="shared" si="2273"/>
        <v>yes</v>
      </c>
      <c r="K1276" s="128" t="str">
        <f t="shared" si="2273"/>
        <v>yes</v>
      </c>
      <c r="L1276" s="128" t="str">
        <f t="shared" si="2273"/>
        <v>no</v>
      </c>
      <c r="M1276" s="128" t="str">
        <f t="shared" si="2273"/>
        <v>yes</v>
      </c>
      <c r="N1276" s="128" t="str">
        <f t="shared" si="2273"/>
        <v>yes</v>
      </c>
      <c r="O1276" s="128" t="str">
        <f t="shared" si="2273"/>
        <v>yes</v>
      </c>
      <c r="P1276" s="128" t="str">
        <f t="shared" si="2273"/>
        <v>yes</v>
      </c>
      <c r="Q1276" s="128" t="str">
        <f t="shared" si="2273"/>
        <v>yes</v>
      </c>
      <c r="R1276" s="128" t="str">
        <f t="shared" si="2273"/>
        <v>yes</v>
      </c>
      <c r="U1276" t="str">
        <f t="shared" si="2215"/>
        <v>0, 128</v>
      </c>
    </row>
    <row r="1277" spans="1:21" hidden="1" outlineLevel="1" x14ac:dyDescent="0.25">
      <c r="A1277" s="159"/>
      <c r="B1277" s="128"/>
      <c r="C1277" s="128"/>
      <c r="D1277" s="38"/>
      <c r="E1277" s="128"/>
      <c r="F1277" s="132"/>
      <c r="G1277" s="138"/>
      <c r="H1277" s="138"/>
      <c r="I1277" s="128" t="str">
        <f t="shared" si="2235"/>
        <v>no</v>
      </c>
      <c r="J1277" s="128" t="s">
        <v>48</v>
      </c>
      <c r="K1277" s="128" t="s">
        <v>48</v>
      </c>
      <c r="L1277" s="128" t="s">
        <v>48</v>
      </c>
      <c r="M1277" s="128" t="s">
        <v>48</v>
      </c>
      <c r="N1277" s="128" t="s">
        <v>48</v>
      </c>
      <c r="O1277" s="128" t="s">
        <v>48</v>
      </c>
      <c r="P1277" s="128" t="s">
        <v>48</v>
      </c>
      <c r="Q1277" s="128" t="s">
        <v>48</v>
      </c>
      <c r="R1277" s="128" t="s">
        <v>48</v>
      </c>
      <c r="U1277" t="str">
        <f t="shared" si="2215"/>
        <v xml:space="preserve">, </v>
      </c>
    </row>
    <row r="1278" spans="1:21" hidden="1" outlineLevel="1" x14ac:dyDescent="0.25">
      <c r="A1278" s="159"/>
      <c r="B1278" s="128"/>
      <c r="C1278" s="128"/>
      <c r="D1278" s="38"/>
      <c r="E1278" s="128"/>
      <c r="F1278" s="132"/>
      <c r="G1278" s="138"/>
      <c r="H1278" s="138"/>
      <c r="I1278" s="128" t="str">
        <f t="shared" si="2236"/>
        <v>no</v>
      </c>
      <c r="J1278" s="128" t="s">
        <v>48</v>
      </c>
      <c r="K1278" s="128" t="s">
        <v>48</v>
      </c>
      <c r="L1278" s="128" t="s">
        <v>48</v>
      </c>
      <c r="M1278" s="128" t="s">
        <v>48</v>
      </c>
      <c r="N1278" s="128" t="s">
        <v>48</v>
      </c>
      <c r="O1278" s="128" t="s">
        <v>48</v>
      </c>
      <c r="P1278" s="128" t="s">
        <v>48</v>
      </c>
      <c r="Q1278" s="128" t="s">
        <v>48</v>
      </c>
      <c r="R1278" s="128" t="s">
        <v>48</v>
      </c>
      <c r="U1278" t="str">
        <f t="shared" si="2215"/>
        <v xml:space="preserve">, </v>
      </c>
    </row>
    <row r="1279" spans="1:21" hidden="1" outlineLevel="1" x14ac:dyDescent="0.25">
      <c r="A1279" s="159"/>
      <c r="B1279" s="128"/>
      <c r="C1279" s="128"/>
      <c r="D1279" s="38"/>
      <c r="E1279" s="128"/>
      <c r="F1279" s="132"/>
      <c r="G1279" s="138"/>
      <c r="H1279" s="138"/>
      <c r="I1279" s="128" t="s">
        <v>48</v>
      </c>
      <c r="J1279" s="128" t="s">
        <v>48</v>
      </c>
      <c r="K1279" s="128" t="s">
        <v>48</v>
      </c>
      <c r="L1279" s="128" t="s">
        <v>48</v>
      </c>
      <c r="M1279" s="128" t="s">
        <v>48</v>
      </c>
      <c r="N1279" s="128" t="s">
        <v>48</v>
      </c>
      <c r="O1279" s="128" t="s">
        <v>48</v>
      </c>
      <c r="P1279" s="128" t="s">
        <v>48</v>
      </c>
      <c r="Q1279" s="128" t="s">
        <v>48</v>
      </c>
      <c r="R1279" s="128" t="s">
        <v>48</v>
      </c>
      <c r="U1279" t="str">
        <f t="shared" si="2215"/>
        <v xml:space="preserve">, </v>
      </c>
    </row>
    <row r="1280" spans="1:21" hidden="1" outlineLevel="1" x14ac:dyDescent="0.25">
      <c r="A1280" s="159"/>
      <c r="B1280" s="128"/>
      <c r="C1280" s="128"/>
      <c r="D1280" s="38"/>
      <c r="E1280" s="128"/>
      <c r="F1280" s="132"/>
      <c r="G1280" s="138"/>
      <c r="H1280" s="138"/>
      <c r="I1280" s="128" t="s">
        <v>48</v>
      </c>
      <c r="J1280" s="128" t="s">
        <v>48</v>
      </c>
      <c r="K1280" s="128" t="s">
        <v>48</v>
      </c>
      <c r="L1280" s="128" t="s">
        <v>48</v>
      </c>
      <c r="M1280" s="128" t="s">
        <v>48</v>
      </c>
      <c r="N1280" s="128" t="s">
        <v>48</v>
      </c>
      <c r="O1280" s="128" t="s">
        <v>48</v>
      </c>
      <c r="P1280" s="128" t="s">
        <v>48</v>
      </c>
      <c r="Q1280" s="128" t="s">
        <v>48</v>
      </c>
      <c r="R1280" s="128" t="s">
        <v>48</v>
      </c>
      <c r="U1280" t="str">
        <f t="shared" si="2215"/>
        <v xml:space="preserve">, </v>
      </c>
    </row>
    <row r="1281" spans="1:21" hidden="1" outlineLevel="1" x14ac:dyDescent="0.25">
      <c r="A1281" s="159"/>
      <c r="B1281" s="128"/>
      <c r="C1281" s="128"/>
      <c r="D1281" s="38"/>
      <c r="E1281" s="128"/>
      <c r="F1281" s="132"/>
      <c r="G1281" s="138"/>
      <c r="H1281" s="138"/>
      <c r="I1281" s="128" t="s">
        <v>48</v>
      </c>
      <c r="J1281" s="128" t="s">
        <v>48</v>
      </c>
      <c r="K1281" s="128" t="s">
        <v>48</v>
      </c>
      <c r="L1281" s="128" t="s">
        <v>48</v>
      </c>
      <c r="M1281" s="128" t="s">
        <v>48</v>
      </c>
      <c r="N1281" s="128" t="s">
        <v>48</v>
      </c>
      <c r="O1281" s="128" t="s">
        <v>48</v>
      </c>
      <c r="P1281" s="128" t="s">
        <v>48</v>
      </c>
      <c r="Q1281" s="128" t="s">
        <v>48</v>
      </c>
      <c r="R1281" s="128" t="s">
        <v>48</v>
      </c>
      <c r="U1281" t="str">
        <f t="shared" si="2215"/>
        <v xml:space="preserve">, </v>
      </c>
    </row>
    <row r="1282" spans="1:21" hidden="1" outlineLevel="1" x14ac:dyDescent="0.25">
      <c r="A1282" s="159"/>
      <c r="B1282" s="128"/>
      <c r="C1282" s="128"/>
      <c r="D1282" s="38"/>
      <c r="E1282" s="128"/>
      <c r="F1282" s="132"/>
      <c r="G1282" s="138"/>
      <c r="H1282" s="138"/>
      <c r="I1282" s="128" t="s">
        <v>48</v>
      </c>
      <c r="J1282" s="128" t="s">
        <v>48</v>
      </c>
      <c r="K1282" s="128" t="s">
        <v>48</v>
      </c>
      <c r="L1282" s="128" t="s">
        <v>48</v>
      </c>
      <c r="M1282" s="128" t="s">
        <v>48</v>
      </c>
      <c r="N1282" s="128" t="s">
        <v>48</v>
      </c>
      <c r="O1282" s="128" t="s">
        <v>48</v>
      </c>
      <c r="P1282" s="128" t="s">
        <v>48</v>
      </c>
      <c r="Q1282" s="128" t="s">
        <v>48</v>
      </c>
      <c r="R1282" s="128" t="s">
        <v>48</v>
      </c>
      <c r="U1282" t="str">
        <f t="shared" si="2215"/>
        <v xml:space="preserve">, </v>
      </c>
    </row>
    <row r="1283" spans="1:21" collapsed="1" x14ac:dyDescent="0.25">
      <c r="A1283" s="43"/>
      <c r="B1283" s="43">
        <v>129</v>
      </c>
      <c r="C1283" s="43" t="s">
        <v>125</v>
      </c>
      <c r="D1283" s="38" t="str">
        <f>'Form III'!A1282</f>
        <v>Adequate</v>
      </c>
      <c r="E1283" s="43" t="s">
        <v>124</v>
      </c>
      <c r="F1283" s="158">
        <v>0.5</v>
      </c>
      <c r="G1283" s="136">
        <v>0</v>
      </c>
      <c r="H1283" s="136">
        <v>0</v>
      </c>
      <c r="I1283" s="43" t="s">
        <v>48</v>
      </c>
      <c r="J1283" s="43" t="s">
        <v>45</v>
      </c>
      <c r="K1283" s="43" t="s">
        <v>45</v>
      </c>
      <c r="L1283" s="43" t="s">
        <v>48</v>
      </c>
      <c r="M1283" s="43" t="s">
        <v>45</v>
      </c>
      <c r="N1283" s="43" t="s">
        <v>45</v>
      </c>
      <c r="O1283" s="43" t="s">
        <v>45</v>
      </c>
      <c r="P1283" s="43" t="s">
        <v>45</v>
      </c>
      <c r="Q1283" s="43" t="s">
        <v>45</v>
      </c>
      <c r="R1283" s="43" t="s">
        <v>45</v>
      </c>
      <c r="S1283" s="107">
        <f>IF('Form I'!$B$9=1,'Form III'!BE1285,(IF('Form I'!$B$9=2,'Form III'!BE1286,(IF('Form I'!$B$9=3,'Form III'!BE1287,(IF('Form I'!$B$9=4,'Form III'!BE1288)))))))</f>
        <v>0</v>
      </c>
      <c r="T1283" s="111">
        <f t="shared" ref="T1283" si="2275">G1283+H1283-S1283</f>
        <v>0</v>
      </c>
      <c r="U1283" t="str">
        <f t="shared" si="2215"/>
        <v>, 129</v>
      </c>
    </row>
    <row r="1284" spans="1:21" hidden="1" outlineLevel="1" x14ac:dyDescent="0.25">
      <c r="A1284" s="159">
        <f t="shared" ref="A1284" si="2276">A1283</f>
        <v>0</v>
      </c>
      <c r="B1284" s="128">
        <f t="shared" si="2267"/>
        <v>129</v>
      </c>
      <c r="C1284" s="128" t="str">
        <f t="shared" si="2267"/>
        <v>DEPUTY</v>
      </c>
      <c r="D1284" s="128" t="str">
        <f t="shared" si="2267"/>
        <v>Adequate</v>
      </c>
      <c r="E1284" s="128" t="str">
        <f t="shared" si="2267"/>
        <v>Salary</v>
      </c>
      <c r="F1284" s="128">
        <f t="shared" si="2267"/>
        <v>0.5</v>
      </c>
      <c r="G1284" s="138">
        <f t="shared" si="2267"/>
        <v>0</v>
      </c>
      <c r="H1284" s="138">
        <f t="shared" ref="H1284" si="2277">H1283</f>
        <v>0</v>
      </c>
      <c r="I1284" s="128" t="str">
        <f t="shared" si="2267"/>
        <v>no</v>
      </c>
      <c r="J1284" s="128" t="str">
        <f t="shared" si="2267"/>
        <v>yes</v>
      </c>
      <c r="K1284" s="128" t="str">
        <f t="shared" si="2267"/>
        <v>yes</v>
      </c>
      <c r="L1284" s="128" t="str">
        <f t="shared" si="2267"/>
        <v>no</v>
      </c>
      <c r="M1284" s="128" t="str">
        <f t="shared" si="2267"/>
        <v>yes</v>
      </c>
      <c r="N1284" s="128" t="str">
        <f t="shared" si="2267"/>
        <v>yes</v>
      </c>
      <c r="O1284" s="128" t="str">
        <f t="shared" si="2267"/>
        <v>yes</v>
      </c>
      <c r="P1284" s="128" t="str">
        <f t="shared" si="2267"/>
        <v>yes</v>
      </c>
      <c r="Q1284" s="128" t="str">
        <f t="shared" si="2267"/>
        <v>yes</v>
      </c>
      <c r="R1284" s="128" t="str">
        <f t="shared" si="2267"/>
        <v>yes</v>
      </c>
      <c r="U1284" t="str">
        <f t="shared" ref="U1284:U1347" si="2278">A1284&amp;", "&amp;B1284</f>
        <v>0, 129</v>
      </c>
    </row>
    <row r="1285" spans="1:21" hidden="1" outlineLevel="1" x14ac:dyDescent="0.25">
      <c r="A1285" s="159">
        <f t="shared" ref="A1285" si="2279">A1283</f>
        <v>0</v>
      </c>
      <c r="B1285" s="128">
        <f t="shared" ref="B1285:R1285" si="2280">B1283</f>
        <v>129</v>
      </c>
      <c r="C1285" s="128" t="str">
        <f t="shared" si="2280"/>
        <v>DEPUTY</v>
      </c>
      <c r="D1285" s="128" t="str">
        <f t="shared" si="2280"/>
        <v>Adequate</v>
      </c>
      <c r="E1285" s="128" t="str">
        <f t="shared" si="2280"/>
        <v>Salary</v>
      </c>
      <c r="F1285" s="128">
        <f t="shared" si="2280"/>
        <v>0.5</v>
      </c>
      <c r="G1285" s="138">
        <f t="shared" si="2280"/>
        <v>0</v>
      </c>
      <c r="H1285" s="138">
        <f t="shared" ref="H1285" si="2281">H1283</f>
        <v>0</v>
      </c>
      <c r="I1285" s="128" t="str">
        <f t="shared" si="2280"/>
        <v>no</v>
      </c>
      <c r="J1285" s="128" t="str">
        <f t="shared" si="2280"/>
        <v>yes</v>
      </c>
      <c r="K1285" s="128" t="str">
        <f t="shared" si="2280"/>
        <v>yes</v>
      </c>
      <c r="L1285" s="128" t="str">
        <f t="shared" si="2280"/>
        <v>no</v>
      </c>
      <c r="M1285" s="128" t="str">
        <f t="shared" si="2280"/>
        <v>yes</v>
      </c>
      <c r="N1285" s="128" t="str">
        <f t="shared" si="2280"/>
        <v>yes</v>
      </c>
      <c r="O1285" s="128" t="str">
        <f t="shared" si="2280"/>
        <v>yes</v>
      </c>
      <c r="P1285" s="128" t="str">
        <f t="shared" si="2280"/>
        <v>yes</v>
      </c>
      <c r="Q1285" s="128" t="str">
        <f t="shared" si="2280"/>
        <v>yes</v>
      </c>
      <c r="R1285" s="128" t="str">
        <f t="shared" si="2280"/>
        <v>yes</v>
      </c>
      <c r="U1285" t="str">
        <f t="shared" si="2278"/>
        <v>0, 129</v>
      </c>
    </row>
    <row r="1286" spans="1:21" hidden="1" outlineLevel="1" x14ac:dyDescent="0.25">
      <c r="A1286" s="159">
        <f t="shared" ref="A1286" si="2282">A1283</f>
        <v>0</v>
      </c>
      <c r="B1286" s="128">
        <f t="shared" ref="B1286:R1286" si="2283">B1283</f>
        <v>129</v>
      </c>
      <c r="C1286" s="128" t="str">
        <f t="shared" si="2283"/>
        <v>DEPUTY</v>
      </c>
      <c r="D1286" s="128" t="str">
        <f t="shared" si="2283"/>
        <v>Adequate</v>
      </c>
      <c r="E1286" s="128" t="str">
        <f t="shared" si="2283"/>
        <v>Salary</v>
      </c>
      <c r="F1286" s="128">
        <f t="shared" si="2283"/>
        <v>0.5</v>
      </c>
      <c r="G1286" s="138">
        <f t="shared" si="2283"/>
        <v>0</v>
      </c>
      <c r="H1286" s="138">
        <f t="shared" ref="H1286" si="2284">H1283</f>
        <v>0</v>
      </c>
      <c r="I1286" s="128" t="str">
        <f t="shared" si="2283"/>
        <v>no</v>
      </c>
      <c r="J1286" s="128" t="str">
        <f t="shared" si="2283"/>
        <v>yes</v>
      </c>
      <c r="K1286" s="128" t="str">
        <f t="shared" si="2283"/>
        <v>yes</v>
      </c>
      <c r="L1286" s="128" t="str">
        <f t="shared" si="2283"/>
        <v>no</v>
      </c>
      <c r="M1286" s="128" t="str">
        <f t="shared" si="2283"/>
        <v>yes</v>
      </c>
      <c r="N1286" s="128" t="str">
        <f t="shared" si="2283"/>
        <v>yes</v>
      </c>
      <c r="O1286" s="128" t="str">
        <f t="shared" si="2283"/>
        <v>yes</v>
      </c>
      <c r="P1286" s="128" t="str">
        <f t="shared" si="2283"/>
        <v>yes</v>
      </c>
      <c r="Q1286" s="128" t="str">
        <f t="shared" si="2283"/>
        <v>yes</v>
      </c>
      <c r="R1286" s="128" t="str">
        <f t="shared" si="2283"/>
        <v>yes</v>
      </c>
      <c r="U1286" t="str">
        <f t="shared" si="2278"/>
        <v>0, 129</v>
      </c>
    </row>
    <row r="1287" spans="1:21" hidden="1" outlineLevel="1" x14ac:dyDescent="0.25">
      <c r="A1287" s="159"/>
      <c r="B1287" s="128"/>
      <c r="C1287" s="128"/>
      <c r="D1287" s="38"/>
      <c r="E1287" s="128"/>
      <c r="F1287" s="132"/>
      <c r="G1287" s="138"/>
      <c r="H1287" s="138"/>
      <c r="I1287" s="128" t="str">
        <f t="shared" si="2235"/>
        <v>no</v>
      </c>
      <c r="J1287" s="128" t="s">
        <v>48</v>
      </c>
      <c r="K1287" s="128" t="s">
        <v>48</v>
      </c>
      <c r="L1287" s="128" t="s">
        <v>48</v>
      </c>
      <c r="M1287" s="128" t="s">
        <v>48</v>
      </c>
      <c r="N1287" s="128" t="s">
        <v>48</v>
      </c>
      <c r="O1287" s="128" t="s">
        <v>48</v>
      </c>
      <c r="P1287" s="128" t="s">
        <v>48</v>
      </c>
      <c r="Q1287" s="128" t="s">
        <v>48</v>
      </c>
      <c r="R1287" s="128" t="s">
        <v>48</v>
      </c>
      <c r="U1287" t="str">
        <f t="shared" si="2278"/>
        <v xml:space="preserve">, </v>
      </c>
    </row>
    <row r="1288" spans="1:21" hidden="1" outlineLevel="1" x14ac:dyDescent="0.25">
      <c r="A1288" s="159"/>
      <c r="B1288" s="128"/>
      <c r="C1288" s="128"/>
      <c r="D1288" s="38"/>
      <c r="E1288" s="128"/>
      <c r="F1288" s="132"/>
      <c r="G1288" s="138"/>
      <c r="H1288" s="138"/>
      <c r="I1288" s="128" t="str">
        <f t="shared" si="2236"/>
        <v>no</v>
      </c>
      <c r="J1288" s="128" t="s">
        <v>48</v>
      </c>
      <c r="K1288" s="128" t="s">
        <v>48</v>
      </c>
      <c r="L1288" s="128" t="s">
        <v>48</v>
      </c>
      <c r="M1288" s="128" t="s">
        <v>48</v>
      </c>
      <c r="N1288" s="128" t="s">
        <v>48</v>
      </c>
      <c r="O1288" s="128" t="s">
        <v>48</v>
      </c>
      <c r="P1288" s="128" t="s">
        <v>48</v>
      </c>
      <c r="Q1288" s="128" t="s">
        <v>48</v>
      </c>
      <c r="R1288" s="128" t="s">
        <v>48</v>
      </c>
      <c r="U1288" t="str">
        <f t="shared" si="2278"/>
        <v xml:space="preserve">, </v>
      </c>
    </row>
    <row r="1289" spans="1:21" hidden="1" outlineLevel="1" x14ac:dyDescent="0.25">
      <c r="A1289" s="159"/>
      <c r="B1289" s="128"/>
      <c r="C1289" s="128"/>
      <c r="D1289" s="38"/>
      <c r="E1289" s="128"/>
      <c r="F1289" s="132"/>
      <c r="G1289" s="138"/>
      <c r="H1289" s="138"/>
      <c r="I1289" s="128" t="s">
        <v>48</v>
      </c>
      <c r="J1289" s="128" t="s">
        <v>48</v>
      </c>
      <c r="K1289" s="128" t="s">
        <v>48</v>
      </c>
      <c r="L1289" s="128" t="s">
        <v>48</v>
      </c>
      <c r="M1289" s="128" t="s">
        <v>48</v>
      </c>
      <c r="N1289" s="128" t="s">
        <v>48</v>
      </c>
      <c r="O1289" s="128" t="s">
        <v>48</v>
      </c>
      <c r="P1289" s="128" t="s">
        <v>48</v>
      </c>
      <c r="Q1289" s="128" t="s">
        <v>48</v>
      </c>
      <c r="R1289" s="128" t="s">
        <v>48</v>
      </c>
      <c r="U1289" t="str">
        <f t="shared" si="2278"/>
        <v xml:space="preserve">, </v>
      </c>
    </row>
    <row r="1290" spans="1:21" hidden="1" outlineLevel="1" x14ac:dyDescent="0.25">
      <c r="A1290" s="159"/>
      <c r="B1290" s="128"/>
      <c r="C1290" s="128"/>
      <c r="D1290" s="38"/>
      <c r="E1290" s="128"/>
      <c r="F1290" s="132"/>
      <c r="G1290" s="138"/>
      <c r="H1290" s="138"/>
      <c r="I1290" s="128" t="s">
        <v>48</v>
      </c>
      <c r="J1290" s="128" t="s">
        <v>48</v>
      </c>
      <c r="K1290" s="128" t="s">
        <v>48</v>
      </c>
      <c r="L1290" s="128" t="s">
        <v>48</v>
      </c>
      <c r="M1290" s="128" t="s">
        <v>48</v>
      </c>
      <c r="N1290" s="128" t="s">
        <v>48</v>
      </c>
      <c r="O1290" s="128" t="s">
        <v>48</v>
      </c>
      <c r="P1290" s="128" t="s">
        <v>48</v>
      </c>
      <c r="Q1290" s="128" t="s">
        <v>48</v>
      </c>
      <c r="R1290" s="128" t="s">
        <v>48</v>
      </c>
      <c r="U1290" t="str">
        <f t="shared" si="2278"/>
        <v xml:space="preserve">, </v>
      </c>
    </row>
    <row r="1291" spans="1:21" hidden="1" outlineLevel="1" x14ac:dyDescent="0.25">
      <c r="A1291" s="159"/>
      <c r="B1291" s="128"/>
      <c r="C1291" s="128"/>
      <c r="D1291" s="38"/>
      <c r="E1291" s="128"/>
      <c r="F1291" s="132"/>
      <c r="G1291" s="138"/>
      <c r="H1291" s="138"/>
      <c r="I1291" s="128" t="s">
        <v>48</v>
      </c>
      <c r="J1291" s="128" t="s">
        <v>48</v>
      </c>
      <c r="K1291" s="128" t="s">
        <v>48</v>
      </c>
      <c r="L1291" s="128" t="s">
        <v>48</v>
      </c>
      <c r="M1291" s="128" t="s">
        <v>48</v>
      </c>
      <c r="N1291" s="128" t="s">
        <v>48</v>
      </c>
      <c r="O1291" s="128" t="s">
        <v>48</v>
      </c>
      <c r="P1291" s="128" t="s">
        <v>48</v>
      </c>
      <c r="Q1291" s="128" t="s">
        <v>48</v>
      </c>
      <c r="R1291" s="128" t="s">
        <v>48</v>
      </c>
      <c r="U1291" t="str">
        <f t="shared" si="2278"/>
        <v xml:space="preserve">, </v>
      </c>
    </row>
    <row r="1292" spans="1:21" hidden="1" outlineLevel="1" x14ac:dyDescent="0.25">
      <c r="A1292" s="159"/>
      <c r="B1292" s="128"/>
      <c r="C1292" s="128"/>
      <c r="D1292" s="38"/>
      <c r="E1292" s="128"/>
      <c r="F1292" s="132"/>
      <c r="G1292" s="138"/>
      <c r="H1292" s="138"/>
      <c r="I1292" s="128" t="s">
        <v>48</v>
      </c>
      <c r="J1292" s="128" t="s">
        <v>48</v>
      </c>
      <c r="K1292" s="128" t="s">
        <v>48</v>
      </c>
      <c r="L1292" s="128" t="s">
        <v>48</v>
      </c>
      <c r="M1292" s="128" t="s">
        <v>48</v>
      </c>
      <c r="N1292" s="128" t="s">
        <v>48</v>
      </c>
      <c r="O1292" s="128" t="s">
        <v>48</v>
      </c>
      <c r="P1292" s="128" t="s">
        <v>48</v>
      </c>
      <c r="Q1292" s="128" t="s">
        <v>48</v>
      </c>
      <c r="R1292" s="128" t="s">
        <v>48</v>
      </c>
      <c r="U1292" t="str">
        <f t="shared" si="2278"/>
        <v xml:space="preserve">, </v>
      </c>
    </row>
    <row r="1293" spans="1:21" collapsed="1" x14ac:dyDescent="0.25">
      <c r="A1293" s="43"/>
      <c r="B1293" s="43">
        <v>130</v>
      </c>
      <c r="C1293" s="43" t="s">
        <v>125</v>
      </c>
      <c r="D1293" s="38" t="str">
        <f>'Form III'!A1292</f>
        <v>Adequate</v>
      </c>
      <c r="E1293" s="43" t="s">
        <v>124</v>
      </c>
      <c r="F1293" s="158">
        <v>0.5</v>
      </c>
      <c r="G1293" s="136">
        <v>0</v>
      </c>
      <c r="H1293" s="136">
        <v>0</v>
      </c>
      <c r="I1293" s="43" t="s">
        <v>48</v>
      </c>
      <c r="J1293" s="43" t="s">
        <v>45</v>
      </c>
      <c r="K1293" s="43" t="s">
        <v>45</v>
      </c>
      <c r="L1293" s="43" t="s">
        <v>48</v>
      </c>
      <c r="M1293" s="43" t="s">
        <v>45</v>
      </c>
      <c r="N1293" s="43" t="s">
        <v>45</v>
      </c>
      <c r="O1293" s="43" t="s">
        <v>45</v>
      </c>
      <c r="P1293" s="43" t="s">
        <v>45</v>
      </c>
      <c r="Q1293" s="43" t="s">
        <v>45</v>
      </c>
      <c r="R1293" s="43" t="s">
        <v>45</v>
      </c>
      <c r="S1293" s="107">
        <f>IF('Form I'!$B$9=1,'Form III'!BE1295,(IF('Form I'!$B$9=2,'Form III'!BE1296,(IF('Form I'!$B$9=3,'Form III'!BE1297,(IF('Form I'!$B$9=4,'Form III'!BE1298)))))))</f>
        <v>0</v>
      </c>
      <c r="T1293" s="111">
        <f t="shared" ref="T1293" si="2285">G1293+H1293-S1293</f>
        <v>0</v>
      </c>
      <c r="U1293" t="str">
        <f t="shared" si="2278"/>
        <v>, 130</v>
      </c>
    </row>
    <row r="1294" spans="1:21" hidden="1" outlineLevel="1" x14ac:dyDescent="0.25">
      <c r="A1294" s="159">
        <f t="shared" ref="A1294" si="2286">A1293</f>
        <v>0</v>
      </c>
      <c r="B1294" s="128">
        <f t="shared" ref="B1294:R1304" si="2287">B1293</f>
        <v>130</v>
      </c>
      <c r="C1294" s="128" t="str">
        <f t="shared" si="2287"/>
        <v>DEPUTY</v>
      </c>
      <c r="D1294" s="128" t="str">
        <f t="shared" si="2287"/>
        <v>Adequate</v>
      </c>
      <c r="E1294" s="128" t="str">
        <f t="shared" si="2287"/>
        <v>Salary</v>
      </c>
      <c r="F1294" s="128">
        <f t="shared" si="2287"/>
        <v>0.5</v>
      </c>
      <c r="G1294" s="138">
        <f t="shared" si="2287"/>
        <v>0</v>
      </c>
      <c r="H1294" s="138">
        <f t="shared" ref="H1294" si="2288">H1293</f>
        <v>0</v>
      </c>
      <c r="I1294" s="128" t="str">
        <f t="shared" si="2287"/>
        <v>no</v>
      </c>
      <c r="J1294" s="128" t="str">
        <f t="shared" si="2287"/>
        <v>yes</v>
      </c>
      <c r="K1294" s="128" t="str">
        <f t="shared" si="2287"/>
        <v>yes</v>
      </c>
      <c r="L1294" s="128" t="str">
        <f t="shared" si="2287"/>
        <v>no</v>
      </c>
      <c r="M1294" s="128" t="str">
        <f t="shared" si="2287"/>
        <v>yes</v>
      </c>
      <c r="N1294" s="128" t="str">
        <f t="shared" si="2287"/>
        <v>yes</v>
      </c>
      <c r="O1294" s="128" t="str">
        <f t="shared" si="2287"/>
        <v>yes</v>
      </c>
      <c r="P1294" s="128" t="str">
        <f t="shared" si="2287"/>
        <v>yes</v>
      </c>
      <c r="Q1294" s="128" t="str">
        <f t="shared" si="2287"/>
        <v>yes</v>
      </c>
      <c r="R1294" s="128" t="str">
        <f t="shared" si="2287"/>
        <v>yes</v>
      </c>
      <c r="U1294" t="str">
        <f t="shared" si="2278"/>
        <v>0, 130</v>
      </c>
    </row>
    <row r="1295" spans="1:21" hidden="1" outlineLevel="1" x14ac:dyDescent="0.25">
      <c r="A1295" s="159">
        <f t="shared" ref="A1295" si="2289">A1293</f>
        <v>0</v>
      </c>
      <c r="B1295" s="128">
        <f t="shared" ref="B1295:R1295" si="2290">B1293</f>
        <v>130</v>
      </c>
      <c r="C1295" s="128" t="str">
        <f t="shared" si="2290"/>
        <v>DEPUTY</v>
      </c>
      <c r="D1295" s="128" t="str">
        <f t="shared" si="2290"/>
        <v>Adequate</v>
      </c>
      <c r="E1295" s="128" t="str">
        <f t="shared" si="2290"/>
        <v>Salary</v>
      </c>
      <c r="F1295" s="128">
        <f t="shared" si="2290"/>
        <v>0.5</v>
      </c>
      <c r="G1295" s="138">
        <f t="shared" si="2290"/>
        <v>0</v>
      </c>
      <c r="H1295" s="138">
        <f t="shared" ref="H1295" si="2291">H1293</f>
        <v>0</v>
      </c>
      <c r="I1295" s="128" t="str">
        <f t="shared" si="2290"/>
        <v>no</v>
      </c>
      <c r="J1295" s="128" t="str">
        <f t="shared" si="2290"/>
        <v>yes</v>
      </c>
      <c r="K1295" s="128" t="str">
        <f t="shared" si="2290"/>
        <v>yes</v>
      </c>
      <c r="L1295" s="128" t="str">
        <f t="shared" si="2290"/>
        <v>no</v>
      </c>
      <c r="M1295" s="128" t="str">
        <f t="shared" si="2290"/>
        <v>yes</v>
      </c>
      <c r="N1295" s="128" t="str">
        <f t="shared" si="2290"/>
        <v>yes</v>
      </c>
      <c r="O1295" s="128" t="str">
        <f t="shared" si="2290"/>
        <v>yes</v>
      </c>
      <c r="P1295" s="128" t="str">
        <f t="shared" si="2290"/>
        <v>yes</v>
      </c>
      <c r="Q1295" s="128" t="str">
        <f t="shared" si="2290"/>
        <v>yes</v>
      </c>
      <c r="R1295" s="128" t="str">
        <f t="shared" si="2290"/>
        <v>yes</v>
      </c>
      <c r="U1295" t="str">
        <f t="shared" si="2278"/>
        <v>0, 130</v>
      </c>
    </row>
    <row r="1296" spans="1:21" hidden="1" outlineLevel="1" x14ac:dyDescent="0.25">
      <c r="A1296" s="159">
        <f t="shared" ref="A1296" si="2292">A1293</f>
        <v>0</v>
      </c>
      <c r="B1296" s="128">
        <f t="shared" ref="B1296:R1296" si="2293">B1293</f>
        <v>130</v>
      </c>
      <c r="C1296" s="128" t="str">
        <f t="shared" si="2293"/>
        <v>DEPUTY</v>
      </c>
      <c r="D1296" s="128" t="str">
        <f t="shared" si="2293"/>
        <v>Adequate</v>
      </c>
      <c r="E1296" s="128" t="str">
        <f t="shared" si="2293"/>
        <v>Salary</v>
      </c>
      <c r="F1296" s="128">
        <f t="shared" si="2293"/>
        <v>0.5</v>
      </c>
      <c r="G1296" s="138">
        <f t="shared" si="2293"/>
        <v>0</v>
      </c>
      <c r="H1296" s="138">
        <f t="shared" ref="H1296" si="2294">H1293</f>
        <v>0</v>
      </c>
      <c r="I1296" s="128" t="str">
        <f t="shared" si="2293"/>
        <v>no</v>
      </c>
      <c r="J1296" s="128" t="str">
        <f t="shared" si="2293"/>
        <v>yes</v>
      </c>
      <c r="K1296" s="128" t="str">
        <f t="shared" si="2293"/>
        <v>yes</v>
      </c>
      <c r="L1296" s="128" t="str">
        <f t="shared" si="2293"/>
        <v>no</v>
      </c>
      <c r="M1296" s="128" t="str">
        <f t="shared" si="2293"/>
        <v>yes</v>
      </c>
      <c r="N1296" s="128" t="str">
        <f t="shared" si="2293"/>
        <v>yes</v>
      </c>
      <c r="O1296" s="128" t="str">
        <f t="shared" si="2293"/>
        <v>yes</v>
      </c>
      <c r="P1296" s="128" t="str">
        <f t="shared" si="2293"/>
        <v>yes</v>
      </c>
      <c r="Q1296" s="128" t="str">
        <f t="shared" si="2293"/>
        <v>yes</v>
      </c>
      <c r="R1296" s="128" t="str">
        <f t="shared" si="2293"/>
        <v>yes</v>
      </c>
      <c r="U1296" t="str">
        <f t="shared" si="2278"/>
        <v>0, 130</v>
      </c>
    </row>
    <row r="1297" spans="1:21" hidden="1" outlineLevel="1" x14ac:dyDescent="0.25">
      <c r="A1297" s="159"/>
      <c r="B1297" s="128"/>
      <c r="C1297" s="128"/>
      <c r="D1297" s="38"/>
      <c r="E1297" s="128"/>
      <c r="F1297" s="132"/>
      <c r="G1297" s="138"/>
      <c r="H1297" s="138"/>
      <c r="I1297" s="128" t="str">
        <f t="shared" si="2235"/>
        <v>no</v>
      </c>
      <c r="J1297" s="128" t="s">
        <v>48</v>
      </c>
      <c r="K1297" s="128" t="s">
        <v>48</v>
      </c>
      <c r="L1297" s="128" t="s">
        <v>48</v>
      </c>
      <c r="M1297" s="128" t="s">
        <v>48</v>
      </c>
      <c r="N1297" s="128" t="s">
        <v>48</v>
      </c>
      <c r="O1297" s="128" t="s">
        <v>48</v>
      </c>
      <c r="P1297" s="128" t="s">
        <v>48</v>
      </c>
      <c r="Q1297" s="128" t="s">
        <v>48</v>
      </c>
      <c r="R1297" s="128" t="s">
        <v>48</v>
      </c>
      <c r="U1297" t="str">
        <f t="shared" si="2278"/>
        <v xml:space="preserve">, </v>
      </c>
    </row>
    <row r="1298" spans="1:21" hidden="1" outlineLevel="1" x14ac:dyDescent="0.25">
      <c r="A1298" s="159"/>
      <c r="B1298" s="128"/>
      <c r="C1298" s="128"/>
      <c r="D1298" s="38"/>
      <c r="E1298" s="128"/>
      <c r="F1298" s="132"/>
      <c r="G1298" s="138"/>
      <c r="H1298" s="138"/>
      <c r="I1298" s="128" t="str">
        <f t="shared" si="2236"/>
        <v>no</v>
      </c>
      <c r="J1298" s="128" t="s">
        <v>48</v>
      </c>
      <c r="K1298" s="128" t="s">
        <v>48</v>
      </c>
      <c r="L1298" s="128" t="s">
        <v>48</v>
      </c>
      <c r="M1298" s="128" t="s">
        <v>48</v>
      </c>
      <c r="N1298" s="128" t="s">
        <v>48</v>
      </c>
      <c r="O1298" s="128" t="s">
        <v>48</v>
      </c>
      <c r="P1298" s="128" t="s">
        <v>48</v>
      </c>
      <c r="Q1298" s="128" t="s">
        <v>48</v>
      </c>
      <c r="R1298" s="128" t="s">
        <v>48</v>
      </c>
      <c r="U1298" t="str">
        <f t="shared" si="2278"/>
        <v xml:space="preserve">, </v>
      </c>
    </row>
    <row r="1299" spans="1:21" hidden="1" outlineLevel="1" x14ac:dyDescent="0.25">
      <c r="A1299" s="159"/>
      <c r="B1299" s="128"/>
      <c r="C1299" s="128"/>
      <c r="D1299" s="38"/>
      <c r="E1299" s="128"/>
      <c r="F1299" s="132"/>
      <c r="G1299" s="138"/>
      <c r="H1299" s="138"/>
      <c r="I1299" s="128" t="s">
        <v>48</v>
      </c>
      <c r="J1299" s="128" t="s">
        <v>48</v>
      </c>
      <c r="K1299" s="128" t="s">
        <v>48</v>
      </c>
      <c r="L1299" s="128" t="s">
        <v>48</v>
      </c>
      <c r="M1299" s="128" t="s">
        <v>48</v>
      </c>
      <c r="N1299" s="128" t="s">
        <v>48</v>
      </c>
      <c r="O1299" s="128" t="s">
        <v>48</v>
      </c>
      <c r="P1299" s="128" t="s">
        <v>48</v>
      </c>
      <c r="Q1299" s="128" t="s">
        <v>48</v>
      </c>
      <c r="R1299" s="128" t="s">
        <v>48</v>
      </c>
      <c r="U1299" t="str">
        <f t="shared" si="2278"/>
        <v xml:space="preserve">, </v>
      </c>
    </row>
    <row r="1300" spans="1:21" hidden="1" outlineLevel="1" x14ac:dyDescent="0.25">
      <c r="A1300" s="159"/>
      <c r="B1300" s="128"/>
      <c r="C1300" s="128"/>
      <c r="D1300" s="38"/>
      <c r="E1300" s="128"/>
      <c r="F1300" s="132"/>
      <c r="G1300" s="138"/>
      <c r="H1300" s="138"/>
      <c r="I1300" s="128" t="s">
        <v>48</v>
      </c>
      <c r="J1300" s="128" t="s">
        <v>48</v>
      </c>
      <c r="K1300" s="128" t="s">
        <v>48</v>
      </c>
      <c r="L1300" s="128" t="s">
        <v>48</v>
      </c>
      <c r="M1300" s="128" t="s">
        <v>48</v>
      </c>
      <c r="N1300" s="128" t="s">
        <v>48</v>
      </c>
      <c r="O1300" s="128" t="s">
        <v>48</v>
      </c>
      <c r="P1300" s="128" t="s">
        <v>48</v>
      </c>
      <c r="Q1300" s="128" t="s">
        <v>48</v>
      </c>
      <c r="R1300" s="128" t="s">
        <v>48</v>
      </c>
      <c r="U1300" t="str">
        <f t="shared" si="2278"/>
        <v xml:space="preserve">, </v>
      </c>
    </row>
    <row r="1301" spans="1:21" hidden="1" outlineLevel="1" x14ac:dyDescent="0.25">
      <c r="A1301" s="159"/>
      <c r="B1301" s="128"/>
      <c r="C1301" s="128"/>
      <c r="D1301" s="38"/>
      <c r="E1301" s="128"/>
      <c r="F1301" s="132"/>
      <c r="G1301" s="138"/>
      <c r="H1301" s="138"/>
      <c r="I1301" s="128" t="s">
        <v>48</v>
      </c>
      <c r="J1301" s="128" t="s">
        <v>48</v>
      </c>
      <c r="K1301" s="128" t="s">
        <v>48</v>
      </c>
      <c r="L1301" s="128" t="s">
        <v>48</v>
      </c>
      <c r="M1301" s="128" t="s">
        <v>48</v>
      </c>
      <c r="N1301" s="128" t="s">
        <v>48</v>
      </c>
      <c r="O1301" s="128" t="s">
        <v>48</v>
      </c>
      <c r="P1301" s="128" t="s">
        <v>48</v>
      </c>
      <c r="Q1301" s="128" t="s">
        <v>48</v>
      </c>
      <c r="R1301" s="128" t="s">
        <v>48</v>
      </c>
      <c r="U1301" t="str">
        <f t="shared" si="2278"/>
        <v xml:space="preserve">, </v>
      </c>
    </row>
    <row r="1302" spans="1:21" hidden="1" outlineLevel="1" x14ac:dyDescent="0.25">
      <c r="A1302" s="159"/>
      <c r="B1302" s="128"/>
      <c r="C1302" s="128"/>
      <c r="D1302" s="38"/>
      <c r="E1302" s="128"/>
      <c r="F1302" s="132"/>
      <c r="G1302" s="138"/>
      <c r="H1302" s="138"/>
      <c r="I1302" s="128" t="s">
        <v>48</v>
      </c>
      <c r="J1302" s="128" t="s">
        <v>48</v>
      </c>
      <c r="K1302" s="128" t="s">
        <v>48</v>
      </c>
      <c r="L1302" s="128" t="s">
        <v>48</v>
      </c>
      <c r="M1302" s="128" t="s">
        <v>48</v>
      </c>
      <c r="N1302" s="128" t="s">
        <v>48</v>
      </c>
      <c r="O1302" s="128" t="s">
        <v>48</v>
      </c>
      <c r="P1302" s="128" t="s">
        <v>48</v>
      </c>
      <c r="Q1302" s="128" t="s">
        <v>48</v>
      </c>
      <c r="R1302" s="128" t="s">
        <v>48</v>
      </c>
      <c r="U1302" t="str">
        <f t="shared" si="2278"/>
        <v xml:space="preserve">, </v>
      </c>
    </row>
    <row r="1303" spans="1:21" collapsed="1" x14ac:dyDescent="0.25">
      <c r="A1303" s="43"/>
      <c r="B1303" s="43">
        <v>131</v>
      </c>
      <c r="C1303" s="43" t="s">
        <v>125</v>
      </c>
      <c r="D1303" s="38" t="str">
        <f>'Form III'!A1302</f>
        <v>Adequate</v>
      </c>
      <c r="E1303" s="43" t="s">
        <v>124</v>
      </c>
      <c r="F1303" s="158">
        <v>0.5</v>
      </c>
      <c r="G1303" s="136">
        <v>0</v>
      </c>
      <c r="H1303" s="136">
        <v>0</v>
      </c>
      <c r="I1303" s="43" t="s">
        <v>48</v>
      </c>
      <c r="J1303" s="43" t="s">
        <v>45</v>
      </c>
      <c r="K1303" s="43" t="s">
        <v>45</v>
      </c>
      <c r="L1303" s="43" t="s">
        <v>48</v>
      </c>
      <c r="M1303" s="43" t="s">
        <v>45</v>
      </c>
      <c r="N1303" s="43" t="s">
        <v>45</v>
      </c>
      <c r="O1303" s="43" t="s">
        <v>45</v>
      </c>
      <c r="P1303" s="43" t="s">
        <v>45</v>
      </c>
      <c r="Q1303" s="43" t="s">
        <v>45</v>
      </c>
      <c r="R1303" s="43" t="s">
        <v>45</v>
      </c>
      <c r="S1303" s="107">
        <f>IF('Form I'!$B$9=1,'Form III'!BE1305,(IF('Form I'!$B$9=2,'Form III'!BE1306,(IF('Form I'!$B$9=3,'Form III'!BE1307,(IF('Form I'!$B$9=4,'Form III'!BE1308)))))))</f>
        <v>0</v>
      </c>
      <c r="T1303" s="111">
        <f t="shared" ref="T1303" si="2295">G1303+H1303-S1303</f>
        <v>0</v>
      </c>
      <c r="U1303" t="str">
        <f t="shared" si="2278"/>
        <v>, 131</v>
      </c>
    </row>
    <row r="1304" spans="1:21" hidden="1" outlineLevel="1" x14ac:dyDescent="0.25">
      <c r="A1304" s="159">
        <f t="shared" ref="A1304" si="2296">A1303</f>
        <v>0</v>
      </c>
      <c r="B1304" s="128">
        <f t="shared" si="2287"/>
        <v>131</v>
      </c>
      <c r="C1304" s="128" t="str">
        <f t="shared" si="2287"/>
        <v>DEPUTY</v>
      </c>
      <c r="D1304" s="128" t="str">
        <f t="shared" si="2287"/>
        <v>Adequate</v>
      </c>
      <c r="E1304" s="128" t="str">
        <f t="shared" si="2287"/>
        <v>Salary</v>
      </c>
      <c r="F1304" s="128">
        <f t="shared" si="2287"/>
        <v>0.5</v>
      </c>
      <c r="G1304" s="138">
        <f t="shared" si="2287"/>
        <v>0</v>
      </c>
      <c r="H1304" s="138">
        <f t="shared" ref="H1304" si="2297">H1303</f>
        <v>0</v>
      </c>
      <c r="I1304" s="128" t="str">
        <f t="shared" si="2287"/>
        <v>no</v>
      </c>
      <c r="J1304" s="128" t="str">
        <f t="shared" si="2287"/>
        <v>yes</v>
      </c>
      <c r="K1304" s="128" t="str">
        <f t="shared" si="2287"/>
        <v>yes</v>
      </c>
      <c r="L1304" s="128" t="str">
        <f t="shared" si="2287"/>
        <v>no</v>
      </c>
      <c r="M1304" s="128" t="str">
        <f t="shared" si="2287"/>
        <v>yes</v>
      </c>
      <c r="N1304" s="128" t="str">
        <f t="shared" si="2287"/>
        <v>yes</v>
      </c>
      <c r="O1304" s="128" t="str">
        <f t="shared" si="2287"/>
        <v>yes</v>
      </c>
      <c r="P1304" s="128" t="str">
        <f t="shared" si="2287"/>
        <v>yes</v>
      </c>
      <c r="Q1304" s="128" t="str">
        <f t="shared" si="2287"/>
        <v>yes</v>
      </c>
      <c r="R1304" s="128" t="str">
        <f t="shared" si="2287"/>
        <v>yes</v>
      </c>
      <c r="U1304" t="str">
        <f t="shared" si="2278"/>
        <v>0, 131</v>
      </c>
    </row>
    <row r="1305" spans="1:21" hidden="1" outlineLevel="1" x14ac:dyDescent="0.25">
      <c r="A1305" s="159">
        <f t="shared" ref="A1305" si="2298">A1303</f>
        <v>0</v>
      </c>
      <c r="B1305" s="128">
        <f t="shared" ref="B1305:R1305" si="2299">B1303</f>
        <v>131</v>
      </c>
      <c r="C1305" s="128" t="str">
        <f t="shared" si="2299"/>
        <v>DEPUTY</v>
      </c>
      <c r="D1305" s="128" t="str">
        <f t="shared" si="2299"/>
        <v>Adequate</v>
      </c>
      <c r="E1305" s="128" t="str">
        <f t="shared" si="2299"/>
        <v>Salary</v>
      </c>
      <c r="F1305" s="128">
        <f t="shared" si="2299"/>
        <v>0.5</v>
      </c>
      <c r="G1305" s="138">
        <f t="shared" si="2299"/>
        <v>0</v>
      </c>
      <c r="H1305" s="138">
        <f t="shared" ref="H1305" si="2300">H1303</f>
        <v>0</v>
      </c>
      <c r="I1305" s="128" t="str">
        <f t="shared" si="2299"/>
        <v>no</v>
      </c>
      <c r="J1305" s="128" t="str">
        <f t="shared" si="2299"/>
        <v>yes</v>
      </c>
      <c r="K1305" s="128" t="str">
        <f t="shared" si="2299"/>
        <v>yes</v>
      </c>
      <c r="L1305" s="128" t="str">
        <f t="shared" si="2299"/>
        <v>no</v>
      </c>
      <c r="M1305" s="128" t="str">
        <f t="shared" si="2299"/>
        <v>yes</v>
      </c>
      <c r="N1305" s="128" t="str">
        <f t="shared" si="2299"/>
        <v>yes</v>
      </c>
      <c r="O1305" s="128" t="str">
        <f t="shared" si="2299"/>
        <v>yes</v>
      </c>
      <c r="P1305" s="128" t="str">
        <f t="shared" si="2299"/>
        <v>yes</v>
      </c>
      <c r="Q1305" s="128" t="str">
        <f t="shared" si="2299"/>
        <v>yes</v>
      </c>
      <c r="R1305" s="128" t="str">
        <f t="shared" si="2299"/>
        <v>yes</v>
      </c>
      <c r="U1305" t="str">
        <f t="shared" si="2278"/>
        <v>0, 131</v>
      </c>
    </row>
    <row r="1306" spans="1:21" hidden="1" outlineLevel="1" x14ac:dyDescent="0.25">
      <c r="A1306" s="159">
        <f t="shared" ref="A1306" si="2301">A1303</f>
        <v>0</v>
      </c>
      <c r="B1306" s="128">
        <f t="shared" ref="B1306:R1306" si="2302">B1303</f>
        <v>131</v>
      </c>
      <c r="C1306" s="128" t="str">
        <f t="shared" si="2302"/>
        <v>DEPUTY</v>
      </c>
      <c r="D1306" s="128" t="str">
        <f t="shared" si="2302"/>
        <v>Adequate</v>
      </c>
      <c r="E1306" s="128" t="str">
        <f t="shared" si="2302"/>
        <v>Salary</v>
      </c>
      <c r="F1306" s="128">
        <f t="shared" si="2302"/>
        <v>0.5</v>
      </c>
      <c r="G1306" s="138">
        <f t="shared" si="2302"/>
        <v>0</v>
      </c>
      <c r="H1306" s="138">
        <f t="shared" ref="H1306" si="2303">H1303</f>
        <v>0</v>
      </c>
      <c r="I1306" s="128" t="str">
        <f t="shared" si="2302"/>
        <v>no</v>
      </c>
      <c r="J1306" s="128" t="str">
        <f t="shared" si="2302"/>
        <v>yes</v>
      </c>
      <c r="K1306" s="128" t="str">
        <f t="shared" si="2302"/>
        <v>yes</v>
      </c>
      <c r="L1306" s="128" t="str">
        <f t="shared" si="2302"/>
        <v>no</v>
      </c>
      <c r="M1306" s="128" t="str">
        <f t="shared" si="2302"/>
        <v>yes</v>
      </c>
      <c r="N1306" s="128" t="str">
        <f t="shared" si="2302"/>
        <v>yes</v>
      </c>
      <c r="O1306" s="128" t="str">
        <f t="shared" si="2302"/>
        <v>yes</v>
      </c>
      <c r="P1306" s="128" t="str">
        <f t="shared" si="2302"/>
        <v>yes</v>
      </c>
      <c r="Q1306" s="128" t="str">
        <f t="shared" si="2302"/>
        <v>yes</v>
      </c>
      <c r="R1306" s="128" t="str">
        <f t="shared" si="2302"/>
        <v>yes</v>
      </c>
      <c r="U1306" t="str">
        <f t="shared" si="2278"/>
        <v>0, 131</v>
      </c>
    </row>
    <row r="1307" spans="1:21" hidden="1" outlineLevel="1" x14ac:dyDescent="0.25">
      <c r="A1307" s="159"/>
      <c r="B1307" s="128"/>
      <c r="C1307" s="128"/>
      <c r="D1307" s="38"/>
      <c r="E1307" s="128"/>
      <c r="F1307" s="132"/>
      <c r="G1307" s="138"/>
      <c r="H1307" s="138"/>
      <c r="I1307" s="128" t="str">
        <f t="shared" ref="I1307:I1367" si="2304">I1303</f>
        <v>no</v>
      </c>
      <c r="J1307" s="128" t="s">
        <v>48</v>
      </c>
      <c r="K1307" s="128" t="s">
        <v>48</v>
      </c>
      <c r="L1307" s="128" t="s">
        <v>48</v>
      </c>
      <c r="M1307" s="128" t="s">
        <v>48</v>
      </c>
      <c r="N1307" s="128" t="s">
        <v>48</v>
      </c>
      <c r="O1307" s="128" t="s">
        <v>48</v>
      </c>
      <c r="P1307" s="128" t="s">
        <v>48</v>
      </c>
      <c r="Q1307" s="128" t="s">
        <v>48</v>
      </c>
      <c r="R1307" s="128" t="s">
        <v>48</v>
      </c>
      <c r="U1307" t="str">
        <f t="shared" si="2278"/>
        <v xml:space="preserve">, </v>
      </c>
    </row>
    <row r="1308" spans="1:21" hidden="1" outlineLevel="1" x14ac:dyDescent="0.25">
      <c r="A1308" s="159"/>
      <c r="B1308" s="128"/>
      <c r="C1308" s="128"/>
      <c r="D1308" s="38"/>
      <c r="E1308" s="128"/>
      <c r="F1308" s="132"/>
      <c r="G1308" s="138"/>
      <c r="H1308" s="138"/>
      <c r="I1308" s="128" t="str">
        <f t="shared" ref="I1308:I1368" si="2305">I1303</f>
        <v>no</v>
      </c>
      <c r="J1308" s="128" t="s">
        <v>48</v>
      </c>
      <c r="K1308" s="128" t="s">
        <v>48</v>
      </c>
      <c r="L1308" s="128" t="s">
        <v>48</v>
      </c>
      <c r="M1308" s="128" t="s">
        <v>48</v>
      </c>
      <c r="N1308" s="128" t="s">
        <v>48</v>
      </c>
      <c r="O1308" s="128" t="s">
        <v>48</v>
      </c>
      <c r="P1308" s="128" t="s">
        <v>48</v>
      </c>
      <c r="Q1308" s="128" t="s">
        <v>48</v>
      </c>
      <c r="R1308" s="128" t="s">
        <v>48</v>
      </c>
      <c r="U1308" t="str">
        <f t="shared" si="2278"/>
        <v xml:space="preserve">, </v>
      </c>
    </row>
    <row r="1309" spans="1:21" hidden="1" outlineLevel="1" x14ac:dyDescent="0.25">
      <c r="A1309" s="159"/>
      <c r="B1309" s="128"/>
      <c r="C1309" s="128"/>
      <c r="D1309" s="38"/>
      <c r="E1309" s="128"/>
      <c r="F1309" s="132"/>
      <c r="G1309" s="138"/>
      <c r="H1309" s="138"/>
      <c r="I1309" s="128" t="s">
        <v>48</v>
      </c>
      <c r="J1309" s="128" t="s">
        <v>48</v>
      </c>
      <c r="K1309" s="128" t="s">
        <v>48</v>
      </c>
      <c r="L1309" s="128" t="s">
        <v>48</v>
      </c>
      <c r="M1309" s="128" t="s">
        <v>48</v>
      </c>
      <c r="N1309" s="128" t="s">
        <v>48</v>
      </c>
      <c r="O1309" s="128" t="s">
        <v>48</v>
      </c>
      <c r="P1309" s="128" t="s">
        <v>48</v>
      </c>
      <c r="Q1309" s="128" t="s">
        <v>48</v>
      </c>
      <c r="R1309" s="128" t="s">
        <v>48</v>
      </c>
      <c r="U1309" t="str">
        <f t="shared" si="2278"/>
        <v xml:space="preserve">, </v>
      </c>
    </row>
    <row r="1310" spans="1:21" hidden="1" outlineLevel="1" x14ac:dyDescent="0.25">
      <c r="A1310" s="159"/>
      <c r="B1310" s="128"/>
      <c r="C1310" s="128"/>
      <c r="D1310" s="38"/>
      <c r="E1310" s="128"/>
      <c r="F1310" s="132"/>
      <c r="G1310" s="138"/>
      <c r="H1310" s="138"/>
      <c r="I1310" s="128" t="s">
        <v>48</v>
      </c>
      <c r="J1310" s="128" t="s">
        <v>48</v>
      </c>
      <c r="K1310" s="128" t="s">
        <v>48</v>
      </c>
      <c r="L1310" s="128" t="s">
        <v>48</v>
      </c>
      <c r="M1310" s="128" t="s">
        <v>48</v>
      </c>
      <c r="N1310" s="128" t="s">
        <v>48</v>
      </c>
      <c r="O1310" s="128" t="s">
        <v>48</v>
      </c>
      <c r="P1310" s="128" t="s">
        <v>48</v>
      </c>
      <c r="Q1310" s="128" t="s">
        <v>48</v>
      </c>
      <c r="R1310" s="128" t="s">
        <v>48</v>
      </c>
      <c r="U1310" t="str">
        <f t="shared" si="2278"/>
        <v xml:space="preserve">, </v>
      </c>
    </row>
    <row r="1311" spans="1:21" hidden="1" outlineLevel="1" x14ac:dyDescent="0.25">
      <c r="A1311" s="159"/>
      <c r="B1311" s="128"/>
      <c r="C1311" s="128"/>
      <c r="D1311" s="38"/>
      <c r="E1311" s="128"/>
      <c r="F1311" s="132"/>
      <c r="G1311" s="138"/>
      <c r="H1311" s="138"/>
      <c r="I1311" s="128" t="s">
        <v>48</v>
      </c>
      <c r="J1311" s="128" t="s">
        <v>48</v>
      </c>
      <c r="K1311" s="128" t="s">
        <v>48</v>
      </c>
      <c r="L1311" s="128" t="s">
        <v>48</v>
      </c>
      <c r="M1311" s="128" t="s">
        <v>48</v>
      </c>
      <c r="N1311" s="128" t="s">
        <v>48</v>
      </c>
      <c r="O1311" s="128" t="s">
        <v>48</v>
      </c>
      <c r="P1311" s="128" t="s">
        <v>48</v>
      </c>
      <c r="Q1311" s="128" t="s">
        <v>48</v>
      </c>
      <c r="R1311" s="128" t="s">
        <v>48</v>
      </c>
      <c r="U1311" t="str">
        <f t="shared" si="2278"/>
        <v xml:space="preserve">, </v>
      </c>
    </row>
    <row r="1312" spans="1:21" hidden="1" outlineLevel="1" x14ac:dyDescent="0.25">
      <c r="A1312" s="159"/>
      <c r="B1312" s="128"/>
      <c r="C1312" s="128"/>
      <c r="D1312" s="38"/>
      <c r="E1312" s="128"/>
      <c r="F1312" s="132"/>
      <c r="G1312" s="138"/>
      <c r="H1312" s="138"/>
      <c r="I1312" s="128" t="s">
        <v>48</v>
      </c>
      <c r="J1312" s="128" t="s">
        <v>48</v>
      </c>
      <c r="K1312" s="128" t="s">
        <v>48</v>
      </c>
      <c r="L1312" s="128" t="s">
        <v>48</v>
      </c>
      <c r="M1312" s="128" t="s">
        <v>48</v>
      </c>
      <c r="N1312" s="128" t="s">
        <v>48</v>
      </c>
      <c r="O1312" s="128" t="s">
        <v>48</v>
      </c>
      <c r="P1312" s="128" t="s">
        <v>48</v>
      </c>
      <c r="Q1312" s="128" t="s">
        <v>48</v>
      </c>
      <c r="R1312" s="128" t="s">
        <v>48</v>
      </c>
      <c r="U1312" t="str">
        <f t="shared" si="2278"/>
        <v xml:space="preserve">, </v>
      </c>
    </row>
    <row r="1313" spans="1:21" collapsed="1" x14ac:dyDescent="0.25">
      <c r="A1313" s="43"/>
      <c r="B1313" s="43">
        <v>132</v>
      </c>
      <c r="C1313" s="43" t="s">
        <v>125</v>
      </c>
      <c r="D1313" s="38" t="str">
        <f>'Form III'!A1312</f>
        <v>Adequate</v>
      </c>
      <c r="E1313" s="43" t="s">
        <v>124</v>
      </c>
      <c r="F1313" s="158">
        <v>0.5</v>
      </c>
      <c r="G1313" s="136">
        <v>0</v>
      </c>
      <c r="H1313" s="136">
        <v>0</v>
      </c>
      <c r="I1313" s="43" t="s">
        <v>48</v>
      </c>
      <c r="J1313" s="43" t="s">
        <v>45</v>
      </c>
      <c r="K1313" s="43" t="s">
        <v>45</v>
      </c>
      <c r="L1313" s="43" t="s">
        <v>48</v>
      </c>
      <c r="M1313" s="43" t="s">
        <v>45</v>
      </c>
      <c r="N1313" s="43" t="s">
        <v>45</v>
      </c>
      <c r="O1313" s="43" t="s">
        <v>45</v>
      </c>
      <c r="P1313" s="43" t="s">
        <v>45</v>
      </c>
      <c r="Q1313" s="43" t="s">
        <v>45</v>
      </c>
      <c r="R1313" s="43" t="s">
        <v>45</v>
      </c>
      <c r="S1313" s="107">
        <f>IF('Form I'!$B$9=1,'Form III'!BE1315,(IF('Form I'!$B$9=2,'Form III'!BE1316,(IF('Form I'!$B$9=3,'Form III'!BE1317,(IF('Form I'!$B$9=4,'Form III'!BE1318)))))))</f>
        <v>0</v>
      </c>
      <c r="T1313" s="111">
        <f t="shared" ref="T1313" si="2306">G1313+H1313-S1313</f>
        <v>0</v>
      </c>
      <c r="U1313" t="str">
        <f t="shared" si="2278"/>
        <v>, 132</v>
      </c>
    </row>
    <row r="1314" spans="1:21" hidden="1" outlineLevel="1" x14ac:dyDescent="0.25">
      <c r="A1314" s="159">
        <f t="shared" ref="A1314" si="2307">A1313</f>
        <v>0</v>
      </c>
      <c r="B1314" s="128">
        <f t="shared" ref="B1314:R1324" si="2308">B1313</f>
        <v>132</v>
      </c>
      <c r="C1314" s="128" t="str">
        <f t="shared" si="2308"/>
        <v>DEPUTY</v>
      </c>
      <c r="D1314" s="128" t="str">
        <f t="shared" si="2308"/>
        <v>Adequate</v>
      </c>
      <c r="E1314" s="128" t="str">
        <f t="shared" si="2308"/>
        <v>Salary</v>
      </c>
      <c r="F1314" s="128">
        <f t="shared" si="2308"/>
        <v>0.5</v>
      </c>
      <c r="G1314" s="138">
        <f t="shared" si="2308"/>
        <v>0</v>
      </c>
      <c r="H1314" s="138">
        <f t="shared" ref="H1314" si="2309">H1313</f>
        <v>0</v>
      </c>
      <c r="I1314" s="128" t="str">
        <f t="shared" si="2308"/>
        <v>no</v>
      </c>
      <c r="J1314" s="128" t="str">
        <f t="shared" si="2308"/>
        <v>yes</v>
      </c>
      <c r="K1314" s="128" t="str">
        <f t="shared" si="2308"/>
        <v>yes</v>
      </c>
      <c r="L1314" s="128" t="str">
        <f t="shared" si="2308"/>
        <v>no</v>
      </c>
      <c r="M1314" s="128" t="str">
        <f t="shared" si="2308"/>
        <v>yes</v>
      </c>
      <c r="N1314" s="128" t="str">
        <f t="shared" si="2308"/>
        <v>yes</v>
      </c>
      <c r="O1314" s="128" t="str">
        <f t="shared" si="2308"/>
        <v>yes</v>
      </c>
      <c r="P1314" s="128" t="str">
        <f t="shared" si="2308"/>
        <v>yes</v>
      </c>
      <c r="Q1314" s="128" t="str">
        <f t="shared" si="2308"/>
        <v>yes</v>
      </c>
      <c r="R1314" s="128" t="str">
        <f t="shared" si="2308"/>
        <v>yes</v>
      </c>
      <c r="U1314" t="str">
        <f t="shared" si="2278"/>
        <v>0, 132</v>
      </c>
    </row>
    <row r="1315" spans="1:21" hidden="1" outlineLevel="1" x14ac:dyDescent="0.25">
      <c r="A1315" s="159">
        <f t="shared" ref="A1315" si="2310">A1313</f>
        <v>0</v>
      </c>
      <c r="B1315" s="128">
        <f t="shared" ref="B1315:R1315" si="2311">B1313</f>
        <v>132</v>
      </c>
      <c r="C1315" s="128" t="str">
        <f t="shared" si="2311"/>
        <v>DEPUTY</v>
      </c>
      <c r="D1315" s="128" t="str">
        <f t="shared" si="2311"/>
        <v>Adequate</v>
      </c>
      <c r="E1315" s="128" t="str">
        <f t="shared" si="2311"/>
        <v>Salary</v>
      </c>
      <c r="F1315" s="128">
        <f t="shared" si="2311"/>
        <v>0.5</v>
      </c>
      <c r="G1315" s="138">
        <f t="shared" si="2311"/>
        <v>0</v>
      </c>
      <c r="H1315" s="138">
        <f t="shared" ref="H1315" si="2312">H1313</f>
        <v>0</v>
      </c>
      <c r="I1315" s="128" t="str">
        <f t="shared" si="2311"/>
        <v>no</v>
      </c>
      <c r="J1315" s="128" t="str">
        <f t="shared" si="2311"/>
        <v>yes</v>
      </c>
      <c r="K1315" s="128" t="str">
        <f t="shared" si="2311"/>
        <v>yes</v>
      </c>
      <c r="L1315" s="128" t="str">
        <f t="shared" si="2311"/>
        <v>no</v>
      </c>
      <c r="M1315" s="128" t="str">
        <f t="shared" si="2311"/>
        <v>yes</v>
      </c>
      <c r="N1315" s="128" t="str">
        <f t="shared" si="2311"/>
        <v>yes</v>
      </c>
      <c r="O1315" s="128" t="str">
        <f t="shared" si="2311"/>
        <v>yes</v>
      </c>
      <c r="P1315" s="128" t="str">
        <f t="shared" si="2311"/>
        <v>yes</v>
      </c>
      <c r="Q1315" s="128" t="str">
        <f t="shared" si="2311"/>
        <v>yes</v>
      </c>
      <c r="R1315" s="128" t="str">
        <f t="shared" si="2311"/>
        <v>yes</v>
      </c>
      <c r="U1315" t="str">
        <f t="shared" si="2278"/>
        <v>0, 132</v>
      </c>
    </row>
    <row r="1316" spans="1:21" hidden="1" outlineLevel="1" x14ac:dyDescent="0.25">
      <c r="A1316" s="159">
        <f t="shared" ref="A1316" si="2313">A1313</f>
        <v>0</v>
      </c>
      <c r="B1316" s="128">
        <f t="shared" ref="B1316:R1316" si="2314">B1313</f>
        <v>132</v>
      </c>
      <c r="C1316" s="128" t="str">
        <f t="shared" si="2314"/>
        <v>DEPUTY</v>
      </c>
      <c r="D1316" s="128" t="str">
        <f t="shared" si="2314"/>
        <v>Adequate</v>
      </c>
      <c r="E1316" s="128" t="str">
        <f t="shared" si="2314"/>
        <v>Salary</v>
      </c>
      <c r="F1316" s="128">
        <f t="shared" si="2314"/>
        <v>0.5</v>
      </c>
      <c r="G1316" s="138">
        <f t="shared" si="2314"/>
        <v>0</v>
      </c>
      <c r="H1316" s="138">
        <f t="shared" ref="H1316" si="2315">H1313</f>
        <v>0</v>
      </c>
      <c r="I1316" s="128" t="str">
        <f t="shared" si="2314"/>
        <v>no</v>
      </c>
      <c r="J1316" s="128" t="str">
        <f t="shared" si="2314"/>
        <v>yes</v>
      </c>
      <c r="K1316" s="128" t="str">
        <f t="shared" si="2314"/>
        <v>yes</v>
      </c>
      <c r="L1316" s="128" t="str">
        <f t="shared" si="2314"/>
        <v>no</v>
      </c>
      <c r="M1316" s="128" t="str">
        <f t="shared" si="2314"/>
        <v>yes</v>
      </c>
      <c r="N1316" s="128" t="str">
        <f t="shared" si="2314"/>
        <v>yes</v>
      </c>
      <c r="O1316" s="128" t="str">
        <f t="shared" si="2314"/>
        <v>yes</v>
      </c>
      <c r="P1316" s="128" t="str">
        <f t="shared" si="2314"/>
        <v>yes</v>
      </c>
      <c r="Q1316" s="128" t="str">
        <f t="shared" si="2314"/>
        <v>yes</v>
      </c>
      <c r="R1316" s="128" t="str">
        <f t="shared" si="2314"/>
        <v>yes</v>
      </c>
      <c r="U1316" t="str">
        <f t="shared" si="2278"/>
        <v>0, 132</v>
      </c>
    </row>
    <row r="1317" spans="1:21" hidden="1" outlineLevel="1" x14ac:dyDescent="0.25">
      <c r="A1317" s="159"/>
      <c r="B1317" s="128"/>
      <c r="C1317" s="128"/>
      <c r="D1317" s="38"/>
      <c r="E1317" s="128"/>
      <c r="F1317" s="132"/>
      <c r="G1317" s="138"/>
      <c r="H1317" s="138"/>
      <c r="I1317" s="128" t="str">
        <f t="shared" si="2304"/>
        <v>no</v>
      </c>
      <c r="J1317" s="128" t="s">
        <v>48</v>
      </c>
      <c r="K1317" s="128" t="s">
        <v>48</v>
      </c>
      <c r="L1317" s="128" t="s">
        <v>48</v>
      </c>
      <c r="M1317" s="128" t="s">
        <v>48</v>
      </c>
      <c r="N1317" s="128" t="s">
        <v>48</v>
      </c>
      <c r="O1317" s="128" t="s">
        <v>48</v>
      </c>
      <c r="P1317" s="128" t="s">
        <v>48</v>
      </c>
      <c r="Q1317" s="128" t="s">
        <v>48</v>
      </c>
      <c r="R1317" s="128" t="s">
        <v>48</v>
      </c>
      <c r="U1317" t="str">
        <f t="shared" si="2278"/>
        <v xml:space="preserve">, </v>
      </c>
    </row>
    <row r="1318" spans="1:21" hidden="1" outlineLevel="1" x14ac:dyDescent="0.25">
      <c r="A1318" s="159"/>
      <c r="B1318" s="128"/>
      <c r="C1318" s="128"/>
      <c r="D1318" s="38"/>
      <c r="E1318" s="128"/>
      <c r="F1318" s="132"/>
      <c r="G1318" s="138"/>
      <c r="H1318" s="138"/>
      <c r="I1318" s="128" t="str">
        <f t="shared" si="2305"/>
        <v>no</v>
      </c>
      <c r="J1318" s="128" t="s">
        <v>48</v>
      </c>
      <c r="K1318" s="128" t="s">
        <v>48</v>
      </c>
      <c r="L1318" s="128" t="s">
        <v>48</v>
      </c>
      <c r="M1318" s="128" t="s">
        <v>48</v>
      </c>
      <c r="N1318" s="128" t="s">
        <v>48</v>
      </c>
      <c r="O1318" s="128" t="s">
        <v>48</v>
      </c>
      <c r="P1318" s="128" t="s">
        <v>48</v>
      </c>
      <c r="Q1318" s="128" t="s">
        <v>48</v>
      </c>
      <c r="R1318" s="128" t="s">
        <v>48</v>
      </c>
      <c r="U1318" t="str">
        <f t="shared" si="2278"/>
        <v xml:space="preserve">, </v>
      </c>
    </row>
    <row r="1319" spans="1:21" hidden="1" outlineLevel="1" x14ac:dyDescent="0.25">
      <c r="A1319" s="159"/>
      <c r="B1319" s="128"/>
      <c r="C1319" s="128"/>
      <c r="D1319" s="38"/>
      <c r="E1319" s="128"/>
      <c r="F1319" s="132"/>
      <c r="G1319" s="138"/>
      <c r="H1319" s="138"/>
      <c r="I1319" s="128" t="s">
        <v>48</v>
      </c>
      <c r="J1319" s="128" t="s">
        <v>48</v>
      </c>
      <c r="K1319" s="128" t="s">
        <v>48</v>
      </c>
      <c r="L1319" s="128" t="s">
        <v>48</v>
      </c>
      <c r="M1319" s="128" t="s">
        <v>48</v>
      </c>
      <c r="N1319" s="128" t="s">
        <v>48</v>
      </c>
      <c r="O1319" s="128" t="s">
        <v>48</v>
      </c>
      <c r="P1319" s="128" t="s">
        <v>48</v>
      </c>
      <c r="Q1319" s="128" t="s">
        <v>48</v>
      </c>
      <c r="R1319" s="128" t="s">
        <v>48</v>
      </c>
      <c r="U1319" t="str">
        <f t="shared" si="2278"/>
        <v xml:space="preserve">, </v>
      </c>
    </row>
    <row r="1320" spans="1:21" hidden="1" outlineLevel="1" x14ac:dyDescent="0.25">
      <c r="A1320" s="159"/>
      <c r="B1320" s="128"/>
      <c r="C1320" s="128"/>
      <c r="D1320" s="38"/>
      <c r="E1320" s="128"/>
      <c r="F1320" s="132"/>
      <c r="G1320" s="138"/>
      <c r="H1320" s="138"/>
      <c r="I1320" s="128" t="s">
        <v>48</v>
      </c>
      <c r="J1320" s="128" t="s">
        <v>48</v>
      </c>
      <c r="K1320" s="128" t="s">
        <v>48</v>
      </c>
      <c r="L1320" s="128" t="s">
        <v>48</v>
      </c>
      <c r="M1320" s="128" t="s">
        <v>48</v>
      </c>
      <c r="N1320" s="128" t="s">
        <v>48</v>
      </c>
      <c r="O1320" s="128" t="s">
        <v>48</v>
      </c>
      <c r="P1320" s="128" t="s">
        <v>48</v>
      </c>
      <c r="Q1320" s="128" t="s">
        <v>48</v>
      </c>
      <c r="R1320" s="128" t="s">
        <v>48</v>
      </c>
      <c r="U1320" t="str">
        <f t="shared" si="2278"/>
        <v xml:space="preserve">, </v>
      </c>
    </row>
    <row r="1321" spans="1:21" hidden="1" outlineLevel="1" x14ac:dyDescent="0.25">
      <c r="A1321" s="159"/>
      <c r="B1321" s="128"/>
      <c r="C1321" s="128"/>
      <c r="D1321" s="38"/>
      <c r="E1321" s="128"/>
      <c r="F1321" s="132"/>
      <c r="G1321" s="138"/>
      <c r="H1321" s="138"/>
      <c r="I1321" s="128" t="s">
        <v>48</v>
      </c>
      <c r="J1321" s="128" t="s">
        <v>48</v>
      </c>
      <c r="K1321" s="128" t="s">
        <v>48</v>
      </c>
      <c r="L1321" s="128" t="s">
        <v>48</v>
      </c>
      <c r="M1321" s="128" t="s">
        <v>48</v>
      </c>
      <c r="N1321" s="128" t="s">
        <v>48</v>
      </c>
      <c r="O1321" s="128" t="s">
        <v>48</v>
      </c>
      <c r="P1321" s="128" t="s">
        <v>48</v>
      </c>
      <c r="Q1321" s="128" t="s">
        <v>48</v>
      </c>
      <c r="R1321" s="128" t="s">
        <v>48</v>
      </c>
      <c r="U1321" t="str">
        <f t="shared" si="2278"/>
        <v xml:space="preserve">, </v>
      </c>
    </row>
    <row r="1322" spans="1:21" hidden="1" outlineLevel="1" x14ac:dyDescent="0.25">
      <c r="A1322" s="159"/>
      <c r="B1322" s="128"/>
      <c r="C1322" s="128"/>
      <c r="D1322" s="38"/>
      <c r="E1322" s="128"/>
      <c r="F1322" s="132"/>
      <c r="G1322" s="138"/>
      <c r="H1322" s="138"/>
      <c r="I1322" s="128" t="s">
        <v>48</v>
      </c>
      <c r="J1322" s="128" t="s">
        <v>48</v>
      </c>
      <c r="K1322" s="128" t="s">
        <v>48</v>
      </c>
      <c r="L1322" s="128" t="s">
        <v>48</v>
      </c>
      <c r="M1322" s="128" t="s">
        <v>48</v>
      </c>
      <c r="N1322" s="128" t="s">
        <v>48</v>
      </c>
      <c r="O1322" s="128" t="s">
        <v>48</v>
      </c>
      <c r="P1322" s="128" t="s">
        <v>48</v>
      </c>
      <c r="Q1322" s="128" t="s">
        <v>48</v>
      </c>
      <c r="R1322" s="128" t="s">
        <v>48</v>
      </c>
      <c r="U1322" t="str">
        <f t="shared" si="2278"/>
        <v xml:space="preserve">, </v>
      </c>
    </row>
    <row r="1323" spans="1:21" collapsed="1" x14ac:dyDescent="0.25">
      <c r="A1323" s="43"/>
      <c r="B1323" s="43">
        <v>133</v>
      </c>
      <c r="C1323" s="43" t="s">
        <v>125</v>
      </c>
      <c r="D1323" s="38" t="str">
        <f>'Form III'!A1322</f>
        <v>Adequate</v>
      </c>
      <c r="E1323" s="43" t="s">
        <v>124</v>
      </c>
      <c r="F1323" s="158">
        <v>0.5</v>
      </c>
      <c r="G1323" s="136">
        <v>0</v>
      </c>
      <c r="H1323" s="136">
        <v>0</v>
      </c>
      <c r="I1323" s="43" t="s">
        <v>48</v>
      </c>
      <c r="J1323" s="43" t="s">
        <v>45</v>
      </c>
      <c r="K1323" s="43" t="s">
        <v>45</v>
      </c>
      <c r="L1323" s="43" t="s">
        <v>48</v>
      </c>
      <c r="M1323" s="43" t="s">
        <v>45</v>
      </c>
      <c r="N1323" s="43" t="s">
        <v>45</v>
      </c>
      <c r="O1323" s="43" t="s">
        <v>45</v>
      </c>
      <c r="P1323" s="43" t="s">
        <v>45</v>
      </c>
      <c r="Q1323" s="43" t="s">
        <v>45</v>
      </c>
      <c r="R1323" s="43" t="s">
        <v>45</v>
      </c>
      <c r="S1323" s="107">
        <f>IF('Form I'!$B$9=1,'Form III'!BE1325,(IF('Form I'!$B$9=2,'Form III'!BE1326,(IF('Form I'!$B$9=3,'Form III'!BE1327,(IF('Form I'!$B$9=4,'Form III'!BE1328)))))))</f>
        <v>0</v>
      </c>
      <c r="T1323" s="111">
        <f t="shared" ref="T1323" si="2316">G1323+H1323-S1323</f>
        <v>0</v>
      </c>
      <c r="U1323" t="str">
        <f t="shared" si="2278"/>
        <v>, 133</v>
      </c>
    </row>
    <row r="1324" spans="1:21" hidden="1" outlineLevel="1" x14ac:dyDescent="0.25">
      <c r="A1324" s="159">
        <f t="shared" ref="A1324" si="2317">A1323</f>
        <v>0</v>
      </c>
      <c r="B1324" s="128">
        <f t="shared" si="2308"/>
        <v>133</v>
      </c>
      <c r="C1324" s="128" t="str">
        <f t="shared" si="2308"/>
        <v>DEPUTY</v>
      </c>
      <c r="D1324" s="128" t="str">
        <f t="shared" si="2308"/>
        <v>Adequate</v>
      </c>
      <c r="E1324" s="128" t="str">
        <f t="shared" si="2308"/>
        <v>Salary</v>
      </c>
      <c r="F1324" s="128">
        <f t="shared" si="2308"/>
        <v>0.5</v>
      </c>
      <c r="G1324" s="138">
        <f t="shared" si="2308"/>
        <v>0</v>
      </c>
      <c r="H1324" s="138">
        <f t="shared" ref="H1324" si="2318">H1323</f>
        <v>0</v>
      </c>
      <c r="I1324" s="128" t="str">
        <f t="shared" si="2308"/>
        <v>no</v>
      </c>
      <c r="J1324" s="128" t="str">
        <f t="shared" si="2308"/>
        <v>yes</v>
      </c>
      <c r="K1324" s="128" t="str">
        <f t="shared" si="2308"/>
        <v>yes</v>
      </c>
      <c r="L1324" s="128" t="str">
        <f t="shared" si="2308"/>
        <v>no</v>
      </c>
      <c r="M1324" s="128" t="str">
        <f t="shared" si="2308"/>
        <v>yes</v>
      </c>
      <c r="N1324" s="128" t="str">
        <f t="shared" si="2308"/>
        <v>yes</v>
      </c>
      <c r="O1324" s="128" t="str">
        <f t="shared" si="2308"/>
        <v>yes</v>
      </c>
      <c r="P1324" s="128" t="str">
        <f t="shared" si="2308"/>
        <v>yes</v>
      </c>
      <c r="Q1324" s="128" t="str">
        <f t="shared" si="2308"/>
        <v>yes</v>
      </c>
      <c r="R1324" s="128" t="str">
        <f t="shared" si="2308"/>
        <v>yes</v>
      </c>
      <c r="U1324" t="str">
        <f t="shared" si="2278"/>
        <v>0, 133</v>
      </c>
    </row>
    <row r="1325" spans="1:21" hidden="1" outlineLevel="1" x14ac:dyDescent="0.25">
      <c r="A1325" s="159">
        <f t="shared" ref="A1325" si="2319">A1323</f>
        <v>0</v>
      </c>
      <c r="B1325" s="128">
        <f t="shared" ref="B1325:R1325" si="2320">B1323</f>
        <v>133</v>
      </c>
      <c r="C1325" s="128" t="str">
        <f t="shared" si="2320"/>
        <v>DEPUTY</v>
      </c>
      <c r="D1325" s="128" t="str">
        <f t="shared" si="2320"/>
        <v>Adequate</v>
      </c>
      <c r="E1325" s="128" t="str">
        <f t="shared" si="2320"/>
        <v>Salary</v>
      </c>
      <c r="F1325" s="128">
        <f t="shared" si="2320"/>
        <v>0.5</v>
      </c>
      <c r="G1325" s="138">
        <f t="shared" si="2320"/>
        <v>0</v>
      </c>
      <c r="H1325" s="138">
        <f t="shared" ref="H1325" si="2321">H1323</f>
        <v>0</v>
      </c>
      <c r="I1325" s="128" t="str">
        <f t="shared" si="2320"/>
        <v>no</v>
      </c>
      <c r="J1325" s="128" t="str">
        <f t="shared" si="2320"/>
        <v>yes</v>
      </c>
      <c r="K1325" s="128" t="str">
        <f t="shared" si="2320"/>
        <v>yes</v>
      </c>
      <c r="L1325" s="128" t="str">
        <f t="shared" si="2320"/>
        <v>no</v>
      </c>
      <c r="M1325" s="128" t="str">
        <f t="shared" si="2320"/>
        <v>yes</v>
      </c>
      <c r="N1325" s="128" t="str">
        <f t="shared" si="2320"/>
        <v>yes</v>
      </c>
      <c r="O1325" s="128" t="str">
        <f t="shared" si="2320"/>
        <v>yes</v>
      </c>
      <c r="P1325" s="128" t="str">
        <f t="shared" si="2320"/>
        <v>yes</v>
      </c>
      <c r="Q1325" s="128" t="str">
        <f t="shared" si="2320"/>
        <v>yes</v>
      </c>
      <c r="R1325" s="128" t="str">
        <f t="shared" si="2320"/>
        <v>yes</v>
      </c>
      <c r="U1325" t="str">
        <f t="shared" si="2278"/>
        <v>0, 133</v>
      </c>
    </row>
    <row r="1326" spans="1:21" hidden="1" outlineLevel="1" x14ac:dyDescent="0.25">
      <c r="A1326" s="159">
        <f t="shared" ref="A1326" si="2322">A1323</f>
        <v>0</v>
      </c>
      <c r="B1326" s="128">
        <f t="shared" ref="B1326:R1326" si="2323">B1323</f>
        <v>133</v>
      </c>
      <c r="C1326" s="128" t="str">
        <f t="shared" si="2323"/>
        <v>DEPUTY</v>
      </c>
      <c r="D1326" s="128" t="str">
        <f t="shared" si="2323"/>
        <v>Adequate</v>
      </c>
      <c r="E1326" s="128" t="str">
        <f t="shared" si="2323"/>
        <v>Salary</v>
      </c>
      <c r="F1326" s="128">
        <f t="shared" si="2323"/>
        <v>0.5</v>
      </c>
      <c r="G1326" s="138">
        <f t="shared" si="2323"/>
        <v>0</v>
      </c>
      <c r="H1326" s="138">
        <f t="shared" ref="H1326" si="2324">H1323</f>
        <v>0</v>
      </c>
      <c r="I1326" s="128" t="str">
        <f t="shared" si="2323"/>
        <v>no</v>
      </c>
      <c r="J1326" s="128" t="str">
        <f t="shared" si="2323"/>
        <v>yes</v>
      </c>
      <c r="K1326" s="128" t="str">
        <f t="shared" si="2323"/>
        <v>yes</v>
      </c>
      <c r="L1326" s="128" t="str">
        <f t="shared" si="2323"/>
        <v>no</v>
      </c>
      <c r="M1326" s="128" t="str">
        <f t="shared" si="2323"/>
        <v>yes</v>
      </c>
      <c r="N1326" s="128" t="str">
        <f t="shared" si="2323"/>
        <v>yes</v>
      </c>
      <c r="O1326" s="128" t="str">
        <f t="shared" si="2323"/>
        <v>yes</v>
      </c>
      <c r="P1326" s="128" t="str">
        <f t="shared" si="2323"/>
        <v>yes</v>
      </c>
      <c r="Q1326" s="128" t="str">
        <f t="shared" si="2323"/>
        <v>yes</v>
      </c>
      <c r="R1326" s="128" t="str">
        <f t="shared" si="2323"/>
        <v>yes</v>
      </c>
      <c r="U1326" t="str">
        <f t="shared" si="2278"/>
        <v>0, 133</v>
      </c>
    </row>
    <row r="1327" spans="1:21" hidden="1" outlineLevel="1" x14ac:dyDescent="0.25">
      <c r="A1327" s="159"/>
      <c r="B1327" s="128"/>
      <c r="C1327" s="128"/>
      <c r="D1327" s="38"/>
      <c r="E1327" s="128"/>
      <c r="F1327" s="132"/>
      <c r="G1327" s="138"/>
      <c r="H1327" s="138"/>
      <c r="I1327" s="128" t="str">
        <f t="shared" si="2304"/>
        <v>no</v>
      </c>
      <c r="J1327" s="128" t="s">
        <v>48</v>
      </c>
      <c r="K1327" s="128" t="s">
        <v>48</v>
      </c>
      <c r="L1327" s="128" t="s">
        <v>48</v>
      </c>
      <c r="M1327" s="128" t="s">
        <v>48</v>
      </c>
      <c r="N1327" s="128" t="s">
        <v>48</v>
      </c>
      <c r="O1327" s="128" t="s">
        <v>48</v>
      </c>
      <c r="P1327" s="128" t="s">
        <v>48</v>
      </c>
      <c r="Q1327" s="128" t="s">
        <v>48</v>
      </c>
      <c r="R1327" s="128" t="s">
        <v>48</v>
      </c>
      <c r="U1327" t="str">
        <f t="shared" si="2278"/>
        <v xml:space="preserve">, </v>
      </c>
    </row>
    <row r="1328" spans="1:21" hidden="1" outlineLevel="1" x14ac:dyDescent="0.25">
      <c r="A1328" s="159"/>
      <c r="B1328" s="128"/>
      <c r="C1328" s="128"/>
      <c r="D1328" s="38"/>
      <c r="E1328" s="128"/>
      <c r="F1328" s="132"/>
      <c r="G1328" s="138"/>
      <c r="H1328" s="138"/>
      <c r="I1328" s="128" t="str">
        <f t="shared" si="2305"/>
        <v>no</v>
      </c>
      <c r="J1328" s="128" t="s">
        <v>48</v>
      </c>
      <c r="K1328" s="128" t="s">
        <v>48</v>
      </c>
      <c r="L1328" s="128" t="s">
        <v>48</v>
      </c>
      <c r="M1328" s="128" t="s">
        <v>48</v>
      </c>
      <c r="N1328" s="128" t="s">
        <v>48</v>
      </c>
      <c r="O1328" s="128" t="s">
        <v>48</v>
      </c>
      <c r="P1328" s="128" t="s">
        <v>48</v>
      </c>
      <c r="Q1328" s="128" t="s">
        <v>48</v>
      </c>
      <c r="R1328" s="128" t="s">
        <v>48</v>
      </c>
      <c r="U1328" t="str">
        <f t="shared" si="2278"/>
        <v xml:space="preserve">, </v>
      </c>
    </row>
    <row r="1329" spans="1:21" hidden="1" outlineLevel="1" x14ac:dyDescent="0.25">
      <c r="A1329" s="159"/>
      <c r="B1329" s="128"/>
      <c r="C1329" s="128"/>
      <c r="D1329" s="38"/>
      <c r="E1329" s="128"/>
      <c r="F1329" s="132"/>
      <c r="G1329" s="138"/>
      <c r="H1329" s="138"/>
      <c r="I1329" s="128" t="s">
        <v>48</v>
      </c>
      <c r="J1329" s="128" t="s">
        <v>48</v>
      </c>
      <c r="K1329" s="128" t="s">
        <v>48</v>
      </c>
      <c r="L1329" s="128" t="s">
        <v>48</v>
      </c>
      <c r="M1329" s="128" t="s">
        <v>48</v>
      </c>
      <c r="N1329" s="128" t="s">
        <v>48</v>
      </c>
      <c r="O1329" s="128" t="s">
        <v>48</v>
      </c>
      <c r="P1329" s="128" t="s">
        <v>48</v>
      </c>
      <c r="Q1329" s="128" t="s">
        <v>48</v>
      </c>
      <c r="R1329" s="128" t="s">
        <v>48</v>
      </c>
      <c r="U1329" t="str">
        <f t="shared" si="2278"/>
        <v xml:space="preserve">, </v>
      </c>
    </row>
    <row r="1330" spans="1:21" hidden="1" outlineLevel="1" x14ac:dyDescent="0.25">
      <c r="A1330" s="159"/>
      <c r="B1330" s="128"/>
      <c r="C1330" s="128"/>
      <c r="D1330" s="38"/>
      <c r="E1330" s="128"/>
      <c r="F1330" s="132"/>
      <c r="G1330" s="138"/>
      <c r="H1330" s="138"/>
      <c r="I1330" s="128" t="s">
        <v>48</v>
      </c>
      <c r="J1330" s="128" t="s">
        <v>48</v>
      </c>
      <c r="K1330" s="128" t="s">
        <v>48</v>
      </c>
      <c r="L1330" s="128" t="s">
        <v>48</v>
      </c>
      <c r="M1330" s="128" t="s">
        <v>48</v>
      </c>
      <c r="N1330" s="128" t="s">
        <v>48</v>
      </c>
      <c r="O1330" s="128" t="s">
        <v>48</v>
      </c>
      <c r="P1330" s="128" t="s">
        <v>48</v>
      </c>
      <c r="Q1330" s="128" t="s">
        <v>48</v>
      </c>
      <c r="R1330" s="128" t="s">
        <v>48</v>
      </c>
      <c r="U1330" t="str">
        <f t="shared" si="2278"/>
        <v xml:space="preserve">, </v>
      </c>
    </row>
    <row r="1331" spans="1:21" hidden="1" outlineLevel="1" x14ac:dyDescent="0.25">
      <c r="A1331" s="159"/>
      <c r="B1331" s="128"/>
      <c r="C1331" s="128"/>
      <c r="D1331" s="38"/>
      <c r="E1331" s="128"/>
      <c r="F1331" s="132"/>
      <c r="G1331" s="138"/>
      <c r="H1331" s="138"/>
      <c r="I1331" s="128" t="s">
        <v>48</v>
      </c>
      <c r="J1331" s="128" t="s">
        <v>48</v>
      </c>
      <c r="K1331" s="128" t="s">
        <v>48</v>
      </c>
      <c r="L1331" s="128" t="s">
        <v>48</v>
      </c>
      <c r="M1331" s="128" t="s">
        <v>48</v>
      </c>
      <c r="N1331" s="128" t="s">
        <v>48</v>
      </c>
      <c r="O1331" s="128" t="s">
        <v>48</v>
      </c>
      <c r="P1331" s="128" t="s">
        <v>48</v>
      </c>
      <c r="Q1331" s="128" t="s">
        <v>48</v>
      </c>
      <c r="R1331" s="128" t="s">
        <v>48</v>
      </c>
      <c r="U1331" t="str">
        <f t="shared" si="2278"/>
        <v xml:space="preserve">, </v>
      </c>
    </row>
    <row r="1332" spans="1:21" hidden="1" outlineLevel="1" x14ac:dyDescent="0.25">
      <c r="A1332" s="159"/>
      <c r="B1332" s="128"/>
      <c r="C1332" s="128"/>
      <c r="D1332" s="38"/>
      <c r="E1332" s="128"/>
      <c r="F1332" s="132"/>
      <c r="G1332" s="138"/>
      <c r="H1332" s="138"/>
      <c r="I1332" s="128" t="s">
        <v>48</v>
      </c>
      <c r="J1332" s="128" t="s">
        <v>48</v>
      </c>
      <c r="K1332" s="128" t="s">
        <v>48</v>
      </c>
      <c r="L1332" s="128" t="s">
        <v>48</v>
      </c>
      <c r="M1332" s="128" t="s">
        <v>48</v>
      </c>
      <c r="N1332" s="128" t="s">
        <v>48</v>
      </c>
      <c r="O1332" s="128" t="s">
        <v>48</v>
      </c>
      <c r="P1332" s="128" t="s">
        <v>48</v>
      </c>
      <c r="Q1332" s="128" t="s">
        <v>48</v>
      </c>
      <c r="R1332" s="128" t="s">
        <v>48</v>
      </c>
      <c r="U1332" t="str">
        <f t="shared" si="2278"/>
        <v xml:space="preserve">, </v>
      </c>
    </row>
    <row r="1333" spans="1:21" collapsed="1" x14ac:dyDescent="0.25">
      <c r="A1333" s="43"/>
      <c r="B1333" s="43">
        <v>134</v>
      </c>
      <c r="C1333" s="43" t="s">
        <v>125</v>
      </c>
      <c r="D1333" s="38" t="str">
        <f>'Form III'!A1332</f>
        <v>Adequate</v>
      </c>
      <c r="E1333" s="43" t="s">
        <v>124</v>
      </c>
      <c r="F1333" s="158">
        <v>0.5</v>
      </c>
      <c r="G1333" s="136">
        <v>0</v>
      </c>
      <c r="H1333" s="136">
        <v>0</v>
      </c>
      <c r="I1333" s="43" t="s">
        <v>48</v>
      </c>
      <c r="J1333" s="43" t="s">
        <v>45</v>
      </c>
      <c r="K1333" s="43" t="s">
        <v>45</v>
      </c>
      <c r="L1333" s="43" t="s">
        <v>48</v>
      </c>
      <c r="M1333" s="43" t="s">
        <v>45</v>
      </c>
      <c r="N1333" s="43" t="s">
        <v>45</v>
      </c>
      <c r="O1333" s="43" t="s">
        <v>45</v>
      </c>
      <c r="P1333" s="43" t="s">
        <v>45</v>
      </c>
      <c r="Q1333" s="43" t="s">
        <v>45</v>
      </c>
      <c r="R1333" s="43" t="s">
        <v>45</v>
      </c>
      <c r="S1333" s="107">
        <f>IF('Form I'!$B$9=1,'Form III'!BE1335,(IF('Form I'!$B$9=2,'Form III'!BE1336,(IF('Form I'!$B$9=3,'Form III'!BE1337,(IF('Form I'!$B$9=4,'Form III'!BE1338)))))))</f>
        <v>0</v>
      </c>
      <c r="T1333" s="111">
        <f t="shared" ref="T1333" si="2325">G1333+H1333-S1333</f>
        <v>0</v>
      </c>
      <c r="U1333" t="str">
        <f t="shared" si="2278"/>
        <v>, 134</v>
      </c>
    </row>
    <row r="1334" spans="1:21" hidden="1" outlineLevel="1" x14ac:dyDescent="0.25">
      <c r="A1334" s="159">
        <f t="shared" ref="A1334" si="2326">A1333</f>
        <v>0</v>
      </c>
      <c r="B1334" s="128">
        <f t="shared" ref="B1334:R1334" si="2327">B1333</f>
        <v>134</v>
      </c>
      <c r="C1334" s="128" t="str">
        <f t="shared" si="2327"/>
        <v>DEPUTY</v>
      </c>
      <c r="D1334" s="128" t="str">
        <f t="shared" si="2327"/>
        <v>Adequate</v>
      </c>
      <c r="E1334" s="128" t="str">
        <f t="shared" si="2327"/>
        <v>Salary</v>
      </c>
      <c r="F1334" s="128">
        <f t="shared" si="2327"/>
        <v>0.5</v>
      </c>
      <c r="G1334" s="138">
        <f t="shared" si="2327"/>
        <v>0</v>
      </c>
      <c r="H1334" s="138">
        <f t="shared" ref="H1334" si="2328">H1333</f>
        <v>0</v>
      </c>
      <c r="I1334" s="128" t="str">
        <f t="shared" si="2327"/>
        <v>no</v>
      </c>
      <c r="J1334" s="128" t="str">
        <f t="shared" si="2327"/>
        <v>yes</v>
      </c>
      <c r="K1334" s="128" t="str">
        <f t="shared" si="2327"/>
        <v>yes</v>
      </c>
      <c r="L1334" s="128" t="str">
        <f t="shared" si="2327"/>
        <v>no</v>
      </c>
      <c r="M1334" s="128" t="str">
        <f t="shared" si="2327"/>
        <v>yes</v>
      </c>
      <c r="N1334" s="128" t="str">
        <f t="shared" si="2327"/>
        <v>yes</v>
      </c>
      <c r="O1334" s="128" t="str">
        <f t="shared" si="2327"/>
        <v>yes</v>
      </c>
      <c r="P1334" s="128" t="str">
        <f t="shared" si="2327"/>
        <v>yes</v>
      </c>
      <c r="Q1334" s="128" t="str">
        <f t="shared" si="2327"/>
        <v>yes</v>
      </c>
      <c r="R1334" s="128" t="str">
        <f t="shared" si="2327"/>
        <v>yes</v>
      </c>
      <c r="U1334" t="str">
        <f t="shared" si="2278"/>
        <v>0, 134</v>
      </c>
    </row>
    <row r="1335" spans="1:21" hidden="1" outlineLevel="1" x14ac:dyDescent="0.25">
      <c r="A1335" s="159">
        <f t="shared" ref="A1335" si="2329">A1333</f>
        <v>0</v>
      </c>
      <c r="B1335" s="128">
        <f t="shared" ref="B1335:R1335" si="2330">B1333</f>
        <v>134</v>
      </c>
      <c r="C1335" s="128" t="str">
        <f t="shared" si="2330"/>
        <v>DEPUTY</v>
      </c>
      <c r="D1335" s="128" t="str">
        <f t="shared" si="2330"/>
        <v>Adequate</v>
      </c>
      <c r="E1335" s="128" t="str">
        <f t="shared" si="2330"/>
        <v>Salary</v>
      </c>
      <c r="F1335" s="128">
        <f t="shared" si="2330"/>
        <v>0.5</v>
      </c>
      <c r="G1335" s="138">
        <f t="shared" si="2330"/>
        <v>0</v>
      </c>
      <c r="H1335" s="138">
        <f t="shared" ref="H1335" si="2331">H1333</f>
        <v>0</v>
      </c>
      <c r="I1335" s="128" t="str">
        <f t="shared" si="2330"/>
        <v>no</v>
      </c>
      <c r="J1335" s="128" t="str">
        <f t="shared" si="2330"/>
        <v>yes</v>
      </c>
      <c r="K1335" s="128" t="str">
        <f t="shared" si="2330"/>
        <v>yes</v>
      </c>
      <c r="L1335" s="128" t="str">
        <f t="shared" si="2330"/>
        <v>no</v>
      </c>
      <c r="M1335" s="128" t="str">
        <f t="shared" si="2330"/>
        <v>yes</v>
      </c>
      <c r="N1335" s="128" t="str">
        <f t="shared" si="2330"/>
        <v>yes</v>
      </c>
      <c r="O1335" s="128" t="str">
        <f t="shared" si="2330"/>
        <v>yes</v>
      </c>
      <c r="P1335" s="128" t="str">
        <f t="shared" si="2330"/>
        <v>yes</v>
      </c>
      <c r="Q1335" s="128" t="str">
        <f t="shared" si="2330"/>
        <v>yes</v>
      </c>
      <c r="R1335" s="128" t="str">
        <f t="shared" si="2330"/>
        <v>yes</v>
      </c>
      <c r="U1335" t="str">
        <f t="shared" si="2278"/>
        <v>0, 134</v>
      </c>
    </row>
    <row r="1336" spans="1:21" hidden="1" outlineLevel="1" x14ac:dyDescent="0.25">
      <c r="A1336" s="159">
        <f t="shared" ref="A1336" si="2332">A1333</f>
        <v>0</v>
      </c>
      <c r="B1336" s="128">
        <f t="shared" ref="B1336:R1336" si="2333">B1333</f>
        <v>134</v>
      </c>
      <c r="C1336" s="128" t="str">
        <f t="shared" si="2333"/>
        <v>DEPUTY</v>
      </c>
      <c r="D1336" s="128" t="str">
        <f t="shared" si="2333"/>
        <v>Adequate</v>
      </c>
      <c r="E1336" s="128" t="str">
        <f t="shared" si="2333"/>
        <v>Salary</v>
      </c>
      <c r="F1336" s="128">
        <f t="shared" si="2333"/>
        <v>0.5</v>
      </c>
      <c r="G1336" s="138">
        <f t="shared" si="2333"/>
        <v>0</v>
      </c>
      <c r="H1336" s="138">
        <f t="shared" ref="H1336" si="2334">H1333</f>
        <v>0</v>
      </c>
      <c r="I1336" s="128" t="str">
        <f t="shared" si="2333"/>
        <v>no</v>
      </c>
      <c r="J1336" s="128" t="str">
        <f t="shared" si="2333"/>
        <v>yes</v>
      </c>
      <c r="K1336" s="128" t="str">
        <f t="shared" si="2333"/>
        <v>yes</v>
      </c>
      <c r="L1336" s="128" t="str">
        <f t="shared" si="2333"/>
        <v>no</v>
      </c>
      <c r="M1336" s="128" t="str">
        <f t="shared" si="2333"/>
        <v>yes</v>
      </c>
      <c r="N1336" s="128" t="str">
        <f t="shared" si="2333"/>
        <v>yes</v>
      </c>
      <c r="O1336" s="128" t="str">
        <f t="shared" si="2333"/>
        <v>yes</v>
      </c>
      <c r="P1336" s="128" t="str">
        <f t="shared" si="2333"/>
        <v>yes</v>
      </c>
      <c r="Q1336" s="128" t="str">
        <f t="shared" si="2333"/>
        <v>yes</v>
      </c>
      <c r="R1336" s="128" t="str">
        <f t="shared" si="2333"/>
        <v>yes</v>
      </c>
      <c r="U1336" t="str">
        <f t="shared" si="2278"/>
        <v>0, 134</v>
      </c>
    </row>
    <row r="1337" spans="1:21" hidden="1" outlineLevel="1" x14ac:dyDescent="0.25">
      <c r="A1337" s="159"/>
      <c r="B1337" s="128"/>
      <c r="C1337" s="128"/>
      <c r="D1337" s="38"/>
      <c r="E1337" s="128"/>
      <c r="F1337" s="132"/>
      <c r="G1337" s="138"/>
      <c r="H1337" s="138"/>
      <c r="I1337" s="128" t="str">
        <f t="shared" si="2304"/>
        <v>no</v>
      </c>
      <c r="J1337" s="128" t="s">
        <v>48</v>
      </c>
      <c r="K1337" s="128" t="s">
        <v>48</v>
      </c>
      <c r="L1337" s="128" t="s">
        <v>48</v>
      </c>
      <c r="M1337" s="128" t="s">
        <v>48</v>
      </c>
      <c r="N1337" s="128" t="s">
        <v>48</v>
      </c>
      <c r="O1337" s="128" t="s">
        <v>48</v>
      </c>
      <c r="P1337" s="128" t="s">
        <v>48</v>
      </c>
      <c r="Q1337" s="128" t="s">
        <v>48</v>
      </c>
      <c r="R1337" s="128" t="s">
        <v>48</v>
      </c>
      <c r="U1337" t="str">
        <f t="shared" si="2278"/>
        <v xml:space="preserve">, </v>
      </c>
    </row>
    <row r="1338" spans="1:21" hidden="1" outlineLevel="1" x14ac:dyDescent="0.25">
      <c r="A1338" s="159"/>
      <c r="B1338" s="128"/>
      <c r="C1338" s="128"/>
      <c r="D1338" s="38"/>
      <c r="E1338" s="128"/>
      <c r="F1338" s="132"/>
      <c r="G1338" s="138"/>
      <c r="H1338" s="138"/>
      <c r="I1338" s="128" t="str">
        <f t="shared" si="2305"/>
        <v>no</v>
      </c>
      <c r="J1338" s="128" t="s">
        <v>48</v>
      </c>
      <c r="K1338" s="128" t="s">
        <v>48</v>
      </c>
      <c r="L1338" s="128" t="s">
        <v>48</v>
      </c>
      <c r="M1338" s="128" t="s">
        <v>48</v>
      </c>
      <c r="N1338" s="128" t="s">
        <v>48</v>
      </c>
      <c r="O1338" s="128" t="s">
        <v>48</v>
      </c>
      <c r="P1338" s="128" t="s">
        <v>48</v>
      </c>
      <c r="Q1338" s="128" t="s">
        <v>48</v>
      </c>
      <c r="R1338" s="128" t="s">
        <v>48</v>
      </c>
      <c r="U1338" t="str">
        <f t="shared" si="2278"/>
        <v xml:space="preserve">, </v>
      </c>
    </row>
    <row r="1339" spans="1:21" hidden="1" outlineLevel="1" x14ac:dyDescent="0.25">
      <c r="A1339" s="159"/>
      <c r="B1339" s="128"/>
      <c r="C1339" s="128"/>
      <c r="D1339" s="38"/>
      <c r="E1339" s="128"/>
      <c r="F1339" s="132"/>
      <c r="G1339" s="138"/>
      <c r="H1339" s="138"/>
      <c r="I1339" s="128" t="s">
        <v>48</v>
      </c>
      <c r="J1339" s="128" t="s">
        <v>48</v>
      </c>
      <c r="K1339" s="128" t="s">
        <v>48</v>
      </c>
      <c r="L1339" s="128" t="s">
        <v>48</v>
      </c>
      <c r="M1339" s="128" t="s">
        <v>48</v>
      </c>
      <c r="N1339" s="128" t="s">
        <v>48</v>
      </c>
      <c r="O1339" s="128" t="s">
        <v>48</v>
      </c>
      <c r="P1339" s="128" t="s">
        <v>48</v>
      </c>
      <c r="Q1339" s="128" t="s">
        <v>48</v>
      </c>
      <c r="R1339" s="128" t="s">
        <v>48</v>
      </c>
      <c r="U1339" t="str">
        <f t="shared" si="2278"/>
        <v xml:space="preserve">, </v>
      </c>
    </row>
    <row r="1340" spans="1:21" hidden="1" outlineLevel="1" x14ac:dyDescent="0.25">
      <c r="A1340" s="159"/>
      <c r="B1340" s="128"/>
      <c r="C1340" s="128"/>
      <c r="D1340" s="38"/>
      <c r="E1340" s="128"/>
      <c r="F1340" s="132"/>
      <c r="G1340" s="138"/>
      <c r="H1340" s="138"/>
      <c r="I1340" s="128" t="s">
        <v>48</v>
      </c>
      <c r="J1340" s="128" t="s">
        <v>48</v>
      </c>
      <c r="K1340" s="128" t="s">
        <v>48</v>
      </c>
      <c r="L1340" s="128" t="s">
        <v>48</v>
      </c>
      <c r="M1340" s="128" t="s">
        <v>48</v>
      </c>
      <c r="N1340" s="128" t="s">
        <v>48</v>
      </c>
      <c r="O1340" s="128" t="s">
        <v>48</v>
      </c>
      <c r="P1340" s="128" t="s">
        <v>48</v>
      </c>
      <c r="Q1340" s="128" t="s">
        <v>48</v>
      </c>
      <c r="R1340" s="128" t="s">
        <v>48</v>
      </c>
      <c r="U1340" t="str">
        <f t="shared" si="2278"/>
        <v xml:space="preserve">, </v>
      </c>
    </row>
    <row r="1341" spans="1:21" hidden="1" outlineLevel="1" x14ac:dyDescent="0.25">
      <c r="A1341" s="159"/>
      <c r="B1341" s="128"/>
      <c r="C1341" s="128"/>
      <c r="D1341" s="38"/>
      <c r="E1341" s="128"/>
      <c r="F1341" s="132"/>
      <c r="G1341" s="138"/>
      <c r="H1341" s="138"/>
      <c r="I1341" s="128" t="s">
        <v>48</v>
      </c>
      <c r="J1341" s="128" t="s">
        <v>48</v>
      </c>
      <c r="K1341" s="128" t="s">
        <v>48</v>
      </c>
      <c r="L1341" s="128" t="s">
        <v>48</v>
      </c>
      <c r="M1341" s="128" t="s">
        <v>48</v>
      </c>
      <c r="N1341" s="128" t="s">
        <v>48</v>
      </c>
      <c r="O1341" s="128" t="s">
        <v>48</v>
      </c>
      <c r="P1341" s="128" t="s">
        <v>48</v>
      </c>
      <c r="Q1341" s="128" t="s">
        <v>48</v>
      </c>
      <c r="R1341" s="128" t="s">
        <v>48</v>
      </c>
      <c r="U1341" t="str">
        <f t="shared" si="2278"/>
        <v xml:space="preserve">, </v>
      </c>
    </row>
    <row r="1342" spans="1:21" hidden="1" outlineLevel="1" x14ac:dyDescent="0.25">
      <c r="A1342" s="159"/>
      <c r="B1342" s="128"/>
      <c r="C1342" s="128"/>
      <c r="D1342" s="38"/>
      <c r="E1342" s="128"/>
      <c r="F1342" s="132"/>
      <c r="G1342" s="138"/>
      <c r="H1342" s="138"/>
      <c r="I1342" s="128" t="s">
        <v>48</v>
      </c>
      <c r="J1342" s="128" t="s">
        <v>48</v>
      </c>
      <c r="K1342" s="128" t="s">
        <v>48</v>
      </c>
      <c r="L1342" s="128" t="s">
        <v>48</v>
      </c>
      <c r="M1342" s="128" t="s">
        <v>48</v>
      </c>
      <c r="N1342" s="128" t="s">
        <v>48</v>
      </c>
      <c r="O1342" s="128" t="s">
        <v>48</v>
      </c>
      <c r="P1342" s="128" t="s">
        <v>48</v>
      </c>
      <c r="Q1342" s="128" t="s">
        <v>48</v>
      </c>
      <c r="R1342" s="128" t="s">
        <v>48</v>
      </c>
      <c r="U1342" t="str">
        <f t="shared" si="2278"/>
        <v xml:space="preserve">, </v>
      </c>
    </row>
    <row r="1343" spans="1:21" collapsed="1" x14ac:dyDescent="0.25">
      <c r="A1343" s="43"/>
      <c r="B1343" s="43">
        <v>135</v>
      </c>
      <c r="C1343" s="43" t="s">
        <v>125</v>
      </c>
      <c r="D1343" s="38" t="str">
        <f>'Form III'!A1342</f>
        <v>Adequate</v>
      </c>
      <c r="E1343" s="43" t="s">
        <v>124</v>
      </c>
      <c r="F1343" s="158">
        <v>0.5</v>
      </c>
      <c r="G1343" s="136">
        <v>0</v>
      </c>
      <c r="H1343" s="136">
        <v>0</v>
      </c>
      <c r="I1343" s="43" t="s">
        <v>48</v>
      </c>
      <c r="J1343" s="43" t="s">
        <v>45</v>
      </c>
      <c r="K1343" s="43" t="s">
        <v>45</v>
      </c>
      <c r="L1343" s="43" t="s">
        <v>48</v>
      </c>
      <c r="M1343" s="43" t="s">
        <v>45</v>
      </c>
      <c r="N1343" s="43" t="s">
        <v>45</v>
      </c>
      <c r="O1343" s="43" t="s">
        <v>45</v>
      </c>
      <c r="P1343" s="43" t="s">
        <v>45</v>
      </c>
      <c r="Q1343" s="43" t="s">
        <v>45</v>
      </c>
      <c r="R1343" s="43" t="s">
        <v>45</v>
      </c>
      <c r="S1343" s="107">
        <f>IF('Form I'!$B$9=1,'Form III'!BE1345,(IF('Form I'!$B$9=2,'Form III'!BE1346,(IF('Form I'!$B$9=3,'Form III'!BE1347,(IF('Form I'!$B$9=4,'Form III'!BE1348)))))))</f>
        <v>0</v>
      </c>
      <c r="T1343" s="111">
        <f t="shared" ref="T1343" si="2335">G1343+H1343-S1343</f>
        <v>0</v>
      </c>
      <c r="U1343" t="str">
        <f t="shared" si="2278"/>
        <v>, 135</v>
      </c>
    </row>
    <row r="1344" spans="1:21" hidden="1" outlineLevel="1" x14ac:dyDescent="0.25">
      <c r="A1344" s="159">
        <f t="shared" ref="A1344" si="2336">A1343</f>
        <v>0</v>
      </c>
      <c r="B1344" s="128">
        <f t="shared" ref="B1344:R1344" si="2337">B1343</f>
        <v>135</v>
      </c>
      <c r="C1344" s="128" t="str">
        <f t="shared" si="2337"/>
        <v>DEPUTY</v>
      </c>
      <c r="D1344" s="128" t="str">
        <f t="shared" si="2337"/>
        <v>Adequate</v>
      </c>
      <c r="E1344" s="128" t="str">
        <f t="shared" si="2337"/>
        <v>Salary</v>
      </c>
      <c r="F1344" s="128">
        <f t="shared" si="2337"/>
        <v>0.5</v>
      </c>
      <c r="G1344" s="138">
        <f t="shared" si="2337"/>
        <v>0</v>
      </c>
      <c r="H1344" s="138">
        <f t="shared" ref="H1344" si="2338">H1343</f>
        <v>0</v>
      </c>
      <c r="I1344" s="128" t="str">
        <f t="shared" si="2337"/>
        <v>no</v>
      </c>
      <c r="J1344" s="128" t="str">
        <f t="shared" si="2337"/>
        <v>yes</v>
      </c>
      <c r="K1344" s="128" t="str">
        <f t="shared" si="2337"/>
        <v>yes</v>
      </c>
      <c r="L1344" s="128" t="str">
        <f t="shared" si="2337"/>
        <v>no</v>
      </c>
      <c r="M1344" s="128" t="str">
        <f t="shared" si="2337"/>
        <v>yes</v>
      </c>
      <c r="N1344" s="128" t="str">
        <f t="shared" si="2337"/>
        <v>yes</v>
      </c>
      <c r="O1344" s="128" t="str">
        <f t="shared" si="2337"/>
        <v>yes</v>
      </c>
      <c r="P1344" s="128" t="str">
        <f t="shared" si="2337"/>
        <v>yes</v>
      </c>
      <c r="Q1344" s="128" t="str">
        <f t="shared" si="2337"/>
        <v>yes</v>
      </c>
      <c r="R1344" s="128" t="str">
        <f t="shared" si="2337"/>
        <v>yes</v>
      </c>
      <c r="U1344" t="str">
        <f t="shared" si="2278"/>
        <v>0, 135</v>
      </c>
    </row>
    <row r="1345" spans="1:21" hidden="1" outlineLevel="1" x14ac:dyDescent="0.25">
      <c r="A1345" s="159">
        <f t="shared" ref="A1345" si="2339">A1343</f>
        <v>0</v>
      </c>
      <c r="B1345" s="128">
        <f t="shared" ref="B1345:R1345" si="2340">B1343</f>
        <v>135</v>
      </c>
      <c r="C1345" s="128" t="str">
        <f t="shared" si="2340"/>
        <v>DEPUTY</v>
      </c>
      <c r="D1345" s="128" t="str">
        <f t="shared" si="2340"/>
        <v>Adequate</v>
      </c>
      <c r="E1345" s="128" t="str">
        <f t="shared" si="2340"/>
        <v>Salary</v>
      </c>
      <c r="F1345" s="128">
        <f t="shared" si="2340"/>
        <v>0.5</v>
      </c>
      <c r="G1345" s="138">
        <f t="shared" si="2340"/>
        <v>0</v>
      </c>
      <c r="H1345" s="138">
        <f t="shared" ref="H1345" si="2341">H1343</f>
        <v>0</v>
      </c>
      <c r="I1345" s="128" t="str">
        <f t="shared" si="2340"/>
        <v>no</v>
      </c>
      <c r="J1345" s="128" t="str">
        <f t="shared" si="2340"/>
        <v>yes</v>
      </c>
      <c r="K1345" s="128" t="str">
        <f t="shared" si="2340"/>
        <v>yes</v>
      </c>
      <c r="L1345" s="128" t="str">
        <f t="shared" si="2340"/>
        <v>no</v>
      </c>
      <c r="M1345" s="128" t="str">
        <f t="shared" si="2340"/>
        <v>yes</v>
      </c>
      <c r="N1345" s="128" t="str">
        <f t="shared" si="2340"/>
        <v>yes</v>
      </c>
      <c r="O1345" s="128" t="str">
        <f t="shared" si="2340"/>
        <v>yes</v>
      </c>
      <c r="P1345" s="128" t="str">
        <f t="shared" si="2340"/>
        <v>yes</v>
      </c>
      <c r="Q1345" s="128" t="str">
        <f t="shared" si="2340"/>
        <v>yes</v>
      </c>
      <c r="R1345" s="128" t="str">
        <f t="shared" si="2340"/>
        <v>yes</v>
      </c>
      <c r="U1345" t="str">
        <f t="shared" si="2278"/>
        <v>0, 135</v>
      </c>
    </row>
    <row r="1346" spans="1:21" hidden="1" outlineLevel="1" x14ac:dyDescent="0.25">
      <c r="A1346" s="159">
        <f t="shared" ref="A1346" si="2342">A1343</f>
        <v>0</v>
      </c>
      <c r="B1346" s="128">
        <f t="shared" ref="B1346:R1346" si="2343">B1343</f>
        <v>135</v>
      </c>
      <c r="C1346" s="128" t="str">
        <f t="shared" si="2343"/>
        <v>DEPUTY</v>
      </c>
      <c r="D1346" s="128" t="str">
        <f t="shared" si="2343"/>
        <v>Adequate</v>
      </c>
      <c r="E1346" s="128" t="str">
        <f t="shared" si="2343"/>
        <v>Salary</v>
      </c>
      <c r="F1346" s="128">
        <f t="shared" si="2343"/>
        <v>0.5</v>
      </c>
      <c r="G1346" s="138">
        <f t="shared" si="2343"/>
        <v>0</v>
      </c>
      <c r="H1346" s="138">
        <f t="shared" ref="H1346" si="2344">H1343</f>
        <v>0</v>
      </c>
      <c r="I1346" s="128" t="str">
        <f t="shared" si="2343"/>
        <v>no</v>
      </c>
      <c r="J1346" s="128" t="str">
        <f t="shared" si="2343"/>
        <v>yes</v>
      </c>
      <c r="K1346" s="128" t="str">
        <f t="shared" si="2343"/>
        <v>yes</v>
      </c>
      <c r="L1346" s="128" t="str">
        <f t="shared" si="2343"/>
        <v>no</v>
      </c>
      <c r="M1346" s="128" t="str">
        <f t="shared" si="2343"/>
        <v>yes</v>
      </c>
      <c r="N1346" s="128" t="str">
        <f t="shared" si="2343"/>
        <v>yes</v>
      </c>
      <c r="O1346" s="128" t="str">
        <f t="shared" si="2343"/>
        <v>yes</v>
      </c>
      <c r="P1346" s="128" t="str">
        <f t="shared" si="2343"/>
        <v>yes</v>
      </c>
      <c r="Q1346" s="128" t="str">
        <f t="shared" si="2343"/>
        <v>yes</v>
      </c>
      <c r="R1346" s="128" t="str">
        <f t="shared" si="2343"/>
        <v>yes</v>
      </c>
      <c r="U1346" t="str">
        <f t="shared" si="2278"/>
        <v>0, 135</v>
      </c>
    </row>
    <row r="1347" spans="1:21" hidden="1" outlineLevel="1" x14ac:dyDescent="0.25">
      <c r="A1347" s="159"/>
      <c r="B1347" s="128"/>
      <c r="C1347" s="128"/>
      <c r="D1347" s="38"/>
      <c r="E1347" s="128"/>
      <c r="F1347" s="132"/>
      <c r="G1347" s="138"/>
      <c r="H1347" s="138"/>
      <c r="I1347" s="128" t="str">
        <f t="shared" si="2304"/>
        <v>no</v>
      </c>
      <c r="J1347" s="128" t="s">
        <v>48</v>
      </c>
      <c r="K1347" s="128" t="s">
        <v>48</v>
      </c>
      <c r="L1347" s="128" t="s">
        <v>48</v>
      </c>
      <c r="M1347" s="128" t="s">
        <v>48</v>
      </c>
      <c r="N1347" s="128" t="s">
        <v>48</v>
      </c>
      <c r="O1347" s="128" t="s">
        <v>48</v>
      </c>
      <c r="P1347" s="128" t="s">
        <v>48</v>
      </c>
      <c r="Q1347" s="128" t="s">
        <v>48</v>
      </c>
      <c r="R1347" s="128" t="s">
        <v>48</v>
      </c>
      <c r="U1347" t="str">
        <f t="shared" si="2278"/>
        <v xml:space="preserve">, </v>
      </c>
    </row>
    <row r="1348" spans="1:21" hidden="1" outlineLevel="1" x14ac:dyDescent="0.25">
      <c r="A1348" s="159"/>
      <c r="B1348" s="128"/>
      <c r="C1348" s="128"/>
      <c r="D1348" s="38"/>
      <c r="E1348" s="128"/>
      <c r="F1348" s="132"/>
      <c r="G1348" s="138"/>
      <c r="H1348" s="138"/>
      <c r="I1348" s="128" t="str">
        <f t="shared" si="2305"/>
        <v>no</v>
      </c>
      <c r="J1348" s="128" t="s">
        <v>48</v>
      </c>
      <c r="K1348" s="128" t="s">
        <v>48</v>
      </c>
      <c r="L1348" s="128" t="s">
        <v>48</v>
      </c>
      <c r="M1348" s="128" t="s">
        <v>48</v>
      </c>
      <c r="N1348" s="128" t="s">
        <v>48</v>
      </c>
      <c r="O1348" s="128" t="s">
        <v>48</v>
      </c>
      <c r="P1348" s="128" t="s">
        <v>48</v>
      </c>
      <c r="Q1348" s="128" t="s">
        <v>48</v>
      </c>
      <c r="R1348" s="128" t="s">
        <v>48</v>
      </c>
      <c r="U1348" t="str">
        <f t="shared" ref="U1348:U1411" si="2345">A1348&amp;", "&amp;B1348</f>
        <v xml:space="preserve">, </v>
      </c>
    </row>
    <row r="1349" spans="1:21" hidden="1" outlineLevel="1" x14ac:dyDescent="0.25">
      <c r="A1349" s="159"/>
      <c r="B1349" s="128"/>
      <c r="C1349" s="128"/>
      <c r="D1349" s="38"/>
      <c r="E1349" s="128"/>
      <c r="F1349" s="132"/>
      <c r="G1349" s="138"/>
      <c r="H1349" s="138"/>
      <c r="I1349" s="128" t="s">
        <v>48</v>
      </c>
      <c r="J1349" s="128" t="s">
        <v>48</v>
      </c>
      <c r="K1349" s="128" t="s">
        <v>48</v>
      </c>
      <c r="L1349" s="128" t="s">
        <v>48</v>
      </c>
      <c r="M1349" s="128" t="s">
        <v>48</v>
      </c>
      <c r="N1349" s="128" t="s">
        <v>48</v>
      </c>
      <c r="O1349" s="128" t="s">
        <v>48</v>
      </c>
      <c r="P1349" s="128" t="s">
        <v>48</v>
      </c>
      <c r="Q1349" s="128" t="s">
        <v>48</v>
      </c>
      <c r="R1349" s="128" t="s">
        <v>48</v>
      </c>
      <c r="U1349" t="str">
        <f t="shared" si="2345"/>
        <v xml:space="preserve">, </v>
      </c>
    </row>
    <row r="1350" spans="1:21" hidden="1" outlineLevel="1" x14ac:dyDescent="0.25">
      <c r="A1350" s="159"/>
      <c r="B1350" s="128"/>
      <c r="C1350" s="128"/>
      <c r="D1350" s="38"/>
      <c r="E1350" s="128"/>
      <c r="F1350" s="132"/>
      <c r="G1350" s="138"/>
      <c r="H1350" s="138"/>
      <c r="I1350" s="128" t="s">
        <v>48</v>
      </c>
      <c r="J1350" s="128" t="s">
        <v>48</v>
      </c>
      <c r="K1350" s="128" t="s">
        <v>48</v>
      </c>
      <c r="L1350" s="128" t="s">
        <v>48</v>
      </c>
      <c r="M1350" s="128" t="s">
        <v>48</v>
      </c>
      <c r="N1350" s="128" t="s">
        <v>48</v>
      </c>
      <c r="O1350" s="128" t="s">
        <v>48</v>
      </c>
      <c r="P1350" s="128" t="s">
        <v>48</v>
      </c>
      <c r="Q1350" s="128" t="s">
        <v>48</v>
      </c>
      <c r="R1350" s="128" t="s">
        <v>48</v>
      </c>
      <c r="U1350" t="str">
        <f t="shared" si="2345"/>
        <v xml:space="preserve">, </v>
      </c>
    </row>
    <row r="1351" spans="1:21" hidden="1" outlineLevel="1" x14ac:dyDescent="0.25">
      <c r="A1351" s="159"/>
      <c r="B1351" s="128"/>
      <c r="C1351" s="128"/>
      <c r="D1351" s="38"/>
      <c r="E1351" s="128"/>
      <c r="F1351" s="132"/>
      <c r="G1351" s="138"/>
      <c r="H1351" s="138"/>
      <c r="I1351" s="128" t="s">
        <v>48</v>
      </c>
      <c r="J1351" s="128" t="s">
        <v>48</v>
      </c>
      <c r="K1351" s="128" t="s">
        <v>48</v>
      </c>
      <c r="L1351" s="128" t="s">
        <v>48</v>
      </c>
      <c r="M1351" s="128" t="s">
        <v>48</v>
      </c>
      <c r="N1351" s="128" t="s">
        <v>48</v>
      </c>
      <c r="O1351" s="128" t="s">
        <v>48</v>
      </c>
      <c r="P1351" s="128" t="s">
        <v>48</v>
      </c>
      <c r="Q1351" s="128" t="s">
        <v>48</v>
      </c>
      <c r="R1351" s="128" t="s">
        <v>48</v>
      </c>
      <c r="U1351" t="str">
        <f t="shared" si="2345"/>
        <v xml:space="preserve">, </v>
      </c>
    </row>
    <row r="1352" spans="1:21" hidden="1" outlineLevel="1" x14ac:dyDescent="0.25">
      <c r="A1352" s="159"/>
      <c r="B1352" s="128"/>
      <c r="C1352" s="128"/>
      <c r="D1352" s="38"/>
      <c r="E1352" s="128"/>
      <c r="F1352" s="132"/>
      <c r="G1352" s="138"/>
      <c r="H1352" s="138"/>
      <c r="I1352" s="128" t="s">
        <v>48</v>
      </c>
      <c r="J1352" s="128" t="s">
        <v>48</v>
      </c>
      <c r="K1352" s="128" t="s">
        <v>48</v>
      </c>
      <c r="L1352" s="128" t="s">
        <v>48</v>
      </c>
      <c r="M1352" s="128" t="s">
        <v>48</v>
      </c>
      <c r="N1352" s="128" t="s">
        <v>48</v>
      </c>
      <c r="O1352" s="128" t="s">
        <v>48</v>
      </c>
      <c r="P1352" s="128" t="s">
        <v>48</v>
      </c>
      <c r="Q1352" s="128" t="s">
        <v>48</v>
      </c>
      <c r="R1352" s="128" t="s">
        <v>48</v>
      </c>
      <c r="U1352" t="str">
        <f t="shared" si="2345"/>
        <v xml:space="preserve">, </v>
      </c>
    </row>
    <row r="1353" spans="1:21" collapsed="1" x14ac:dyDescent="0.25">
      <c r="A1353" s="43"/>
      <c r="B1353" s="43">
        <v>136</v>
      </c>
      <c r="C1353" s="43" t="s">
        <v>125</v>
      </c>
      <c r="D1353" s="38" t="str">
        <f>'Form III'!A1352</f>
        <v>Adequate</v>
      </c>
      <c r="E1353" s="43" t="s">
        <v>124</v>
      </c>
      <c r="F1353" s="158">
        <v>0.5</v>
      </c>
      <c r="G1353" s="136">
        <v>0</v>
      </c>
      <c r="H1353" s="136">
        <v>0</v>
      </c>
      <c r="I1353" s="43" t="s">
        <v>48</v>
      </c>
      <c r="J1353" s="43" t="s">
        <v>45</v>
      </c>
      <c r="K1353" s="43" t="s">
        <v>45</v>
      </c>
      <c r="L1353" s="43" t="s">
        <v>48</v>
      </c>
      <c r="M1353" s="43" t="s">
        <v>45</v>
      </c>
      <c r="N1353" s="43" t="s">
        <v>45</v>
      </c>
      <c r="O1353" s="43" t="s">
        <v>45</v>
      </c>
      <c r="P1353" s="43" t="s">
        <v>45</v>
      </c>
      <c r="Q1353" s="43" t="s">
        <v>45</v>
      </c>
      <c r="R1353" s="43" t="s">
        <v>45</v>
      </c>
      <c r="S1353" s="107">
        <f>IF('Form I'!$B$9=1,'Form III'!BE1355,(IF('Form I'!$B$9=2,'Form III'!BE1356,(IF('Form I'!$B$9=3,'Form III'!BE1357,(IF('Form I'!$B$9=4,'Form III'!BE1358)))))))</f>
        <v>0</v>
      </c>
      <c r="T1353" s="111">
        <f t="shared" ref="T1353" si="2346">G1353+H1353-S1353</f>
        <v>0</v>
      </c>
      <c r="U1353" t="str">
        <f t="shared" si="2345"/>
        <v>, 136</v>
      </c>
    </row>
    <row r="1354" spans="1:21" hidden="1" outlineLevel="1" x14ac:dyDescent="0.25">
      <c r="A1354" s="159">
        <f t="shared" ref="A1354" si="2347">A1353</f>
        <v>0</v>
      </c>
      <c r="B1354" s="128">
        <f t="shared" ref="B1354:R1354" si="2348">B1353</f>
        <v>136</v>
      </c>
      <c r="C1354" s="128" t="str">
        <f t="shared" si="2348"/>
        <v>DEPUTY</v>
      </c>
      <c r="D1354" s="128" t="str">
        <f t="shared" si="2348"/>
        <v>Adequate</v>
      </c>
      <c r="E1354" s="128" t="str">
        <f t="shared" si="2348"/>
        <v>Salary</v>
      </c>
      <c r="F1354" s="128">
        <f t="shared" si="2348"/>
        <v>0.5</v>
      </c>
      <c r="G1354" s="138">
        <f t="shared" si="2348"/>
        <v>0</v>
      </c>
      <c r="H1354" s="138">
        <f t="shared" ref="H1354" si="2349">H1353</f>
        <v>0</v>
      </c>
      <c r="I1354" s="128" t="str">
        <f t="shared" si="2348"/>
        <v>no</v>
      </c>
      <c r="J1354" s="128" t="str">
        <f t="shared" si="2348"/>
        <v>yes</v>
      </c>
      <c r="K1354" s="128" t="str">
        <f t="shared" si="2348"/>
        <v>yes</v>
      </c>
      <c r="L1354" s="128" t="str">
        <f t="shared" si="2348"/>
        <v>no</v>
      </c>
      <c r="M1354" s="128" t="str">
        <f t="shared" si="2348"/>
        <v>yes</v>
      </c>
      <c r="N1354" s="128" t="str">
        <f t="shared" si="2348"/>
        <v>yes</v>
      </c>
      <c r="O1354" s="128" t="str">
        <f t="shared" si="2348"/>
        <v>yes</v>
      </c>
      <c r="P1354" s="128" t="str">
        <f t="shared" si="2348"/>
        <v>yes</v>
      </c>
      <c r="Q1354" s="128" t="str">
        <f t="shared" si="2348"/>
        <v>yes</v>
      </c>
      <c r="R1354" s="128" t="str">
        <f t="shared" si="2348"/>
        <v>yes</v>
      </c>
      <c r="U1354" t="str">
        <f t="shared" si="2345"/>
        <v>0, 136</v>
      </c>
    </row>
    <row r="1355" spans="1:21" hidden="1" outlineLevel="1" x14ac:dyDescent="0.25">
      <c r="A1355" s="159">
        <f t="shared" ref="A1355" si="2350">A1353</f>
        <v>0</v>
      </c>
      <c r="B1355" s="128">
        <f t="shared" ref="B1355:R1355" si="2351">B1353</f>
        <v>136</v>
      </c>
      <c r="C1355" s="128" t="str">
        <f t="shared" si="2351"/>
        <v>DEPUTY</v>
      </c>
      <c r="D1355" s="128" t="str">
        <f t="shared" si="2351"/>
        <v>Adequate</v>
      </c>
      <c r="E1355" s="128" t="str">
        <f t="shared" si="2351"/>
        <v>Salary</v>
      </c>
      <c r="F1355" s="128">
        <f t="shared" si="2351"/>
        <v>0.5</v>
      </c>
      <c r="G1355" s="138">
        <f t="shared" si="2351"/>
        <v>0</v>
      </c>
      <c r="H1355" s="138">
        <f t="shared" ref="H1355" si="2352">H1353</f>
        <v>0</v>
      </c>
      <c r="I1355" s="128" t="str">
        <f t="shared" si="2351"/>
        <v>no</v>
      </c>
      <c r="J1355" s="128" t="str">
        <f t="shared" si="2351"/>
        <v>yes</v>
      </c>
      <c r="K1355" s="128" t="str">
        <f t="shared" si="2351"/>
        <v>yes</v>
      </c>
      <c r="L1355" s="128" t="str">
        <f t="shared" si="2351"/>
        <v>no</v>
      </c>
      <c r="M1355" s="128" t="str">
        <f t="shared" si="2351"/>
        <v>yes</v>
      </c>
      <c r="N1355" s="128" t="str">
        <f t="shared" si="2351"/>
        <v>yes</v>
      </c>
      <c r="O1355" s="128" t="str">
        <f t="shared" si="2351"/>
        <v>yes</v>
      </c>
      <c r="P1355" s="128" t="str">
        <f t="shared" si="2351"/>
        <v>yes</v>
      </c>
      <c r="Q1355" s="128" t="str">
        <f t="shared" si="2351"/>
        <v>yes</v>
      </c>
      <c r="R1355" s="128" t="str">
        <f t="shared" si="2351"/>
        <v>yes</v>
      </c>
      <c r="U1355" t="str">
        <f t="shared" si="2345"/>
        <v>0, 136</v>
      </c>
    </row>
    <row r="1356" spans="1:21" hidden="1" outlineLevel="1" x14ac:dyDescent="0.25">
      <c r="A1356" s="159">
        <f t="shared" ref="A1356" si="2353">A1353</f>
        <v>0</v>
      </c>
      <c r="B1356" s="128">
        <f t="shared" ref="B1356:R1356" si="2354">B1353</f>
        <v>136</v>
      </c>
      <c r="C1356" s="128" t="str">
        <f t="shared" si="2354"/>
        <v>DEPUTY</v>
      </c>
      <c r="D1356" s="128" t="str">
        <f t="shared" si="2354"/>
        <v>Adequate</v>
      </c>
      <c r="E1356" s="128" t="str">
        <f t="shared" si="2354"/>
        <v>Salary</v>
      </c>
      <c r="F1356" s="128">
        <f t="shared" si="2354"/>
        <v>0.5</v>
      </c>
      <c r="G1356" s="138">
        <f t="shared" si="2354"/>
        <v>0</v>
      </c>
      <c r="H1356" s="138">
        <f t="shared" ref="H1356" si="2355">H1353</f>
        <v>0</v>
      </c>
      <c r="I1356" s="128" t="str">
        <f t="shared" si="2354"/>
        <v>no</v>
      </c>
      <c r="J1356" s="128" t="str">
        <f t="shared" si="2354"/>
        <v>yes</v>
      </c>
      <c r="K1356" s="128" t="str">
        <f t="shared" si="2354"/>
        <v>yes</v>
      </c>
      <c r="L1356" s="128" t="str">
        <f t="shared" si="2354"/>
        <v>no</v>
      </c>
      <c r="M1356" s="128" t="str">
        <f t="shared" si="2354"/>
        <v>yes</v>
      </c>
      <c r="N1356" s="128" t="str">
        <f t="shared" si="2354"/>
        <v>yes</v>
      </c>
      <c r="O1356" s="128" t="str">
        <f t="shared" si="2354"/>
        <v>yes</v>
      </c>
      <c r="P1356" s="128" t="str">
        <f t="shared" si="2354"/>
        <v>yes</v>
      </c>
      <c r="Q1356" s="128" t="str">
        <f t="shared" si="2354"/>
        <v>yes</v>
      </c>
      <c r="R1356" s="128" t="str">
        <f t="shared" si="2354"/>
        <v>yes</v>
      </c>
      <c r="U1356" t="str">
        <f t="shared" si="2345"/>
        <v>0, 136</v>
      </c>
    </row>
    <row r="1357" spans="1:21" hidden="1" outlineLevel="1" x14ac:dyDescent="0.25">
      <c r="A1357" s="159"/>
      <c r="B1357" s="128"/>
      <c r="C1357" s="128"/>
      <c r="D1357" s="38"/>
      <c r="E1357" s="128"/>
      <c r="F1357" s="132"/>
      <c r="G1357" s="138"/>
      <c r="H1357" s="138"/>
      <c r="I1357" s="128" t="str">
        <f t="shared" si="2304"/>
        <v>no</v>
      </c>
      <c r="J1357" s="128" t="s">
        <v>48</v>
      </c>
      <c r="K1357" s="128" t="s">
        <v>48</v>
      </c>
      <c r="L1357" s="128" t="s">
        <v>48</v>
      </c>
      <c r="M1357" s="128" t="s">
        <v>48</v>
      </c>
      <c r="N1357" s="128" t="s">
        <v>48</v>
      </c>
      <c r="O1357" s="128" t="s">
        <v>48</v>
      </c>
      <c r="P1357" s="128" t="s">
        <v>48</v>
      </c>
      <c r="Q1357" s="128" t="s">
        <v>48</v>
      </c>
      <c r="R1357" s="128" t="s">
        <v>48</v>
      </c>
      <c r="U1357" t="str">
        <f t="shared" si="2345"/>
        <v xml:space="preserve">, </v>
      </c>
    </row>
    <row r="1358" spans="1:21" hidden="1" outlineLevel="1" x14ac:dyDescent="0.25">
      <c r="A1358" s="159"/>
      <c r="B1358" s="128"/>
      <c r="C1358" s="128"/>
      <c r="D1358" s="38"/>
      <c r="E1358" s="128"/>
      <c r="F1358" s="132"/>
      <c r="G1358" s="138"/>
      <c r="H1358" s="138"/>
      <c r="I1358" s="128" t="str">
        <f t="shared" si="2305"/>
        <v>no</v>
      </c>
      <c r="J1358" s="128" t="s">
        <v>48</v>
      </c>
      <c r="K1358" s="128" t="s">
        <v>48</v>
      </c>
      <c r="L1358" s="128" t="s">
        <v>48</v>
      </c>
      <c r="M1358" s="128" t="s">
        <v>48</v>
      </c>
      <c r="N1358" s="128" t="s">
        <v>48</v>
      </c>
      <c r="O1358" s="128" t="s">
        <v>48</v>
      </c>
      <c r="P1358" s="128" t="s">
        <v>48</v>
      </c>
      <c r="Q1358" s="128" t="s">
        <v>48</v>
      </c>
      <c r="R1358" s="128" t="s">
        <v>48</v>
      </c>
      <c r="U1358" t="str">
        <f t="shared" si="2345"/>
        <v xml:space="preserve">, </v>
      </c>
    </row>
    <row r="1359" spans="1:21" hidden="1" outlineLevel="1" x14ac:dyDescent="0.25">
      <c r="A1359" s="159"/>
      <c r="B1359" s="128"/>
      <c r="C1359" s="128"/>
      <c r="D1359" s="38"/>
      <c r="E1359" s="128"/>
      <c r="F1359" s="132"/>
      <c r="G1359" s="138"/>
      <c r="H1359" s="138"/>
      <c r="I1359" s="128" t="s">
        <v>48</v>
      </c>
      <c r="J1359" s="128" t="s">
        <v>48</v>
      </c>
      <c r="K1359" s="128" t="s">
        <v>48</v>
      </c>
      <c r="L1359" s="128" t="s">
        <v>48</v>
      </c>
      <c r="M1359" s="128" t="s">
        <v>48</v>
      </c>
      <c r="N1359" s="128" t="s">
        <v>48</v>
      </c>
      <c r="O1359" s="128" t="s">
        <v>48</v>
      </c>
      <c r="P1359" s="128" t="s">
        <v>48</v>
      </c>
      <c r="Q1359" s="128" t="s">
        <v>48</v>
      </c>
      <c r="R1359" s="128" t="s">
        <v>48</v>
      </c>
      <c r="U1359" t="str">
        <f t="shared" si="2345"/>
        <v xml:space="preserve">, </v>
      </c>
    </row>
    <row r="1360" spans="1:21" hidden="1" outlineLevel="1" x14ac:dyDescent="0.25">
      <c r="A1360" s="159"/>
      <c r="B1360" s="128"/>
      <c r="C1360" s="128"/>
      <c r="D1360" s="38"/>
      <c r="E1360" s="128"/>
      <c r="F1360" s="132"/>
      <c r="G1360" s="138"/>
      <c r="H1360" s="138"/>
      <c r="I1360" s="128" t="s">
        <v>48</v>
      </c>
      <c r="J1360" s="128" t="s">
        <v>48</v>
      </c>
      <c r="K1360" s="128" t="s">
        <v>48</v>
      </c>
      <c r="L1360" s="128" t="s">
        <v>48</v>
      </c>
      <c r="M1360" s="128" t="s">
        <v>48</v>
      </c>
      <c r="N1360" s="128" t="s">
        <v>48</v>
      </c>
      <c r="O1360" s="128" t="s">
        <v>48</v>
      </c>
      <c r="P1360" s="128" t="s">
        <v>48</v>
      </c>
      <c r="Q1360" s="128" t="s">
        <v>48</v>
      </c>
      <c r="R1360" s="128" t="s">
        <v>48</v>
      </c>
      <c r="U1360" t="str">
        <f t="shared" si="2345"/>
        <v xml:space="preserve">, </v>
      </c>
    </row>
    <row r="1361" spans="1:21" hidden="1" outlineLevel="1" x14ac:dyDescent="0.25">
      <c r="A1361" s="159"/>
      <c r="B1361" s="128"/>
      <c r="C1361" s="128"/>
      <c r="D1361" s="38"/>
      <c r="E1361" s="128"/>
      <c r="F1361" s="132"/>
      <c r="G1361" s="138"/>
      <c r="H1361" s="138"/>
      <c r="I1361" s="128" t="s">
        <v>48</v>
      </c>
      <c r="J1361" s="128" t="s">
        <v>48</v>
      </c>
      <c r="K1361" s="128" t="s">
        <v>48</v>
      </c>
      <c r="L1361" s="128" t="s">
        <v>48</v>
      </c>
      <c r="M1361" s="128" t="s">
        <v>48</v>
      </c>
      <c r="N1361" s="128" t="s">
        <v>48</v>
      </c>
      <c r="O1361" s="128" t="s">
        <v>48</v>
      </c>
      <c r="P1361" s="128" t="s">
        <v>48</v>
      </c>
      <c r="Q1361" s="128" t="s">
        <v>48</v>
      </c>
      <c r="R1361" s="128" t="s">
        <v>48</v>
      </c>
      <c r="U1361" t="str">
        <f t="shared" si="2345"/>
        <v xml:space="preserve">, </v>
      </c>
    </row>
    <row r="1362" spans="1:21" hidden="1" outlineLevel="1" x14ac:dyDescent="0.25">
      <c r="A1362" s="159"/>
      <c r="B1362" s="128"/>
      <c r="C1362" s="128"/>
      <c r="D1362" s="38"/>
      <c r="E1362" s="128"/>
      <c r="F1362" s="132"/>
      <c r="G1362" s="138"/>
      <c r="H1362" s="138"/>
      <c r="I1362" s="128" t="s">
        <v>48</v>
      </c>
      <c r="J1362" s="128" t="s">
        <v>48</v>
      </c>
      <c r="K1362" s="128" t="s">
        <v>48</v>
      </c>
      <c r="L1362" s="128" t="s">
        <v>48</v>
      </c>
      <c r="M1362" s="128" t="s">
        <v>48</v>
      </c>
      <c r="N1362" s="128" t="s">
        <v>48</v>
      </c>
      <c r="O1362" s="128" t="s">
        <v>48</v>
      </c>
      <c r="P1362" s="128" t="s">
        <v>48</v>
      </c>
      <c r="Q1362" s="128" t="s">
        <v>48</v>
      </c>
      <c r="R1362" s="128" t="s">
        <v>48</v>
      </c>
      <c r="U1362" t="str">
        <f t="shared" si="2345"/>
        <v xml:space="preserve">, </v>
      </c>
    </row>
    <row r="1363" spans="1:21" collapsed="1" x14ac:dyDescent="0.25">
      <c r="A1363" s="43"/>
      <c r="B1363" s="43">
        <v>137</v>
      </c>
      <c r="C1363" s="43" t="s">
        <v>125</v>
      </c>
      <c r="D1363" s="38" t="str">
        <f>'Form III'!A1362</f>
        <v>Adequate</v>
      </c>
      <c r="E1363" s="43" t="s">
        <v>124</v>
      </c>
      <c r="F1363" s="158">
        <v>0.5</v>
      </c>
      <c r="G1363" s="136">
        <v>0</v>
      </c>
      <c r="H1363" s="136">
        <v>0</v>
      </c>
      <c r="I1363" s="43" t="s">
        <v>48</v>
      </c>
      <c r="J1363" s="43" t="s">
        <v>45</v>
      </c>
      <c r="K1363" s="43" t="s">
        <v>45</v>
      </c>
      <c r="L1363" s="43" t="s">
        <v>48</v>
      </c>
      <c r="M1363" s="43" t="s">
        <v>45</v>
      </c>
      <c r="N1363" s="43" t="s">
        <v>45</v>
      </c>
      <c r="O1363" s="43" t="s">
        <v>45</v>
      </c>
      <c r="P1363" s="43" t="s">
        <v>45</v>
      </c>
      <c r="Q1363" s="43" t="s">
        <v>45</v>
      </c>
      <c r="R1363" s="43" t="s">
        <v>45</v>
      </c>
      <c r="S1363" s="107">
        <f>IF('Form I'!$B$9=1,'Form III'!BE1365,(IF('Form I'!$B$9=2,'Form III'!BE1366,(IF('Form I'!$B$9=3,'Form III'!BE1367,(IF('Form I'!$B$9=4,'Form III'!BE1368)))))))</f>
        <v>0</v>
      </c>
      <c r="T1363" s="111">
        <f t="shared" ref="T1363" si="2356">G1363+H1363-S1363</f>
        <v>0</v>
      </c>
      <c r="U1363" t="str">
        <f t="shared" si="2345"/>
        <v>, 137</v>
      </c>
    </row>
    <row r="1364" spans="1:21" hidden="1" outlineLevel="1" x14ac:dyDescent="0.25">
      <c r="A1364" s="159">
        <f t="shared" ref="A1364" si="2357">A1363</f>
        <v>0</v>
      </c>
      <c r="B1364" s="128">
        <f t="shared" ref="B1364:R1364" si="2358">B1363</f>
        <v>137</v>
      </c>
      <c r="C1364" s="128" t="str">
        <f t="shared" si="2358"/>
        <v>DEPUTY</v>
      </c>
      <c r="D1364" s="128" t="str">
        <f t="shared" si="2358"/>
        <v>Adequate</v>
      </c>
      <c r="E1364" s="128" t="str">
        <f t="shared" si="2358"/>
        <v>Salary</v>
      </c>
      <c r="F1364" s="128">
        <f t="shared" si="2358"/>
        <v>0.5</v>
      </c>
      <c r="G1364" s="138">
        <f t="shared" si="2358"/>
        <v>0</v>
      </c>
      <c r="H1364" s="138">
        <f t="shared" ref="H1364" si="2359">H1363</f>
        <v>0</v>
      </c>
      <c r="I1364" s="128" t="str">
        <f t="shared" si="2358"/>
        <v>no</v>
      </c>
      <c r="J1364" s="128" t="str">
        <f t="shared" si="2358"/>
        <v>yes</v>
      </c>
      <c r="K1364" s="128" t="str">
        <f t="shared" si="2358"/>
        <v>yes</v>
      </c>
      <c r="L1364" s="128" t="str">
        <f t="shared" si="2358"/>
        <v>no</v>
      </c>
      <c r="M1364" s="128" t="str">
        <f t="shared" si="2358"/>
        <v>yes</v>
      </c>
      <c r="N1364" s="128" t="str">
        <f t="shared" si="2358"/>
        <v>yes</v>
      </c>
      <c r="O1364" s="128" t="str">
        <f t="shared" si="2358"/>
        <v>yes</v>
      </c>
      <c r="P1364" s="128" t="str">
        <f t="shared" si="2358"/>
        <v>yes</v>
      </c>
      <c r="Q1364" s="128" t="str">
        <f t="shared" si="2358"/>
        <v>yes</v>
      </c>
      <c r="R1364" s="128" t="str">
        <f t="shared" si="2358"/>
        <v>yes</v>
      </c>
      <c r="U1364" t="str">
        <f t="shared" si="2345"/>
        <v>0, 137</v>
      </c>
    </row>
    <row r="1365" spans="1:21" hidden="1" outlineLevel="1" x14ac:dyDescent="0.25">
      <c r="A1365" s="159">
        <f t="shared" ref="A1365" si="2360">A1363</f>
        <v>0</v>
      </c>
      <c r="B1365" s="128">
        <f t="shared" ref="B1365:R1365" si="2361">B1363</f>
        <v>137</v>
      </c>
      <c r="C1365" s="128" t="str">
        <f t="shared" si="2361"/>
        <v>DEPUTY</v>
      </c>
      <c r="D1365" s="128" t="str">
        <f t="shared" si="2361"/>
        <v>Adequate</v>
      </c>
      <c r="E1365" s="128" t="str">
        <f t="shared" si="2361"/>
        <v>Salary</v>
      </c>
      <c r="F1365" s="128">
        <f t="shared" si="2361"/>
        <v>0.5</v>
      </c>
      <c r="G1365" s="138">
        <f t="shared" si="2361"/>
        <v>0</v>
      </c>
      <c r="H1365" s="138">
        <f t="shared" ref="H1365" si="2362">H1363</f>
        <v>0</v>
      </c>
      <c r="I1365" s="128" t="str">
        <f t="shared" si="2361"/>
        <v>no</v>
      </c>
      <c r="J1365" s="128" t="str">
        <f t="shared" si="2361"/>
        <v>yes</v>
      </c>
      <c r="K1365" s="128" t="str">
        <f t="shared" si="2361"/>
        <v>yes</v>
      </c>
      <c r="L1365" s="128" t="str">
        <f t="shared" si="2361"/>
        <v>no</v>
      </c>
      <c r="M1365" s="128" t="str">
        <f t="shared" si="2361"/>
        <v>yes</v>
      </c>
      <c r="N1365" s="128" t="str">
        <f t="shared" si="2361"/>
        <v>yes</v>
      </c>
      <c r="O1365" s="128" t="str">
        <f t="shared" si="2361"/>
        <v>yes</v>
      </c>
      <c r="P1365" s="128" t="str">
        <f t="shared" si="2361"/>
        <v>yes</v>
      </c>
      <c r="Q1365" s="128" t="str">
        <f t="shared" si="2361"/>
        <v>yes</v>
      </c>
      <c r="R1365" s="128" t="str">
        <f t="shared" si="2361"/>
        <v>yes</v>
      </c>
      <c r="U1365" t="str">
        <f t="shared" si="2345"/>
        <v>0, 137</v>
      </c>
    </row>
    <row r="1366" spans="1:21" hidden="1" outlineLevel="1" x14ac:dyDescent="0.25">
      <c r="A1366" s="159">
        <f t="shared" ref="A1366" si="2363">A1363</f>
        <v>0</v>
      </c>
      <c r="B1366" s="128">
        <f t="shared" ref="B1366:R1366" si="2364">B1363</f>
        <v>137</v>
      </c>
      <c r="C1366" s="128" t="str">
        <f t="shared" si="2364"/>
        <v>DEPUTY</v>
      </c>
      <c r="D1366" s="128" t="str">
        <f t="shared" si="2364"/>
        <v>Adequate</v>
      </c>
      <c r="E1366" s="128" t="str">
        <f t="shared" si="2364"/>
        <v>Salary</v>
      </c>
      <c r="F1366" s="128">
        <f t="shared" si="2364"/>
        <v>0.5</v>
      </c>
      <c r="G1366" s="138">
        <f t="shared" si="2364"/>
        <v>0</v>
      </c>
      <c r="H1366" s="138">
        <f t="shared" ref="H1366" si="2365">H1363</f>
        <v>0</v>
      </c>
      <c r="I1366" s="128" t="str">
        <f t="shared" si="2364"/>
        <v>no</v>
      </c>
      <c r="J1366" s="128" t="str">
        <f t="shared" si="2364"/>
        <v>yes</v>
      </c>
      <c r="K1366" s="128" t="str">
        <f t="shared" si="2364"/>
        <v>yes</v>
      </c>
      <c r="L1366" s="128" t="str">
        <f t="shared" si="2364"/>
        <v>no</v>
      </c>
      <c r="M1366" s="128" t="str">
        <f t="shared" si="2364"/>
        <v>yes</v>
      </c>
      <c r="N1366" s="128" t="str">
        <f t="shared" si="2364"/>
        <v>yes</v>
      </c>
      <c r="O1366" s="128" t="str">
        <f t="shared" si="2364"/>
        <v>yes</v>
      </c>
      <c r="P1366" s="128" t="str">
        <f t="shared" si="2364"/>
        <v>yes</v>
      </c>
      <c r="Q1366" s="128" t="str">
        <f t="shared" si="2364"/>
        <v>yes</v>
      </c>
      <c r="R1366" s="128" t="str">
        <f t="shared" si="2364"/>
        <v>yes</v>
      </c>
      <c r="U1366" t="str">
        <f t="shared" si="2345"/>
        <v>0, 137</v>
      </c>
    </row>
    <row r="1367" spans="1:21" hidden="1" outlineLevel="1" x14ac:dyDescent="0.25">
      <c r="A1367" s="159"/>
      <c r="B1367" s="128"/>
      <c r="C1367" s="128"/>
      <c r="D1367" s="38"/>
      <c r="E1367" s="128"/>
      <c r="F1367" s="132"/>
      <c r="G1367" s="138"/>
      <c r="H1367" s="138"/>
      <c r="I1367" s="128" t="str">
        <f t="shared" si="2304"/>
        <v>no</v>
      </c>
      <c r="J1367" s="128" t="s">
        <v>48</v>
      </c>
      <c r="K1367" s="128" t="s">
        <v>48</v>
      </c>
      <c r="L1367" s="128" t="s">
        <v>48</v>
      </c>
      <c r="M1367" s="128" t="s">
        <v>48</v>
      </c>
      <c r="N1367" s="128" t="s">
        <v>48</v>
      </c>
      <c r="O1367" s="128" t="s">
        <v>48</v>
      </c>
      <c r="P1367" s="128" t="s">
        <v>48</v>
      </c>
      <c r="Q1367" s="128" t="s">
        <v>48</v>
      </c>
      <c r="R1367" s="128" t="s">
        <v>48</v>
      </c>
      <c r="U1367" t="str">
        <f t="shared" si="2345"/>
        <v xml:space="preserve">, </v>
      </c>
    </row>
    <row r="1368" spans="1:21" hidden="1" outlineLevel="1" x14ac:dyDescent="0.25">
      <c r="A1368" s="159"/>
      <c r="B1368" s="128"/>
      <c r="C1368" s="128"/>
      <c r="D1368" s="38"/>
      <c r="E1368" s="128"/>
      <c r="F1368" s="132"/>
      <c r="G1368" s="138"/>
      <c r="H1368" s="138"/>
      <c r="I1368" s="128" t="str">
        <f t="shared" si="2305"/>
        <v>no</v>
      </c>
      <c r="J1368" s="128" t="s">
        <v>48</v>
      </c>
      <c r="K1368" s="128" t="s">
        <v>48</v>
      </c>
      <c r="L1368" s="128" t="s">
        <v>48</v>
      </c>
      <c r="M1368" s="128" t="s">
        <v>48</v>
      </c>
      <c r="N1368" s="128" t="s">
        <v>48</v>
      </c>
      <c r="O1368" s="128" t="s">
        <v>48</v>
      </c>
      <c r="P1368" s="128" t="s">
        <v>48</v>
      </c>
      <c r="Q1368" s="128" t="s">
        <v>48</v>
      </c>
      <c r="R1368" s="128" t="s">
        <v>48</v>
      </c>
      <c r="U1368" t="str">
        <f t="shared" si="2345"/>
        <v xml:space="preserve">, </v>
      </c>
    </row>
    <row r="1369" spans="1:21" hidden="1" outlineLevel="1" x14ac:dyDescent="0.25">
      <c r="A1369" s="159"/>
      <c r="B1369" s="128"/>
      <c r="C1369" s="128"/>
      <c r="D1369" s="38"/>
      <c r="E1369" s="128"/>
      <c r="F1369" s="132"/>
      <c r="G1369" s="138"/>
      <c r="H1369" s="138"/>
      <c r="I1369" s="128" t="s">
        <v>48</v>
      </c>
      <c r="J1369" s="128" t="s">
        <v>48</v>
      </c>
      <c r="K1369" s="128" t="s">
        <v>48</v>
      </c>
      <c r="L1369" s="128" t="s">
        <v>48</v>
      </c>
      <c r="M1369" s="128" t="s">
        <v>48</v>
      </c>
      <c r="N1369" s="128" t="s">
        <v>48</v>
      </c>
      <c r="O1369" s="128" t="s">
        <v>48</v>
      </c>
      <c r="P1369" s="128" t="s">
        <v>48</v>
      </c>
      <c r="Q1369" s="128" t="s">
        <v>48</v>
      </c>
      <c r="R1369" s="128" t="s">
        <v>48</v>
      </c>
      <c r="U1369" t="str">
        <f t="shared" si="2345"/>
        <v xml:space="preserve">, </v>
      </c>
    </row>
    <row r="1370" spans="1:21" hidden="1" outlineLevel="1" x14ac:dyDescent="0.25">
      <c r="A1370" s="159"/>
      <c r="B1370" s="128"/>
      <c r="C1370" s="128"/>
      <c r="D1370" s="38"/>
      <c r="E1370" s="128"/>
      <c r="F1370" s="132"/>
      <c r="G1370" s="138"/>
      <c r="H1370" s="138"/>
      <c r="I1370" s="128" t="s">
        <v>48</v>
      </c>
      <c r="J1370" s="128" t="s">
        <v>48</v>
      </c>
      <c r="K1370" s="128" t="s">
        <v>48</v>
      </c>
      <c r="L1370" s="128" t="s">
        <v>48</v>
      </c>
      <c r="M1370" s="128" t="s">
        <v>48</v>
      </c>
      <c r="N1370" s="128" t="s">
        <v>48</v>
      </c>
      <c r="O1370" s="128" t="s">
        <v>48</v>
      </c>
      <c r="P1370" s="128" t="s">
        <v>48</v>
      </c>
      <c r="Q1370" s="128" t="s">
        <v>48</v>
      </c>
      <c r="R1370" s="128" t="s">
        <v>48</v>
      </c>
      <c r="U1370" t="str">
        <f t="shared" si="2345"/>
        <v xml:space="preserve">, </v>
      </c>
    </row>
    <row r="1371" spans="1:21" hidden="1" outlineLevel="1" x14ac:dyDescent="0.25">
      <c r="A1371" s="159"/>
      <c r="B1371" s="128"/>
      <c r="C1371" s="128"/>
      <c r="D1371" s="38"/>
      <c r="E1371" s="128"/>
      <c r="F1371" s="132"/>
      <c r="G1371" s="138"/>
      <c r="H1371" s="138"/>
      <c r="I1371" s="128" t="s">
        <v>48</v>
      </c>
      <c r="J1371" s="128" t="s">
        <v>48</v>
      </c>
      <c r="K1371" s="128" t="s">
        <v>48</v>
      </c>
      <c r="L1371" s="128" t="s">
        <v>48</v>
      </c>
      <c r="M1371" s="128" t="s">
        <v>48</v>
      </c>
      <c r="N1371" s="128" t="s">
        <v>48</v>
      </c>
      <c r="O1371" s="128" t="s">
        <v>48</v>
      </c>
      <c r="P1371" s="128" t="s">
        <v>48</v>
      </c>
      <c r="Q1371" s="128" t="s">
        <v>48</v>
      </c>
      <c r="R1371" s="128" t="s">
        <v>48</v>
      </c>
      <c r="U1371" t="str">
        <f t="shared" si="2345"/>
        <v xml:space="preserve">, </v>
      </c>
    </row>
    <row r="1372" spans="1:21" hidden="1" outlineLevel="1" x14ac:dyDescent="0.25">
      <c r="A1372" s="159"/>
      <c r="B1372" s="128"/>
      <c r="C1372" s="128"/>
      <c r="D1372" s="38"/>
      <c r="E1372" s="128"/>
      <c r="F1372" s="132"/>
      <c r="G1372" s="138"/>
      <c r="H1372" s="138"/>
      <c r="I1372" s="128" t="s">
        <v>48</v>
      </c>
      <c r="J1372" s="128" t="s">
        <v>48</v>
      </c>
      <c r="K1372" s="128" t="s">
        <v>48</v>
      </c>
      <c r="L1372" s="128" t="s">
        <v>48</v>
      </c>
      <c r="M1372" s="128" t="s">
        <v>48</v>
      </c>
      <c r="N1372" s="128" t="s">
        <v>48</v>
      </c>
      <c r="O1372" s="128" t="s">
        <v>48</v>
      </c>
      <c r="P1372" s="128" t="s">
        <v>48</v>
      </c>
      <c r="Q1372" s="128" t="s">
        <v>48</v>
      </c>
      <c r="R1372" s="128" t="s">
        <v>48</v>
      </c>
      <c r="U1372" t="str">
        <f t="shared" si="2345"/>
        <v xml:space="preserve">, </v>
      </c>
    </row>
    <row r="1373" spans="1:21" collapsed="1" x14ac:dyDescent="0.25">
      <c r="A1373" s="43"/>
      <c r="B1373" s="43">
        <v>138</v>
      </c>
      <c r="C1373" s="43" t="s">
        <v>125</v>
      </c>
      <c r="D1373" s="38" t="str">
        <f>'Form III'!A1372</f>
        <v>Adequate</v>
      </c>
      <c r="E1373" s="43" t="s">
        <v>124</v>
      </c>
      <c r="F1373" s="158">
        <v>0.5</v>
      </c>
      <c r="G1373" s="136">
        <v>0</v>
      </c>
      <c r="H1373" s="136">
        <v>0</v>
      </c>
      <c r="I1373" s="43" t="s">
        <v>48</v>
      </c>
      <c r="J1373" s="43" t="s">
        <v>45</v>
      </c>
      <c r="K1373" s="43" t="s">
        <v>45</v>
      </c>
      <c r="L1373" s="43" t="s">
        <v>48</v>
      </c>
      <c r="M1373" s="43" t="s">
        <v>45</v>
      </c>
      <c r="N1373" s="43" t="s">
        <v>45</v>
      </c>
      <c r="O1373" s="43" t="s">
        <v>45</v>
      </c>
      <c r="P1373" s="43" t="s">
        <v>45</v>
      </c>
      <c r="Q1373" s="43" t="s">
        <v>45</v>
      </c>
      <c r="R1373" s="43" t="s">
        <v>45</v>
      </c>
      <c r="S1373" s="107">
        <f>IF('Form I'!$B$9=1,'Form III'!BE1375,(IF('Form I'!$B$9=2,'Form III'!BE1376,(IF('Form I'!$B$9=3,'Form III'!BE1377,(IF('Form I'!$B$9=4,'Form III'!BE1378)))))))</f>
        <v>0</v>
      </c>
      <c r="T1373" s="111">
        <f t="shared" ref="T1373" si="2366">G1373+H1373-S1373</f>
        <v>0</v>
      </c>
      <c r="U1373" t="str">
        <f t="shared" si="2345"/>
        <v>, 138</v>
      </c>
    </row>
    <row r="1374" spans="1:21" hidden="1" outlineLevel="1" x14ac:dyDescent="0.25">
      <c r="A1374" s="159">
        <f t="shared" ref="A1374" si="2367">A1373</f>
        <v>0</v>
      </c>
      <c r="B1374" s="128">
        <f t="shared" ref="B1374:R1374" si="2368">B1373</f>
        <v>138</v>
      </c>
      <c r="C1374" s="128" t="str">
        <f t="shared" si="2368"/>
        <v>DEPUTY</v>
      </c>
      <c r="D1374" s="128" t="str">
        <f t="shared" si="2368"/>
        <v>Adequate</v>
      </c>
      <c r="E1374" s="128" t="str">
        <f t="shared" si="2368"/>
        <v>Salary</v>
      </c>
      <c r="F1374" s="128">
        <f t="shared" si="2368"/>
        <v>0.5</v>
      </c>
      <c r="G1374" s="138">
        <f t="shared" si="2368"/>
        <v>0</v>
      </c>
      <c r="H1374" s="138">
        <f t="shared" ref="H1374" si="2369">H1373</f>
        <v>0</v>
      </c>
      <c r="I1374" s="128" t="str">
        <f t="shared" si="2368"/>
        <v>no</v>
      </c>
      <c r="J1374" s="128" t="str">
        <f t="shared" si="2368"/>
        <v>yes</v>
      </c>
      <c r="K1374" s="128" t="str">
        <f t="shared" si="2368"/>
        <v>yes</v>
      </c>
      <c r="L1374" s="128" t="str">
        <f t="shared" si="2368"/>
        <v>no</v>
      </c>
      <c r="M1374" s="128" t="str">
        <f t="shared" si="2368"/>
        <v>yes</v>
      </c>
      <c r="N1374" s="128" t="str">
        <f t="shared" si="2368"/>
        <v>yes</v>
      </c>
      <c r="O1374" s="128" t="str">
        <f t="shared" si="2368"/>
        <v>yes</v>
      </c>
      <c r="P1374" s="128" t="str">
        <f t="shared" si="2368"/>
        <v>yes</v>
      </c>
      <c r="Q1374" s="128" t="str">
        <f t="shared" si="2368"/>
        <v>yes</v>
      </c>
      <c r="R1374" s="128" t="str">
        <f t="shared" si="2368"/>
        <v>yes</v>
      </c>
      <c r="U1374" t="str">
        <f t="shared" si="2345"/>
        <v>0, 138</v>
      </c>
    </row>
    <row r="1375" spans="1:21" hidden="1" outlineLevel="1" x14ac:dyDescent="0.25">
      <c r="A1375" s="159">
        <f t="shared" ref="A1375" si="2370">A1373</f>
        <v>0</v>
      </c>
      <c r="B1375" s="128">
        <f t="shared" ref="B1375:R1375" si="2371">B1373</f>
        <v>138</v>
      </c>
      <c r="C1375" s="128" t="str">
        <f t="shared" si="2371"/>
        <v>DEPUTY</v>
      </c>
      <c r="D1375" s="128" t="str">
        <f t="shared" si="2371"/>
        <v>Adequate</v>
      </c>
      <c r="E1375" s="128" t="str">
        <f t="shared" si="2371"/>
        <v>Salary</v>
      </c>
      <c r="F1375" s="128">
        <f t="shared" si="2371"/>
        <v>0.5</v>
      </c>
      <c r="G1375" s="138">
        <f t="shared" si="2371"/>
        <v>0</v>
      </c>
      <c r="H1375" s="138">
        <f t="shared" ref="H1375" si="2372">H1373</f>
        <v>0</v>
      </c>
      <c r="I1375" s="128" t="str">
        <f t="shared" si="2371"/>
        <v>no</v>
      </c>
      <c r="J1375" s="128" t="str">
        <f t="shared" si="2371"/>
        <v>yes</v>
      </c>
      <c r="K1375" s="128" t="str">
        <f t="shared" si="2371"/>
        <v>yes</v>
      </c>
      <c r="L1375" s="128" t="str">
        <f t="shared" si="2371"/>
        <v>no</v>
      </c>
      <c r="M1375" s="128" t="str">
        <f t="shared" si="2371"/>
        <v>yes</v>
      </c>
      <c r="N1375" s="128" t="str">
        <f t="shared" si="2371"/>
        <v>yes</v>
      </c>
      <c r="O1375" s="128" t="str">
        <f t="shared" si="2371"/>
        <v>yes</v>
      </c>
      <c r="P1375" s="128" t="str">
        <f t="shared" si="2371"/>
        <v>yes</v>
      </c>
      <c r="Q1375" s="128" t="str">
        <f t="shared" si="2371"/>
        <v>yes</v>
      </c>
      <c r="R1375" s="128" t="str">
        <f t="shared" si="2371"/>
        <v>yes</v>
      </c>
      <c r="U1375" t="str">
        <f t="shared" si="2345"/>
        <v>0, 138</v>
      </c>
    </row>
    <row r="1376" spans="1:21" hidden="1" outlineLevel="1" x14ac:dyDescent="0.25">
      <c r="A1376" s="159">
        <f t="shared" ref="A1376" si="2373">A1373</f>
        <v>0</v>
      </c>
      <c r="B1376" s="128">
        <f t="shared" ref="B1376:R1376" si="2374">B1373</f>
        <v>138</v>
      </c>
      <c r="C1376" s="128" t="str">
        <f t="shared" si="2374"/>
        <v>DEPUTY</v>
      </c>
      <c r="D1376" s="128" t="str">
        <f t="shared" si="2374"/>
        <v>Adequate</v>
      </c>
      <c r="E1376" s="128" t="str">
        <f t="shared" si="2374"/>
        <v>Salary</v>
      </c>
      <c r="F1376" s="128">
        <f t="shared" si="2374"/>
        <v>0.5</v>
      </c>
      <c r="G1376" s="138">
        <f t="shared" si="2374"/>
        <v>0</v>
      </c>
      <c r="H1376" s="138">
        <f t="shared" ref="H1376" si="2375">H1373</f>
        <v>0</v>
      </c>
      <c r="I1376" s="128" t="str">
        <f t="shared" si="2374"/>
        <v>no</v>
      </c>
      <c r="J1376" s="128" t="str">
        <f t="shared" si="2374"/>
        <v>yes</v>
      </c>
      <c r="K1376" s="128" t="str">
        <f t="shared" si="2374"/>
        <v>yes</v>
      </c>
      <c r="L1376" s="128" t="str">
        <f t="shared" si="2374"/>
        <v>no</v>
      </c>
      <c r="M1376" s="128" t="str">
        <f t="shared" si="2374"/>
        <v>yes</v>
      </c>
      <c r="N1376" s="128" t="str">
        <f t="shared" si="2374"/>
        <v>yes</v>
      </c>
      <c r="O1376" s="128" t="str">
        <f t="shared" si="2374"/>
        <v>yes</v>
      </c>
      <c r="P1376" s="128" t="str">
        <f t="shared" si="2374"/>
        <v>yes</v>
      </c>
      <c r="Q1376" s="128" t="str">
        <f t="shared" si="2374"/>
        <v>yes</v>
      </c>
      <c r="R1376" s="128" t="str">
        <f t="shared" si="2374"/>
        <v>yes</v>
      </c>
      <c r="U1376" t="str">
        <f t="shared" si="2345"/>
        <v>0, 138</v>
      </c>
    </row>
    <row r="1377" spans="1:21" hidden="1" outlineLevel="1" x14ac:dyDescent="0.25">
      <c r="A1377" s="159"/>
      <c r="B1377" s="128"/>
      <c r="C1377" s="128"/>
      <c r="D1377" s="38"/>
      <c r="E1377" s="128"/>
      <c r="F1377" s="132"/>
      <c r="G1377" s="138"/>
      <c r="H1377" s="138"/>
      <c r="I1377" s="128" t="str">
        <f t="shared" ref="I1377:I1437" si="2376">I1373</f>
        <v>no</v>
      </c>
      <c r="J1377" s="128" t="s">
        <v>48</v>
      </c>
      <c r="K1377" s="128" t="s">
        <v>48</v>
      </c>
      <c r="L1377" s="128" t="s">
        <v>48</v>
      </c>
      <c r="M1377" s="128" t="s">
        <v>48</v>
      </c>
      <c r="N1377" s="128" t="s">
        <v>48</v>
      </c>
      <c r="O1377" s="128" t="s">
        <v>48</v>
      </c>
      <c r="P1377" s="128" t="s">
        <v>48</v>
      </c>
      <c r="Q1377" s="128" t="s">
        <v>48</v>
      </c>
      <c r="R1377" s="128" t="s">
        <v>48</v>
      </c>
      <c r="U1377" t="str">
        <f t="shared" si="2345"/>
        <v xml:space="preserve">, </v>
      </c>
    </row>
    <row r="1378" spans="1:21" hidden="1" outlineLevel="1" x14ac:dyDescent="0.25">
      <c r="A1378" s="159"/>
      <c r="B1378" s="128"/>
      <c r="C1378" s="128"/>
      <c r="D1378" s="38"/>
      <c r="E1378" s="128"/>
      <c r="F1378" s="132"/>
      <c r="G1378" s="138"/>
      <c r="H1378" s="138"/>
      <c r="I1378" s="128" t="str">
        <f t="shared" ref="I1378:I1438" si="2377">I1373</f>
        <v>no</v>
      </c>
      <c r="J1378" s="128" t="s">
        <v>48</v>
      </c>
      <c r="K1378" s="128" t="s">
        <v>48</v>
      </c>
      <c r="L1378" s="128" t="s">
        <v>48</v>
      </c>
      <c r="M1378" s="128" t="s">
        <v>48</v>
      </c>
      <c r="N1378" s="128" t="s">
        <v>48</v>
      </c>
      <c r="O1378" s="128" t="s">
        <v>48</v>
      </c>
      <c r="P1378" s="128" t="s">
        <v>48</v>
      </c>
      <c r="Q1378" s="128" t="s">
        <v>48</v>
      </c>
      <c r="R1378" s="128" t="s">
        <v>48</v>
      </c>
      <c r="U1378" t="str">
        <f t="shared" si="2345"/>
        <v xml:space="preserve">, </v>
      </c>
    </row>
    <row r="1379" spans="1:21" hidden="1" outlineLevel="1" x14ac:dyDescent="0.25">
      <c r="A1379" s="159"/>
      <c r="B1379" s="128"/>
      <c r="C1379" s="128"/>
      <c r="D1379" s="38"/>
      <c r="E1379" s="128"/>
      <c r="F1379" s="132"/>
      <c r="G1379" s="138"/>
      <c r="H1379" s="138"/>
      <c r="I1379" s="128" t="s">
        <v>48</v>
      </c>
      <c r="J1379" s="128" t="s">
        <v>48</v>
      </c>
      <c r="K1379" s="128" t="s">
        <v>48</v>
      </c>
      <c r="L1379" s="128" t="s">
        <v>48</v>
      </c>
      <c r="M1379" s="128" t="s">
        <v>48</v>
      </c>
      <c r="N1379" s="128" t="s">
        <v>48</v>
      </c>
      <c r="O1379" s="128" t="s">
        <v>48</v>
      </c>
      <c r="P1379" s="128" t="s">
        <v>48</v>
      </c>
      <c r="Q1379" s="128" t="s">
        <v>48</v>
      </c>
      <c r="R1379" s="128" t="s">
        <v>48</v>
      </c>
      <c r="U1379" t="str">
        <f t="shared" si="2345"/>
        <v xml:space="preserve">, </v>
      </c>
    </row>
    <row r="1380" spans="1:21" hidden="1" outlineLevel="1" x14ac:dyDescent="0.25">
      <c r="A1380" s="159"/>
      <c r="B1380" s="128"/>
      <c r="C1380" s="128"/>
      <c r="D1380" s="38"/>
      <c r="E1380" s="128"/>
      <c r="F1380" s="132"/>
      <c r="G1380" s="138"/>
      <c r="H1380" s="138"/>
      <c r="I1380" s="128" t="s">
        <v>48</v>
      </c>
      <c r="J1380" s="128" t="s">
        <v>48</v>
      </c>
      <c r="K1380" s="128" t="s">
        <v>48</v>
      </c>
      <c r="L1380" s="128" t="s">
        <v>48</v>
      </c>
      <c r="M1380" s="128" t="s">
        <v>48</v>
      </c>
      <c r="N1380" s="128" t="s">
        <v>48</v>
      </c>
      <c r="O1380" s="128" t="s">
        <v>48</v>
      </c>
      <c r="P1380" s="128" t="s">
        <v>48</v>
      </c>
      <c r="Q1380" s="128" t="s">
        <v>48</v>
      </c>
      <c r="R1380" s="128" t="s">
        <v>48</v>
      </c>
      <c r="U1380" t="str">
        <f t="shared" si="2345"/>
        <v xml:space="preserve">, </v>
      </c>
    </row>
    <row r="1381" spans="1:21" hidden="1" outlineLevel="1" x14ac:dyDescent="0.25">
      <c r="A1381" s="159"/>
      <c r="B1381" s="128"/>
      <c r="C1381" s="128"/>
      <c r="D1381" s="38"/>
      <c r="E1381" s="128"/>
      <c r="F1381" s="132"/>
      <c r="G1381" s="138"/>
      <c r="H1381" s="138"/>
      <c r="I1381" s="128" t="s">
        <v>48</v>
      </c>
      <c r="J1381" s="128" t="s">
        <v>48</v>
      </c>
      <c r="K1381" s="128" t="s">
        <v>48</v>
      </c>
      <c r="L1381" s="128" t="s">
        <v>48</v>
      </c>
      <c r="M1381" s="128" t="s">
        <v>48</v>
      </c>
      <c r="N1381" s="128" t="s">
        <v>48</v>
      </c>
      <c r="O1381" s="128" t="s">
        <v>48</v>
      </c>
      <c r="P1381" s="128" t="s">
        <v>48</v>
      </c>
      <c r="Q1381" s="128" t="s">
        <v>48</v>
      </c>
      <c r="R1381" s="128" t="s">
        <v>48</v>
      </c>
      <c r="U1381" t="str">
        <f t="shared" si="2345"/>
        <v xml:space="preserve">, </v>
      </c>
    </row>
    <row r="1382" spans="1:21" hidden="1" outlineLevel="1" x14ac:dyDescent="0.25">
      <c r="A1382" s="159"/>
      <c r="B1382" s="128"/>
      <c r="C1382" s="128"/>
      <c r="D1382" s="38"/>
      <c r="E1382" s="128"/>
      <c r="F1382" s="132"/>
      <c r="G1382" s="138"/>
      <c r="H1382" s="138"/>
      <c r="I1382" s="128" t="s">
        <v>48</v>
      </c>
      <c r="J1382" s="128" t="s">
        <v>48</v>
      </c>
      <c r="K1382" s="128" t="s">
        <v>48</v>
      </c>
      <c r="L1382" s="128" t="s">
        <v>48</v>
      </c>
      <c r="M1382" s="128" t="s">
        <v>48</v>
      </c>
      <c r="N1382" s="128" t="s">
        <v>48</v>
      </c>
      <c r="O1382" s="128" t="s">
        <v>48</v>
      </c>
      <c r="P1382" s="128" t="s">
        <v>48</v>
      </c>
      <c r="Q1382" s="128" t="s">
        <v>48</v>
      </c>
      <c r="R1382" s="128" t="s">
        <v>48</v>
      </c>
      <c r="U1382" t="str">
        <f t="shared" si="2345"/>
        <v xml:space="preserve">, </v>
      </c>
    </row>
    <row r="1383" spans="1:21" collapsed="1" x14ac:dyDescent="0.25">
      <c r="A1383" s="43"/>
      <c r="B1383" s="43">
        <v>139</v>
      </c>
      <c r="C1383" s="43" t="s">
        <v>125</v>
      </c>
      <c r="D1383" s="38" t="str">
        <f>'Form III'!A1382</f>
        <v>Adequate</v>
      </c>
      <c r="E1383" s="43" t="s">
        <v>124</v>
      </c>
      <c r="F1383" s="158">
        <v>0.5</v>
      </c>
      <c r="G1383" s="136">
        <v>0</v>
      </c>
      <c r="H1383" s="136">
        <v>0</v>
      </c>
      <c r="I1383" s="43" t="s">
        <v>48</v>
      </c>
      <c r="J1383" s="43" t="s">
        <v>45</v>
      </c>
      <c r="K1383" s="43" t="s">
        <v>45</v>
      </c>
      <c r="L1383" s="43" t="s">
        <v>48</v>
      </c>
      <c r="M1383" s="43" t="s">
        <v>45</v>
      </c>
      <c r="N1383" s="43" t="s">
        <v>45</v>
      </c>
      <c r="O1383" s="43" t="s">
        <v>45</v>
      </c>
      <c r="P1383" s="43" t="s">
        <v>45</v>
      </c>
      <c r="Q1383" s="43" t="s">
        <v>45</v>
      </c>
      <c r="R1383" s="43" t="s">
        <v>45</v>
      </c>
      <c r="S1383" s="107">
        <f>IF('Form I'!$B$9=1,'Form III'!BE1385,(IF('Form I'!$B$9=2,'Form III'!BE1386,(IF('Form I'!$B$9=3,'Form III'!BE1387,(IF('Form I'!$B$9=4,'Form III'!BE1388)))))))</f>
        <v>0</v>
      </c>
      <c r="T1383" s="111">
        <f t="shared" ref="T1383" si="2378">G1383+H1383-S1383</f>
        <v>0</v>
      </c>
      <c r="U1383" t="str">
        <f t="shared" si="2345"/>
        <v>, 139</v>
      </c>
    </row>
    <row r="1384" spans="1:21" hidden="1" outlineLevel="1" x14ac:dyDescent="0.25">
      <c r="A1384" s="159">
        <f t="shared" ref="A1384" si="2379">A1383</f>
        <v>0</v>
      </c>
      <c r="B1384" s="128">
        <f t="shared" ref="B1384:R1384" si="2380">B1383</f>
        <v>139</v>
      </c>
      <c r="C1384" s="128" t="str">
        <f t="shared" si="2380"/>
        <v>DEPUTY</v>
      </c>
      <c r="D1384" s="128" t="str">
        <f t="shared" si="2380"/>
        <v>Adequate</v>
      </c>
      <c r="E1384" s="128" t="str">
        <f t="shared" si="2380"/>
        <v>Salary</v>
      </c>
      <c r="F1384" s="128">
        <f t="shared" si="2380"/>
        <v>0.5</v>
      </c>
      <c r="G1384" s="138">
        <f t="shared" si="2380"/>
        <v>0</v>
      </c>
      <c r="H1384" s="138">
        <f t="shared" ref="H1384" si="2381">H1383</f>
        <v>0</v>
      </c>
      <c r="I1384" s="128" t="str">
        <f t="shared" si="2380"/>
        <v>no</v>
      </c>
      <c r="J1384" s="128" t="str">
        <f t="shared" si="2380"/>
        <v>yes</v>
      </c>
      <c r="K1384" s="128" t="str">
        <f t="shared" si="2380"/>
        <v>yes</v>
      </c>
      <c r="L1384" s="128" t="str">
        <f t="shared" si="2380"/>
        <v>no</v>
      </c>
      <c r="M1384" s="128" t="str">
        <f t="shared" si="2380"/>
        <v>yes</v>
      </c>
      <c r="N1384" s="128" t="str">
        <f t="shared" si="2380"/>
        <v>yes</v>
      </c>
      <c r="O1384" s="128" t="str">
        <f t="shared" si="2380"/>
        <v>yes</v>
      </c>
      <c r="P1384" s="128" t="str">
        <f t="shared" si="2380"/>
        <v>yes</v>
      </c>
      <c r="Q1384" s="128" t="str">
        <f t="shared" si="2380"/>
        <v>yes</v>
      </c>
      <c r="R1384" s="128" t="str">
        <f t="shared" si="2380"/>
        <v>yes</v>
      </c>
      <c r="U1384" t="str">
        <f t="shared" si="2345"/>
        <v>0, 139</v>
      </c>
    </row>
    <row r="1385" spans="1:21" hidden="1" outlineLevel="1" x14ac:dyDescent="0.25">
      <c r="A1385" s="159">
        <f t="shared" ref="A1385" si="2382">A1383</f>
        <v>0</v>
      </c>
      <c r="B1385" s="128">
        <f t="shared" ref="B1385:R1385" si="2383">B1383</f>
        <v>139</v>
      </c>
      <c r="C1385" s="128" t="str">
        <f t="shared" si="2383"/>
        <v>DEPUTY</v>
      </c>
      <c r="D1385" s="128" t="str">
        <f t="shared" si="2383"/>
        <v>Adequate</v>
      </c>
      <c r="E1385" s="128" t="str">
        <f t="shared" si="2383"/>
        <v>Salary</v>
      </c>
      <c r="F1385" s="128">
        <f t="shared" si="2383"/>
        <v>0.5</v>
      </c>
      <c r="G1385" s="138">
        <f t="shared" si="2383"/>
        <v>0</v>
      </c>
      <c r="H1385" s="138">
        <f t="shared" ref="H1385" si="2384">H1383</f>
        <v>0</v>
      </c>
      <c r="I1385" s="128" t="str">
        <f t="shared" si="2383"/>
        <v>no</v>
      </c>
      <c r="J1385" s="128" t="str">
        <f t="shared" si="2383"/>
        <v>yes</v>
      </c>
      <c r="K1385" s="128" t="str">
        <f t="shared" si="2383"/>
        <v>yes</v>
      </c>
      <c r="L1385" s="128" t="str">
        <f t="shared" si="2383"/>
        <v>no</v>
      </c>
      <c r="M1385" s="128" t="str">
        <f t="shared" si="2383"/>
        <v>yes</v>
      </c>
      <c r="N1385" s="128" t="str">
        <f t="shared" si="2383"/>
        <v>yes</v>
      </c>
      <c r="O1385" s="128" t="str">
        <f t="shared" si="2383"/>
        <v>yes</v>
      </c>
      <c r="P1385" s="128" t="str">
        <f t="shared" si="2383"/>
        <v>yes</v>
      </c>
      <c r="Q1385" s="128" t="str">
        <f t="shared" si="2383"/>
        <v>yes</v>
      </c>
      <c r="R1385" s="128" t="str">
        <f t="shared" si="2383"/>
        <v>yes</v>
      </c>
      <c r="U1385" t="str">
        <f t="shared" si="2345"/>
        <v>0, 139</v>
      </c>
    </row>
    <row r="1386" spans="1:21" hidden="1" outlineLevel="1" x14ac:dyDescent="0.25">
      <c r="A1386" s="159">
        <f t="shared" ref="A1386" si="2385">A1383</f>
        <v>0</v>
      </c>
      <c r="B1386" s="128">
        <f t="shared" ref="B1386:R1386" si="2386">B1383</f>
        <v>139</v>
      </c>
      <c r="C1386" s="128" t="str">
        <f t="shared" si="2386"/>
        <v>DEPUTY</v>
      </c>
      <c r="D1386" s="128" t="str">
        <f t="shared" si="2386"/>
        <v>Adequate</v>
      </c>
      <c r="E1386" s="128" t="str">
        <f t="shared" si="2386"/>
        <v>Salary</v>
      </c>
      <c r="F1386" s="128">
        <f t="shared" si="2386"/>
        <v>0.5</v>
      </c>
      <c r="G1386" s="138">
        <f t="shared" si="2386"/>
        <v>0</v>
      </c>
      <c r="H1386" s="138">
        <f t="shared" ref="H1386" si="2387">H1383</f>
        <v>0</v>
      </c>
      <c r="I1386" s="128" t="str">
        <f t="shared" si="2386"/>
        <v>no</v>
      </c>
      <c r="J1386" s="128" t="str">
        <f t="shared" si="2386"/>
        <v>yes</v>
      </c>
      <c r="K1386" s="128" t="str">
        <f t="shared" si="2386"/>
        <v>yes</v>
      </c>
      <c r="L1386" s="128" t="str">
        <f t="shared" si="2386"/>
        <v>no</v>
      </c>
      <c r="M1386" s="128" t="str">
        <f t="shared" si="2386"/>
        <v>yes</v>
      </c>
      <c r="N1386" s="128" t="str">
        <f t="shared" si="2386"/>
        <v>yes</v>
      </c>
      <c r="O1386" s="128" t="str">
        <f t="shared" si="2386"/>
        <v>yes</v>
      </c>
      <c r="P1386" s="128" t="str">
        <f t="shared" si="2386"/>
        <v>yes</v>
      </c>
      <c r="Q1386" s="128" t="str">
        <f t="shared" si="2386"/>
        <v>yes</v>
      </c>
      <c r="R1386" s="128" t="str">
        <f t="shared" si="2386"/>
        <v>yes</v>
      </c>
      <c r="U1386" t="str">
        <f t="shared" si="2345"/>
        <v>0, 139</v>
      </c>
    </row>
    <row r="1387" spans="1:21" hidden="1" outlineLevel="1" x14ac:dyDescent="0.25">
      <c r="A1387" s="159"/>
      <c r="B1387" s="128"/>
      <c r="C1387" s="128"/>
      <c r="D1387" s="38"/>
      <c r="E1387" s="128"/>
      <c r="F1387" s="132"/>
      <c r="G1387" s="138"/>
      <c r="H1387" s="138"/>
      <c r="I1387" s="128" t="str">
        <f t="shared" si="2376"/>
        <v>no</v>
      </c>
      <c r="J1387" s="128" t="s">
        <v>48</v>
      </c>
      <c r="K1387" s="128" t="s">
        <v>48</v>
      </c>
      <c r="L1387" s="128" t="s">
        <v>48</v>
      </c>
      <c r="M1387" s="128" t="s">
        <v>48</v>
      </c>
      <c r="N1387" s="128" t="s">
        <v>48</v>
      </c>
      <c r="O1387" s="128" t="s">
        <v>48</v>
      </c>
      <c r="P1387" s="128" t="s">
        <v>48</v>
      </c>
      <c r="Q1387" s="128" t="s">
        <v>48</v>
      </c>
      <c r="R1387" s="128" t="s">
        <v>48</v>
      </c>
      <c r="U1387" t="str">
        <f t="shared" si="2345"/>
        <v xml:space="preserve">, </v>
      </c>
    </row>
    <row r="1388" spans="1:21" hidden="1" outlineLevel="1" x14ac:dyDescent="0.25">
      <c r="A1388" s="159"/>
      <c r="B1388" s="128"/>
      <c r="C1388" s="128"/>
      <c r="D1388" s="38"/>
      <c r="E1388" s="128"/>
      <c r="F1388" s="132"/>
      <c r="G1388" s="138"/>
      <c r="H1388" s="138"/>
      <c r="I1388" s="128" t="str">
        <f t="shared" si="2377"/>
        <v>no</v>
      </c>
      <c r="J1388" s="128" t="s">
        <v>48</v>
      </c>
      <c r="K1388" s="128" t="s">
        <v>48</v>
      </c>
      <c r="L1388" s="128" t="s">
        <v>48</v>
      </c>
      <c r="M1388" s="128" t="s">
        <v>48</v>
      </c>
      <c r="N1388" s="128" t="s">
        <v>48</v>
      </c>
      <c r="O1388" s="128" t="s">
        <v>48</v>
      </c>
      <c r="P1388" s="128" t="s">
        <v>48</v>
      </c>
      <c r="Q1388" s="128" t="s">
        <v>48</v>
      </c>
      <c r="R1388" s="128" t="s">
        <v>48</v>
      </c>
      <c r="U1388" t="str">
        <f t="shared" si="2345"/>
        <v xml:space="preserve">, </v>
      </c>
    </row>
    <row r="1389" spans="1:21" hidden="1" outlineLevel="1" x14ac:dyDescent="0.25">
      <c r="A1389" s="159"/>
      <c r="B1389" s="128"/>
      <c r="C1389" s="128"/>
      <c r="D1389" s="38"/>
      <c r="E1389" s="128"/>
      <c r="F1389" s="132"/>
      <c r="G1389" s="138"/>
      <c r="H1389" s="138"/>
      <c r="I1389" s="128" t="s">
        <v>48</v>
      </c>
      <c r="J1389" s="128" t="s">
        <v>48</v>
      </c>
      <c r="K1389" s="128" t="s">
        <v>48</v>
      </c>
      <c r="L1389" s="128" t="s">
        <v>48</v>
      </c>
      <c r="M1389" s="128" t="s">
        <v>48</v>
      </c>
      <c r="N1389" s="128" t="s">
        <v>48</v>
      </c>
      <c r="O1389" s="128" t="s">
        <v>48</v>
      </c>
      <c r="P1389" s="128" t="s">
        <v>48</v>
      </c>
      <c r="Q1389" s="128" t="s">
        <v>48</v>
      </c>
      <c r="R1389" s="128" t="s">
        <v>48</v>
      </c>
      <c r="U1389" t="str">
        <f t="shared" si="2345"/>
        <v xml:space="preserve">, </v>
      </c>
    </row>
    <row r="1390" spans="1:21" hidden="1" outlineLevel="1" x14ac:dyDescent="0.25">
      <c r="A1390" s="159"/>
      <c r="B1390" s="128"/>
      <c r="C1390" s="128"/>
      <c r="D1390" s="38"/>
      <c r="E1390" s="128"/>
      <c r="F1390" s="132"/>
      <c r="G1390" s="138"/>
      <c r="H1390" s="138"/>
      <c r="I1390" s="128" t="s">
        <v>48</v>
      </c>
      <c r="J1390" s="128" t="s">
        <v>48</v>
      </c>
      <c r="K1390" s="128" t="s">
        <v>48</v>
      </c>
      <c r="L1390" s="128" t="s">
        <v>48</v>
      </c>
      <c r="M1390" s="128" t="s">
        <v>48</v>
      </c>
      <c r="N1390" s="128" t="s">
        <v>48</v>
      </c>
      <c r="O1390" s="128" t="s">
        <v>48</v>
      </c>
      <c r="P1390" s="128" t="s">
        <v>48</v>
      </c>
      <c r="Q1390" s="128" t="s">
        <v>48</v>
      </c>
      <c r="R1390" s="128" t="s">
        <v>48</v>
      </c>
      <c r="U1390" t="str">
        <f t="shared" si="2345"/>
        <v xml:space="preserve">, </v>
      </c>
    </row>
    <row r="1391" spans="1:21" hidden="1" outlineLevel="1" x14ac:dyDescent="0.25">
      <c r="A1391" s="159"/>
      <c r="B1391" s="128"/>
      <c r="C1391" s="128"/>
      <c r="D1391" s="38"/>
      <c r="E1391" s="128"/>
      <c r="F1391" s="132"/>
      <c r="G1391" s="138"/>
      <c r="H1391" s="138"/>
      <c r="I1391" s="128" t="s">
        <v>48</v>
      </c>
      <c r="J1391" s="128" t="s">
        <v>48</v>
      </c>
      <c r="K1391" s="128" t="s">
        <v>48</v>
      </c>
      <c r="L1391" s="128" t="s">
        <v>48</v>
      </c>
      <c r="M1391" s="128" t="s">
        <v>48</v>
      </c>
      <c r="N1391" s="128" t="s">
        <v>48</v>
      </c>
      <c r="O1391" s="128" t="s">
        <v>48</v>
      </c>
      <c r="P1391" s="128" t="s">
        <v>48</v>
      </c>
      <c r="Q1391" s="128" t="s">
        <v>48</v>
      </c>
      <c r="R1391" s="128" t="s">
        <v>48</v>
      </c>
      <c r="U1391" t="str">
        <f t="shared" si="2345"/>
        <v xml:space="preserve">, </v>
      </c>
    </row>
    <row r="1392" spans="1:21" hidden="1" outlineLevel="1" x14ac:dyDescent="0.25">
      <c r="A1392" s="159"/>
      <c r="B1392" s="128"/>
      <c r="C1392" s="128"/>
      <c r="D1392" s="38"/>
      <c r="E1392" s="128"/>
      <c r="F1392" s="132"/>
      <c r="G1392" s="138"/>
      <c r="H1392" s="138"/>
      <c r="I1392" s="128" t="s">
        <v>48</v>
      </c>
      <c r="J1392" s="128" t="s">
        <v>48</v>
      </c>
      <c r="K1392" s="128" t="s">
        <v>48</v>
      </c>
      <c r="L1392" s="128" t="s">
        <v>48</v>
      </c>
      <c r="M1392" s="128" t="s">
        <v>48</v>
      </c>
      <c r="N1392" s="128" t="s">
        <v>48</v>
      </c>
      <c r="O1392" s="128" t="s">
        <v>48</v>
      </c>
      <c r="P1392" s="128" t="s">
        <v>48</v>
      </c>
      <c r="Q1392" s="128" t="s">
        <v>48</v>
      </c>
      <c r="R1392" s="128" t="s">
        <v>48</v>
      </c>
      <c r="U1392" t="str">
        <f t="shared" si="2345"/>
        <v xml:space="preserve">, </v>
      </c>
    </row>
    <row r="1393" spans="1:21" collapsed="1" x14ac:dyDescent="0.25">
      <c r="A1393" s="43"/>
      <c r="B1393" s="43">
        <v>140</v>
      </c>
      <c r="C1393" s="43" t="s">
        <v>125</v>
      </c>
      <c r="D1393" s="38" t="str">
        <f>'Form III'!A1392</f>
        <v>Adequate</v>
      </c>
      <c r="E1393" s="43" t="s">
        <v>124</v>
      </c>
      <c r="F1393" s="158">
        <v>0.5</v>
      </c>
      <c r="G1393" s="136">
        <v>0</v>
      </c>
      <c r="H1393" s="136">
        <v>0</v>
      </c>
      <c r="I1393" s="43" t="s">
        <v>48</v>
      </c>
      <c r="J1393" s="43" t="s">
        <v>45</v>
      </c>
      <c r="K1393" s="43" t="s">
        <v>45</v>
      </c>
      <c r="L1393" s="43" t="s">
        <v>48</v>
      </c>
      <c r="M1393" s="43" t="s">
        <v>45</v>
      </c>
      <c r="N1393" s="43" t="s">
        <v>45</v>
      </c>
      <c r="O1393" s="43" t="s">
        <v>45</v>
      </c>
      <c r="P1393" s="43" t="s">
        <v>45</v>
      </c>
      <c r="Q1393" s="43" t="s">
        <v>45</v>
      </c>
      <c r="R1393" s="43" t="s">
        <v>45</v>
      </c>
      <c r="S1393" s="107">
        <f>IF('Form I'!$B$9=1,'Form III'!BE1395,(IF('Form I'!$B$9=2,'Form III'!BE1396,(IF('Form I'!$B$9=3,'Form III'!BE1397,(IF('Form I'!$B$9=4,'Form III'!BE1398)))))))</f>
        <v>0</v>
      </c>
      <c r="T1393" s="111">
        <f t="shared" ref="T1393" si="2388">G1393+H1393-S1393</f>
        <v>0</v>
      </c>
      <c r="U1393" t="str">
        <f t="shared" si="2345"/>
        <v>, 140</v>
      </c>
    </row>
    <row r="1394" spans="1:21" hidden="1" outlineLevel="1" x14ac:dyDescent="0.25">
      <c r="A1394" s="159">
        <f t="shared" ref="A1394" si="2389">A1393</f>
        <v>0</v>
      </c>
      <c r="B1394" s="128">
        <f t="shared" ref="B1394:R1394" si="2390">B1393</f>
        <v>140</v>
      </c>
      <c r="C1394" s="128" t="str">
        <f t="shared" si="2390"/>
        <v>DEPUTY</v>
      </c>
      <c r="D1394" s="128" t="str">
        <f t="shared" si="2390"/>
        <v>Adequate</v>
      </c>
      <c r="E1394" s="128" t="str">
        <f t="shared" si="2390"/>
        <v>Salary</v>
      </c>
      <c r="F1394" s="128">
        <f t="shared" si="2390"/>
        <v>0.5</v>
      </c>
      <c r="G1394" s="138">
        <f t="shared" si="2390"/>
        <v>0</v>
      </c>
      <c r="H1394" s="138">
        <f t="shared" ref="H1394" si="2391">H1393</f>
        <v>0</v>
      </c>
      <c r="I1394" s="128" t="str">
        <f t="shared" si="2390"/>
        <v>no</v>
      </c>
      <c r="J1394" s="128" t="str">
        <f t="shared" si="2390"/>
        <v>yes</v>
      </c>
      <c r="K1394" s="128" t="str">
        <f t="shared" si="2390"/>
        <v>yes</v>
      </c>
      <c r="L1394" s="128" t="str">
        <f t="shared" si="2390"/>
        <v>no</v>
      </c>
      <c r="M1394" s="128" t="str">
        <f t="shared" si="2390"/>
        <v>yes</v>
      </c>
      <c r="N1394" s="128" t="str">
        <f t="shared" si="2390"/>
        <v>yes</v>
      </c>
      <c r="O1394" s="128" t="str">
        <f t="shared" si="2390"/>
        <v>yes</v>
      </c>
      <c r="P1394" s="128" t="str">
        <f t="shared" si="2390"/>
        <v>yes</v>
      </c>
      <c r="Q1394" s="128" t="str">
        <f t="shared" si="2390"/>
        <v>yes</v>
      </c>
      <c r="R1394" s="128" t="str">
        <f t="shared" si="2390"/>
        <v>yes</v>
      </c>
      <c r="U1394" t="str">
        <f t="shared" si="2345"/>
        <v>0, 140</v>
      </c>
    </row>
    <row r="1395" spans="1:21" hidden="1" outlineLevel="1" x14ac:dyDescent="0.25">
      <c r="A1395" s="159">
        <f t="shared" ref="A1395" si="2392">A1393</f>
        <v>0</v>
      </c>
      <c r="B1395" s="128">
        <f t="shared" ref="B1395:R1395" si="2393">B1393</f>
        <v>140</v>
      </c>
      <c r="C1395" s="128" t="str">
        <f t="shared" si="2393"/>
        <v>DEPUTY</v>
      </c>
      <c r="D1395" s="128" t="str">
        <f t="shared" si="2393"/>
        <v>Adequate</v>
      </c>
      <c r="E1395" s="128" t="str">
        <f t="shared" si="2393"/>
        <v>Salary</v>
      </c>
      <c r="F1395" s="128">
        <f t="shared" si="2393"/>
        <v>0.5</v>
      </c>
      <c r="G1395" s="138">
        <f t="shared" si="2393"/>
        <v>0</v>
      </c>
      <c r="H1395" s="138">
        <f t="shared" ref="H1395" si="2394">H1393</f>
        <v>0</v>
      </c>
      <c r="I1395" s="128" t="str">
        <f t="shared" si="2393"/>
        <v>no</v>
      </c>
      <c r="J1395" s="128" t="str">
        <f t="shared" si="2393"/>
        <v>yes</v>
      </c>
      <c r="K1395" s="128" t="str">
        <f t="shared" si="2393"/>
        <v>yes</v>
      </c>
      <c r="L1395" s="128" t="str">
        <f t="shared" si="2393"/>
        <v>no</v>
      </c>
      <c r="M1395" s="128" t="str">
        <f t="shared" si="2393"/>
        <v>yes</v>
      </c>
      <c r="N1395" s="128" t="str">
        <f t="shared" si="2393"/>
        <v>yes</v>
      </c>
      <c r="O1395" s="128" t="str">
        <f t="shared" si="2393"/>
        <v>yes</v>
      </c>
      <c r="P1395" s="128" t="str">
        <f t="shared" si="2393"/>
        <v>yes</v>
      </c>
      <c r="Q1395" s="128" t="str">
        <f t="shared" si="2393"/>
        <v>yes</v>
      </c>
      <c r="R1395" s="128" t="str">
        <f t="shared" si="2393"/>
        <v>yes</v>
      </c>
      <c r="U1395" t="str">
        <f t="shared" si="2345"/>
        <v>0, 140</v>
      </c>
    </row>
    <row r="1396" spans="1:21" hidden="1" outlineLevel="1" x14ac:dyDescent="0.25">
      <c r="A1396" s="159">
        <f t="shared" ref="A1396" si="2395">A1393</f>
        <v>0</v>
      </c>
      <c r="B1396" s="128">
        <f t="shared" ref="B1396:R1396" si="2396">B1393</f>
        <v>140</v>
      </c>
      <c r="C1396" s="128" t="str">
        <f t="shared" si="2396"/>
        <v>DEPUTY</v>
      </c>
      <c r="D1396" s="128" t="str">
        <f t="shared" si="2396"/>
        <v>Adequate</v>
      </c>
      <c r="E1396" s="128" t="str">
        <f t="shared" si="2396"/>
        <v>Salary</v>
      </c>
      <c r="F1396" s="128">
        <f t="shared" si="2396"/>
        <v>0.5</v>
      </c>
      <c r="G1396" s="138">
        <f t="shared" si="2396"/>
        <v>0</v>
      </c>
      <c r="H1396" s="138">
        <f t="shared" ref="H1396" si="2397">H1393</f>
        <v>0</v>
      </c>
      <c r="I1396" s="128" t="str">
        <f t="shared" si="2396"/>
        <v>no</v>
      </c>
      <c r="J1396" s="128" t="str">
        <f t="shared" si="2396"/>
        <v>yes</v>
      </c>
      <c r="K1396" s="128" t="str">
        <f t="shared" si="2396"/>
        <v>yes</v>
      </c>
      <c r="L1396" s="128" t="str">
        <f t="shared" si="2396"/>
        <v>no</v>
      </c>
      <c r="M1396" s="128" t="str">
        <f t="shared" si="2396"/>
        <v>yes</v>
      </c>
      <c r="N1396" s="128" t="str">
        <f t="shared" si="2396"/>
        <v>yes</v>
      </c>
      <c r="O1396" s="128" t="str">
        <f t="shared" si="2396"/>
        <v>yes</v>
      </c>
      <c r="P1396" s="128" t="str">
        <f t="shared" si="2396"/>
        <v>yes</v>
      </c>
      <c r="Q1396" s="128" t="str">
        <f t="shared" si="2396"/>
        <v>yes</v>
      </c>
      <c r="R1396" s="128" t="str">
        <f t="shared" si="2396"/>
        <v>yes</v>
      </c>
      <c r="U1396" t="str">
        <f t="shared" si="2345"/>
        <v>0, 140</v>
      </c>
    </row>
    <row r="1397" spans="1:21" hidden="1" outlineLevel="1" x14ac:dyDescent="0.25">
      <c r="A1397" s="159"/>
      <c r="B1397" s="128"/>
      <c r="C1397" s="128"/>
      <c r="D1397" s="38"/>
      <c r="E1397" s="128"/>
      <c r="F1397" s="132"/>
      <c r="G1397" s="138"/>
      <c r="H1397" s="138"/>
      <c r="I1397" s="128" t="str">
        <f t="shared" si="2376"/>
        <v>no</v>
      </c>
      <c r="J1397" s="128" t="s">
        <v>48</v>
      </c>
      <c r="K1397" s="128" t="s">
        <v>48</v>
      </c>
      <c r="L1397" s="128" t="s">
        <v>48</v>
      </c>
      <c r="M1397" s="128" t="s">
        <v>48</v>
      </c>
      <c r="N1397" s="128" t="s">
        <v>48</v>
      </c>
      <c r="O1397" s="128" t="s">
        <v>48</v>
      </c>
      <c r="P1397" s="128" t="s">
        <v>48</v>
      </c>
      <c r="Q1397" s="128" t="s">
        <v>48</v>
      </c>
      <c r="R1397" s="128" t="s">
        <v>48</v>
      </c>
      <c r="U1397" t="str">
        <f t="shared" si="2345"/>
        <v xml:space="preserve">, </v>
      </c>
    </row>
    <row r="1398" spans="1:21" hidden="1" outlineLevel="1" x14ac:dyDescent="0.25">
      <c r="A1398" s="159"/>
      <c r="B1398" s="128"/>
      <c r="C1398" s="128"/>
      <c r="D1398" s="38"/>
      <c r="E1398" s="128"/>
      <c r="F1398" s="132"/>
      <c r="G1398" s="138"/>
      <c r="H1398" s="138"/>
      <c r="I1398" s="128" t="str">
        <f t="shared" si="2377"/>
        <v>no</v>
      </c>
      <c r="J1398" s="128" t="s">
        <v>48</v>
      </c>
      <c r="K1398" s="128" t="s">
        <v>48</v>
      </c>
      <c r="L1398" s="128" t="s">
        <v>48</v>
      </c>
      <c r="M1398" s="128" t="s">
        <v>48</v>
      </c>
      <c r="N1398" s="128" t="s">
        <v>48</v>
      </c>
      <c r="O1398" s="128" t="s">
        <v>48</v>
      </c>
      <c r="P1398" s="128" t="s">
        <v>48</v>
      </c>
      <c r="Q1398" s="128" t="s">
        <v>48</v>
      </c>
      <c r="R1398" s="128" t="s">
        <v>48</v>
      </c>
      <c r="U1398" t="str">
        <f t="shared" si="2345"/>
        <v xml:space="preserve">, </v>
      </c>
    </row>
    <row r="1399" spans="1:21" hidden="1" outlineLevel="1" x14ac:dyDescent="0.25">
      <c r="A1399" s="159"/>
      <c r="B1399" s="128"/>
      <c r="C1399" s="128"/>
      <c r="D1399" s="38"/>
      <c r="E1399" s="128"/>
      <c r="F1399" s="132"/>
      <c r="G1399" s="138"/>
      <c r="H1399" s="138"/>
      <c r="I1399" s="128" t="s">
        <v>48</v>
      </c>
      <c r="J1399" s="128" t="s">
        <v>48</v>
      </c>
      <c r="K1399" s="128" t="s">
        <v>48</v>
      </c>
      <c r="L1399" s="128" t="s">
        <v>48</v>
      </c>
      <c r="M1399" s="128" t="s">
        <v>48</v>
      </c>
      <c r="N1399" s="128" t="s">
        <v>48</v>
      </c>
      <c r="O1399" s="128" t="s">
        <v>48</v>
      </c>
      <c r="P1399" s="128" t="s">
        <v>48</v>
      </c>
      <c r="Q1399" s="128" t="s">
        <v>48</v>
      </c>
      <c r="R1399" s="128" t="s">
        <v>48</v>
      </c>
      <c r="U1399" t="str">
        <f t="shared" si="2345"/>
        <v xml:space="preserve">, </v>
      </c>
    </row>
    <row r="1400" spans="1:21" hidden="1" outlineLevel="1" x14ac:dyDescent="0.25">
      <c r="A1400" s="159"/>
      <c r="B1400" s="128"/>
      <c r="C1400" s="128"/>
      <c r="D1400" s="38"/>
      <c r="E1400" s="128"/>
      <c r="F1400" s="132"/>
      <c r="G1400" s="138"/>
      <c r="H1400" s="138"/>
      <c r="I1400" s="128" t="s">
        <v>48</v>
      </c>
      <c r="J1400" s="128" t="s">
        <v>48</v>
      </c>
      <c r="K1400" s="128" t="s">
        <v>48</v>
      </c>
      <c r="L1400" s="128" t="s">
        <v>48</v>
      </c>
      <c r="M1400" s="128" t="s">
        <v>48</v>
      </c>
      <c r="N1400" s="128" t="s">
        <v>48</v>
      </c>
      <c r="O1400" s="128" t="s">
        <v>48</v>
      </c>
      <c r="P1400" s="128" t="s">
        <v>48</v>
      </c>
      <c r="Q1400" s="128" t="s">
        <v>48</v>
      </c>
      <c r="R1400" s="128" t="s">
        <v>48</v>
      </c>
      <c r="U1400" t="str">
        <f t="shared" si="2345"/>
        <v xml:space="preserve">, </v>
      </c>
    </row>
    <row r="1401" spans="1:21" hidden="1" outlineLevel="1" x14ac:dyDescent="0.25">
      <c r="A1401" s="159"/>
      <c r="B1401" s="128"/>
      <c r="C1401" s="128"/>
      <c r="D1401" s="38"/>
      <c r="E1401" s="128"/>
      <c r="F1401" s="132"/>
      <c r="G1401" s="138"/>
      <c r="H1401" s="138"/>
      <c r="I1401" s="128" t="s">
        <v>48</v>
      </c>
      <c r="J1401" s="128" t="s">
        <v>48</v>
      </c>
      <c r="K1401" s="128" t="s">
        <v>48</v>
      </c>
      <c r="L1401" s="128" t="s">
        <v>48</v>
      </c>
      <c r="M1401" s="128" t="s">
        <v>48</v>
      </c>
      <c r="N1401" s="128" t="s">
        <v>48</v>
      </c>
      <c r="O1401" s="128" t="s">
        <v>48</v>
      </c>
      <c r="P1401" s="128" t="s">
        <v>48</v>
      </c>
      <c r="Q1401" s="128" t="s">
        <v>48</v>
      </c>
      <c r="R1401" s="128" t="s">
        <v>48</v>
      </c>
      <c r="U1401" t="str">
        <f t="shared" si="2345"/>
        <v xml:space="preserve">, </v>
      </c>
    </row>
    <row r="1402" spans="1:21" hidden="1" outlineLevel="1" x14ac:dyDescent="0.25">
      <c r="A1402" s="159"/>
      <c r="B1402" s="128"/>
      <c r="C1402" s="128"/>
      <c r="D1402" s="38"/>
      <c r="E1402" s="128"/>
      <c r="F1402" s="132"/>
      <c r="G1402" s="138"/>
      <c r="H1402" s="138"/>
      <c r="I1402" s="128" t="s">
        <v>48</v>
      </c>
      <c r="J1402" s="128" t="s">
        <v>48</v>
      </c>
      <c r="K1402" s="128" t="s">
        <v>48</v>
      </c>
      <c r="L1402" s="128" t="s">
        <v>48</v>
      </c>
      <c r="M1402" s="128" t="s">
        <v>48</v>
      </c>
      <c r="N1402" s="128" t="s">
        <v>48</v>
      </c>
      <c r="O1402" s="128" t="s">
        <v>48</v>
      </c>
      <c r="P1402" s="128" t="s">
        <v>48</v>
      </c>
      <c r="Q1402" s="128" t="s">
        <v>48</v>
      </c>
      <c r="R1402" s="128" t="s">
        <v>48</v>
      </c>
      <c r="U1402" t="str">
        <f t="shared" si="2345"/>
        <v xml:space="preserve">, </v>
      </c>
    </row>
    <row r="1403" spans="1:21" collapsed="1" x14ac:dyDescent="0.25">
      <c r="A1403" s="43"/>
      <c r="B1403" s="43">
        <v>141</v>
      </c>
      <c r="C1403" s="43" t="s">
        <v>125</v>
      </c>
      <c r="D1403" s="38" t="str">
        <f>'Form III'!A1402</f>
        <v>Adequate</v>
      </c>
      <c r="E1403" s="43" t="s">
        <v>124</v>
      </c>
      <c r="F1403" s="158">
        <v>0.5</v>
      </c>
      <c r="G1403" s="136">
        <v>0</v>
      </c>
      <c r="H1403" s="136">
        <v>0</v>
      </c>
      <c r="I1403" s="43" t="s">
        <v>48</v>
      </c>
      <c r="J1403" s="43" t="s">
        <v>45</v>
      </c>
      <c r="K1403" s="43" t="s">
        <v>45</v>
      </c>
      <c r="L1403" s="43" t="s">
        <v>48</v>
      </c>
      <c r="M1403" s="43" t="s">
        <v>45</v>
      </c>
      <c r="N1403" s="43" t="s">
        <v>45</v>
      </c>
      <c r="O1403" s="43" t="s">
        <v>45</v>
      </c>
      <c r="P1403" s="43" t="s">
        <v>45</v>
      </c>
      <c r="Q1403" s="43" t="s">
        <v>45</v>
      </c>
      <c r="R1403" s="43" t="s">
        <v>45</v>
      </c>
      <c r="S1403" s="107">
        <f>IF('Form I'!$B$9=1,'Form III'!BE1405,(IF('Form I'!$B$9=2,'Form III'!BE1406,(IF('Form I'!$B$9=3,'Form III'!BE1407,(IF('Form I'!$B$9=4,'Form III'!BE1408)))))))</f>
        <v>0</v>
      </c>
      <c r="T1403" s="111">
        <f t="shared" ref="T1403" si="2398">G1403+H1403-S1403</f>
        <v>0</v>
      </c>
      <c r="U1403" t="str">
        <f t="shared" si="2345"/>
        <v>, 141</v>
      </c>
    </row>
    <row r="1404" spans="1:21" hidden="1" outlineLevel="1" x14ac:dyDescent="0.25">
      <c r="A1404" s="159">
        <f t="shared" ref="A1404" si="2399">A1403</f>
        <v>0</v>
      </c>
      <c r="B1404" s="128">
        <f t="shared" ref="B1404:R1404" si="2400">B1403</f>
        <v>141</v>
      </c>
      <c r="C1404" s="128" t="str">
        <f t="shared" si="2400"/>
        <v>DEPUTY</v>
      </c>
      <c r="D1404" s="128" t="str">
        <f t="shared" si="2400"/>
        <v>Adequate</v>
      </c>
      <c r="E1404" s="128" t="str">
        <f t="shared" si="2400"/>
        <v>Salary</v>
      </c>
      <c r="F1404" s="128">
        <f t="shared" si="2400"/>
        <v>0.5</v>
      </c>
      <c r="G1404" s="138">
        <f t="shared" si="2400"/>
        <v>0</v>
      </c>
      <c r="H1404" s="138">
        <f t="shared" ref="H1404" si="2401">H1403</f>
        <v>0</v>
      </c>
      <c r="I1404" s="128" t="str">
        <f t="shared" si="2400"/>
        <v>no</v>
      </c>
      <c r="J1404" s="128" t="str">
        <f t="shared" si="2400"/>
        <v>yes</v>
      </c>
      <c r="K1404" s="128" t="str">
        <f t="shared" si="2400"/>
        <v>yes</v>
      </c>
      <c r="L1404" s="128" t="str">
        <f t="shared" si="2400"/>
        <v>no</v>
      </c>
      <c r="M1404" s="128" t="str">
        <f t="shared" si="2400"/>
        <v>yes</v>
      </c>
      <c r="N1404" s="128" t="str">
        <f t="shared" si="2400"/>
        <v>yes</v>
      </c>
      <c r="O1404" s="128" t="str">
        <f t="shared" si="2400"/>
        <v>yes</v>
      </c>
      <c r="P1404" s="128" t="str">
        <f t="shared" si="2400"/>
        <v>yes</v>
      </c>
      <c r="Q1404" s="128" t="str">
        <f t="shared" si="2400"/>
        <v>yes</v>
      </c>
      <c r="R1404" s="128" t="str">
        <f t="shared" si="2400"/>
        <v>yes</v>
      </c>
      <c r="U1404" t="str">
        <f t="shared" si="2345"/>
        <v>0, 141</v>
      </c>
    </row>
    <row r="1405" spans="1:21" hidden="1" outlineLevel="1" x14ac:dyDescent="0.25">
      <c r="A1405" s="159">
        <f t="shared" ref="A1405" si="2402">A1403</f>
        <v>0</v>
      </c>
      <c r="B1405" s="128">
        <f t="shared" ref="B1405:R1405" si="2403">B1403</f>
        <v>141</v>
      </c>
      <c r="C1405" s="128" t="str">
        <f t="shared" si="2403"/>
        <v>DEPUTY</v>
      </c>
      <c r="D1405" s="128" t="str">
        <f t="shared" si="2403"/>
        <v>Adequate</v>
      </c>
      <c r="E1405" s="128" t="str">
        <f t="shared" si="2403"/>
        <v>Salary</v>
      </c>
      <c r="F1405" s="128">
        <f t="shared" si="2403"/>
        <v>0.5</v>
      </c>
      <c r="G1405" s="138">
        <f t="shared" si="2403"/>
        <v>0</v>
      </c>
      <c r="H1405" s="138">
        <f t="shared" ref="H1405" si="2404">H1403</f>
        <v>0</v>
      </c>
      <c r="I1405" s="128" t="str">
        <f t="shared" si="2403"/>
        <v>no</v>
      </c>
      <c r="J1405" s="128" t="str">
        <f t="shared" si="2403"/>
        <v>yes</v>
      </c>
      <c r="K1405" s="128" t="str">
        <f t="shared" si="2403"/>
        <v>yes</v>
      </c>
      <c r="L1405" s="128" t="str">
        <f t="shared" si="2403"/>
        <v>no</v>
      </c>
      <c r="M1405" s="128" t="str">
        <f t="shared" si="2403"/>
        <v>yes</v>
      </c>
      <c r="N1405" s="128" t="str">
        <f t="shared" si="2403"/>
        <v>yes</v>
      </c>
      <c r="O1405" s="128" t="str">
        <f t="shared" si="2403"/>
        <v>yes</v>
      </c>
      <c r="P1405" s="128" t="str">
        <f t="shared" si="2403"/>
        <v>yes</v>
      </c>
      <c r="Q1405" s="128" t="str">
        <f t="shared" si="2403"/>
        <v>yes</v>
      </c>
      <c r="R1405" s="128" t="str">
        <f t="shared" si="2403"/>
        <v>yes</v>
      </c>
      <c r="U1405" t="str">
        <f t="shared" si="2345"/>
        <v>0, 141</v>
      </c>
    </row>
    <row r="1406" spans="1:21" hidden="1" outlineLevel="1" x14ac:dyDescent="0.25">
      <c r="A1406" s="159">
        <f t="shared" ref="A1406" si="2405">A1403</f>
        <v>0</v>
      </c>
      <c r="B1406" s="128">
        <f t="shared" ref="B1406:R1406" si="2406">B1403</f>
        <v>141</v>
      </c>
      <c r="C1406" s="128" t="str">
        <f t="shared" si="2406"/>
        <v>DEPUTY</v>
      </c>
      <c r="D1406" s="128" t="str">
        <f t="shared" si="2406"/>
        <v>Adequate</v>
      </c>
      <c r="E1406" s="128" t="str">
        <f t="shared" si="2406"/>
        <v>Salary</v>
      </c>
      <c r="F1406" s="128">
        <f t="shared" si="2406"/>
        <v>0.5</v>
      </c>
      <c r="G1406" s="138">
        <f t="shared" si="2406"/>
        <v>0</v>
      </c>
      <c r="H1406" s="138">
        <f t="shared" ref="H1406" si="2407">H1403</f>
        <v>0</v>
      </c>
      <c r="I1406" s="128" t="str">
        <f t="shared" si="2406"/>
        <v>no</v>
      </c>
      <c r="J1406" s="128" t="str">
        <f t="shared" si="2406"/>
        <v>yes</v>
      </c>
      <c r="K1406" s="128" t="str">
        <f t="shared" si="2406"/>
        <v>yes</v>
      </c>
      <c r="L1406" s="128" t="str">
        <f t="shared" si="2406"/>
        <v>no</v>
      </c>
      <c r="M1406" s="128" t="str">
        <f t="shared" si="2406"/>
        <v>yes</v>
      </c>
      <c r="N1406" s="128" t="str">
        <f t="shared" si="2406"/>
        <v>yes</v>
      </c>
      <c r="O1406" s="128" t="str">
        <f t="shared" si="2406"/>
        <v>yes</v>
      </c>
      <c r="P1406" s="128" t="str">
        <f t="shared" si="2406"/>
        <v>yes</v>
      </c>
      <c r="Q1406" s="128" t="str">
        <f t="shared" si="2406"/>
        <v>yes</v>
      </c>
      <c r="R1406" s="128" t="str">
        <f t="shared" si="2406"/>
        <v>yes</v>
      </c>
      <c r="U1406" t="str">
        <f t="shared" si="2345"/>
        <v>0, 141</v>
      </c>
    </row>
    <row r="1407" spans="1:21" hidden="1" outlineLevel="1" x14ac:dyDescent="0.25">
      <c r="A1407" s="159"/>
      <c r="B1407" s="128"/>
      <c r="C1407" s="128"/>
      <c r="D1407" s="38"/>
      <c r="E1407" s="128"/>
      <c r="F1407" s="132"/>
      <c r="G1407" s="138"/>
      <c r="H1407" s="138"/>
      <c r="I1407" s="128" t="str">
        <f t="shared" si="2376"/>
        <v>no</v>
      </c>
      <c r="J1407" s="128" t="s">
        <v>48</v>
      </c>
      <c r="K1407" s="128" t="s">
        <v>48</v>
      </c>
      <c r="L1407" s="128" t="s">
        <v>48</v>
      </c>
      <c r="M1407" s="128" t="s">
        <v>48</v>
      </c>
      <c r="N1407" s="128" t="s">
        <v>48</v>
      </c>
      <c r="O1407" s="128" t="s">
        <v>48</v>
      </c>
      <c r="P1407" s="128" t="s">
        <v>48</v>
      </c>
      <c r="Q1407" s="128" t="s">
        <v>48</v>
      </c>
      <c r="R1407" s="128" t="s">
        <v>48</v>
      </c>
      <c r="U1407" t="str">
        <f t="shared" si="2345"/>
        <v xml:space="preserve">, </v>
      </c>
    </row>
    <row r="1408" spans="1:21" hidden="1" outlineLevel="1" x14ac:dyDescent="0.25">
      <c r="A1408" s="159"/>
      <c r="B1408" s="128"/>
      <c r="C1408" s="128"/>
      <c r="D1408" s="38"/>
      <c r="E1408" s="128"/>
      <c r="F1408" s="132"/>
      <c r="G1408" s="138"/>
      <c r="H1408" s="138"/>
      <c r="I1408" s="128" t="str">
        <f t="shared" si="2377"/>
        <v>no</v>
      </c>
      <c r="J1408" s="128" t="s">
        <v>48</v>
      </c>
      <c r="K1408" s="128" t="s">
        <v>48</v>
      </c>
      <c r="L1408" s="128" t="s">
        <v>48</v>
      </c>
      <c r="M1408" s="128" t="s">
        <v>48</v>
      </c>
      <c r="N1408" s="128" t="s">
        <v>48</v>
      </c>
      <c r="O1408" s="128" t="s">
        <v>48</v>
      </c>
      <c r="P1408" s="128" t="s">
        <v>48</v>
      </c>
      <c r="Q1408" s="128" t="s">
        <v>48</v>
      </c>
      <c r="R1408" s="128" t="s">
        <v>48</v>
      </c>
      <c r="U1408" t="str">
        <f t="shared" si="2345"/>
        <v xml:space="preserve">, </v>
      </c>
    </row>
    <row r="1409" spans="1:21" hidden="1" outlineLevel="1" x14ac:dyDescent="0.25">
      <c r="A1409" s="159"/>
      <c r="B1409" s="128"/>
      <c r="C1409" s="128"/>
      <c r="D1409" s="38"/>
      <c r="E1409" s="128"/>
      <c r="F1409" s="132"/>
      <c r="G1409" s="138"/>
      <c r="H1409" s="138"/>
      <c r="I1409" s="128" t="s">
        <v>48</v>
      </c>
      <c r="J1409" s="128" t="s">
        <v>48</v>
      </c>
      <c r="K1409" s="128" t="s">
        <v>48</v>
      </c>
      <c r="L1409" s="128" t="s">
        <v>48</v>
      </c>
      <c r="M1409" s="128" t="s">
        <v>48</v>
      </c>
      <c r="N1409" s="128" t="s">
        <v>48</v>
      </c>
      <c r="O1409" s="128" t="s">
        <v>48</v>
      </c>
      <c r="P1409" s="128" t="s">
        <v>48</v>
      </c>
      <c r="Q1409" s="128" t="s">
        <v>48</v>
      </c>
      <c r="R1409" s="128" t="s">
        <v>48</v>
      </c>
      <c r="U1409" t="str">
        <f t="shared" si="2345"/>
        <v xml:space="preserve">, </v>
      </c>
    </row>
    <row r="1410" spans="1:21" hidden="1" outlineLevel="1" x14ac:dyDescent="0.25">
      <c r="A1410" s="159"/>
      <c r="B1410" s="128"/>
      <c r="C1410" s="128"/>
      <c r="D1410" s="38"/>
      <c r="E1410" s="128"/>
      <c r="F1410" s="132"/>
      <c r="G1410" s="138"/>
      <c r="H1410" s="138"/>
      <c r="I1410" s="128" t="s">
        <v>48</v>
      </c>
      <c r="J1410" s="128" t="s">
        <v>48</v>
      </c>
      <c r="K1410" s="128" t="s">
        <v>48</v>
      </c>
      <c r="L1410" s="128" t="s">
        <v>48</v>
      </c>
      <c r="M1410" s="128" t="s">
        <v>48</v>
      </c>
      <c r="N1410" s="128" t="s">
        <v>48</v>
      </c>
      <c r="O1410" s="128" t="s">
        <v>48</v>
      </c>
      <c r="P1410" s="128" t="s">
        <v>48</v>
      </c>
      <c r="Q1410" s="128" t="s">
        <v>48</v>
      </c>
      <c r="R1410" s="128" t="s">
        <v>48</v>
      </c>
      <c r="U1410" t="str">
        <f t="shared" si="2345"/>
        <v xml:space="preserve">, </v>
      </c>
    </row>
    <row r="1411" spans="1:21" hidden="1" outlineLevel="1" x14ac:dyDescent="0.25">
      <c r="A1411" s="159"/>
      <c r="B1411" s="128"/>
      <c r="C1411" s="128"/>
      <c r="D1411" s="38"/>
      <c r="E1411" s="128"/>
      <c r="F1411" s="132"/>
      <c r="G1411" s="138"/>
      <c r="H1411" s="138"/>
      <c r="I1411" s="128" t="s">
        <v>48</v>
      </c>
      <c r="J1411" s="128" t="s">
        <v>48</v>
      </c>
      <c r="K1411" s="128" t="s">
        <v>48</v>
      </c>
      <c r="L1411" s="128" t="s">
        <v>48</v>
      </c>
      <c r="M1411" s="128" t="s">
        <v>48</v>
      </c>
      <c r="N1411" s="128" t="s">
        <v>48</v>
      </c>
      <c r="O1411" s="128" t="s">
        <v>48</v>
      </c>
      <c r="P1411" s="128" t="s">
        <v>48</v>
      </c>
      <c r="Q1411" s="128" t="s">
        <v>48</v>
      </c>
      <c r="R1411" s="128" t="s">
        <v>48</v>
      </c>
      <c r="U1411" t="str">
        <f t="shared" si="2345"/>
        <v xml:space="preserve">, </v>
      </c>
    </row>
    <row r="1412" spans="1:21" hidden="1" outlineLevel="1" x14ac:dyDescent="0.25">
      <c r="A1412" s="159"/>
      <c r="B1412" s="128"/>
      <c r="C1412" s="128"/>
      <c r="D1412" s="38"/>
      <c r="E1412" s="128"/>
      <c r="F1412" s="132"/>
      <c r="G1412" s="138"/>
      <c r="H1412" s="138"/>
      <c r="I1412" s="128" t="s">
        <v>48</v>
      </c>
      <c r="J1412" s="128" t="s">
        <v>48</v>
      </c>
      <c r="K1412" s="128" t="s">
        <v>48</v>
      </c>
      <c r="L1412" s="128" t="s">
        <v>48</v>
      </c>
      <c r="M1412" s="128" t="s">
        <v>48</v>
      </c>
      <c r="N1412" s="128" t="s">
        <v>48</v>
      </c>
      <c r="O1412" s="128" t="s">
        <v>48</v>
      </c>
      <c r="P1412" s="128" t="s">
        <v>48</v>
      </c>
      <c r="Q1412" s="128" t="s">
        <v>48</v>
      </c>
      <c r="R1412" s="128" t="s">
        <v>48</v>
      </c>
      <c r="U1412" t="str">
        <f t="shared" ref="U1412:U1475" si="2408">A1412&amp;", "&amp;B1412</f>
        <v xml:space="preserve">, </v>
      </c>
    </row>
    <row r="1413" spans="1:21" collapsed="1" x14ac:dyDescent="0.25">
      <c r="A1413" s="43"/>
      <c r="B1413" s="43">
        <v>142</v>
      </c>
      <c r="C1413" s="43" t="s">
        <v>125</v>
      </c>
      <c r="D1413" s="38" t="str">
        <f>'Form III'!A1412</f>
        <v>Adequate</v>
      </c>
      <c r="E1413" s="43" t="s">
        <v>124</v>
      </c>
      <c r="F1413" s="158">
        <v>0.5</v>
      </c>
      <c r="G1413" s="136">
        <v>0</v>
      </c>
      <c r="H1413" s="136">
        <v>0</v>
      </c>
      <c r="I1413" s="43" t="s">
        <v>48</v>
      </c>
      <c r="J1413" s="43" t="s">
        <v>45</v>
      </c>
      <c r="K1413" s="43" t="s">
        <v>45</v>
      </c>
      <c r="L1413" s="43" t="s">
        <v>48</v>
      </c>
      <c r="M1413" s="43" t="s">
        <v>45</v>
      </c>
      <c r="N1413" s="43" t="s">
        <v>45</v>
      </c>
      <c r="O1413" s="43" t="s">
        <v>45</v>
      </c>
      <c r="P1413" s="43" t="s">
        <v>45</v>
      </c>
      <c r="Q1413" s="43" t="s">
        <v>45</v>
      </c>
      <c r="R1413" s="43" t="s">
        <v>45</v>
      </c>
      <c r="S1413" s="107">
        <f>IF('Form I'!$B$9=1,'Form III'!BE1415,(IF('Form I'!$B$9=2,'Form III'!BE1416,(IF('Form I'!$B$9=3,'Form III'!BE1417,(IF('Form I'!$B$9=4,'Form III'!BE1418)))))))</f>
        <v>0</v>
      </c>
      <c r="T1413" s="111">
        <f t="shared" ref="T1413" si="2409">G1413+H1413-S1413</f>
        <v>0</v>
      </c>
      <c r="U1413" t="str">
        <f t="shared" si="2408"/>
        <v>, 142</v>
      </c>
    </row>
    <row r="1414" spans="1:21" hidden="1" outlineLevel="1" x14ac:dyDescent="0.25">
      <c r="A1414" s="159">
        <f t="shared" ref="A1414" si="2410">A1413</f>
        <v>0</v>
      </c>
      <c r="B1414" s="128">
        <f t="shared" ref="B1414:R1414" si="2411">B1413</f>
        <v>142</v>
      </c>
      <c r="C1414" s="128" t="str">
        <f t="shared" si="2411"/>
        <v>DEPUTY</v>
      </c>
      <c r="D1414" s="128" t="str">
        <f t="shared" si="2411"/>
        <v>Adequate</v>
      </c>
      <c r="E1414" s="128" t="str">
        <f t="shared" si="2411"/>
        <v>Salary</v>
      </c>
      <c r="F1414" s="128">
        <f t="shared" si="2411"/>
        <v>0.5</v>
      </c>
      <c r="G1414" s="138">
        <f t="shared" si="2411"/>
        <v>0</v>
      </c>
      <c r="H1414" s="138">
        <f t="shared" ref="H1414" si="2412">H1413</f>
        <v>0</v>
      </c>
      <c r="I1414" s="128" t="str">
        <f t="shared" si="2411"/>
        <v>no</v>
      </c>
      <c r="J1414" s="128" t="str">
        <f t="shared" si="2411"/>
        <v>yes</v>
      </c>
      <c r="K1414" s="128" t="str">
        <f t="shared" si="2411"/>
        <v>yes</v>
      </c>
      <c r="L1414" s="128" t="str">
        <f t="shared" si="2411"/>
        <v>no</v>
      </c>
      <c r="M1414" s="128" t="str">
        <f t="shared" si="2411"/>
        <v>yes</v>
      </c>
      <c r="N1414" s="128" t="str">
        <f t="shared" si="2411"/>
        <v>yes</v>
      </c>
      <c r="O1414" s="128" t="str">
        <f t="shared" si="2411"/>
        <v>yes</v>
      </c>
      <c r="P1414" s="128" t="str">
        <f t="shared" si="2411"/>
        <v>yes</v>
      </c>
      <c r="Q1414" s="128" t="str">
        <f t="shared" si="2411"/>
        <v>yes</v>
      </c>
      <c r="R1414" s="128" t="str">
        <f t="shared" si="2411"/>
        <v>yes</v>
      </c>
      <c r="U1414" t="str">
        <f t="shared" si="2408"/>
        <v>0, 142</v>
      </c>
    </row>
    <row r="1415" spans="1:21" hidden="1" outlineLevel="1" x14ac:dyDescent="0.25">
      <c r="A1415" s="159">
        <f t="shared" ref="A1415" si="2413">A1413</f>
        <v>0</v>
      </c>
      <c r="B1415" s="128">
        <f t="shared" ref="B1415:R1415" si="2414">B1413</f>
        <v>142</v>
      </c>
      <c r="C1415" s="128" t="str">
        <f t="shared" si="2414"/>
        <v>DEPUTY</v>
      </c>
      <c r="D1415" s="128" t="str">
        <f t="shared" si="2414"/>
        <v>Adequate</v>
      </c>
      <c r="E1415" s="128" t="str">
        <f t="shared" si="2414"/>
        <v>Salary</v>
      </c>
      <c r="F1415" s="128">
        <f t="shared" si="2414"/>
        <v>0.5</v>
      </c>
      <c r="G1415" s="138">
        <f t="shared" si="2414"/>
        <v>0</v>
      </c>
      <c r="H1415" s="138">
        <f t="shared" ref="H1415" si="2415">H1413</f>
        <v>0</v>
      </c>
      <c r="I1415" s="128" t="str">
        <f t="shared" si="2414"/>
        <v>no</v>
      </c>
      <c r="J1415" s="128" t="str">
        <f t="shared" si="2414"/>
        <v>yes</v>
      </c>
      <c r="K1415" s="128" t="str">
        <f t="shared" si="2414"/>
        <v>yes</v>
      </c>
      <c r="L1415" s="128" t="str">
        <f t="shared" si="2414"/>
        <v>no</v>
      </c>
      <c r="M1415" s="128" t="str">
        <f t="shared" si="2414"/>
        <v>yes</v>
      </c>
      <c r="N1415" s="128" t="str">
        <f t="shared" si="2414"/>
        <v>yes</v>
      </c>
      <c r="O1415" s="128" t="str">
        <f t="shared" si="2414"/>
        <v>yes</v>
      </c>
      <c r="P1415" s="128" t="str">
        <f t="shared" si="2414"/>
        <v>yes</v>
      </c>
      <c r="Q1415" s="128" t="str">
        <f t="shared" si="2414"/>
        <v>yes</v>
      </c>
      <c r="R1415" s="128" t="str">
        <f t="shared" si="2414"/>
        <v>yes</v>
      </c>
      <c r="U1415" t="str">
        <f t="shared" si="2408"/>
        <v>0, 142</v>
      </c>
    </row>
    <row r="1416" spans="1:21" hidden="1" outlineLevel="1" x14ac:dyDescent="0.25">
      <c r="A1416" s="159">
        <f t="shared" ref="A1416" si="2416">A1413</f>
        <v>0</v>
      </c>
      <c r="B1416" s="128">
        <f t="shared" ref="B1416:R1416" si="2417">B1413</f>
        <v>142</v>
      </c>
      <c r="C1416" s="128" t="str">
        <f t="shared" si="2417"/>
        <v>DEPUTY</v>
      </c>
      <c r="D1416" s="128" t="str">
        <f t="shared" si="2417"/>
        <v>Adequate</v>
      </c>
      <c r="E1416" s="128" t="str">
        <f t="shared" si="2417"/>
        <v>Salary</v>
      </c>
      <c r="F1416" s="128">
        <f t="shared" si="2417"/>
        <v>0.5</v>
      </c>
      <c r="G1416" s="138">
        <f t="shared" si="2417"/>
        <v>0</v>
      </c>
      <c r="H1416" s="138">
        <f t="shared" ref="H1416" si="2418">H1413</f>
        <v>0</v>
      </c>
      <c r="I1416" s="128" t="str">
        <f t="shared" si="2417"/>
        <v>no</v>
      </c>
      <c r="J1416" s="128" t="str">
        <f t="shared" si="2417"/>
        <v>yes</v>
      </c>
      <c r="K1416" s="128" t="str">
        <f t="shared" si="2417"/>
        <v>yes</v>
      </c>
      <c r="L1416" s="128" t="str">
        <f t="shared" si="2417"/>
        <v>no</v>
      </c>
      <c r="M1416" s="128" t="str">
        <f t="shared" si="2417"/>
        <v>yes</v>
      </c>
      <c r="N1416" s="128" t="str">
        <f t="shared" si="2417"/>
        <v>yes</v>
      </c>
      <c r="O1416" s="128" t="str">
        <f t="shared" si="2417"/>
        <v>yes</v>
      </c>
      <c r="P1416" s="128" t="str">
        <f t="shared" si="2417"/>
        <v>yes</v>
      </c>
      <c r="Q1416" s="128" t="str">
        <f t="shared" si="2417"/>
        <v>yes</v>
      </c>
      <c r="R1416" s="128" t="str">
        <f t="shared" si="2417"/>
        <v>yes</v>
      </c>
      <c r="U1416" t="str">
        <f t="shared" si="2408"/>
        <v>0, 142</v>
      </c>
    </row>
    <row r="1417" spans="1:21" hidden="1" outlineLevel="1" x14ac:dyDescent="0.25">
      <c r="A1417" s="159"/>
      <c r="B1417" s="128"/>
      <c r="C1417" s="128"/>
      <c r="D1417" s="38"/>
      <c r="E1417" s="128"/>
      <c r="F1417" s="132"/>
      <c r="G1417" s="138"/>
      <c r="H1417" s="138"/>
      <c r="I1417" s="128" t="str">
        <f t="shared" si="2376"/>
        <v>no</v>
      </c>
      <c r="J1417" s="128" t="s">
        <v>48</v>
      </c>
      <c r="K1417" s="128" t="s">
        <v>48</v>
      </c>
      <c r="L1417" s="128" t="s">
        <v>48</v>
      </c>
      <c r="M1417" s="128" t="s">
        <v>48</v>
      </c>
      <c r="N1417" s="128" t="s">
        <v>48</v>
      </c>
      <c r="O1417" s="128" t="s">
        <v>48</v>
      </c>
      <c r="P1417" s="128" t="s">
        <v>48</v>
      </c>
      <c r="Q1417" s="128" t="s">
        <v>48</v>
      </c>
      <c r="R1417" s="128" t="s">
        <v>48</v>
      </c>
      <c r="U1417" t="str">
        <f t="shared" si="2408"/>
        <v xml:space="preserve">, </v>
      </c>
    </row>
    <row r="1418" spans="1:21" hidden="1" outlineLevel="1" x14ac:dyDescent="0.25">
      <c r="A1418" s="159"/>
      <c r="B1418" s="128"/>
      <c r="C1418" s="128"/>
      <c r="D1418" s="38"/>
      <c r="E1418" s="128"/>
      <c r="F1418" s="132"/>
      <c r="G1418" s="138"/>
      <c r="H1418" s="138"/>
      <c r="I1418" s="128" t="str">
        <f t="shared" si="2377"/>
        <v>no</v>
      </c>
      <c r="J1418" s="128" t="s">
        <v>48</v>
      </c>
      <c r="K1418" s="128" t="s">
        <v>48</v>
      </c>
      <c r="L1418" s="128" t="s">
        <v>48</v>
      </c>
      <c r="M1418" s="128" t="s">
        <v>48</v>
      </c>
      <c r="N1418" s="128" t="s">
        <v>48</v>
      </c>
      <c r="O1418" s="128" t="s">
        <v>48</v>
      </c>
      <c r="P1418" s="128" t="s">
        <v>48</v>
      </c>
      <c r="Q1418" s="128" t="s">
        <v>48</v>
      </c>
      <c r="R1418" s="128" t="s">
        <v>48</v>
      </c>
      <c r="U1418" t="str">
        <f t="shared" si="2408"/>
        <v xml:space="preserve">, </v>
      </c>
    </row>
    <row r="1419" spans="1:21" hidden="1" outlineLevel="1" x14ac:dyDescent="0.25">
      <c r="A1419" s="159"/>
      <c r="B1419" s="128"/>
      <c r="C1419" s="128"/>
      <c r="D1419" s="38"/>
      <c r="E1419" s="128"/>
      <c r="F1419" s="132"/>
      <c r="G1419" s="138"/>
      <c r="H1419" s="138"/>
      <c r="I1419" s="128" t="s">
        <v>48</v>
      </c>
      <c r="J1419" s="128" t="s">
        <v>48</v>
      </c>
      <c r="K1419" s="128" t="s">
        <v>48</v>
      </c>
      <c r="L1419" s="128" t="s">
        <v>48</v>
      </c>
      <c r="M1419" s="128" t="s">
        <v>48</v>
      </c>
      <c r="N1419" s="128" t="s">
        <v>48</v>
      </c>
      <c r="O1419" s="128" t="s">
        <v>48</v>
      </c>
      <c r="P1419" s="128" t="s">
        <v>48</v>
      </c>
      <c r="Q1419" s="128" t="s">
        <v>48</v>
      </c>
      <c r="R1419" s="128" t="s">
        <v>48</v>
      </c>
      <c r="U1419" t="str">
        <f t="shared" si="2408"/>
        <v xml:space="preserve">, </v>
      </c>
    </row>
    <row r="1420" spans="1:21" hidden="1" outlineLevel="1" x14ac:dyDescent="0.25">
      <c r="A1420" s="159"/>
      <c r="B1420" s="128"/>
      <c r="C1420" s="128"/>
      <c r="D1420" s="38"/>
      <c r="E1420" s="128"/>
      <c r="F1420" s="132"/>
      <c r="G1420" s="138"/>
      <c r="H1420" s="138"/>
      <c r="I1420" s="128" t="s">
        <v>48</v>
      </c>
      <c r="J1420" s="128" t="s">
        <v>48</v>
      </c>
      <c r="K1420" s="128" t="s">
        <v>48</v>
      </c>
      <c r="L1420" s="128" t="s">
        <v>48</v>
      </c>
      <c r="M1420" s="128" t="s">
        <v>48</v>
      </c>
      <c r="N1420" s="128" t="s">
        <v>48</v>
      </c>
      <c r="O1420" s="128" t="s">
        <v>48</v>
      </c>
      <c r="P1420" s="128" t="s">
        <v>48</v>
      </c>
      <c r="Q1420" s="128" t="s">
        <v>48</v>
      </c>
      <c r="R1420" s="128" t="s">
        <v>48</v>
      </c>
      <c r="U1420" t="str">
        <f t="shared" si="2408"/>
        <v xml:space="preserve">, </v>
      </c>
    </row>
    <row r="1421" spans="1:21" hidden="1" outlineLevel="1" x14ac:dyDescent="0.25">
      <c r="A1421" s="159"/>
      <c r="B1421" s="128"/>
      <c r="C1421" s="128"/>
      <c r="D1421" s="38"/>
      <c r="E1421" s="128"/>
      <c r="F1421" s="132"/>
      <c r="G1421" s="138"/>
      <c r="H1421" s="138"/>
      <c r="I1421" s="128" t="s">
        <v>48</v>
      </c>
      <c r="J1421" s="128" t="s">
        <v>48</v>
      </c>
      <c r="K1421" s="128" t="s">
        <v>48</v>
      </c>
      <c r="L1421" s="128" t="s">
        <v>48</v>
      </c>
      <c r="M1421" s="128" t="s">
        <v>48</v>
      </c>
      <c r="N1421" s="128" t="s">
        <v>48</v>
      </c>
      <c r="O1421" s="128" t="s">
        <v>48</v>
      </c>
      <c r="P1421" s="128" t="s">
        <v>48</v>
      </c>
      <c r="Q1421" s="128" t="s">
        <v>48</v>
      </c>
      <c r="R1421" s="128" t="s">
        <v>48</v>
      </c>
      <c r="U1421" t="str">
        <f t="shared" si="2408"/>
        <v xml:space="preserve">, </v>
      </c>
    </row>
    <row r="1422" spans="1:21" hidden="1" outlineLevel="1" x14ac:dyDescent="0.25">
      <c r="A1422" s="159"/>
      <c r="B1422" s="128"/>
      <c r="C1422" s="128"/>
      <c r="D1422" s="38"/>
      <c r="E1422" s="128"/>
      <c r="F1422" s="132"/>
      <c r="G1422" s="138"/>
      <c r="H1422" s="138"/>
      <c r="I1422" s="128" t="s">
        <v>48</v>
      </c>
      <c r="J1422" s="128" t="s">
        <v>48</v>
      </c>
      <c r="K1422" s="128" t="s">
        <v>48</v>
      </c>
      <c r="L1422" s="128" t="s">
        <v>48</v>
      </c>
      <c r="M1422" s="128" t="s">
        <v>48</v>
      </c>
      <c r="N1422" s="128" t="s">
        <v>48</v>
      </c>
      <c r="O1422" s="128" t="s">
        <v>48</v>
      </c>
      <c r="P1422" s="128" t="s">
        <v>48</v>
      </c>
      <c r="Q1422" s="128" t="s">
        <v>48</v>
      </c>
      <c r="R1422" s="128" t="s">
        <v>48</v>
      </c>
      <c r="U1422" t="str">
        <f t="shared" si="2408"/>
        <v xml:space="preserve">, </v>
      </c>
    </row>
    <row r="1423" spans="1:21" collapsed="1" x14ac:dyDescent="0.25">
      <c r="A1423" s="43"/>
      <c r="B1423" s="43">
        <v>143</v>
      </c>
      <c r="C1423" s="43" t="s">
        <v>125</v>
      </c>
      <c r="D1423" s="38" t="str">
        <f>'Form III'!A1422</f>
        <v>Adequate</v>
      </c>
      <c r="E1423" s="43" t="s">
        <v>124</v>
      </c>
      <c r="F1423" s="158">
        <v>0.5</v>
      </c>
      <c r="G1423" s="136">
        <v>0</v>
      </c>
      <c r="H1423" s="136">
        <v>0</v>
      </c>
      <c r="I1423" s="43" t="s">
        <v>48</v>
      </c>
      <c r="J1423" s="43" t="s">
        <v>45</v>
      </c>
      <c r="K1423" s="43" t="s">
        <v>45</v>
      </c>
      <c r="L1423" s="43" t="s">
        <v>48</v>
      </c>
      <c r="M1423" s="43" t="s">
        <v>45</v>
      </c>
      <c r="N1423" s="43" t="s">
        <v>45</v>
      </c>
      <c r="O1423" s="43" t="s">
        <v>45</v>
      </c>
      <c r="P1423" s="43" t="s">
        <v>45</v>
      </c>
      <c r="Q1423" s="43" t="s">
        <v>45</v>
      </c>
      <c r="R1423" s="43" t="s">
        <v>45</v>
      </c>
      <c r="S1423" s="107">
        <f>IF('Form I'!$B$9=1,'Form III'!BE1425,(IF('Form I'!$B$9=2,'Form III'!BE1426,(IF('Form I'!$B$9=3,'Form III'!BE1427,(IF('Form I'!$B$9=4,'Form III'!BE1428)))))))</f>
        <v>0</v>
      </c>
      <c r="T1423" s="111">
        <f t="shared" ref="T1423" si="2419">G1423+H1423-S1423</f>
        <v>0</v>
      </c>
      <c r="U1423" t="str">
        <f t="shared" si="2408"/>
        <v>, 143</v>
      </c>
    </row>
    <row r="1424" spans="1:21" hidden="1" outlineLevel="1" x14ac:dyDescent="0.25">
      <c r="A1424" s="159">
        <f t="shared" ref="A1424" si="2420">A1423</f>
        <v>0</v>
      </c>
      <c r="B1424" s="128">
        <f t="shared" ref="B1424:R1424" si="2421">B1423</f>
        <v>143</v>
      </c>
      <c r="C1424" s="128" t="str">
        <f t="shared" si="2421"/>
        <v>DEPUTY</v>
      </c>
      <c r="D1424" s="128" t="str">
        <f t="shared" si="2421"/>
        <v>Adequate</v>
      </c>
      <c r="E1424" s="128" t="str">
        <f t="shared" si="2421"/>
        <v>Salary</v>
      </c>
      <c r="F1424" s="128">
        <f t="shared" si="2421"/>
        <v>0.5</v>
      </c>
      <c r="G1424" s="138">
        <f t="shared" si="2421"/>
        <v>0</v>
      </c>
      <c r="H1424" s="138">
        <f t="shared" ref="H1424" si="2422">H1423</f>
        <v>0</v>
      </c>
      <c r="I1424" s="128" t="str">
        <f t="shared" si="2421"/>
        <v>no</v>
      </c>
      <c r="J1424" s="128" t="str">
        <f t="shared" si="2421"/>
        <v>yes</v>
      </c>
      <c r="K1424" s="128" t="str">
        <f t="shared" si="2421"/>
        <v>yes</v>
      </c>
      <c r="L1424" s="128" t="str">
        <f t="shared" si="2421"/>
        <v>no</v>
      </c>
      <c r="M1424" s="128" t="str">
        <f t="shared" si="2421"/>
        <v>yes</v>
      </c>
      <c r="N1424" s="128" t="str">
        <f t="shared" si="2421"/>
        <v>yes</v>
      </c>
      <c r="O1424" s="128" t="str">
        <f t="shared" si="2421"/>
        <v>yes</v>
      </c>
      <c r="P1424" s="128" t="str">
        <f t="shared" si="2421"/>
        <v>yes</v>
      </c>
      <c r="Q1424" s="128" t="str">
        <f t="shared" si="2421"/>
        <v>yes</v>
      </c>
      <c r="R1424" s="128" t="str">
        <f t="shared" si="2421"/>
        <v>yes</v>
      </c>
      <c r="U1424" t="str">
        <f t="shared" si="2408"/>
        <v>0, 143</v>
      </c>
    </row>
    <row r="1425" spans="1:21" hidden="1" outlineLevel="1" x14ac:dyDescent="0.25">
      <c r="A1425" s="159">
        <f t="shared" ref="A1425" si="2423">A1423</f>
        <v>0</v>
      </c>
      <c r="B1425" s="128">
        <f t="shared" ref="B1425:R1425" si="2424">B1423</f>
        <v>143</v>
      </c>
      <c r="C1425" s="128" t="str">
        <f t="shared" si="2424"/>
        <v>DEPUTY</v>
      </c>
      <c r="D1425" s="128" t="str">
        <f t="shared" si="2424"/>
        <v>Adequate</v>
      </c>
      <c r="E1425" s="128" t="str">
        <f t="shared" si="2424"/>
        <v>Salary</v>
      </c>
      <c r="F1425" s="128">
        <f t="shared" si="2424"/>
        <v>0.5</v>
      </c>
      <c r="G1425" s="138">
        <f t="shared" si="2424"/>
        <v>0</v>
      </c>
      <c r="H1425" s="138">
        <f t="shared" ref="H1425" si="2425">H1423</f>
        <v>0</v>
      </c>
      <c r="I1425" s="128" t="str">
        <f t="shared" si="2424"/>
        <v>no</v>
      </c>
      <c r="J1425" s="128" t="str">
        <f t="shared" si="2424"/>
        <v>yes</v>
      </c>
      <c r="K1425" s="128" t="str">
        <f t="shared" si="2424"/>
        <v>yes</v>
      </c>
      <c r="L1425" s="128" t="str">
        <f t="shared" si="2424"/>
        <v>no</v>
      </c>
      <c r="M1425" s="128" t="str">
        <f t="shared" si="2424"/>
        <v>yes</v>
      </c>
      <c r="N1425" s="128" t="str">
        <f t="shared" si="2424"/>
        <v>yes</v>
      </c>
      <c r="O1425" s="128" t="str">
        <f t="shared" si="2424"/>
        <v>yes</v>
      </c>
      <c r="P1425" s="128" t="str">
        <f t="shared" si="2424"/>
        <v>yes</v>
      </c>
      <c r="Q1425" s="128" t="str">
        <f t="shared" si="2424"/>
        <v>yes</v>
      </c>
      <c r="R1425" s="128" t="str">
        <f t="shared" si="2424"/>
        <v>yes</v>
      </c>
      <c r="U1425" t="str">
        <f t="shared" si="2408"/>
        <v>0, 143</v>
      </c>
    </row>
    <row r="1426" spans="1:21" hidden="1" outlineLevel="1" x14ac:dyDescent="0.25">
      <c r="A1426" s="159">
        <f t="shared" ref="A1426" si="2426">A1423</f>
        <v>0</v>
      </c>
      <c r="B1426" s="128">
        <f t="shared" ref="B1426:R1426" si="2427">B1423</f>
        <v>143</v>
      </c>
      <c r="C1426" s="128" t="str">
        <f t="shared" si="2427"/>
        <v>DEPUTY</v>
      </c>
      <c r="D1426" s="128" t="str">
        <f t="shared" si="2427"/>
        <v>Adequate</v>
      </c>
      <c r="E1426" s="128" t="str">
        <f t="shared" si="2427"/>
        <v>Salary</v>
      </c>
      <c r="F1426" s="128">
        <f t="shared" si="2427"/>
        <v>0.5</v>
      </c>
      <c r="G1426" s="138">
        <f t="shared" si="2427"/>
        <v>0</v>
      </c>
      <c r="H1426" s="138">
        <f t="shared" ref="H1426" si="2428">H1423</f>
        <v>0</v>
      </c>
      <c r="I1426" s="128" t="str">
        <f t="shared" si="2427"/>
        <v>no</v>
      </c>
      <c r="J1426" s="128" t="str">
        <f t="shared" si="2427"/>
        <v>yes</v>
      </c>
      <c r="K1426" s="128" t="str">
        <f t="shared" si="2427"/>
        <v>yes</v>
      </c>
      <c r="L1426" s="128" t="str">
        <f t="shared" si="2427"/>
        <v>no</v>
      </c>
      <c r="M1426" s="128" t="str">
        <f t="shared" si="2427"/>
        <v>yes</v>
      </c>
      <c r="N1426" s="128" t="str">
        <f t="shared" si="2427"/>
        <v>yes</v>
      </c>
      <c r="O1426" s="128" t="str">
        <f t="shared" si="2427"/>
        <v>yes</v>
      </c>
      <c r="P1426" s="128" t="str">
        <f t="shared" si="2427"/>
        <v>yes</v>
      </c>
      <c r="Q1426" s="128" t="str">
        <f t="shared" si="2427"/>
        <v>yes</v>
      </c>
      <c r="R1426" s="128" t="str">
        <f t="shared" si="2427"/>
        <v>yes</v>
      </c>
      <c r="U1426" t="str">
        <f t="shared" si="2408"/>
        <v>0, 143</v>
      </c>
    </row>
    <row r="1427" spans="1:21" hidden="1" outlineLevel="1" x14ac:dyDescent="0.25">
      <c r="A1427" s="159"/>
      <c r="B1427" s="128"/>
      <c r="C1427" s="128"/>
      <c r="D1427" s="38"/>
      <c r="E1427" s="128"/>
      <c r="F1427" s="132"/>
      <c r="G1427" s="138"/>
      <c r="H1427" s="138"/>
      <c r="I1427" s="128" t="str">
        <f t="shared" si="2376"/>
        <v>no</v>
      </c>
      <c r="J1427" s="128" t="s">
        <v>48</v>
      </c>
      <c r="K1427" s="128" t="s">
        <v>48</v>
      </c>
      <c r="L1427" s="128" t="s">
        <v>48</v>
      </c>
      <c r="M1427" s="128" t="s">
        <v>48</v>
      </c>
      <c r="N1427" s="128" t="s">
        <v>48</v>
      </c>
      <c r="O1427" s="128" t="s">
        <v>48</v>
      </c>
      <c r="P1427" s="128" t="s">
        <v>48</v>
      </c>
      <c r="Q1427" s="128" t="s">
        <v>48</v>
      </c>
      <c r="R1427" s="128" t="s">
        <v>48</v>
      </c>
      <c r="U1427" t="str">
        <f t="shared" si="2408"/>
        <v xml:space="preserve">, </v>
      </c>
    </row>
    <row r="1428" spans="1:21" hidden="1" outlineLevel="1" x14ac:dyDescent="0.25">
      <c r="A1428" s="159"/>
      <c r="B1428" s="128"/>
      <c r="C1428" s="128"/>
      <c r="D1428" s="38"/>
      <c r="E1428" s="128"/>
      <c r="F1428" s="132"/>
      <c r="G1428" s="138"/>
      <c r="H1428" s="138"/>
      <c r="I1428" s="128" t="str">
        <f t="shared" si="2377"/>
        <v>no</v>
      </c>
      <c r="J1428" s="128" t="s">
        <v>48</v>
      </c>
      <c r="K1428" s="128" t="s">
        <v>48</v>
      </c>
      <c r="L1428" s="128" t="s">
        <v>48</v>
      </c>
      <c r="M1428" s="128" t="s">
        <v>48</v>
      </c>
      <c r="N1428" s="128" t="s">
        <v>48</v>
      </c>
      <c r="O1428" s="128" t="s">
        <v>48</v>
      </c>
      <c r="P1428" s="128" t="s">
        <v>48</v>
      </c>
      <c r="Q1428" s="128" t="s">
        <v>48</v>
      </c>
      <c r="R1428" s="128" t="s">
        <v>48</v>
      </c>
      <c r="U1428" t="str">
        <f t="shared" si="2408"/>
        <v xml:space="preserve">, </v>
      </c>
    </row>
    <row r="1429" spans="1:21" hidden="1" outlineLevel="1" x14ac:dyDescent="0.25">
      <c r="A1429" s="159"/>
      <c r="B1429" s="128"/>
      <c r="C1429" s="128"/>
      <c r="D1429" s="38"/>
      <c r="E1429" s="128"/>
      <c r="F1429" s="132"/>
      <c r="G1429" s="138"/>
      <c r="H1429" s="138"/>
      <c r="I1429" s="128" t="s">
        <v>48</v>
      </c>
      <c r="J1429" s="128" t="s">
        <v>48</v>
      </c>
      <c r="K1429" s="128" t="s">
        <v>48</v>
      </c>
      <c r="L1429" s="128" t="s">
        <v>48</v>
      </c>
      <c r="M1429" s="128" t="s">
        <v>48</v>
      </c>
      <c r="N1429" s="128" t="s">
        <v>48</v>
      </c>
      <c r="O1429" s="128" t="s">
        <v>48</v>
      </c>
      <c r="P1429" s="128" t="s">
        <v>48</v>
      </c>
      <c r="Q1429" s="128" t="s">
        <v>48</v>
      </c>
      <c r="R1429" s="128" t="s">
        <v>48</v>
      </c>
      <c r="U1429" t="str">
        <f t="shared" si="2408"/>
        <v xml:space="preserve">, </v>
      </c>
    </row>
    <row r="1430" spans="1:21" hidden="1" outlineLevel="1" x14ac:dyDescent="0.25">
      <c r="A1430" s="159"/>
      <c r="B1430" s="128"/>
      <c r="C1430" s="128"/>
      <c r="D1430" s="38"/>
      <c r="E1430" s="128"/>
      <c r="F1430" s="132"/>
      <c r="G1430" s="138"/>
      <c r="H1430" s="138"/>
      <c r="I1430" s="128" t="s">
        <v>48</v>
      </c>
      <c r="J1430" s="128" t="s">
        <v>48</v>
      </c>
      <c r="K1430" s="128" t="s">
        <v>48</v>
      </c>
      <c r="L1430" s="128" t="s">
        <v>48</v>
      </c>
      <c r="M1430" s="128" t="s">
        <v>48</v>
      </c>
      <c r="N1430" s="128" t="s">
        <v>48</v>
      </c>
      <c r="O1430" s="128" t="s">
        <v>48</v>
      </c>
      <c r="P1430" s="128" t="s">
        <v>48</v>
      </c>
      <c r="Q1430" s="128" t="s">
        <v>48</v>
      </c>
      <c r="R1430" s="128" t="s">
        <v>48</v>
      </c>
      <c r="U1430" t="str">
        <f t="shared" si="2408"/>
        <v xml:space="preserve">, </v>
      </c>
    </row>
    <row r="1431" spans="1:21" hidden="1" outlineLevel="1" x14ac:dyDescent="0.25">
      <c r="A1431" s="159"/>
      <c r="B1431" s="128"/>
      <c r="C1431" s="128"/>
      <c r="D1431" s="38"/>
      <c r="E1431" s="128"/>
      <c r="F1431" s="132"/>
      <c r="G1431" s="138"/>
      <c r="H1431" s="138"/>
      <c r="I1431" s="128" t="s">
        <v>48</v>
      </c>
      <c r="J1431" s="128" t="s">
        <v>48</v>
      </c>
      <c r="K1431" s="128" t="s">
        <v>48</v>
      </c>
      <c r="L1431" s="128" t="s">
        <v>48</v>
      </c>
      <c r="M1431" s="128" t="s">
        <v>48</v>
      </c>
      <c r="N1431" s="128" t="s">
        <v>48</v>
      </c>
      <c r="O1431" s="128" t="s">
        <v>48</v>
      </c>
      <c r="P1431" s="128" t="s">
        <v>48</v>
      </c>
      <c r="Q1431" s="128" t="s">
        <v>48</v>
      </c>
      <c r="R1431" s="128" t="s">
        <v>48</v>
      </c>
      <c r="U1431" t="str">
        <f t="shared" si="2408"/>
        <v xml:space="preserve">, </v>
      </c>
    </row>
    <row r="1432" spans="1:21" hidden="1" outlineLevel="1" x14ac:dyDescent="0.25">
      <c r="A1432" s="159"/>
      <c r="B1432" s="128"/>
      <c r="C1432" s="128"/>
      <c r="D1432" s="38"/>
      <c r="E1432" s="128"/>
      <c r="F1432" s="132"/>
      <c r="G1432" s="138"/>
      <c r="H1432" s="138"/>
      <c r="I1432" s="128" t="s">
        <v>48</v>
      </c>
      <c r="J1432" s="128" t="s">
        <v>48</v>
      </c>
      <c r="K1432" s="128" t="s">
        <v>48</v>
      </c>
      <c r="L1432" s="128" t="s">
        <v>48</v>
      </c>
      <c r="M1432" s="128" t="s">
        <v>48</v>
      </c>
      <c r="N1432" s="128" t="s">
        <v>48</v>
      </c>
      <c r="O1432" s="128" t="s">
        <v>48</v>
      </c>
      <c r="P1432" s="128" t="s">
        <v>48</v>
      </c>
      <c r="Q1432" s="128" t="s">
        <v>48</v>
      </c>
      <c r="R1432" s="128" t="s">
        <v>48</v>
      </c>
      <c r="U1432" t="str">
        <f t="shared" si="2408"/>
        <v xml:space="preserve">, </v>
      </c>
    </row>
    <row r="1433" spans="1:21" collapsed="1" x14ac:dyDescent="0.25">
      <c r="A1433" s="43"/>
      <c r="B1433" s="43">
        <v>144</v>
      </c>
      <c r="C1433" s="43" t="s">
        <v>125</v>
      </c>
      <c r="D1433" s="38" t="str">
        <f>'Form III'!A1432</f>
        <v>Adequate</v>
      </c>
      <c r="E1433" s="43" t="s">
        <v>124</v>
      </c>
      <c r="F1433" s="158">
        <v>0.5</v>
      </c>
      <c r="G1433" s="136">
        <v>0</v>
      </c>
      <c r="H1433" s="136">
        <v>0</v>
      </c>
      <c r="I1433" s="43" t="s">
        <v>48</v>
      </c>
      <c r="J1433" s="43" t="s">
        <v>45</v>
      </c>
      <c r="K1433" s="43" t="s">
        <v>45</v>
      </c>
      <c r="L1433" s="43" t="s">
        <v>48</v>
      </c>
      <c r="M1433" s="43" t="s">
        <v>45</v>
      </c>
      <c r="N1433" s="43" t="s">
        <v>45</v>
      </c>
      <c r="O1433" s="43" t="s">
        <v>45</v>
      </c>
      <c r="P1433" s="43" t="s">
        <v>45</v>
      </c>
      <c r="Q1433" s="43" t="s">
        <v>45</v>
      </c>
      <c r="R1433" s="43" t="s">
        <v>45</v>
      </c>
      <c r="S1433" s="107">
        <f>IF('Form I'!$B$9=1,'Form III'!BE1435,(IF('Form I'!$B$9=2,'Form III'!BE1436,(IF('Form I'!$B$9=3,'Form III'!BE1437,(IF('Form I'!$B$9=4,'Form III'!BE1438)))))))</f>
        <v>0</v>
      </c>
      <c r="T1433" s="111">
        <f t="shared" ref="T1433" si="2429">G1433+H1433-S1433</f>
        <v>0</v>
      </c>
      <c r="U1433" t="str">
        <f t="shared" si="2408"/>
        <v>, 144</v>
      </c>
    </row>
    <row r="1434" spans="1:21" hidden="1" outlineLevel="1" x14ac:dyDescent="0.25">
      <c r="A1434" s="159">
        <f t="shared" ref="A1434" si="2430">A1433</f>
        <v>0</v>
      </c>
      <c r="B1434" s="128">
        <f t="shared" ref="B1434:R1434" si="2431">B1433</f>
        <v>144</v>
      </c>
      <c r="C1434" s="128" t="str">
        <f t="shared" si="2431"/>
        <v>DEPUTY</v>
      </c>
      <c r="D1434" s="128" t="str">
        <f t="shared" si="2431"/>
        <v>Adequate</v>
      </c>
      <c r="E1434" s="128" t="str">
        <f t="shared" si="2431"/>
        <v>Salary</v>
      </c>
      <c r="F1434" s="128">
        <f t="shared" si="2431"/>
        <v>0.5</v>
      </c>
      <c r="G1434" s="138">
        <f t="shared" si="2431"/>
        <v>0</v>
      </c>
      <c r="H1434" s="138">
        <f t="shared" ref="H1434" si="2432">H1433</f>
        <v>0</v>
      </c>
      <c r="I1434" s="128" t="str">
        <f t="shared" si="2431"/>
        <v>no</v>
      </c>
      <c r="J1434" s="128" t="str">
        <f t="shared" si="2431"/>
        <v>yes</v>
      </c>
      <c r="K1434" s="128" t="str">
        <f t="shared" si="2431"/>
        <v>yes</v>
      </c>
      <c r="L1434" s="128" t="str">
        <f t="shared" si="2431"/>
        <v>no</v>
      </c>
      <c r="M1434" s="128" t="str">
        <f t="shared" si="2431"/>
        <v>yes</v>
      </c>
      <c r="N1434" s="128" t="str">
        <f t="shared" si="2431"/>
        <v>yes</v>
      </c>
      <c r="O1434" s="128" t="str">
        <f t="shared" si="2431"/>
        <v>yes</v>
      </c>
      <c r="P1434" s="128" t="str">
        <f t="shared" si="2431"/>
        <v>yes</v>
      </c>
      <c r="Q1434" s="128" t="str">
        <f t="shared" si="2431"/>
        <v>yes</v>
      </c>
      <c r="R1434" s="128" t="str">
        <f t="shared" si="2431"/>
        <v>yes</v>
      </c>
      <c r="U1434" t="str">
        <f t="shared" si="2408"/>
        <v>0, 144</v>
      </c>
    </row>
    <row r="1435" spans="1:21" hidden="1" outlineLevel="1" x14ac:dyDescent="0.25">
      <c r="A1435" s="159">
        <f t="shared" ref="A1435" si="2433">A1433</f>
        <v>0</v>
      </c>
      <c r="B1435" s="128">
        <f t="shared" ref="B1435:R1435" si="2434">B1433</f>
        <v>144</v>
      </c>
      <c r="C1435" s="128" t="str">
        <f t="shared" si="2434"/>
        <v>DEPUTY</v>
      </c>
      <c r="D1435" s="128" t="str">
        <f t="shared" si="2434"/>
        <v>Adequate</v>
      </c>
      <c r="E1435" s="128" t="str">
        <f t="shared" si="2434"/>
        <v>Salary</v>
      </c>
      <c r="F1435" s="128">
        <f t="shared" si="2434"/>
        <v>0.5</v>
      </c>
      <c r="G1435" s="138">
        <f t="shared" si="2434"/>
        <v>0</v>
      </c>
      <c r="H1435" s="138">
        <f t="shared" ref="H1435" si="2435">H1433</f>
        <v>0</v>
      </c>
      <c r="I1435" s="128" t="str">
        <f t="shared" si="2434"/>
        <v>no</v>
      </c>
      <c r="J1435" s="128" t="str">
        <f t="shared" si="2434"/>
        <v>yes</v>
      </c>
      <c r="K1435" s="128" t="str">
        <f t="shared" si="2434"/>
        <v>yes</v>
      </c>
      <c r="L1435" s="128" t="str">
        <f t="shared" si="2434"/>
        <v>no</v>
      </c>
      <c r="M1435" s="128" t="str">
        <f t="shared" si="2434"/>
        <v>yes</v>
      </c>
      <c r="N1435" s="128" t="str">
        <f t="shared" si="2434"/>
        <v>yes</v>
      </c>
      <c r="O1435" s="128" t="str">
        <f t="shared" si="2434"/>
        <v>yes</v>
      </c>
      <c r="P1435" s="128" t="str">
        <f t="shared" si="2434"/>
        <v>yes</v>
      </c>
      <c r="Q1435" s="128" t="str">
        <f t="shared" si="2434"/>
        <v>yes</v>
      </c>
      <c r="R1435" s="128" t="str">
        <f t="shared" si="2434"/>
        <v>yes</v>
      </c>
      <c r="U1435" t="str">
        <f t="shared" si="2408"/>
        <v>0, 144</v>
      </c>
    </row>
    <row r="1436" spans="1:21" hidden="1" outlineLevel="1" x14ac:dyDescent="0.25">
      <c r="A1436" s="159">
        <f t="shared" ref="A1436" si="2436">A1433</f>
        <v>0</v>
      </c>
      <c r="B1436" s="128">
        <f t="shared" ref="B1436:R1436" si="2437">B1433</f>
        <v>144</v>
      </c>
      <c r="C1436" s="128" t="str">
        <f t="shared" si="2437"/>
        <v>DEPUTY</v>
      </c>
      <c r="D1436" s="128" t="str">
        <f t="shared" si="2437"/>
        <v>Adequate</v>
      </c>
      <c r="E1436" s="128" t="str">
        <f t="shared" si="2437"/>
        <v>Salary</v>
      </c>
      <c r="F1436" s="128">
        <f t="shared" si="2437"/>
        <v>0.5</v>
      </c>
      <c r="G1436" s="138">
        <f t="shared" si="2437"/>
        <v>0</v>
      </c>
      <c r="H1436" s="138">
        <f t="shared" ref="H1436" si="2438">H1433</f>
        <v>0</v>
      </c>
      <c r="I1436" s="128" t="str">
        <f t="shared" si="2437"/>
        <v>no</v>
      </c>
      <c r="J1436" s="128" t="str">
        <f t="shared" si="2437"/>
        <v>yes</v>
      </c>
      <c r="K1436" s="128" t="str">
        <f t="shared" si="2437"/>
        <v>yes</v>
      </c>
      <c r="L1436" s="128" t="str">
        <f t="shared" si="2437"/>
        <v>no</v>
      </c>
      <c r="M1436" s="128" t="str">
        <f t="shared" si="2437"/>
        <v>yes</v>
      </c>
      <c r="N1436" s="128" t="str">
        <f t="shared" si="2437"/>
        <v>yes</v>
      </c>
      <c r="O1436" s="128" t="str">
        <f t="shared" si="2437"/>
        <v>yes</v>
      </c>
      <c r="P1436" s="128" t="str">
        <f t="shared" si="2437"/>
        <v>yes</v>
      </c>
      <c r="Q1436" s="128" t="str">
        <f t="shared" si="2437"/>
        <v>yes</v>
      </c>
      <c r="R1436" s="128" t="str">
        <f t="shared" si="2437"/>
        <v>yes</v>
      </c>
      <c r="U1436" t="str">
        <f t="shared" si="2408"/>
        <v>0, 144</v>
      </c>
    </row>
    <row r="1437" spans="1:21" hidden="1" outlineLevel="1" x14ac:dyDescent="0.25">
      <c r="A1437" s="159"/>
      <c r="B1437" s="128"/>
      <c r="C1437" s="128"/>
      <c r="D1437" s="38"/>
      <c r="E1437" s="128"/>
      <c r="F1437" s="132"/>
      <c r="G1437" s="138"/>
      <c r="H1437" s="138"/>
      <c r="I1437" s="128" t="str">
        <f t="shared" si="2376"/>
        <v>no</v>
      </c>
      <c r="J1437" s="128" t="s">
        <v>48</v>
      </c>
      <c r="K1437" s="128" t="s">
        <v>48</v>
      </c>
      <c r="L1437" s="128" t="s">
        <v>48</v>
      </c>
      <c r="M1437" s="128" t="s">
        <v>48</v>
      </c>
      <c r="N1437" s="128" t="s">
        <v>48</v>
      </c>
      <c r="O1437" s="128" t="s">
        <v>48</v>
      </c>
      <c r="P1437" s="128" t="s">
        <v>48</v>
      </c>
      <c r="Q1437" s="128" t="s">
        <v>48</v>
      </c>
      <c r="R1437" s="128" t="s">
        <v>48</v>
      </c>
      <c r="U1437" t="str">
        <f t="shared" si="2408"/>
        <v xml:space="preserve">, </v>
      </c>
    </row>
    <row r="1438" spans="1:21" hidden="1" outlineLevel="1" x14ac:dyDescent="0.25">
      <c r="A1438" s="159"/>
      <c r="B1438" s="128"/>
      <c r="C1438" s="128"/>
      <c r="D1438" s="38"/>
      <c r="E1438" s="128"/>
      <c r="F1438" s="132"/>
      <c r="G1438" s="138"/>
      <c r="H1438" s="138"/>
      <c r="I1438" s="128" t="str">
        <f t="shared" si="2377"/>
        <v>no</v>
      </c>
      <c r="J1438" s="128" t="s">
        <v>48</v>
      </c>
      <c r="K1438" s="128" t="s">
        <v>48</v>
      </c>
      <c r="L1438" s="128" t="s">
        <v>48</v>
      </c>
      <c r="M1438" s="128" t="s">
        <v>48</v>
      </c>
      <c r="N1438" s="128" t="s">
        <v>48</v>
      </c>
      <c r="O1438" s="128" t="s">
        <v>48</v>
      </c>
      <c r="P1438" s="128" t="s">
        <v>48</v>
      </c>
      <c r="Q1438" s="128" t="s">
        <v>48</v>
      </c>
      <c r="R1438" s="128" t="s">
        <v>48</v>
      </c>
      <c r="U1438" t="str">
        <f t="shared" si="2408"/>
        <v xml:space="preserve">, </v>
      </c>
    </row>
    <row r="1439" spans="1:21" hidden="1" outlineLevel="1" x14ac:dyDescent="0.25">
      <c r="A1439" s="159"/>
      <c r="B1439" s="128"/>
      <c r="C1439" s="128"/>
      <c r="D1439" s="38"/>
      <c r="E1439" s="128"/>
      <c r="F1439" s="132"/>
      <c r="G1439" s="138"/>
      <c r="H1439" s="138"/>
      <c r="I1439" s="128" t="s">
        <v>48</v>
      </c>
      <c r="J1439" s="128" t="s">
        <v>48</v>
      </c>
      <c r="K1439" s="128" t="s">
        <v>48</v>
      </c>
      <c r="L1439" s="128" t="s">
        <v>48</v>
      </c>
      <c r="M1439" s="128" t="s">
        <v>48</v>
      </c>
      <c r="N1439" s="128" t="s">
        <v>48</v>
      </c>
      <c r="O1439" s="128" t="s">
        <v>48</v>
      </c>
      <c r="P1439" s="128" t="s">
        <v>48</v>
      </c>
      <c r="Q1439" s="128" t="s">
        <v>48</v>
      </c>
      <c r="R1439" s="128" t="s">
        <v>48</v>
      </c>
      <c r="U1439" t="str">
        <f t="shared" si="2408"/>
        <v xml:space="preserve">, </v>
      </c>
    </row>
    <row r="1440" spans="1:21" hidden="1" outlineLevel="1" x14ac:dyDescent="0.25">
      <c r="A1440" s="159"/>
      <c r="B1440" s="128"/>
      <c r="C1440" s="128"/>
      <c r="D1440" s="38"/>
      <c r="E1440" s="128"/>
      <c r="F1440" s="132"/>
      <c r="G1440" s="138"/>
      <c r="H1440" s="138"/>
      <c r="I1440" s="128" t="s">
        <v>48</v>
      </c>
      <c r="J1440" s="128" t="s">
        <v>48</v>
      </c>
      <c r="K1440" s="128" t="s">
        <v>48</v>
      </c>
      <c r="L1440" s="128" t="s">
        <v>48</v>
      </c>
      <c r="M1440" s="128" t="s">
        <v>48</v>
      </c>
      <c r="N1440" s="128" t="s">
        <v>48</v>
      </c>
      <c r="O1440" s="128" t="s">
        <v>48</v>
      </c>
      <c r="P1440" s="128" t="s">
        <v>48</v>
      </c>
      <c r="Q1440" s="128" t="s">
        <v>48</v>
      </c>
      <c r="R1440" s="128" t="s">
        <v>48</v>
      </c>
      <c r="U1440" t="str">
        <f t="shared" si="2408"/>
        <v xml:space="preserve">, </v>
      </c>
    </row>
    <row r="1441" spans="1:21" hidden="1" outlineLevel="1" x14ac:dyDescent="0.25">
      <c r="A1441" s="159"/>
      <c r="B1441" s="128"/>
      <c r="C1441" s="128"/>
      <c r="D1441" s="38"/>
      <c r="E1441" s="128"/>
      <c r="F1441" s="132"/>
      <c r="G1441" s="138"/>
      <c r="H1441" s="138"/>
      <c r="I1441" s="128" t="s">
        <v>48</v>
      </c>
      <c r="J1441" s="128" t="s">
        <v>48</v>
      </c>
      <c r="K1441" s="128" t="s">
        <v>48</v>
      </c>
      <c r="L1441" s="128" t="s">
        <v>48</v>
      </c>
      <c r="M1441" s="128" t="s">
        <v>48</v>
      </c>
      <c r="N1441" s="128" t="s">
        <v>48</v>
      </c>
      <c r="O1441" s="128" t="s">
        <v>48</v>
      </c>
      <c r="P1441" s="128" t="s">
        <v>48</v>
      </c>
      <c r="Q1441" s="128" t="s">
        <v>48</v>
      </c>
      <c r="R1441" s="128" t="s">
        <v>48</v>
      </c>
      <c r="U1441" t="str">
        <f t="shared" si="2408"/>
        <v xml:space="preserve">, </v>
      </c>
    </row>
    <row r="1442" spans="1:21" hidden="1" outlineLevel="1" x14ac:dyDescent="0.25">
      <c r="A1442" s="159"/>
      <c r="B1442" s="128"/>
      <c r="C1442" s="128"/>
      <c r="D1442" s="38"/>
      <c r="E1442" s="128"/>
      <c r="F1442" s="132"/>
      <c r="G1442" s="138"/>
      <c r="H1442" s="138"/>
      <c r="I1442" s="128" t="s">
        <v>48</v>
      </c>
      <c r="J1442" s="128" t="s">
        <v>48</v>
      </c>
      <c r="K1442" s="128" t="s">
        <v>48</v>
      </c>
      <c r="L1442" s="128" t="s">
        <v>48</v>
      </c>
      <c r="M1442" s="128" t="s">
        <v>48</v>
      </c>
      <c r="N1442" s="128" t="s">
        <v>48</v>
      </c>
      <c r="O1442" s="128" t="s">
        <v>48</v>
      </c>
      <c r="P1442" s="128" t="s">
        <v>48</v>
      </c>
      <c r="Q1442" s="128" t="s">
        <v>48</v>
      </c>
      <c r="R1442" s="128" t="s">
        <v>48</v>
      </c>
      <c r="U1442" t="str">
        <f t="shared" si="2408"/>
        <v xml:space="preserve">, </v>
      </c>
    </row>
    <row r="1443" spans="1:21" collapsed="1" x14ac:dyDescent="0.25">
      <c r="A1443" s="43"/>
      <c r="B1443" s="43">
        <v>145</v>
      </c>
      <c r="C1443" s="43" t="s">
        <v>125</v>
      </c>
      <c r="D1443" s="38" t="str">
        <f>'Form III'!A1442</f>
        <v>Adequate</v>
      </c>
      <c r="E1443" s="43" t="s">
        <v>124</v>
      </c>
      <c r="F1443" s="158">
        <v>0.5</v>
      </c>
      <c r="G1443" s="136">
        <v>0</v>
      </c>
      <c r="H1443" s="136">
        <v>0</v>
      </c>
      <c r="I1443" s="43" t="s">
        <v>48</v>
      </c>
      <c r="J1443" s="43" t="s">
        <v>45</v>
      </c>
      <c r="K1443" s="43" t="s">
        <v>45</v>
      </c>
      <c r="L1443" s="43" t="s">
        <v>48</v>
      </c>
      <c r="M1443" s="43" t="s">
        <v>45</v>
      </c>
      <c r="N1443" s="43" t="s">
        <v>45</v>
      </c>
      <c r="O1443" s="43" t="s">
        <v>45</v>
      </c>
      <c r="P1443" s="43" t="s">
        <v>45</v>
      </c>
      <c r="Q1443" s="43" t="s">
        <v>45</v>
      </c>
      <c r="R1443" s="43" t="s">
        <v>45</v>
      </c>
      <c r="S1443" s="107">
        <f>IF('Form I'!$B$9=1,'Form III'!BE1445,(IF('Form I'!$B$9=2,'Form III'!BE1446,(IF('Form I'!$B$9=3,'Form III'!BE1447,(IF('Form I'!$B$9=4,'Form III'!BE1448)))))))</f>
        <v>0</v>
      </c>
      <c r="T1443" s="111">
        <f t="shared" ref="T1443" si="2439">G1443+H1443-S1443</f>
        <v>0</v>
      </c>
      <c r="U1443" t="str">
        <f t="shared" si="2408"/>
        <v>, 145</v>
      </c>
    </row>
    <row r="1444" spans="1:21" hidden="1" outlineLevel="1" x14ac:dyDescent="0.25">
      <c r="A1444" s="159">
        <f t="shared" ref="A1444" si="2440">A1443</f>
        <v>0</v>
      </c>
      <c r="B1444" s="128">
        <f t="shared" ref="B1444:R1444" si="2441">B1443</f>
        <v>145</v>
      </c>
      <c r="C1444" s="128" t="str">
        <f t="shared" si="2441"/>
        <v>DEPUTY</v>
      </c>
      <c r="D1444" s="128" t="str">
        <f t="shared" si="2441"/>
        <v>Adequate</v>
      </c>
      <c r="E1444" s="128" t="str">
        <f t="shared" si="2441"/>
        <v>Salary</v>
      </c>
      <c r="F1444" s="128">
        <f t="shared" si="2441"/>
        <v>0.5</v>
      </c>
      <c r="G1444" s="138">
        <f t="shared" si="2441"/>
        <v>0</v>
      </c>
      <c r="H1444" s="138">
        <f t="shared" ref="H1444" si="2442">H1443</f>
        <v>0</v>
      </c>
      <c r="I1444" s="128" t="str">
        <f t="shared" si="2441"/>
        <v>no</v>
      </c>
      <c r="J1444" s="128" t="str">
        <f t="shared" si="2441"/>
        <v>yes</v>
      </c>
      <c r="K1444" s="128" t="str">
        <f t="shared" si="2441"/>
        <v>yes</v>
      </c>
      <c r="L1444" s="128" t="str">
        <f t="shared" si="2441"/>
        <v>no</v>
      </c>
      <c r="M1444" s="128" t="str">
        <f t="shared" si="2441"/>
        <v>yes</v>
      </c>
      <c r="N1444" s="128" t="str">
        <f t="shared" si="2441"/>
        <v>yes</v>
      </c>
      <c r="O1444" s="128" t="str">
        <f t="shared" si="2441"/>
        <v>yes</v>
      </c>
      <c r="P1444" s="128" t="str">
        <f t="shared" si="2441"/>
        <v>yes</v>
      </c>
      <c r="Q1444" s="128" t="str">
        <f t="shared" si="2441"/>
        <v>yes</v>
      </c>
      <c r="R1444" s="128" t="str">
        <f t="shared" si="2441"/>
        <v>yes</v>
      </c>
      <c r="U1444" t="str">
        <f t="shared" si="2408"/>
        <v>0, 145</v>
      </c>
    </row>
    <row r="1445" spans="1:21" hidden="1" outlineLevel="1" x14ac:dyDescent="0.25">
      <c r="A1445" s="159">
        <f t="shared" ref="A1445" si="2443">A1443</f>
        <v>0</v>
      </c>
      <c r="B1445" s="128">
        <f t="shared" ref="B1445:R1445" si="2444">B1443</f>
        <v>145</v>
      </c>
      <c r="C1445" s="128" t="str">
        <f t="shared" si="2444"/>
        <v>DEPUTY</v>
      </c>
      <c r="D1445" s="128" t="str">
        <f t="shared" si="2444"/>
        <v>Adequate</v>
      </c>
      <c r="E1445" s="128" t="str">
        <f t="shared" si="2444"/>
        <v>Salary</v>
      </c>
      <c r="F1445" s="128">
        <f t="shared" si="2444"/>
        <v>0.5</v>
      </c>
      <c r="G1445" s="138">
        <f t="shared" si="2444"/>
        <v>0</v>
      </c>
      <c r="H1445" s="138">
        <f t="shared" ref="H1445" si="2445">H1443</f>
        <v>0</v>
      </c>
      <c r="I1445" s="128" t="str">
        <f t="shared" si="2444"/>
        <v>no</v>
      </c>
      <c r="J1445" s="128" t="str">
        <f t="shared" si="2444"/>
        <v>yes</v>
      </c>
      <c r="K1445" s="128" t="str">
        <f t="shared" si="2444"/>
        <v>yes</v>
      </c>
      <c r="L1445" s="128" t="str">
        <f t="shared" si="2444"/>
        <v>no</v>
      </c>
      <c r="M1445" s="128" t="str">
        <f t="shared" si="2444"/>
        <v>yes</v>
      </c>
      <c r="N1445" s="128" t="str">
        <f t="shared" si="2444"/>
        <v>yes</v>
      </c>
      <c r="O1445" s="128" t="str">
        <f t="shared" si="2444"/>
        <v>yes</v>
      </c>
      <c r="P1445" s="128" t="str">
        <f t="shared" si="2444"/>
        <v>yes</v>
      </c>
      <c r="Q1445" s="128" t="str">
        <f t="shared" si="2444"/>
        <v>yes</v>
      </c>
      <c r="R1445" s="128" t="str">
        <f t="shared" si="2444"/>
        <v>yes</v>
      </c>
      <c r="U1445" t="str">
        <f t="shared" si="2408"/>
        <v>0, 145</v>
      </c>
    </row>
    <row r="1446" spans="1:21" hidden="1" outlineLevel="1" x14ac:dyDescent="0.25">
      <c r="A1446" s="159">
        <f t="shared" ref="A1446" si="2446">A1443</f>
        <v>0</v>
      </c>
      <c r="B1446" s="128">
        <f t="shared" ref="B1446:R1446" si="2447">B1443</f>
        <v>145</v>
      </c>
      <c r="C1446" s="128" t="str">
        <f t="shared" si="2447"/>
        <v>DEPUTY</v>
      </c>
      <c r="D1446" s="128" t="str">
        <f t="shared" si="2447"/>
        <v>Adequate</v>
      </c>
      <c r="E1446" s="128" t="str">
        <f t="shared" si="2447"/>
        <v>Salary</v>
      </c>
      <c r="F1446" s="128">
        <f t="shared" si="2447"/>
        <v>0.5</v>
      </c>
      <c r="G1446" s="138">
        <f t="shared" si="2447"/>
        <v>0</v>
      </c>
      <c r="H1446" s="138">
        <f t="shared" ref="H1446" si="2448">H1443</f>
        <v>0</v>
      </c>
      <c r="I1446" s="128" t="str">
        <f t="shared" si="2447"/>
        <v>no</v>
      </c>
      <c r="J1446" s="128" t="str">
        <f t="shared" si="2447"/>
        <v>yes</v>
      </c>
      <c r="K1446" s="128" t="str">
        <f t="shared" si="2447"/>
        <v>yes</v>
      </c>
      <c r="L1446" s="128" t="str">
        <f t="shared" si="2447"/>
        <v>no</v>
      </c>
      <c r="M1446" s="128" t="str">
        <f t="shared" si="2447"/>
        <v>yes</v>
      </c>
      <c r="N1446" s="128" t="str">
        <f t="shared" si="2447"/>
        <v>yes</v>
      </c>
      <c r="O1446" s="128" t="str">
        <f t="shared" si="2447"/>
        <v>yes</v>
      </c>
      <c r="P1446" s="128" t="str">
        <f t="shared" si="2447"/>
        <v>yes</v>
      </c>
      <c r="Q1446" s="128" t="str">
        <f t="shared" si="2447"/>
        <v>yes</v>
      </c>
      <c r="R1446" s="128" t="str">
        <f t="shared" si="2447"/>
        <v>yes</v>
      </c>
      <c r="U1446" t="str">
        <f t="shared" si="2408"/>
        <v>0, 145</v>
      </c>
    </row>
    <row r="1447" spans="1:21" hidden="1" outlineLevel="1" x14ac:dyDescent="0.25">
      <c r="A1447" s="159"/>
      <c r="B1447" s="128"/>
      <c r="C1447" s="128"/>
      <c r="D1447" s="38"/>
      <c r="E1447" s="128"/>
      <c r="F1447" s="132"/>
      <c r="G1447" s="138"/>
      <c r="H1447" s="138"/>
      <c r="I1447" s="128" t="str">
        <f t="shared" ref="I1447:I1497" si="2449">I1443</f>
        <v>no</v>
      </c>
      <c r="J1447" s="128" t="s">
        <v>48</v>
      </c>
      <c r="K1447" s="128" t="s">
        <v>48</v>
      </c>
      <c r="L1447" s="128" t="s">
        <v>48</v>
      </c>
      <c r="M1447" s="128" t="s">
        <v>48</v>
      </c>
      <c r="N1447" s="128" t="s">
        <v>48</v>
      </c>
      <c r="O1447" s="128" t="s">
        <v>48</v>
      </c>
      <c r="P1447" s="128" t="s">
        <v>48</v>
      </c>
      <c r="Q1447" s="128" t="s">
        <v>48</v>
      </c>
      <c r="R1447" s="128" t="s">
        <v>48</v>
      </c>
      <c r="U1447" t="str">
        <f t="shared" si="2408"/>
        <v xml:space="preserve">, </v>
      </c>
    </row>
    <row r="1448" spans="1:21" hidden="1" outlineLevel="1" x14ac:dyDescent="0.25">
      <c r="A1448" s="159"/>
      <c r="B1448" s="128"/>
      <c r="C1448" s="128"/>
      <c r="D1448" s="38"/>
      <c r="E1448" s="128"/>
      <c r="F1448" s="132"/>
      <c r="G1448" s="138"/>
      <c r="H1448" s="138"/>
      <c r="I1448" s="128" t="str">
        <f t="shared" ref="I1448:I1498" si="2450">I1443</f>
        <v>no</v>
      </c>
      <c r="J1448" s="128" t="s">
        <v>48</v>
      </c>
      <c r="K1448" s="128" t="s">
        <v>48</v>
      </c>
      <c r="L1448" s="128" t="s">
        <v>48</v>
      </c>
      <c r="M1448" s="128" t="s">
        <v>48</v>
      </c>
      <c r="N1448" s="128" t="s">
        <v>48</v>
      </c>
      <c r="O1448" s="128" t="s">
        <v>48</v>
      </c>
      <c r="P1448" s="128" t="s">
        <v>48</v>
      </c>
      <c r="Q1448" s="128" t="s">
        <v>48</v>
      </c>
      <c r="R1448" s="128" t="s">
        <v>48</v>
      </c>
      <c r="U1448" t="str">
        <f t="shared" si="2408"/>
        <v xml:space="preserve">, </v>
      </c>
    </row>
    <row r="1449" spans="1:21" hidden="1" outlineLevel="1" x14ac:dyDescent="0.25">
      <c r="A1449" s="159"/>
      <c r="B1449" s="128"/>
      <c r="C1449" s="128"/>
      <c r="D1449" s="38"/>
      <c r="E1449" s="128"/>
      <c r="F1449" s="132"/>
      <c r="G1449" s="138"/>
      <c r="H1449" s="138"/>
      <c r="I1449" s="128" t="s">
        <v>48</v>
      </c>
      <c r="J1449" s="128" t="s">
        <v>48</v>
      </c>
      <c r="K1449" s="128" t="s">
        <v>48</v>
      </c>
      <c r="L1449" s="128" t="s">
        <v>48</v>
      </c>
      <c r="M1449" s="128" t="s">
        <v>48</v>
      </c>
      <c r="N1449" s="128" t="s">
        <v>48</v>
      </c>
      <c r="O1449" s="128" t="s">
        <v>48</v>
      </c>
      <c r="P1449" s="128" t="s">
        <v>48</v>
      </c>
      <c r="Q1449" s="128" t="s">
        <v>48</v>
      </c>
      <c r="R1449" s="128" t="s">
        <v>48</v>
      </c>
      <c r="U1449" t="str">
        <f t="shared" si="2408"/>
        <v xml:space="preserve">, </v>
      </c>
    </row>
    <row r="1450" spans="1:21" hidden="1" outlineLevel="1" x14ac:dyDescent="0.25">
      <c r="A1450" s="159"/>
      <c r="B1450" s="128"/>
      <c r="C1450" s="128"/>
      <c r="D1450" s="38"/>
      <c r="E1450" s="128"/>
      <c r="F1450" s="132"/>
      <c r="G1450" s="138"/>
      <c r="H1450" s="138"/>
      <c r="I1450" s="128" t="s">
        <v>48</v>
      </c>
      <c r="J1450" s="128" t="s">
        <v>48</v>
      </c>
      <c r="K1450" s="128" t="s">
        <v>48</v>
      </c>
      <c r="L1450" s="128" t="s">
        <v>48</v>
      </c>
      <c r="M1450" s="128" t="s">
        <v>48</v>
      </c>
      <c r="N1450" s="128" t="s">
        <v>48</v>
      </c>
      <c r="O1450" s="128" t="s">
        <v>48</v>
      </c>
      <c r="P1450" s="128" t="s">
        <v>48</v>
      </c>
      <c r="Q1450" s="128" t="s">
        <v>48</v>
      </c>
      <c r="R1450" s="128" t="s">
        <v>48</v>
      </c>
      <c r="U1450" t="str">
        <f t="shared" si="2408"/>
        <v xml:space="preserve">, </v>
      </c>
    </row>
    <row r="1451" spans="1:21" hidden="1" outlineLevel="1" x14ac:dyDescent="0.25">
      <c r="A1451" s="159"/>
      <c r="B1451" s="128"/>
      <c r="C1451" s="128"/>
      <c r="D1451" s="38"/>
      <c r="E1451" s="128"/>
      <c r="F1451" s="132"/>
      <c r="G1451" s="138"/>
      <c r="H1451" s="138"/>
      <c r="I1451" s="128" t="s">
        <v>48</v>
      </c>
      <c r="J1451" s="128" t="s">
        <v>48</v>
      </c>
      <c r="K1451" s="128" t="s">
        <v>48</v>
      </c>
      <c r="L1451" s="128" t="s">
        <v>48</v>
      </c>
      <c r="M1451" s="128" t="s">
        <v>48</v>
      </c>
      <c r="N1451" s="128" t="s">
        <v>48</v>
      </c>
      <c r="O1451" s="128" t="s">
        <v>48</v>
      </c>
      <c r="P1451" s="128" t="s">
        <v>48</v>
      </c>
      <c r="Q1451" s="128" t="s">
        <v>48</v>
      </c>
      <c r="R1451" s="128" t="s">
        <v>48</v>
      </c>
      <c r="U1451" t="str">
        <f t="shared" si="2408"/>
        <v xml:space="preserve">, </v>
      </c>
    </row>
    <row r="1452" spans="1:21" hidden="1" outlineLevel="1" x14ac:dyDescent="0.25">
      <c r="A1452" s="159"/>
      <c r="B1452" s="128"/>
      <c r="C1452" s="128"/>
      <c r="D1452" s="38"/>
      <c r="E1452" s="128"/>
      <c r="F1452" s="132"/>
      <c r="G1452" s="138"/>
      <c r="H1452" s="138"/>
      <c r="I1452" s="128" t="s">
        <v>48</v>
      </c>
      <c r="J1452" s="128" t="s">
        <v>48</v>
      </c>
      <c r="K1452" s="128" t="s">
        <v>48</v>
      </c>
      <c r="L1452" s="128" t="s">
        <v>48</v>
      </c>
      <c r="M1452" s="128" t="s">
        <v>48</v>
      </c>
      <c r="N1452" s="128" t="s">
        <v>48</v>
      </c>
      <c r="O1452" s="128" t="s">
        <v>48</v>
      </c>
      <c r="P1452" s="128" t="s">
        <v>48</v>
      </c>
      <c r="Q1452" s="128" t="s">
        <v>48</v>
      </c>
      <c r="R1452" s="128" t="s">
        <v>48</v>
      </c>
      <c r="U1452" t="str">
        <f t="shared" si="2408"/>
        <v xml:space="preserve">, </v>
      </c>
    </row>
    <row r="1453" spans="1:21" collapsed="1" x14ac:dyDescent="0.25">
      <c r="A1453" s="43"/>
      <c r="B1453" s="43">
        <v>146</v>
      </c>
      <c r="C1453" s="43" t="s">
        <v>125</v>
      </c>
      <c r="D1453" s="38" t="str">
        <f>'Form III'!A1452</f>
        <v>Adequate</v>
      </c>
      <c r="E1453" s="43" t="s">
        <v>124</v>
      </c>
      <c r="F1453" s="158">
        <v>0.5</v>
      </c>
      <c r="G1453" s="136">
        <v>0</v>
      </c>
      <c r="H1453" s="136">
        <v>0</v>
      </c>
      <c r="I1453" s="43" t="s">
        <v>48</v>
      </c>
      <c r="J1453" s="43" t="s">
        <v>45</v>
      </c>
      <c r="K1453" s="43" t="s">
        <v>45</v>
      </c>
      <c r="L1453" s="43" t="s">
        <v>48</v>
      </c>
      <c r="M1453" s="43" t="s">
        <v>45</v>
      </c>
      <c r="N1453" s="43" t="s">
        <v>45</v>
      </c>
      <c r="O1453" s="43" t="s">
        <v>45</v>
      </c>
      <c r="P1453" s="43" t="s">
        <v>45</v>
      </c>
      <c r="Q1453" s="43" t="s">
        <v>45</v>
      </c>
      <c r="R1453" s="43" t="s">
        <v>45</v>
      </c>
      <c r="S1453" s="107">
        <f>IF('Form I'!$B$9=1,'Form III'!BE1455,(IF('Form I'!$B$9=2,'Form III'!BE1456,(IF('Form I'!$B$9=3,'Form III'!BE1457,(IF('Form I'!$B$9=4,'Form III'!BE1458)))))))</f>
        <v>0</v>
      </c>
      <c r="T1453" s="111">
        <f t="shared" ref="T1453" si="2451">G1453+H1453-S1453</f>
        <v>0</v>
      </c>
      <c r="U1453" t="str">
        <f t="shared" si="2408"/>
        <v>, 146</v>
      </c>
    </row>
    <row r="1454" spans="1:21" hidden="1" outlineLevel="1" x14ac:dyDescent="0.25">
      <c r="A1454" s="159">
        <f t="shared" ref="A1454" si="2452">A1453</f>
        <v>0</v>
      </c>
      <c r="B1454" s="128">
        <f t="shared" ref="B1454:R1454" si="2453">B1453</f>
        <v>146</v>
      </c>
      <c r="C1454" s="128" t="str">
        <f t="shared" si="2453"/>
        <v>DEPUTY</v>
      </c>
      <c r="D1454" s="128" t="str">
        <f t="shared" si="2453"/>
        <v>Adequate</v>
      </c>
      <c r="E1454" s="128" t="str">
        <f t="shared" si="2453"/>
        <v>Salary</v>
      </c>
      <c r="F1454" s="128">
        <f t="shared" si="2453"/>
        <v>0.5</v>
      </c>
      <c r="G1454" s="138">
        <f t="shared" si="2453"/>
        <v>0</v>
      </c>
      <c r="H1454" s="138">
        <f t="shared" ref="H1454" si="2454">H1453</f>
        <v>0</v>
      </c>
      <c r="I1454" s="128" t="str">
        <f t="shared" si="2453"/>
        <v>no</v>
      </c>
      <c r="J1454" s="128" t="str">
        <f t="shared" si="2453"/>
        <v>yes</v>
      </c>
      <c r="K1454" s="128" t="str">
        <f t="shared" si="2453"/>
        <v>yes</v>
      </c>
      <c r="L1454" s="128" t="str">
        <f t="shared" si="2453"/>
        <v>no</v>
      </c>
      <c r="M1454" s="128" t="str">
        <f t="shared" si="2453"/>
        <v>yes</v>
      </c>
      <c r="N1454" s="128" t="str">
        <f t="shared" si="2453"/>
        <v>yes</v>
      </c>
      <c r="O1454" s="128" t="str">
        <f t="shared" si="2453"/>
        <v>yes</v>
      </c>
      <c r="P1454" s="128" t="str">
        <f t="shared" si="2453"/>
        <v>yes</v>
      </c>
      <c r="Q1454" s="128" t="str">
        <f t="shared" si="2453"/>
        <v>yes</v>
      </c>
      <c r="R1454" s="128" t="str">
        <f t="shared" si="2453"/>
        <v>yes</v>
      </c>
      <c r="U1454" t="str">
        <f t="shared" si="2408"/>
        <v>0, 146</v>
      </c>
    </row>
    <row r="1455" spans="1:21" hidden="1" outlineLevel="1" x14ac:dyDescent="0.25">
      <c r="A1455" s="159">
        <f t="shared" ref="A1455" si="2455">A1453</f>
        <v>0</v>
      </c>
      <c r="B1455" s="128">
        <f t="shared" ref="B1455:R1455" si="2456">B1453</f>
        <v>146</v>
      </c>
      <c r="C1455" s="128" t="str">
        <f t="shared" si="2456"/>
        <v>DEPUTY</v>
      </c>
      <c r="D1455" s="128" t="str">
        <f t="shared" si="2456"/>
        <v>Adequate</v>
      </c>
      <c r="E1455" s="128" t="str">
        <f t="shared" si="2456"/>
        <v>Salary</v>
      </c>
      <c r="F1455" s="128">
        <f t="shared" si="2456"/>
        <v>0.5</v>
      </c>
      <c r="G1455" s="138">
        <f t="shared" si="2456"/>
        <v>0</v>
      </c>
      <c r="H1455" s="138">
        <f t="shared" ref="H1455" si="2457">H1453</f>
        <v>0</v>
      </c>
      <c r="I1455" s="128" t="str">
        <f t="shared" si="2456"/>
        <v>no</v>
      </c>
      <c r="J1455" s="128" t="str">
        <f t="shared" si="2456"/>
        <v>yes</v>
      </c>
      <c r="K1455" s="128" t="str">
        <f t="shared" si="2456"/>
        <v>yes</v>
      </c>
      <c r="L1455" s="128" t="str">
        <f t="shared" si="2456"/>
        <v>no</v>
      </c>
      <c r="M1455" s="128" t="str">
        <f t="shared" si="2456"/>
        <v>yes</v>
      </c>
      <c r="N1455" s="128" t="str">
        <f t="shared" si="2456"/>
        <v>yes</v>
      </c>
      <c r="O1455" s="128" t="str">
        <f t="shared" si="2456"/>
        <v>yes</v>
      </c>
      <c r="P1455" s="128" t="str">
        <f t="shared" si="2456"/>
        <v>yes</v>
      </c>
      <c r="Q1455" s="128" t="str">
        <f t="shared" si="2456"/>
        <v>yes</v>
      </c>
      <c r="R1455" s="128" t="str">
        <f t="shared" si="2456"/>
        <v>yes</v>
      </c>
      <c r="U1455" t="str">
        <f t="shared" si="2408"/>
        <v>0, 146</v>
      </c>
    </row>
    <row r="1456" spans="1:21" hidden="1" outlineLevel="1" x14ac:dyDescent="0.25">
      <c r="A1456" s="159">
        <f t="shared" ref="A1456" si="2458">A1453</f>
        <v>0</v>
      </c>
      <c r="B1456" s="128">
        <f t="shared" ref="B1456:R1456" si="2459">B1453</f>
        <v>146</v>
      </c>
      <c r="C1456" s="128" t="str">
        <f t="shared" si="2459"/>
        <v>DEPUTY</v>
      </c>
      <c r="D1456" s="128" t="str">
        <f t="shared" si="2459"/>
        <v>Adequate</v>
      </c>
      <c r="E1456" s="128" t="str">
        <f t="shared" si="2459"/>
        <v>Salary</v>
      </c>
      <c r="F1456" s="128">
        <f t="shared" si="2459"/>
        <v>0.5</v>
      </c>
      <c r="G1456" s="138">
        <f t="shared" si="2459"/>
        <v>0</v>
      </c>
      <c r="H1456" s="138">
        <f t="shared" ref="H1456" si="2460">H1453</f>
        <v>0</v>
      </c>
      <c r="I1456" s="128" t="str">
        <f t="shared" si="2459"/>
        <v>no</v>
      </c>
      <c r="J1456" s="128" t="str">
        <f t="shared" si="2459"/>
        <v>yes</v>
      </c>
      <c r="K1456" s="128" t="str">
        <f t="shared" si="2459"/>
        <v>yes</v>
      </c>
      <c r="L1456" s="128" t="str">
        <f t="shared" si="2459"/>
        <v>no</v>
      </c>
      <c r="M1456" s="128" t="str">
        <f t="shared" si="2459"/>
        <v>yes</v>
      </c>
      <c r="N1456" s="128" t="str">
        <f t="shared" si="2459"/>
        <v>yes</v>
      </c>
      <c r="O1456" s="128" t="str">
        <f t="shared" si="2459"/>
        <v>yes</v>
      </c>
      <c r="P1456" s="128" t="str">
        <f t="shared" si="2459"/>
        <v>yes</v>
      </c>
      <c r="Q1456" s="128" t="str">
        <f t="shared" si="2459"/>
        <v>yes</v>
      </c>
      <c r="R1456" s="128" t="str">
        <f t="shared" si="2459"/>
        <v>yes</v>
      </c>
      <c r="U1456" t="str">
        <f t="shared" si="2408"/>
        <v>0, 146</v>
      </c>
    </row>
    <row r="1457" spans="1:21" hidden="1" outlineLevel="1" x14ac:dyDescent="0.25">
      <c r="A1457" s="159"/>
      <c r="B1457" s="128"/>
      <c r="C1457" s="128"/>
      <c r="D1457" s="38"/>
      <c r="E1457" s="128"/>
      <c r="F1457" s="132"/>
      <c r="G1457" s="138"/>
      <c r="H1457" s="138"/>
      <c r="I1457" s="128" t="str">
        <f t="shared" si="2449"/>
        <v>no</v>
      </c>
      <c r="J1457" s="128" t="s">
        <v>48</v>
      </c>
      <c r="K1457" s="128" t="s">
        <v>48</v>
      </c>
      <c r="L1457" s="128" t="s">
        <v>48</v>
      </c>
      <c r="M1457" s="128" t="s">
        <v>48</v>
      </c>
      <c r="N1457" s="128" t="s">
        <v>48</v>
      </c>
      <c r="O1457" s="128" t="s">
        <v>48</v>
      </c>
      <c r="P1457" s="128" t="s">
        <v>48</v>
      </c>
      <c r="Q1457" s="128" t="s">
        <v>48</v>
      </c>
      <c r="R1457" s="128" t="s">
        <v>48</v>
      </c>
      <c r="U1457" t="str">
        <f t="shared" si="2408"/>
        <v xml:space="preserve">, </v>
      </c>
    </row>
    <row r="1458" spans="1:21" hidden="1" outlineLevel="1" x14ac:dyDescent="0.25">
      <c r="A1458" s="159"/>
      <c r="B1458" s="128"/>
      <c r="C1458" s="128"/>
      <c r="D1458" s="38"/>
      <c r="E1458" s="128"/>
      <c r="F1458" s="132"/>
      <c r="G1458" s="138"/>
      <c r="H1458" s="138"/>
      <c r="I1458" s="128" t="str">
        <f t="shared" si="2450"/>
        <v>no</v>
      </c>
      <c r="J1458" s="128" t="s">
        <v>48</v>
      </c>
      <c r="K1458" s="128" t="s">
        <v>48</v>
      </c>
      <c r="L1458" s="128" t="s">
        <v>48</v>
      </c>
      <c r="M1458" s="128" t="s">
        <v>48</v>
      </c>
      <c r="N1458" s="128" t="s">
        <v>48</v>
      </c>
      <c r="O1458" s="128" t="s">
        <v>48</v>
      </c>
      <c r="P1458" s="128" t="s">
        <v>48</v>
      </c>
      <c r="Q1458" s="128" t="s">
        <v>48</v>
      </c>
      <c r="R1458" s="128" t="s">
        <v>48</v>
      </c>
      <c r="U1458" t="str">
        <f t="shared" si="2408"/>
        <v xml:space="preserve">, </v>
      </c>
    </row>
    <row r="1459" spans="1:21" hidden="1" outlineLevel="1" x14ac:dyDescent="0.25">
      <c r="A1459" s="159"/>
      <c r="B1459" s="128"/>
      <c r="C1459" s="128"/>
      <c r="D1459" s="38"/>
      <c r="E1459" s="128"/>
      <c r="F1459" s="132"/>
      <c r="G1459" s="138"/>
      <c r="H1459" s="138"/>
      <c r="I1459" s="128" t="s">
        <v>48</v>
      </c>
      <c r="J1459" s="128" t="s">
        <v>48</v>
      </c>
      <c r="K1459" s="128" t="s">
        <v>48</v>
      </c>
      <c r="L1459" s="128" t="s">
        <v>48</v>
      </c>
      <c r="M1459" s="128" t="s">
        <v>48</v>
      </c>
      <c r="N1459" s="128" t="s">
        <v>48</v>
      </c>
      <c r="O1459" s="128" t="s">
        <v>48</v>
      </c>
      <c r="P1459" s="128" t="s">
        <v>48</v>
      </c>
      <c r="Q1459" s="128" t="s">
        <v>48</v>
      </c>
      <c r="R1459" s="128" t="s">
        <v>48</v>
      </c>
      <c r="U1459" t="str">
        <f t="shared" si="2408"/>
        <v xml:space="preserve">, </v>
      </c>
    </row>
    <row r="1460" spans="1:21" hidden="1" outlineLevel="1" x14ac:dyDescent="0.25">
      <c r="A1460" s="159"/>
      <c r="B1460" s="128"/>
      <c r="C1460" s="128"/>
      <c r="D1460" s="38"/>
      <c r="E1460" s="128"/>
      <c r="F1460" s="132"/>
      <c r="G1460" s="138"/>
      <c r="H1460" s="138"/>
      <c r="I1460" s="128" t="s">
        <v>48</v>
      </c>
      <c r="J1460" s="128" t="s">
        <v>48</v>
      </c>
      <c r="K1460" s="128" t="s">
        <v>48</v>
      </c>
      <c r="L1460" s="128" t="s">
        <v>48</v>
      </c>
      <c r="M1460" s="128" t="s">
        <v>48</v>
      </c>
      <c r="N1460" s="128" t="s">
        <v>48</v>
      </c>
      <c r="O1460" s="128" t="s">
        <v>48</v>
      </c>
      <c r="P1460" s="128" t="s">
        <v>48</v>
      </c>
      <c r="Q1460" s="128" t="s">
        <v>48</v>
      </c>
      <c r="R1460" s="128" t="s">
        <v>48</v>
      </c>
      <c r="U1460" t="str">
        <f t="shared" si="2408"/>
        <v xml:space="preserve">, </v>
      </c>
    </row>
    <row r="1461" spans="1:21" hidden="1" outlineLevel="1" x14ac:dyDescent="0.25">
      <c r="A1461" s="159"/>
      <c r="B1461" s="128"/>
      <c r="C1461" s="128"/>
      <c r="D1461" s="38"/>
      <c r="E1461" s="128"/>
      <c r="F1461" s="132"/>
      <c r="G1461" s="138"/>
      <c r="H1461" s="138"/>
      <c r="I1461" s="128" t="s">
        <v>48</v>
      </c>
      <c r="J1461" s="128" t="s">
        <v>48</v>
      </c>
      <c r="K1461" s="128" t="s">
        <v>48</v>
      </c>
      <c r="L1461" s="128" t="s">
        <v>48</v>
      </c>
      <c r="M1461" s="128" t="s">
        <v>48</v>
      </c>
      <c r="N1461" s="128" t="s">
        <v>48</v>
      </c>
      <c r="O1461" s="128" t="s">
        <v>48</v>
      </c>
      <c r="P1461" s="128" t="s">
        <v>48</v>
      </c>
      <c r="Q1461" s="128" t="s">
        <v>48</v>
      </c>
      <c r="R1461" s="128" t="s">
        <v>48</v>
      </c>
      <c r="U1461" t="str">
        <f t="shared" si="2408"/>
        <v xml:space="preserve">, </v>
      </c>
    </row>
    <row r="1462" spans="1:21" hidden="1" outlineLevel="1" x14ac:dyDescent="0.25">
      <c r="A1462" s="159"/>
      <c r="B1462" s="128"/>
      <c r="C1462" s="128"/>
      <c r="D1462" s="38"/>
      <c r="E1462" s="128"/>
      <c r="F1462" s="132"/>
      <c r="G1462" s="138"/>
      <c r="H1462" s="138"/>
      <c r="I1462" s="128" t="s">
        <v>48</v>
      </c>
      <c r="J1462" s="128" t="s">
        <v>48</v>
      </c>
      <c r="K1462" s="128" t="s">
        <v>48</v>
      </c>
      <c r="L1462" s="128" t="s">
        <v>48</v>
      </c>
      <c r="M1462" s="128" t="s">
        <v>48</v>
      </c>
      <c r="N1462" s="128" t="s">
        <v>48</v>
      </c>
      <c r="O1462" s="128" t="s">
        <v>48</v>
      </c>
      <c r="P1462" s="128" t="s">
        <v>48</v>
      </c>
      <c r="Q1462" s="128" t="s">
        <v>48</v>
      </c>
      <c r="R1462" s="128" t="s">
        <v>48</v>
      </c>
      <c r="U1462" t="str">
        <f t="shared" si="2408"/>
        <v xml:space="preserve">, </v>
      </c>
    </row>
    <row r="1463" spans="1:21" collapsed="1" x14ac:dyDescent="0.25">
      <c r="A1463" s="43"/>
      <c r="B1463" s="43">
        <v>147</v>
      </c>
      <c r="C1463" s="43" t="s">
        <v>125</v>
      </c>
      <c r="D1463" s="38" t="str">
        <f>'Form III'!A1462</f>
        <v>Adequate</v>
      </c>
      <c r="E1463" s="43" t="s">
        <v>124</v>
      </c>
      <c r="F1463" s="158">
        <v>0.5</v>
      </c>
      <c r="G1463" s="136">
        <v>0</v>
      </c>
      <c r="H1463" s="136">
        <v>0</v>
      </c>
      <c r="I1463" s="43" t="s">
        <v>48</v>
      </c>
      <c r="J1463" s="43" t="s">
        <v>45</v>
      </c>
      <c r="K1463" s="43" t="s">
        <v>45</v>
      </c>
      <c r="L1463" s="43" t="s">
        <v>48</v>
      </c>
      <c r="M1463" s="43" t="s">
        <v>45</v>
      </c>
      <c r="N1463" s="43" t="s">
        <v>45</v>
      </c>
      <c r="O1463" s="43" t="s">
        <v>45</v>
      </c>
      <c r="P1463" s="43" t="s">
        <v>45</v>
      </c>
      <c r="Q1463" s="43" t="s">
        <v>45</v>
      </c>
      <c r="R1463" s="43" t="s">
        <v>45</v>
      </c>
      <c r="S1463" s="107">
        <f>IF('Form I'!$B$9=1,'Form III'!BE1465,(IF('Form I'!$B$9=2,'Form III'!BE1466,(IF('Form I'!$B$9=3,'Form III'!BE1467,(IF('Form I'!$B$9=4,'Form III'!BE1468)))))))</f>
        <v>0</v>
      </c>
      <c r="T1463" s="111">
        <f t="shared" ref="T1463" si="2461">G1463+H1463-S1463</f>
        <v>0</v>
      </c>
      <c r="U1463" t="str">
        <f t="shared" si="2408"/>
        <v>, 147</v>
      </c>
    </row>
    <row r="1464" spans="1:21" hidden="1" outlineLevel="1" x14ac:dyDescent="0.25">
      <c r="A1464" s="159">
        <f t="shared" ref="A1464" si="2462">A1463</f>
        <v>0</v>
      </c>
      <c r="B1464" s="128">
        <f t="shared" ref="B1464:R1464" si="2463">B1463</f>
        <v>147</v>
      </c>
      <c r="C1464" s="128" t="str">
        <f t="shared" si="2463"/>
        <v>DEPUTY</v>
      </c>
      <c r="D1464" s="128" t="str">
        <f t="shared" si="2463"/>
        <v>Adequate</v>
      </c>
      <c r="E1464" s="128" t="str">
        <f t="shared" si="2463"/>
        <v>Salary</v>
      </c>
      <c r="F1464" s="128">
        <f t="shared" si="2463"/>
        <v>0.5</v>
      </c>
      <c r="G1464" s="138">
        <f t="shared" si="2463"/>
        <v>0</v>
      </c>
      <c r="H1464" s="138">
        <f t="shared" ref="H1464" si="2464">H1463</f>
        <v>0</v>
      </c>
      <c r="I1464" s="128" t="str">
        <f t="shared" si="2463"/>
        <v>no</v>
      </c>
      <c r="J1464" s="128" t="str">
        <f t="shared" si="2463"/>
        <v>yes</v>
      </c>
      <c r="K1464" s="128" t="str">
        <f t="shared" si="2463"/>
        <v>yes</v>
      </c>
      <c r="L1464" s="128" t="str">
        <f t="shared" si="2463"/>
        <v>no</v>
      </c>
      <c r="M1464" s="128" t="str">
        <f t="shared" si="2463"/>
        <v>yes</v>
      </c>
      <c r="N1464" s="128" t="str">
        <f t="shared" si="2463"/>
        <v>yes</v>
      </c>
      <c r="O1464" s="128" t="str">
        <f t="shared" si="2463"/>
        <v>yes</v>
      </c>
      <c r="P1464" s="128" t="str">
        <f t="shared" si="2463"/>
        <v>yes</v>
      </c>
      <c r="Q1464" s="128" t="str">
        <f t="shared" si="2463"/>
        <v>yes</v>
      </c>
      <c r="R1464" s="128" t="str">
        <f t="shared" si="2463"/>
        <v>yes</v>
      </c>
      <c r="U1464" t="str">
        <f t="shared" si="2408"/>
        <v>0, 147</v>
      </c>
    </row>
    <row r="1465" spans="1:21" hidden="1" outlineLevel="1" x14ac:dyDescent="0.25">
      <c r="A1465" s="159">
        <f t="shared" ref="A1465" si="2465">A1463</f>
        <v>0</v>
      </c>
      <c r="B1465" s="128">
        <f t="shared" ref="B1465:R1465" si="2466">B1463</f>
        <v>147</v>
      </c>
      <c r="C1465" s="128" t="str">
        <f t="shared" si="2466"/>
        <v>DEPUTY</v>
      </c>
      <c r="D1465" s="128" t="str">
        <f t="shared" si="2466"/>
        <v>Adequate</v>
      </c>
      <c r="E1465" s="128" t="str">
        <f t="shared" si="2466"/>
        <v>Salary</v>
      </c>
      <c r="F1465" s="128">
        <f t="shared" si="2466"/>
        <v>0.5</v>
      </c>
      <c r="G1465" s="138">
        <f t="shared" si="2466"/>
        <v>0</v>
      </c>
      <c r="H1465" s="138">
        <f t="shared" ref="H1465" si="2467">H1463</f>
        <v>0</v>
      </c>
      <c r="I1465" s="128" t="str">
        <f t="shared" si="2466"/>
        <v>no</v>
      </c>
      <c r="J1465" s="128" t="str">
        <f t="shared" si="2466"/>
        <v>yes</v>
      </c>
      <c r="K1465" s="128" t="str">
        <f t="shared" si="2466"/>
        <v>yes</v>
      </c>
      <c r="L1465" s="128" t="str">
        <f t="shared" si="2466"/>
        <v>no</v>
      </c>
      <c r="M1465" s="128" t="str">
        <f t="shared" si="2466"/>
        <v>yes</v>
      </c>
      <c r="N1465" s="128" t="str">
        <f t="shared" si="2466"/>
        <v>yes</v>
      </c>
      <c r="O1465" s="128" t="str">
        <f t="shared" si="2466"/>
        <v>yes</v>
      </c>
      <c r="P1465" s="128" t="str">
        <f t="shared" si="2466"/>
        <v>yes</v>
      </c>
      <c r="Q1465" s="128" t="str">
        <f t="shared" si="2466"/>
        <v>yes</v>
      </c>
      <c r="R1465" s="128" t="str">
        <f t="shared" si="2466"/>
        <v>yes</v>
      </c>
      <c r="U1465" t="str">
        <f t="shared" si="2408"/>
        <v>0, 147</v>
      </c>
    </row>
    <row r="1466" spans="1:21" hidden="1" outlineLevel="1" x14ac:dyDescent="0.25">
      <c r="A1466" s="159">
        <f t="shared" ref="A1466" si="2468">A1463</f>
        <v>0</v>
      </c>
      <c r="B1466" s="128">
        <f t="shared" ref="B1466:R1466" si="2469">B1463</f>
        <v>147</v>
      </c>
      <c r="C1466" s="128" t="str">
        <f t="shared" si="2469"/>
        <v>DEPUTY</v>
      </c>
      <c r="D1466" s="128" t="str">
        <f t="shared" si="2469"/>
        <v>Adequate</v>
      </c>
      <c r="E1466" s="128" t="str">
        <f t="shared" si="2469"/>
        <v>Salary</v>
      </c>
      <c r="F1466" s="128">
        <f t="shared" si="2469"/>
        <v>0.5</v>
      </c>
      <c r="G1466" s="138">
        <f t="shared" si="2469"/>
        <v>0</v>
      </c>
      <c r="H1466" s="138">
        <f t="shared" ref="H1466" si="2470">H1463</f>
        <v>0</v>
      </c>
      <c r="I1466" s="128" t="str">
        <f t="shared" si="2469"/>
        <v>no</v>
      </c>
      <c r="J1466" s="128" t="str">
        <f t="shared" si="2469"/>
        <v>yes</v>
      </c>
      <c r="K1466" s="128" t="str">
        <f t="shared" si="2469"/>
        <v>yes</v>
      </c>
      <c r="L1466" s="128" t="str">
        <f t="shared" si="2469"/>
        <v>no</v>
      </c>
      <c r="M1466" s="128" t="str">
        <f t="shared" si="2469"/>
        <v>yes</v>
      </c>
      <c r="N1466" s="128" t="str">
        <f t="shared" si="2469"/>
        <v>yes</v>
      </c>
      <c r="O1466" s="128" t="str">
        <f t="shared" si="2469"/>
        <v>yes</v>
      </c>
      <c r="P1466" s="128" t="str">
        <f t="shared" si="2469"/>
        <v>yes</v>
      </c>
      <c r="Q1466" s="128" t="str">
        <f t="shared" si="2469"/>
        <v>yes</v>
      </c>
      <c r="R1466" s="128" t="str">
        <f t="shared" si="2469"/>
        <v>yes</v>
      </c>
      <c r="U1466" t="str">
        <f t="shared" si="2408"/>
        <v>0, 147</v>
      </c>
    </row>
    <row r="1467" spans="1:21" hidden="1" outlineLevel="1" x14ac:dyDescent="0.25">
      <c r="A1467" s="159"/>
      <c r="B1467" s="128"/>
      <c r="C1467" s="128"/>
      <c r="D1467" s="38"/>
      <c r="E1467" s="128"/>
      <c r="F1467" s="132"/>
      <c r="G1467" s="138"/>
      <c r="H1467" s="138"/>
      <c r="I1467" s="128" t="str">
        <f t="shared" si="2449"/>
        <v>no</v>
      </c>
      <c r="J1467" s="128" t="s">
        <v>48</v>
      </c>
      <c r="K1467" s="128" t="s">
        <v>48</v>
      </c>
      <c r="L1467" s="128" t="s">
        <v>48</v>
      </c>
      <c r="M1467" s="128" t="s">
        <v>48</v>
      </c>
      <c r="N1467" s="128" t="s">
        <v>48</v>
      </c>
      <c r="O1467" s="128" t="s">
        <v>48</v>
      </c>
      <c r="P1467" s="128" t="s">
        <v>48</v>
      </c>
      <c r="Q1467" s="128" t="s">
        <v>48</v>
      </c>
      <c r="R1467" s="128" t="s">
        <v>48</v>
      </c>
      <c r="U1467" t="str">
        <f t="shared" si="2408"/>
        <v xml:space="preserve">, </v>
      </c>
    </row>
    <row r="1468" spans="1:21" hidden="1" outlineLevel="1" x14ac:dyDescent="0.25">
      <c r="A1468" s="159"/>
      <c r="B1468" s="128"/>
      <c r="C1468" s="128"/>
      <c r="D1468" s="38"/>
      <c r="E1468" s="128"/>
      <c r="F1468" s="132"/>
      <c r="G1468" s="138"/>
      <c r="H1468" s="138"/>
      <c r="I1468" s="128" t="str">
        <f t="shared" si="2450"/>
        <v>no</v>
      </c>
      <c r="J1468" s="128" t="s">
        <v>48</v>
      </c>
      <c r="K1468" s="128" t="s">
        <v>48</v>
      </c>
      <c r="L1468" s="128" t="s">
        <v>48</v>
      </c>
      <c r="M1468" s="128" t="s">
        <v>48</v>
      </c>
      <c r="N1468" s="128" t="s">
        <v>48</v>
      </c>
      <c r="O1468" s="128" t="s">
        <v>48</v>
      </c>
      <c r="P1468" s="128" t="s">
        <v>48</v>
      </c>
      <c r="Q1468" s="128" t="s">
        <v>48</v>
      </c>
      <c r="R1468" s="128" t="s">
        <v>48</v>
      </c>
      <c r="U1468" t="str">
        <f t="shared" si="2408"/>
        <v xml:space="preserve">, </v>
      </c>
    </row>
    <row r="1469" spans="1:21" hidden="1" outlineLevel="1" x14ac:dyDescent="0.25">
      <c r="A1469" s="159"/>
      <c r="B1469" s="128"/>
      <c r="C1469" s="128"/>
      <c r="D1469" s="38"/>
      <c r="E1469" s="128"/>
      <c r="F1469" s="132"/>
      <c r="G1469" s="138"/>
      <c r="H1469" s="138"/>
      <c r="I1469" s="128" t="s">
        <v>48</v>
      </c>
      <c r="J1469" s="128" t="s">
        <v>48</v>
      </c>
      <c r="K1469" s="128" t="s">
        <v>48</v>
      </c>
      <c r="L1469" s="128" t="s">
        <v>48</v>
      </c>
      <c r="M1469" s="128" t="s">
        <v>48</v>
      </c>
      <c r="N1469" s="128" t="s">
        <v>48</v>
      </c>
      <c r="O1469" s="128" t="s">
        <v>48</v>
      </c>
      <c r="P1469" s="128" t="s">
        <v>48</v>
      </c>
      <c r="Q1469" s="128" t="s">
        <v>48</v>
      </c>
      <c r="R1469" s="128" t="s">
        <v>48</v>
      </c>
      <c r="U1469" t="str">
        <f t="shared" si="2408"/>
        <v xml:space="preserve">, </v>
      </c>
    </row>
    <row r="1470" spans="1:21" hidden="1" outlineLevel="1" x14ac:dyDescent="0.25">
      <c r="A1470" s="159"/>
      <c r="B1470" s="128"/>
      <c r="C1470" s="128"/>
      <c r="D1470" s="38"/>
      <c r="E1470" s="128"/>
      <c r="F1470" s="132"/>
      <c r="G1470" s="138"/>
      <c r="H1470" s="138"/>
      <c r="I1470" s="128" t="s">
        <v>48</v>
      </c>
      <c r="J1470" s="128" t="s">
        <v>48</v>
      </c>
      <c r="K1470" s="128" t="s">
        <v>48</v>
      </c>
      <c r="L1470" s="128" t="s">
        <v>48</v>
      </c>
      <c r="M1470" s="128" t="s">
        <v>48</v>
      </c>
      <c r="N1470" s="128" t="s">
        <v>48</v>
      </c>
      <c r="O1470" s="128" t="s">
        <v>48</v>
      </c>
      <c r="P1470" s="128" t="s">
        <v>48</v>
      </c>
      <c r="Q1470" s="128" t="s">
        <v>48</v>
      </c>
      <c r="R1470" s="128" t="s">
        <v>48</v>
      </c>
      <c r="U1470" t="str">
        <f t="shared" si="2408"/>
        <v xml:space="preserve">, </v>
      </c>
    </row>
    <row r="1471" spans="1:21" hidden="1" outlineLevel="1" x14ac:dyDescent="0.25">
      <c r="A1471" s="159"/>
      <c r="B1471" s="128"/>
      <c r="C1471" s="128"/>
      <c r="D1471" s="38"/>
      <c r="E1471" s="128"/>
      <c r="F1471" s="132"/>
      <c r="G1471" s="138"/>
      <c r="H1471" s="138"/>
      <c r="I1471" s="128" t="s">
        <v>48</v>
      </c>
      <c r="J1471" s="128" t="s">
        <v>48</v>
      </c>
      <c r="K1471" s="128" t="s">
        <v>48</v>
      </c>
      <c r="L1471" s="128" t="s">
        <v>48</v>
      </c>
      <c r="M1471" s="128" t="s">
        <v>48</v>
      </c>
      <c r="N1471" s="128" t="s">
        <v>48</v>
      </c>
      <c r="O1471" s="128" t="s">
        <v>48</v>
      </c>
      <c r="P1471" s="128" t="s">
        <v>48</v>
      </c>
      <c r="Q1471" s="128" t="s">
        <v>48</v>
      </c>
      <c r="R1471" s="128" t="s">
        <v>48</v>
      </c>
      <c r="U1471" t="str">
        <f t="shared" si="2408"/>
        <v xml:space="preserve">, </v>
      </c>
    </row>
    <row r="1472" spans="1:21" hidden="1" outlineLevel="1" x14ac:dyDescent="0.25">
      <c r="A1472" s="159"/>
      <c r="B1472" s="128"/>
      <c r="C1472" s="128"/>
      <c r="D1472" s="38"/>
      <c r="E1472" s="128"/>
      <c r="F1472" s="132"/>
      <c r="G1472" s="138"/>
      <c r="H1472" s="138"/>
      <c r="I1472" s="128" t="s">
        <v>48</v>
      </c>
      <c r="J1472" s="128" t="s">
        <v>48</v>
      </c>
      <c r="K1472" s="128" t="s">
        <v>48</v>
      </c>
      <c r="L1472" s="128" t="s">
        <v>48</v>
      </c>
      <c r="M1472" s="128" t="s">
        <v>48</v>
      </c>
      <c r="N1472" s="128" t="s">
        <v>48</v>
      </c>
      <c r="O1472" s="128" t="s">
        <v>48</v>
      </c>
      <c r="P1472" s="128" t="s">
        <v>48</v>
      </c>
      <c r="Q1472" s="128" t="s">
        <v>48</v>
      </c>
      <c r="R1472" s="128" t="s">
        <v>48</v>
      </c>
      <c r="U1472" t="str">
        <f t="shared" si="2408"/>
        <v xml:space="preserve">, </v>
      </c>
    </row>
    <row r="1473" spans="1:21" collapsed="1" x14ac:dyDescent="0.25">
      <c r="A1473" s="43"/>
      <c r="B1473" s="43">
        <v>148</v>
      </c>
      <c r="C1473" s="43" t="s">
        <v>125</v>
      </c>
      <c r="D1473" s="38" t="str">
        <f>'Form III'!A1472</f>
        <v>Adequate</v>
      </c>
      <c r="E1473" s="43" t="s">
        <v>124</v>
      </c>
      <c r="F1473" s="158">
        <v>0.5</v>
      </c>
      <c r="G1473" s="136">
        <v>0</v>
      </c>
      <c r="H1473" s="136">
        <v>0</v>
      </c>
      <c r="I1473" s="43" t="s">
        <v>48</v>
      </c>
      <c r="J1473" s="43" t="s">
        <v>45</v>
      </c>
      <c r="K1473" s="43" t="s">
        <v>45</v>
      </c>
      <c r="L1473" s="43" t="s">
        <v>48</v>
      </c>
      <c r="M1473" s="43" t="s">
        <v>45</v>
      </c>
      <c r="N1473" s="43" t="s">
        <v>45</v>
      </c>
      <c r="O1473" s="43" t="s">
        <v>45</v>
      </c>
      <c r="P1473" s="43" t="s">
        <v>45</v>
      </c>
      <c r="Q1473" s="43" t="s">
        <v>45</v>
      </c>
      <c r="R1473" s="43" t="s">
        <v>45</v>
      </c>
      <c r="S1473" s="107">
        <f>IF('Form I'!$B$9=1,'Form III'!BE1475,(IF('Form I'!$B$9=2,'Form III'!BE1476,(IF('Form I'!$B$9=3,'Form III'!BE1477,(IF('Form I'!$B$9=4,'Form III'!BE1478)))))))</f>
        <v>0</v>
      </c>
      <c r="T1473" s="111">
        <f t="shared" ref="T1473" si="2471">G1473+H1473-S1473</f>
        <v>0</v>
      </c>
      <c r="U1473" t="str">
        <f t="shared" si="2408"/>
        <v>, 148</v>
      </c>
    </row>
    <row r="1474" spans="1:21" hidden="1" outlineLevel="1" x14ac:dyDescent="0.25">
      <c r="A1474" s="159">
        <f t="shared" ref="A1474" si="2472">A1473</f>
        <v>0</v>
      </c>
      <c r="B1474" s="128">
        <f t="shared" ref="B1474:R1474" si="2473">B1473</f>
        <v>148</v>
      </c>
      <c r="C1474" s="128" t="str">
        <f t="shared" si="2473"/>
        <v>DEPUTY</v>
      </c>
      <c r="D1474" s="128" t="str">
        <f t="shared" si="2473"/>
        <v>Adequate</v>
      </c>
      <c r="E1474" s="128" t="str">
        <f t="shared" si="2473"/>
        <v>Salary</v>
      </c>
      <c r="F1474" s="128">
        <f t="shared" si="2473"/>
        <v>0.5</v>
      </c>
      <c r="G1474" s="138">
        <f t="shared" si="2473"/>
        <v>0</v>
      </c>
      <c r="H1474" s="138">
        <f t="shared" ref="H1474" si="2474">H1473</f>
        <v>0</v>
      </c>
      <c r="I1474" s="128" t="str">
        <f t="shared" si="2473"/>
        <v>no</v>
      </c>
      <c r="J1474" s="128" t="str">
        <f t="shared" si="2473"/>
        <v>yes</v>
      </c>
      <c r="K1474" s="128" t="str">
        <f t="shared" si="2473"/>
        <v>yes</v>
      </c>
      <c r="L1474" s="128" t="str">
        <f t="shared" si="2473"/>
        <v>no</v>
      </c>
      <c r="M1474" s="128" t="str">
        <f t="shared" si="2473"/>
        <v>yes</v>
      </c>
      <c r="N1474" s="128" t="str">
        <f t="shared" si="2473"/>
        <v>yes</v>
      </c>
      <c r="O1474" s="128" t="str">
        <f t="shared" si="2473"/>
        <v>yes</v>
      </c>
      <c r="P1474" s="128" t="str">
        <f t="shared" si="2473"/>
        <v>yes</v>
      </c>
      <c r="Q1474" s="128" t="str">
        <f t="shared" si="2473"/>
        <v>yes</v>
      </c>
      <c r="R1474" s="128" t="str">
        <f t="shared" si="2473"/>
        <v>yes</v>
      </c>
      <c r="U1474" t="str">
        <f t="shared" si="2408"/>
        <v>0, 148</v>
      </c>
    </row>
    <row r="1475" spans="1:21" hidden="1" outlineLevel="1" x14ac:dyDescent="0.25">
      <c r="A1475" s="159">
        <f t="shared" ref="A1475" si="2475">A1473</f>
        <v>0</v>
      </c>
      <c r="B1475" s="128">
        <f t="shared" ref="B1475:R1475" si="2476">B1473</f>
        <v>148</v>
      </c>
      <c r="C1475" s="128" t="str">
        <f t="shared" si="2476"/>
        <v>DEPUTY</v>
      </c>
      <c r="D1475" s="128" t="str">
        <f t="shared" si="2476"/>
        <v>Adequate</v>
      </c>
      <c r="E1475" s="128" t="str">
        <f t="shared" si="2476"/>
        <v>Salary</v>
      </c>
      <c r="F1475" s="128">
        <f t="shared" si="2476"/>
        <v>0.5</v>
      </c>
      <c r="G1475" s="138">
        <f t="shared" si="2476"/>
        <v>0</v>
      </c>
      <c r="H1475" s="138">
        <f t="shared" ref="H1475" si="2477">H1473</f>
        <v>0</v>
      </c>
      <c r="I1475" s="128" t="str">
        <f t="shared" si="2476"/>
        <v>no</v>
      </c>
      <c r="J1475" s="128" t="str">
        <f t="shared" si="2476"/>
        <v>yes</v>
      </c>
      <c r="K1475" s="128" t="str">
        <f t="shared" si="2476"/>
        <v>yes</v>
      </c>
      <c r="L1475" s="128" t="str">
        <f t="shared" si="2476"/>
        <v>no</v>
      </c>
      <c r="M1475" s="128" t="str">
        <f t="shared" si="2476"/>
        <v>yes</v>
      </c>
      <c r="N1475" s="128" t="str">
        <f t="shared" si="2476"/>
        <v>yes</v>
      </c>
      <c r="O1475" s="128" t="str">
        <f t="shared" si="2476"/>
        <v>yes</v>
      </c>
      <c r="P1475" s="128" t="str">
        <f t="shared" si="2476"/>
        <v>yes</v>
      </c>
      <c r="Q1475" s="128" t="str">
        <f t="shared" si="2476"/>
        <v>yes</v>
      </c>
      <c r="R1475" s="128" t="str">
        <f t="shared" si="2476"/>
        <v>yes</v>
      </c>
      <c r="U1475" t="str">
        <f t="shared" si="2408"/>
        <v>0, 148</v>
      </c>
    </row>
    <row r="1476" spans="1:21" hidden="1" outlineLevel="1" x14ac:dyDescent="0.25">
      <c r="A1476" s="159">
        <f t="shared" ref="A1476" si="2478">A1473</f>
        <v>0</v>
      </c>
      <c r="B1476" s="128">
        <f t="shared" ref="B1476:R1476" si="2479">B1473</f>
        <v>148</v>
      </c>
      <c r="C1476" s="128" t="str">
        <f t="shared" si="2479"/>
        <v>DEPUTY</v>
      </c>
      <c r="D1476" s="128" t="str">
        <f t="shared" si="2479"/>
        <v>Adequate</v>
      </c>
      <c r="E1476" s="128" t="str">
        <f t="shared" si="2479"/>
        <v>Salary</v>
      </c>
      <c r="F1476" s="128">
        <f t="shared" si="2479"/>
        <v>0.5</v>
      </c>
      <c r="G1476" s="138">
        <f t="shared" si="2479"/>
        <v>0</v>
      </c>
      <c r="H1476" s="138">
        <f t="shared" ref="H1476" si="2480">H1473</f>
        <v>0</v>
      </c>
      <c r="I1476" s="128" t="str">
        <f t="shared" si="2479"/>
        <v>no</v>
      </c>
      <c r="J1476" s="128" t="str">
        <f t="shared" si="2479"/>
        <v>yes</v>
      </c>
      <c r="K1476" s="128" t="str">
        <f t="shared" si="2479"/>
        <v>yes</v>
      </c>
      <c r="L1476" s="128" t="str">
        <f t="shared" si="2479"/>
        <v>no</v>
      </c>
      <c r="M1476" s="128" t="str">
        <f t="shared" si="2479"/>
        <v>yes</v>
      </c>
      <c r="N1476" s="128" t="str">
        <f t="shared" si="2479"/>
        <v>yes</v>
      </c>
      <c r="O1476" s="128" t="str">
        <f t="shared" si="2479"/>
        <v>yes</v>
      </c>
      <c r="P1476" s="128" t="str">
        <f t="shared" si="2479"/>
        <v>yes</v>
      </c>
      <c r="Q1476" s="128" t="str">
        <f t="shared" si="2479"/>
        <v>yes</v>
      </c>
      <c r="R1476" s="128" t="str">
        <f t="shared" si="2479"/>
        <v>yes</v>
      </c>
      <c r="U1476" t="str">
        <f t="shared" ref="U1476:U1502" si="2481">A1476&amp;", "&amp;B1476</f>
        <v>0, 148</v>
      </c>
    </row>
    <row r="1477" spans="1:21" hidden="1" outlineLevel="1" x14ac:dyDescent="0.25">
      <c r="A1477" s="159"/>
      <c r="B1477" s="128"/>
      <c r="C1477" s="128"/>
      <c r="D1477" s="38"/>
      <c r="E1477" s="128"/>
      <c r="F1477" s="132"/>
      <c r="G1477" s="138"/>
      <c r="H1477" s="138"/>
      <c r="I1477" s="128" t="str">
        <f t="shared" si="2449"/>
        <v>no</v>
      </c>
      <c r="J1477" s="128" t="s">
        <v>48</v>
      </c>
      <c r="K1477" s="128" t="s">
        <v>48</v>
      </c>
      <c r="L1477" s="128" t="s">
        <v>48</v>
      </c>
      <c r="M1477" s="128" t="s">
        <v>48</v>
      </c>
      <c r="N1477" s="128" t="s">
        <v>48</v>
      </c>
      <c r="O1477" s="128" t="s">
        <v>48</v>
      </c>
      <c r="P1477" s="128" t="s">
        <v>48</v>
      </c>
      <c r="Q1477" s="128" t="s">
        <v>48</v>
      </c>
      <c r="R1477" s="128" t="s">
        <v>48</v>
      </c>
      <c r="U1477" t="str">
        <f t="shared" si="2481"/>
        <v xml:space="preserve">, </v>
      </c>
    </row>
    <row r="1478" spans="1:21" hidden="1" outlineLevel="1" x14ac:dyDescent="0.25">
      <c r="A1478" s="159"/>
      <c r="B1478" s="128"/>
      <c r="C1478" s="128"/>
      <c r="D1478" s="38"/>
      <c r="E1478" s="128"/>
      <c r="F1478" s="132"/>
      <c r="G1478" s="138"/>
      <c r="H1478" s="138"/>
      <c r="I1478" s="128" t="str">
        <f t="shared" si="2450"/>
        <v>no</v>
      </c>
      <c r="J1478" s="128" t="s">
        <v>48</v>
      </c>
      <c r="K1478" s="128" t="s">
        <v>48</v>
      </c>
      <c r="L1478" s="128" t="s">
        <v>48</v>
      </c>
      <c r="M1478" s="128" t="s">
        <v>48</v>
      </c>
      <c r="N1478" s="128" t="s">
        <v>48</v>
      </c>
      <c r="O1478" s="128" t="s">
        <v>48</v>
      </c>
      <c r="P1478" s="128" t="s">
        <v>48</v>
      </c>
      <c r="Q1478" s="128" t="s">
        <v>48</v>
      </c>
      <c r="R1478" s="128" t="s">
        <v>48</v>
      </c>
      <c r="U1478" t="str">
        <f t="shared" si="2481"/>
        <v xml:space="preserve">, </v>
      </c>
    </row>
    <row r="1479" spans="1:21" hidden="1" outlineLevel="1" x14ac:dyDescent="0.25">
      <c r="A1479" s="159"/>
      <c r="B1479" s="128"/>
      <c r="C1479" s="128"/>
      <c r="D1479" s="38"/>
      <c r="E1479" s="128"/>
      <c r="F1479" s="132"/>
      <c r="G1479" s="138"/>
      <c r="H1479" s="138"/>
      <c r="I1479" s="128" t="s">
        <v>48</v>
      </c>
      <c r="J1479" s="128" t="s">
        <v>48</v>
      </c>
      <c r="K1479" s="128" t="s">
        <v>48</v>
      </c>
      <c r="L1479" s="128" t="s">
        <v>48</v>
      </c>
      <c r="M1479" s="128" t="s">
        <v>48</v>
      </c>
      <c r="N1479" s="128" t="s">
        <v>48</v>
      </c>
      <c r="O1479" s="128" t="s">
        <v>48</v>
      </c>
      <c r="P1479" s="128" t="s">
        <v>48</v>
      </c>
      <c r="Q1479" s="128" t="s">
        <v>48</v>
      </c>
      <c r="R1479" s="128" t="s">
        <v>48</v>
      </c>
      <c r="U1479" t="str">
        <f t="shared" si="2481"/>
        <v xml:space="preserve">, </v>
      </c>
    </row>
    <row r="1480" spans="1:21" hidden="1" outlineLevel="1" x14ac:dyDescent="0.25">
      <c r="A1480" s="159"/>
      <c r="B1480" s="128"/>
      <c r="C1480" s="128"/>
      <c r="D1480" s="38"/>
      <c r="E1480" s="128"/>
      <c r="F1480" s="132"/>
      <c r="G1480" s="138"/>
      <c r="H1480" s="138"/>
      <c r="I1480" s="128" t="s">
        <v>48</v>
      </c>
      <c r="J1480" s="128" t="s">
        <v>48</v>
      </c>
      <c r="K1480" s="128" t="s">
        <v>48</v>
      </c>
      <c r="L1480" s="128" t="s">
        <v>48</v>
      </c>
      <c r="M1480" s="128" t="s">
        <v>48</v>
      </c>
      <c r="N1480" s="128" t="s">
        <v>48</v>
      </c>
      <c r="O1480" s="128" t="s">
        <v>48</v>
      </c>
      <c r="P1480" s="128" t="s">
        <v>48</v>
      </c>
      <c r="Q1480" s="128" t="s">
        <v>48</v>
      </c>
      <c r="R1480" s="128" t="s">
        <v>48</v>
      </c>
      <c r="U1480" t="str">
        <f t="shared" si="2481"/>
        <v xml:space="preserve">, </v>
      </c>
    </row>
    <row r="1481" spans="1:21" hidden="1" outlineLevel="1" x14ac:dyDescent="0.25">
      <c r="A1481" s="159"/>
      <c r="B1481" s="128"/>
      <c r="C1481" s="128"/>
      <c r="D1481" s="38"/>
      <c r="E1481" s="128"/>
      <c r="F1481" s="132"/>
      <c r="G1481" s="138"/>
      <c r="H1481" s="138"/>
      <c r="I1481" s="128" t="s">
        <v>48</v>
      </c>
      <c r="J1481" s="128" t="s">
        <v>48</v>
      </c>
      <c r="K1481" s="128" t="s">
        <v>48</v>
      </c>
      <c r="L1481" s="128" t="s">
        <v>48</v>
      </c>
      <c r="M1481" s="128" t="s">
        <v>48</v>
      </c>
      <c r="N1481" s="128" t="s">
        <v>48</v>
      </c>
      <c r="O1481" s="128" t="s">
        <v>48</v>
      </c>
      <c r="P1481" s="128" t="s">
        <v>48</v>
      </c>
      <c r="Q1481" s="128" t="s">
        <v>48</v>
      </c>
      <c r="R1481" s="128" t="s">
        <v>48</v>
      </c>
      <c r="U1481" t="str">
        <f t="shared" si="2481"/>
        <v xml:space="preserve">, </v>
      </c>
    </row>
    <row r="1482" spans="1:21" hidden="1" outlineLevel="1" x14ac:dyDescent="0.25">
      <c r="A1482" s="159"/>
      <c r="B1482" s="128"/>
      <c r="C1482" s="128"/>
      <c r="D1482" s="38"/>
      <c r="E1482" s="128"/>
      <c r="F1482" s="132"/>
      <c r="G1482" s="138"/>
      <c r="H1482" s="138"/>
      <c r="I1482" s="128" t="s">
        <v>48</v>
      </c>
      <c r="J1482" s="128" t="s">
        <v>48</v>
      </c>
      <c r="K1482" s="128" t="s">
        <v>48</v>
      </c>
      <c r="L1482" s="128" t="s">
        <v>48</v>
      </c>
      <c r="M1482" s="128" t="s">
        <v>48</v>
      </c>
      <c r="N1482" s="128" t="s">
        <v>48</v>
      </c>
      <c r="O1482" s="128" t="s">
        <v>48</v>
      </c>
      <c r="P1482" s="128" t="s">
        <v>48</v>
      </c>
      <c r="Q1482" s="128" t="s">
        <v>48</v>
      </c>
      <c r="R1482" s="128" t="s">
        <v>48</v>
      </c>
      <c r="U1482" t="str">
        <f t="shared" si="2481"/>
        <v xml:space="preserve">, </v>
      </c>
    </row>
    <row r="1483" spans="1:21" collapsed="1" x14ac:dyDescent="0.25">
      <c r="A1483" s="43"/>
      <c r="B1483" s="43">
        <v>149</v>
      </c>
      <c r="C1483" s="43" t="s">
        <v>125</v>
      </c>
      <c r="D1483" s="38" t="str">
        <f>'Form III'!A1482</f>
        <v>Adequate</v>
      </c>
      <c r="E1483" s="43" t="s">
        <v>124</v>
      </c>
      <c r="F1483" s="158">
        <v>0.5</v>
      </c>
      <c r="G1483" s="136">
        <v>0</v>
      </c>
      <c r="H1483" s="136">
        <v>0</v>
      </c>
      <c r="I1483" s="43" t="s">
        <v>48</v>
      </c>
      <c r="J1483" s="43" t="s">
        <v>45</v>
      </c>
      <c r="K1483" s="43" t="s">
        <v>45</v>
      </c>
      <c r="L1483" s="43" t="s">
        <v>48</v>
      </c>
      <c r="M1483" s="43" t="s">
        <v>45</v>
      </c>
      <c r="N1483" s="43" t="s">
        <v>45</v>
      </c>
      <c r="O1483" s="43" t="s">
        <v>45</v>
      </c>
      <c r="P1483" s="43" t="s">
        <v>45</v>
      </c>
      <c r="Q1483" s="43" t="s">
        <v>45</v>
      </c>
      <c r="R1483" s="43" t="s">
        <v>45</v>
      </c>
      <c r="S1483" s="107">
        <f>IF('Form I'!$B$9=1,'Form III'!BE1485,(IF('Form I'!$B$9=2,'Form III'!BE1486,(IF('Form I'!$B$9=3,'Form III'!BE1487,(IF('Form I'!$B$9=4,'Form III'!BE1488)))))))</f>
        <v>0</v>
      </c>
      <c r="T1483" s="111">
        <f t="shared" ref="T1483" si="2482">G1483+H1483-S1483</f>
        <v>0</v>
      </c>
      <c r="U1483" t="str">
        <f t="shared" si="2481"/>
        <v>, 149</v>
      </c>
    </row>
    <row r="1484" spans="1:21" hidden="1" outlineLevel="1" x14ac:dyDescent="0.25">
      <c r="A1484" s="159">
        <f t="shared" ref="A1484" si="2483">A1483</f>
        <v>0</v>
      </c>
      <c r="B1484" s="128">
        <f t="shared" ref="B1484:R1484" si="2484">B1483</f>
        <v>149</v>
      </c>
      <c r="C1484" s="128" t="str">
        <f t="shared" si="2484"/>
        <v>DEPUTY</v>
      </c>
      <c r="D1484" s="128" t="str">
        <f t="shared" si="2484"/>
        <v>Adequate</v>
      </c>
      <c r="E1484" s="128" t="str">
        <f t="shared" si="2484"/>
        <v>Salary</v>
      </c>
      <c r="F1484" s="128">
        <f t="shared" si="2484"/>
        <v>0.5</v>
      </c>
      <c r="G1484" s="138">
        <f t="shared" si="2484"/>
        <v>0</v>
      </c>
      <c r="H1484" s="138">
        <f t="shared" ref="H1484" si="2485">H1483</f>
        <v>0</v>
      </c>
      <c r="I1484" s="128" t="str">
        <f t="shared" si="2484"/>
        <v>no</v>
      </c>
      <c r="J1484" s="128" t="str">
        <f t="shared" si="2484"/>
        <v>yes</v>
      </c>
      <c r="K1484" s="128" t="str">
        <f t="shared" si="2484"/>
        <v>yes</v>
      </c>
      <c r="L1484" s="128" t="str">
        <f t="shared" si="2484"/>
        <v>no</v>
      </c>
      <c r="M1484" s="128" t="str">
        <f t="shared" si="2484"/>
        <v>yes</v>
      </c>
      <c r="N1484" s="128" t="str">
        <f t="shared" si="2484"/>
        <v>yes</v>
      </c>
      <c r="O1484" s="128" t="str">
        <f t="shared" si="2484"/>
        <v>yes</v>
      </c>
      <c r="P1484" s="128" t="str">
        <f t="shared" si="2484"/>
        <v>yes</v>
      </c>
      <c r="Q1484" s="128" t="str">
        <f t="shared" si="2484"/>
        <v>yes</v>
      </c>
      <c r="R1484" s="128" t="str">
        <f t="shared" si="2484"/>
        <v>yes</v>
      </c>
      <c r="U1484" t="str">
        <f t="shared" si="2481"/>
        <v>0, 149</v>
      </c>
    </row>
    <row r="1485" spans="1:21" hidden="1" outlineLevel="1" x14ac:dyDescent="0.25">
      <c r="A1485" s="159">
        <f t="shared" ref="A1485" si="2486">A1483</f>
        <v>0</v>
      </c>
      <c r="B1485" s="128">
        <f t="shared" ref="B1485:R1485" si="2487">B1483</f>
        <v>149</v>
      </c>
      <c r="C1485" s="128" t="str">
        <f t="shared" si="2487"/>
        <v>DEPUTY</v>
      </c>
      <c r="D1485" s="128" t="str">
        <f t="shared" si="2487"/>
        <v>Adequate</v>
      </c>
      <c r="E1485" s="128" t="str">
        <f t="shared" si="2487"/>
        <v>Salary</v>
      </c>
      <c r="F1485" s="128">
        <f t="shared" si="2487"/>
        <v>0.5</v>
      </c>
      <c r="G1485" s="138">
        <f t="shared" si="2487"/>
        <v>0</v>
      </c>
      <c r="H1485" s="138">
        <f t="shared" ref="H1485" si="2488">H1483</f>
        <v>0</v>
      </c>
      <c r="I1485" s="128" t="str">
        <f t="shared" si="2487"/>
        <v>no</v>
      </c>
      <c r="J1485" s="128" t="str">
        <f t="shared" si="2487"/>
        <v>yes</v>
      </c>
      <c r="K1485" s="128" t="str">
        <f t="shared" si="2487"/>
        <v>yes</v>
      </c>
      <c r="L1485" s="128" t="str">
        <f t="shared" si="2487"/>
        <v>no</v>
      </c>
      <c r="M1485" s="128" t="str">
        <f t="shared" si="2487"/>
        <v>yes</v>
      </c>
      <c r="N1485" s="128" t="str">
        <f t="shared" si="2487"/>
        <v>yes</v>
      </c>
      <c r="O1485" s="128" t="str">
        <f t="shared" si="2487"/>
        <v>yes</v>
      </c>
      <c r="P1485" s="128" t="str">
        <f t="shared" si="2487"/>
        <v>yes</v>
      </c>
      <c r="Q1485" s="128" t="str">
        <f t="shared" si="2487"/>
        <v>yes</v>
      </c>
      <c r="R1485" s="128" t="str">
        <f t="shared" si="2487"/>
        <v>yes</v>
      </c>
      <c r="U1485" t="str">
        <f t="shared" si="2481"/>
        <v>0, 149</v>
      </c>
    </row>
    <row r="1486" spans="1:21" hidden="1" outlineLevel="1" x14ac:dyDescent="0.25">
      <c r="A1486" s="159">
        <f t="shared" ref="A1486" si="2489">A1483</f>
        <v>0</v>
      </c>
      <c r="B1486" s="128">
        <f t="shared" ref="B1486:R1486" si="2490">B1483</f>
        <v>149</v>
      </c>
      <c r="C1486" s="128" t="str">
        <f t="shared" si="2490"/>
        <v>DEPUTY</v>
      </c>
      <c r="D1486" s="128" t="str">
        <f t="shared" si="2490"/>
        <v>Adequate</v>
      </c>
      <c r="E1486" s="128" t="str">
        <f t="shared" si="2490"/>
        <v>Salary</v>
      </c>
      <c r="F1486" s="128">
        <f t="shared" si="2490"/>
        <v>0.5</v>
      </c>
      <c r="G1486" s="138">
        <f t="shared" si="2490"/>
        <v>0</v>
      </c>
      <c r="H1486" s="138">
        <f t="shared" ref="H1486" si="2491">H1483</f>
        <v>0</v>
      </c>
      <c r="I1486" s="128" t="str">
        <f t="shared" si="2490"/>
        <v>no</v>
      </c>
      <c r="J1486" s="128" t="str">
        <f t="shared" si="2490"/>
        <v>yes</v>
      </c>
      <c r="K1486" s="128" t="str">
        <f t="shared" si="2490"/>
        <v>yes</v>
      </c>
      <c r="L1486" s="128" t="str">
        <f t="shared" si="2490"/>
        <v>no</v>
      </c>
      <c r="M1486" s="128" t="str">
        <f t="shared" si="2490"/>
        <v>yes</v>
      </c>
      <c r="N1486" s="128" t="str">
        <f t="shared" si="2490"/>
        <v>yes</v>
      </c>
      <c r="O1486" s="128" t="str">
        <f t="shared" si="2490"/>
        <v>yes</v>
      </c>
      <c r="P1486" s="128" t="str">
        <f t="shared" si="2490"/>
        <v>yes</v>
      </c>
      <c r="Q1486" s="128" t="str">
        <f t="shared" si="2490"/>
        <v>yes</v>
      </c>
      <c r="R1486" s="128" t="str">
        <f t="shared" si="2490"/>
        <v>yes</v>
      </c>
      <c r="U1486" t="str">
        <f t="shared" si="2481"/>
        <v>0, 149</v>
      </c>
    </row>
    <row r="1487" spans="1:21" hidden="1" outlineLevel="1" x14ac:dyDescent="0.25">
      <c r="A1487" s="159"/>
      <c r="B1487" s="128"/>
      <c r="C1487" s="128"/>
      <c r="D1487" s="38"/>
      <c r="E1487" s="128"/>
      <c r="F1487" s="132"/>
      <c r="G1487" s="138"/>
      <c r="H1487" s="138"/>
      <c r="I1487" s="128" t="str">
        <f t="shared" si="2449"/>
        <v>no</v>
      </c>
      <c r="J1487" s="128" t="s">
        <v>48</v>
      </c>
      <c r="K1487" s="128" t="s">
        <v>48</v>
      </c>
      <c r="L1487" s="128" t="s">
        <v>48</v>
      </c>
      <c r="M1487" s="128" t="s">
        <v>48</v>
      </c>
      <c r="N1487" s="128" t="s">
        <v>48</v>
      </c>
      <c r="O1487" s="128" t="s">
        <v>48</v>
      </c>
      <c r="P1487" s="128" t="s">
        <v>48</v>
      </c>
      <c r="Q1487" s="128" t="s">
        <v>48</v>
      </c>
      <c r="R1487" s="128" t="s">
        <v>48</v>
      </c>
      <c r="U1487" t="str">
        <f t="shared" si="2481"/>
        <v xml:space="preserve">, </v>
      </c>
    </row>
    <row r="1488" spans="1:21" hidden="1" outlineLevel="1" x14ac:dyDescent="0.25">
      <c r="A1488" s="159"/>
      <c r="B1488" s="128"/>
      <c r="C1488" s="128"/>
      <c r="D1488" s="38"/>
      <c r="E1488" s="128"/>
      <c r="F1488" s="132"/>
      <c r="G1488" s="138"/>
      <c r="H1488" s="138"/>
      <c r="I1488" s="128" t="str">
        <f t="shared" si="2450"/>
        <v>no</v>
      </c>
      <c r="J1488" s="128" t="s">
        <v>48</v>
      </c>
      <c r="K1488" s="128" t="s">
        <v>48</v>
      </c>
      <c r="L1488" s="128" t="s">
        <v>48</v>
      </c>
      <c r="M1488" s="128" t="s">
        <v>48</v>
      </c>
      <c r="N1488" s="128" t="s">
        <v>48</v>
      </c>
      <c r="O1488" s="128" t="s">
        <v>48</v>
      </c>
      <c r="P1488" s="128" t="s">
        <v>48</v>
      </c>
      <c r="Q1488" s="128" t="s">
        <v>48</v>
      </c>
      <c r="R1488" s="128" t="s">
        <v>48</v>
      </c>
      <c r="U1488" t="str">
        <f t="shared" si="2481"/>
        <v xml:space="preserve">, </v>
      </c>
    </row>
    <row r="1489" spans="1:21" hidden="1" outlineLevel="1" x14ac:dyDescent="0.25">
      <c r="A1489" s="159"/>
      <c r="B1489" s="128"/>
      <c r="C1489" s="128"/>
      <c r="D1489" s="38"/>
      <c r="E1489" s="128"/>
      <c r="F1489" s="132"/>
      <c r="G1489" s="138"/>
      <c r="H1489" s="138"/>
      <c r="I1489" s="128" t="s">
        <v>48</v>
      </c>
      <c r="J1489" s="128" t="s">
        <v>48</v>
      </c>
      <c r="K1489" s="128" t="s">
        <v>48</v>
      </c>
      <c r="L1489" s="128" t="s">
        <v>48</v>
      </c>
      <c r="M1489" s="128" t="s">
        <v>48</v>
      </c>
      <c r="N1489" s="128" t="s">
        <v>48</v>
      </c>
      <c r="O1489" s="128" t="s">
        <v>48</v>
      </c>
      <c r="P1489" s="128" t="s">
        <v>48</v>
      </c>
      <c r="Q1489" s="128" t="s">
        <v>48</v>
      </c>
      <c r="R1489" s="128" t="s">
        <v>48</v>
      </c>
      <c r="U1489" t="str">
        <f t="shared" si="2481"/>
        <v xml:space="preserve">, </v>
      </c>
    </row>
    <row r="1490" spans="1:21" hidden="1" outlineLevel="1" x14ac:dyDescent="0.25">
      <c r="A1490" s="159"/>
      <c r="B1490" s="128"/>
      <c r="C1490" s="128"/>
      <c r="D1490" s="38"/>
      <c r="E1490" s="128"/>
      <c r="F1490" s="132"/>
      <c r="G1490" s="138"/>
      <c r="H1490" s="138"/>
      <c r="I1490" s="128" t="s">
        <v>48</v>
      </c>
      <c r="J1490" s="128" t="s">
        <v>48</v>
      </c>
      <c r="K1490" s="128" t="s">
        <v>48</v>
      </c>
      <c r="L1490" s="128" t="s">
        <v>48</v>
      </c>
      <c r="M1490" s="128" t="s">
        <v>48</v>
      </c>
      <c r="N1490" s="128" t="s">
        <v>48</v>
      </c>
      <c r="O1490" s="128" t="s">
        <v>48</v>
      </c>
      <c r="P1490" s="128" t="s">
        <v>48</v>
      </c>
      <c r="Q1490" s="128" t="s">
        <v>48</v>
      </c>
      <c r="R1490" s="128" t="s">
        <v>48</v>
      </c>
      <c r="U1490" t="str">
        <f t="shared" si="2481"/>
        <v xml:space="preserve">, </v>
      </c>
    </row>
    <row r="1491" spans="1:21" hidden="1" outlineLevel="1" x14ac:dyDescent="0.25">
      <c r="A1491" s="159"/>
      <c r="B1491" s="128"/>
      <c r="C1491" s="128"/>
      <c r="D1491" s="38"/>
      <c r="E1491" s="128"/>
      <c r="F1491" s="132"/>
      <c r="G1491" s="138"/>
      <c r="H1491" s="138"/>
      <c r="I1491" s="128" t="s">
        <v>48</v>
      </c>
      <c r="J1491" s="128" t="s">
        <v>48</v>
      </c>
      <c r="K1491" s="128" t="s">
        <v>48</v>
      </c>
      <c r="L1491" s="128" t="s">
        <v>48</v>
      </c>
      <c r="M1491" s="128" t="s">
        <v>48</v>
      </c>
      <c r="N1491" s="128" t="s">
        <v>48</v>
      </c>
      <c r="O1491" s="128" t="s">
        <v>48</v>
      </c>
      <c r="P1491" s="128" t="s">
        <v>48</v>
      </c>
      <c r="Q1491" s="128" t="s">
        <v>48</v>
      </c>
      <c r="R1491" s="128" t="s">
        <v>48</v>
      </c>
      <c r="U1491" t="str">
        <f t="shared" si="2481"/>
        <v xml:space="preserve">, </v>
      </c>
    </row>
    <row r="1492" spans="1:21" hidden="1" outlineLevel="1" x14ac:dyDescent="0.25">
      <c r="A1492" s="159"/>
      <c r="B1492" s="128"/>
      <c r="C1492" s="128"/>
      <c r="D1492" s="38"/>
      <c r="E1492" s="128"/>
      <c r="F1492" s="132"/>
      <c r="G1492" s="138"/>
      <c r="H1492" s="138"/>
      <c r="I1492" s="128" t="s">
        <v>48</v>
      </c>
      <c r="J1492" s="128" t="s">
        <v>48</v>
      </c>
      <c r="K1492" s="128" t="s">
        <v>48</v>
      </c>
      <c r="L1492" s="128" t="s">
        <v>48</v>
      </c>
      <c r="M1492" s="128" t="s">
        <v>48</v>
      </c>
      <c r="N1492" s="128" t="s">
        <v>48</v>
      </c>
      <c r="O1492" s="128" t="s">
        <v>48</v>
      </c>
      <c r="P1492" s="128" t="s">
        <v>48</v>
      </c>
      <c r="Q1492" s="128" t="s">
        <v>48</v>
      </c>
      <c r="R1492" s="128" t="s">
        <v>48</v>
      </c>
      <c r="U1492" t="str">
        <f t="shared" si="2481"/>
        <v xml:space="preserve">, </v>
      </c>
    </row>
    <row r="1493" spans="1:21" collapsed="1" x14ac:dyDescent="0.25">
      <c r="A1493" s="43"/>
      <c r="B1493" s="43">
        <v>150</v>
      </c>
      <c r="C1493" s="43" t="s">
        <v>125</v>
      </c>
      <c r="D1493" s="38" t="str">
        <f>'Form III'!A1492</f>
        <v>Adequate</v>
      </c>
      <c r="E1493" s="43" t="s">
        <v>124</v>
      </c>
      <c r="F1493" s="158">
        <v>0.5</v>
      </c>
      <c r="G1493" s="136">
        <v>0</v>
      </c>
      <c r="H1493" s="136">
        <v>0</v>
      </c>
      <c r="I1493" s="43" t="s">
        <v>48</v>
      </c>
      <c r="J1493" s="43" t="s">
        <v>45</v>
      </c>
      <c r="K1493" s="43" t="s">
        <v>45</v>
      </c>
      <c r="L1493" s="43" t="s">
        <v>48</v>
      </c>
      <c r="M1493" s="43" t="s">
        <v>45</v>
      </c>
      <c r="N1493" s="43" t="s">
        <v>45</v>
      </c>
      <c r="O1493" s="43" t="s">
        <v>45</v>
      </c>
      <c r="P1493" s="43" t="s">
        <v>45</v>
      </c>
      <c r="Q1493" s="43" t="s">
        <v>45</v>
      </c>
      <c r="R1493" s="43" t="s">
        <v>45</v>
      </c>
      <c r="S1493" s="107">
        <f>IF('Form I'!$B$9=1,'Form III'!BE1495,(IF('Form I'!$B$9=2,'Form III'!BE1496,(IF('Form I'!$B$9=3,'Form III'!BE1497,(IF('Form I'!$B$9=4,'Form III'!BE1498)))))))</f>
        <v>0</v>
      </c>
      <c r="T1493" s="111">
        <f t="shared" ref="T1493" si="2492">G1493+H1493-S1493</f>
        <v>0</v>
      </c>
      <c r="U1493" t="str">
        <f t="shared" si="2481"/>
        <v>, 150</v>
      </c>
    </row>
    <row r="1494" spans="1:21" hidden="1" outlineLevel="1" x14ac:dyDescent="0.25">
      <c r="A1494" s="159">
        <f t="shared" ref="A1494" si="2493">A1493</f>
        <v>0</v>
      </c>
      <c r="B1494" s="128">
        <f t="shared" ref="B1494:R1494" si="2494">B1493</f>
        <v>150</v>
      </c>
      <c r="C1494" s="128" t="str">
        <f t="shared" si="2494"/>
        <v>DEPUTY</v>
      </c>
      <c r="D1494" s="128" t="str">
        <f t="shared" si="2494"/>
        <v>Adequate</v>
      </c>
      <c r="E1494" s="128" t="str">
        <f t="shared" si="2494"/>
        <v>Salary</v>
      </c>
      <c r="F1494" s="128">
        <f t="shared" si="2494"/>
        <v>0.5</v>
      </c>
      <c r="G1494" s="138">
        <f t="shared" si="2494"/>
        <v>0</v>
      </c>
      <c r="H1494" s="138">
        <f t="shared" ref="H1494" si="2495">H1493</f>
        <v>0</v>
      </c>
      <c r="I1494" s="128" t="str">
        <f t="shared" si="2494"/>
        <v>no</v>
      </c>
      <c r="J1494" s="128" t="str">
        <f t="shared" si="2494"/>
        <v>yes</v>
      </c>
      <c r="K1494" s="128" t="str">
        <f t="shared" si="2494"/>
        <v>yes</v>
      </c>
      <c r="L1494" s="128" t="str">
        <f t="shared" si="2494"/>
        <v>no</v>
      </c>
      <c r="M1494" s="128" t="str">
        <f t="shared" si="2494"/>
        <v>yes</v>
      </c>
      <c r="N1494" s="128" t="str">
        <f t="shared" si="2494"/>
        <v>yes</v>
      </c>
      <c r="O1494" s="128" t="str">
        <f t="shared" si="2494"/>
        <v>yes</v>
      </c>
      <c r="P1494" s="128" t="str">
        <f t="shared" si="2494"/>
        <v>yes</v>
      </c>
      <c r="Q1494" s="128" t="str">
        <f t="shared" si="2494"/>
        <v>yes</v>
      </c>
      <c r="R1494" s="128" t="str">
        <f t="shared" si="2494"/>
        <v>yes</v>
      </c>
      <c r="U1494" t="str">
        <f t="shared" si="2481"/>
        <v>0, 150</v>
      </c>
    </row>
    <row r="1495" spans="1:21" hidden="1" outlineLevel="1" x14ac:dyDescent="0.25">
      <c r="A1495" s="159">
        <f t="shared" ref="A1495" si="2496">A1493</f>
        <v>0</v>
      </c>
      <c r="B1495" s="128">
        <f t="shared" ref="B1495:R1495" si="2497">B1493</f>
        <v>150</v>
      </c>
      <c r="C1495" s="128" t="str">
        <f t="shared" si="2497"/>
        <v>DEPUTY</v>
      </c>
      <c r="D1495" s="128" t="str">
        <f t="shared" si="2497"/>
        <v>Adequate</v>
      </c>
      <c r="E1495" s="128" t="str">
        <f t="shared" si="2497"/>
        <v>Salary</v>
      </c>
      <c r="F1495" s="128">
        <f t="shared" si="2497"/>
        <v>0.5</v>
      </c>
      <c r="G1495" s="138">
        <f t="shared" si="2497"/>
        <v>0</v>
      </c>
      <c r="H1495" s="138">
        <f t="shared" ref="H1495" si="2498">H1493</f>
        <v>0</v>
      </c>
      <c r="I1495" s="128" t="str">
        <f t="shared" si="2497"/>
        <v>no</v>
      </c>
      <c r="J1495" s="128" t="str">
        <f t="shared" si="2497"/>
        <v>yes</v>
      </c>
      <c r="K1495" s="128" t="str">
        <f t="shared" si="2497"/>
        <v>yes</v>
      </c>
      <c r="L1495" s="128" t="str">
        <f t="shared" si="2497"/>
        <v>no</v>
      </c>
      <c r="M1495" s="128" t="str">
        <f t="shared" si="2497"/>
        <v>yes</v>
      </c>
      <c r="N1495" s="128" t="str">
        <f t="shared" si="2497"/>
        <v>yes</v>
      </c>
      <c r="O1495" s="128" t="str">
        <f t="shared" si="2497"/>
        <v>yes</v>
      </c>
      <c r="P1495" s="128" t="str">
        <f t="shared" si="2497"/>
        <v>yes</v>
      </c>
      <c r="Q1495" s="128" t="str">
        <f t="shared" si="2497"/>
        <v>yes</v>
      </c>
      <c r="R1495" s="128" t="str">
        <f t="shared" si="2497"/>
        <v>yes</v>
      </c>
      <c r="U1495" t="str">
        <f t="shared" si="2481"/>
        <v>0, 150</v>
      </c>
    </row>
    <row r="1496" spans="1:21" hidden="1" outlineLevel="1" x14ac:dyDescent="0.25">
      <c r="A1496" s="159">
        <f t="shared" ref="A1496" si="2499">A1493</f>
        <v>0</v>
      </c>
      <c r="B1496" s="128">
        <f t="shared" ref="B1496:R1496" si="2500">B1493</f>
        <v>150</v>
      </c>
      <c r="C1496" s="128" t="str">
        <f t="shared" si="2500"/>
        <v>DEPUTY</v>
      </c>
      <c r="D1496" s="128" t="str">
        <f t="shared" si="2500"/>
        <v>Adequate</v>
      </c>
      <c r="E1496" s="128" t="str">
        <f t="shared" si="2500"/>
        <v>Salary</v>
      </c>
      <c r="F1496" s="128">
        <f t="shared" si="2500"/>
        <v>0.5</v>
      </c>
      <c r="G1496" s="138">
        <f t="shared" si="2500"/>
        <v>0</v>
      </c>
      <c r="H1496" s="138">
        <f t="shared" ref="H1496" si="2501">H1493</f>
        <v>0</v>
      </c>
      <c r="I1496" s="128" t="str">
        <f t="shared" si="2500"/>
        <v>no</v>
      </c>
      <c r="J1496" s="128" t="str">
        <f t="shared" si="2500"/>
        <v>yes</v>
      </c>
      <c r="K1496" s="128" t="str">
        <f t="shared" si="2500"/>
        <v>yes</v>
      </c>
      <c r="L1496" s="128" t="str">
        <f t="shared" si="2500"/>
        <v>no</v>
      </c>
      <c r="M1496" s="128" t="str">
        <f t="shared" si="2500"/>
        <v>yes</v>
      </c>
      <c r="N1496" s="128" t="str">
        <f t="shared" si="2500"/>
        <v>yes</v>
      </c>
      <c r="O1496" s="128" t="str">
        <f t="shared" si="2500"/>
        <v>yes</v>
      </c>
      <c r="P1496" s="128" t="str">
        <f t="shared" si="2500"/>
        <v>yes</v>
      </c>
      <c r="Q1496" s="128" t="str">
        <f t="shared" si="2500"/>
        <v>yes</v>
      </c>
      <c r="R1496" s="128" t="str">
        <f t="shared" si="2500"/>
        <v>yes</v>
      </c>
      <c r="U1496" t="str">
        <f t="shared" si="2481"/>
        <v>0, 150</v>
      </c>
    </row>
    <row r="1497" spans="1:21" hidden="1" outlineLevel="1" x14ac:dyDescent="0.25">
      <c r="A1497" s="159"/>
      <c r="B1497" s="128"/>
      <c r="C1497" s="128"/>
      <c r="D1497" s="38"/>
      <c r="E1497" s="128"/>
      <c r="F1497" s="132"/>
      <c r="G1497" s="138"/>
      <c r="H1497" s="138"/>
      <c r="I1497" s="128" t="str">
        <f t="shared" si="2449"/>
        <v>no</v>
      </c>
      <c r="J1497" s="128" t="s">
        <v>48</v>
      </c>
      <c r="K1497" s="128" t="s">
        <v>48</v>
      </c>
      <c r="L1497" s="128" t="s">
        <v>48</v>
      </c>
      <c r="M1497" s="128" t="s">
        <v>48</v>
      </c>
      <c r="N1497" s="128" t="s">
        <v>48</v>
      </c>
      <c r="O1497" s="128" t="s">
        <v>48</v>
      </c>
      <c r="P1497" s="128" t="s">
        <v>48</v>
      </c>
      <c r="Q1497" s="128" t="s">
        <v>48</v>
      </c>
      <c r="R1497" s="128" t="s">
        <v>48</v>
      </c>
      <c r="U1497" t="str">
        <f t="shared" si="2481"/>
        <v xml:space="preserve">, </v>
      </c>
    </row>
    <row r="1498" spans="1:21" hidden="1" outlineLevel="1" x14ac:dyDescent="0.25">
      <c r="A1498" s="159"/>
      <c r="B1498" s="128"/>
      <c r="C1498" s="128"/>
      <c r="D1498" s="38"/>
      <c r="E1498" s="128"/>
      <c r="F1498" s="132"/>
      <c r="G1498" s="138"/>
      <c r="H1498" s="138"/>
      <c r="I1498" s="128" t="str">
        <f t="shared" si="2450"/>
        <v>no</v>
      </c>
      <c r="J1498" s="128" t="s">
        <v>48</v>
      </c>
      <c r="K1498" s="128" t="s">
        <v>48</v>
      </c>
      <c r="L1498" s="128" t="s">
        <v>48</v>
      </c>
      <c r="M1498" s="128" t="s">
        <v>48</v>
      </c>
      <c r="N1498" s="128" t="s">
        <v>48</v>
      </c>
      <c r="O1498" s="128" t="s">
        <v>48</v>
      </c>
      <c r="P1498" s="128" t="s">
        <v>48</v>
      </c>
      <c r="Q1498" s="128" t="s">
        <v>48</v>
      </c>
      <c r="R1498" s="128" t="s">
        <v>48</v>
      </c>
      <c r="U1498" t="str">
        <f t="shared" si="2481"/>
        <v xml:space="preserve">, </v>
      </c>
    </row>
    <row r="1499" spans="1:21" hidden="1" outlineLevel="1" x14ac:dyDescent="0.25">
      <c r="A1499" s="159"/>
      <c r="B1499" s="128"/>
      <c r="C1499" s="128"/>
      <c r="D1499" s="38"/>
      <c r="E1499" s="128"/>
      <c r="F1499" s="132"/>
      <c r="G1499" s="138"/>
      <c r="H1499" s="138"/>
      <c r="I1499" s="128" t="s">
        <v>48</v>
      </c>
      <c r="J1499" s="128" t="s">
        <v>48</v>
      </c>
      <c r="K1499" s="128" t="s">
        <v>48</v>
      </c>
      <c r="L1499" s="128" t="s">
        <v>48</v>
      </c>
      <c r="M1499" s="128" t="s">
        <v>48</v>
      </c>
      <c r="N1499" s="128" t="s">
        <v>48</v>
      </c>
      <c r="O1499" s="128" t="s">
        <v>48</v>
      </c>
      <c r="P1499" s="128" t="s">
        <v>48</v>
      </c>
      <c r="Q1499" s="128" t="s">
        <v>48</v>
      </c>
      <c r="R1499" s="128" t="s">
        <v>48</v>
      </c>
      <c r="U1499" t="str">
        <f t="shared" si="2481"/>
        <v xml:space="preserve">, </v>
      </c>
    </row>
    <row r="1500" spans="1:21" hidden="1" outlineLevel="1" x14ac:dyDescent="0.25">
      <c r="A1500" s="159"/>
      <c r="B1500" s="128"/>
      <c r="C1500" s="128"/>
      <c r="D1500" s="38"/>
      <c r="E1500" s="128"/>
      <c r="F1500" s="132"/>
      <c r="G1500" s="138"/>
      <c r="H1500" s="138"/>
      <c r="I1500" s="128" t="s">
        <v>48</v>
      </c>
      <c r="J1500" s="128" t="s">
        <v>48</v>
      </c>
      <c r="K1500" s="128" t="s">
        <v>48</v>
      </c>
      <c r="L1500" s="128" t="s">
        <v>48</v>
      </c>
      <c r="M1500" s="128" t="s">
        <v>48</v>
      </c>
      <c r="N1500" s="128" t="s">
        <v>48</v>
      </c>
      <c r="O1500" s="128" t="s">
        <v>48</v>
      </c>
      <c r="P1500" s="128" t="s">
        <v>48</v>
      </c>
      <c r="Q1500" s="128" t="s">
        <v>48</v>
      </c>
      <c r="R1500" s="128" t="s">
        <v>48</v>
      </c>
      <c r="U1500" t="str">
        <f t="shared" si="2481"/>
        <v xml:space="preserve">, </v>
      </c>
    </row>
    <row r="1501" spans="1:21" hidden="1" outlineLevel="1" x14ac:dyDescent="0.25">
      <c r="A1501" s="159"/>
      <c r="B1501" s="128"/>
      <c r="C1501" s="128"/>
      <c r="D1501" s="38"/>
      <c r="E1501" s="128"/>
      <c r="F1501" s="132"/>
      <c r="G1501" s="138"/>
      <c r="H1501" s="138"/>
      <c r="I1501" s="128" t="s">
        <v>48</v>
      </c>
      <c r="J1501" s="128" t="s">
        <v>48</v>
      </c>
      <c r="K1501" s="128" t="s">
        <v>48</v>
      </c>
      <c r="L1501" s="128" t="s">
        <v>48</v>
      </c>
      <c r="M1501" s="128" t="s">
        <v>48</v>
      </c>
      <c r="N1501" s="128" t="s">
        <v>48</v>
      </c>
      <c r="O1501" s="128" t="s">
        <v>48</v>
      </c>
      <c r="P1501" s="128" t="s">
        <v>48</v>
      </c>
      <c r="Q1501" s="128" t="s">
        <v>48</v>
      </c>
      <c r="R1501" s="128" t="s">
        <v>48</v>
      </c>
      <c r="U1501" t="str">
        <f t="shared" si="2481"/>
        <v xml:space="preserve">, </v>
      </c>
    </row>
    <row r="1502" spans="1:21" hidden="1" outlineLevel="1" x14ac:dyDescent="0.25">
      <c r="A1502" s="159"/>
      <c r="B1502" s="128"/>
      <c r="C1502" s="128"/>
      <c r="D1502" s="38"/>
      <c r="E1502" s="128"/>
      <c r="F1502" s="132"/>
      <c r="G1502" s="138"/>
      <c r="H1502" s="138"/>
      <c r="I1502" s="128" t="s">
        <v>48</v>
      </c>
      <c r="J1502" s="128" t="s">
        <v>48</v>
      </c>
      <c r="K1502" s="128" t="s">
        <v>48</v>
      </c>
      <c r="L1502" s="128" t="s">
        <v>48</v>
      </c>
      <c r="M1502" s="128" t="s">
        <v>48</v>
      </c>
      <c r="N1502" s="128" t="s">
        <v>48</v>
      </c>
      <c r="O1502" s="128" t="s">
        <v>48</v>
      </c>
      <c r="P1502" s="128" t="s">
        <v>48</v>
      </c>
      <c r="Q1502" s="128" t="s">
        <v>48</v>
      </c>
      <c r="R1502" s="128" t="s">
        <v>48</v>
      </c>
      <c r="U1502" t="str">
        <f t="shared" si="2481"/>
        <v xml:space="preserve">, </v>
      </c>
    </row>
    <row r="1503" spans="1:21" collapsed="1" x14ac:dyDescent="0.25"/>
  </sheetData>
  <sheetProtection algorithmName="SHA-512" hashValue="LSk1EuIiSgti0+9zpsNKUbQZwgDmhGon/jv/D/1q62XsH0d6tfKj59UsocBcezp0RveuifVQwfQVlGbLRFcgDw==" saltValue="M+MbuZjZCOkUz+Dcogm0vA==" spinCount="100000" sheet="1" objects="1" scenarios="1"/>
  <dataValidations count="2">
    <dataValidation type="list" allowBlank="1" showInputMessage="1" showErrorMessage="1" sqref="B4:H6 B14:H16 B24:H26 B34:H36 B44:H46 B54:H56 B64:H66 B74:H76 B84:H86 B94:H96 B104:H106 B114:H116 B124:H126 B144:H146 I3:R1502 B134:H136 B154:H156 B164:H166 B174:H176 B184:H186 B194:H196 B204:H206 B214:H216 B224:H226 B234:H236 B244:H246 B254:H256 B264:H266 B274:H276 B284:H286 B294:H296 B304:H306 B314:H316 B324:H326 B334:H336 B344:H346 B354:H356 B364:H366 B374:H376 B384:H386 B394:H396 B404:H406 B414:H416 B424:H426 B434:H436 B444:H446 B454:H456 B464:H466 B474:H476 B484:H486 B494:H496 B504:H506 B514:H516 B524:H526 B534:H536 B544:H546 B554:H556 B564:H566 B574:H576 B584:H586 B594:H596 B604:H606 B614:H616 B624:H626 B634:H636 B644:H646 B654:H656 B664:H666 B674:H676 B684:H686 B694:H696 B704:H706 B714:H716 B724:H726 B734:H736 B744:H746 B754:H756 B764:H766 B774:H776 B784:H786 B794:H796 B804:H806 B814:H816 B824:H826 B834:H836 B844:H846 B854:H856 B864:H866 B874:H876 B884:H886 B894:H896 B904:H906 B914:H916 B924:H926 B934:H936 B944:H946 B954:H956 B964:H966 B974:H976 B984:H986 B994:H996 B1004:H1006 B1014:H1016 B1024:H1026 B1034:H1036 B1044:H1046 B1054:H1056 B1064:H1066 B1074:H1076 B1084:H1086 B1094:H1096 B1104:H1106 B1114:H1116 B1124:H1126 B1134:H1136 B1144:H1146 B1154:H1156 B1164:H1166 B1174:H1176 B1184:H1186 B1194:H1196 B1204:H1206 B1214:H1216 B1224:H1226 B1234:H1236 B1244:H1246 B1254:H1256 B1264:H1266 B1274:H1276 B1284:H1286 B1294:H1296 B1304:H1306 B1314:H1316 B1324:H1326 B1364:H1366 B1374:H1376 B1384:H1386 B1394:H1396 B1404:H1406 B1414:H1416 B1424:H1426 B1434:H1436 B1444:H1446 B1454:H1456 B1464:H1466 B1474:H1476 B1484:H1486 B1494:H1496 B1334:H1336 B1344:H1346 B1354:H1356">
      <formula1>"yes,no"</formula1>
    </dataValidation>
    <dataValidation type="list" allowBlank="1" showInputMessage="1" showErrorMessage="1" sqref="E7:E13 E3 E17:E23 E27:E33 E37:E43 E47:E53 E57:E63 E67:E73 E77:E83 E87:E93 E97:E103 E107:E113 E117:E123 E127:E133 E137:E143 E147:E153 E157:E163 E167:E173 E177:E183 E187:E193 E197:E203 E207:E213 E217:E223 E227:E233 E237:E243 E247:E253 E257:E263 E267:E273 E277:E283 E287:E293 E297:E303 E307:E313 E317:E323 E327:E333 E337:E343 E347:E353 E357:E363 E367:E373 E377:E383 E387:E393 E397:E403 E407:E413 E417:E423 E427:E433 E437:E443 E447:E453 E457:E463 E467:E473 E477:E483 E487:E493 E497:E503 E507:E513 E517:E523 E527:E533 E537:E543 E547:E553 E557:E563 E567:E573 E577:E583 E587:E593 E597:E603 E607:E613 E617:E623 E627:E633 E637:E643 E647:E653 E657:E663 E667:E673 E677:E683 E687:E693 E697:E703 E707:E713 E717:E723 E727:E733 E737:E743 E747:E753 E757:E763 E767:E773 E777:E783 E787:E793 E797:E803 E807:E813 E817:E823 E827:E833 E837:E843 E847:E853 E857:E863 E867:E873 E877:E883 E887:E893 E897:E903 E907:E913 E917:E923 E927:E933 E937:E943 E947:E953 E957:E963 E967:E973 E977:E983 E987:E993 E997:E1003 E1007:E1013 E1017:E1023 E1027:E1033 E1037:E1043 E1047:E1053 E1057:E1063 E1067:E1073 E1077:E1083 E1087:E1093 E1097:E1103 E1107:E1113 E1117:E1123 E1127:E1133 E1137:E1143 E1147:E1153 E1157:E1163 E1167:E1173 E1177:E1183 E1187:E1193 E1197:E1203 E1207:E1213 E1217:E1223 E1227:E1233 E1237:E1243 E1247:E1253 E1257:E1263 E1267:E1273 E1277:E1283 E1287:E1293 E1297:E1303 E1307:E1313 E1317:E1323 E1347:E1353 E1357:E1363 E1367:E1373 E1377:E1383 E1387:E1393 E1397:E1403 E1407:E1413 E1417:E1423 E1427:E1433 E1437:E1443 E1327:E1333 E1447:E1453 E1457:E1463 E1467:E1473 E1477:E1483 E1487:E1493 E1497:E1502 E1337:E1343">
      <formula1>"Salary, Contract, Hourly"</formula1>
    </dataValidation>
  </dataValidations>
  <pageMargins left="0.25" right="0.25" top="0.75" bottom="0.75" header="0.3" footer="0.3"/>
  <pageSetup scale="55" orientation="landscape"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F1501"/>
  <sheetViews>
    <sheetView topLeftCell="A1489" zoomScaleNormal="100" workbookViewId="0">
      <selection activeCell="I1496" sqref="I1496"/>
    </sheetView>
  </sheetViews>
  <sheetFormatPr defaultColWidth="8.7109375" defaultRowHeight="15" outlineLevelCol="1" x14ac:dyDescent="0.25"/>
  <cols>
    <col min="1" max="1" width="21" customWidth="1"/>
    <col min="2" max="2" width="4.140625" customWidth="1"/>
    <col min="3" max="33" width="5.7109375" customWidth="1"/>
    <col min="34" max="34" width="7.28515625" customWidth="1"/>
    <col min="35" max="42" width="5.7109375" customWidth="1"/>
    <col min="43" max="44" width="5.7109375" hidden="1" customWidth="1"/>
    <col min="45" max="45" width="5.7109375" customWidth="1"/>
    <col min="46" max="46" width="8.7109375" style="148" bestFit="1" customWidth="1"/>
    <col min="47" max="47" width="11.42578125" style="122" hidden="1" customWidth="1" outlineLevel="1"/>
    <col min="48" max="48" width="9.140625" style="122" hidden="1" customWidth="1" outlineLevel="1"/>
    <col min="49" max="49" width="11.140625" style="122" hidden="1" customWidth="1" outlineLevel="1"/>
    <col min="50" max="50" width="12.140625" style="122" hidden="1" customWidth="1" outlineLevel="1"/>
    <col min="51" max="51" width="12" style="122" hidden="1" customWidth="1" outlineLevel="1"/>
    <col min="52" max="52" width="14.42578125" style="122" hidden="1" customWidth="1" outlineLevel="1"/>
    <col min="53" max="53" width="12" style="122" hidden="1" customWidth="1" outlineLevel="1"/>
    <col min="54" max="54" width="12.42578125" style="122" hidden="1" customWidth="1" outlineLevel="1"/>
    <col min="55" max="55" width="15.42578125" style="122" hidden="1" customWidth="1" outlineLevel="1"/>
    <col min="56" max="56" width="12.85546875" style="122" hidden="1" customWidth="1" outlineLevel="1"/>
    <col min="57" max="57" width="14.7109375" style="122" hidden="1" customWidth="1" outlineLevel="1"/>
    <col min="58" max="58" width="27.140625" style="122" hidden="1" customWidth="1" outlineLevel="1" collapsed="1"/>
    <col min="59" max="59" width="4" style="122" hidden="1" customWidth="1" outlineLevel="1"/>
    <col min="60" max="61" width="4.140625" style="122" hidden="1" customWidth="1" outlineLevel="1"/>
    <col min="62" max="62" width="4" style="122" hidden="1" customWidth="1" outlineLevel="1"/>
    <col min="63" max="63" width="8.7109375" style="122" hidden="1" customWidth="1" outlineLevel="1"/>
    <col min="64" max="64" width="7.7109375" style="122" hidden="1" customWidth="1" outlineLevel="1"/>
    <col min="65" max="68" width="8.7109375" style="122" hidden="1" customWidth="1" outlineLevel="1"/>
    <col min="69" max="69" width="8.42578125" style="122" hidden="1" customWidth="1" outlineLevel="1"/>
    <col min="70" max="70" width="8.7109375" style="122" hidden="1" customWidth="1" outlineLevel="1"/>
    <col min="71" max="72" width="4" style="122" hidden="1" customWidth="1" outlineLevel="1"/>
    <col min="73" max="73" width="10.140625" style="122" hidden="1" customWidth="1" outlineLevel="1"/>
    <col min="74" max="76" width="11.140625" style="122" hidden="1" customWidth="1" outlineLevel="1"/>
    <col min="77" max="78" width="7.7109375" style="122" hidden="1" customWidth="1" outlineLevel="1"/>
    <col min="79" max="79" width="9.140625" hidden="1" customWidth="1" outlineLevel="1"/>
    <col min="80" max="80" width="9.140625" hidden="1" customWidth="1" outlineLevel="1" collapsed="1"/>
    <col min="81" max="81" width="8.7109375" customWidth="1" collapsed="1"/>
    <col min="82" max="82" width="8.7109375" hidden="1" customWidth="1" outlineLevel="1"/>
    <col min="83" max="83" width="0" hidden="1" customWidth="1" outlineLevel="1" collapsed="1"/>
    <col min="84" max="84" width="8.7109375" collapsed="1"/>
  </cols>
  <sheetData>
    <row r="1" spans="1:82" s="22" customFormat="1" ht="40.9" customHeight="1" x14ac:dyDescent="0.25">
      <c r="A1" s="97"/>
      <c r="B1" s="84" t="s">
        <v>25</v>
      </c>
      <c r="C1" s="248" t="s">
        <v>116</v>
      </c>
      <c r="D1" s="247"/>
      <c r="E1" s="257" t="s">
        <v>119</v>
      </c>
      <c r="F1" s="247"/>
      <c r="G1" s="257" t="s">
        <v>120</v>
      </c>
      <c r="H1" s="247"/>
      <c r="I1" s="248" t="s">
        <v>117</v>
      </c>
      <c r="J1" s="247"/>
      <c r="K1" s="248" t="s">
        <v>118</v>
      </c>
      <c r="L1" s="247"/>
      <c r="M1" s="248" t="s">
        <v>27</v>
      </c>
      <c r="N1" s="247"/>
      <c r="O1" s="248" t="s">
        <v>166</v>
      </c>
      <c r="P1" s="247"/>
      <c r="Q1" s="248" t="s">
        <v>167</v>
      </c>
      <c r="R1" s="247"/>
      <c r="S1" s="248" t="s">
        <v>132</v>
      </c>
      <c r="T1" s="247"/>
      <c r="U1" s="248" t="s">
        <v>28</v>
      </c>
      <c r="V1" s="247"/>
      <c r="W1" s="248" t="s">
        <v>29</v>
      </c>
      <c r="X1" s="247"/>
      <c r="Y1" s="248" t="s">
        <v>30</v>
      </c>
      <c r="Z1" s="247"/>
      <c r="AA1" s="248" t="s">
        <v>114</v>
      </c>
      <c r="AB1" s="258"/>
      <c r="AC1" s="248" t="s">
        <v>113</v>
      </c>
      <c r="AD1" s="247"/>
      <c r="AE1" s="248" t="s">
        <v>31</v>
      </c>
      <c r="AF1" s="247"/>
      <c r="AG1" s="248" t="s">
        <v>193</v>
      </c>
      <c r="AH1" s="247"/>
      <c r="AI1" s="248" t="s">
        <v>164</v>
      </c>
      <c r="AJ1" s="247"/>
      <c r="AK1" s="248" t="s">
        <v>165</v>
      </c>
      <c r="AL1" s="247"/>
      <c r="AM1" s="248" t="s">
        <v>33</v>
      </c>
      <c r="AN1" s="247"/>
      <c r="AO1" s="248" t="s">
        <v>34</v>
      </c>
      <c r="AP1" s="247"/>
      <c r="AQ1" s="248" t="s">
        <v>34</v>
      </c>
      <c r="AR1" s="247"/>
      <c r="AS1" s="248" t="s">
        <v>35</v>
      </c>
      <c r="AT1" s="247"/>
      <c r="AU1" s="115" t="s">
        <v>24</v>
      </c>
      <c r="AV1" s="115" t="s">
        <v>116</v>
      </c>
      <c r="AW1" s="115" t="s">
        <v>135</v>
      </c>
      <c r="AX1" s="116" t="s">
        <v>43</v>
      </c>
      <c r="AY1" s="116" t="s">
        <v>136</v>
      </c>
      <c r="AZ1" s="116" t="s">
        <v>134</v>
      </c>
      <c r="BA1" s="117" t="s">
        <v>114</v>
      </c>
      <c r="BB1" s="117" t="s">
        <v>113</v>
      </c>
      <c r="BC1" s="117" t="s">
        <v>46</v>
      </c>
      <c r="BD1" s="117" t="s">
        <v>44</v>
      </c>
      <c r="BE1" s="118"/>
      <c r="BF1" s="116"/>
      <c r="BG1" s="124" t="s">
        <v>115</v>
      </c>
      <c r="BH1" s="124" t="s">
        <v>121</v>
      </c>
      <c r="BI1" s="124" t="s">
        <v>122</v>
      </c>
      <c r="BJ1" s="124" t="s">
        <v>123</v>
      </c>
      <c r="BK1" s="124" t="s">
        <v>26</v>
      </c>
      <c r="BL1" s="124" t="s">
        <v>27</v>
      </c>
      <c r="BM1" s="124" t="s">
        <v>166</v>
      </c>
      <c r="BN1" s="124" t="s">
        <v>167</v>
      </c>
      <c r="BO1" s="124" t="s">
        <v>132</v>
      </c>
      <c r="BP1" s="124" t="s">
        <v>28</v>
      </c>
      <c r="BQ1" s="124" t="s">
        <v>29</v>
      </c>
      <c r="BR1" s="124" t="s">
        <v>30</v>
      </c>
      <c r="BS1" s="124" t="s">
        <v>111</v>
      </c>
      <c r="BT1" s="124" t="s">
        <v>112</v>
      </c>
      <c r="BU1" s="124" t="s">
        <v>31</v>
      </c>
      <c r="BV1" s="124" t="s">
        <v>32</v>
      </c>
      <c r="BW1" s="124" t="s">
        <v>164</v>
      </c>
      <c r="BX1" s="124" t="s">
        <v>165</v>
      </c>
      <c r="BY1" s="124" t="s">
        <v>33</v>
      </c>
      <c r="BZ1" s="124" t="s">
        <v>34</v>
      </c>
      <c r="CA1" s="127" t="s">
        <v>133</v>
      </c>
      <c r="CB1" s="38">
        <f>'Form I'!$B$9</f>
        <v>2</v>
      </c>
      <c r="CD1" s="144" t="s">
        <v>141</v>
      </c>
    </row>
    <row r="2" spans="1:82" s="22" customFormat="1" ht="12" customHeight="1" x14ac:dyDescent="0.25">
      <c r="A2" s="49" t="s">
        <v>129</v>
      </c>
      <c r="B2" s="85"/>
      <c r="C2" s="85"/>
      <c r="D2" s="86"/>
      <c r="E2" s="85"/>
      <c r="F2" s="86"/>
      <c r="G2" s="85"/>
      <c r="H2" s="86"/>
      <c r="I2" s="85"/>
      <c r="J2" s="86"/>
      <c r="K2" s="87"/>
      <c r="L2" s="86"/>
      <c r="M2" s="85"/>
      <c r="N2" s="86"/>
      <c r="O2" s="85"/>
      <c r="P2" s="86"/>
      <c r="Q2" s="85"/>
      <c r="R2" s="86"/>
      <c r="S2" s="85"/>
      <c r="T2" s="86"/>
      <c r="U2" s="85"/>
      <c r="V2" s="86"/>
      <c r="W2" s="85"/>
      <c r="X2" s="86"/>
      <c r="Y2" s="85"/>
      <c r="Z2" s="86"/>
      <c r="AA2" s="87"/>
      <c r="AB2" s="87"/>
      <c r="AC2" s="85"/>
      <c r="AD2" s="86"/>
      <c r="AE2" s="85"/>
      <c r="AF2" s="86"/>
      <c r="AG2" s="85"/>
      <c r="AH2" s="86"/>
      <c r="AI2" s="259"/>
      <c r="AJ2" s="260"/>
      <c r="AK2" s="259"/>
      <c r="AL2" s="260"/>
      <c r="AM2" s="151"/>
      <c r="AN2" s="152"/>
      <c r="AO2" s="151"/>
      <c r="AP2" s="152"/>
      <c r="AQ2" s="151"/>
      <c r="AR2" s="152"/>
      <c r="AS2" s="85"/>
      <c r="AT2" s="146"/>
      <c r="AU2" s="115"/>
      <c r="AV2" s="115"/>
      <c r="AW2" s="115"/>
      <c r="AX2" s="116"/>
      <c r="AY2" s="116"/>
      <c r="AZ2" s="116"/>
      <c r="BA2" s="116"/>
      <c r="BB2" s="116"/>
      <c r="BC2" s="116"/>
      <c r="BD2" s="116"/>
      <c r="BE2" s="116"/>
      <c r="BF2" s="116" t="s">
        <v>129</v>
      </c>
      <c r="BG2" s="116">
        <v>120</v>
      </c>
      <c r="BH2" s="116">
        <v>120</v>
      </c>
      <c r="BI2" s="116">
        <v>120</v>
      </c>
      <c r="BJ2" s="116">
        <v>120</v>
      </c>
      <c r="BK2" s="116">
        <v>200</v>
      </c>
      <c r="BL2" s="116">
        <v>400</v>
      </c>
      <c r="BM2" s="116">
        <v>250</v>
      </c>
      <c r="BN2" s="116">
        <v>250</v>
      </c>
      <c r="BO2" s="116">
        <v>250</v>
      </c>
      <c r="BP2" s="116">
        <v>300</v>
      </c>
      <c r="BQ2" s="116">
        <v>400</v>
      </c>
      <c r="BR2" s="116">
        <v>500</v>
      </c>
      <c r="BS2" s="116">
        <v>150</v>
      </c>
      <c r="BT2" s="116">
        <v>150</v>
      </c>
      <c r="BU2" s="116">
        <v>400</v>
      </c>
      <c r="BV2" s="116">
        <v>400</v>
      </c>
      <c r="BW2" s="116">
        <v>25</v>
      </c>
      <c r="BX2" s="116">
        <v>50</v>
      </c>
      <c r="BY2" s="116">
        <v>25</v>
      </c>
      <c r="BZ2" s="116">
        <v>50</v>
      </c>
      <c r="CA2" s="116">
        <v>50</v>
      </c>
    </row>
    <row r="3" spans="1:82" s="22" customFormat="1" x14ac:dyDescent="0.25">
      <c r="A3" s="98"/>
      <c r="B3" s="88"/>
      <c r="C3" s="249">
        <f>(VLOOKUP(A2,$BF$2:$CB$5,2,FALSE))*'Form II'!F3</f>
        <v>120</v>
      </c>
      <c r="D3" s="250"/>
      <c r="E3" s="249">
        <f>VLOOKUP(A2,$BF$2:$CB$5,3,FALSE)*'Form II'!F3</f>
        <v>120</v>
      </c>
      <c r="F3" s="250"/>
      <c r="G3" s="249">
        <f>VLOOKUP(A2,$BF$2:$CB$5,4,FALSE)*'Form II'!F3</f>
        <v>120</v>
      </c>
      <c r="H3" s="250"/>
      <c r="I3" s="249">
        <f>VLOOKUP(A2,$BF$2:$CB$5,5,FALSE)*'Form II'!F3</f>
        <v>120</v>
      </c>
      <c r="J3" s="250"/>
      <c r="K3" s="251">
        <f>VLOOKUP(A2,$BF$2:$CB$5,6,FALSE)*'Form II'!F3</f>
        <v>200</v>
      </c>
      <c r="L3" s="250"/>
      <c r="M3" s="249">
        <f>VLOOKUP(A2,$BF$2:$CB$5,7,FALSE)*'Form II'!F3</f>
        <v>400</v>
      </c>
      <c r="N3" s="250"/>
      <c r="O3" s="249">
        <f>VLOOKUP(A2,$BF$2:$CB$5,8,FALSE)*'Form II'!F3</f>
        <v>250</v>
      </c>
      <c r="P3" s="250"/>
      <c r="Q3" s="249">
        <f>VLOOKUP(A2,$BF$2:$CB$5,9,FALSE)*'Form II'!F3</f>
        <v>250</v>
      </c>
      <c r="R3" s="250"/>
      <c r="S3" s="249">
        <f>VLOOKUP(A2,$BF$2:$CB$5,10,FALSE)*'Form II'!F3</f>
        <v>250</v>
      </c>
      <c r="T3" s="250"/>
      <c r="U3" s="249">
        <f>VLOOKUP(A2,$BF$2:$CB$5,11,FALSE)*'Form II'!F3</f>
        <v>300</v>
      </c>
      <c r="V3" s="250"/>
      <c r="W3" s="249">
        <f>VLOOKUP(A2,$BF$2:$CB$5,12,FALSE)*'Form II'!F3</f>
        <v>400</v>
      </c>
      <c r="X3" s="250"/>
      <c r="Y3" s="252">
        <f>VLOOKUP(A2,$BF$2:$CB$5,13,FALSE)*'Form II'!F3</f>
        <v>500</v>
      </c>
      <c r="Z3" s="253"/>
      <c r="AA3" s="252">
        <f>VLOOKUP(A2,$BF$2:$CB$5,14,FALSE)*'Form II'!F3</f>
        <v>150</v>
      </c>
      <c r="AB3" s="254"/>
      <c r="AC3" s="252">
        <f>VLOOKUP(A2,$BF$2:$CB$5,15,FALSE)*'Form II'!F3</f>
        <v>150</v>
      </c>
      <c r="AD3" s="253"/>
      <c r="AE3" s="252">
        <f>VLOOKUP(A2,$BF$2:$CB$5,16,FALSE)*'Form II'!F3</f>
        <v>400</v>
      </c>
      <c r="AF3" s="253"/>
      <c r="AG3" s="249">
        <f>VLOOKUP(A2,$BF$2:$CB$5,17,FALSE)*'Form II'!F3</f>
        <v>400</v>
      </c>
      <c r="AH3" s="250"/>
      <c r="AI3" s="249">
        <f>VLOOKUP(A2,$BF$2:$CB$5,18,FALSE)*'Form II'!F3</f>
        <v>25</v>
      </c>
      <c r="AJ3" s="250"/>
      <c r="AK3" s="249">
        <f>VLOOKUP(A2,$BF$2:$CB$5,19,FALSE)*'Form II'!F3</f>
        <v>50</v>
      </c>
      <c r="AL3" s="250"/>
      <c r="AM3" s="249">
        <f>VLOOKUP(A2,$BF$2:$CB$5,20,FALSE)*'Form II'!F3</f>
        <v>25</v>
      </c>
      <c r="AN3" s="250"/>
      <c r="AO3" s="249">
        <f>VLOOKUP(A2,$BF$2:$CB$5,21,FALSE)*'Form II'!F3</f>
        <v>50</v>
      </c>
      <c r="AP3" s="250"/>
      <c r="AQ3" s="249">
        <f>VLOOKUP(A2,$BF$2:$CB$5,22,FALSE)*'Form II'!F3</f>
        <v>50</v>
      </c>
      <c r="AR3" s="250"/>
      <c r="AS3" s="255"/>
      <c r="AT3" s="256"/>
      <c r="AU3" s="116"/>
      <c r="AV3" s="116"/>
      <c r="AW3" s="116"/>
      <c r="AX3" s="116"/>
      <c r="AY3" s="116"/>
      <c r="AZ3" s="116"/>
      <c r="BA3" s="116"/>
      <c r="BB3" s="116"/>
      <c r="BC3" s="116"/>
      <c r="BD3" s="116"/>
      <c r="BE3" s="116"/>
      <c r="BF3" s="116" t="s">
        <v>128</v>
      </c>
      <c r="BG3" s="116">
        <v>100</v>
      </c>
      <c r="BH3" s="116">
        <v>100</v>
      </c>
      <c r="BI3" s="116">
        <v>100</v>
      </c>
      <c r="BJ3" s="116">
        <v>100</v>
      </c>
      <c r="BK3" s="116">
        <v>150</v>
      </c>
      <c r="BL3" s="116">
        <v>300</v>
      </c>
      <c r="BM3" s="116">
        <v>200</v>
      </c>
      <c r="BN3" s="116">
        <v>200</v>
      </c>
      <c r="BO3" s="116">
        <v>200</v>
      </c>
      <c r="BP3" s="116">
        <v>250</v>
      </c>
      <c r="BQ3" s="116">
        <v>300</v>
      </c>
      <c r="BR3" s="116">
        <v>400</v>
      </c>
      <c r="BS3" s="116">
        <v>120</v>
      </c>
      <c r="BT3" s="116">
        <v>120</v>
      </c>
      <c r="BU3" s="116">
        <v>300</v>
      </c>
      <c r="BV3" s="116">
        <v>300</v>
      </c>
      <c r="BW3" s="116">
        <v>20</v>
      </c>
      <c r="BX3" s="116">
        <v>40</v>
      </c>
      <c r="BY3" s="116">
        <v>20</v>
      </c>
      <c r="BZ3" s="116">
        <v>40</v>
      </c>
      <c r="CA3" s="116">
        <v>40</v>
      </c>
    </row>
    <row r="4" spans="1:82" s="23" customFormat="1" ht="15.75" thickBot="1" x14ac:dyDescent="0.3">
      <c r="A4" s="48" t="str">
        <f>'Form II'!A3&amp;", "&amp;'Form II'!B3</f>
        <v xml:space="preserve">, </v>
      </c>
      <c r="B4" s="99" t="s">
        <v>36</v>
      </c>
      <c r="C4" s="99" t="s">
        <v>36</v>
      </c>
      <c r="D4" s="99" t="s">
        <v>142</v>
      </c>
      <c r="E4" s="99" t="s">
        <v>36</v>
      </c>
      <c r="F4" s="99" t="s">
        <v>142</v>
      </c>
      <c r="G4" s="99" t="s">
        <v>36</v>
      </c>
      <c r="H4" s="99" t="s">
        <v>142</v>
      </c>
      <c r="I4" s="99" t="s">
        <v>36</v>
      </c>
      <c r="J4" s="99" t="s">
        <v>142</v>
      </c>
      <c r="K4" s="99" t="s">
        <v>36</v>
      </c>
      <c r="L4" s="99" t="s">
        <v>142</v>
      </c>
      <c r="M4" s="99" t="s">
        <v>36</v>
      </c>
      <c r="N4" s="99" t="s">
        <v>142</v>
      </c>
      <c r="O4" s="99" t="s">
        <v>36</v>
      </c>
      <c r="P4" s="99" t="s">
        <v>142</v>
      </c>
      <c r="Q4" s="99" t="s">
        <v>36</v>
      </c>
      <c r="R4" s="99" t="s">
        <v>142</v>
      </c>
      <c r="S4" s="99" t="s">
        <v>36</v>
      </c>
      <c r="T4" s="99" t="s">
        <v>142</v>
      </c>
      <c r="U4" s="99" t="s">
        <v>36</v>
      </c>
      <c r="V4" s="99" t="s">
        <v>142</v>
      </c>
      <c r="W4" s="99" t="s">
        <v>36</v>
      </c>
      <c r="X4" s="99" t="s">
        <v>142</v>
      </c>
      <c r="Y4" s="99" t="s">
        <v>36</v>
      </c>
      <c r="Z4" s="99" t="s">
        <v>142</v>
      </c>
      <c r="AA4" s="99" t="s">
        <v>36</v>
      </c>
      <c r="AB4" s="99" t="s">
        <v>142</v>
      </c>
      <c r="AC4" s="99" t="s">
        <v>36</v>
      </c>
      <c r="AD4" s="99" t="s">
        <v>142</v>
      </c>
      <c r="AE4" s="99" t="s">
        <v>36</v>
      </c>
      <c r="AF4" s="100" t="s">
        <v>142</v>
      </c>
      <c r="AG4" s="99" t="s">
        <v>36</v>
      </c>
      <c r="AH4" s="99" t="s">
        <v>142</v>
      </c>
      <c r="AI4" s="99" t="s">
        <v>36</v>
      </c>
      <c r="AJ4" s="99" t="s">
        <v>142</v>
      </c>
      <c r="AK4" s="99" t="s">
        <v>36</v>
      </c>
      <c r="AL4" s="99" t="s">
        <v>142</v>
      </c>
      <c r="AM4" s="99" t="s">
        <v>36</v>
      </c>
      <c r="AN4" s="99" t="s">
        <v>142</v>
      </c>
      <c r="AO4" s="99" t="s">
        <v>36</v>
      </c>
      <c r="AP4" s="99" t="s">
        <v>142</v>
      </c>
      <c r="AQ4" s="99" t="s">
        <v>36</v>
      </c>
      <c r="AR4" s="99" t="s">
        <v>142</v>
      </c>
      <c r="AS4" s="99" t="s">
        <v>36</v>
      </c>
      <c r="AT4" s="202" t="s">
        <v>142</v>
      </c>
      <c r="AU4" s="116"/>
      <c r="AV4" s="116"/>
      <c r="AW4" s="116"/>
      <c r="AX4" s="116"/>
      <c r="AY4" s="116"/>
      <c r="AZ4" s="116"/>
      <c r="BA4" s="116"/>
      <c r="BB4" s="116"/>
      <c r="BC4" s="116"/>
      <c r="BD4" s="116"/>
      <c r="BE4" s="116"/>
      <c r="BF4" s="119" t="s">
        <v>130</v>
      </c>
      <c r="BG4" s="119">
        <v>120</v>
      </c>
      <c r="BH4" s="119">
        <v>120</v>
      </c>
      <c r="BI4" s="119">
        <v>120</v>
      </c>
      <c r="BJ4" s="119">
        <v>120</v>
      </c>
      <c r="BK4" s="119">
        <v>270</v>
      </c>
      <c r="BL4" s="119">
        <v>400</v>
      </c>
      <c r="BM4" s="119">
        <v>250</v>
      </c>
      <c r="BN4" s="119">
        <v>250</v>
      </c>
      <c r="BO4" s="119">
        <v>250</v>
      </c>
      <c r="BP4" s="119">
        <v>300</v>
      </c>
      <c r="BQ4" s="119">
        <v>400</v>
      </c>
      <c r="BR4" s="119">
        <v>500</v>
      </c>
      <c r="BS4" s="119">
        <v>150</v>
      </c>
      <c r="BT4" s="119">
        <v>150</v>
      </c>
      <c r="BU4" s="119">
        <v>400</v>
      </c>
      <c r="BV4" s="119">
        <v>400</v>
      </c>
      <c r="BW4" s="119">
        <v>25</v>
      </c>
      <c r="BX4" s="119">
        <v>50</v>
      </c>
      <c r="BY4" s="119">
        <v>25</v>
      </c>
      <c r="BZ4" s="119">
        <v>50</v>
      </c>
      <c r="CA4" s="23">
        <v>50</v>
      </c>
    </row>
    <row r="5" spans="1:82" s="23" customFormat="1" ht="16.5" thickTop="1" thickBot="1" x14ac:dyDescent="0.3">
      <c r="A5" s="24" t="s">
        <v>37</v>
      </c>
      <c r="B5" s="25"/>
      <c r="C5" s="112"/>
      <c r="D5" s="93">
        <f>C5/$C$3</f>
        <v>0</v>
      </c>
      <c r="E5" s="112"/>
      <c r="F5" s="93">
        <f>E5/$E$3</f>
        <v>0</v>
      </c>
      <c r="G5" s="112"/>
      <c r="H5" s="93">
        <f>G5/$G$3</f>
        <v>0</v>
      </c>
      <c r="I5" s="112"/>
      <c r="J5" s="93">
        <f>I5/$I$3</f>
        <v>0</v>
      </c>
      <c r="K5" s="112"/>
      <c r="L5" s="93">
        <f>K5/$K$3</f>
        <v>0</v>
      </c>
      <c r="M5" s="112"/>
      <c r="N5" s="93">
        <f>M5/$M$3</f>
        <v>0</v>
      </c>
      <c r="O5" s="112"/>
      <c r="P5" s="93">
        <f>O5/$O$3</f>
        <v>0</v>
      </c>
      <c r="Q5" s="112"/>
      <c r="R5" s="93">
        <f>Q5/$Q$3</f>
        <v>0</v>
      </c>
      <c r="S5" s="112"/>
      <c r="T5" s="93">
        <f>S5/$S$3</f>
        <v>0</v>
      </c>
      <c r="U5" s="112"/>
      <c r="V5" s="93">
        <f>U5/$U$3</f>
        <v>0</v>
      </c>
      <c r="W5" s="112"/>
      <c r="X5" s="93">
        <f>W5/$W$3</f>
        <v>0</v>
      </c>
      <c r="Y5" s="112"/>
      <c r="Z5" s="93">
        <f>Y5/$Y$3</f>
        <v>0</v>
      </c>
      <c r="AA5" s="112"/>
      <c r="AB5" s="93">
        <f>AA5/$AA$3</f>
        <v>0</v>
      </c>
      <c r="AC5" s="112"/>
      <c r="AD5" s="93">
        <f>AC5/$AC$3</f>
        <v>0</v>
      </c>
      <c r="AE5" s="112"/>
      <c r="AF5" s="93">
        <f>AE5/$AE$3</f>
        <v>0</v>
      </c>
      <c r="AG5" s="112"/>
      <c r="AH5" s="93">
        <f>AG5/$AG$3</f>
        <v>0</v>
      </c>
      <c r="AI5" s="112"/>
      <c r="AJ5" s="93">
        <f>AI5/AI3</f>
        <v>0</v>
      </c>
      <c r="AK5" s="112"/>
      <c r="AL5" s="93">
        <f>AK5/AK3</f>
        <v>0</v>
      </c>
      <c r="AM5" s="112"/>
      <c r="AN5" s="93">
        <f>AM5/AM3</f>
        <v>0</v>
      </c>
      <c r="AO5" s="112"/>
      <c r="AP5" s="93">
        <f>AO5/AO3</f>
        <v>0</v>
      </c>
      <c r="AQ5" s="112"/>
      <c r="AR5" s="93">
        <f>AQ5/AQ3</f>
        <v>0</v>
      </c>
      <c r="AS5" s="134">
        <f>C5+K5+M5+O5+U5+W5+Y5+AC5+AE5+AG5+AM5+AQ5+E5+I5+G5+AA5+Q5+S5+AO5+AI5+AK5</f>
        <v>0</v>
      </c>
      <c r="AT5" s="203">
        <f>D5+L5+N5+P5+V5+X5+Z5+AD5+AF5+AH5+AN5+AR5+AB5+F5+J5+H5+R5+T5+AP5+AJ5+AL5</f>
        <v>0</v>
      </c>
      <c r="AU5" s="120">
        <f>IF(J5=0,0,(IF('Form II'!$K$3="yes",(J5/AT5)*('Form II'!$G$3+'Form II'!$H$3),0)))</f>
        <v>0</v>
      </c>
      <c r="AV5" s="120">
        <f>IF(D5=0,0,(IF('Form II'!$I$3="yes",(D5/AT5)*('Form II'!$G$3+'Form II'!$H$3),0)))</f>
        <v>0</v>
      </c>
      <c r="AW5" s="120">
        <f>IF(F5+H5=0,0,(IF('Form II'!$J$3="yes",((F5+H5)/AT5)*('Form II'!$G$3+'Form II'!$H$3),0)))</f>
        <v>0</v>
      </c>
      <c r="AX5" s="120">
        <f>IF(L5=0,0,(L5/AT5)*('Form II'!$G$3+'Form II'!$H$3))</f>
        <v>0</v>
      </c>
      <c r="AY5" s="120">
        <f>IF(P5+R5=0,0,(IF('Form II'!$M$3="yes",(((P5+R5)/AT5)*('Form II'!$G$3+'Form II'!$H$3)),0)))</f>
        <v>0</v>
      </c>
      <c r="AZ5" s="120" t="e">
        <f>IF('Form II'!$N$3="yes",(((V5+X5+Z5+T5)/AT5)*('Form II'!$G$3+'Form II'!$H$3)),0)</f>
        <v>#DIV/0!</v>
      </c>
      <c r="BA5" s="120" t="e">
        <f>IF('Form II'!$P$3="yes",(AB5/AT5)*('Form II'!$G$3+'Form II'!$H$3),0)</f>
        <v>#DIV/0!</v>
      </c>
      <c r="BB5" s="120" t="e">
        <f>IF('Form II'!O3="yes",(AD5/AT5)*('Form II'!$G$3+'Form II'!$H$3),0)</f>
        <v>#DIV/0!</v>
      </c>
      <c r="BC5" s="120">
        <f>IF(AF5=0,0,(AF5/AT5)*('Form II'!$G$3+'Form II'!$H$3))</f>
        <v>0</v>
      </c>
      <c r="BD5" s="120">
        <f>IF((AN5+AP5+AR5)=0,0,(IF('Form II'!R3="yes",(((AN5+AP5+AR5)/AT5)*('Form II'!G3+'Form II'!H3)),0)))</f>
        <v>0</v>
      </c>
      <c r="BE5" s="118">
        <f>IF((AS5)=0,('Form II'!$G$3+'Form II'!$H$3),SUM(AU5:BD5))</f>
        <v>0</v>
      </c>
      <c r="BF5" s="125" t="s">
        <v>131</v>
      </c>
      <c r="BG5" s="123">
        <v>100</v>
      </c>
      <c r="BH5" s="123">
        <v>100</v>
      </c>
      <c r="BI5" s="123">
        <v>100</v>
      </c>
      <c r="BJ5" s="123">
        <v>100</v>
      </c>
      <c r="BK5" s="123">
        <v>225</v>
      </c>
      <c r="BL5" s="123">
        <v>300</v>
      </c>
      <c r="BM5" s="123">
        <v>200</v>
      </c>
      <c r="BN5" s="123">
        <v>200</v>
      </c>
      <c r="BO5" s="123">
        <v>200</v>
      </c>
      <c r="BP5" s="123">
        <v>250</v>
      </c>
      <c r="BQ5" s="123">
        <v>300</v>
      </c>
      <c r="BR5" s="123">
        <v>400</v>
      </c>
      <c r="BS5" s="123">
        <v>120</v>
      </c>
      <c r="BT5" s="123">
        <v>120</v>
      </c>
      <c r="BU5" s="123">
        <v>300</v>
      </c>
      <c r="BV5" s="123">
        <v>300</v>
      </c>
      <c r="BW5" s="123">
        <v>20</v>
      </c>
      <c r="BX5" s="123">
        <v>40</v>
      </c>
      <c r="BY5" s="123">
        <v>20</v>
      </c>
      <c r="BZ5" s="123">
        <v>40</v>
      </c>
      <c r="CA5" s="23">
        <v>40</v>
      </c>
      <c r="CD5" s="23">
        <f>AT5*'Form II'!F3</f>
        <v>0</v>
      </c>
    </row>
    <row r="6" spans="1:82" s="23" customFormat="1" ht="16.5" thickTop="1" thickBot="1" x14ac:dyDescent="0.3">
      <c r="A6" s="26" t="s">
        <v>38</v>
      </c>
      <c r="B6" s="27"/>
      <c r="C6" s="113">
        <v>0</v>
      </c>
      <c r="D6" s="93">
        <f t="shared" ref="D6:D8" si="0">C6/$C$3</f>
        <v>0</v>
      </c>
      <c r="E6" s="113"/>
      <c r="F6" s="93">
        <f t="shared" ref="F6:F8" si="1">E6/$E$3</f>
        <v>0</v>
      </c>
      <c r="G6" s="113">
        <v>1</v>
      </c>
      <c r="H6" s="93">
        <f t="shared" ref="H6:H8" si="2">G6/$G$3</f>
        <v>8.3333333333333332E-3</v>
      </c>
      <c r="I6" s="113">
        <v>1</v>
      </c>
      <c r="J6" s="93">
        <f t="shared" ref="J6:J8" si="3">I6/$I$3</f>
        <v>8.3333333333333332E-3</v>
      </c>
      <c r="K6" s="113"/>
      <c r="L6" s="93">
        <f t="shared" ref="L6:L8" si="4">K6/$K$3</f>
        <v>0</v>
      </c>
      <c r="M6" s="113">
        <v>5</v>
      </c>
      <c r="N6" s="93">
        <f t="shared" ref="N6:N8" si="5">M6/$M$3</f>
        <v>1.2500000000000001E-2</v>
      </c>
      <c r="O6" s="113"/>
      <c r="P6" s="93">
        <f t="shared" ref="P6:P8" si="6">O6/$O$3</f>
        <v>0</v>
      </c>
      <c r="Q6" s="113"/>
      <c r="R6" s="93">
        <f t="shared" ref="R6:R8" si="7">Q6/$Q$3</f>
        <v>0</v>
      </c>
      <c r="S6" s="113"/>
      <c r="T6" s="93">
        <f t="shared" ref="T6:T8" si="8">S6/$S$3</f>
        <v>0</v>
      </c>
      <c r="U6" s="113"/>
      <c r="V6" s="93">
        <f t="shared" ref="V6:V8" si="9">U6/$U$3</f>
        <v>0</v>
      </c>
      <c r="W6" s="113"/>
      <c r="X6" s="93">
        <f t="shared" ref="X6:X8" si="10">W6/$W$3</f>
        <v>0</v>
      </c>
      <c r="Y6" s="113"/>
      <c r="Z6" s="93">
        <f t="shared" ref="Z6:Z8" si="11">Y6/$Y$3</f>
        <v>0</v>
      </c>
      <c r="AA6" s="113">
        <v>1</v>
      </c>
      <c r="AB6" s="93">
        <f t="shared" ref="AB6:AB8" si="12">AA6/$AA$3</f>
        <v>6.6666666666666671E-3</v>
      </c>
      <c r="AC6" s="113"/>
      <c r="AD6" s="93">
        <f t="shared" ref="AD6:AD8" si="13">AC6/$AC$3</f>
        <v>0</v>
      </c>
      <c r="AE6" s="113"/>
      <c r="AF6" s="93">
        <f t="shared" ref="AF6:AF8" si="14">AE6/$AE$3</f>
        <v>0</v>
      </c>
      <c r="AG6" s="113"/>
      <c r="AH6" s="93">
        <f t="shared" ref="AH6:AH8" si="15">AG6/$AG$3</f>
        <v>0</v>
      </c>
      <c r="AI6" s="113"/>
      <c r="AJ6" s="93">
        <f>AI6/AI3</f>
        <v>0</v>
      </c>
      <c r="AK6" s="113"/>
      <c r="AL6" s="93">
        <f>AK6/AK3</f>
        <v>0</v>
      </c>
      <c r="AM6" s="113"/>
      <c r="AN6" s="93">
        <f>AM6/AM3</f>
        <v>0</v>
      </c>
      <c r="AO6" s="113"/>
      <c r="AP6" s="93">
        <f>AO6/AO3</f>
        <v>0</v>
      </c>
      <c r="AQ6" s="113"/>
      <c r="AR6" s="93">
        <f>AQ6/AQ3</f>
        <v>0</v>
      </c>
      <c r="AS6" s="141">
        <f t="shared" ref="AS6:AS9" si="16">C6+K6+M6+O6+U6+W6+Y6+AC6+AE6+AG6+AM6+AQ6+E6+I6+G6+AA6+Q6+S6+AO6+AI6+AK6</f>
        <v>8</v>
      </c>
      <c r="AT6" s="203">
        <f t="shared" ref="AT6:AT9" si="17">D6+L6+N6+P6+V6+X6+Z6+AD6+AF6+AH6+AN6+AR6+AB6+F6+J6+H6+R6+T6+AP6+AJ6+AL6</f>
        <v>3.5833333333333335E-2</v>
      </c>
      <c r="AU6" s="120">
        <f>IF(J6=0,0,(IF('Form II'!$K$3="yes",(J6/AT6)*('Form II'!$G$3+'Form II'!$H$3),0)))</f>
        <v>0</v>
      </c>
      <c r="AV6" s="120">
        <f>IF(D6=0,0,(IF('Form II'!$I$3="yes",(D6/AT6)*('Form II'!$G$3+'Form II'!$H$3),0)))</f>
        <v>0</v>
      </c>
      <c r="AW6" s="120">
        <f>IF(F6+H6=0,0,(IF('Form II'!$J$3="yes",((F6+H6)/AT6)*('Form II'!$G$3+'Form II'!$H$3),0)))</f>
        <v>0</v>
      </c>
      <c r="AX6" s="120">
        <f>IF(L6=0,0,(L6/AT6)*('Form II'!$G$3+'Form II'!$H$3))</f>
        <v>0</v>
      </c>
      <c r="AY6" s="120">
        <f>IF(P6+R6=0,0,(IF('Form II'!$M$3="yes",(((P6+R6)/AT6)*('Form II'!$G$3+'Form II'!$H$3)),0)))</f>
        <v>0</v>
      </c>
      <c r="AZ6" s="120">
        <f>IF('Form II'!$N$3="yes",(((V6+X6+Z6+T6)/AT6)*('Form II'!$G$3+'Form II'!$H$3)),0)</f>
        <v>0</v>
      </c>
      <c r="BA6" s="120">
        <f>IF('Form II'!$P$3="yes",(AB6/AT6)*('Form II'!$G$3+'Form II'!$H$3),0)</f>
        <v>0</v>
      </c>
      <c r="BB6" s="120">
        <f>IF('Form II'!O3="yes",(AD6/AT6)*('Form II'!$G$3+'Form II'!$H$3),0)</f>
        <v>0</v>
      </c>
      <c r="BC6" s="120">
        <f>IF(AF6=0,0,(AF6/AT6)*('Form II'!$G$3+'Form II'!$H$3))</f>
        <v>0</v>
      </c>
      <c r="BD6" s="120">
        <f>IF((AN6+AP6+AR6)=0,0,(IF('Form II'!R4="yes",(((AN6+AP6+AR6)/AT6)*('Form II'!G4+'Form II'!H4)),0)))</f>
        <v>0</v>
      </c>
      <c r="BE6" s="118">
        <f>IF((AS6)=0,('Form II'!$G$3+'Form II'!$H$3),SUM(AU6:BD6))</f>
        <v>0</v>
      </c>
      <c r="BF6" s="126"/>
      <c r="BG6" s="126"/>
      <c r="BH6" s="126"/>
      <c r="BI6" s="126"/>
      <c r="BJ6" s="126"/>
      <c r="BK6" s="126"/>
      <c r="BL6" s="126"/>
      <c r="BM6" s="126"/>
      <c r="BN6" s="126"/>
      <c r="BO6" s="126"/>
      <c r="BP6" s="126"/>
      <c r="BQ6" s="126"/>
      <c r="BR6" s="126"/>
      <c r="BS6" s="126"/>
      <c r="BT6" s="126"/>
      <c r="BU6" s="126"/>
      <c r="BV6" s="126"/>
      <c r="BW6" s="126"/>
      <c r="BX6" s="126"/>
      <c r="BY6" s="126"/>
      <c r="BZ6" s="126"/>
      <c r="CD6" s="23">
        <f>AT6*'Form II'!F4</f>
        <v>3.5833333333333335E-2</v>
      </c>
    </row>
    <row r="7" spans="1:82" s="23" customFormat="1" ht="16.5" thickTop="1" thickBot="1" x14ac:dyDescent="0.3">
      <c r="A7" s="26" t="s">
        <v>39</v>
      </c>
      <c r="B7" s="27"/>
      <c r="C7" s="113"/>
      <c r="D7" s="93">
        <f t="shared" si="0"/>
        <v>0</v>
      </c>
      <c r="E7" s="113"/>
      <c r="F7" s="93">
        <f t="shared" si="1"/>
        <v>0</v>
      </c>
      <c r="G7" s="113"/>
      <c r="H7" s="93">
        <f t="shared" si="2"/>
        <v>0</v>
      </c>
      <c r="I7" s="113"/>
      <c r="J7" s="93">
        <f t="shared" si="3"/>
        <v>0</v>
      </c>
      <c r="K7" s="113"/>
      <c r="L7" s="93">
        <f t="shared" si="4"/>
        <v>0</v>
      </c>
      <c r="M7" s="113"/>
      <c r="N7" s="93">
        <f t="shared" si="5"/>
        <v>0</v>
      </c>
      <c r="O7" s="113"/>
      <c r="P7" s="93">
        <f t="shared" si="6"/>
        <v>0</v>
      </c>
      <c r="Q7" s="113"/>
      <c r="R7" s="93">
        <f t="shared" si="7"/>
        <v>0</v>
      </c>
      <c r="S7" s="113"/>
      <c r="T7" s="93">
        <f t="shared" si="8"/>
        <v>0</v>
      </c>
      <c r="U7" s="113"/>
      <c r="V7" s="93">
        <f t="shared" si="9"/>
        <v>0</v>
      </c>
      <c r="W7" s="113"/>
      <c r="X7" s="93">
        <f t="shared" si="10"/>
        <v>0</v>
      </c>
      <c r="Y7" s="113"/>
      <c r="Z7" s="93">
        <f t="shared" si="11"/>
        <v>0</v>
      </c>
      <c r="AA7" s="113"/>
      <c r="AB7" s="93">
        <f t="shared" si="12"/>
        <v>0</v>
      </c>
      <c r="AC7" s="113"/>
      <c r="AD7" s="93">
        <f t="shared" si="13"/>
        <v>0</v>
      </c>
      <c r="AE7" s="113"/>
      <c r="AF7" s="93">
        <f t="shared" si="14"/>
        <v>0</v>
      </c>
      <c r="AG7" s="113"/>
      <c r="AH7" s="93">
        <f t="shared" si="15"/>
        <v>0</v>
      </c>
      <c r="AI7" s="113"/>
      <c r="AJ7" s="93">
        <f>AI7/AI3</f>
        <v>0</v>
      </c>
      <c r="AK7" s="113"/>
      <c r="AL7" s="93">
        <f>AK7/AK3</f>
        <v>0</v>
      </c>
      <c r="AM7" s="113"/>
      <c r="AN7" s="93">
        <f>AM7/AM3</f>
        <v>0</v>
      </c>
      <c r="AO7" s="113"/>
      <c r="AP7" s="93">
        <f>AO7/AO3</f>
        <v>0</v>
      </c>
      <c r="AQ7" s="113"/>
      <c r="AR7" s="93">
        <f>AQ7/AQ3</f>
        <v>0</v>
      </c>
      <c r="AS7" s="141">
        <f t="shared" si="16"/>
        <v>0</v>
      </c>
      <c r="AT7" s="203">
        <f>D7+F7+H7+J7+L7+N7+P7+R7+T7+V7+X7+Z7+AB7+AD7+AF7+AH7+AJ7+AL7+AN7+AP7</f>
        <v>0</v>
      </c>
      <c r="AU7" s="120">
        <f>IF(J7=0,0,(IF('Form II'!$K$3="yes",(J7/AT7)*('Form II'!$G$3+'Form II'!$H$3),0)))</f>
        <v>0</v>
      </c>
      <c r="AV7" s="120">
        <f>IF(D7=0,0,(IF('Form II'!$I$3="yes",(D7/AT7)*('Form II'!$G$3+'Form II'!$H$3),0)))</f>
        <v>0</v>
      </c>
      <c r="AW7" s="120">
        <f>IF(F7+H7=0,0,(IF('Form II'!$J$3="yes",((F7+H7)/AT7)*('Form II'!$G$3+'Form II'!$H$3),0)))</f>
        <v>0</v>
      </c>
      <c r="AX7" s="120">
        <f>IF(L7=0,0,(L7/AT7)*('Form II'!$G$3+'Form II'!$H$3))</f>
        <v>0</v>
      </c>
      <c r="AY7" s="120">
        <f>IF(P7+R7=0,0,(IF('Form II'!$M$3="yes",(((P7+R7)/AT7)*('Form II'!$G$3+'Form II'!$H$3)),0)))</f>
        <v>0</v>
      </c>
      <c r="AZ7" s="120" t="e">
        <f>IF('Form II'!$N$3="yes",(((V7+X7+Z7+T7)/AT7)*('Form II'!$G$3+'Form II'!$H$3)),0)</f>
        <v>#DIV/0!</v>
      </c>
      <c r="BA7" s="120" t="e">
        <f>IF('Form II'!$P$3="yes",(AB7/AT7)*('Form II'!$G$3+'Form II'!$H$3),0)</f>
        <v>#DIV/0!</v>
      </c>
      <c r="BB7" s="120" t="e">
        <f>IF('Form II'!O3="yes",(AD7/AT7)*('Form II'!$G$3+'Form II'!$H$3),0)</f>
        <v>#DIV/0!</v>
      </c>
      <c r="BC7" s="120">
        <f>IF(AF7=0,0,(AF7/AT7)*('Form II'!$G$3+'Form II'!$H$3))</f>
        <v>0</v>
      </c>
      <c r="BD7" s="120">
        <f>IF((AN7+AP7+AR7)=0,0,(IF('Form II'!R5="yes",(((AN7+AP7+AR7)/AT7)*('Form II'!G5+'Form II'!H5)),0)))</f>
        <v>0</v>
      </c>
      <c r="BE7" s="118">
        <f>IF((AS7)=0,('Form II'!$G$3+'Form II'!$H$3),SUM(AU7:BD7))</f>
        <v>0</v>
      </c>
      <c r="BF7" s="126"/>
      <c r="BG7" s="126"/>
      <c r="BH7" s="126"/>
      <c r="BI7" s="126"/>
      <c r="BJ7" s="126"/>
      <c r="BK7" s="126"/>
      <c r="BL7" s="126"/>
      <c r="BM7" s="126"/>
      <c r="BN7" s="126"/>
      <c r="BO7" s="126"/>
      <c r="BP7" s="126"/>
      <c r="BQ7" s="126"/>
      <c r="BR7" s="126"/>
      <c r="BS7" s="126"/>
      <c r="BT7" s="126"/>
      <c r="BU7" s="126"/>
      <c r="BV7" s="126"/>
      <c r="BW7" s="126"/>
      <c r="BX7" s="126"/>
      <c r="BY7" s="126"/>
      <c r="BZ7" s="126"/>
      <c r="CD7" s="23">
        <f>AT7*'Form II'!F5</f>
        <v>0</v>
      </c>
    </row>
    <row r="8" spans="1:82" s="23" customFormat="1" ht="16.5" thickTop="1" thickBot="1" x14ac:dyDescent="0.3">
      <c r="A8" s="28" t="s">
        <v>40</v>
      </c>
      <c r="B8" s="29"/>
      <c r="C8" s="114"/>
      <c r="D8" s="93">
        <f t="shared" si="0"/>
        <v>0</v>
      </c>
      <c r="E8" s="114"/>
      <c r="F8" s="93">
        <f t="shared" si="1"/>
        <v>0</v>
      </c>
      <c r="G8" s="114"/>
      <c r="H8" s="93">
        <f t="shared" si="2"/>
        <v>0</v>
      </c>
      <c r="I8" s="114"/>
      <c r="J8" s="93">
        <f t="shared" si="3"/>
        <v>0</v>
      </c>
      <c r="K8" s="114"/>
      <c r="L8" s="93">
        <f t="shared" si="4"/>
        <v>0</v>
      </c>
      <c r="M8" s="114"/>
      <c r="N8" s="93">
        <f t="shared" si="5"/>
        <v>0</v>
      </c>
      <c r="O8" s="114"/>
      <c r="P8" s="93">
        <f t="shared" si="6"/>
        <v>0</v>
      </c>
      <c r="Q8" s="114"/>
      <c r="R8" s="93">
        <f t="shared" si="7"/>
        <v>0</v>
      </c>
      <c r="S8" s="114"/>
      <c r="T8" s="93">
        <f t="shared" si="8"/>
        <v>0</v>
      </c>
      <c r="U8" s="114"/>
      <c r="V8" s="93">
        <f t="shared" si="9"/>
        <v>0</v>
      </c>
      <c r="W8" s="114"/>
      <c r="X8" s="93">
        <f t="shared" si="10"/>
        <v>0</v>
      </c>
      <c r="Y8" s="114"/>
      <c r="Z8" s="93">
        <f t="shared" si="11"/>
        <v>0</v>
      </c>
      <c r="AA8" s="114"/>
      <c r="AB8" s="93">
        <f t="shared" si="12"/>
        <v>0</v>
      </c>
      <c r="AC8" s="114"/>
      <c r="AD8" s="93">
        <f t="shared" si="13"/>
        <v>0</v>
      </c>
      <c r="AE8" s="114"/>
      <c r="AF8" s="93">
        <f t="shared" si="14"/>
        <v>0</v>
      </c>
      <c r="AG8" s="114"/>
      <c r="AH8" s="93">
        <f t="shared" si="15"/>
        <v>0</v>
      </c>
      <c r="AI8" s="114"/>
      <c r="AJ8" s="93">
        <f>AI8/AI3</f>
        <v>0</v>
      </c>
      <c r="AK8" s="114"/>
      <c r="AL8" s="93">
        <f>AK8/AK3</f>
        <v>0</v>
      </c>
      <c r="AM8" s="114"/>
      <c r="AN8" s="93">
        <f>AM8/AM3</f>
        <v>0</v>
      </c>
      <c r="AO8" s="114"/>
      <c r="AP8" s="93">
        <f>AO8/AO3</f>
        <v>0</v>
      </c>
      <c r="AQ8" s="114"/>
      <c r="AR8" s="93">
        <f>AQ8/AQ3</f>
        <v>0</v>
      </c>
      <c r="AS8" s="142">
        <f t="shared" si="16"/>
        <v>0</v>
      </c>
      <c r="AT8" s="203">
        <f t="shared" si="17"/>
        <v>0</v>
      </c>
      <c r="AU8" s="120">
        <f>IF(J8=0,0,(IF('Form II'!$K$3="yes",(J8/AT8)*('Form II'!$G$3+'Form II'!$H$3),0)))</f>
        <v>0</v>
      </c>
      <c r="AV8" s="120">
        <f>IF(D8=0,0,(IF('Form II'!$I$3="yes",(D8/AT8)*('Form II'!$G$3+'Form II'!$H$3),0)))</f>
        <v>0</v>
      </c>
      <c r="AW8" s="120">
        <f>IF(F8+H8=0,0,(IF('Form II'!$J$3="yes",((F8+H8)/AT8)*('Form II'!$G$3+'Form II'!$H$3),0)))</f>
        <v>0</v>
      </c>
      <c r="AX8" s="120">
        <f>IF(L8=0,0,(L8/AT8)*('Form II'!$G$3+'Form II'!$H$3))</f>
        <v>0</v>
      </c>
      <c r="AY8" s="120">
        <f>IF(P8+R8=0,0,(IF('Form II'!$M$3="yes",(((P8+R8)/AT8)*('Form II'!$G$3+'Form II'!$H$3)),0)))</f>
        <v>0</v>
      </c>
      <c r="AZ8" s="120" t="e">
        <f>IF('Form II'!$N$3="yes",(((V8+X8+Z8+T8)/AT8)*('Form II'!$G$3+'Form II'!$H$3)),0)</f>
        <v>#DIV/0!</v>
      </c>
      <c r="BA8" s="120" t="e">
        <f>IF('Form II'!$P$3="yes",(AB8/AT8)*('Form II'!$G$3+'Form II'!$H$3),0)</f>
        <v>#DIV/0!</v>
      </c>
      <c r="BB8" s="120" t="e">
        <f>IF('Form II'!O3="yes",(AD8/AT8)*('Form II'!$G$3+'Form II'!$H$3),0)</f>
        <v>#DIV/0!</v>
      </c>
      <c r="BC8" s="120">
        <f>IF(AF8=0,0,(AF8/AT8)*('Form II'!$G$3+'Form II'!$H$3))</f>
        <v>0</v>
      </c>
      <c r="BD8" s="120">
        <f>IF((AN8+AP8+AR8)=0,0,(IF('Form II'!R6="yes",(((AN8+AP8+AR8)/AT8)*('Form II'!G6+'Form II'!H6)),0)))</f>
        <v>0</v>
      </c>
      <c r="BE8" s="118">
        <f>IF((AS8)=0,('Form II'!$G$3+'Form II'!$H$3),SUM(AU8:BD8))</f>
        <v>0</v>
      </c>
      <c r="BF8" s="126"/>
      <c r="BG8" s="126"/>
      <c r="BH8" s="126"/>
      <c r="BI8" s="126"/>
      <c r="BJ8" s="126"/>
      <c r="BK8" s="126"/>
      <c r="BL8" s="126"/>
      <c r="BM8" s="126"/>
      <c r="BN8" s="126"/>
      <c r="BO8" s="126"/>
      <c r="BP8" s="126"/>
      <c r="BQ8" s="126"/>
      <c r="BR8" s="126"/>
      <c r="BS8" s="126"/>
      <c r="BT8" s="126"/>
      <c r="BU8" s="126"/>
      <c r="BV8" s="126"/>
      <c r="BW8" s="126"/>
      <c r="BX8" s="126"/>
      <c r="BY8" s="126"/>
      <c r="BZ8" s="126"/>
      <c r="CD8" s="23">
        <f>AT8*'Form II'!F6</f>
        <v>0</v>
      </c>
    </row>
    <row r="9" spans="1:82" s="30" customFormat="1" ht="16.5" thickTop="1" thickBot="1" x14ac:dyDescent="0.3">
      <c r="A9" s="90" t="s">
        <v>41</v>
      </c>
      <c r="B9" s="91"/>
      <c r="C9" s="91">
        <f>SUM(C5:C8)</f>
        <v>0</v>
      </c>
      <c r="D9" s="92">
        <f>C9/$C$3</f>
        <v>0</v>
      </c>
      <c r="E9" s="91">
        <f>SUM(E5:E8)</f>
        <v>0</v>
      </c>
      <c r="F9" s="93">
        <f t="shared" ref="F9" si="18">E9/$E$3</f>
        <v>0</v>
      </c>
      <c r="G9" s="91">
        <f>SUM(G5:G8)</f>
        <v>1</v>
      </c>
      <c r="H9" s="93">
        <f t="shared" ref="H9" si="19">G9/$G$3</f>
        <v>8.3333333333333332E-3</v>
      </c>
      <c r="I9" s="91">
        <f>SUM(I5:I8)</f>
        <v>1</v>
      </c>
      <c r="J9" s="93">
        <f t="shared" ref="J9" si="20">I9/$I$3</f>
        <v>8.3333333333333332E-3</v>
      </c>
      <c r="K9" s="91">
        <f>SUM(K5:K8)</f>
        <v>0</v>
      </c>
      <c r="L9" s="92">
        <f>K9/$K$3</f>
        <v>0</v>
      </c>
      <c r="M9" s="91">
        <f>SUM(M5:M8)</f>
        <v>5</v>
      </c>
      <c r="N9" s="92">
        <f>M9/$M$3</f>
        <v>1.2500000000000001E-2</v>
      </c>
      <c r="O9" s="91">
        <f>SUM(O5:O8)</f>
        <v>0</v>
      </c>
      <c r="P9" s="93">
        <f t="shared" ref="P9" si="21">O9/$O$3</f>
        <v>0</v>
      </c>
      <c r="Q9" s="91">
        <f>SUM(Q5:Q8)</f>
        <v>0</v>
      </c>
      <c r="R9" s="93">
        <f>Q9/$Q$3</f>
        <v>0</v>
      </c>
      <c r="S9" s="91">
        <f>SUM(S5:S8)</f>
        <v>0</v>
      </c>
      <c r="T9" s="93">
        <f>S9/$S$3</f>
        <v>0</v>
      </c>
      <c r="U9" s="91">
        <f>SUM(U5:U8)</f>
        <v>0</v>
      </c>
      <c r="V9" s="93">
        <f t="shared" ref="V9" si="22">U9/$U$3</f>
        <v>0</v>
      </c>
      <c r="W9" s="91">
        <f>SUM(W5:W8)</f>
        <v>0</v>
      </c>
      <c r="X9" s="93">
        <f t="shared" ref="X9" si="23">W9/$W$3</f>
        <v>0</v>
      </c>
      <c r="Y9" s="91">
        <f>SUM(Y5:Y8)</f>
        <v>0</v>
      </c>
      <c r="Z9" s="93">
        <f>Y9/$Y$3</f>
        <v>0</v>
      </c>
      <c r="AA9" s="91">
        <f>SUM(AA5:AA8)</f>
        <v>1</v>
      </c>
      <c r="AB9" s="93">
        <f>AA9/$AA$3</f>
        <v>6.6666666666666671E-3</v>
      </c>
      <c r="AC9" s="91">
        <f>SUM(AC5:AC8)</f>
        <v>0</v>
      </c>
      <c r="AD9" s="93">
        <f t="shared" ref="AD9" si="24">AC9/$AC$3</f>
        <v>0</v>
      </c>
      <c r="AE9" s="94">
        <f>SUM(AE5:AE8)</f>
        <v>0</v>
      </c>
      <c r="AF9" s="93">
        <f t="shared" ref="AF9" si="25">AE9/$AE$3</f>
        <v>0</v>
      </c>
      <c r="AG9" s="91">
        <f>SUM(AG5:AG8)</f>
        <v>0</v>
      </c>
      <c r="AH9" s="93">
        <f t="shared" ref="AH9" si="26">AG9/$AG$3</f>
        <v>0</v>
      </c>
      <c r="AI9" s="91">
        <f>SUM(AI5:AI8)</f>
        <v>0</v>
      </c>
      <c r="AJ9" s="93">
        <f>AI9/AI3</f>
        <v>0</v>
      </c>
      <c r="AK9" s="91">
        <f>SUM(AK5:AK8)</f>
        <v>0</v>
      </c>
      <c r="AL9" s="93">
        <f>AK9/AK3</f>
        <v>0</v>
      </c>
      <c r="AM9" s="91">
        <f>SUM(AM5:AM8)</f>
        <v>0</v>
      </c>
      <c r="AN9" s="93">
        <f>AM9/AM3</f>
        <v>0</v>
      </c>
      <c r="AO9" s="91">
        <f>SUM(AO5:AO8)</f>
        <v>0</v>
      </c>
      <c r="AP9" s="93">
        <f>AO9/AO3</f>
        <v>0</v>
      </c>
      <c r="AQ9" s="91">
        <f>SUM(AQ5:AQ8)</f>
        <v>0</v>
      </c>
      <c r="AR9" s="93">
        <f>AQ9/AQ3</f>
        <v>0</v>
      </c>
      <c r="AS9" s="89">
        <f t="shared" si="16"/>
        <v>8</v>
      </c>
      <c r="AT9" s="203">
        <f t="shared" si="17"/>
        <v>3.5833333333333335E-2</v>
      </c>
      <c r="AU9" s="121"/>
      <c r="AV9" s="121"/>
      <c r="AW9" s="121"/>
      <c r="AX9" s="121"/>
      <c r="AY9" s="121"/>
      <c r="AZ9" s="121"/>
      <c r="BA9" s="121"/>
      <c r="BB9" s="121"/>
      <c r="BC9" s="121"/>
      <c r="BD9" s="121"/>
      <c r="BE9" s="121"/>
      <c r="BF9" s="126"/>
      <c r="BG9" s="126"/>
      <c r="BH9" s="126"/>
      <c r="BI9" s="126"/>
      <c r="BJ9" s="126"/>
      <c r="BK9" s="126"/>
      <c r="BL9" s="126"/>
      <c r="BM9" s="126"/>
      <c r="BN9" s="126"/>
      <c r="BO9" s="126"/>
      <c r="BP9" s="126"/>
      <c r="BQ9" s="126"/>
      <c r="BR9" s="126"/>
      <c r="BS9" s="126"/>
      <c r="BT9" s="126"/>
      <c r="BU9" s="126"/>
      <c r="BV9" s="126"/>
      <c r="BW9" s="126"/>
      <c r="BX9" s="126"/>
      <c r="BY9" s="126"/>
      <c r="BZ9" s="126"/>
      <c r="CD9" s="30">
        <f>SUM(CD5:CD8)</f>
        <v>3.5833333333333335E-2</v>
      </c>
    </row>
    <row r="10" spans="1:82" ht="15.75" thickTop="1" x14ac:dyDescent="0.25">
      <c r="D10" s="33"/>
      <c r="E10" s="33"/>
      <c r="F10" s="33"/>
      <c r="G10" s="33"/>
      <c r="H10" s="33"/>
      <c r="I10" s="33"/>
      <c r="J10" s="33"/>
      <c r="AU10" s="116">
        <f>N6/AT6</f>
        <v>0.34883720930232559</v>
      </c>
      <c r="AV10" s="116"/>
      <c r="AW10" s="116"/>
      <c r="AX10" s="116"/>
      <c r="AY10" s="116"/>
      <c r="AZ10" s="116"/>
      <c r="BA10" s="116"/>
      <c r="BB10" s="116"/>
      <c r="BC10" s="116"/>
      <c r="BD10" s="116"/>
      <c r="BE10" s="116"/>
    </row>
    <row r="11" spans="1:82" s="22" customFormat="1" ht="40.9" customHeight="1" x14ac:dyDescent="0.25">
      <c r="A11" s="97"/>
      <c r="B11" s="84" t="s">
        <v>25</v>
      </c>
      <c r="C11" s="248" t="s">
        <v>116</v>
      </c>
      <c r="D11" s="247"/>
      <c r="E11" s="248" t="s">
        <v>119</v>
      </c>
      <c r="F11" s="247"/>
      <c r="G11" s="248" t="s">
        <v>120</v>
      </c>
      <c r="H11" s="247"/>
      <c r="I11" s="248" t="s">
        <v>117</v>
      </c>
      <c r="J11" s="247"/>
      <c r="K11" s="248" t="s">
        <v>118</v>
      </c>
      <c r="L11" s="247"/>
      <c r="M11" s="248" t="s">
        <v>27</v>
      </c>
      <c r="N11" s="247"/>
      <c r="O11" s="248" t="s">
        <v>166</v>
      </c>
      <c r="P11" s="247"/>
      <c r="Q11" s="248" t="s">
        <v>167</v>
      </c>
      <c r="R11" s="247"/>
      <c r="S11" s="248" t="s">
        <v>132</v>
      </c>
      <c r="T11" s="247"/>
      <c r="U11" s="248" t="s">
        <v>28</v>
      </c>
      <c r="V11" s="247"/>
      <c r="W11" s="248" t="s">
        <v>29</v>
      </c>
      <c r="X11" s="247"/>
      <c r="Y11" s="248" t="s">
        <v>30</v>
      </c>
      <c r="Z11" s="247"/>
      <c r="AA11" s="248" t="s">
        <v>114</v>
      </c>
      <c r="AB11" s="258"/>
      <c r="AC11" s="248" t="s">
        <v>113</v>
      </c>
      <c r="AD11" s="247"/>
      <c r="AE11" s="248" t="s">
        <v>31</v>
      </c>
      <c r="AF11" s="247"/>
      <c r="AG11" s="248" t="s">
        <v>193</v>
      </c>
      <c r="AH11" s="247"/>
      <c r="AI11" s="248" t="s">
        <v>164</v>
      </c>
      <c r="AJ11" s="247"/>
      <c r="AK11" s="246" t="s">
        <v>165</v>
      </c>
      <c r="AL11" s="247"/>
      <c r="AM11" s="248" t="s">
        <v>33</v>
      </c>
      <c r="AN11" s="247"/>
      <c r="AO11" s="248" t="s">
        <v>34</v>
      </c>
      <c r="AP11" s="247"/>
      <c r="AQ11" s="248" t="s">
        <v>34</v>
      </c>
      <c r="AR11" s="247"/>
      <c r="AS11" s="248" t="s">
        <v>35</v>
      </c>
      <c r="AT11" s="247"/>
      <c r="AU11" s="115" t="s">
        <v>24</v>
      </c>
      <c r="AV11" s="115" t="s">
        <v>116</v>
      </c>
      <c r="AW11" s="115" t="s">
        <v>135</v>
      </c>
      <c r="AX11" s="116" t="s">
        <v>43</v>
      </c>
      <c r="AY11" s="116" t="s">
        <v>136</v>
      </c>
      <c r="AZ11" s="116" t="s">
        <v>134</v>
      </c>
      <c r="BA11" s="117" t="s">
        <v>114</v>
      </c>
      <c r="BB11" s="117" t="s">
        <v>113</v>
      </c>
      <c r="BC11" s="117" t="s">
        <v>46</v>
      </c>
      <c r="BD11" s="117" t="s">
        <v>44</v>
      </c>
      <c r="BE11" s="118"/>
      <c r="BF11" s="116"/>
      <c r="BG11" s="116"/>
      <c r="BH11" s="116"/>
      <c r="BI11" s="116"/>
      <c r="BJ11" s="116"/>
      <c r="BK11" s="116"/>
      <c r="BL11" s="116"/>
      <c r="BM11" s="116"/>
      <c r="BN11" s="116"/>
      <c r="BO11" s="116"/>
      <c r="BP11" s="116"/>
      <c r="BQ11" s="116"/>
      <c r="BR11" s="116"/>
      <c r="BS11" s="116"/>
      <c r="BT11" s="116"/>
      <c r="BU11" s="116"/>
      <c r="BV11" s="116"/>
      <c r="BW11" s="116"/>
      <c r="BX11" s="116"/>
      <c r="BY11" s="116"/>
      <c r="BZ11" s="116"/>
    </row>
    <row r="12" spans="1:82" s="22" customFormat="1" ht="12" customHeight="1" x14ac:dyDescent="0.25">
      <c r="A12" s="49" t="s">
        <v>128</v>
      </c>
      <c r="B12" s="85"/>
      <c r="C12" s="85"/>
      <c r="D12" s="86"/>
      <c r="E12" s="85"/>
      <c r="F12" s="86"/>
      <c r="G12" s="85"/>
      <c r="H12" s="86"/>
      <c r="I12" s="85"/>
      <c r="J12" s="86"/>
      <c r="K12" s="87"/>
      <c r="L12" s="86"/>
      <c r="M12" s="85"/>
      <c r="N12" s="86"/>
      <c r="O12" s="85"/>
      <c r="P12" s="86"/>
      <c r="Q12" s="85"/>
      <c r="R12" s="86"/>
      <c r="S12" s="85"/>
      <c r="T12" s="86"/>
      <c r="U12" s="85"/>
      <c r="V12" s="86"/>
      <c r="W12" s="85"/>
      <c r="X12" s="86"/>
      <c r="Y12" s="85"/>
      <c r="Z12" s="86"/>
      <c r="AA12" s="87"/>
      <c r="AB12" s="87"/>
      <c r="AC12" s="85"/>
      <c r="AD12" s="86"/>
      <c r="AE12" s="85"/>
      <c r="AF12" s="86"/>
      <c r="AG12" s="85"/>
      <c r="AH12" s="86"/>
      <c r="AI12" s="85"/>
      <c r="AJ12" s="86"/>
      <c r="AK12" s="87"/>
      <c r="AL12" s="87"/>
      <c r="AM12" s="85"/>
      <c r="AN12" s="86"/>
      <c r="AO12" s="85"/>
      <c r="AP12" s="86"/>
      <c r="AQ12" s="85"/>
      <c r="AR12" s="86"/>
      <c r="AS12" s="85"/>
      <c r="AT12" s="146"/>
      <c r="AU12" s="115"/>
      <c r="AV12" s="115"/>
      <c r="AW12" s="115"/>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row>
    <row r="13" spans="1:82" s="22" customFormat="1" x14ac:dyDescent="0.25">
      <c r="A13" s="98"/>
      <c r="B13" s="88"/>
      <c r="C13" s="249">
        <f>(VLOOKUP(A12,$BF$2:$CB$5,2,FALSE))*'Form II'!F13</f>
        <v>100</v>
      </c>
      <c r="D13" s="250"/>
      <c r="E13" s="249">
        <f>VLOOKUP(A12,$BF$2:$CB$5,3,FALSE)*'Form II'!F13</f>
        <v>100</v>
      </c>
      <c r="F13" s="250"/>
      <c r="G13" s="249">
        <f>VLOOKUP(A12,$BF$2:$CB$5,4,FALSE)*'Form II'!F13</f>
        <v>100</v>
      </c>
      <c r="H13" s="250"/>
      <c r="I13" s="249">
        <f>VLOOKUP(A12,$BF$2:$CB$5,5,FALSE)*'Form II'!F13</f>
        <v>100</v>
      </c>
      <c r="J13" s="250"/>
      <c r="K13" s="251">
        <f>VLOOKUP(A12,$BF$2:$CB$5,6,FALSE)*'Form II'!F13</f>
        <v>150</v>
      </c>
      <c r="L13" s="250"/>
      <c r="M13" s="249">
        <f>VLOOKUP(A12,$BF$2:$CB$5,7,FALSE)*'Form II'!F13</f>
        <v>300</v>
      </c>
      <c r="N13" s="250"/>
      <c r="O13" s="249">
        <f>VLOOKUP(A12,$BF$2:$CB$5,8,FALSE)*'Form II'!F13</f>
        <v>200</v>
      </c>
      <c r="P13" s="250"/>
      <c r="Q13" s="249">
        <f>VLOOKUP(A12,$BF$2:$CB$5,9,FALSE)*'Form II'!F13</f>
        <v>200</v>
      </c>
      <c r="R13" s="250"/>
      <c r="S13" s="249">
        <f>VLOOKUP(A12,$BF$2:$CB$5,10,FALSE)*'Form II'!F13</f>
        <v>200</v>
      </c>
      <c r="T13" s="250"/>
      <c r="U13" s="249">
        <f>VLOOKUP(A12,$BF$2:$CB$5,11,FALSE)*'Form II'!F13</f>
        <v>250</v>
      </c>
      <c r="V13" s="250"/>
      <c r="W13" s="249">
        <f>VLOOKUP(A12,$BF$2:$CB$5,12,FALSE)*'Form II'!F13</f>
        <v>300</v>
      </c>
      <c r="X13" s="250"/>
      <c r="Y13" s="252">
        <f>VLOOKUP(A12,$BF$2:$CB$5,13,FALSE)*'Form II'!F13</f>
        <v>400</v>
      </c>
      <c r="Z13" s="253"/>
      <c r="AA13" s="252">
        <f>VLOOKUP(A12,$BF$2:$CB$5,14,FALSE)*'Form II'!F13</f>
        <v>120</v>
      </c>
      <c r="AB13" s="254"/>
      <c r="AC13" s="252">
        <f>VLOOKUP(A12,$BF$2:$CB$5,15,FALSE)*'Form II'!F13</f>
        <v>120</v>
      </c>
      <c r="AD13" s="253"/>
      <c r="AE13" s="252">
        <f>VLOOKUP(A12,$BF$2:$CB$5,16,FALSE)*'Form II'!F13</f>
        <v>300</v>
      </c>
      <c r="AF13" s="253"/>
      <c r="AG13" s="249">
        <f>VLOOKUP(A12,$BF$2:$CB$5,17,FALSE)*'Form II'!F13</f>
        <v>300</v>
      </c>
      <c r="AH13" s="250"/>
      <c r="AI13" s="249">
        <f>VLOOKUP(A12,$BF$2:$CB$5,18,FALSE)*'Form II'!F13</f>
        <v>20</v>
      </c>
      <c r="AJ13" s="250"/>
      <c r="AK13" s="249">
        <f>VLOOKUP(A12,$BF$2:$CB$5,19,FALSE)*'Form II'!F13</f>
        <v>40</v>
      </c>
      <c r="AL13" s="250"/>
      <c r="AM13" s="249">
        <f>VLOOKUP(A12,$BF$2:$CB$5,20,FALSE)*'Form II'!F13</f>
        <v>20</v>
      </c>
      <c r="AN13" s="250"/>
      <c r="AO13" s="249">
        <f>VLOOKUP(A12,$BF$2:$CB$5,21,FALSE)*'Form II'!F13</f>
        <v>40</v>
      </c>
      <c r="AP13" s="250"/>
      <c r="AQ13" s="249">
        <f>VLOOKUP(A12,$BF$2:$CB$5,22,FALSE)*'Form II'!F13</f>
        <v>40</v>
      </c>
      <c r="AR13" s="250"/>
      <c r="AS13" s="255"/>
      <c r="AT13" s="25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row>
    <row r="14" spans="1:82" s="23" customFormat="1" ht="15.75" thickBot="1" x14ac:dyDescent="0.3">
      <c r="A14" s="48" t="str">
        <f>'Form II'!A13&amp;", "&amp;'Form II'!B13</f>
        <v xml:space="preserve">, </v>
      </c>
      <c r="B14" s="99" t="s">
        <v>36</v>
      </c>
      <c r="C14" s="99" t="s">
        <v>36</v>
      </c>
      <c r="D14" s="99" t="s">
        <v>142</v>
      </c>
      <c r="E14" s="99"/>
      <c r="F14" s="99" t="s">
        <v>142</v>
      </c>
      <c r="G14" s="99"/>
      <c r="H14" s="99" t="s">
        <v>142</v>
      </c>
      <c r="I14" s="99"/>
      <c r="J14" s="99" t="s">
        <v>142</v>
      </c>
      <c r="K14" s="99" t="s">
        <v>36</v>
      </c>
      <c r="L14" s="99" t="s">
        <v>142</v>
      </c>
      <c r="M14" s="99" t="s">
        <v>36</v>
      </c>
      <c r="N14" s="99" t="s">
        <v>142</v>
      </c>
      <c r="O14" s="99" t="s">
        <v>36</v>
      </c>
      <c r="P14" s="99" t="s">
        <v>142</v>
      </c>
      <c r="Q14" s="99" t="s">
        <v>36</v>
      </c>
      <c r="R14" s="99" t="s">
        <v>142</v>
      </c>
      <c r="S14" s="99" t="s">
        <v>36</v>
      </c>
      <c r="T14" s="99" t="s">
        <v>142</v>
      </c>
      <c r="U14" s="99" t="s">
        <v>36</v>
      </c>
      <c r="V14" s="99" t="s">
        <v>142</v>
      </c>
      <c r="W14" s="99" t="s">
        <v>36</v>
      </c>
      <c r="X14" s="99" t="s">
        <v>142</v>
      </c>
      <c r="Y14" s="99" t="s">
        <v>36</v>
      </c>
      <c r="Z14" s="99" t="s">
        <v>142</v>
      </c>
      <c r="AA14" s="99"/>
      <c r="AB14" s="99" t="s">
        <v>142</v>
      </c>
      <c r="AC14" s="99"/>
      <c r="AD14" s="99" t="s">
        <v>142</v>
      </c>
      <c r="AE14" s="99"/>
      <c r="AF14" s="99" t="s">
        <v>142</v>
      </c>
      <c r="AG14" s="99" t="s">
        <v>36</v>
      </c>
      <c r="AH14" s="99" t="s">
        <v>142</v>
      </c>
      <c r="AI14" s="99" t="s">
        <v>36</v>
      </c>
      <c r="AJ14" s="99" t="s">
        <v>142</v>
      </c>
      <c r="AK14" s="99" t="s">
        <v>36</v>
      </c>
      <c r="AL14" s="99" t="s">
        <v>142</v>
      </c>
      <c r="AM14" s="99" t="s">
        <v>36</v>
      </c>
      <c r="AN14" s="99" t="s">
        <v>142</v>
      </c>
      <c r="AO14" s="99" t="s">
        <v>36</v>
      </c>
      <c r="AP14" s="99" t="s">
        <v>142</v>
      </c>
      <c r="AQ14" s="99" t="s">
        <v>36</v>
      </c>
      <c r="AR14" s="99" t="s">
        <v>142</v>
      </c>
      <c r="AS14" s="99" t="s">
        <v>36</v>
      </c>
      <c r="AT14" s="147" t="s">
        <v>142</v>
      </c>
      <c r="AU14" s="116"/>
      <c r="AV14" s="116"/>
      <c r="AW14" s="116"/>
      <c r="AX14" s="116"/>
      <c r="AY14" s="116"/>
      <c r="AZ14" s="116"/>
      <c r="BA14" s="116"/>
      <c r="BB14" s="116"/>
      <c r="BC14" s="116"/>
      <c r="BD14" s="116"/>
      <c r="BE14" s="116"/>
      <c r="BF14" s="119"/>
      <c r="BG14" s="119"/>
      <c r="BH14" s="119"/>
      <c r="BI14" s="119"/>
      <c r="BJ14" s="119"/>
      <c r="BK14" s="119"/>
      <c r="BL14" s="119"/>
      <c r="BM14" s="119"/>
      <c r="BN14" s="119"/>
      <c r="BO14" s="119"/>
      <c r="BP14" s="119"/>
      <c r="BQ14" s="119"/>
      <c r="BR14" s="119"/>
      <c r="BS14" s="119"/>
      <c r="BT14" s="119"/>
      <c r="BU14" s="119"/>
      <c r="BV14" s="119"/>
      <c r="BW14" s="119"/>
      <c r="BX14" s="119"/>
      <c r="BY14" s="119"/>
      <c r="BZ14" s="119"/>
    </row>
    <row r="15" spans="1:82" s="23" customFormat="1" ht="16.5" thickTop="1" thickBot="1" x14ac:dyDescent="0.3">
      <c r="A15" s="24" t="s">
        <v>37</v>
      </c>
      <c r="B15" s="25"/>
      <c r="C15" s="112"/>
      <c r="D15" s="93">
        <f>C15/$C$13</f>
        <v>0</v>
      </c>
      <c r="E15" s="112"/>
      <c r="F15" s="93">
        <f>E15/$E$13</f>
        <v>0</v>
      </c>
      <c r="G15" s="112"/>
      <c r="H15" s="93">
        <f>G15/$G$13</f>
        <v>0</v>
      </c>
      <c r="I15" s="112"/>
      <c r="J15" s="93">
        <f>I15/$I$13</f>
        <v>0</v>
      </c>
      <c r="K15" s="112"/>
      <c r="L15" s="93">
        <f>K15/$K$13</f>
        <v>0</v>
      </c>
      <c r="M15" s="112">
        <v>0</v>
      </c>
      <c r="N15" s="93">
        <f>M15/$M$13</f>
        <v>0</v>
      </c>
      <c r="O15" s="112">
        <v>0</v>
      </c>
      <c r="P15" s="93">
        <f>O15/$O$13</f>
        <v>0</v>
      </c>
      <c r="Q15" s="112">
        <v>0</v>
      </c>
      <c r="R15" s="93">
        <f>Q15/Q13</f>
        <v>0</v>
      </c>
      <c r="S15" s="112">
        <v>0</v>
      </c>
      <c r="T15" s="93">
        <f>S15/S13</f>
        <v>0</v>
      </c>
      <c r="U15" s="112">
        <v>0</v>
      </c>
      <c r="V15" s="93">
        <f>U15/$U$13</f>
        <v>0</v>
      </c>
      <c r="W15" s="112">
        <v>0</v>
      </c>
      <c r="X15" s="93">
        <f>W15/$W$13</f>
        <v>0</v>
      </c>
      <c r="Y15" s="112">
        <v>0</v>
      </c>
      <c r="Z15" s="93">
        <f>Y15/$Y$13</f>
        <v>0</v>
      </c>
      <c r="AA15" s="112">
        <v>0</v>
      </c>
      <c r="AB15" s="93">
        <f>AA15/$AA$13</f>
        <v>0</v>
      </c>
      <c r="AC15" s="112"/>
      <c r="AD15" s="93">
        <f>AC15/$AC$13</f>
        <v>0</v>
      </c>
      <c r="AE15" s="112"/>
      <c r="AF15" s="93">
        <f>AE15/$AE$13</f>
        <v>0</v>
      </c>
      <c r="AG15" s="112">
        <v>0</v>
      </c>
      <c r="AH15" s="93">
        <f>AG15/$AG$13</f>
        <v>0</v>
      </c>
      <c r="AI15" s="112"/>
      <c r="AJ15" s="93">
        <f>AI15/AI13</f>
        <v>0</v>
      </c>
      <c r="AK15" s="112"/>
      <c r="AL15" s="93">
        <f>AK15/AK13</f>
        <v>0</v>
      </c>
      <c r="AM15" s="112">
        <v>0</v>
      </c>
      <c r="AN15" s="93">
        <f>AM15/$AM$13</f>
        <v>0</v>
      </c>
      <c r="AO15" s="112">
        <v>0</v>
      </c>
      <c r="AP15" s="93">
        <f>AO15/$AQ$13</f>
        <v>0</v>
      </c>
      <c r="AQ15" s="112">
        <v>0</v>
      </c>
      <c r="AR15" s="93">
        <f>AQ15/$AQ$13</f>
        <v>0</v>
      </c>
      <c r="AS15" s="134">
        <f>C15+K15+M15+O15+U15+W15+Y15+AC15+AE15+AG15+AM15+AQ15+E15+I15+G15+AA15+Q15+S15+AO15+AI15+AK15</f>
        <v>0</v>
      </c>
      <c r="AT15" s="203">
        <f>D15+L15+N15+P15+V15+X15+Z15+AD15+AF15+AH15+AN15+AR15+AB15+F15+J15+H15+R15+T15+AP15+AJ15+AL15</f>
        <v>0</v>
      </c>
      <c r="AU15" s="120">
        <f>IF(J15=0,0,(IF('Form II'!$K$13="yes",(J15/AT15)*('Form II'!$G$13+'Form II'!$H$13),0)))</f>
        <v>0</v>
      </c>
      <c r="AV15" s="120">
        <f>IF(D15=0,0,(IF('Form II'!$I$13="yes",(D15/AT15)*('Form II'!$G$13+'Form II'!$H$13),0)))</f>
        <v>0</v>
      </c>
      <c r="AW15" s="120">
        <f>IF(F15+H15=0,0,(IF('Form II'!$J$13="yes",((F15+H15)/AT15)*('Form II'!$G$13+'Form II'!$H$13),0)))</f>
        <v>0</v>
      </c>
      <c r="AX15" s="120">
        <f>IF(L15=0,0,(L15/AT15)*('Form II'!$G$13+'Form II'!$H$13))</f>
        <v>0</v>
      </c>
      <c r="AY15" s="120">
        <f>IF(P15+R15=0,0,(IF('Form II'!$M$13="yes",(((P15+R15)/AT15)*('Form II'!$G$13+'Form II'!$H$13)),0)))</f>
        <v>0</v>
      </c>
      <c r="AZ15" s="120" t="e">
        <f>IF('Form II'!$N$13="yes",(((V15+X15+Z15+T15)/AT15)*('Form II'!$G$13+'Form II'!$H$13)),0)</f>
        <v>#DIV/0!</v>
      </c>
      <c r="BA15" s="120" t="e">
        <f>IF('Form II'!$P$13="yes",(AB15/AT15)*('Form II'!$G$13+'Form II'!$H$13),0)</f>
        <v>#DIV/0!</v>
      </c>
      <c r="BB15" s="120" t="e">
        <f>IF('Form II'!O13="yes",(AD15/AT15)*('Form II'!$G$13+'Form II'!$H$13),0)</f>
        <v>#DIV/0!</v>
      </c>
      <c r="BC15" s="120">
        <f>IF(AF15=0,0,(AF15/AT15)*('Form II'!$G$13+'Form II'!$H$13))</f>
        <v>0</v>
      </c>
      <c r="BD15" s="120">
        <f>IF((AN15+AP15+AR15)=0,0,(IF('Form II'!R13="yes",(((AN15+AP15+AR15)/AT15)*('Form II'!G13+'Form II'!H13)),0)))</f>
        <v>0</v>
      </c>
      <c r="BE15" s="118">
        <f>IF((AS15)=0,('Form II'!$G$13+'Form II'!$H$13),SUM(AU15:BD15))</f>
        <v>0</v>
      </c>
      <c r="BF15" s="119"/>
      <c r="BG15" s="119"/>
      <c r="BH15" s="119"/>
      <c r="BI15" s="119"/>
      <c r="BJ15" s="119"/>
      <c r="BK15" s="119"/>
      <c r="BL15" s="119"/>
      <c r="BM15" s="119"/>
      <c r="BN15" s="119"/>
      <c r="BO15" s="119"/>
      <c r="BP15" s="119"/>
      <c r="BQ15" s="119"/>
      <c r="BR15" s="119"/>
      <c r="BS15" s="119"/>
      <c r="BT15" s="119"/>
      <c r="BU15" s="119"/>
      <c r="BV15" s="119"/>
      <c r="BW15" s="119"/>
      <c r="BX15" s="119"/>
      <c r="BY15" s="119"/>
      <c r="BZ15" s="119"/>
      <c r="CD15" s="23">
        <f>AT15*'Form II'!F13</f>
        <v>0</v>
      </c>
    </row>
    <row r="16" spans="1:82" s="23" customFormat="1" ht="16.5" thickTop="1" thickBot="1" x14ac:dyDescent="0.3">
      <c r="A16" s="26" t="s">
        <v>38</v>
      </c>
      <c r="B16" s="27"/>
      <c r="C16" s="113"/>
      <c r="D16" s="101">
        <f t="shared" ref="D16:D19" si="27">C16/$C$13</f>
        <v>0</v>
      </c>
      <c r="E16" s="113"/>
      <c r="F16" s="93">
        <f t="shared" ref="F16:F19" si="28">E16/$E$13</f>
        <v>0</v>
      </c>
      <c r="G16" s="113"/>
      <c r="H16" s="93">
        <f t="shared" ref="H16:H19" si="29">G16/$G$13</f>
        <v>0</v>
      </c>
      <c r="I16" s="113"/>
      <c r="J16" s="93">
        <f t="shared" ref="J16:J19" si="30">I16/$I$13</f>
        <v>0</v>
      </c>
      <c r="K16" s="113"/>
      <c r="L16" s="101">
        <f t="shared" ref="L16:L19" si="31">K16/$K$13</f>
        <v>0</v>
      </c>
      <c r="M16" s="113"/>
      <c r="N16" s="93">
        <f t="shared" ref="N16:N19" si="32">M16/$M$13</f>
        <v>0</v>
      </c>
      <c r="O16" s="113">
        <v>0</v>
      </c>
      <c r="P16" s="93">
        <f t="shared" ref="P16:P19" si="33">O16/$O$13</f>
        <v>0</v>
      </c>
      <c r="Q16" s="113">
        <v>0</v>
      </c>
      <c r="R16" s="93">
        <f>Q16/Q13</f>
        <v>0</v>
      </c>
      <c r="S16" s="113">
        <v>0</v>
      </c>
      <c r="T16" s="93">
        <f>S16/S13</f>
        <v>0</v>
      </c>
      <c r="U16" s="113">
        <v>0</v>
      </c>
      <c r="V16" s="93">
        <f t="shared" ref="V16:V19" si="34">U16/$U$13</f>
        <v>0</v>
      </c>
      <c r="W16" s="113">
        <v>0</v>
      </c>
      <c r="X16" s="93">
        <f t="shared" ref="X16:X19" si="35">W16/$W$13</f>
        <v>0</v>
      </c>
      <c r="Y16" s="113">
        <v>0</v>
      </c>
      <c r="Z16" s="93">
        <f t="shared" ref="Z16:Z19" si="36">Y16/$Y$13</f>
        <v>0</v>
      </c>
      <c r="AA16" s="113">
        <v>0</v>
      </c>
      <c r="AB16" s="93">
        <f t="shared" ref="AB16:AB18" si="37">AA16/$AA$13</f>
        <v>0</v>
      </c>
      <c r="AC16" s="113"/>
      <c r="AD16" s="93">
        <f t="shared" ref="AD16:AD19" si="38">AC16/$AC$13</f>
        <v>0</v>
      </c>
      <c r="AE16" s="113"/>
      <c r="AF16" s="93">
        <f t="shared" ref="AF16:AF19" si="39">AE16/$AE$13</f>
        <v>0</v>
      </c>
      <c r="AG16" s="113">
        <v>0</v>
      </c>
      <c r="AH16" s="93">
        <f t="shared" ref="AH16:AH19" si="40">AG16/$AG$13</f>
        <v>0</v>
      </c>
      <c r="AI16" s="113"/>
      <c r="AJ16" s="93">
        <f>AI16/AI13</f>
        <v>0</v>
      </c>
      <c r="AK16" s="113"/>
      <c r="AL16" s="93">
        <f>AK16/AK13</f>
        <v>0</v>
      </c>
      <c r="AM16" s="113">
        <v>0</v>
      </c>
      <c r="AN16" s="93">
        <f t="shared" ref="AN16:AN19" si="41">AM16/$AM$13</f>
        <v>0</v>
      </c>
      <c r="AO16" s="113">
        <v>0</v>
      </c>
      <c r="AP16" s="93">
        <f t="shared" ref="AP16:AP19" si="42">AO16/$AQ$13</f>
        <v>0</v>
      </c>
      <c r="AQ16" s="113">
        <v>0</v>
      </c>
      <c r="AR16" s="93">
        <f t="shared" ref="AR16:AR19" si="43">AQ16/$AQ$13</f>
        <v>0</v>
      </c>
      <c r="AS16" s="141">
        <f t="shared" ref="AS16:AS19" si="44">C16+K16+M16+O16+U16+W16+Y16+AC16+AE16+AG16+AM16+AQ16+E16+I16+G16+AA16+Q16+S16+AO16+AI16+AK16</f>
        <v>0</v>
      </c>
      <c r="AT16" s="203">
        <f t="shared" ref="AT16:AT19" si="45">D16+L16+N16+P16+V16+X16+Z16+AD16+AF16+AH16+AN16+AR16+AB16+F16+J16+H16+R16+T16+AP16+AJ16+AL16</f>
        <v>0</v>
      </c>
      <c r="AU16" s="120">
        <f>IF(J16=0,0,(IF('Form II'!$K$13="yes",(J16/AT16)*('Form II'!$G$13+'Form II'!$H$13),0)))</f>
        <v>0</v>
      </c>
      <c r="AV16" s="120">
        <f>IF(D16=0,0,(IF('Form II'!$I$13="yes",(D16/AT16)*('Form II'!$G$13+'Form II'!$H$13),0)))</f>
        <v>0</v>
      </c>
      <c r="AW16" s="120">
        <f>IF(F16+H16=0,0,(IF('Form II'!$J$13="yes",((F16+H16)/AT16)*('Form II'!$G$13+'Form II'!$H$13),0)))</f>
        <v>0</v>
      </c>
      <c r="AX16" s="120">
        <f>IF(L16=0,0,(L16/AT16)*('Form II'!$G$13+'Form II'!$H$13))</f>
        <v>0</v>
      </c>
      <c r="AY16" s="120">
        <f>IF(P16+R16=0,0,(IF('Form II'!$M$13="yes",(((P16+R16)/AT16)*('Form II'!$G$13+'Form II'!$H$13)),0)))</f>
        <v>0</v>
      </c>
      <c r="AZ16" s="120" t="e">
        <f>IF('Form II'!$N$13="yes",(((V16+X16+Z16+T16)/AT16)*('Form II'!$G$13+'Form II'!$H$13)),0)</f>
        <v>#DIV/0!</v>
      </c>
      <c r="BA16" s="120" t="e">
        <f>IF('Form II'!$P$13="yes",(AB16/AT16)*('Form II'!$G$13+'Form II'!$H$13),0)</f>
        <v>#DIV/0!</v>
      </c>
      <c r="BB16" s="120" t="e">
        <f>IF('Form II'!O14="yes",(AD16/AT16)*('Form II'!$G$13+'Form II'!$H$13),0)</f>
        <v>#DIV/0!</v>
      </c>
      <c r="BC16" s="120">
        <f>IF(AF16=0,0,(AF16/AT16)*('Form II'!$G$13+'Form II'!$H$13))</f>
        <v>0</v>
      </c>
      <c r="BD16" s="120">
        <f>IF((AN16+AP16+AR16)=0,0,(IF('Form II'!R14="yes",(((AN16+AP16+AR16)/AT16)*('Form II'!G14+'Form II'!H14)),0)))</f>
        <v>0</v>
      </c>
      <c r="BE16" s="118">
        <f>IF((AS16)=0,('Form II'!$G$13+'Form II'!$H$13),SUM(AU16:BD16))</f>
        <v>0</v>
      </c>
      <c r="BF16" s="119"/>
      <c r="BG16" s="119"/>
      <c r="BH16" s="119"/>
      <c r="BI16" s="119"/>
      <c r="BJ16" s="119"/>
      <c r="BK16" s="119"/>
      <c r="BL16" s="119"/>
      <c r="BM16" s="119"/>
      <c r="BN16" s="119"/>
      <c r="BO16" s="119"/>
      <c r="BP16" s="119"/>
      <c r="BQ16" s="119"/>
      <c r="BR16" s="119"/>
      <c r="BS16" s="119"/>
      <c r="BT16" s="119"/>
      <c r="BU16" s="119"/>
      <c r="BV16" s="119"/>
      <c r="BW16" s="119"/>
      <c r="BX16" s="119"/>
      <c r="BY16" s="119"/>
      <c r="BZ16" s="119"/>
      <c r="CD16" s="23">
        <f>AT16*'Form II'!F14</f>
        <v>0</v>
      </c>
    </row>
    <row r="17" spans="1:82" s="23" customFormat="1" ht="16.5" thickTop="1" thickBot="1" x14ac:dyDescent="0.3">
      <c r="A17" s="26" t="s">
        <v>39</v>
      </c>
      <c r="B17" s="27"/>
      <c r="C17" s="113"/>
      <c r="D17" s="101">
        <f t="shared" si="27"/>
        <v>0</v>
      </c>
      <c r="E17" s="113"/>
      <c r="F17" s="93">
        <f t="shared" si="28"/>
        <v>0</v>
      </c>
      <c r="G17" s="113"/>
      <c r="H17" s="93">
        <f t="shared" si="29"/>
        <v>0</v>
      </c>
      <c r="I17" s="113"/>
      <c r="J17" s="93">
        <f t="shared" si="30"/>
        <v>0</v>
      </c>
      <c r="K17" s="113"/>
      <c r="L17" s="101">
        <f t="shared" si="31"/>
        <v>0</v>
      </c>
      <c r="M17" s="113">
        <v>0</v>
      </c>
      <c r="N17" s="93">
        <f t="shared" si="32"/>
        <v>0</v>
      </c>
      <c r="O17" s="113">
        <v>0</v>
      </c>
      <c r="P17" s="93">
        <f t="shared" si="33"/>
        <v>0</v>
      </c>
      <c r="Q17" s="113">
        <v>0</v>
      </c>
      <c r="R17" s="93">
        <f>Q17/Q13</f>
        <v>0</v>
      </c>
      <c r="S17" s="113">
        <v>0</v>
      </c>
      <c r="T17" s="93">
        <f>S17/S13</f>
        <v>0</v>
      </c>
      <c r="U17" s="113">
        <v>0</v>
      </c>
      <c r="V17" s="93">
        <f t="shared" si="34"/>
        <v>0</v>
      </c>
      <c r="W17" s="113">
        <v>0</v>
      </c>
      <c r="X17" s="93">
        <f t="shared" si="35"/>
        <v>0</v>
      </c>
      <c r="Y17" s="113">
        <v>0</v>
      </c>
      <c r="Z17" s="93">
        <f t="shared" si="36"/>
        <v>0</v>
      </c>
      <c r="AA17" s="113">
        <v>0</v>
      </c>
      <c r="AB17" s="93">
        <f t="shared" si="37"/>
        <v>0</v>
      </c>
      <c r="AC17" s="113">
        <v>0</v>
      </c>
      <c r="AD17" s="93">
        <f t="shared" si="38"/>
        <v>0</v>
      </c>
      <c r="AE17" s="113"/>
      <c r="AF17" s="93">
        <f t="shared" si="39"/>
        <v>0</v>
      </c>
      <c r="AG17" s="113">
        <v>0</v>
      </c>
      <c r="AH17" s="93">
        <f t="shared" si="40"/>
        <v>0</v>
      </c>
      <c r="AI17" s="113"/>
      <c r="AJ17" s="93">
        <f>AI17/AI13</f>
        <v>0</v>
      </c>
      <c r="AK17" s="113"/>
      <c r="AL17" s="93">
        <f>AK17/AK13</f>
        <v>0</v>
      </c>
      <c r="AM17" s="113">
        <v>0</v>
      </c>
      <c r="AN17" s="93">
        <f t="shared" si="41"/>
        <v>0</v>
      </c>
      <c r="AO17" s="113">
        <v>0</v>
      </c>
      <c r="AP17" s="93">
        <f t="shared" si="42"/>
        <v>0</v>
      </c>
      <c r="AQ17" s="113">
        <v>0</v>
      </c>
      <c r="AR17" s="93">
        <f t="shared" si="43"/>
        <v>0</v>
      </c>
      <c r="AS17" s="141">
        <f t="shared" si="44"/>
        <v>0</v>
      </c>
      <c r="AT17" s="203">
        <f t="shared" si="45"/>
        <v>0</v>
      </c>
      <c r="AU17" s="120">
        <f>IF(J17=0,0,(IF('Form II'!$K$13="yes",(J17/AT17)*('Form II'!$G$13+'Form II'!$H$13),0)))</f>
        <v>0</v>
      </c>
      <c r="AV17" s="120">
        <f>IF(D17=0,0,(IF('Form II'!$I$13="yes",(D17/AT17)*('Form II'!$G$13+'Form II'!$H$13),0)))</f>
        <v>0</v>
      </c>
      <c r="AW17" s="120">
        <f>IF(F17+H17=0,0,(IF('Form II'!$J$13="yes",((F17+H17)/AT17)*('Form II'!$G$13+'Form II'!$H$13),0)))</f>
        <v>0</v>
      </c>
      <c r="AX17" s="120">
        <f>IF(L17=0,0,(L17/AT17)*('Form II'!$G$13+'Form II'!$H$13))</f>
        <v>0</v>
      </c>
      <c r="AY17" s="120">
        <f>IF(P17+R17=0,0,(IF('Form II'!$M$13="yes",(((P17+R17)/AT17)*('Form II'!$G$13+'Form II'!$H$13)),0)))</f>
        <v>0</v>
      </c>
      <c r="AZ17" s="120" t="e">
        <f>IF('Form II'!$N$13="yes",(((V17+X17+Z17+T17)/AT17)*('Form II'!$G$13+'Form II'!$H$13)),0)</f>
        <v>#DIV/0!</v>
      </c>
      <c r="BA17" s="120" t="e">
        <f>IF('Form II'!$P$13="yes",(AB17/AT17)*('Form II'!$G$13+'Form II'!$H$13),0)</f>
        <v>#DIV/0!</v>
      </c>
      <c r="BB17" s="120" t="e">
        <f>IF('Form II'!O15="yes",(AD17/AT17)*('Form II'!$G$13+'Form II'!$H$13),0)</f>
        <v>#DIV/0!</v>
      </c>
      <c r="BC17" s="120">
        <f>IF(AF17=0,0,(AF17/AT17)*('Form II'!$G$13+'Form II'!$H$13))</f>
        <v>0</v>
      </c>
      <c r="BD17" s="120">
        <f>IF((AN17+AP17+AR17)=0,0,(IF('Form II'!R15="yes",(((AN17+AP17+AR17)/AT17)*('Form II'!G15+'Form II'!H15)),0)))</f>
        <v>0</v>
      </c>
      <c r="BE17" s="118">
        <f>IF((AS17)=0,('Form II'!$G$13+'Form II'!$H$13),SUM(AU17:BD17))</f>
        <v>0</v>
      </c>
      <c r="BF17" s="119"/>
      <c r="BG17" s="119"/>
      <c r="BH17" s="119"/>
      <c r="BI17" s="119"/>
      <c r="BJ17" s="119"/>
      <c r="BK17" s="119"/>
      <c r="BL17" s="119"/>
      <c r="BM17" s="119"/>
      <c r="BN17" s="119"/>
      <c r="BO17" s="119"/>
      <c r="BP17" s="119"/>
      <c r="BQ17" s="119"/>
      <c r="BR17" s="119"/>
      <c r="BS17" s="119"/>
      <c r="BT17" s="119"/>
      <c r="BU17" s="119"/>
      <c r="BV17" s="119"/>
      <c r="BW17" s="119"/>
      <c r="BX17" s="119"/>
      <c r="BY17" s="119"/>
      <c r="BZ17" s="119"/>
      <c r="CD17" s="23">
        <f>AT17*'Form II'!F15</f>
        <v>0</v>
      </c>
    </row>
    <row r="18" spans="1:82" s="23" customFormat="1" ht="16.5" thickTop="1" thickBot="1" x14ac:dyDescent="0.3">
      <c r="A18" s="28" t="s">
        <v>40</v>
      </c>
      <c r="B18" s="29"/>
      <c r="C18" s="114"/>
      <c r="D18" s="102">
        <f t="shared" si="27"/>
        <v>0</v>
      </c>
      <c r="E18" s="114">
        <v>0</v>
      </c>
      <c r="F18" s="93">
        <f t="shared" si="28"/>
        <v>0</v>
      </c>
      <c r="G18" s="114">
        <v>0</v>
      </c>
      <c r="H18" s="93">
        <f t="shared" si="29"/>
        <v>0</v>
      </c>
      <c r="I18" s="114">
        <v>0</v>
      </c>
      <c r="J18" s="93">
        <f t="shared" si="30"/>
        <v>0</v>
      </c>
      <c r="K18" s="114"/>
      <c r="L18" s="102">
        <f t="shared" si="31"/>
        <v>0</v>
      </c>
      <c r="M18" s="114">
        <v>0</v>
      </c>
      <c r="N18" s="93">
        <f t="shared" si="32"/>
        <v>0</v>
      </c>
      <c r="O18" s="114">
        <v>0</v>
      </c>
      <c r="P18" s="93">
        <f t="shared" si="33"/>
        <v>0</v>
      </c>
      <c r="Q18" s="114">
        <v>0</v>
      </c>
      <c r="R18" s="93">
        <f>Q18/Q13</f>
        <v>0</v>
      </c>
      <c r="S18" s="114">
        <v>0</v>
      </c>
      <c r="T18" s="93">
        <f>S18/S13</f>
        <v>0</v>
      </c>
      <c r="U18" s="114">
        <v>0</v>
      </c>
      <c r="V18" s="93">
        <f t="shared" si="34"/>
        <v>0</v>
      </c>
      <c r="W18" s="114">
        <v>0</v>
      </c>
      <c r="X18" s="93">
        <f t="shared" si="35"/>
        <v>0</v>
      </c>
      <c r="Y18" s="114">
        <v>0</v>
      </c>
      <c r="Z18" s="93">
        <f t="shared" si="36"/>
        <v>0</v>
      </c>
      <c r="AA18" s="114">
        <v>0</v>
      </c>
      <c r="AB18" s="93">
        <f t="shared" si="37"/>
        <v>0</v>
      </c>
      <c r="AC18" s="114">
        <v>0</v>
      </c>
      <c r="AD18" s="93">
        <f t="shared" si="38"/>
        <v>0</v>
      </c>
      <c r="AE18" s="114"/>
      <c r="AF18" s="93">
        <f t="shared" si="39"/>
        <v>0</v>
      </c>
      <c r="AG18" s="114">
        <v>0</v>
      </c>
      <c r="AH18" s="93">
        <f t="shared" si="40"/>
        <v>0</v>
      </c>
      <c r="AI18" s="114"/>
      <c r="AJ18" s="93">
        <f>AI18/AI13</f>
        <v>0</v>
      </c>
      <c r="AK18" s="114"/>
      <c r="AL18" s="93">
        <f>AK18/AK13</f>
        <v>0</v>
      </c>
      <c r="AM18" s="114">
        <v>0</v>
      </c>
      <c r="AN18" s="93">
        <f t="shared" si="41"/>
        <v>0</v>
      </c>
      <c r="AO18" s="114"/>
      <c r="AP18" s="93">
        <f t="shared" si="42"/>
        <v>0</v>
      </c>
      <c r="AQ18" s="114"/>
      <c r="AR18" s="93">
        <f t="shared" si="43"/>
        <v>0</v>
      </c>
      <c r="AS18" s="142">
        <f t="shared" si="44"/>
        <v>0</v>
      </c>
      <c r="AT18" s="203">
        <f t="shared" si="45"/>
        <v>0</v>
      </c>
      <c r="AU18" s="120">
        <f>IF(J18=0,0,(IF('Form II'!$K$13="yes",(J18/AT18)*('Form II'!$G$13+'Form II'!$H$13),0)))</f>
        <v>0</v>
      </c>
      <c r="AV18" s="120">
        <f>IF(D18=0,0,(IF('Form II'!$I$13="yes",(D18/AT18)*('Form II'!$G$13+'Form II'!$H$13),0)))</f>
        <v>0</v>
      </c>
      <c r="AW18" s="120">
        <f>IF(F18+H18=0,0,(IF('Form II'!$J$13="yes",((F18+H18)/AT18)*('Form II'!$G$13+'Form II'!$H$13),0)))</f>
        <v>0</v>
      </c>
      <c r="AX18" s="120">
        <f>IF(L18=0,0,(L18/AT18)*('Form II'!$G$13+'Form II'!$H$13))</f>
        <v>0</v>
      </c>
      <c r="AY18" s="120">
        <f>IF(P18+R18=0,0,(IF('Form II'!$M$13="yes",(((P18+R18)/AT18)*('Form II'!$G$13+'Form II'!$H$13)),0)))</f>
        <v>0</v>
      </c>
      <c r="AZ18" s="120" t="e">
        <f>IF('Form II'!$N$13="yes",(((V18+X18+Z18+T18)/AT18)*('Form II'!$G$13+'Form II'!$H$13)),0)</f>
        <v>#DIV/0!</v>
      </c>
      <c r="BA18" s="120" t="e">
        <f>IF('Form II'!$P$13="yes",(AB18/AT18)*('Form II'!$G$13+'Form II'!$H$13),0)</f>
        <v>#DIV/0!</v>
      </c>
      <c r="BB18" s="120" t="e">
        <f>IF('Form II'!O16="yes",(AD18/AT18)*('Form II'!$G$13+'Form II'!$H$13),0)</f>
        <v>#DIV/0!</v>
      </c>
      <c r="BC18" s="120">
        <f>IF(AF18=0,0,(AF18/AT18)*('Form II'!$G$13+'Form II'!$H$13))</f>
        <v>0</v>
      </c>
      <c r="BD18" s="120">
        <f>IF((AN18+AP18+AR18)=0,0,(IF('Form II'!R16="yes",(((AN18+AP18+AR18)/AT18)*('Form II'!G16+'Form II'!H16)),0)))</f>
        <v>0</v>
      </c>
      <c r="BE18" s="118">
        <f>IF((AS18)=0,('Form II'!$G$13+'Form II'!$H$13),SUM(AU18:BD18))</f>
        <v>0</v>
      </c>
      <c r="BF18" s="119"/>
      <c r="BG18" s="119"/>
      <c r="BH18" s="119"/>
      <c r="BI18" s="119"/>
      <c r="BJ18" s="119"/>
      <c r="BK18" s="119"/>
      <c r="BL18" s="119"/>
      <c r="BM18" s="119"/>
      <c r="BN18" s="119"/>
      <c r="BO18" s="119"/>
      <c r="BP18" s="119"/>
      <c r="BQ18" s="119"/>
      <c r="BR18" s="119"/>
      <c r="BS18" s="119"/>
      <c r="BT18" s="119"/>
      <c r="BU18" s="119"/>
      <c r="BV18" s="119"/>
      <c r="BW18" s="119"/>
      <c r="BX18" s="119"/>
      <c r="BY18" s="119"/>
      <c r="BZ18" s="119"/>
      <c r="CD18" s="23">
        <f>AT18*'Form II'!F16</f>
        <v>0</v>
      </c>
    </row>
    <row r="19" spans="1:82" s="30" customFormat="1" ht="14.25" thickTop="1" thickBot="1" x14ac:dyDescent="0.25">
      <c r="A19" s="90" t="s">
        <v>41</v>
      </c>
      <c r="B19" s="91"/>
      <c r="C19" s="91">
        <f>SUM(C15:C18)</f>
        <v>0</v>
      </c>
      <c r="D19" s="93">
        <f t="shared" si="27"/>
        <v>0</v>
      </c>
      <c r="E19" s="91">
        <f>SUM(E15:E18)</f>
        <v>0</v>
      </c>
      <c r="F19" s="93">
        <f t="shared" si="28"/>
        <v>0</v>
      </c>
      <c r="G19" s="91">
        <f>SUM(G15:G18)</f>
        <v>0</v>
      </c>
      <c r="H19" s="93">
        <f t="shared" si="29"/>
        <v>0</v>
      </c>
      <c r="I19" s="91">
        <f>SUM(I15:I18)</f>
        <v>0</v>
      </c>
      <c r="J19" s="93">
        <f t="shared" si="30"/>
        <v>0</v>
      </c>
      <c r="K19" s="91">
        <f>SUM(K15:K18)</f>
        <v>0</v>
      </c>
      <c r="L19" s="93">
        <f t="shared" si="31"/>
        <v>0</v>
      </c>
      <c r="M19" s="91">
        <f>SUM(M15:M18)</f>
        <v>0</v>
      </c>
      <c r="N19" s="93">
        <f t="shared" si="32"/>
        <v>0</v>
      </c>
      <c r="O19" s="91">
        <f>SUM(O15:O18)</f>
        <v>0</v>
      </c>
      <c r="P19" s="93">
        <f t="shared" si="33"/>
        <v>0</v>
      </c>
      <c r="Q19" s="91">
        <f>SUM(Q15:Q18)</f>
        <v>0</v>
      </c>
      <c r="R19" s="93">
        <f>Q19/Q13</f>
        <v>0</v>
      </c>
      <c r="S19" s="91">
        <f>SUM(S15:S18)</f>
        <v>0</v>
      </c>
      <c r="T19" s="93">
        <f>S19/S13</f>
        <v>0</v>
      </c>
      <c r="U19" s="91">
        <f>SUM(U15:U18)</f>
        <v>0</v>
      </c>
      <c r="V19" s="93">
        <f t="shared" si="34"/>
        <v>0</v>
      </c>
      <c r="W19" s="91">
        <f>SUM(W15:W18)</f>
        <v>0</v>
      </c>
      <c r="X19" s="93">
        <f t="shared" si="35"/>
        <v>0</v>
      </c>
      <c r="Y19" s="91">
        <f>SUM(Y15:Y18)</f>
        <v>0</v>
      </c>
      <c r="Z19" s="93">
        <f t="shared" si="36"/>
        <v>0</v>
      </c>
      <c r="AA19" s="91">
        <f>SUM(AA15:AA18)</f>
        <v>0</v>
      </c>
      <c r="AB19" s="93">
        <f>AA19/$AA$13</f>
        <v>0</v>
      </c>
      <c r="AC19" s="91">
        <f>SUM(AC15:AC18)</f>
        <v>0</v>
      </c>
      <c r="AD19" s="93">
        <f t="shared" si="38"/>
        <v>0</v>
      </c>
      <c r="AE19" s="94">
        <f>SUM(AE15:AE18)</f>
        <v>0</v>
      </c>
      <c r="AF19" s="93">
        <f t="shared" si="39"/>
        <v>0</v>
      </c>
      <c r="AG19" s="91">
        <f>SUM(AG15:AG18)</f>
        <v>0</v>
      </c>
      <c r="AH19" s="93">
        <f t="shared" si="40"/>
        <v>0</v>
      </c>
      <c r="AI19" s="91">
        <f>SUM(AI15:AI18)</f>
        <v>0</v>
      </c>
      <c r="AJ19" s="93">
        <f>AI19/AI13</f>
        <v>0</v>
      </c>
      <c r="AK19" s="91">
        <f>SUM(AK15:AK18)</f>
        <v>0</v>
      </c>
      <c r="AL19" s="93">
        <f>AK19/AK13</f>
        <v>0</v>
      </c>
      <c r="AM19" s="91">
        <f>SUM(AM15:AM18)</f>
        <v>0</v>
      </c>
      <c r="AN19" s="93">
        <f t="shared" si="41"/>
        <v>0</v>
      </c>
      <c r="AO19" s="91">
        <f>SUM(AO15:AO18)</f>
        <v>0</v>
      </c>
      <c r="AP19" s="93">
        <f t="shared" si="42"/>
        <v>0</v>
      </c>
      <c r="AQ19" s="91">
        <f>SUM(AQ15:AQ18)</f>
        <v>0</v>
      </c>
      <c r="AR19" s="93">
        <f t="shared" si="43"/>
        <v>0</v>
      </c>
      <c r="AS19" s="89">
        <f t="shared" si="44"/>
        <v>0</v>
      </c>
      <c r="AT19" s="203">
        <f t="shared" si="45"/>
        <v>0</v>
      </c>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D19" s="30">
        <f>SUM(CD15:CD18)</f>
        <v>0</v>
      </c>
    </row>
    <row r="20" spans="1:82" ht="15.75" thickTop="1" x14ac:dyDescent="0.25">
      <c r="AU20" s="116"/>
      <c r="AV20" s="116"/>
      <c r="AW20" s="116"/>
      <c r="AX20" s="116"/>
      <c r="AY20" s="116"/>
      <c r="AZ20" s="116"/>
      <c r="BA20" s="116"/>
      <c r="BB20" s="116"/>
      <c r="BC20" s="116"/>
      <c r="BD20" s="116"/>
      <c r="BE20" s="116"/>
    </row>
    <row r="21" spans="1:82" s="22" customFormat="1" ht="40.9" customHeight="1" x14ac:dyDescent="0.25">
      <c r="A21" s="97"/>
      <c r="B21" s="84" t="s">
        <v>25</v>
      </c>
      <c r="C21" s="248" t="s">
        <v>116</v>
      </c>
      <c r="D21" s="247"/>
      <c r="E21" s="248" t="s">
        <v>119</v>
      </c>
      <c r="F21" s="247"/>
      <c r="G21" s="248" t="s">
        <v>120</v>
      </c>
      <c r="H21" s="247"/>
      <c r="I21" s="248" t="s">
        <v>117</v>
      </c>
      <c r="J21" s="247"/>
      <c r="K21" s="248" t="s">
        <v>118</v>
      </c>
      <c r="L21" s="247"/>
      <c r="M21" s="248" t="s">
        <v>27</v>
      </c>
      <c r="N21" s="247"/>
      <c r="O21" s="248" t="s">
        <v>166</v>
      </c>
      <c r="P21" s="247"/>
      <c r="Q21" s="248" t="s">
        <v>167</v>
      </c>
      <c r="R21" s="247"/>
      <c r="S21" s="248" t="s">
        <v>132</v>
      </c>
      <c r="T21" s="247"/>
      <c r="U21" s="248" t="s">
        <v>28</v>
      </c>
      <c r="V21" s="247"/>
      <c r="W21" s="248" t="s">
        <v>29</v>
      </c>
      <c r="X21" s="247"/>
      <c r="Y21" s="248" t="s">
        <v>30</v>
      </c>
      <c r="Z21" s="247"/>
      <c r="AA21" s="248" t="s">
        <v>114</v>
      </c>
      <c r="AB21" s="258"/>
      <c r="AC21" s="248" t="s">
        <v>113</v>
      </c>
      <c r="AD21" s="247"/>
      <c r="AE21" s="248" t="s">
        <v>31</v>
      </c>
      <c r="AF21" s="247"/>
      <c r="AG21" s="248" t="s">
        <v>193</v>
      </c>
      <c r="AH21" s="247"/>
      <c r="AI21" s="248" t="s">
        <v>164</v>
      </c>
      <c r="AJ21" s="247"/>
      <c r="AK21" s="246" t="s">
        <v>165</v>
      </c>
      <c r="AL21" s="247"/>
      <c r="AM21" s="248" t="s">
        <v>33</v>
      </c>
      <c r="AN21" s="247"/>
      <c r="AO21" s="248" t="s">
        <v>34</v>
      </c>
      <c r="AP21" s="247"/>
      <c r="AQ21" s="248" t="s">
        <v>34</v>
      </c>
      <c r="AR21" s="247"/>
      <c r="AS21" s="248" t="s">
        <v>35</v>
      </c>
      <c r="AT21" s="247"/>
      <c r="AU21" s="115" t="s">
        <v>24</v>
      </c>
      <c r="AV21" s="115" t="s">
        <v>116</v>
      </c>
      <c r="AW21" s="115" t="s">
        <v>135</v>
      </c>
      <c r="AX21" s="116" t="s">
        <v>43</v>
      </c>
      <c r="AY21" s="116" t="s">
        <v>136</v>
      </c>
      <c r="AZ21" s="116" t="s">
        <v>134</v>
      </c>
      <c r="BA21" s="117" t="s">
        <v>114</v>
      </c>
      <c r="BB21" s="117" t="s">
        <v>113</v>
      </c>
      <c r="BC21" s="117" t="s">
        <v>46</v>
      </c>
      <c r="BD21" s="117" t="s">
        <v>44</v>
      </c>
      <c r="BE21" s="118"/>
      <c r="BF21" s="116"/>
      <c r="BG21" s="116"/>
      <c r="BH21" s="116"/>
      <c r="BI21" s="116"/>
      <c r="BJ21" s="116"/>
      <c r="BK21" s="116"/>
      <c r="BL21" s="116"/>
      <c r="BM21" s="116"/>
      <c r="BN21" s="116"/>
      <c r="BO21" s="116"/>
      <c r="BP21" s="116"/>
      <c r="BQ21" s="116"/>
      <c r="BR21" s="116"/>
      <c r="BS21" s="116"/>
      <c r="BT21" s="116"/>
      <c r="BU21" s="116"/>
      <c r="BV21" s="116"/>
      <c r="BW21" s="116"/>
      <c r="BX21" s="116"/>
      <c r="BY21" s="116"/>
      <c r="BZ21" s="116"/>
    </row>
    <row r="22" spans="1:82" s="22" customFormat="1" ht="12" customHeight="1" x14ac:dyDescent="0.25">
      <c r="A22" s="49" t="s">
        <v>129</v>
      </c>
      <c r="B22" s="85"/>
      <c r="C22" s="85"/>
      <c r="D22" s="86"/>
      <c r="E22" s="85"/>
      <c r="F22" s="86"/>
      <c r="G22" s="85"/>
      <c r="H22" s="86"/>
      <c r="I22" s="85"/>
      <c r="J22" s="86"/>
      <c r="K22" s="87"/>
      <c r="L22" s="86"/>
      <c r="M22" s="85"/>
      <c r="N22" s="86"/>
      <c r="O22" s="85"/>
      <c r="P22" s="86"/>
      <c r="Q22" s="85"/>
      <c r="R22" s="86"/>
      <c r="S22" s="85"/>
      <c r="T22" s="86"/>
      <c r="U22" s="85"/>
      <c r="V22" s="86"/>
      <c r="W22" s="85"/>
      <c r="X22" s="86"/>
      <c r="Y22" s="85"/>
      <c r="Z22" s="86"/>
      <c r="AA22" s="87"/>
      <c r="AB22" s="87"/>
      <c r="AC22" s="85"/>
      <c r="AD22" s="86"/>
      <c r="AE22" s="85"/>
      <c r="AF22" s="86"/>
      <c r="AG22" s="85"/>
      <c r="AH22" s="86"/>
      <c r="AI22" s="85"/>
      <c r="AJ22" s="86"/>
      <c r="AK22" s="87"/>
      <c r="AL22" s="87"/>
      <c r="AM22" s="85"/>
      <c r="AN22" s="86"/>
      <c r="AO22" s="85"/>
      <c r="AP22" s="86"/>
      <c r="AQ22" s="85"/>
      <c r="AR22" s="86"/>
      <c r="AS22" s="85"/>
      <c r="AT22" s="146"/>
      <c r="AU22" s="115"/>
      <c r="AV22" s="115"/>
      <c r="AW22" s="115"/>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row>
    <row r="23" spans="1:82" s="22" customFormat="1" x14ac:dyDescent="0.25">
      <c r="A23" s="98"/>
      <c r="B23" s="88"/>
      <c r="C23" s="249">
        <f>(VLOOKUP(A22,$BF$2:$CB$5,2,FALSE))*'Form II'!F23</f>
        <v>90</v>
      </c>
      <c r="D23" s="250"/>
      <c r="E23" s="249">
        <f>VLOOKUP(A22,$BF$2:$CB$5,3,FALSE)*'Form II'!F23</f>
        <v>90</v>
      </c>
      <c r="F23" s="250"/>
      <c r="G23" s="249">
        <f>VLOOKUP(A22,$BF$2:$CB$5,4,FALSE)*'Form II'!F23</f>
        <v>90</v>
      </c>
      <c r="H23" s="250"/>
      <c r="I23" s="249">
        <f>VLOOKUP(A22,$BF$2:$CB$5,5,FALSE)*'Form II'!F23</f>
        <v>90</v>
      </c>
      <c r="J23" s="250"/>
      <c r="K23" s="251">
        <f>VLOOKUP(A22,$BF$2:$CB$5,6,FALSE)*'Form II'!F23</f>
        <v>150</v>
      </c>
      <c r="L23" s="250"/>
      <c r="M23" s="249">
        <f>VLOOKUP(A22,$BF$2:$CB$5,7,FALSE)*'Form II'!F23</f>
        <v>300</v>
      </c>
      <c r="N23" s="250"/>
      <c r="O23" s="249">
        <f>VLOOKUP(A22,$BF$2:$CB$5,8,FALSE)*'Form II'!F23</f>
        <v>187.5</v>
      </c>
      <c r="P23" s="250"/>
      <c r="Q23" s="249">
        <f>VLOOKUP(A22,$BF$2:$CB$5,9,FALSE)*'Form II'!F23</f>
        <v>187.5</v>
      </c>
      <c r="R23" s="250"/>
      <c r="S23" s="249">
        <f>VLOOKUP(A22,$BF$2:$CB$5,10,FALSE)*'Form II'!F23</f>
        <v>187.5</v>
      </c>
      <c r="T23" s="250"/>
      <c r="U23" s="249">
        <f>VLOOKUP(A22,$BF$2:$CB$5,11,FALSE)*'Form II'!F23</f>
        <v>225</v>
      </c>
      <c r="V23" s="250"/>
      <c r="W23" s="249">
        <f>VLOOKUP(A22,$BF$2:$CB$5,12,FALSE)*'Form II'!F23</f>
        <v>300</v>
      </c>
      <c r="X23" s="250"/>
      <c r="Y23" s="252">
        <f>VLOOKUP(A22,$BF$2:$CB$5,13,FALSE)*'Form II'!F23</f>
        <v>375</v>
      </c>
      <c r="Z23" s="253"/>
      <c r="AA23" s="252">
        <f>VLOOKUP(A22,$BF$2:$CB$5,14,FALSE)*'Form II'!F23</f>
        <v>112.5</v>
      </c>
      <c r="AB23" s="254"/>
      <c r="AC23" s="252">
        <f>VLOOKUP(A22,$BF$2:$CB$5,15,FALSE)*'Form II'!F23</f>
        <v>112.5</v>
      </c>
      <c r="AD23" s="253"/>
      <c r="AE23" s="252">
        <f>VLOOKUP(A22,$BF$2:$CB$5,16,FALSE)*'Form II'!F23</f>
        <v>300</v>
      </c>
      <c r="AF23" s="253"/>
      <c r="AG23" s="249">
        <f>VLOOKUP(A22,$BF$2:$CB$5,17,FALSE)*'Form II'!F23</f>
        <v>300</v>
      </c>
      <c r="AH23" s="250"/>
      <c r="AI23" s="249">
        <f>VLOOKUP(A22,$BF$2:$CB$5,18,FALSE)*'Form II'!F23</f>
        <v>18.75</v>
      </c>
      <c r="AJ23" s="250"/>
      <c r="AK23" s="249">
        <f>VLOOKUP(A22,$BF$2:$CB$5,19,FALSE)*'Form II'!F23</f>
        <v>37.5</v>
      </c>
      <c r="AL23" s="250"/>
      <c r="AM23" s="249">
        <f>VLOOKUP(A22,$BF$2:$CB$5,20,FALSE)*'Form II'!F23</f>
        <v>18.75</v>
      </c>
      <c r="AN23" s="250"/>
      <c r="AO23" s="249">
        <f>VLOOKUP(A22,$BF$2:$CB$5,21,FALSE)*'Form II'!F23</f>
        <v>37.5</v>
      </c>
      <c r="AP23" s="250"/>
      <c r="AQ23" s="249">
        <f>VLOOKUP(A22,$BF$2:$CB$5,22,FALSE)*'Form II'!F23</f>
        <v>37.5</v>
      </c>
      <c r="AR23" s="250"/>
      <c r="AS23" s="255"/>
      <c r="AT23" s="25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row>
    <row r="24" spans="1:82" s="23" customFormat="1" ht="15.75" thickBot="1" x14ac:dyDescent="0.3">
      <c r="A24" s="48" t="str">
        <f>'Form II'!A23&amp;", "&amp;'Form II'!B23</f>
        <v xml:space="preserve">, </v>
      </c>
      <c r="B24" s="99" t="s">
        <v>36</v>
      </c>
      <c r="C24" s="99" t="s">
        <v>36</v>
      </c>
      <c r="D24" s="99" t="s">
        <v>142</v>
      </c>
      <c r="E24" s="99"/>
      <c r="F24" s="99" t="s">
        <v>142</v>
      </c>
      <c r="G24" s="99"/>
      <c r="H24" s="99" t="s">
        <v>142</v>
      </c>
      <c r="I24" s="99"/>
      <c r="J24" s="99" t="s">
        <v>142</v>
      </c>
      <c r="K24" s="99" t="s">
        <v>36</v>
      </c>
      <c r="L24" s="99" t="s">
        <v>142</v>
      </c>
      <c r="M24" s="99" t="s">
        <v>36</v>
      </c>
      <c r="N24" s="99" t="s">
        <v>142</v>
      </c>
      <c r="O24" s="99" t="s">
        <v>36</v>
      </c>
      <c r="P24" s="99" t="s">
        <v>142</v>
      </c>
      <c r="Q24" s="99" t="s">
        <v>36</v>
      </c>
      <c r="R24" s="99" t="s">
        <v>142</v>
      </c>
      <c r="S24" s="99" t="s">
        <v>36</v>
      </c>
      <c r="T24" s="99" t="s">
        <v>142</v>
      </c>
      <c r="U24" s="99" t="s">
        <v>36</v>
      </c>
      <c r="V24" s="99" t="s">
        <v>142</v>
      </c>
      <c r="W24" s="99" t="s">
        <v>36</v>
      </c>
      <c r="X24" s="99" t="s">
        <v>142</v>
      </c>
      <c r="Y24" s="99" t="s">
        <v>36</v>
      </c>
      <c r="Z24" s="99" t="s">
        <v>142</v>
      </c>
      <c r="AA24" s="99"/>
      <c r="AB24" s="99" t="s">
        <v>142</v>
      </c>
      <c r="AC24" s="99" t="s">
        <v>36</v>
      </c>
      <c r="AD24" s="99" t="s">
        <v>142</v>
      </c>
      <c r="AE24" s="99" t="s">
        <v>36</v>
      </c>
      <c r="AF24" s="100" t="s">
        <v>142</v>
      </c>
      <c r="AG24" s="99" t="s">
        <v>36</v>
      </c>
      <c r="AH24" s="99" t="s">
        <v>142</v>
      </c>
      <c r="AI24" s="99" t="s">
        <v>36</v>
      </c>
      <c r="AJ24" s="99" t="s">
        <v>142</v>
      </c>
      <c r="AK24" s="99" t="s">
        <v>36</v>
      </c>
      <c r="AL24" s="99" t="s">
        <v>142</v>
      </c>
      <c r="AM24" s="99" t="s">
        <v>36</v>
      </c>
      <c r="AN24" s="99" t="s">
        <v>142</v>
      </c>
      <c r="AO24" s="99" t="s">
        <v>36</v>
      </c>
      <c r="AP24" s="99" t="s">
        <v>142</v>
      </c>
      <c r="AQ24" s="99" t="s">
        <v>36</v>
      </c>
      <c r="AR24" s="99" t="s">
        <v>142</v>
      </c>
      <c r="AS24" s="99" t="s">
        <v>36</v>
      </c>
      <c r="AT24" s="147" t="s">
        <v>142</v>
      </c>
      <c r="AU24" s="116"/>
      <c r="AV24" s="116"/>
      <c r="AW24" s="116"/>
      <c r="AX24" s="116"/>
      <c r="AY24" s="116"/>
      <c r="AZ24" s="116"/>
      <c r="BA24" s="116"/>
      <c r="BB24" s="116"/>
      <c r="BC24" s="116"/>
      <c r="BD24" s="116"/>
      <c r="BE24" s="116"/>
      <c r="BF24" s="119"/>
      <c r="BG24" s="119"/>
      <c r="BH24" s="119"/>
      <c r="BI24" s="119"/>
      <c r="BJ24" s="119"/>
      <c r="BK24" s="119"/>
      <c r="BL24" s="119"/>
      <c r="BM24" s="119"/>
      <c r="BN24" s="119"/>
      <c r="BO24" s="119"/>
      <c r="BP24" s="119"/>
      <c r="BQ24" s="119"/>
      <c r="BR24" s="119"/>
      <c r="BS24" s="119"/>
      <c r="BT24" s="119"/>
      <c r="BU24" s="119"/>
      <c r="BV24" s="119"/>
      <c r="BW24" s="119"/>
      <c r="BX24" s="119"/>
      <c r="BY24" s="119"/>
      <c r="BZ24" s="119"/>
    </row>
    <row r="25" spans="1:82" s="23" customFormat="1" ht="16.5" thickTop="1" thickBot="1" x14ac:dyDescent="0.3">
      <c r="A25" s="24" t="s">
        <v>37</v>
      </c>
      <c r="B25" s="25"/>
      <c r="C25" s="112"/>
      <c r="D25" s="93">
        <f>C25/$C$23</f>
        <v>0</v>
      </c>
      <c r="E25" s="112"/>
      <c r="F25" s="93">
        <f>E25/$E$23</f>
        <v>0</v>
      </c>
      <c r="G25" s="112"/>
      <c r="H25" s="93">
        <f>G25/$G$23</f>
        <v>0</v>
      </c>
      <c r="I25" s="112"/>
      <c r="J25" s="93">
        <f>I25/$I$23</f>
        <v>0</v>
      </c>
      <c r="K25" s="112"/>
      <c r="L25" s="93">
        <f>K25/$K$23</f>
        <v>0</v>
      </c>
      <c r="M25" s="112"/>
      <c r="N25" s="93">
        <f>M25/$M$23</f>
        <v>0</v>
      </c>
      <c r="O25" s="112"/>
      <c r="P25" s="93">
        <f>O25/$O$23</f>
        <v>0</v>
      </c>
      <c r="Q25" s="112"/>
      <c r="R25" s="93">
        <f>Q25/Q23</f>
        <v>0</v>
      </c>
      <c r="S25" s="112"/>
      <c r="T25" s="93">
        <f>S25/S23</f>
        <v>0</v>
      </c>
      <c r="U25" s="112"/>
      <c r="V25" s="93">
        <f>U25/$U$23</f>
        <v>0</v>
      </c>
      <c r="W25" s="112"/>
      <c r="X25" s="93">
        <f>W25/$W$23</f>
        <v>0</v>
      </c>
      <c r="Y25" s="112"/>
      <c r="Z25" s="93">
        <f>Y25/$Y$23</f>
        <v>0</v>
      </c>
      <c r="AA25" s="112"/>
      <c r="AB25" s="93">
        <f>AA25/$AA$23</f>
        <v>0</v>
      </c>
      <c r="AC25" s="112"/>
      <c r="AD25" s="93">
        <f>AC25/$AC$23</f>
        <v>0</v>
      </c>
      <c r="AE25" s="112">
        <v>0</v>
      </c>
      <c r="AF25" s="93">
        <f>AE25/$AE$23</f>
        <v>0</v>
      </c>
      <c r="AG25" s="112">
        <v>0</v>
      </c>
      <c r="AH25" s="93">
        <f>AG25/$AG$23</f>
        <v>0</v>
      </c>
      <c r="AI25" s="112"/>
      <c r="AJ25" s="93">
        <f>AI25/AI23</f>
        <v>0</v>
      </c>
      <c r="AK25" s="112"/>
      <c r="AL25" s="93">
        <f>AK25/AK23</f>
        <v>0</v>
      </c>
      <c r="AM25" s="112"/>
      <c r="AN25" s="93">
        <f>AM25/$AM$23</f>
        <v>0</v>
      </c>
      <c r="AO25" s="112"/>
      <c r="AP25" s="93">
        <f>AO25/$AQ$23</f>
        <v>0</v>
      </c>
      <c r="AQ25" s="112"/>
      <c r="AR25" s="93">
        <f>AQ25/$AQ$23</f>
        <v>0</v>
      </c>
      <c r="AS25" s="134">
        <f>C25+K25+M25+O25+U25+W25+Y25+AC25+AE25+AG25+AM25+AQ25+E25+I25+G25+AA25+Q25+S25+AO25+AI25+AK25</f>
        <v>0</v>
      </c>
      <c r="AT25" s="203">
        <f>D25+L25+N25+P25+V25+X25+Z25+AD25+AF25+AH25+AN25+AR25+AB25+F25+J25+H25+R25+T25+AP25+AJ25+AL25</f>
        <v>0</v>
      </c>
      <c r="AU25" s="120">
        <f>IF(J25=0,0,(IF('Form II'!$K$23="yes",(J25/AT25)*('Form II'!$G$23+'Form II'!$H$23),0)))</f>
        <v>0</v>
      </c>
      <c r="AV25" s="120">
        <f>IF(D25=0,0,(IF('Form II'!$I$23="yes",(D25/AT25)*('Form II'!$G$23+'Form II'!$H$23),0)))</f>
        <v>0</v>
      </c>
      <c r="AW25" s="120">
        <f>IF(F25+H25=0,0,(IF('Form II'!$J$23="yes",((F25+H25)/AT25)*('Form II'!$G$23+'Form II'!$H$23),0)))</f>
        <v>0</v>
      </c>
      <c r="AX25" s="120">
        <f>IF(L25=0,0,(L25/AT25)*('Form II'!$G$23+'Form II'!$H$23))</f>
        <v>0</v>
      </c>
      <c r="AY25" s="120">
        <f>IF(P25+R25=0,0,(IF('Form II'!$M$23="yes",(((P25+R25)/AT25)*('Form II'!$G$23+'Form II'!$H$23)),0)))</f>
        <v>0</v>
      </c>
      <c r="AZ25" s="120" t="e">
        <f>IF('Form II'!$N$23="yes",(((V25+X25+Z25+T25)/AT25)*('Form II'!$G$23+'Form II'!$H$23)),0)</f>
        <v>#DIV/0!</v>
      </c>
      <c r="BA25" s="120" t="e">
        <f>IF('Form II'!$P$23="yes",(AB25/AT25)*('Form II'!$G$23+'Form II'!$H$23),0)</f>
        <v>#DIV/0!</v>
      </c>
      <c r="BB25" s="120" t="e">
        <f>IF('Form II'!$O$23="yes",(AD25/AT25)*('Form II'!$G$23+'Form II'!$H$23),0)</f>
        <v>#DIV/0!</v>
      </c>
      <c r="BC25" s="120">
        <f>IF(AF25=0,0,(AF25/AT25)*('Form II'!$G$23+'Form II'!$H$23))</f>
        <v>0</v>
      </c>
      <c r="BD25" s="120">
        <f>IF((AN25+AP25+AR25)=0,0,(IF('Form II'!R23="yes",(((AN25+AP25+AR25)/AT25)*('Form II'!G23+'Form II'!H23)),0)))</f>
        <v>0</v>
      </c>
      <c r="BE25" s="118">
        <f>IF((AS25)=0,('Form II'!G23+'Form II'!H23),SUM(AU25:BD25))</f>
        <v>0</v>
      </c>
      <c r="BF25" s="119"/>
      <c r="BG25" s="119"/>
      <c r="BH25" s="119"/>
      <c r="BI25" s="119"/>
      <c r="BJ25" s="119"/>
      <c r="BK25" s="119"/>
      <c r="BL25" s="119"/>
      <c r="BM25" s="119"/>
      <c r="BN25" s="119"/>
      <c r="BO25" s="119"/>
      <c r="BP25" s="119"/>
      <c r="BQ25" s="119"/>
      <c r="BR25" s="119"/>
      <c r="BS25" s="119"/>
      <c r="BT25" s="119"/>
      <c r="BU25" s="119"/>
      <c r="BV25" s="119"/>
      <c r="BW25" s="119"/>
      <c r="BX25" s="119"/>
      <c r="BY25" s="119"/>
      <c r="BZ25" s="119"/>
      <c r="CD25" s="23">
        <f>AT25*'Form II'!F23</f>
        <v>0</v>
      </c>
    </row>
    <row r="26" spans="1:82" s="23" customFormat="1" ht="16.5" thickTop="1" thickBot="1" x14ac:dyDescent="0.3">
      <c r="A26" s="26" t="s">
        <v>38</v>
      </c>
      <c r="B26" s="27"/>
      <c r="C26" s="113"/>
      <c r="D26" s="101">
        <f t="shared" ref="D26:D29" si="46">C26/$C$23</f>
        <v>0</v>
      </c>
      <c r="E26" s="113"/>
      <c r="F26" s="93">
        <f t="shared" ref="F26:F29" si="47">E26/$E$23</f>
        <v>0</v>
      </c>
      <c r="G26" s="113"/>
      <c r="H26" s="93">
        <f t="shared" ref="H26:H28" si="48">G26/$G$23</f>
        <v>0</v>
      </c>
      <c r="I26" s="113"/>
      <c r="J26" s="93">
        <f t="shared" ref="J26:J29" si="49">I26/$I$23</f>
        <v>0</v>
      </c>
      <c r="K26" s="113"/>
      <c r="L26" s="101">
        <f t="shared" ref="L26:L28" si="50">K26/$K$23</f>
        <v>0</v>
      </c>
      <c r="M26" s="113"/>
      <c r="N26" s="93">
        <f t="shared" ref="N26:N28" si="51">M26/$M$23</f>
        <v>0</v>
      </c>
      <c r="O26" s="113"/>
      <c r="P26" s="93">
        <f t="shared" ref="P26:P28" si="52">O26/$O$23</f>
        <v>0</v>
      </c>
      <c r="Q26" s="113"/>
      <c r="R26" s="93">
        <f>Q26/Q23</f>
        <v>0</v>
      </c>
      <c r="S26" s="113"/>
      <c r="T26" s="93">
        <f>S26/S23</f>
        <v>0</v>
      </c>
      <c r="U26" s="113"/>
      <c r="V26" s="93">
        <f t="shared" ref="V26:V28" si="53">U26/$U$23</f>
        <v>0</v>
      </c>
      <c r="W26" s="113"/>
      <c r="X26" s="93">
        <f t="shared" ref="X26:X28" si="54">W26/$W$23</f>
        <v>0</v>
      </c>
      <c r="Y26" s="113"/>
      <c r="Z26" s="93">
        <f t="shared" ref="Z26:Z28" si="55">Y26/$Y$23</f>
        <v>0</v>
      </c>
      <c r="AA26" s="113"/>
      <c r="AB26" s="93">
        <f t="shared" ref="AB26:AB29" si="56">AA26/$AA$23</f>
        <v>0</v>
      </c>
      <c r="AC26" s="113"/>
      <c r="AD26" s="93">
        <f t="shared" ref="AD26:AD28" si="57">AC26/$AC$23</f>
        <v>0</v>
      </c>
      <c r="AE26" s="113">
        <v>0</v>
      </c>
      <c r="AF26" s="93">
        <f t="shared" ref="AF26:AF28" si="58">AE26/$AE$23</f>
        <v>0</v>
      </c>
      <c r="AG26" s="113">
        <v>0</v>
      </c>
      <c r="AH26" s="93">
        <f t="shared" ref="AH26:AH28" si="59">AG26/$AG$23</f>
        <v>0</v>
      </c>
      <c r="AI26" s="113"/>
      <c r="AJ26" s="93">
        <f>AI26/AI23</f>
        <v>0</v>
      </c>
      <c r="AK26" s="113"/>
      <c r="AL26" s="93">
        <f>AK26/AK23</f>
        <v>0</v>
      </c>
      <c r="AM26" s="113"/>
      <c r="AN26" s="93">
        <f t="shared" ref="AN26:AN28" si="60">AM26/$AM$23</f>
        <v>0</v>
      </c>
      <c r="AO26" s="113"/>
      <c r="AP26" s="93">
        <f t="shared" ref="AP26:AP29" si="61">AO26/$AQ$23</f>
        <v>0</v>
      </c>
      <c r="AQ26" s="113"/>
      <c r="AR26" s="93">
        <f t="shared" ref="AR26:AR28" si="62">AQ26/$AQ$23</f>
        <v>0</v>
      </c>
      <c r="AS26" s="134">
        <f>C26+K26+M26+O26+U26+W26+Y26+AC26+AE26+AG26+AM26+AQ26+E26+I26+G26+AA26+Q26+S26+AO26+AK26+AI26</f>
        <v>0</v>
      </c>
      <c r="AT26" s="203">
        <f t="shared" ref="AT26:AT29" si="63">D26+L26+N26+P26+V26+X26+Z26+AD26+AF26+AH26+AN26+AR26+AB26+F26+J26+H26+R26+T26+AP26+AJ26+AL26</f>
        <v>0</v>
      </c>
      <c r="AU26" s="120">
        <f>IF(J26=0,0,(IF('Form II'!$K$23="yes",(J26/AT26)*('Form II'!$G$23+'Form II'!$H$23),0)))</f>
        <v>0</v>
      </c>
      <c r="AV26" s="120">
        <f>IF(D26=0,0,(IF('Form II'!$I$23="yes",(D26/AT26)*('Form II'!$G$23+'Form II'!$H$23),0)))</f>
        <v>0</v>
      </c>
      <c r="AW26" s="120">
        <f>IF(F26+H26=0,0,(IF('Form II'!$J$23="yes",((F26+H26)/AT26)*('Form II'!$G$23+'Form II'!$H$23),0)))</f>
        <v>0</v>
      </c>
      <c r="AX26" s="120">
        <f>IF(L26=0,0,(L26/AT26)*('Form II'!$G$23+'Form II'!$H$23))</f>
        <v>0</v>
      </c>
      <c r="AY26" s="120">
        <f>IF(P26+R26=0,0,(IF('Form II'!$M$23="yes",(((P26+R26)/AT26)*('Form II'!$G$23+'Form II'!$H$23)),0)))</f>
        <v>0</v>
      </c>
      <c r="AZ26" s="120" t="e">
        <f>IF('Form II'!$N$23="yes",(((V26+X26+Z26+T26)/AT26)*('Form II'!$G$23+'Form II'!$H$23)),0)</f>
        <v>#DIV/0!</v>
      </c>
      <c r="BA26" s="120" t="e">
        <f>IF('Form II'!$P$23="yes",(AB26/AT26)*('Form II'!$G$23+'Form II'!$H$23),0)</f>
        <v>#DIV/0!</v>
      </c>
      <c r="BB26" s="120" t="e">
        <f>IF('Form II'!$O$23="yes",(AD26/AT26)*('Form II'!$G$23+'Form II'!$H$23),0)</f>
        <v>#DIV/0!</v>
      </c>
      <c r="BC26" s="120">
        <f>IF(AF26=0,0,(AF26/AT26)*('Form II'!$G$23+'Form II'!$H$23))</f>
        <v>0</v>
      </c>
      <c r="BD26" s="120">
        <f>IF((AN26+AP26+AR26)=0,0,(IF('Form II'!R24="yes",(((AN26+AP26+AR26)/AT26)*('Form II'!G24+'Form II'!H24)),0)))</f>
        <v>0</v>
      </c>
      <c r="BE26" s="118">
        <f>IF((AS26)=0,('Form II'!G24+'Form II'!H24),SUM(AU26:BD26))</f>
        <v>0</v>
      </c>
      <c r="BF26" s="119"/>
      <c r="BG26" s="119"/>
      <c r="BH26" s="119"/>
      <c r="BI26" s="119"/>
      <c r="BJ26" s="119"/>
      <c r="BK26" s="119"/>
      <c r="BL26" s="119"/>
      <c r="BM26" s="119"/>
      <c r="BN26" s="119"/>
      <c r="BO26" s="119"/>
      <c r="BP26" s="119"/>
      <c r="BQ26" s="119"/>
      <c r="BR26" s="119"/>
      <c r="BS26" s="119"/>
      <c r="BT26" s="119"/>
      <c r="BU26" s="119"/>
      <c r="BV26" s="119"/>
      <c r="BW26" s="119"/>
      <c r="BX26" s="119"/>
      <c r="BY26" s="119"/>
      <c r="BZ26" s="119"/>
      <c r="CD26" s="23">
        <f>AT26*'Form II'!F24</f>
        <v>0</v>
      </c>
    </row>
    <row r="27" spans="1:82" s="23" customFormat="1" ht="16.5" thickTop="1" thickBot="1" x14ac:dyDescent="0.3">
      <c r="A27" s="26" t="s">
        <v>39</v>
      </c>
      <c r="B27" s="27"/>
      <c r="C27" s="113"/>
      <c r="D27" s="101">
        <f t="shared" si="46"/>
        <v>0</v>
      </c>
      <c r="E27" s="113"/>
      <c r="F27" s="93">
        <f t="shared" si="47"/>
        <v>0</v>
      </c>
      <c r="G27" s="113"/>
      <c r="H27" s="93">
        <f t="shared" si="48"/>
        <v>0</v>
      </c>
      <c r="I27" s="113"/>
      <c r="J27" s="93">
        <f t="shared" si="49"/>
        <v>0</v>
      </c>
      <c r="K27" s="113"/>
      <c r="L27" s="101">
        <f t="shared" si="50"/>
        <v>0</v>
      </c>
      <c r="M27" s="113"/>
      <c r="N27" s="93">
        <f t="shared" si="51"/>
        <v>0</v>
      </c>
      <c r="O27" s="113"/>
      <c r="P27" s="93">
        <f t="shared" si="52"/>
        <v>0</v>
      </c>
      <c r="Q27" s="113"/>
      <c r="R27" s="93">
        <f>Q27/Q23</f>
        <v>0</v>
      </c>
      <c r="S27" s="113"/>
      <c r="T27" s="93">
        <f>S27/S23</f>
        <v>0</v>
      </c>
      <c r="U27" s="113"/>
      <c r="V27" s="93">
        <f t="shared" si="53"/>
        <v>0</v>
      </c>
      <c r="W27" s="113"/>
      <c r="X27" s="93">
        <f t="shared" si="54"/>
        <v>0</v>
      </c>
      <c r="Y27" s="113"/>
      <c r="Z27" s="93">
        <f t="shared" si="55"/>
        <v>0</v>
      </c>
      <c r="AA27" s="113"/>
      <c r="AB27" s="93">
        <f t="shared" si="56"/>
        <v>0</v>
      </c>
      <c r="AC27" s="113"/>
      <c r="AD27" s="93">
        <f t="shared" si="57"/>
        <v>0</v>
      </c>
      <c r="AE27" s="113">
        <v>0</v>
      </c>
      <c r="AF27" s="93">
        <f t="shared" si="58"/>
        <v>0</v>
      </c>
      <c r="AG27" s="113">
        <v>0</v>
      </c>
      <c r="AH27" s="93">
        <f t="shared" si="59"/>
        <v>0</v>
      </c>
      <c r="AI27" s="113"/>
      <c r="AJ27" s="93">
        <f>AI27/AI23</f>
        <v>0</v>
      </c>
      <c r="AK27" s="113"/>
      <c r="AL27" s="93">
        <f>AK27/AK23</f>
        <v>0</v>
      </c>
      <c r="AM27" s="113"/>
      <c r="AN27" s="93">
        <f t="shared" si="60"/>
        <v>0</v>
      </c>
      <c r="AO27" s="113"/>
      <c r="AP27" s="93">
        <f t="shared" si="61"/>
        <v>0</v>
      </c>
      <c r="AQ27" s="113"/>
      <c r="AR27" s="93">
        <f t="shared" si="62"/>
        <v>0</v>
      </c>
      <c r="AS27" s="134">
        <f>C27+K27+M27+O27+U27+W27+Y27+AC27+AE27+AG27+AM27+AQ27+E27+I27+G27+AA27+Q27+S27+AO27+AK27+AI27</f>
        <v>0</v>
      </c>
      <c r="AT27" s="203">
        <f t="shared" si="63"/>
        <v>0</v>
      </c>
      <c r="AU27" s="120">
        <f>IF(J27=0,0,(IF('Form II'!$K$23="yes",(J27/AT27)*('Form II'!$G$23+'Form II'!$H$23),0)))</f>
        <v>0</v>
      </c>
      <c r="AV27" s="120">
        <f>IF(D27=0,0,(IF('Form II'!$I$23="yes",(D27/AT27)*('Form II'!$G$23+'Form II'!$H$23),0)))</f>
        <v>0</v>
      </c>
      <c r="AW27" s="120">
        <f>IF(F27+H27=0,0,(IF('Form II'!$J$23="yes",((F27+H27)/AT27)*('Form II'!$G$23+'Form II'!$H$23),0)))</f>
        <v>0</v>
      </c>
      <c r="AX27" s="120">
        <f>IF(L27=0,0,(L27/AT27)*('Form II'!$G$23+'Form II'!$H$23))</f>
        <v>0</v>
      </c>
      <c r="AY27" s="120">
        <f>IF(P27+R27=0,0,(IF('Form II'!$M$23="yes",(((P27+R27)/AT27)*('Form II'!$G$23+'Form II'!$H$23)),0)))</f>
        <v>0</v>
      </c>
      <c r="AZ27" s="120" t="e">
        <f>IF('Form II'!$N$23="yes",(((V27+X27+Z27+T27)/AT27)*('Form II'!$G$23+'Form II'!$H$23)),0)</f>
        <v>#DIV/0!</v>
      </c>
      <c r="BA27" s="120" t="e">
        <f>IF('Form II'!$P$23="yes",(AB27/AT27)*('Form II'!$G$23+'Form II'!$H$23),0)</f>
        <v>#DIV/0!</v>
      </c>
      <c r="BB27" s="120" t="e">
        <f>IF('Form II'!$O$23="yes",(AD27/AT27)*('Form II'!$G$23+'Form II'!$H$23),0)</f>
        <v>#DIV/0!</v>
      </c>
      <c r="BC27" s="120">
        <f>IF(AF27=0,0,(AF27/AT27)*('Form II'!$G$23+'Form II'!$H$23))</f>
        <v>0</v>
      </c>
      <c r="BD27" s="120">
        <f>IF((AN27+AP27+AR27)=0,0,(IF('Form II'!R25="yes",(((AN27+AP27+AR27)/AT27)*('Form II'!G25+'Form II'!H25)),0)))</f>
        <v>0</v>
      </c>
      <c r="BE27" s="118">
        <f>IF((AS27)=0,('Form II'!G25+'Form II'!H25),SUM(AU27:BD27))</f>
        <v>0</v>
      </c>
      <c r="BF27" s="119"/>
      <c r="BG27" s="119"/>
      <c r="BH27" s="119"/>
      <c r="BI27" s="119"/>
      <c r="BJ27" s="119"/>
      <c r="BK27" s="119"/>
      <c r="BL27" s="119"/>
      <c r="BM27" s="119"/>
      <c r="BN27" s="119"/>
      <c r="BO27" s="119"/>
      <c r="BP27" s="119"/>
      <c r="BQ27" s="119"/>
      <c r="BR27" s="119"/>
      <c r="BS27" s="119"/>
      <c r="BT27" s="119"/>
      <c r="BU27" s="119"/>
      <c r="BV27" s="119"/>
      <c r="BW27" s="119"/>
      <c r="BX27" s="119"/>
      <c r="BY27" s="119"/>
      <c r="BZ27" s="119"/>
      <c r="CD27" s="23">
        <f>AT27*'Form II'!F25</f>
        <v>0</v>
      </c>
    </row>
    <row r="28" spans="1:82" s="23" customFormat="1" ht="16.5" thickTop="1" thickBot="1" x14ac:dyDescent="0.3">
      <c r="A28" s="28" t="s">
        <v>40</v>
      </c>
      <c r="B28" s="29"/>
      <c r="C28" s="114"/>
      <c r="D28" s="102">
        <f t="shared" si="46"/>
        <v>0</v>
      </c>
      <c r="E28" s="114"/>
      <c r="F28" s="93">
        <f t="shared" si="47"/>
        <v>0</v>
      </c>
      <c r="G28" s="114"/>
      <c r="H28" s="93">
        <f t="shared" si="48"/>
        <v>0</v>
      </c>
      <c r="I28" s="114"/>
      <c r="J28" s="93">
        <f t="shared" si="49"/>
        <v>0</v>
      </c>
      <c r="K28" s="114"/>
      <c r="L28" s="102">
        <f t="shared" si="50"/>
        <v>0</v>
      </c>
      <c r="M28" s="114"/>
      <c r="N28" s="93">
        <f t="shared" si="51"/>
        <v>0</v>
      </c>
      <c r="O28" s="114"/>
      <c r="P28" s="93">
        <f t="shared" si="52"/>
        <v>0</v>
      </c>
      <c r="Q28" s="114"/>
      <c r="R28" s="93">
        <f>Q28/Q23</f>
        <v>0</v>
      </c>
      <c r="S28" s="114"/>
      <c r="T28" s="93">
        <f>S28/S23</f>
        <v>0</v>
      </c>
      <c r="U28" s="114"/>
      <c r="V28" s="93">
        <f t="shared" si="53"/>
        <v>0</v>
      </c>
      <c r="W28" s="114"/>
      <c r="X28" s="93">
        <f t="shared" si="54"/>
        <v>0</v>
      </c>
      <c r="Y28" s="114"/>
      <c r="Z28" s="93">
        <f t="shared" si="55"/>
        <v>0</v>
      </c>
      <c r="AA28" s="114"/>
      <c r="AB28" s="93">
        <f t="shared" si="56"/>
        <v>0</v>
      </c>
      <c r="AC28" s="114"/>
      <c r="AD28" s="93">
        <f t="shared" si="57"/>
        <v>0</v>
      </c>
      <c r="AE28" s="114">
        <v>0</v>
      </c>
      <c r="AF28" s="93">
        <f t="shared" si="58"/>
        <v>0</v>
      </c>
      <c r="AG28" s="114">
        <v>0</v>
      </c>
      <c r="AH28" s="93">
        <f t="shared" si="59"/>
        <v>0</v>
      </c>
      <c r="AI28" s="114"/>
      <c r="AJ28" s="93">
        <f>AI28/AI23</f>
        <v>0</v>
      </c>
      <c r="AK28" s="114"/>
      <c r="AL28" s="93">
        <f>AK28/AK23</f>
        <v>0</v>
      </c>
      <c r="AM28" s="114"/>
      <c r="AN28" s="93">
        <f t="shared" si="60"/>
        <v>0</v>
      </c>
      <c r="AO28" s="114"/>
      <c r="AP28" s="93">
        <f t="shared" si="61"/>
        <v>0</v>
      </c>
      <c r="AQ28" s="114"/>
      <c r="AR28" s="93">
        <f t="shared" si="62"/>
        <v>0</v>
      </c>
      <c r="AS28" s="134">
        <f>C28+K28+M28+O28+U28+W28+Y28+AC28+AE28+AG28+AM28+AQ28+E28+I28+G28+AA28+Q28+S28+AO28+AK28+AI28</f>
        <v>0</v>
      </c>
      <c r="AT28" s="203">
        <f t="shared" si="63"/>
        <v>0</v>
      </c>
      <c r="AU28" s="120">
        <f>IF(J28=0,0,(IF('Form II'!$K$23="yes",(J28/AT28)*('Form II'!$G$23+'Form II'!$H$23),0)))</f>
        <v>0</v>
      </c>
      <c r="AV28" s="120">
        <f>IF(D28=0,0,(IF('Form II'!$I$23="yes",(D28/AT28)*('Form II'!$G$23+'Form II'!$H$23),0)))</f>
        <v>0</v>
      </c>
      <c r="AW28" s="120">
        <f>IF(F28+H28=0,0,(IF('Form II'!$J$23="yes",((F28+H28)/AT28)*('Form II'!$G$23+'Form II'!$H$23),0)))</f>
        <v>0</v>
      </c>
      <c r="AX28" s="120">
        <f>IF(L28=0,0,(L28/AT28)*('Form II'!$G$23+'Form II'!$H$23))</f>
        <v>0</v>
      </c>
      <c r="AY28" s="120">
        <f>IF(P28+R28=0,0,(IF('Form II'!$M$23="yes",(((P28+R28)/AT28)*('Form II'!$G$23+'Form II'!$H$23)),0)))</f>
        <v>0</v>
      </c>
      <c r="AZ28" s="120" t="e">
        <f>IF('Form II'!$N$23="yes",(((V28+X28+Z28+T28)/AT28)*('Form II'!$G$23+'Form II'!$H$23)),0)</f>
        <v>#DIV/0!</v>
      </c>
      <c r="BA28" s="120" t="e">
        <f>IF('Form II'!$P$23="yes",(AB28/AT28)*('Form II'!$G$23+'Form II'!$H$23),0)</f>
        <v>#DIV/0!</v>
      </c>
      <c r="BB28" s="120" t="e">
        <f>IF('Form II'!$O$23="yes",(AD28/AT28)*('Form II'!$G$23+'Form II'!$H$23),0)</f>
        <v>#DIV/0!</v>
      </c>
      <c r="BC28" s="120">
        <f>IF(AF28=0,0,(AF28/AT28)*('Form II'!$G$23+'Form II'!$H$23))</f>
        <v>0</v>
      </c>
      <c r="BD28" s="120">
        <f>IF((AN28+AP28+AR28)=0,0,(IF('Form II'!R26="yes",(((AN28+AP28+AR28)/AT28)*('Form II'!G26+'Form II'!H26)),0)))</f>
        <v>0</v>
      </c>
      <c r="BE28" s="118">
        <f>IF((AS28)=0,('Form II'!G26+'Form II'!H26),SUM(AU28:BD28))</f>
        <v>0</v>
      </c>
      <c r="BF28" s="119"/>
      <c r="BG28" s="119"/>
      <c r="BH28" s="119"/>
      <c r="BI28" s="119"/>
      <c r="BJ28" s="119"/>
      <c r="BK28" s="119"/>
      <c r="BL28" s="119"/>
      <c r="BM28" s="119"/>
      <c r="BN28" s="119"/>
      <c r="BO28" s="119"/>
      <c r="BP28" s="119"/>
      <c r="BQ28" s="119"/>
      <c r="BR28" s="119"/>
      <c r="BS28" s="119"/>
      <c r="BT28" s="119"/>
      <c r="BU28" s="119"/>
      <c r="BV28" s="119"/>
      <c r="BW28" s="119"/>
      <c r="BX28" s="119"/>
      <c r="BY28" s="119"/>
      <c r="BZ28" s="119"/>
      <c r="CD28" s="23">
        <f>AT28*'Form II'!F26</f>
        <v>0</v>
      </c>
    </row>
    <row r="29" spans="1:82" s="30" customFormat="1" ht="13.5" thickTop="1" x14ac:dyDescent="0.2">
      <c r="A29" s="90" t="s">
        <v>41</v>
      </c>
      <c r="B29" s="91"/>
      <c r="C29" s="91">
        <f>SUM(C25:C28)</f>
        <v>0</v>
      </c>
      <c r="D29" s="96">
        <f t="shared" si="46"/>
        <v>0</v>
      </c>
      <c r="E29" s="91">
        <f>SUM(E25:E28)</f>
        <v>0</v>
      </c>
      <c r="F29" s="96">
        <f t="shared" si="47"/>
        <v>0</v>
      </c>
      <c r="G29" s="91">
        <f>SUM(G25:G28)</f>
        <v>0</v>
      </c>
      <c r="H29" s="96">
        <f>G29/$G$23</f>
        <v>0</v>
      </c>
      <c r="I29" s="91">
        <f>SUM(I25:I28)</f>
        <v>0</v>
      </c>
      <c r="J29" s="96">
        <f t="shared" si="49"/>
        <v>0</v>
      </c>
      <c r="K29" s="91">
        <f>SUM(K25:K28)</f>
        <v>0</v>
      </c>
      <c r="L29" s="96">
        <f t="shared" ref="L29" si="64">K29/$K$23</f>
        <v>0</v>
      </c>
      <c r="M29" s="91">
        <f>SUM(M25:M28)</f>
        <v>0</v>
      </c>
      <c r="N29" s="96">
        <f t="shared" ref="N29" si="65">M29/$M$23</f>
        <v>0</v>
      </c>
      <c r="O29" s="91">
        <f>SUM(O25:O28)</f>
        <v>0</v>
      </c>
      <c r="P29" s="96">
        <f t="shared" ref="P29" si="66">O29/$O$23</f>
        <v>0</v>
      </c>
      <c r="Q29" s="91">
        <f>SUM(Q25:Q28)</f>
        <v>0</v>
      </c>
      <c r="R29" s="93">
        <f>Q29/Q23</f>
        <v>0</v>
      </c>
      <c r="S29" s="91">
        <f>SUM(S25:S28)</f>
        <v>0</v>
      </c>
      <c r="T29" s="93">
        <f>S29/S23</f>
        <v>0</v>
      </c>
      <c r="U29" s="91">
        <f>SUM(U25:U28)</f>
        <v>0</v>
      </c>
      <c r="V29" s="96">
        <f t="shared" ref="V29" si="67">U29/$U$23</f>
        <v>0</v>
      </c>
      <c r="W29" s="91">
        <f>SUM(W25:W28)</f>
        <v>0</v>
      </c>
      <c r="X29" s="96">
        <f t="shared" ref="X29" si="68">W29/$W$23</f>
        <v>0</v>
      </c>
      <c r="Y29" s="91">
        <f>SUM(Y25:Y28)</f>
        <v>0</v>
      </c>
      <c r="Z29" s="96">
        <f t="shared" ref="Z29" si="69">Y29/$Y$23</f>
        <v>0</v>
      </c>
      <c r="AA29" s="91">
        <f>SUM(AA25:AA28)</f>
        <v>0</v>
      </c>
      <c r="AB29" s="96">
        <f t="shared" si="56"/>
        <v>0</v>
      </c>
      <c r="AC29" s="91">
        <f>SUM(AC25:AC28)</f>
        <v>0</v>
      </c>
      <c r="AD29" s="96">
        <f t="shared" ref="AD29" si="70">AC29/$AC$23</f>
        <v>0</v>
      </c>
      <c r="AE29" s="94">
        <f>SUM(AE25:AE28)</f>
        <v>0</v>
      </c>
      <c r="AF29" s="96">
        <f t="shared" ref="AF29" si="71">AE29/$AE$23</f>
        <v>0</v>
      </c>
      <c r="AG29" s="91">
        <f>SUM(AG25:AG28)</f>
        <v>0</v>
      </c>
      <c r="AH29" s="96">
        <f t="shared" ref="AH29" si="72">AG29/$AG$23</f>
        <v>0</v>
      </c>
      <c r="AI29" s="91">
        <f>SUM(AI25:AI28)</f>
        <v>0</v>
      </c>
      <c r="AJ29" s="93">
        <f>AI29/AI23</f>
        <v>0</v>
      </c>
      <c r="AK29" s="91">
        <f>SUM(AK25:AK28)</f>
        <v>0</v>
      </c>
      <c r="AL29" s="93">
        <f>AK29/AK23</f>
        <v>0</v>
      </c>
      <c r="AM29" s="91">
        <f>SUM(AM25:AM28)</f>
        <v>0</v>
      </c>
      <c r="AN29" s="96">
        <f t="shared" ref="AN29" si="73">AM29/$AM$23</f>
        <v>0</v>
      </c>
      <c r="AO29" s="91">
        <f>SUM(AO25:AO28)</f>
        <v>0</v>
      </c>
      <c r="AP29" s="96">
        <f t="shared" si="61"/>
        <v>0</v>
      </c>
      <c r="AQ29" s="91">
        <f>SUM(AQ25:AQ28)</f>
        <v>0</v>
      </c>
      <c r="AR29" s="96">
        <f t="shared" ref="AR29" si="74">AQ29/$AQ$23</f>
        <v>0</v>
      </c>
      <c r="AS29" s="95">
        <f>SUM(AS25:AS28)</f>
        <v>0</v>
      </c>
      <c r="AT29" s="203">
        <f t="shared" si="63"/>
        <v>0</v>
      </c>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D29" s="30">
        <f>SUM(CD25:CD28)</f>
        <v>0</v>
      </c>
    </row>
    <row r="30" spans="1:82" x14ac:dyDescent="0.25">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U30" s="116"/>
      <c r="AV30" s="116"/>
      <c r="AW30" s="116"/>
      <c r="AX30" s="116"/>
      <c r="AY30" s="116"/>
      <c r="AZ30" s="116"/>
      <c r="BA30" s="116"/>
      <c r="BB30" s="116"/>
      <c r="BC30" s="116"/>
      <c r="BD30" s="116"/>
      <c r="BE30" s="116"/>
    </row>
    <row r="31" spans="1:82" s="22" customFormat="1" ht="40.9" customHeight="1" x14ac:dyDescent="0.25">
      <c r="A31" s="97"/>
      <c r="B31" s="133" t="s">
        <v>25</v>
      </c>
      <c r="C31" s="248" t="s">
        <v>116</v>
      </c>
      <c r="D31" s="247"/>
      <c r="E31" s="257" t="s">
        <v>119</v>
      </c>
      <c r="F31" s="247"/>
      <c r="G31" s="257" t="s">
        <v>120</v>
      </c>
      <c r="H31" s="247"/>
      <c r="I31" s="257" t="s">
        <v>117</v>
      </c>
      <c r="J31" s="247"/>
      <c r="K31" s="257" t="s">
        <v>118</v>
      </c>
      <c r="L31" s="247"/>
      <c r="M31" s="248" t="s">
        <v>27</v>
      </c>
      <c r="N31" s="247"/>
      <c r="O31" s="257" t="s">
        <v>166</v>
      </c>
      <c r="P31" s="247"/>
      <c r="Q31" s="257" t="s">
        <v>167</v>
      </c>
      <c r="R31" s="247"/>
      <c r="S31" s="257" t="s">
        <v>132</v>
      </c>
      <c r="T31" s="247"/>
      <c r="U31" s="257" t="s">
        <v>28</v>
      </c>
      <c r="V31" s="247"/>
      <c r="W31" s="257" t="s">
        <v>29</v>
      </c>
      <c r="X31" s="247"/>
      <c r="Y31" s="248" t="s">
        <v>30</v>
      </c>
      <c r="Z31" s="247"/>
      <c r="AA31" s="248" t="s">
        <v>114</v>
      </c>
      <c r="AB31" s="258"/>
      <c r="AC31" s="248" t="s">
        <v>113</v>
      </c>
      <c r="AD31" s="247"/>
      <c r="AE31" s="248" t="s">
        <v>31</v>
      </c>
      <c r="AF31" s="247"/>
      <c r="AG31" s="248" t="s">
        <v>193</v>
      </c>
      <c r="AH31" s="247"/>
      <c r="AI31" s="248" t="s">
        <v>164</v>
      </c>
      <c r="AJ31" s="247"/>
      <c r="AK31" s="246" t="s">
        <v>165</v>
      </c>
      <c r="AL31" s="247"/>
      <c r="AM31" s="248" t="s">
        <v>33</v>
      </c>
      <c r="AN31" s="247"/>
      <c r="AO31" s="248" t="s">
        <v>34</v>
      </c>
      <c r="AP31" s="247"/>
      <c r="AQ31" s="248" t="s">
        <v>34</v>
      </c>
      <c r="AR31" s="247"/>
      <c r="AS31" s="248" t="s">
        <v>35</v>
      </c>
      <c r="AT31" s="247"/>
      <c r="AU31" s="115" t="s">
        <v>24</v>
      </c>
      <c r="AV31" s="115" t="s">
        <v>116</v>
      </c>
      <c r="AW31" s="115" t="s">
        <v>135</v>
      </c>
      <c r="AX31" s="116" t="s">
        <v>43</v>
      </c>
      <c r="AY31" s="116" t="s">
        <v>136</v>
      </c>
      <c r="AZ31" s="116" t="s">
        <v>134</v>
      </c>
      <c r="BA31" s="117" t="s">
        <v>114</v>
      </c>
      <c r="BB31" s="117" t="s">
        <v>113</v>
      </c>
      <c r="BC31" s="117" t="s">
        <v>46</v>
      </c>
      <c r="BD31" s="117" t="s">
        <v>44</v>
      </c>
      <c r="BE31" s="118"/>
      <c r="BF31" s="116"/>
      <c r="BG31" s="116"/>
      <c r="BH31" s="116"/>
      <c r="BI31" s="116"/>
      <c r="BJ31" s="116"/>
      <c r="BK31" s="116"/>
      <c r="BL31" s="116"/>
      <c r="BM31" s="116"/>
      <c r="BN31" s="116"/>
      <c r="BO31" s="116"/>
      <c r="BP31" s="116"/>
      <c r="BQ31" s="116"/>
      <c r="BR31" s="116"/>
      <c r="BS31" s="116"/>
      <c r="BT31" s="116"/>
      <c r="BU31" s="116"/>
      <c r="BV31" s="116"/>
      <c r="BW31" s="116"/>
      <c r="BX31" s="116"/>
      <c r="BY31" s="116"/>
      <c r="BZ31" s="116"/>
    </row>
    <row r="32" spans="1:82" s="22" customFormat="1" ht="12" customHeight="1" x14ac:dyDescent="0.25">
      <c r="A32" s="49" t="s">
        <v>128</v>
      </c>
      <c r="B32" s="85"/>
      <c r="C32" s="85"/>
      <c r="D32" s="86"/>
      <c r="E32" s="85"/>
      <c r="F32" s="86"/>
      <c r="G32" s="85"/>
      <c r="H32" s="86"/>
      <c r="I32" s="85"/>
      <c r="J32" s="86"/>
      <c r="K32" s="87"/>
      <c r="L32" s="86"/>
      <c r="M32" s="85"/>
      <c r="N32" s="86"/>
      <c r="O32" s="85"/>
      <c r="P32" s="86"/>
      <c r="Q32" s="85"/>
      <c r="R32" s="86"/>
      <c r="S32" s="85"/>
      <c r="T32" s="86"/>
      <c r="U32" s="85"/>
      <c r="V32" s="86"/>
      <c r="W32" s="85"/>
      <c r="X32" s="86"/>
      <c r="Y32" s="85"/>
      <c r="Z32" s="86"/>
      <c r="AA32" s="87"/>
      <c r="AB32" s="87"/>
      <c r="AC32" s="85"/>
      <c r="AD32" s="86"/>
      <c r="AE32" s="85"/>
      <c r="AF32" s="86"/>
      <c r="AG32" s="85"/>
      <c r="AH32" s="86"/>
      <c r="AI32" s="85"/>
      <c r="AJ32" s="86"/>
      <c r="AK32" s="87"/>
      <c r="AL32" s="87"/>
      <c r="AM32" s="85"/>
      <c r="AN32" s="86"/>
      <c r="AO32" s="85"/>
      <c r="AP32" s="86"/>
      <c r="AQ32" s="85"/>
      <c r="AR32" s="86"/>
      <c r="AS32" s="85"/>
      <c r="AT32" s="146"/>
      <c r="AU32" s="115"/>
      <c r="AV32" s="115"/>
      <c r="AW32" s="115"/>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row>
    <row r="33" spans="1:82" s="22" customFormat="1" x14ac:dyDescent="0.25">
      <c r="A33" s="98"/>
      <c r="B33" s="88"/>
      <c r="C33" s="249">
        <f>(VLOOKUP(A32,$BF$2:$CB$5,2,FALSE))*'Form II'!F33</f>
        <v>25</v>
      </c>
      <c r="D33" s="250"/>
      <c r="E33" s="249">
        <f>VLOOKUP(A32,$BF$2:$CB$5,3,FALSE)*'Form II'!F33</f>
        <v>25</v>
      </c>
      <c r="F33" s="250"/>
      <c r="G33" s="249">
        <f>VLOOKUP(A32,$BF$2:$CB$5,4,FALSE)*'Form II'!F33</f>
        <v>25</v>
      </c>
      <c r="H33" s="250"/>
      <c r="I33" s="249">
        <f>VLOOKUP(A32,$BF$2:$CB$5,5,FALSE)*'Form II'!F33</f>
        <v>25</v>
      </c>
      <c r="J33" s="250"/>
      <c r="K33" s="251">
        <f>VLOOKUP(A32,$BF$2:$CB$5,6,FALSE)*'Form II'!F33</f>
        <v>37.5</v>
      </c>
      <c r="L33" s="250"/>
      <c r="M33" s="249">
        <f>VLOOKUP(A32,$BF$2:$CB$5,7,FALSE)*'Form II'!F33</f>
        <v>75</v>
      </c>
      <c r="N33" s="250"/>
      <c r="O33" s="249">
        <f>VLOOKUP(A32,$BF$2:$CB$5,8,FALSE)*'Form II'!F33</f>
        <v>50</v>
      </c>
      <c r="P33" s="250"/>
      <c r="Q33" s="249">
        <f>VLOOKUP(A32,$BF$2:$CB$5,9,FALSE)*'Form II'!F33</f>
        <v>50</v>
      </c>
      <c r="R33" s="250"/>
      <c r="S33" s="249">
        <f>VLOOKUP(A32,$BF$2:$CB$5,10,FALSE)*'Form II'!F33</f>
        <v>50</v>
      </c>
      <c r="T33" s="250"/>
      <c r="U33" s="249">
        <f>VLOOKUP(A32,$BF$2:$CB$5,11,FALSE)*'Form II'!F33</f>
        <v>62.5</v>
      </c>
      <c r="V33" s="250"/>
      <c r="W33" s="249">
        <f>VLOOKUP(A32,$BF$2:$CB$5,12,FALSE)*'Form II'!F33</f>
        <v>75</v>
      </c>
      <c r="X33" s="250"/>
      <c r="Y33" s="252">
        <f>VLOOKUP(A32,$BF$2:$CB$5,13,FALSE)*'Form II'!F33</f>
        <v>100</v>
      </c>
      <c r="Z33" s="253"/>
      <c r="AA33" s="252">
        <f>VLOOKUP(A32,$BF$2:$CB$5,14,FALSE)*'Form II'!F33</f>
        <v>30</v>
      </c>
      <c r="AB33" s="254"/>
      <c r="AC33" s="252">
        <f>VLOOKUP(A32,$BF$2:$CB$5,15,FALSE)*'Form II'!F33</f>
        <v>30</v>
      </c>
      <c r="AD33" s="253"/>
      <c r="AE33" s="252">
        <f>VLOOKUP(A32,$BF$2:$CB$5,16,FALSE)*'Form II'!F33</f>
        <v>75</v>
      </c>
      <c r="AF33" s="253"/>
      <c r="AG33" s="249">
        <f>VLOOKUP(A32,$BF$2:$CB$5,17,FALSE)*'Form II'!F33</f>
        <v>75</v>
      </c>
      <c r="AH33" s="250"/>
      <c r="AI33" s="249">
        <f>VLOOKUP(A32,$BF$2:$CB$5,18,FALSE)*'Form II'!F33</f>
        <v>5</v>
      </c>
      <c r="AJ33" s="250"/>
      <c r="AK33" s="249">
        <f>VLOOKUP(A32,$BF$2:$CB$5,19,FALSE)*'Form II'!F33</f>
        <v>10</v>
      </c>
      <c r="AL33" s="250"/>
      <c r="AM33" s="249">
        <f>VLOOKUP(A32,$BF$2:$CB$5,20,FALSE)*'Form II'!F33</f>
        <v>5</v>
      </c>
      <c r="AN33" s="250"/>
      <c r="AO33" s="249">
        <f>VLOOKUP(A32,$BF$2:$CB$5,21,FALSE)*'Form II'!F33</f>
        <v>10</v>
      </c>
      <c r="AP33" s="250"/>
      <c r="AQ33" s="249">
        <f>VLOOKUP(A32,$BF$2:$CB$5,22,FALSE)*'Form II'!F33</f>
        <v>10</v>
      </c>
      <c r="AR33" s="250"/>
      <c r="AS33" s="255"/>
      <c r="AT33" s="25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row>
    <row r="34" spans="1:82" s="23" customFormat="1" ht="15.75" thickBot="1" x14ac:dyDescent="0.3">
      <c r="A34" s="48" t="str">
        <f>'Form II'!A33&amp;", "&amp;'Form II'!B33</f>
        <v xml:space="preserve">, </v>
      </c>
      <c r="B34" s="99" t="s">
        <v>36</v>
      </c>
      <c r="C34" s="99" t="s">
        <v>36</v>
      </c>
      <c r="D34" s="99" t="s">
        <v>142</v>
      </c>
      <c r="E34" s="99"/>
      <c r="F34" s="99" t="s">
        <v>142</v>
      </c>
      <c r="G34" s="99"/>
      <c r="H34" s="99" t="s">
        <v>142</v>
      </c>
      <c r="I34" s="99"/>
      <c r="J34" s="99" t="s">
        <v>142</v>
      </c>
      <c r="K34" s="99" t="s">
        <v>36</v>
      </c>
      <c r="L34" s="99" t="s">
        <v>142</v>
      </c>
      <c r="M34" s="99" t="s">
        <v>36</v>
      </c>
      <c r="N34" s="99" t="s">
        <v>142</v>
      </c>
      <c r="O34" s="99" t="s">
        <v>36</v>
      </c>
      <c r="P34" s="99" t="s">
        <v>142</v>
      </c>
      <c r="Q34" s="99" t="s">
        <v>36</v>
      </c>
      <c r="R34" s="99" t="s">
        <v>142</v>
      </c>
      <c r="S34" s="99" t="s">
        <v>36</v>
      </c>
      <c r="T34" s="99" t="s">
        <v>142</v>
      </c>
      <c r="U34" s="99" t="s">
        <v>36</v>
      </c>
      <c r="V34" s="99" t="s">
        <v>142</v>
      </c>
      <c r="W34" s="99" t="s">
        <v>36</v>
      </c>
      <c r="X34" s="99" t="s">
        <v>142</v>
      </c>
      <c r="Y34" s="99" t="s">
        <v>36</v>
      </c>
      <c r="Z34" s="99" t="s">
        <v>142</v>
      </c>
      <c r="AA34" s="99"/>
      <c r="AB34" s="99" t="s">
        <v>142</v>
      </c>
      <c r="AC34" s="99" t="s">
        <v>36</v>
      </c>
      <c r="AD34" s="99" t="s">
        <v>142</v>
      </c>
      <c r="AE34" s="99" t="s">
        <v>36</v>
      </c>
      <c r="AF34" s="100" t="s">
        <v>142</v>
      </c>
      <c r="AG34" s="99" t="s">
        <v>36</v>
      </c>
      <c r="AH34" s="99" t="s">
        <v>142</v>
      </c>
      <c r="AI34" s="99" t="s">
        <v>36</v>
      </c>
      <c r="AJ34" s="99" t="s">
        <v>142</v>
      </c>
      <c r="AK34" s="99" t="s">
        <v>36</v>
      </c>
      <c r="AL34" s="99" t="s">
        <v>142</v>
      </c>
      <c r="AM34" s="99" t="s">
        <v>36</v>
      </c>
      <c r="AN34" s="99" t="s">
        <v>142</v>
      </c>
      <c r="AO34" s="99" t="s">
        <v>36</v>
      </c>
      <c r="AP34" s="99" t="s">
        <v>142</v>
      </c>
      <c r="AQ34" s="99" t="s">
        <v>36</v>
      </c>
      <c r="AR34" s="99" t="s">
        <v>142</v>
      </c>
      <c r="AS34" s="99" t="s">
        <v>36</v>
      </c>
      <c r="AT34" s="147" t="s">
        <v>142</v>
      </c>
      <c r="AU34" s="116"/>
      <c r="AV34" s="116"/>
      <c r="AW34" s="116"/>
      <c r="AX34" s="116"/>
      <c r="AY34" s="116"/>
      <c r="AZ34" s="116"/>
      <c r="BA34" s="116"/>
      <c r="BB34" s="116"/>
      <c r="BC34" s="116"/>
      <c r="BD34" s="116"/>
      <c r="BE34" s="116"/>
      <c r="BF34" s="119"/>
      <c r="BG34" s="119"/>
      <c r="BH34" s="119"/>
      <c r="BI34" s="119"/>
      <c r="BJ34" s="119"/>
      <c r="BK34" s="119"/>
      <c r="BL34" s="119"/>
      <c r="BM34" s="119"/>
      <c r="BN34" s="119"/>
      <c r="BO34" s="119"/>
      <c r="BP34" s="119"/>
      <c r="BQ34" s="119"/>
      <c r="BR34" s="119"/>
      <c r="BS34" s="119"/>
      <c r="BT34" s="119"/>
      <c r="BU34" s="119"/>
      <c r="BV34" s="119"/>
      <c r="BW34" s="119"/>
      <c r="BX34" s="119"/>
      <c r="BY34" s="119"/>
      <c r="BZ34" s="119"/>
    </row>
    <row r="35" spans="1:82" s="23" customFormat="1" ht="16.5" thickTop="1" thickBot="1" x14ac:dyDescent="0.3">
      <c r="A35" s="24" t="s">
        <v>37</v>
      </c>
      <c r="B35" s="25"/>
      <c r="C35" s="112"/>
      <c r="D35" s="93">
        <f>C35/$C$33</f>
        <v>0</v>
      </c>
      <c r="E35" s="112"/>
      <c r="F35" s="93">
        <f>E35/$E$33</f>
        <v>0</v>
      </c>
      <c r="G35" s="112"/>
      <c r="H35" s="93">
        <f>G35/$G$33</f>
        <v>0</v>
      </c>
      <c r="I35" s="112">
        <v>0</v>
      </c>
      <c r="J35" s="93">
        <f>I35/$I$33</f>
        <v>0</v>
      </c>
      <c r="K35" s="112"/>
      <c r="L35" s="93">
        <f>K35/$K$33</f>
        <v>0</v>
      </c>
      <c r="M35" s="112">
        <v>0</v>
      </c>
      <c r="N35" s="93">
        <f>M35/$M$33</f>
        <v>0</v>
      </c>
      <c r="O35" s="112">
        <v>0</v>
      </c>
      <c r="P35" s="93">
        <f>O35/$O$33</f>
        <v>0</v>
      </c>
      <c r="Q35" s="112">
        <v>0</v>
      </c>
      <c r="R35" s="93">
        <f>Q35/Q33</f>
        <v>0</v>
      </c>
      <c r="S35" s="112">
        <v>0</v>
      </c>
      <c r="T35" s="93">
        <f>S35/S33</f>
        <v>0</v>
      </c>
      <c r="U35" s="112">
        <v>0</v>
      </c>
      <c r="V35" s="93">
        <f>U35/$U$33</f>
        <v>0</v>
      </c>
      <c r="W35" s="112">
        <v>0</v>
      </c>
      <c r="X35" s="93">
        <f>W35/$W$33</f>
        <v>0</v>
      </c>
      <c r="Y35" s="112">
        <v>0</v>
      </c>
      <c r="Z35" s="93">
        <f>Y35/$Y$33</f>
        <v>0</v>
      </c>
      <c r="AA35" s="112"/>
      <c r="AB35" s="93">
        <f>AA35/$AA$33</f>
        <v>0</v>
      </c>
      <c r="AC35" s="112">
        <v>0</v>
      </c>
      <c r="AD35" s="93">
        <f>AC35/$AC$33</f>
        <v>0</v>
      </c>
      <c r="AE35" s="112">
        <v>0</v>
      </c>
      <c r="AF35" s="93">
        <f>AE35/$AE$33</f>
        <v>0</v>
      </c>
      <c r="AG35" s="112">
        <v>0</v>
      </c>
      <c r="AH35" s="93">
        <f>AG35/$AG$33</f>
        <v>0</v>
      </c>
      <c r="AI35" s="112"/>
      <c r="AJ35" s="93">
        <f>AI35/AI33</f>
        <v>0</v>
      </c>
      <c r="AK35" s="112"/>
      <c r="AL35" s="93">
        <f>AK35/AK33</f>
        <v>0</v>
      </c>
      <c r="AM35" s="112">
        <v>0</v>
      </c>
      <c r="AN35" s="93">
        <f>AM35/$AM$33</f>
        <v>0</v>
      </c>
      <c r="AO35" s="112">
        <v>0</v>
      </c>
      <c r="AP35" s="93">
        <f>AO35/$AQ$33</f>
        <v>0</v>
      </c>
      <c r="AQ35" s="112">
        <v>0</v>
      </c>
      <c r="AR35" s="93">
        <f>AQ35/$AQ$33</f>
        <v>0</v>
      </c>
      <c r="AS35" s="134">
        <f>C35+K35+M35+O35+U35+W35+Y35+AC35+AE35+AG35+AM35+AQ35+E35+I35+G35+AA35+Q35+S35+AO35+AK35+AI35</f>
        <v>0</v>
      </c>
      <c r="AT35" s="203">
        <f>D35+L35+N35+P35+V35+X35+Z35+AD35+AF35+AH35+AN35+AR35+AB35+F35+J35+H35+R35+T35+AP35+AJ35+AL35</f>
        <v>0</v>
      </c>
      <c r="AU35" s="120">
        <f>IF(J35=0,0,(IF('Form II'!K33="yes",(J35/AT35)*('Form II'!G33+'Form II'!H33),0)))</f>
        <v>0</v>
      </c>
      <c r="AV35" s="120">
        <f>IF(D35=0,0,(IF('Form II'!I33="yes",(D35/AT35)*('Form II'!G33+'Form II'!H33),0)))</f>
        <v>0</v>
      </c>
      <c r="AW35" s="120">
        <f>IF(F35+H35=0,0,(IF('Form II'!J33="yes",((F35+H35)/AT35)*('Form II'!G33+'Form II'!H33),0)))</f>
        <v>0</v>
      </c>
      <c r="AX35" s="120">
        <f>IF(L35=0,0,(L35/AT35)*('Form II'!G33+'Form II'!H33))</f>
        <v>0</v>
      </c>
      <c r="AY35" s="120">
        <f>IF(P35+R35=0,0,(IF('Form II'!M33="yes",(((P35+R35)/AT35)*('Form II'!G33+'Form II'!H33)),0)))</f>
        <v>0</v>
      </c>
      <c r="AZ35" s="120" t="e">
        <f>IF('Form II'!N33="yes",(((V35+X35+Z35+T35)/AT35)*('Form II'!G33+'Form II'!H33)),0)</f>
        <v>#DIV/0!</v>
      </c>
      <c r="BA35" s="120" t="e">
        <f>IF('Form II'!P33="yes",(AB35/AT35)*('Form II'!G33+'Form II'!H33),0)</f>
        <v>#DIV/0!</v>
      </c>
      <c r="BB35" s="120" t="e">
        <f>IF('Form II'!O33="yes",(AD35/AT35)*('Form II'!G33+'Form II'!H33),0)</f>
        <v>#DIV/0!</v>
      </c>
      <c r="BC35" s="120">
        <f>IF(AF35=0,0,(AF35/AT35)*('Form II'!G33+'Form II'!H33))</f>
        <v>0</v>
      </c>
      <c r="BD35" s="120">
        <f>IF((AN35+AP35+AR35)=0,0,(IF('Form II'!R33="yes",(((AN35+AP35+AR35)/AT35)*('Form II'!G33+'Form II'!H33)),0)))</f>
        <v>0</v>
      </c>
      <c r="BE35" s="118">
        <f>IF((AS35)=0,('Form II'!G33+'Form II'!H33),SUM(AU35:BD35))</f>
        <v>0</v>
      </c>
      <c r="BF35" s="119"/>
      <c r="BG35" s="119"/>
      <c r="BH35" s="119"/>
      <c r="BI35" s="119"/>
      <c r="BJ35" s="119"/>
      <c r="BK35" s="119"/>
      <c r="BL35" s="119"/>
      <c r="BM35" s="119"/>
      <c r="BN35" s="119"/>
      <c r="BO35" s="119"/>
      <c r="BP35" s="119"/>
      <c r="BQ35" s="119"/>
      <c r="BR35" s="119"/>
      <c r="BS35" s="119"/>
      <c r="BT35" s="119"/>
      <c r="BU35" s="119"/>
      <c r="BV35" s="119"/>
      <c r="BW35" s="119"/>
      <c r="BX35" s="119"/>
      <c r="BY35" s="119"/>
      <c r="BZ35" s="119"/>
      <c r="CD35" s="23">
        <f>AT35*'Form II'!F33</f>
        <v>0</v>
      </c>
    </row>
    <row r="36" spans="1:82" s="23" customFormat="1" ht="16.5" thickTop="1" thickBot="1" x14ac:dyDescent="0.3">
      <c r="A36" s="26" t="s">
        <v>38</v>
      </c>
      <c r="B36" s="27"/>
      <c r="C36" s="113"/>
      <c r="D36" s="101">
        <f t="shared" ref="D36:D39" si="75">C36/$C$33</f>
        <v>0</v>
      </c>
      <c r="E36" s="113"/>
      <c r="F36" s="93">
        <f t="shared" ref="F36:F39" si="76">E36/$E$33</f>
        <v>0</v>
      </c>
      <c r="G36" s="113"/>
      <c r="H36" s="93">
        <f t="shared" ref="H36:H39" si="77">G36/$G$33</f>
        <v>0</v>
      </c>
      <c r="I36" s="113"/>
      <c r="J36" s="93">
        <f t="shared" ref="J36:J39" si="78">I36/$I$33</f>
        <v>0</v>
      </c>
      <c r="K36" s="113">
        <v>0</v>
      </c>
      <c r="L36" s="101">
        <f t="shared" ref="L36:L39" si="79">K36/$K$33</f>
        <v>0</v>
      </c>
      <c r="M36" s="113"/>
      <c r="N36" s="93">
        <f t="shared" ref="N36:N39" si="80">M36/$M$33</f>
        <v>0</v>
      </c>
      <c r="O36" s="113">
        <v>0</v>
      </c>
      <c r="P36" s="93">
        <f t="shared" ref="P36:P39" si="81">O36/$O$33</f>
        <v>0</v>
      </c>
      <c r="Q36" s="113">
        <v>0</v>
      </c>
      <c r="R36" s="93">
        <f>Q36/Q33</f>
        <v>0</v>
      </c>
      <c r="S36" s="113">
        <v>0</v>
      </c>
      <c r="T36" s="93">
        <f>S36/S33</f>
        <v>0</v>
      </c>
      <c r="U36" s="113">
        <v>0</v>
      </c>
      <c r="V36" s="93">
        <f t="shared" ref="V36:V39" si="82">U36/$U$33</f>
        <v>0</v>
      </c>
      <c r="W36" s="113">
        <v>0</v>
      </c>
      <c r="X36" s="93">
        <f t="shared" ref="X36:X38" si="83">W36/$W$33</f>
        <v>0</v>
      </c>
      <c r="Y36" s="113">
        <v>0</v>
      </c>
      <c r="Z36" s="93">
        <f t="shared" ref="Z36:Z39" si="84">Y36/$Y$33</f>
        <v>0</v>
      </c>
      <c r="AA36" s="113"/>
      <c r="AB36" s="93">
        <f t="shared" ref="AB36:AB39" si="85">AA36/$AA$33</f>
        <v>0</v>
      </c>
      <c r="AC36" s="113">
        <v>0</v>
      </c>
      <c r="AD36" s="93">
        <f t="shared" ref="AD36:AD39" si="86">AC36/$AC$33</f>
        <v>0</v>
      </c>
      <c r="AE36" s="113">
        <v>0</v>
      </c>
      <c r="AF36" s="93">
        <f t="shared" ref="AF36:AF39" si="87">AE36/$AE$33</f>
        <v>0</v>
      </c>
      <c r="AG36" s="113">
        <v>0</v>
      </c>
      <c r="AH36" s="93">
        <f t="shared" ref="AH36:AH39" si="88">AG36/$AG$33</f>
        <v>0</v>
      </c>
      <c r="AI36" s="113"/>
      <c r="AJ36" s="93">
        <f>AI36/AI33</f>
        <v>0</v>
      </c>
      <c r="AK36" s="113"/>
      <c r="AL36" s="93">
        <f>AK36/AK33</f>
        <v>0</v>
      </c>
      <c r="AM36" s="113">
        <v>0</v>
      </c>
      <c r="AN36" s="93">
        <f t="shared" ref="AN36:AN39" si="89">AM36/$AM$33</f>
        <v>0</v>
      </c>
      <c r="AO36" s="113">
        <v>0</v>
      </c>
      <c r="AP36" s="93">
        <f t="shared" ref="AP36:AP39" si="90">AO36/$AQ$33</f>
        <v>0</v>
      </c>
      <c r="AQ36" s="113">
        <v>0</v>
      </c>
      <c r="AR36" s="93">
        <f t="shared" ref="AR36:AR39" si="91">AQ36/$AQ$33</f>
        <v>0</v>
      </c>
      <c r="AS36" s="134">
        <f>C36+K36+M36+O36+U36+W36+Y36+AC36+AE36+AG36+AM36+AQ36+E36+I36+G36+AA36+Q36+S36+AO36+AK36+AI36</f>
        <v>0</v>
      </c>
      <c r="AT36" s="203">
        <f t="shared" ref="AT36:AT39" si="92">D36+L36+N36+P36+V36+X36+Z36+AD36+AF36+AH36+AN36+AR36+AB36+F36+J36+H36+R36+T36+AP36+AJ36+AL36</f>
        <v>0</v>
      </c>
      <c r="AU36" s="120">
        <f>IF(J36=0,0,(IF('Form II'!K34="yes",(J36/AT36)*('Form II'!G34+'Form II'!H34),0)))</f>
        <v>0</v>
      </c>
      <c r="AV36" s="120">
        <f>IF(D36=0,0,(IF('Form II'!I34="yes",(D36/AT36)*('Form II'!G34+'Form II'!H34),0)))</f>
        <v>0</v>
      </c>
      <c r="AW36" s="120">
        <f>IF(F36+H36=0,0,(IF('Form II'!J34="yes",((F36+H36)/AT36)*('Form II'!G34+'Form II'!H34),0)))</f>
        <v>0</v>
      </c>
      <c r="AX36" s="120">
        <f>IF(L36=0,0,(L36/AT36)*('Form II'!G34+'Form II'!H34))</f>
        <v>0</v>
      </c>
      <c r="AY36" s="120">
        <f>IF(P36+R36=0,0,(IF('Form II'!M34="yes",(((P36+R36)/AT36)*('Form II'!G34+'Form II'!H34)),0)))</f>
        <v>0</v>
      </c>
      <c r="AZ36" s="120" t="e">
        <f>IF('Form II'!N34="yes",(((V36+X36+Z36+T36)/AT36)*('Form II'!G34+'Form II'!H34)),0)</f>
        <v>#DIV/0!</v>
      </c>
      <c r="BA36" s="120" t="e">
        <f>IF('Form II'!P34="yes",(AB36/AT36)*('Form II'!G34+'Form II'!H34),0)</f>
        <v>#DIV/0!</v>
      </c>
      <c r="BB36" s="120" t="e">
        <f>IF('Form II'!O34="yes",(AD36/AT36)*('Form II'!G34+'Form II'!H34),0)</f>
        <v>#DIV/0!</v>
      </c>
      <c r="BC36" s="120">
        <f>IF(AF36=0,0,(AF36/AT36)*('Form II'!G34+'Form II'!H34))</f>
        <v>0</v>
      </c>
      <c r="BD36" s="120">
        <f>IF((AN36+AP36+AR36)=0,0,(IF('Form II'!R34="yes",(((AN36+AP36+AR36)/AT36)*('Form II'!G34+'Form II'!H34)),0)))</f>
        <v>0</v>
      </c>
      <c r="BE36" s="118">
        <f>IF((AS36)=0,('Form II'!G34+'Form II'!H34),SUM(AU36:BD36))</f>
        <v>0</v>
      </c>
      <c r="BF36" s="119"/>
      <c r="BG36" s="119"/>
      <c r="BH36" s="119"/>
      <c r="BI36" s="119"/>
      <c r="BJ36" s="119"/>
      <c r="BK36" s="119"/>
      <c r="BL36" s="119"/>
      <c r="BM36" s="119"/>
      <c r="BN36" s="119"/>
      <c r="BO36" s="119"/>
      <c r="BP36" s="119"/>
      <c r="BQ36" s="119"/>
      <c r="BR36" s="119"/>
      <c r="BS36" s="119"/>
      <c r="BT36" s="119"/>
      <c r="BU36" s="119"/>
      <c r="BV36" s="119"/>
      <c r="BW36" s="119"/>
      <c r="BX36" s="119"/>
      <c r="BY36" s="119"/>
      <c r="BZ36" s="119"/>
      <c r="CD36" s="23">
        <f>AT36*'Form II'!F34</f>
        <v>0</v>
      </c>
    </row>
    <row r="37" spans="1:82" s="23" customFormat="1" ht="16.5" thickTop="1" thickBot="1" x14ac:dyDescent="0.3">
      <c r="A37" s="26" t="s">
        <v>39</v>
      </c>
      <c r="B37" s="27"/>
      <c r="C37" s="113"/>
      <c r="D37" s="101">
        <f t="shared" si="75"/>
        <v>0</v>
      </c>
      <c r="E37" s="113"/>
      <c r="F37" s="93">
        <f t="shared" si="76"/>
        <v>0</v>
      </c>
      <c r="G37" s="113"/>
      <c r="H37" s="93">
        <f t="shared" si="77"/>
        <v>0</v>
      </c>
      <c r="I37" s="113">
        <v>0</v>
      </c>
      <c r="J37" s="93">
        <f t="shared" si="78"/>
        <v>0</v>
      </c>
      <c r="K37" s="113"/>
      <c r="L37" s="101">
        <f t="shared" si="79"/>
        <v>0</v>
      </c>
      <c r="M37" s="113">
        <v>0</v>
      </c>
      <c r="N37" s="93">
        <f t="shared" si="80"/>
        <v>0</v>
      </c>
      <c r="O37" s="113">
        <v>0</v>
      </c>
      <c r="P37" s="93">
        <f t="shared" si="81"/>
        <v>0</v>
      </c>
      <c r="Q37" s="113">
        <v>0</v>
      </c>
      <c r="R37" s="93">
        <f>Q37/Q33</f>
        <v>0</v>
      </c>
      <c r="S37" s="113">
        <v>0</v>
      </c>
      <c r="T37" s="93">
        <f>S37/S33</f>
        <v>0</v>
      </c>
      <c r="U37" s="113">
        <v>0</v>
      </c>
      <c r="V37" s="93">
        <f t="shared" si="82"/>
        <v>0</v>
      </c>
      <c r="W37" s="113">
        <v>0</v>
      </c>
      <c r="X37" s="93">
        <f t="shared" si="83"/>
        <v>0</v>
      </c>
      <c r="Y37" s="113">
        <v>0</v>
      </c>
      <c r="Z37" s="93">
        <f t="shared" si="84"/>
        <v>0</v>
      </c>
      <c r="AA37" s="113"/>
      <c r="AB37" s="93">
        <f t="shared" si="85"/>
        <v>0</v>
      </c>
      <c r="AC37" s="113">
        <v>0</v>
      </c>
      <c r="AD37" s="93">
        <f t="shared" si="86"/>
        <v>0</v>
      </c>
      <c r="AE37" s="113">
        <v>0</v>
      </c>
      <c r="AF37" s="93">
        <f t="shared" si="87"/>
        <v>0</v>
      </c>
      <c r="AG37" s="113">
        <v>0</v>
      </c>
      <c r="AH37" s="93">
        <f t="shared" si="88"/>
        <v>0</v>
      </c>
      <c r="AI37" s="113"/>
      <c r="AJ37" s="93">
        <f>AI37/AI33</f>
        <v>0</v>
      </c>
      <c r="AK37" s="113"/>
      <c r="AL37" s="93">
        <f>AK37/AK33</f>
        <v>0</v>
      </c>
      <c r="AM37" s="113">
        <v>0</v>
      </c>
      <c r="AN37" s="93">
        <f t="shared" si="89"/>
        <v>0</v>
      </c>
      <c r="AO37" s="113">
        <v>0</v>
      </c>
      <c r="AP37" s="93">
        <f t="shared" si="90"/>
        <v>0</v>
      </c>
      <c r="AQ37" s="113">
        <v>0</v>
      </c>
      <c r="AR37" s="93">
        <f t="shared" si="91"/>
        <v>0</v>
      </c>
      <c r="AS37" s="134">
        <f>C37+K37+M37+O37+U37+W37+Y37+AC37+AE37+AG37+AM37+AQ37+E37+I37+G37+AA37+Q37+S37+AO37+AK37+AI37</f>
        <v>0</v>
      </c>
      <c r="AT37" s="203">
        <f t="shared" si="92"/>
        <v>0</v>
      </c>
      <c r="AU37" s="120">
        <f>IF(J37=0,0,(IF('Form II'!K35="yes",(J37/AT37)*('Form II'!G35+'Form II'!H35),0)))</f>
        <v>0</v>
      </c>
      <c r="AV37" s="120">
        <f>IF(D37=0,0,(IF('Form II'!I35="yes",(D37/AT37)*('Form II'!G35+'Form II'!H35),0)))</f>
        <v>0</v>
      </c>
      <c r="AW37" s="120">
        <f>IF(F37+H37=0,0,(IF('Form II'!J35="yes",((F37+H37)/AT37)*('Form II'!G35+'Form II'!H35),0)))</f>
        <v>0</v>
      </c>
      <c r="AX37" s="120">
        <f>IF(L37=0,0,(L37/AT37)*('Form II'!G35+'Form II'!H35))</f>
        <v>0</v>
      </c>
      <c r="AY37" s="120">
        <f>IF(P37+R37=0,0,(IF('Form II'!M35="yes",(((P37+R37)/AT37)*('Form II'!G35+'Form II'!H35)),0)))</f>
        <v>0</v>
      </c>
      <c r="AZ37" s="120" t="e">
        <f>IF('Form II'!N35="yes",(((V37+X37+Z37+T37)/AT37)*('Form II'!G35+'Form II'!H35)),0)</f>
        <v>#DIV/0!</v>
      </c>
      <c r="BA37" s="120" t="e">
        <f>IF('Form II'!P35="yes",(AB37/AT37)*('Form II'!G35+'Form II'!H35),0)</f>
        <v>#DIV/0!</v>
      </c>
      <c r="BB37" s="120" t="e">
        <f>IF('Form II'!O35="yes",(AD37/AT37)*('Form II'!G35+'Form II'!H35),0)</f>
        <v>#DIV/0!</v>
      </c>
      <c r="BC37" s="120">
        <f>IF(AF37=0,0,(AF37/AT37)*('Form II'!G35+'Form II'!H35))</f>
        <v>0</v>
      </c>
      <c r="BD37" s="120">
        <f>IF((AN37+AP37+AR37)=0,0,(IF('Form II'!R35="yes",(((AN37+AP37+AR37)/AT37)*('Form II'!G35+'Form II'!H35)),0)))</f>
        <v>0</v>
      </c>
      <c r="BE37" s="118">
        <f>IF((AS37)=0,('Form II'!G35+'Form II'!H35),SUM(AU37:BD37))</f>
        <v>0</v>
      </c>
      <c r="BF37" s="119"/>
      <c r="BG37" s="119"/>
      <c r="BH37" s="119"/>
      <c r="BI37" s="119"/>
      <c r="BJ37" s="119"/>
      <c r="BK37" s="119"/>
      <c r="BL37" s="119"/>
      <c r="BM37" s="119"/>
      <c r="BN37" s="119"/>
      <c r="BO37" s="119"/>
      <c r="BP37" s="119"/>
      <c r="BQ37" s="119"/>
      <c r="BR37" s="119"/>
      <c r="BS37" s="119"/>
      <c r="BT37" s="119"/>
      <c r="BU37" s="119"/>
      <c r="BV37" s="119"/>
      <c r="BW37" s="119"/>
      <c r="BX37" s="119"/>
      <c r="BY37" s="119"/>
      <c r="BZ37" s="119"/>
      <c r="CD37" s="23">
        <f>AT37*'Form II'!F35</f>
        <v>0</v>
      </c>
    </row>
    <row r="38" spans="1:82" s="23" customFormat="1" ht="16.5" thickTop="1" thickBot="1" x14ac:dyDescent="0.3">
      <c r="A38" s="28" t="s">
        <v>40</v>
      </c>
      <c r="B38" s="29"/>
      <c r="C38" s="114"/>
      <c r="D38" s="102">
        <f t="shared" si="75"/>
        <v>0</v>
      </c>
      <c r="E38" s="114"/>
      <c r="F38" s="93">
        <f t="shared" si="76"/>
        <v>0</v>
      </c>
      <c r="G38" s="114"/>
      <c r="H38" s="93">
        <f t="shared" si="77"/>
        <v>0</v>
      </c>
      <c r="I38" s="114">
        <v>0</v>
      </c>
      <c r="J38" s="93">
        <f t="shared" si="78"/>
        <v>0</v>
      </c>
      <c r="K38" s="114"/>
      <c r="L38" s="102">
        <f t="shared" si="79"/>
        <v>0</v>
      </c>
      <c r="M38" s="114">
        <v>0</v>
      </c>
      <c r="N38" s="93">
        <f t="shared" si="80"/>
        <v>0</v>
      </c>
      <c r="O38" s="114">
        <v>0</v>
      </c>
      <c r="P38" s="93">
        <f t="shared" si="81"/>
        <v>0</v>
      </c>
      <c r="Q38" s="114">
        <v>0</v>
      </c>
      <c r="R38" s="93">
        <f>Q38/Q33</f>
        <v>0</v>
      </c>
      <c r="S38" s="114">
        <v>0</v>
      </c>
      <c r="T38" s="93">
        <f>S38/S33</f>
        <v>0</v>
      </c>
      <c r="U38" s="114">
        <v>0</v>
      </c>
      <c r="V38" s="93">
        <f t="shared" si="82"/>
        <v>0</v>
      </c>
      <c r="W38" s="114">
        <v>0</v>
      </c>
      <c r="X38" s="93">
        <f t="shared" si="83"/>
        <v>0</v>
      </c>
      <c r="Y38" s="114">
        <v>0</v>
      </c>
      <c r="Z38" s="93">
        <f t="shared" si="84"/>
        <v>0</v>
      </c>
      <c r="AA38" s="114"/>
      <c r="AB38" s="93">
        <f t="shared" si="85"/>
        <v>0</v>
      </c>
      <c r="AC38" s="114">
        <v>0</v>
      </c>
      <c r="AD38" s="93">
        <f t="shared" si="86"/>
        <v>0</v>
      </c>
      <c r="AE38" s="114">
        <v>0</v>
      </c>
      <c r="AF38" s="93">
        <f t="shared" si="87"/>
        <v>0</v>
      </c>
      <c r="AG38" s="114">
        <v>0</v>
      </c>
      <c r="AH38" s="93">
        <f t="shared" si="88"/>
        <v>0</v>
      </c>
      <c r="AI38" s="114"/>
      <c r="AJ38" s="93">
        <f>AI38/AI33</f>
        <v>0</v>
      </c>
      <c r="AK38" s="114"/>
      <c r="AL38" s="93">
        <f>AK38/AK33</f>
        <v>0</v>
      </c>
      <c r="AM38" s="114">
        <v>0</v>
      </c>
      <c r="AN38" s="93">
        <f t="shared" si="89"/>
        <v>0</v>
      </c>
      <c r="AO38" s="114">
        <v>0</v>
      </c>
      <c r="AP38" s="93">
        <f t="shared" si="90"/>
        <v>0</v>
      </c>
      <c r="AQ38" s="114">
        <v>0</v>
      </c>
      <c r="AR38" s="93">
        <f t="shared" si="91"/>
        <v>0</v>
      </c>
      <c r="AS38" s="134">
        <f>C38+K38+M38+O38+U38+W38+Y38+AC38+AE38+AG38+AM38+AQ38+E38+I38+G38+AA38+Q38+S38+AO38+AK38+AI38</f>
        <v>0</v>
      </c>
      <c r="AT38" s="203">
        <f t="shared" si="92"/>
        <v>0</v>
      </c>
      <c r="AU38" s="120">
        <f>IF(J38=0,0,(IF('Form II'!K36="yes",(J38/AT38)*('Form II'!G36+'Form II'!H36),0)))</f>
        <v>0</v>
      </c>
      <c r="AV38" s="120">
        <f>IF(D38=0,0,(IF('Form II'!I36="yes",(D38/AT38)*('Form II'!G36+'Form II'!H36),0)))</f>
        <v>0</v>
      </c>
      <c r="AW38" s="120">
        <f>IF(F38+H38=0,0,(IF('Form II'!J36="yes",((F38+H38)/AT38)*('Form II'!G36+'Form II'!H36),0)))</f>
        <v>0</v>
      </c>
      <c r="AX38" s="120">
        <f>IF(L38=0,0,(L38/AT38)*('Form II'!G36+'Form II'!H36))</f>
        <v>0</v>
      </c>
      <c r="AY38" s="120">
        <f>IF(P38+R38=0,0,(IF('Form II'!M36="yes",(((P38+R38)/AT38)*('Form II'!G36+'Form II'!H36)),0)))</f>
        <v>0</v>
      </c>
      <c r="AZ38" s="120" t="e">
        <f>IF('Form II'!N36="yes",(((V38+X38+Z38+T38)/AT38)*('Form II'!G36+'Form II'!H36)),0)</f>
        <v>#DIV/0!</v>
      </c>
      <c r="BA38" s="120" t="e">
        <f>IF('Form II'!P36="yes",(AB38/AT38)*('Form II'!G36+'Form II'!H36),0)</f>
        <v>#DIV/0!</v>
      </c>
      <c r="BB38" s="120" t="e">
        <f>IF('Form II'!O36="yes",(AD38/AT38)*('Form II'!G36+'Form II'!H36),0)</f>
        <v>#DIV/0!</v>
      </c>
      <c r="BC38" s="120">
        <f>IF(AF38=0,0,(AF38/AT38)*('Form II'!G36+'Form II'!H36))</f>
        <v>0</v>
      </c>
      <c r="BD38" s="120">
        <f>IF((AN38+AP38+AR38)=0,0,(IF('Form II'!R36="yes",(((AN38+AP38+AR38)/AT38)*('Form II'!G36+'Form II'!H36)),0)))</f>
        <v>0</v>
      </c>
      <c r="BE38" s="118">
        <f>IF((AS38)=0,('Form II'!G36+'Form II'!H36),SUM(AU38:BD38))</f>
        <v>0</v>
      </c>
      <c r="BF38" s="119"/>
      <c r="BG38" s="119"/>
      <c r="BH38" s="119"/>
      <c r="BI38" s="119"/>
      <c r="BJ38" s="119"/>
      <c r="BK38" s="119"/>
      <c r="BL38" s="119"/>
      <c r="BM38" s="119"/>
      <c r="BN38" s="119"/>
      <c r="BO38" s="119"/>
      <c r="BP38" s="119"/>
      <c r="BQ38" s="119"/>
      <c r="BR38" s="119"/>
      <c r="BS38" s="119"/>
      <c r="BT38" s="119"/>
      <c r="BU38" s="119"/>
      <c r="BV38" s="119"/>
      <c r="BW38" s="119"/>
      <c r="BX38" s="119"/>
      <c r="BY38" s="119"/>
      <c r="BZ38" s="119"/>
      <c r="CD38" s="23">
        <f>AT38*'Form II'!F36</f>
        <v>0</v>
      </c>
    </row>
    <row r="39" spans="1:82" s="30" customFormat="1" ht="13.5" thickTop="1" x14ac:dyDescent="0.2">
      <c r="A39" s="90" t="s">
        <v>41</v>
      </c>
      <c r="B39" s="91"/>
      <c r="C39" s="91">
        <f>SUM(C35:C38)</f>
        <v>0</v>
      </c>
      <c r="D39" s="93">
        <f t="shared" si="75"/>
        <v>0</v>
      </c>
      <c r="E39" s="91">
        <f>SUM(E35:E38)</f>
        <v>0</v>
      </c>
      <c r="F39" s="93">
        <f t="shared" si="76"/>
        <v>0</v>
      </c>
      <c r="G39" s="91">
        <f>SUM(G35:G38)</f>
        <v>0</v>
      </c>
      <c r="H39" s="93">
        <f t="shared" si="77"/>
        <v>0</v>
      </c>
      <c r="I39" s="91">
        <f>SUM(I35:I38)</f>
        <v>0</v>
      </c>
      <c r="J39" s="93">
        <f t="shared" si="78"/>
        <v>0</v>
      </c>
      <c r="K39" s="91">
        <f>SUM(K35:K38)</f>
        <v>0</v>
      </c>
      <c r="L39" s="93">
        <f t="shared" si="79"/>
        <v>0</v>
      </c>
      <c r="M39" s="91">
        <f>SUM(M35:M38)</f>
        <v>0</v>
      </c>
      <c r="N39" s="93">
        <f t="shared" si="80"/>
        <v>0</v>
      </c>
      <c r="O39" s="91">
        <f>SUM(O35:O38)</f>
        <v>0</v>
      </c>
      <c r="P39" s="93">
        <f t="shared" si="81"/>
        <v>0</v>
      </c>
      <c r="Q39" s="91">
        <f>SUM(Q35:Q38)</f>
        <v>0</v>
      </c>
      <c r="R39" s="93">
        <f>Q39/Q33</f>
        <v>0</v>
      </c>
      <c r="S39" s="91">
        <f>SUM(S35:S38)</f>
        <v>0</v>
      </c>
      <c r="T39" s="93"/>
      <c r="U39" s="91">
        <f>SUM(U35:U38)</f>
        <v>0</v>
      </c>
      <c r="V39" s="93">
        <f t="shared" si="82"/>
        <v>0</v>
      </c>
      <c r="W39" s="91">
        <f>SUM(W35:W38)</f>
        <v>0</v>
      </c>
      <c r="X39" s="93">
        <f t="shared" ref="X39" si="93">W39/$W$3</f>
        <v>0</v>
      </c>
      <c r="Y39" s="91">
        <f>SUM(Y35:Y38)</f>
        <v>0</v>
      </c>
      <c r="Z39" s="93">
        <f t="shared" si="84"/>
        <v>0</v>
      </c>
      <c r="AA39" s="93">
        <f>SUM(AA35:AA38)</f>
        <v>0</v>
      </c>
      <c r="AB39" s="93">
        <f t="shared" si="85"/>
        <v>0</v>
      </c>
      <c r="AC39" s="91">
        <f>SUM(AC35:AC38)</f>
        <v>0</v>
      </c>
      <c r="AD39" s="93">
        <f t="shared" si="86"/>
        <v>0</v>
      </c>
      <c r="AE39" s="94">
        <f>SUM(AE35:AE38)</f>
        <v>0</v>
      </c>
      <c r="AF39" s="93">
        <f t="shared" si="87"/>
        <v>0</v>
      </c>
      <c r="AG39" s="91">
        <f>SUM(AG35:AG38)</f>
        <v>0</v>
      </c>
      <c r="AH39" s="93">
        <f t="shared" si="88"/>
        <v>0</v>
      </c>
      <c r="AI39" s="91">
        <f>SUM(AI35:AI38)</f>
        <v>0</v>
      </c>
      <c r="AJ39" s="93">
        <f>AI39/AI33</f>
        <v>0</v>
      </c>
      <c r="AK39" s="91">
        <f>SUM(AK35:AK38)</f>
        <v>0</v>
      </c>
      <c r="AL39" s="93">
        <f>AK39/AK33</f>
        <v>0</v>
      </c>
      <c r="AM39" s="91">
        <f>SUM(AM35:AM38)</f>
        <v>0</v>
      </c>
      <c r="AN39" s="93">
        <f t="shared" si="89"/>
        <v>0</v>
      </c>
      <c r="AO39" s="91">
        <f>SUM(AO35:AO38)</f>
        <v>0</v>
      </c>
      <c r="AP39" s="93">
        <f t="shared" si="90"/>
        <v>0</v>
      </c>
      <c r="AQ39" s="91">
        <f>SUM(AQ35:AQ38)</f>
        <v>0</v>
      </c>
      <c r="AR39" s="93">
        <f t="shared" si="91"/>
        <v>0</v>
      </c>
      <c r="AS39" s="95">
        <f>SUM(AS35:AS38)</f>
        <v>0</v>
      </c>
      <c r="AT39" s="203">
        <f t="shared" si="92"/>
        <v>0</v>
      </c>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D39" s="30">
        <f>SUM(CD35:CD38)</f>
        <v>0</v>
      </c>
    </row>
    <row r="40" spans="1:82" x14ac:dyDescent="0.25">
      <c r="AU40" s="116"/>
      <c r="AV40" s="116"/>
      <c r="AW40" s="116"/>
      <c r="AX40" s="116"/>
      <c r="AY40" s="116"/>
      <c r="AZ40" s="116"/>
      <c r="BA40" s="116"/>
      <c r="BB40" s="116"/>
      <c r="BC40" s="116"/>
      <c r="BD40" s="116"/>
      <c r="BE40" s="116"/>
    </row>
    <row r="41" spans="1:82" s="22" customFormat="1" ht="40.9" customHeight="1" x14ac:dyDescent="0.25">
      <c r="A41" s="97"/>
      <c r="B41" s="84" t="s">
        <v>25</v>
      </c>
      <c r="C41" s="248" t="s">
        <v>116</v>
      </c>
      <c r="D41" s="247"/>
      <c r="E41" s="248" t="s">
        <v>119</v>
      </c>
      <c r="F41" s="247"/>
      <c r="G41" s="248" t="s">
        <v>120</v>
      </c>
      <c r="H41" s="247"/>
      <c r="I41" s="248" t="s">
        <v>117</v>
      </c>
      <c r="J41" s="247"/>
      <c r="K41" s="248" t="s">
        <v>118</v>
      </c>
      <c r="L41" s="247"/>
      <c r="M41" s="248" t="s">
        <v>27</v>
      </c>
      <c r="N41" s="247"/>
      <c r="O41" s="248" t="s">
        <v>166</v>
      </c>
      <c r="P41" s="247"/>
      <c r="Q41" s="248" t="s">
        <v>167</v>
      </c>
      <c r="R41" s="247"/>
      <c r="S41" s="248" t="s">
        <v>132</v>
      </c>
      <c r="T41" s="247"/>
      <c r="U41" s="248" t="s">
        <v>28</v>
      </c>
      <c r="V41" s="247"/>
      <c r="W41" s="248" t="s">
        <v>29</v>
      </c>
      <c r="X41" s="247"/>
      <c r="Y41" s="248" t="s">
        <v>30</v>
      </c>
      <c r="Z41" s="247"/>
      <c r="AA41" s="248" t="s">
        <v>114</v>
      </c>
      <c r="AB41" s="258"/>
      <c r="AC41" s="248" t="s">
        <v>113</v>
      </c>
      <c r="AD41" s="247"/>
      <c r="AE41" s="248" t="s">
        <v>31</v>
      </c>
      <c r="AF41" s="247"/>
      <c r="AG41" s="248" t="s">
        <v>193</v>
      </c>
      <c r="AH41" s="247"/>
      <c r="AI41" s="248" t="s">
        <v>164</v>
      </c>
      <c r="AJ41" s="247"/>
      <c r="AK41" s="246" t="s">
        <v>165</v>
      </c>
      <c r="AL41" s="247"/>
      <c r="AM41" s="248" t="s">
        <v>33</v>
      </c>
      <c r="AN41" s="247"/>
      <c r="AO41" s="248" t="s">
        <v>34</v>
      </c>
      <c r="AP41" s="247"/>
      <c r="AQ41" s="248" t="s">
        <v>34</v>
      </c>
      <c r="AR41" s="247"/>
      <c r="AS41" s="248" t="s">
        <v>35</v>
      </c>
      <c r="AT41" s="247"/>
      <c r="AU41" s="115" t="s">
        <v>24</v>
      </c>
      <c r="AV41" s="115" t="s">
        <v>116</v>
      </c>
      <c r="AW41" s="115" t="s">
        <v>135</v>
      </c>
      <c r="AX41" s="116" t="s">
        <v>43</v>
      </c>
      <c r="AY41" s="116" t="s">
        <v>136</v>
      </c>
      <c r="AZ41" s="116" t="s">
        <v>134</v>
      </c>
      <c r="BA41" s="117" t="s">
        <v>114</v>
      </c>
      <c r="BB41" s="117" t="s">
        <v>113</v>
      </c>
      <c r="BC41" s="117" t="s">
        <v>46</v>
      </c>
      <c r="BD41" s="117" t="s">
        <v>44</v>
      </c>
      <c r="BE41" s="118"/>
      <c r="BF41" s="116"/>
      <c r="BG41" s="116"/>
      <c r="BH41" s="116"/>
      <c r="BI41" s="116"/>
      <c r="BJ41" s="116"/>
      <c r="BK41" s="116"/>
      <c r="BL41" s="116"/>
      <c r="BM41" s="116"/>
      <c r="BN41" s="116"/>
      <c r="BO41" s="116"/>
      <c r="BP41" s="116"/>
      <c r="BQ41" s="116"/>
      <c r="BR41" s="116"/>
      <c r="BS41" s="116"/>
      <c r="BT41" s="116"/>
      <c r="BU41" s="116"/>
      <c r="BV41" s="116"/>
      <c r="BW41" s="116"/>
      <c r="BX41" s="116"/>
      <c r="BY41" s="116"/>
      <c r="BZ41" s="116"/>
    </row>
    <row r="42" spans="1:82" s="22" customFormat="1" ht="12" customHeight="1" x14ac:dyDescent="0.25">
      <c r="A42" s="49" t="s">
        <v>129</v>
      </c>
      <c r="B42" s="85"/>
      <c r="C42" s="85"/>
      <c r="D42" s="86"/>
      <c r="E42" s="85"/>
      <c r="F42" s="86"/>
      <c r="G42" s="85"/>
      <c r="H42" s="86"/>
      <c r="I42" s="85"/>
      <c r="J42" s="86"/>
      <c r="K42" s="87"/>
      <c r="L42" s="86"/>
      <c r="M42" s="85"/>
      <c r="N42" s="86"/>
      <c r="O42" s="85"/>
      <c r="P42" s="86"/>
      <c r="Q42" s="85"/>
      <c r="R42" s="86"/>
      <c r="S42" s="85"/>
      <c r="T42" s="86"/>
      <c r="U42" s="85"/>
      <c r="V42" s="86"/>
      <c r="W42" s="85"/>
      <c r="X42" s="86"/>
      <c r="Y42" s="85"/>
      <c r="Z42" s="86"/>
      <c r="AA42" s="87"/>
      <c r="AB42" s="87"/>
      <c r="AC42" s="85"/>
      <c r="AD42" s="86"/>
      <c r="AE42" s="85"/>
      <c r="AF42" s="86"/>
      <c r="AG42" s="85"/>
      <c r="AH42" s="86"/>
      <c r="AI42" s="85"/>
      <c r="AJ42" s="86"/>
      <c r="AK42" s="87"/>
      <c r="AL42" s="87"/>
      <c r="AM42" s="85"/>
      <c r="AN42" s="86"/>
      <c r="AO42" s="85"/>
      <c r="AP42" s="86"/>
      <c r="AQ42" s="85"/>
      <c r="AR42" s="86"/>
      <c r="AS42" s="85"/>
      <c r="AT42" s="146"/>
      <c r="AU42" s="115"/>
      <c r="AV42" s="115"/>
      <c r="AW42" s="115"/>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row>
    <row r="43" spans="1:82" s="22" customFormat="1" x14ac:dyDescent="0.25">
      <c r="A43" s="98"/>
      <c r="B43" s="88"/>
      <c r="C43" s="249">
        <f>(VLOOKUP(A42,$BF$2:$CB$5,2,FALSE))*'Form II'!F43</f>
        <v>120</v>
      </c>
      <c r="D43" s="250"/>
      <c r="E43" s="249">
        <f>VLOOKUP(A42,$BF$2:$CB$5,3,FALSE)*'Form II'!F43</f>
        <v>120</v>
      </c>
      <c r="F43" s="250"/>
      <c r="G43" s="249">
        <f>VLOOKUP(A42,$BF$2:$CB$5,4,FALSE)*'Form II'!F43</f>
        <v>120</v>
      </c>
      <c r="H43" s="250"/>
      <c r="I43" s="249">
        <f>VLOOKUP(A42,$BF$2:$CB$5,5,FALSE)*'Form II'!F43</f>
        <v>120</v>
      </c>
      <c r="J43" s="250"/>
      <c r="K43" s="251">
        <f>VLOOKUP(A42,$BF$2:$CB$5,6,FALSE)*'Form II'!F43</f>
        <v>200</v>
      </c>
      <c r="L43" s="250"/>
      <c r="M43" s="249">
        <f>VLOOKUP(A42,$BF$2:$CB$5,7,FALSE)*'Form II'!F43</f>
        <v>400</v>
      </c>
      <c r="N43" s="250"/>
      <c r="O43" s="249">
        <f>VLOOKUP(A42,$BF$2:$CB$5,8,FALSE)*'Form II'!F43</f>
        <v>250</v>
      </c>
      <c r="P43" s="250"/>
      <c r="Q43" s="249">
        <f>VLOOKUP(A42,$BF$2:$CB$5,9,FALSE)*'Form II'!F43</f>
        <v>250</v>
      </c>
      <c r="R43" s="250"/>
      <c r="S43" s="249">
        <f>VLOOKUP(A42,$BF$2:$CB$5,10,FALSE)*'Form II'!F43</f>
        <v>250</v>
      </c>
      <c r="T43" s="250"/>
      <c r="U43" s="249">
        <f>VLOOKUP(A42,$BF$2:$CB$5,11,FALSE)*'Form II'!F43</f>
        <v>300</v>
      </c>
      <c r="V43" s="250"/>
      <c r="W43" s="249">
        <f>VLOOKUP(A42,$BF$2:$CB$5,12,FALSE)*'Form II'!F43</f>
        <v>400</v>
      </c>
      <c r="X43" s="250"/>
      <c r="Y43" s="252">
        <f>VLOOKUP(A42,$BF$2:$CB$5,13,FALSE)*'Form II'!F43</f>
        <v>500</v>
      </c>
      <c r="Z43" s="253"/>
      <c r="AA43" s="252">
        <f>VLOOKUP(A42,$BF$2:$CB$5,14,FALSE)*'Form II'!F43</f>
        <v>150</v>
      </c>
      <c r="AB43" s="254"/>
      <c r="AC43" s="252">
        <f>VLOOKUP(A42,$BF$2:$CB$5,15,FALSE)*'Form II'!F43</f>
        <v>150</v>
      </c>
      <c r="AD43" s="253"/>
      <c r="AE43" s="252">
        <f>VLOOKUP(A42,$BF$2:$CB$5,16,FALSE)*'Form II'!F43</f>
        <v>400</v>
      </c>
      <c r="AF43" s="253"/>
      <c r="AG43" s="249">
        <f>VLOOKUP(A42,$BF$2:$CB$5,17,FALSE)*'Form II'!F43</f>
        <v>400</v>
      </c>
      <c r="AH43" s="250"/>
      <c r="AI43" s="249">
        <f>VLOOKUP(A42,$BF$2:$CB$5,18,FALSE)*'Form II'!F43</f>
        <v>25</v>
      </c>
      <c r="AJ43" s="250"/>
      <c r="AK43" s="249">
        <f>VLOOKUP(A42,$BF$2:$CB$5,19,FALSE)*'Form II'!F43</f>
        <v>50</v>
      </c>
      <c r="AL43" s="250"/>
      <c r="AM43" s="249">
        <f>VLOOKUP(A42,$BF$2:$CB$5,20,FALSE)*'Form II'!F43</f>
        <v>25</v>
      </c>
      <c r="AN43" s="250"/>
      <c r="AO43" s="249">
        <f>VLOOKUP(A42,$BF$2:$CB$5,21,FALSE)*'Form II'!F43</f>
        <v>50</v>
      </c>
      <c r="AP43" s="250"/>
      <c r="AQ43" s="249">
        <f>VLOOKUP(A42,$BF$2:$CB$5,22,FALSE)*'Form II'!F43</f>
        <v>50</v>
      </c>
      <c r="AR43" s="250"/>
      <c r="AS43" s="255"/>
      <c r="AT43" s="25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row>
    <row r="44" spans="1:82" s="23" customFormat="1" ht="15.75" thickBot="1" x14ac:dyDescent="0.3">
      <c r="A44" s="48" t="str">
        <f>'Form II'!A43&amp;", "&amp;'Form II'!B43</f>
        <v>, 5</v>
      </c>
      <c r="B44" s="99" t="s">
        <v>36</v>
      </c>
      <c r="C44" s="99" t="s">
        <v>36</v>
      </c>
      <c r="D44" s="99" t="s">
        <v>142</v>
      </c>
      <c r="E44" s="99"/>
      <c r="F44" s="99" t="s">
        <v>142</v>
      </c>
      <c r="G44" s="99"/>
      <c r="H44" s="99" t="s">
        <v>142</v>
      </c>
      <c r="I44" s="99"/>
      <c r="J44" s="99" t="s">
        <v>142</v>
      </c>
      <c r="K44" s="99" t="s">
        <v>36</v>
      </c>
      <c r="L44" s="99" t="s">
        <v>142</v>
      </c>
      <c r="M44" s="99" t="s">
        <v>36</v>
      </c>
      <c r="N44" s="99" t="s">
        <v>142</v>
      </c>
      <c r="O44" s="99" t="s">
        <v>36</v>
      </c>
      <c r="P44" s="99" t="s">
        <v>142</v>
      </c>
      <c r="Q44" s="99" t="s">
        <v>36</v>
      </c>
      <c r="R44" s="99" t="s">
        <v>142</v>
      </c>
      <c r="S44" s="99" t="s">
        <v>36</v>
      </c>
      <c r="T44" s="99" t="s">
        <v>142</v>
      </c>
      <c r="U44" s="99" t="s">
        <v>36</v>
      </c>
      <c r="V44" s="99" t="s">
        <v>142</v>
      </c>
      <c r="W44" s="99" t="s">
        <v>36</v>
      </c>
      <c r="X44" s="99" t="s">
        <v>142</v>
      </c>
      <c r="Y44" s="99" t="s">
        <v>36</v>
      </c>
      <c r="Z44" s="99" t="s">
        <v>142</v>
      </c>
      <c r="AA44" s="99"/>
      <c r="AB44" s="99" t="s">
        <v>142</v>
      </c>
      <c r="AC44" s="99" t="s">
        <v>36</v>
      </c>
      <c r="AD44" s="99" t="s">
        <v>142</v>
      </c>
      <c r="AE44" s="99" t="s">
        <v>36</v>
      </c>
      <c r="AF44" s="100" t="s">
        <v>142</v>
      </c>
      <c r="AG44" s="99" t="s">
        <v>36</v>
      </c>
      <c r="AH44" s="99" t="s">
        <v>142</v>
      </c>
      <c r="AI44" s="99" t="s">
        <v>36</v>
      </c>
      <c r="AJ44" s="99" t="s">
        <v>142</v>
      </c>
      <c r="AK44" s="99" t="s">
        <v>36</v>
      </c>
      <c r="AL44" s="99" t="s">
        <v>142</v>
      </c>
      <c r="AM44" s="99" t="s">
        <v>36</v>
      </c>
      <c r="AN44" s="99" t="s">
        <v>142</v>
      </c>
      <c r="AO44" s="99" t="s">
        <v>36</v>
      </c>
      <c r="AP44" s="99" t="s">
        <v>142</v>
      </c>
      <c r="AQ44" s="99" t="s">
        <v>36</v>
      </c>
      <c r="AR44" s="99" t="s">
        <v>142</v>
      </c>
      <c r="AS44" s="99" t="s">
        <v>36</v>
      </c>
      <c r="AT44" s="147" t="s">
        <v>142</v>
      </c>
      <c r="AU44" s="116"/>
      <c r="AV44" s="116"/>
      <c r="AW44" s="116"/>
      <c r="AX44" s="116"/>
      <c r="AY44" s="116"/>
      <c r="AZ44" s="116"/>
      <c r="BA44" s="116"/>
      <c r="BB44" s="116"/>
      <c r="BC44" s="116"/>
      <c r="BD44" s="116"/>
      <c r="BE44" s="116"/>
      <c r="BF44" s="119"/>
      <c r="BG44" s="119"/>
      <c r="BH44" s="119"/>
      <c r="BI44" s="119"/>
      <c r="BJ44" s="119"/>
      <c r="BK44" s="119"/>
      <c r="BL44" s="119"/>
      <c r="BM44" s="119"/>
      <c r="BN44" s="119"/>
      <c r="BO44" s="119"/>
      <c r="BP44" s="119"/>
      <c r="BQ44" s="119"/>
      <c r="BR44" s="119"/>
      <c r="BS44" s="119"/>
      <c r="BT44" s="119"/>
      <c r="BU44" s="119"/>
      <c r="BV44" s="119"/>
      <c r="BW44" s="119"/>
      <c r="BX44" s="119"/>
      <c r="BY44" s="119"/>
      <c r="BZ44" s="119"/>
    </row>
    <row r="45" spans="1:82" s="23" customFormat="1" ht="16.5" thickTop="1" thickBot="1" x14ac:dyDescent="0.3">
      <c r="A45" s="24" t="s">
        <v>37</v>
      </c>
      <c r="B45" s="25"/>
      <c r="C45" s="112"/>
      <c r="D45" s="93">
        <f>C45/$C$43</f>
        <v>0</v>
      </c>
      <c r="E45" s="112"/>
      <c r="F45" s="93">
        <f>E45/$E$43</f>
        <v>0</v>
      </c>
      <c r="G45" s="112"/>
      <c r="H45" s="93">
        <f>G45/$G$43</f>
        <v>0</v>
      </c>
      <c r="I45" s="112">
        <v>0</v>
      </c>
      <c r="J45" s="93">
        <f>I45/$I$43</f>
        <v>0</v>
      </c>
      <c r="K45" s="112"/>
      <c r="L45" s="93">
        <f>K45/$K$43</f>
        <v>0</v>
      </c>
      <c r="M45" s="112">
        <v>0</v>
      </c>
      <c r="N45" s="93">
        <f>M45/$M$43</f>
        <v>0</v>
      </c>
      <c r="O45" s="112"/>
      <c r="P45" s="93">
        <f>O45/$O$43</f>
        <v>0</v>
      </c>
      <c r="Q45" s="112"/>
      <c r="R45" s="93">
        <f>Q45/Q43</f>
        <v>0</v>
      </c>
      <c r="S45" s="112"/>
      <c r="T45" s="93">
        <f>S45/S43</f>
        <v>0</v>
      </c>
      <c r="U45" s="112"/>
      <c r="V45" s="93">
        <f>U45/$U$43</f>
        <v>0</v>
      </c>
      <c r="W45" s="112"/>
      <c r="X45" s="93">
        <f>W45/$W$43</f>
        <v>0</v>
      </c>
      <c r="Y45" s="112"/>
      <c r="Z45" s="93">
        <f>Y45/$Y$43</f>
        <v>0</v>
      </c>
      <c r="AA45" s="112"/>
      <c r="AB45" s="93">
        <f>AA45/$AA$43</f>
        <v>0</v>
      </c>
      <c r="AC45" s="112"/>
      <c r="AD45" s="93">
        <f>AC45/$AC$43</f>
        <v>0</v>
      </c>
      <c r="AE45" s="112">
        <v>0</v>
      </c>
      <c r="AF45" s="93">
        <f>AE45/$AE$43</f>
        <v>0</v>
      </c>
      <c r="AG45" s="112"/>
      <c r="AH45" s="93">
        <f>AG45/$AG$43</f>
        <v>0</v>
      </c>
      <c r="AI45" s="112"/>
      <c r="AJ45" s="93">
        <f>AI45/AI43</f>
        <v>0</v>
      </c>
      <c r="AK45" s="112"/>
      <c r="AL45" s="93">
        <f>AK45/AK43</f>
        <v>0</v>
      </c>
      <c r="AM45" s="112">
        <v>0</v>
      </c>
      <c r="AN45" s="93">
        <f>AM45/$AM$43</f>
        <v>0</v>
      </c>
      <c r="AO45" s="112">
        <v>0</v>
      </c>
      <c r="AP45" s="93">
        <f>AO45/$AQ$43</f>
        <v>0</v>
      </c>
      <c r="AQ45" s="112">
        <v>0</v>
      </c>
      <c r="AR45" s="93">
        <f>AQ45/$AQ$43</f>
        <v>0</v>
      </c>
      <c r="AS45" s="134">
        <f>C45+K45+M45+O45+U45+W45+Y45+AC45+AE45+AG45+AM45+AQ45+E45+I45+G45+AA45+Q45+S45+AO45+AK45+AI45</f>
        <v>0</v>
      </c>
      <c r="AT45" s="203">
        <f>D45+L45+N45+P45+V45+X45+Z45+AD45+AF45+AH45+AN45+AR45+AB45+F45+J45+H45+R45+T45+AP45+AJ45+AL45</f>
        <v>0</v>
      </c>
      <c r="AU45" s="120">
        <f>IF(J45=0,0,(IF('Form II'!K43="yes",(J45/AT45)*('Form II'!G43+'Form II'!H43),0)))</f>
        <v>0</v>
      </c>
      <c r="AV45" s="120">
        <f>IF(D45=0,0,(IF('Form II'!I43="yes",(D45/AT45)*('Form II'!G43+'Form II'!H43),0)))</f>
        <v>0</v>
      </c>
      <c r="AW45" s="120">
        <f>IF(F45+H45=0,0,(IF('Form II'!J43="yes",((F45+H45)/AT45)*('Form II'!G43+'Form II'!H43),0)))</f>
        <v>0</v>
      </c>
      <c r="AX45" s="120">
        <f>IF(L45=0,0,(L45/AT45)*('Form II'!G43+'Form II'!H43))</f>
        <v>0</v>
      </c>
      <c r="AY45" s="120">
        <f>IF(P45+R45=0,0,(IF('Form II'!M43="yes",(((P45+R45)/AT45)*('Form II'!G43+'Form II'!H43)),0)))</f>
        <v>0</v>
      </c>
      <c r="AZ45" s="120" t="e">
        <f>IF('Form II'!N43="yes",(((V45+X45+Z45+T45)/AT45)*('Form II'!G43+'Form II'!H43)),0)</f>
        <v>#DIV/0!</v>
      </c>
      <c r="BA45" s="120" t="e">
        <f>IF('Form II'!P43="yes",(AB45/AT45)*('Form II'!G43+'Form II'!H43),0)</f>
        <v>#DIV/0!</v>
      </c>
      <c r="BB45" s="120" t="e">
        <f>IF('Form II'!O43="yes",(AD45/AT45)*('Form II'!G43+'Form II'!H43),0)</f>
        <v>#DIV/0!</v>
      </c>
      <c r="BC45" s="120">
        <f>IF(AF45=0,0,(AF45/AT45)*('Form II'!G43+'Form II'!H43))</f>
        <v>0</v>
      </c>
      <c r="BD45" s="120">
        <f>IF((AN45+AP45+AR45)=0,0,(IF('Form II'!R43="yes",(((AN45+AP45+AR45)/AT45)*('Form II'!G43+'Form II'!H43)),0)))</f>
        <v>0</v>
      </c>
      <c r="BE45" s="118">
        <f>IF((AS45)=0,('Form II'!G43+'Form II'!H43),SUM(AU45:BD45))</f>
        <v>0</v>
      </c>
      <c r="BF45" s="119"/>
      <c r="BG45" s="119"/>
      <c r="BH45" s="119"/>
      <c r="BI45" s="119"/>
      <c r="BJ45" s="119"/>
      <c r="BK45" s="119"/>
      <c r="BL45" s="119"/>
      <c r="BM45" s="119"/>
      <c r="BN45" s="119"/>
      <c r="BO45" s="119"/>
      <c r="BP45" s="119"/>
      <c r="BQ45" s="119"/>
      <c r="BR45" s="119"/>
      <c r="BS45" s="119"/>
      <c r="BT45" s="119"/>
      <c r="BU45" s="119"/>
      <c r="BV45" s="119"/>
      <c r="BW45" s="119"/>
      <c r="BX45" s="119"/>
      <c r="BY45" s="119"/>
      <c r="BZ45" s="119"/>
      <c r="CD45" s="23">
        <f>AT45*'Form II'!F43</f>
        <v>0</v>
      </c>
    </row>
    <row r="46" spans="1:82" s="23" customFormat="1" ht="16.5" thickTop="1" thickBot="1" x14ac:dyDescent="0.3">
      <c r="A46" s="26" t="s">
        <v>38</v>
      </c>
      <c r="B46" s="27"/>
      <c r="C46" s="113"/>
      <c r="D46" s="101">
        <f t="shared" ref="D46:D49" si="94">C46/$C$43</f>
        <v>0</v>
      </c>
      <c r="E46" s="113"/>
      <c r="F46" s="93">
        <f t="shared" ref="F46:F49" si="95">E46/$E$43</f>
        <v>0</v>
      </c>
      <c r="G46" s="113"/>
      <c r="H46" s="93">
        <f t="shared" ref="H46:H49" si="96">G46/$G$43</f>
        <v>0</v>
      </c>
      <c r="I46" s="113">
        <v>0</v>
      </c>
      <c r="J46" s="93">
        <f t="shared" ref="J46:J49" si="97">I46/$I$43</f>
        <v>0</v>
      </c>
      <c r="K46" s="113"/>
      <c r="L46" s="101">
        <f t="shared" ref="L46:L48" si="98">K46/$K$43</f>
        <v>0</v>
      </c>
      <c r="M46" s="113">
        <v>0</v>
      </c>
      <c r="N46" s="93">
        <f t="shared" ref="N46:N48" si="99">M46/$M$43</f>
        <v>0</v>
      </c>
      <c r="O46" s="113"/>
      <c r="P46" s="93">
        <f t="shared" ref="P46:P48" si="100">O46/$O$43</f>
        <v>0</v>
      </c>
      <c r="Q46" s="113"/>
      <c r="R46" s="93">
        <f>Q46/Q43</f>
        <v>0</v>
      </c>
      <c r="S46" s="113"/>
      <c r="T46" s="93">
        <f>S46/S43</f>
        <v>0</v>
      </c>
      <c r="U46" s="113"/>
      <c r="V46" s="93">
        <f t="shared" ref="V46:V48" si="101">U46/$U$43</f>
        <v>0</v>
      </c>
      <c r="W46" s="113"/>
      <c r="X46" s="93">
        <f t="shared" ref="X46:X48" si="102">W46/$W$43</f>
        <v>0</v>
      </c>
      <c r="Y46" s="113"/>
      <c r="Z46" s="93">
        <f t="shared" ref="Z46:Z48" si="103">Y46/$Y$43</f>
        <v>0</v>
      </c>
      <c r="AA46" s="113"/>
      <c r="AB46" s="93">
        <f t="shared" ref="AB46:AB49" si="104">AA46/$AA$43</f>
        <v>0</v>
      </c>
      <c r="AC46" s="113"/>
      <c r="AD46" s="93">
        <f t="shared" ref="AD46:AD49" si="105">AC46/$AC$43</f>
        <v>0</v>
      </c>
      <c r="AE46" s="113">
        <v>0</v>
      </c>
      <c r="AF46" s="93">
        <f t="shared" ref="AF46:AF49" si="106">AE46/$AE$43</f>
        <v>0</v>
      </c>
      <c r="AG46" s="113"/>
      <c r="AH46" s="93">
        <f t="shared" ref="AH46:AH49" si="107">AG46/$AG$43</f>
        <v>0</v>
      </c>
      <c r="AI46" s="113"/>
      <c r="AJ46" s="93">
        <f>AI46/AI43</f>
        <v>0</v>
      </c>
      <c r="AK46" s="113"/>
      <c r="AL46" s="93">
        <f>AK46/AK43</f>
        <v>0</v>
      </c>
      <c r="AM46" s="113">
        <v>0</v>
      </c>
      <c r="AN46" s="93">
        <f t="shared" ref="AN46:AN49" si="108">AM46/$AM$43</f>
        <v>0</v>
      </c>
      <c r="AO46" s="113">
        <v>0</v>
      </c>
      <c r="AP46" s="93">
        <f t="shared" ref="AP46:AP49" si="109">AO46/$AQ$43</f>
        <v>0</v>
      </c>
      <c r="AQ46" s="113">
        <v>0</v>
      </c>
      <c r="AR46" s="93">
        <f t="shared" ref="AR46:AR49" si="110">AQ46/$AQ$43</f>
        <v>0</v>
      </c>
      <c r="AS46" s="134">
        <f>C46+K46+M46+O46+U46+W46+Y46+AC46+AE46+AG46+AM46+AQ46+E46+I46+G46+AA46+Q46+S46+AO46+AK46+AI46</f>
        <v>0</v>
      </c>
      <c r="AT46" s="203">
        <f t="shared" ref="AT46:AT49" si="111">D46+L46+N46+P46+V46+X46+Z46+AD46+AF46+AH46+AN46+AR46+AB46+F46+J46+H46+R46+T46+AP46+AJ46+AL46</f>
        <v>0</v>
      </c>
      <c r="AU46" s="120">
        <f>IF(J46=0,0,(IF('Form II'!K44="yes",(J46/AT46)*('Form II'!G44+'Form II'!H44),0)))</f>
        <v>0</v>
      </c>
      <c r="AV46" s="120">
        <f>IF(D46=0,0,(IF('Form II'!I44="yes",(D46/AT46)*('Form II'!G44+'Form II'!H44),0)))</f>
        <v>0</v>
      </c>
      <c r="AW46" s="120">
        <f>IF(F46+H46=0,0,(IF('Form II'!J44="yes",((F46+H46)/AT46)*('Form II'!G44+'Form II'!H44),0)))</f>
        <v>0</v>
      </c>
      <c r="AX46" s="120">
        <f>IF(L46=0,0,(L46/AT46)*('Form II'!G44+'Form II'!H44))</f>
        <v>0</v>
      </c>
      <c r="AY46" s="120">
        <f>IF(P46+R46=0,0,(IF('Form II'!M44="yes",(((P46+R46)/AT46)*('Form II'!G44+'Form II'!H44)),0)))</f>
        <v>0</v>
      </c>
      <c r="AZ46" s="120" t="e">
        <f>IF('Form II'!N44="yes",(((V46+X46+Z46+T46)/AT46)*('Form II'!G44+'Form II'!H44)),0)</f>
        <v>#DIV/0!</v>
      </c>
      <c r="BA46" s="120" t="e">
        <f>IF('Form II'!P44="yes",(AB46/AT46)*('Form II'!G44+'Form II'!H44),0)</f>
        <v>#DIV/0!</v>
      </c>
      <c r="BB46" s="120" t="e">
        <f>IF('Form II'!O44="yes",(AD46/AT46)*('Form II'!G44+'Form II'!H44),0)</f>
        <v>#DIV/0!</v>
      </c>
      <c r="BC46" s="120">
        <f>IF(AF46=0,0,(AF46/AT46)*('Form II'!G44+'Form II'!H44))</f>
        <v>0</v>
      </c>
      <c r="BD46" s="120">
        <f>IF((AN46+AP46+AR46)=0,0,(IF('Form II'!R44="yes",(((AN46+AP46+AR46)/AT46)*('Form II'!G44+'Form II'!H44)),0)))</f>
        <v>0</v>
      </c>
      <c r="BE46" s="118">
        <f>IF((AS46)=0,('Form II'!G44+'Form II'!H44),SUM(AU46:BD46))</f>
        <v>0</v>
      </c>
      <c r="BF46" s="119"/>
      <c r="BG46" s="119"/>
      <c r="BH46" s="119"/>
      <c r="BI46" s="119"/>
      <c r="BJ46" s="119"/>
      <c r="BK46" s="119"/>
      <c r="BL46" s="119"/>
      <c r="BM46" s="119"/>
      <c r="BN46" s="119"/>
      <c r="BO46" s="119"/>
      <c r="BP46" s="119"/>
      <c r="BQ46" s="119"/>
      <c r="BR46" s="119"/>
      <c r="BS46" s="119"/>
      <c r="BT46" s="119"/>
      <c r="BU46" s="119"/>
      <c r="BV46" s="119"/>
      <c r="BW46" s="119"/>
      <c r="BX46" s="119"/>
      <c r="BY46" s="119"/>
      <c r="BZ46" s="119"/>
      <c r="CD46" s="23">
        <f>AT46*'Form II'!F44</f>
        <v>0</v>
      </c>
    </row>
    <row r="47" spans="1:82" s="23" customFormat="1" ht="16.5" thickTop="1" thickBot="1" x14ac:dyDescent="0.3">
      <c r="A47" s="26" t="s">
        <v>39</v>
      </c>
      <c r="B47" s="27"/>
      <c r="C47" s="113"/>
      <c r="D47" s="101">
        <f t="shared" si="94"/>
        <v>0</v>
      </c>
      <c r="E47" s="113"/>
      <c r="F47" s="93">
        <f t="shared" si="95"/>
        <v>0</v>
      </c>
      <c r="G47" s="113"/>
      <c r="H47" s="93">
        <f t="shared" si="96"/>
        <v>0</v>
      </c>
      <c r="I47" s="113">
        <v>0</v>
      </c>
      <c r="J47" s="93">
        <f t="shared" si="97"/>
        <v>0</v>
      </c>
      <c r="K47" s="113"/>
      <c r="L47" s="101">
        <f t="shared" si="98"/>
        <v>0</v>
      </c>
      <c r="M47" s="113">
        <v>0</v>
      </c>
      <c r="N47" s="93">
        <f t="shared" si="99"/>
        <v>0</v>
      </c>
      <c r="O47" s="113"/>
      <c r="P47" s="93">
        <f t="shared" si="100"/>
        <v>0</v>
      </c>
      <c r="Q47" s="113"/>
      <c r="R47" s="93">
        <f>Q47/Q43</f>
        <v>0</v>
      </c>
      <c r="S47" s="113"/>
      <c r="T47" s="93">
        <f>S47/S43</f>
        <v>0</v>
      </c>
      <c r="U47" s="113"/>
      <c r="V47" s="93">
        <f t="shared" si="101"/>
        <v>0</v>
      </c>
      <c r="W47" s="113"/>
      <c r="X47" s="93">
        <f t="shared" si="102"/>
        <v>0</v>
      </c>
      <c r="Y47" s="113"/>
      <c r="Z47" s="93">
        <f t="shared" si="103"/>
        <v>0</v>
      </c>
      <c r="AA47" s="113"/>
      <c r="AB47" s="93">
        <f t="shared" si="104"/>
        <v>0</v>
      </c>
      <c r="AC47" s="113"/>
      <c r="AD47" s="93">
        <f t="shared" si="105"/>
        <v>0</v>
      </c>
      <c r="AE47" s="113">
        <v>0</v>
      </c>
      <c r="AF47" s="93">
        <f t="shared" si="106"/>
        <v>0</v>
      </c>
      <c r="AG47" s="113"/>
      <c r="AH47" s="93">
        <f t="shared" si="107"/>
        <v>0</v>
      </c>
      <c r="AI47" s="113"/>
      <c r="AJ47" s="93">
        <f>AI47/AI43</f>
        <v>0</v>
      </c>
      <c r="AK47" s="113"/>
      <c r="AL47" s="93">
        <f>AK47/AK43</f>
        <v>0</v>
      </c>
      <c r="AM47" s="113">
        <v>0</v>
      </c>
      <c r="AN47" s="93">
        <f t="shared" si="108"/>
        <v>0</v>
      </c>
      <c r="AO47" s="113">
        <v>0</v>
      </c>
      <c r="AP47" s="93">
        <f t="shared" si="109"/>
        <v>0</v>
      </c>
      <c r="AQ47" s="113">
        <v>0</v>
      </c>
      <c r="AR47" s="93">
        <f t="shared" si="110"/>
        <v>0</v>
      </c>
      <c r="AS47" s="134">
        <f>C47+K47+M47+O47+U47+W47+Y47+AC47+AE47+AG47+AM47+AQ47+E47+I47+G47+AA47+Q47+S47+AO47+AK47+AI47</f>
        <v>0</v>
      </c>
      <c r="AT47" s="203">
        <f t="shared" si="111"/>
        <v>0</v>
      </c>
      <c r="AU47" s="120">
        <f>IF(J47=0,0,(IF('Form II'!K45="yes",(J47/AT47)*('Form II'!G45+'Form II'!H45),0)))</f>
        <v>0</v>
      </c>
      <c r="AV47" s="120">
        <f>IF(D47=0,0,(IF('Form II'!I45="yes",(D47/AT47)*('Form II'!G45+'Form II'!H45),0)))</f>
        <v>0</v>
      </c>
      <c r="AW47" s="120">
        <f>IF(F47+H47=0,0,(IF('Form II'!J45="yes",((F47+H47)/AT47)*('Form II'!G45+'Form II'!H45),0)))</f>
        <v>0</v>
      </c>
      <c r="AX47" s="120">
        <f>IF(L47=0,0,(L47/AT47)*('Form II'!G45+'Form II'!H45))</f>
        <v>0</v>
      </c>
      <c r="AY47" s="120">
        <f>IF(P47+R47=0,0,(IF('Form II'!M45="yes",(((P47+R47)/AT47)*('Form II'!G45+'Form II'!H45)),0)))</f>
        <v>0</v>
      </c>
      <c r="AZ47" s="120" t="e">
        <f>IF('Form II'!N45="yes",(((V47+X47+Z47+T47)/AT47)*('Form II'!G45+'Form II'!H45)),0)</f>
        <v>#DIV/0!</v>
      </c>
      <c r="BA47" s="120" t="e">
        <f>IF('Form II'!P45="yes",(AB47/AT47)*('Form II'!G45+'Form II'!H45),0)</f>
        <v>#DIV/0!</v>
      </c>
      <c r="BB47" s="120" t="e">
        <f>IF('Form II'!O45="yes",(AD47/AT47)*('Form II'!G45+'Form II'!H45),0)</f>
        <v>#DIV/0!</v>
      </c>
      <c r="BC47" s="120">
        <f>IF(AF47=0,0,(AF47/AT47)*('Form II'!G45+'Form II'!H45))</f>
        <v>0</v>
      </c>
      <c r="BD47" s="120">
        <f>IF((AN47+AP47+AR47)=0,0,(IF('Form II'!R45="yes",(((AN47+AP47+AR47)/AT47)*('Form II'!G45+'Form II'!H45)),0)))</f>
        <v>0</v>
      </c>
      <c r="BE47" s="118">
        <f>IF((AS47)=0,('Form II'!G45+'Form II'!H45),SUM(AU47:BD47))</f>
        <v>0</v>
      </c>
      <c r="BF47" s="119"/>
      <c r="BG47" s="119"/>
      <c r="BH47" s="119"/>
      <c r="BI47" s="119"/>
      <c r="BJ47" s="119"/>
      <c r="BK47" s="119"/>
      <c r="BL47" s="119"/>
      <c r="BM47" s="119"/>
      <c r="BN47" s="119"/>
      <c r="BO47" s="119"/>
      <c r="BP47" s="119"/>
      <c r="BQ47" s="119"/>
      <c r="BR47" s="119"/>
      <c r="BS47" s="119"/>
      <c r="BT47" s="119"/>
      <c r="BU47" s="119"/>
      <c r="BV47" s="119"/>
      <c r="BW47" s="119"/>
      <c r="BX47" s="119"/>
      <c r="BY47" s="119"/>
      <c r="BZ47" s="119"/>
      <c r="CD47" s="23">
        <f>AT47*'Form II'!F45</f>
        <v>0</v>
      </c>
    </row>
    <row r="48" spans="1:82" s="23" customFormat="1" ht="16.5" thickTop="1" thickBot="1" x14ac:dyDescent="0.3">
      <c r="A48" s="28" t="s">
        <v>40</v>
      </c>
      <c r="B48" s="29"/>
      <c r="C48" s="114"/>
      <c r="D48" s="102">
        <f t="shared" si="94"/>
        <v>0</v>
      </c>
      <c r="E48" s="114"/>
      <c r="F48" s="93">
        <f t="shared" si="95"/>
        <v>0</v>
      </c>
      <c r="G48" s="114"/>
      <c r="H48" s="93">
        <f t="shared" si="96"/>
        <v>0</v>
      </c>
      <c r="I48" s="114">
        <v>0</v>
      </c>
      <c r="J48" s="93">
        <f t="shared" si="97"/>
        <v>0</v>
      </c>
      <c r="K48" s="114"/>
      <c r="L48" s="102">
        <f t="shared" si="98"/>
        <v>0</v>
      </c>
      <c r="M48" s="114">
        <v>0</v>
      </c>
      <c r="N48" s="93">
        <f t="shared" si="99"/>
        <v>0</v>
      </c>
      <c r="O48" s="114"/>
      <c r="P48" s="93">
        <f t="shared" si="100"/>
        <v>0</v>
      </c>
      <c r="Q48" s="114"/>
      <c r="R48" s="93">
        <f>Q48/Q43</f>
        <v>0</v>
      </c>
      <c r="S48" s="114"/>
      <c r="T48" s="93">
        <f>S48/S43</f>
        <v>0</v>
      </c>
      <c r="U48" s="114"/>
      <c r="V48" s="93">
        <f t="shared" si="101"/>
        <v>0</v>
      </c>
      <c r="W48" s="114"/>
      <c r="X48" s="93">
        <f t="shared" si="102"/>
        <v>0</v>
      </c>
      <c r="Y48" s="114"/>
      <c r="Z48" s="93">
        <f t="shared" si="103"/>
        <v>0</v>
      </c>
      <c r="AA48" s="114">
        <v>0</v>
      </c>
      <c r="AB48" s="93">
        <f t="shared" si="104"/>
        <v>0</v>
      </c>
      <c r="AC48" s="114"/>
      <c r="AD48" s="93">
        <f t="shared" si="105"/>
        <v>0</v>
      </c>
      <c r="AE48" s="114">
        <v>0</v>
      </c>
      <c r="AF48" s="93">
        <f t="shared" si="106"/>
        <v>0</v>
      </c>
      <c r="AG48" s="114">
        <v>0</v>
      </c>
      <c r="AH48" s="93">
        <f t="shared" si="107"/>
        <v>0</v>
      </c>
      <c r="AI48" s="114"/>
      <c r="AJ48" s="93">
        <f>AI48/AI43</f>
        <v>0</v>
      </c>
      <c r="AK48" s="114"/>
      <c r="AL48" s="93">
        <f>AK48/AK43</f>
        <v>0</v>
      </c>
      <c r="AM48" s="114">
        <v>0</v>
      </c>
      <c r="AN48" s="93">
        <f t="shared" si="108"/>
        <v>0</v>
      </c>
      <c r="AO48" s="114">
        <v>0</v>
      </c>
      <c r="AP48" s="93">
        <f t="shared" si="109"/>
        <v>0</v>
      </c>
      <c r="AQ48" s="114">
        <v>0</v>
      </c>
      <c r="AR48" s="93">
        <f t="shared" si="110"/>
        <v>0</v>
      </c>
      <c r="AS48" s="134">
        <f>C48+K48+M48+O48+U48+W48+Y48+AC48+AE48+AG48+AM48+AQ48+E48+I48+G48+AA48+Q48+S48+AO48+AK48+AI48</f>
        <v>0</v>
      </c>
      <c r="AT48" s="203">
        <f t="shared" si="111"/>
        <v>0</v>
      </c>
      <c r="AU48" s="120">
        <f>IF(J48=0,0,(IF('Form II'!K46="yes",(J48/AT48)*('Form II'!G46+'Form II'!H46),0)))</f>
        <v>0</v>
      </c>
      <c r="AV48" s="120">
        <f>IF(D48=0,0,(IF('Form II'!I46="yes",(D48/AT48)*('Form II'!G46+'Form II'!H46),0)))</f>
        <v>0</v>
      </c>
      <c r="AW48" s="120">
        <f>IF(F48+H48=0,0,(IF('Form II'!J46="yes",((F48+H48)/AT48)*('Form II'!G46+'Form II'!H46),0)))</f>
        <v>0</v>
      </c>
      <c r="AX48" s="120">
        <f>IF(L48=0,0,(L48/AT48)*('Form II'!G46+'Form II'!H46))</f>
        <v>0</v>
      </c>
      <c r="AY48" s="120">
        <f>IF(P48+R48=0,0,(IF('Form II'!M46="yes",(((P48+R48)/AT48)*('Form II'!G46+'Form II'!H46)),0)))</f>
        <v>0</v>
      </c>
      <c r="AZ48" s="120" t="e">
        <f>IF('Form II'!N46="yes",(((V48+X48+Z48+T48)/AT48)*('Form II'!G46+'Form II'!H46)),0)</f>
        <v>#DIV/0!</v>
      </c>
      <c r="BA48" s="120" t="e">
        <f>IF('Form II'!P46="yes",(AB48/AT48)*('Form II'!G46+'Form II'!H46),0)</f>
        <v>#DIV/0!</v>
      </c>
      <c r="BB48" s="120" t="e">
        <f>IF('Form II'!O46="yes",(AD48/AT48)*('Form II'!G46+'Form II'!H46),0)</f>
        <v>#DIV/0!</v>
      </c>
      <c r="BC48" s="120">
        <f>IF(AF48=0,0,(AF48/AT48)*('Form II'!G46+'Form II'!H46))</f>
        <v>0</v>
      </c>
      <c r="BD48" s="120">
        <f>IF((AN48+AP48+AR48)=0,0,(IF('Form II'!R46="yes",(((AN48+AP48+AR48)/AT48)*('Form II'!G46+'Form II'!H46)),0)))</f>
        <v>0</v>
      </c>
      <c r="BE48" s="118">
        <f>IF((AS48)=0,('Form II'!G46+'Form II'!H46),SUM(AU48:BD48))</f>
        <v>0</v>
      </c>
      <c r="BF48" s="119"/>
      <c r="BG48" s="119"/>
      <c r="BH48" s="119"/>
      <c r="BI48" s="119"/>
      <c r="BJ48" s="119"/>
      <c r="BK48" s="119"/>
      <c r="BL48" s="119"/>
      <c r="BM48" s="119"/>
      <c r="BN48" s="119"/>
      <c r="BO48" s="119"/>
      <c r="BP48" s="119"/>
      <c r="BQ48" s="119"/>
      <c r="BR48" s="119"/>
      <c r="BS48" s="119"/>
      <c r="BT48" s="119"/>
      <c r="BU48" s="119"/>
      <c r="BV48" s="119"/>
      <c r="BW48" s="119"/>
      <c r="BX48" s="119"/>
      <c r="BY48" s="119"/>
      <c r="BZ48" s="119"/>
      <c r="CD48" s="23">
        <f>AT48*'Form II'!F46</f>
        <v>0</v>
      </c>
    </row>
    <row r="49" spans="1:82" s="30" customFormat="1" ht="13.5" thickTop="1" x14ac:dyDescent="0.2">
      <c r="A49" s="90" t="s">
        <v>41</v>
      </c>
      <c r="B49" s="91"/>
      <c r="C49" s="91">
        <f>SUM(C45:C48)</f>
        <v>0</v>
      </c>
      <c r="D49" s="93">
        <f t="shared" si="94"/>
        <v>0</v>
      </c>
      <c r="E49" s="91">
        <f>SUM(E45:E48)</f>
        <v>0</v>
      </c>
      <c r="F49" s="93">
        <f t="shared" si="95"/>
        <v>0</v>
      </c>
      <c r="G49" s="91">
        <f>SUM(G45:G48)</f>
        <v>0</v>
      </c>
      <c r="H49" s="93">
        <f t="shared" si="96"/>
        <v>0</v>
      </c>
      <c r="I49" s="91">
        <f>SUM(I45:I48)</f>
        <v>0</v>
      </c>
      <c r="J49" s="93">
        <f t="shared" si="97"/>
        <v>0</v>
      </c>
      <c r="K49" s="91">
        <f>SUM(K45:K48)</f>
        <v>0</v>
      </c>
      <c r="L49" s="93">
        <f t="shared" ref="L49" si="112">K49/$K$43</f>
        <v>0</v>
      </c>
      <c r="M49" s="91">
        <f>SUM(M45:M48)</f>
        <v>0</v>
      </c>
      <c r="N49" s="93">
        <f t="shared" ref="N49" si="113">M49/$M$43</f>
        <v>0</v>
      </c>
      <c r="O49" s="91">
        <f>SUM(O45:O48)</f>
        <v>0</v>
      </c>
      <c r="P49" s="93">
        <f t="shared" ref="P49" si="114">O49/$O$43</f>
        <v>0</v>
      </c>
      <c r="Q49" s="91">
        <f>SUM(Q45:Q48)</f>
        <v>0</v>
      </c>
      <c r="R49" s="93">
        <f>Q49/Q43</f>
        <v>0</v>
      </c>
      <c r="S49" s="91">
        <f>SUM(S45:S48)</f>
        <v>0</v>
      </c>
      <c r="T49" s="93">
        <f>S49/S43</f>
        <v>0</v>
      </c>
      <c r="U49" s="91">
        <f>SUM(U45:U48)</f>
        <v>0</v>
      </c>
      <c r="V49" s="93">
        <f t="shared" ref="V49" si="115">U49/$U$43</f>
        <v>0</v>
      </c>
      <c r="W49" s="91">
        <f>SUM(W45:W48)</f>
        <v>0</v>
      </c>
      <c r="X49" s="93">
        <f t="shared" ref="X49" si="116">W49/$W$43</f>
        <v>0</v>
      </c>
      <c r="Y49" s="91">
        <f>SUM(Y45:Y48)</f>
        <v>0</v>
      </c>
      <c r="Z49" s="93">
        <f t="shared" ref="Z49" si="117">Y49/$Y$43</f>
        <v>0</v>
      </c>
      <c r="AA49" s="91">
        <f>SUM(AA45:AA48)</f>
        <v>0</v>
      </c>
      <c r="AB49" s="93">
        <f t="shared" si="104"/>
        <v>0</v>
      </c>
      <c r="AC49" s="91">
        <f>SUM(AC45:AC48)</f>
        <v>0</v>
      </c>
      <c r="AD49" s="93">
        <f t="shared" si="105"/>
        <v>0</v>
      </c>
      <c r="AE49" s="94">
        <f>SUM(AE45:AE48)</f>
        <v>0</v>
      </c>
      <c r="AF49" s="93">
        <f t="shared" si="106"/>
        <v>0</v>
      </c>
      <c r="AG49" s="91">
        <f>SUM(AG45:AG48)</f>
        <v>0</v>
      </c>
      <c r="AH49" s="93">
        <f t="shared" si="107"/>
        <v>0</v>
      </c>
      <c r="AI49" s="91">
        <f>SUM(AI45:AI48)</f>
        <v>0</v>
      </c>
      <c r="AJ49" s="93">
        <f>AI49/AI43</f>
        <v>0</v>
      </c>
      <c r="AK49" s="91">
        <f>SUM(AK45:AK48)</f>
        <v>0</v>
      </c>
      <c r="AL49" s="93">
        <f>AK49/AK43</f>
        <v>0</v>
      </c>
      <c r="AM49" s="91">
        <f>SUM(AM45:AM48)</f>
        <v>0</v>
      </c>
      <c r="AN49" s="93">
        <f t="shared" si="108"/>
        <v>0</v>
      </c>
      <c r="AO49" s="91">
        <f>SUM(AO45:AO48)</f>
        <v>0</v>
      </c>
      <c r="AP49" s="93">
        <f t="shared" si="109"/>
        <v>0</v>
      </c>
      <c r="AQ49" s="91">
        <f>SUM(AQ45:AQ48)</f>
        <v>0</v>
      </c>
      <c r="AR49" s="93">
        <f t="shared" si="110"/>
        <v>0</v>
      </c>
      <c r="AS49" s="95">
        <f>SUM(AS45:AS48)</f>
        <v>0</v>
      </c>
      <c r="AT49" s="203">
        <f t="shared" si="111"/>
        <v>0</v>
      </c>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D49" s="30">
        <f>SUM(CD45:CD48)</f>
        <v>0</v>
      </c>
    </row>
    <row r="50" spans="1:82" x14ac:dyDescent="0.25">
      <c r="AU50" s="116"/>
      <c r="AV50" s="116"/>
      <c r="AW50" s="116"/>
      <c r="AX50" s="116"/>
      <c r="AY50" s="116"/>
      <c r="AZ50" s="116"/>
      <c r="BA50" s="116"/>
      <c r="BB50" s="116"/>
      <c r="BC50" s="116"/>
      <c r="BD50" s="116"/>
      <c r="BE50" s="116"/>
    </row>
    <row r="51" spans="1:82" s="22" customFormat="1" ht="40.9" customHeight="1" x14ac:dyDescent="0.25">
      <c r="A51" s="97"/>
      <c r="B51" s="84" t="s">
        <v>25</v>
      </c>
      <c r="C51" s="248" t="s">
        <v>116</v>
      </c>
      <c r="D51" s="247"/>
      <c r="E51" s="248" t="s">
        <v>119</v>
      </c>
      <c r="F51" s="247"/>
      <c r="G51" s="248" t="s">
        <v>120</v>
      </c>
      <c r="H51" s="247"/>
      <c r="I51" s="248" t="s">
        <v>117</v>
      </c>
      <c r="J51" s="247"/>
      <c r="K51" s="248" t="s">
        <v>118</v>
      </c>
      <c r="L51" s="247"/>
      <c r="M51" s="248" t="s">
        <v>27</v>
      </c>
      <c r="N51" s="247"/>
      <c r="O51" s="248" t="s">
        <v>166</v>
      </c>
      <c r="P51" s="247"/>
      <c r="Q51" s="248" t="s">
        <v>167</v>
      </c>
      <c r="R51" s="247"/>
      <c r="S51" s="248" t="s">
        <v>132</v>
      </c>
      <c r="T51" s="247"/>
      <c r="U51" s="248" t="s">
        <v>28</v>
      </c>
      <c r="V51" s="247"/>
      <c r="W51" s="248" t="s">
        <v>29</v>
      </c>
      <c r="X51" s="247"/>
      <c r="Y51" s="248" t="s">
        <v>30</v>
      </c>
      <c r="Z51" s="247"/>
      <c r="AA51" s="248" t="s">
        <v>114</v>
      </c>
      <c r="AB51" s="258"/>
      <c r="AC51" s="248" t="s">
        <v>113</v>
      </c>
      <c r="AD51" s="247"/>
      <c r="AE51" s="248" t="s">
        <v>31</v>
      </c>
      <c r="AF51" s="247"/>
      <c r="AG51" s="248" t="s">
        <v>193</v>
      </c>
      <c r="AH51" s="247"/>
      <c r="AI51" s="248" t="s">
        <v>164</v>
      </c>
      <c r="AJ51" s="247"/>
      <c r="AK51" s="246" t="s">
        <v>165</v>
      </c>
      <c r="AL51" s="247"/>
      <c r="AM51" s="248" t="s">
        <v>33</v>
      </c>
      <c r="AN51" s="247"/>
      <c r="AO51" s="248" t="s">
        <v>34</v>
      </c>
      <c r="AP51" s="247"/>
      <c r="AQ51" s="248" t="s">
        <v>34</v>
      </c>
      <c r="AR51" s="247"/>
      <c r="AS51" s="248" t="s">
        <v>35</v>
      </c>
      <c r="AT51" s="247"/>
      <c r="AU51" s="115" t="s">
        <v>24</v>
      </c>
      <c r="AV51" s="115" t="s">
        <v>116</v>
      </c>
      <c r="AW51" s="115" t="s">
        <v>135</v>
      </c>
      <c r="AX51" s="116" t="s">
        <v>43</v>
      </c>
      <c r="AY51" s="116" t="s">
        <v>136</v>
      </c>
      <c r="AZ51" s="116" t="s">
        <v>134</v>
      </c>
      <c r="BA51" s="117" t="s">
        <v>114</v>
      </c>
      <c r="BB51" s="117" t="s">
        <v>113</v>
      </c>
      <c r="BC51" s="117" t="s">
        <v>46</v>
      </c>
      <c r="BD51" s="117" t="s">
        <v>44</v>
      </c>
      <c r="BE51" s="118"/>
      <c r="BF51" s="116"/>
      <c r="BG51" s="116"/>
      <c r="BH51" s="116"/>
      <c r="BI51" s="116"/>
      <c r="BJ51" s="116"/>
      <c r="BK51" s="116"/>
      <c r="BL51" s="116"/>
      <c r="BM51" s="116"/>
      <c r="BN51" s="116"/>
      <c r="BO51" s="116"/>
      <c r="BP51" s="116"/>
      <c r="BQ51" s="116"/>
      <c r="BR51" s="116"/>
      <c r="BS51" s="116"/>
      <c r="BT51" s="116"/>
      <c r="BU51" s="116"/>
      <c r="BV51" s="116"/>
      <c r="BW51" s="116"/>
      <c r="BX51" s="116"/>
      <c r="BY51" s="116"/>
      <c r="BZ51" s="116"/>
    </row>
    <row r="52" spans="1:82" s="22" customFormat="1" ht="12" customHeight="1" x14ac:dyDescent="0.25">
      <c r="A52" s="49" t="s">
        <v>129</v>
      </c>
      <c r="B52" s="85"/>
      <c r="C52" s="85"/>
      <c r="D52" s="86"/>
      <c r="E52" s="85"/>
      <c r="F52" s="86"/>
      <c r="G52" s="85"/>
      <c r="H52" s="86"/>
      <c r="I52" s="85"/>
      <c r="J52" s="86"/>
      <c r="K52" s="87"/>
      <c r="L52" s="86"/>
      <c r="M52" s="85"/>
      <c r="N52" s="86"/>
      <c r="O52" s="85"/>
      <c r="P52" s="86"/>
      <c r="Q52" s="85"/>
      <c r="R52" s="86"/>
      <c r="S52" s="85"/>
      <c r="T52" s="86"/>
      <c r="U52" s="85"/>
      <c r="V52" s="86"/>
      <c r="W52" s="85"/>
      <c r="X52" s="86"/>
      <c r="Y52" s="85"/>
      <c r="Z52" s="86"/>
      <c r="AA52" s="87"/>
      <c r="AB52" s="87"/>
      <c r="AC52" s="85"/>
      <c r="AD52" s="86"/>
      <c r="AE52" s="85"/>
      <c r="AF52" s="86"/>
      <c r="AG52" s="85"/>
      <c r="AH52" s="86"/>
      <c r="AI52" s="85"/>
      <c r="AJ52" s="86"/>
      <c r="AK52" s="87"/>
      <c r="AL52" s="87"/>
      <c r="AM52" s="85"/>
      <c r="AN52" s="86"/>
      <c r="AO52" s="85"/>
      <c r="AP52" s="86"/>
      <c r="AQ52" s="85"/>
      <c r="AR52" s="86"/>
      <c r="AS52" s="85"/>
      <c r="AT52" s="146"/>
      <c r="AU52" s="115"/>
      <c r="AV52" s="115"/>
      <c r="AW52" s="115"/>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row>
    <row r="53" spans="1:82" s="22" customFormat="1" x14ac:dyDescent="0.25">
      <c r="A53" s="98"/>
      <c r="B53" s="88"/>
      <c r="C53" s="249">
        <f>(VLOOKUP(A52,$BF$2:$CB$5,2,FALSE))*'Form II'!F53</f>
        <v>120</v>
      </c>
      <c r="D53" s="250"/>
      <c r="E53" s="249">
        <f>VLOOKUP(A52,$BF$2:$CB$5,3,FALSE)*'Form II'!F53</f>
        <v>120</v>
      </c>
      <c r="F53" s="250"/>
      <c r="G53" s="249">
        <f>VLOOKUP(A52,$BF$2:$CB$5,4,FALSE)*'Form II'!F53</f>
        <v>120</v>
      </c>
      <c r="H53" s="250"/>
      <c r="I53" s="249">
        <f>VLOOKUP(A52,$BF$2:$CB$5,5,FALSE)*'Form II'!F53</f>
        <v>120</v>
      </c>
      <c r="J53" s="250"/>
      <c r="K53" s="251">
        <f>VLOOKUP(A52,$BF$2:$CB$5,6,FALSE)*'Form II'!F53</f>
        <v>200</v>
      </c>
      <c r="L53" s="250"/>
      <c r="M53" s="249">
        <f>VLOOKUP(A52,$BF$2:$CB$5,7,FALSE)*'Form II'!F53</f>
        <v>400</v>
      </c>
      <c r="N53" s="250"/>
      <c r="O53" s="249">
        <f>VLOOKUP(A52,$BF$2:$CB$5,8,FALSE)*'Form II'!F53</f>
        <v>250</v>
      </c>
      <c r="P53" s="250"/>
      <c r="Q53" s="249">
        <f>VLOOKUP(A52,$BF$2:$CB$5,9,FALSE)*'Form II'!F53</f>
        <v>250</v>
      </c>
      <c r="R53" s="250"/>
      <c r="S53" s="249">
        <f>VLOOKUP(A52,$BF$2:$CB$5,10,FALSE)*'Form II'!F53</f>
        <v>250</v>
      </c>
      <c r="T53" s="250"/>
      <c r="U53" s="249">
        <f>VLOOKUP(A52,$BF$2:$CB$5,11,FALSE)*'Form II'!F53</f>
        <v>300</v>
      </c>
      <c r="V53" s="250"/>
      <c r="W53" s="249">
        <f>VLOOKUP(A52,$BF$2:$CB$5,12,FALSE)*'Form II'!F53</f>
        <v>400</v>
      </c>
      <c r="X53" s="250"/>
      <c r="Y53" s="252">
        <f>VLOOKUP(A52,$BF$2:$CB$5,13,FALSE)*'Form II'!F53</f>
        <v>500</v>
      </c>
      <c r="Z53" s="253"/>
      <c r="AA53" s="252">
        <f>VLOOKUP(A52,$BF$2:$CB$5,14,FALSE)*'Form II'!F53</f>
        <v>150</v>
      </c>
      <c r="AB53" s="254"/>
      <c r="AC53" s="252">
        <f>VLOOKUP(A52,$BF$2:$CB$5,15,FALSE)*'Form II'!F53</f>
        <v>150</v>
      </c>
      <c r="AD53" s="253"/>
      <c r="AE53" s="252">
        <f>VLOOKUP(A52,$BF$2:$CB$5,16,FALSE)*'Form II'!F53</f>
        <v>400</v>
      </c>
      <c r="AF53" s="253"/>
      <c r="AG53" s="249">
        <f>VLOOKUP(A52,$BF$2:$CB$5,17,FALSE)*'Form II'!F53</f>
        <v>400</v>
      </c>
      <c r="AH53" s="250"/>
      <c r="AI53" s="249">
        <f>VLOOKUP(A52,$BF$2:$CB$5,18,FALSE)*'Form II'!F53</f>
        <v>25</v>
      </c>
      <c r="AJ53" s="250"/>
      <c r="AK53" s="249">
        <f>VLOOKUP(A52,$BF$2:$CB$5,19,FALSE)*'Form II'!F53</f>
        <v>50</v>
      </c>
      <c r="AL53" s="250"/>
      <c r="AM53" s="249">
        <f>VLOOKUP(A52,$BF$2:$CB$5,20,FALSE)*'Form II'!F53</f>
        <v>25</v>
      </c>
      <c r="AN53" s="250"/>
      <c r="AO53" s="249">
        <f>VLOOKUP(A52,$BF$2:$CB$5,21,FALSE)*'Form II'!F53</f>
        <v>50</v>
      </c>
      <c r="AP53" s="250"/>
      <c r="AQ53" s="249">
        <f>VLOOKUP(A52,$BF$2:$CB$5,22,FALSE)*'Form II'!F53</f>
        <v>50</v>
      </c>
      <c r="AR53" s="250"/>
      <c r="AS53" s="255"/>
      <c r="AT53" s="25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row>
    <row r="54" spans="1:82" s="23" customFormat="1" ht="15.75" thickBot="1" x14ac:dyDescent="0.3">
      <c r="A54" s="48" t="str">
        <f>'Form II'!A53&amp;", "&amp;'Form II'!B53</f>
        <v>, 6</v>
      </c>
      <c r="B54" s="99" t="s">
        <v>36</v>
      </c>
      <c r="C54" s="99" t="s">
        <v>36</v>
      </c>
      <c r="D54" s="99" t="s">
        <v>142</v>
      </c>
      <c r="E54" s="99"/>
      <c r="F54" s="99" t="s">
        <v>142</v>
      </c>
      <c r="G54" s="99"/>
      <c r="H54" s="99" t="s">
        <v>142</v>
      </c>
      <c r="I54" s="99"/>
      <c r="J54" s="99" t="s">
        <v>142</v>
      </c>
      <c r="K54" s="99" t="s">
        <v>36</v>
      </c>
      <c r="L54" s="99" t="s">
        <v>142</v>
      </c>
      <c r="M54" s="99" t="s">
        <v>36</v>
      </c>
      <c r="N54" s="99" t="s">
        <v>142</v>
      </c>
      <c r="O54" s="99" t="s">
        <v>36</v>
      </c>
      <c r="P54" s="99" t="s">
        <v>142</v>
      </c>
      <c r="Q54" s="99" t="s">
        <v>36</v>
      </c>
      <c r="R54" s="99" t="s">
        <v>142</v>
      </c>
      <c r="S54" s="99" t="s">
        <v>36</v>
      </c>
      <c r="T54" s="99" t="s">
        <v>142</v>
      </c>
      <c r="U54" s="99" t="s">
        <v>36</v>
      </c>
      <c r="V54" s="99" t="s">
        <v>142</v>
      </c>
      <c r="W54" s="99" t="s">
        <v>36</v>
      </c>
      <c r="X54" s="99" t="s">
        <v>142</v>
      </c>
      <c r="Y54" s="99" t="s">
        <v>36</v>
      </c>
      <c r="Z54" s="99" t="s">
        <v>142</v>
      </c>
      <c r="AA54" s="99"/>
      <c r="AB54" s="99" t="s">
        <v>142</v>
      </c>
      <c r="AC54" s="99" t="s">
        <v>36</v>
      </c>
      <c r="AD54" s="99" t="s">
        <v>142</v>
      </c>
      <c r="AE54" s="99" t="s">
        <v>36</v>
      </c>
      <c r="AF54" s="100" t="s">
        <v>142</v>
      </c>
      <c r="AG54" s="99" t="s">
        <v>36</v>
      </c>
      <c r="AH54" s="99" t="s">
        <v>142</v>
      </c>
      <c r="AI54" s="99" t="s">
        <v>36</v>
      </c>
      <c r="AJ54" s="99" t="s">
        <v>142</v>
      </c>
      <c r="AK54" s="99" t="s">
        <v>36</v>
      </c>
      <c r="AL54" s="99" t="s">
        <v>142</v>
      </c>
      <c r="AM54" s="99" t="s">
        <v>36</v>
      </c>
      <c r="AN54" s="99" t="s">
        <v>142</v>
      </c>
      <c r="AO54" s="99" t="s">
        <v>36</v>
      </c>
      <c r="AP54" s="99" t="s">
        <v>142</v>
      </c>
      <c r="AQ54" s="99" t="s">
        <v>36</v>
      </c>
      <c r="AR54" s="99" t="s">
        <v>142</v>
      </c>
      <c r="AS54" s="99" t="s">
        <v>36</v>
      </c>
      <c r="AT54" s="147" t="s">
        <v>142</v>
      </c>
      <c r="AU54" s="116"/>
      <c r="AV54" s="116"/>
      <c r="AW54" s="116"/>
      <c r="AX54" s="116"/>
      <c r="AY54" s="116"/>
      <c r="AZ54" s="116"/>
      <c r="BA54" s="116"/>
      <c r="BB54" s="116"/>
      <c r="BC54" s="116"/>
      <c r="BD54" s="116"/>
      <c r="BE54" s="116"/>
      <c r="BF54" s="119"/>
      <c r="BG54" s="119"/>
      <c r="BH54" s="119"/>
      <c r="BI54" s="119"/>
      <c r="BJ54" s="119"/>
      <c r="BK54" s="119"/>
      <c r="BL54" s="119"/>
      <c r="BM54" s="119"/>
      <c r="BN54" s="119"/>
      <c r="BO54" s="119"/>
      <c r="BP54" s="119"/>
      <c r="BQ54" s="119"/>
      <c r="BR54" s="119"/>
      <c r="BS54" s="119"/>
      <c r="BT54" s="119"/>
      <c r="BU54" s="119"/>
      <c r="BV54" s="119"/>
      <c r="BW54" s="119"/>
      <c r="BX54" s="119"/>
      <c r="BY54" s="119"/>
      <c r="BZ54" s="119"/>
    </row>
    <row r="55" spans="1:82" s="23" customFormat="1" ht="16.5" thickTop="1" thickBot="1" x14ac:dyDescent="0.3">
      <c r="A55" s="24" t="s">
        <v>37</v>
      </c>
      <c r="B55" s="25"/>
      <c r="C55" s="112"/>
      <c r="D55" s="93">
        <f>C55/$C$53</f>
        <v>0</v>
      </c>
      <c r="E55" s="112"/>
      <c r="F55" s="93">
        <f>E55/$E$53</f>
        <v>0</v>
      </c>
      <c r="G55" s="112"/>
      <c r="H55" s="93">
        <f>G55/$G$53</f>
        <v>0</v>
      </c>
      <c r="I55" s="112"/>
      <c r="J55" s="93">
        <f>I55/$I$53</f>
        <v>0</v>
      </c>
      <c r="K55" s="112"/>
      <c r="L55" s="93">
        <f>K55/$K$53</f>
        <v>0</v>
      </c>
      <c r="M55" s="112"/>
      <c r="N55" s="93">
        <f>M55/$M$53</f>
        <v>0</v>
      </c>
      <c r="O55" s="112">
        <v>0</v>
      </c>
      <c r="P55" s="93">
        <f>O55/$O$53</f>
        <v>0</v>
      </c>
      <c r="Q55" s="112"/>
      <c r="R55" s="93">
        <f>Q55/Q53</f>
        <v>0</v>
      </c>
      <c r="S55" s="112"/>
      <c r="T55" s="93">
        <f>S55/S53</f>
        <v>0</v>
      </c>
      <c r="U55" s="112"/>
      <c r="V55" s="93">
        <f>U55/U53</f>
        <v>0</v>
      </c>
      <c r="W55" s="112"/>
      <c r="X55" s="93">
        <f>W55/$W$53</f>
        <v>0</v>
      </c>
      <c r="Y55" s="112"/>
      <c r="Z55" s="93">
        <f>Y55/$Y$53</f>
        <v>0</v>
      </c>
      <c r="AA55" s="112">
        <v>0</v>
      </c>
      <c r="AB55" s="93">
        <f>AA55/$AA$53</f>
        <v>0</v>
      </c>
      <c r="AC55" s="112">
        <v>0</v>
      </c>
      <c r="AD55" s="93">
        <f>AC55/$AC$53</f>
        <v>0</v>
      </c>
      <c r="AE55" s="112"/>
      <c r="AF55" s="93">
        <f>AE55/$AE$53</f>
        <v>0</v>
      </c>
      <c r="AG55" s="112">
        <v>0</v>
      </c>
      <c r="AH55" s="93">
        <f>AG55/$AG$53</f>
        <v>0</v>
      </c>
      <c r="AI55" s="112"/>
      <c r="AJ55" s="93">
        <f>AI55/AI53</f>
        <v>0</v>
      </c>
      <c r="AK55" s="112"/>
      <c r="AL55" s="93">
        <f>AK55/AK53</f>
        <v>0</v>
      </c>
      <c r="AM55" s="112">
        <v>0</v>
      </c>
      <c r="AN55" s="93">
        <f>AM55/$AM$53</f>
        <v>0</v>
      </c>
      <c r="AO55" s="112">
        <v>0</v>
      </c>
      <c r="AP55" s="93">
        <f>AO55/$AQ$53</f>
        <v>0</v>
      </c>
      <c r="AQ55" s="112">
        <v>0</v>
      </c>
      <c r="AR55" s="93">
        <f>AQ55/$AQ$53</f>
        <v>0</v>
      </c>
      <c r="AS55" s="134">
        <f>C55+K55+M55+O55+U55+W55+Y55+AC55+AE55+AG55+AM55+AQ55+E55+I55+G55+AA55+Q55+S55+AO55+AI55+AK55</f>
        <v>0</v>
      </c>
      <c r="AT55" s="203">
        <f>D55+L55+N55+P55+V55+X55+Z55+AD55+AF55+AH55+AN55+AR55+AB55+F55+J55+H55+R55+T55+AP55+AJ55+AL55</f>
        <v>0</v>
      </c>
      <c r="AU55" s="120">
        <f>IF(J55=0,0,(IF('Form II'!K53="yes",(J55/AT55)*('Form II'!G53+'Form II'!H53),0)))</f>
        <v>0</v>
      </c>
      <c r="AV55" s="120">
        <f>IF(D55=0,0,(IF('Form II'!I53="yes",(D55/AT55)*('Form II'!G53+'Form II'!H53),0)))</f>
        <v>0</v>
      </c>
      <c r="AW55" s="120">
        <f>IF(F55+H55=0,0,(IF('Form II'!J53="yes",((F55+H55)/AT55)*('Form II'!G53+'Form II'!H53),0)))</f>
        <v>0</v>
      </c>
      <c r="AX55" s="120">
        <f>IF(L55=0,0,(L55/AT55)*('Form II'!G53+'Form II'!H53))</f>
        <v>0</v>
      </c>
      <c r="AY55" s="120">
        <f>IF(P55+R55=0,0,(IF('Form II'!M53="yes",(((P55+R55)/AT55)*('Form II'!G53+'Form II'!H53)),0)))</f>
        <v>0</v>
      </c>
      <c r="AZ55" s="120" t="e">
        <f>IF('Form II'!N53="yes",(((V55+X55+Z55+T55)/AT55)*('Form II'!G53+'Form II'!H53)),0)</f>
        <v>#DIV/0!</v>
      </c>
      <c r="BA55" s="120" t="e">
        <f>IF('Form II'!P53="yes",(AB55/AT55)*('Form II'!G53+'Form II'!H53),0)</f>
        <v>#DIV/0!</v>
      </c>
      <c r="BB55" s="120" t="e">
        <f>IF('Form II'!O53="yes",(AD55/AT55)*('Form II'!G53+'Form II'!H53),0)</f>
        <v>#DIV/0!</v>
      </c>
      <c r="BC55" s="120">
        <f>IF(AF55=0,0,(AF55/AT55)*('Form II'!G53+'Form II'!H53))</f>
        <v>0</v>
      </c>
      <c r="BD55" s="120">
        <f>IF((AN55+AP55+AR55)=0,0,(IF('Form II'!R53="yes",(((AN55+AP55+AR55)/AT55)*('Form II'!G53+'Form II'!H53)),0)))</f>
        <v>0</v>
      </c>
      <c r="BE55" s="118">
        <f>IF((AS55)=0,('Form II'!G53+'Form II'!H53),SUM(AU55:BD55))</f>
        <v>0</v>
      </c>
      <c r="BF55" s="119"/>
      <c r="BG55" s="119"/>
      <c r="BH55" s="119"/>
      <c r="BI55" s="119"/>
      <c r="BJ55" s="119"/>
      <c r="BK55" s="119"/>
      <c r="BL55" s="119"/>
      <c r="BM55" s="119"/>
      <c r="BN55" s="119"/>
      <c r="BO55" s="119"/>
      <c r="BP55" s="119"/>
      <c r="BQ55" s="119"/>
      <c r="BR55" s="119"/>
      <c r="BS55" s="119"/>
      <c r="BT55" s="119"/>
      <c r="BU55" s="119"/>
      <c r="BV55" s="119"/>
      <c r="BW55" s="119"/>
      <c r="BX55" s="119"/>
      <c r="BY55" s="119"/>
      <c r="BZ55" s="119"/>
      <c r="CD55" s="23">
        <f>AT55*'Form II'!F53</f>
        <v>0</v>
      </c>
    </row>
    <row r="56" spans="1:82" s="23" customFormat="1" ht="16.5" thickTop="1" thickBot="1" x14ac:dyDescent="0.3">
      <c r="A56" s="26" t="s">
        <v>38</v>
      </c>
      <c r="B56" s="27"/>
      <c r="C56" s="113"/>
      <c r="D56" s="101">
        <f t="shared" ref="D56:D59" si="118">C56/$C$53</f>
        <v>0</v>
      </c>
      <c r="E56" s="113"/>
      <c r="F56" s="93">
        <f t="shared" ref="F56:F59" si="119">E56/$E$53</f>
        <v>0</v>
      </c>
      <c r="G56" s="113"/>
      <c r="H56" s="93">
        <f t="shared" ref="H56:H59" si="120">G56/$G$53</f>
        <v>0</v>
      </c>
      <c r="I56" s="113"/>
      <c r="J56" s="93">
        <f t="shared" ref="J56:J59" si="121">I56/$I$53</f>
        <v>0</v>
      </c>
      <c r="K56" s="113"/>
      <c r="L56" s="101">
        <f t="shared" ref="L56:L59" si="122">K56/$K$53</f>
        <v>0</v>
      </c>
      <c r="M56" s="113"/>
      <c r="N56" s="93">
        <f t="shared" ref="N56:N59" si="123">M56/$M$53</f>
        <v>0</v>
      </c>
      <c r="O56" s="113">
        <v>0</v>
      </c>
      <c r="P56" s="93">
        <f t="shared" ref="P56:P59" si="124">O56/$O$53</f>
        <v>0</v>
      </c>
      <c r="Q56" s="113"/>
      <c r="R56" s="93">
        <f>Q56/Q53</f>
        <v>0</v>
      </c>
      <c r="S56" s="113"/>
      <c r="T56" s="93">
        <f>S56/S53</f>
        <v>0</v>
      </c>
      <c r="U56" s="113"/>
      <c r="V56" s="93">
        <f>U56/U53</f>
        <v>0</v>
      </c>
      <c r="W56" s="113"/>
      <c r="X56" s="93">
        <f t="shared" ref="X56:X59" si="125">W56/$W$53</f>
        <v>0</v>
      </c>
      <c r="Y56" s="113"/>
      <c r="Z56" s="93">
        <f t="shared" ref="Z56:Z59" si="126">Y56/$Y$53</f>
        <v>0</v>
      </c>
      <c r="AA56" s="113"/>
      <c r="AB56" s="93">
        <f t="shared" ref="AB56:AB59" si="127">AA56/$AA$53</f>
        <v>0</v>
      </c>
      <c r="AC56" s="113">
        <v>0</v>
      </c>
      <c r="AD56" s="93">
        <f t="shared" ref="AD56:AD59" si="128">AC56/$AC$53</f>
        <v>0</v>
      </c>
      <c r="AE56" s="113"/>
      <c r="AF56" s="93">
        <f t="shared" ref="AF56:AF59" si="129">AE56/$AE$53</f>
        <v>0</v>
      </c>
      <c r="AG56" s="113">
        <v>0</v>
      </c>
      <c r="AH56" s="93">
        <f t="shared" ref="AH56:AH58" si="130">AG56/$AG$53</f>
        <v>0</v>
      </c>
      <c r="AI56" s="113"/>
      <c r="AJ56" s="93">
        <f>AI56/AI53</f>
        <v>0</v>
      </c>
      <c r="AK56" s="113"/>
      <c r="AL56" s="93">
        <f>AK56/AK53</f>
        <v>0</v>
      </c>
      <c r="AM56" s="113"/>
      <c r="AN56" s="93">
        <f t="shared" ref="AN56:AN59" si="131">AM56/$AM$53</f>
        <v>0</v>
      </c>
      <c r="AO56" s="113"/>
      <c r="AP56" s="93">
        <f t="shared" ref="AP56:AP59" si="132">AO56/$AQ$53</f>
        <v>0</v>
      </c>
      <c r="AQ56" s="113"/>
      <c r="AR56" s="93">
        <f t="shared" ref="AR56:AR59" si="133">AQ56/$AQ$53</f>
        <v>0</v>
      </c>
      <c r="AS56" s="134">
        <f>C56+K56+M56+O56+U56+W56+Y56+AC56+AE56+AG56+AM56+AQ56+E56+I56+G56+AA56+Q56+S56+AO56+AI56+AK56</f>
        <v>0</v>
      </c>
      <c r="AT56" s="203">
        <f t="shared" ref="AT56:AT59" si="134">D56+L56+N56+P56+V56+X56+Z56+AD56+AF56+AH56+AN56+AR56+AB56+F56+J56+H56+R56+T56+AP56+AJ56+AL56</f>
        <v>0</v>
      </c>
      <c r="AU56" s="120">
        <f>IF(J56=0,0,(IF('Form II'!K54="yes",(J56/AT56)*('Form II'!G54+'Form II'!H54),0)))</f>
        <v>0</v>
      </c>
      <c r="AV56" s="120">
        <f>IF(D56=0,0,(IF('Form II'!I54="yes",(D56/AT56)*('Form II'!G54+'Form II'!H54),0)))</f>
        <v>0</v>
      </c>
      <c r="AW56" s="120">
        <f>IF(F56+H56=0,0,(IF('Form II'!J54="yes",((F56+H56)/AT56)*('Form II'!G54+'Form II'!H54),0)))</f>
        <v>0</v>
      </c>
      <c r="AX56" s="120">
        <f>IF(L56=0,0,(L56/AT56)*('Form II'!G54+'Form II'!H54))</f>
        <v>0</v>
      </c>
      <c r="AY56" s="120">
        <f>IF(P56+R56=0,0,(IF('Form II'!M54="yes",(((P56+R56)/AT56)*('Form II'!G54+'Form II'!H54)),0)))</f>
        <v>0</v>
      </c>
      <c r="AZ56" s="120" t="e">
        <f>IF('Form II'!N54="yes",(((V56+X56+Z56+T56)/AT56)*('Form II'!G54+'Form II'!H54)),0)</f>
        <v>#DIV/0!</v>
      </c>
      <c r="BA56" s="120" t="e">
        <f>IF('Form II'!P54="yes",(AB56/AT56)*('Form II'!G54+'Form II'!H54),0)</f>
        <v>#DIV/0!</v>
      </c>
      <c r="BB56" s="120" t="e">
        <f>IF('Form II'!O54="yes",(AD56/AT56)*('Form II'!G54+'Form II'!H54),0)</f>
        <v>#DIV/0!</v>
      </c>
      <c r="BC56" s="120">
        <f>IF(AF56=0,0,(AF56/AT56)*('Form II'!G54+'Form II'!H54))</f>
        <v>0</v>
      </c>
      <c r="BD56" s="120">
        <f>IF((AN56+AP56+AR56)=0,0,(IF('Form II'!R54="yes",(((AN56+AP56+AR56)/AT56)*('Form II'!G54+'Form II'!H54)),0)))</f>
        <v>0</v>
      </c>
      <c r="BE56" s="118">
        <f>IF((AS56)=0,('Form II'!G54+'Form II'!H54),SUM(AU56:BD56))</f>
        <v>0</v>
      </c>
      <c r="BF56" s="119"/>
      <c r="BG56" s="119"/>
      <c r="BH56" s="119"/>
      <c r="BI56" s="119"/>
      <c r="BJ56" s="119"/>
      <c r="BK56" s="119"/>
      <c r="BL56" s="119"/>
      <c r="BM56" s="119"/>
      <c r="BN56" s="119"/>
      <c r="BO56" s="119"/>
      <c r="BP56" s="119"/>
      <c r="BQ56" s="119"/>
      <c r="BR56" s="119"/>
      <c r="BS56" s="119"/>
      <c r="BT56" s="119"/>
      <c r="BU56" s="119"/>
      <c r="BV56" s="119"/>
      <c r="BW56" s="119"/>
      <c r="BX56" s="119"/>
      <c r="BY56" s="119"/>
      <c r="BZ56" s="119"/>
      <c r="CD56" s="23">
        <f>AT56*'Form II'!F54</f>
        <v>0</v>
      </c>
    </row>
    <row r="57" spans="1:82" s="23" customFormat="1" ht="16.5" thickTop="1" thickBot="1" x14ac:dyDescent="0.3">
      <c r="A57" s="26" t="s">
        <v>39</v>
      </c>
      <c r="B57" s="27"/>
      <c r="C57" s="113"/>
      <c r="D57" s="101">
        <f t="shared" si="118"/>
        <v>0</v>
      </c>
      <c r="E57" s="113"/>
      <c r="F57" s="93">
        <f t="shared" si="119"/>
        <v>0</v>
      </c>
      <c r="G57" s="113"/>
      <c r="H57" s="93">
        <f t="shared" si="120"/>
        <v>0</v>
      </c>
      <c r="I57" s="113"/>
      <c r="J57" s="93">
        <f t="shared" si="121"/>
        <v>0</v>
      </c>
      <c r="K57" s="113"/>
      <c r="L57" s="101">
        <f t="shared" si="122"/>
        <v>0</v>
      </c>
      <c r="M57" s="113"/>
      <c r="N57" s="93">
        <f t="shared" si="123"/>
        <v>0</v>
      </c>
      <c r="O57" s="113">
        <v>0</v>
      </c>
      <c r="P57" s="93">
        <f t="shared" si="124"/>
        <v>0</v>
      </c>
      <c r="Q57" s="113"/>
      <c r="R57" s="93">
        <f>Q57/Q53</f>
        <v>0</v>
      </c>
      <c r="S57" s="113"/>
      <c r="T57" s="93">
        <f>S57/S53</f>
        <v>0</v>
      </c>
      <c r="U57" s="113"/>
      <c r="V57" s="93">
        <f>U57/U53</f>
        <v>0</v>
      </c>
      <c r="W57" s="113">
        <v>0</v>
      </c>
      <c r="X57" s="93">
        <f t="shared" si="125"/>
        <v>0</v>
      </c>
      <c r="Y57" s="113"/>
      <c r="Z57" s="93">
        <f t="shared" si="126"/>
        <v>0</v>
      </c>
      <c r="AA57" s="113">
        <v>0</v>
      </c>
      <c r="AB57" s="93">
        <f t="shared" si="127"/>
        <v>0</v>
      </c>
      <c r="AC57" s="113">
        <v>0</v>
      </c>
      <c r="AD57" s="93">
        <f t="shared" si="128"/>
        <v>0</v>
      </c>
      <c r="AE57" s="113"/>
      <c r="AF57" s="93">
        <f t="shared" si="129"/>
        <v>0</v>
      </c>
      <c r="AG57" s="113">
        <v>0</v>
      </c>
      <c r="AH57" s="93">
        <f t="shared" si="130"/>
        <v>0</v>
      </c>
      <c r="AI57" s="113"/>
      <c r="AJ57" s="93">
        <f>AI57/AI53</f>
        <v>0</v>
      </c>
      <c r="AK57" s="113"/>
      <c r="AL57" s="93">
        <f>AK57/AK53</f>
        <v>0</v>
      </c>
      <c r="AM57" s="113">
        <v>0</v>
      </c>
      <c r="AN57" s="93">
        <f t="shared" si="131"/>
        <v>0</v>
      </c>
      <c r="AO57" s="113">
        <v>0</v>
      </c>
      <c r="AP57" s="93">
        <f t="shared" si="132"/>
        <v>0</v>
      </c>
      <c r="AQ57" s="113">
        <v>0</v>
      </c>
      <c r="AR57" s="93">
        <f t="shared" si="133"/>
        <v>0</v>
      </c>
      <c r="AS57" s="134">
        <f>C57+K57+M57+O57+U57+W57+Y57+AC57+AE57+AG57+AM57+AQ57+E57+I57+G57+AA57+Q57+S57+AO57+AI57+AK57</f>
        <v>0</v>
      </c>
      <c r="AT57" s="203">
        <f t="shared" si="134"/>
        <v>0</v>
      </c>
      <c r="AU57" s="120">
        <f>IF(J57=0,0,(IF('Form II'!K55="yes",(J57/AT57)*('Form II'!G55+'Form II'!H55),0)))</f>
        <v>0</v>
      </c>
      <c r="AV57" s="120">
        <f>IF(D57=0,0,(IF('Form II'!I55="yes",(D57/AT57)*('Form II'!G55+'Form II'!H55),0)))</f>
        <v>0</v>
      </c>
      <c r="AW57" s="120">
        <f>IF(F57+H57=0,0,(IF('Form II'!J55="yes",((F57+H57)/AT57)*('Form II'!G55+'Form II'!H55),0)))</f>
        <v>0</v>
      </c>
      <c r="AX57" s="120">
        <f>IF(L57=0,0,(L57/AT57)*('Form II'!G55+'Form II'!H55))</f>
        <v>0</v>
      </c>
      <c r="AY57" s="120">
        <f>IF(P57+R57=0,0,(IF('Form II'!M55="yes",(((P57+R57)/AT57)*('Form II'!G55+'Form II'!H55)),0)))</f>
        <v>0</v>
      </c>
      <c r="AZ57" s="120" t="e">
        <f>IF('Form II'!N55="yes",(((V57+X57+Z57+T57)/AT57)*('Form II'!G55+'Form II'!H55)),0)</f>
        <v>#DIV/0!</v>
      </c>
      <c r="BA57" s="120" t="e">
        <f>IF('Form II'!P55="yes",(AB57/AT57)*('Form II'!G55+'Form II'!H55),0)</f>
        <v>#DIV/0!</v>
      </c>
      <c r="BB57" s="120" t="e">
        <f>IF('Form II'!O55="yes",(AD57/AT57)*('Form II'!G55+'Form II'!H55),0)</f>
        <v>#DIV/0!</v>
      </c>
      <c r="BC57" s="120">
        <f>IF(AF57=0,0,(AF57/AT57)*('Form II'!G55+'Form II'!H55))</f>
        <v>0</v>
      </c>
      <c r="BD57" s="120">
        <f>IF((AN57+AP57+AR57)=0,0,(IF('Form II'!R55="yes",(((AN57+AP57+AR57)/AT57)*('Form II'!G55+'Form II'!H55)),0)))</f>
        <v>0</v>
      </c>
      <c r="BE57" s="118">
        <f>IF((AS57)=0,('Form II'!G55+'Form II'!H55),SUM(AU57:BD57))</f>
        <v>0</v>
      </c>
      <c r="BF57" s="119"/>
      <c r="BG57" s="119"/>
      <c r="BH57" s="119"/>
      <c r="BI57" s="119"/>
      <c r="BJ57" s="119"/>
      <c r="BK57" s="119"/>
      <c r="BL57" s="119"/>
      <c r="BM57" s="119"/>
      <c r="BN57" s="119"/>
      <c r="BO57" s="119"/>
      <c r="BP57" s="119"/>
      <c r="BQ57" s="119"/>
      <c r="BR57" s="119"/>
      <c r="BS57" s="119"/>
      <c r="BT57" s="119"/>
      <c r="BU57" s="119"/>
      <c r="BV57" s="119"/>
      <c r="BW57" s="119"/>
      <c r="BX57" s="119"/>
      <c r="BY57" s="119"/>
      <c r="BZ57" s="119"/>
      <c r="CD57" s="23">
        <f>AT57*'Form II'!F55</f>
        <v>0</v>
      </c>
    </row>
    <row r="58" spans="1:82" s="23" customFormat="1" ht="16.5" thickTop="1" thickBot="1" x14ac:dyDescent="0.3">
      <c r="A58" s="28" t="s">
        <v>40</v>
      </c>
      <c r="B58" s="29"/>
      <c r="C58" s="114"/>
      <c r="D58" s="102">
        <f t="shared" si="118"/>
        <v>0</v>
      </c>
      <c r="E58" s="114"/>
      <c r="F58" s="93">
        <f t="shared" si="119"/>
        <v>0</v>
      </c>
      <c r="G58" s="114"/>
      <c r="H58" s="93">
        <f t="shared" si="120"/>
        <v>0</v>
      </c>
      <c r="I58" s="114"/>
      <c r="J58" s="93">
        <f t="shared" si="121"/>
        <v>0</v>
      </c>
      <c r="K58" s="114"/>
      <c r="L58" s="102">
        <f t="shared" si="122"/>
        <v>0</v>
      </c>
      <c r="M58" s="114">
        <v>0</v>
      </c>
      <c r="N58" s="93">
        <f t="shared" si="123"/>
        <v>0</v>
      </c>
      <c r="O58" s="114">
        <v>0</v>
      </c>
      <c r="P58" s="93">
        <f t="shared" si="124"/>
        <v>0</v>
      </c>
      <c r="Q58" s="114">
        <v>0</v>
      </c>
      <c r="R58" s="93">
        <f>Q58/Q53</f>
        <v>0</v>
      </c>
      <c r="S58" s="114">
        <v>0</v>
      </c>
      <c r="T58" s="93">
        <f>S58/S53</f>
        <v>0</v>
      </c>
      <c r="U58" s="114">
        <v>0</v>
      </c>
      <c r="V58" s="93">
        <f>U58/U53</f>
        <v>0</v>
      </c>
      <c r="W58" s="114">
        <v>0</v>
      </c>
      <c r="X58" s="93">
        <f t="shared" si="125"/>
        <v>0</v>
      </c>
      <c r="Y58" s="114"/>
      <c r="Z58" s="93">
        <f t="shared" si="126"/>
        <v>0</v>
      </c>
      <c r="AA58" s="114">
        <v>0</v>
      </c>
      <c r="AB58" s="93">
        <f t="shared" si="127"/>
        <v>0</v>
      </c>
      <c r="AC58" s="114">
        <v>0</v>
      </c>
      <c r="AD58" s="93">
        <f t="shared" si="128"/>
        <v>0</v>
      </c>
      <c r="AE58" s="114">
        <v>0</v>
      </c>
      <c r="AF58" s="93">
        <f t="shared" si="129"/>
        <v>0</v>
      </c>
      <c r="AG58" s="114">
        <v>0</v>
      </c>
      <c r="AH58" s="93">
        <f t="shared" si="130"/>
        <v>0</v>
      </c>
      <c r="AI58" s="114"/>
      <c r="AJ58" s="93">
        <f>AI58/AI53</f>
        <v>0</v>
      </c>
      <c r="AK58" s="114"/>
      <c r="AL58" s="93">
        <f>AK58/AK53</f>
        <v>0</v>
      </c>
      <c r="AM58" s="114">
        <v>0</v>
      </c>
      <c r="AN58" s="93">
        <f t="shared" si="131"/>
        <v>0</v>
      </c>
      <c r="AO58" s="114">
        <v>0</v>
      </c>
      <c r="AP58" s="93">
        <f t="shared" si="132"/>
        <v>0</v>
      </c>
      <c r="AQ58" s="114">
        <v>0</v>
      </c>
      <c r="AR58" s="93">
        <f t="shared" si="133"/>
        <v>0</v>
      </c>
      <c r="AS58" s="134">
        <f>C58+K58+M58+O58+U58+W58+Y58+AC58+AE58+AG58+AM58+AQ58+E58+I58+G58+AA58+Q58+S58+AO58+AI58+AK58</f>
        <v>0</v>
      </c>
      <c r="AT58" s="203">
        <f t="shared" si="134"/>
        <v>0</v>
      </c>
      <c r="AU58" s="120">
        <f>IF(J58=0,0,(IF('Form II'!K56="yes",(J58/AT58)*('Form II'!G56+'Form II'!H56),0)))</f>
        <v>0</v>
      </c>
      <c r="AV58" s="120">
        <f>IF(D58=0,0,(IF('Form II'!I56="yes",(D58/AT58)*('Form II'!G56+'Form II'!H56),0)))</f>
        <v>0</v>
      </c>
      <c r="AW58" s="120">
        <f>IF(F58+H58=0,0,(IF('Form II'!J56="yes",((F58+H58)/AT58)*('Form II'!G56+'Form II'!H56),0)))</f>
        <v>0</v>
      </c>
      <c r="AX58" s="120">
        <f>IF(L58=0,0,(L58/AT58)*('Form II'!G56+'Form II'!H56))</f>
        <v>0</v>
      </c>
      <c r="AY58" s="120">
        <f>IF(P58+R58=0,0,(IF('Form II'!M56="yes",(((P58+R58)/AT58)*('Form II'!G56+'Form II'!H56)),0)))</f>
        <v>0</v>
      </c>
      <c r="AZ58" s="120" t="e">
        <f>IF('Form II'!N56="yes",(((V58+X58+Z58+T58)/AT58)*('Form II'!G56+'Form II'!H56)),0)</f>
        <v>#DIV/0!</v>
      </c>
      <c r="BA58" s="120" t="e">
        <f>IF('Form II'!P56="yes",(AB58/AT58)*('Form II'!G56+'Form II'!H56),0)</f>
        <v>#DIV/0!</v>
      </c>
      <c r="BB58" s="120" t="e">
        <f>IF('Form II'!O56="yes",(AD58/AT58)*('Form II'!G56+'Form II'!H56),0)</f>
        <v>#DIV/0!</v>
      </c>
      <c r="BC58" s="120">
        <f>IF(AF58=0,0,(AF58/AT58)*('Form II'!G56+'Form II'!H56))</f>
        <v>0</v>
      </c>
      <c r="BD58" s="120">
        <f>IF((AN58+AP58+AR58)=0,0,(IF('Form II'!R56="yes",(((AN58+AP58+AR58)/AT58)*('Form II'!G56+'Form II'!H56)),0)))</f>
        <v>0</v>
      </c>
      <c r="BE58" s="118">
        <f>IF((AS58)=0,('Form II'!G56+'Form II'!H56),SUM(AU58:BD58))</f>
        <v>0</v>
      </c>
      <c r="BF58" s="119"/>
      <c r="BG58" s="119"/>
      <c r="BH58" s="119"/>
      <c r="BI58" s="119"/>
      <c r="BJ58" s="119"/>
      <c r="BK58" s="119"/>
      <c r="BL58" s="119"/>
      <c r="BM58" s="119"/>
      <c r="BN58" s="119"/>
      <c r="BO58" s="119"/>
      <c r="BP58" s="119"/>
      <c r="BQ58" s="119"/>
      <c r="BR58" s="119"/>
      <c r="BS58" s="119"/>
      <c r="BT58" s="119"/>
      <c r="BU58" s="119"/>
      <c r="BV58" s="119"/>
      <c r="BW58" s="119"/>
      <c r="BX58" s="119"/>
      <c r="BY58" s="119"/>
      <c r="BZ58" s="119"/>
      <c r="CD58" s="23">
        <f>AT58*'Form II'!F56</f>
        <v>0</v>
      </c>
    </row>
    <row r="59" spans="1:82" s="30" customFormat="1" ht="13.5" thickTop="1" x14ac:dyDescent="0.2">
      <c r="A59" s="90" t="s">
        <v>41</v>
      </c>
      <c r="B59" s="91"/>
      <c r="C59" s="91">
        <f>SUM(C55:C58)</f>
        <v>0</v>
      </c>
      <c r="D59" s="93">
        <f t="shared" si="118"/>
        <v>0</v>
      </c>
      <c r="E59" s="91">
        <f>SUM(E55:E58)</f>
        <v>0</v>
      </c>
      <c r="F59" s="93">
        <f t="shared" si="119"/>
        <v>0</v>
      </c>
      <c r="G59" s="91">
        <f>SUM(G55:G58)</f>
        <v>0</v>
      </c>
      <c r="H59" s="93">
        <f t="shared" si="120"/>
        <v>0</v>
      </c>
      <c r="I59" s="91">
        <f>SUM(I55:I58)</f>
        <v>0</v>
      </c>
      <c r="J59" s="93">
        <f t="shared" si="121"/>
        <v>0</v>
      </c>
      <c r="K59" s="91">
        <f>SUM(K55:K58)</f>
        <v>0</v>
      </c>
      <c r="L59" s="93">
        <f t="shared" si="122"/>
        <v>0</v>
      </c>
      <c r="M59" s="91">
        <f>SUM(M55:M58)</f>
        <v>0</v>
      </c>
      <c r="N59" s="93">
        <f t="shared" si="123"/>
        <v>0</v>
      </c>
      <c r="O59" s="91">
        <f>SUM(O55:O58)</f>
        <v>0</v>
      </c>
      <c r="P59" s="93">
        <f t="shared" si="124"/>
        <v>0</v>
      </c>
      <c r="Q59" s="91">
        <f>SUM(Q55:Q58)</f>
        <v>0</v>
      </c>
      <c r="R59" s="93">
        <f>Q59/Q53</f>
        <v>0</v>
      </c>
      <c r="S59" s="91">
        <f>SUM(S55:S58)</f>
        <v>0</v>
      </c>
      <c r="T59" s="93">
        <f>S59/S53</f>
        <v>0</v>
      </c>
      <c r="U59" s="91">
        <f>SUM(U55:U58)</f>
        <v>0</v>
      </c>
      <c r="V59" s="93">
        <f>U59/U53</f>
        <v>0</v>
      </c>
      <c r="W59" s="91">
        <f>SUM(W55:W58)</f>
        <v>0</v>
      </c>
      <c r="X59" s="93">
        <f t="shared" si="125"/>
        <v>0</v>
      </c>
      <c r="Y59" s="91">
        <f>SUM(Y55:Y58)</f>
        <v>0</v>
      </c>
      <c r="Z59" s="93">
        <f t="shared" si="126"/>
        <v>0</v>
      </c>
      <c r="AA59" s="91">
        <f>SUM(AA55:AA58)</f>
        <v>0</v>
      </c>
      <c r="AB59" s="93">
        <f t="shared" si="127"/>
        <v>0</v>
      </c>
      <c r="AC59" s="91">
        <f>SUM(AC55:AC58)</f>
        <v>0</v>
      </c>
      <c r="AD59" s="93">
        <f t="shared" si="128"/>
        <v>0</v>
      </c>
      <c r="AE59" s="94">
        <f>SUM(AE55:AE58)</f>
        <v>0</v>
      </c>
      <c r="AF59" s="93">
        <f t="shared" si="129"/>
        <v>0</v>
      </c>
      <c r="AG59" s="91">
        <f>SUM(AG55:AG58)</f>
        <v>0</v>
      </c>
      <c r="AH59" s="93">
        <f>AG59/$AG$53</f>
        <v>0</v>
      </c>
      <c r="AI59" s="91">
        <f>SUM(AI55:AI58)</f>
        <v>0</v>
      </c>
      <c r="AJ59" s="93">
        <f>AI59/AI53</f>
        <v>0</v>
      </c>
      <c r="AK59" s="91">
        <f>SUM(AK55:AK58)</f>
        <v>0</v>
      </c>
      <c r="AL59" s="93">
        <f>AK59/AK53</f>
        <v>0</v>
      </c>
      <c r="AM59" s="91">
        <f>SUM(AM55:AM58)</f>
        <v>0</v>
      </c>
      <c r="AN59" s="93">
        <f t="shared" si="131"/>
        <v>0</v>
      </c>
      <c r="AO59" s="91">
        <f>SUM(AO55:AO58)</f>
        <v>0</v>
      </c>
      <c r="AP59" s="93">
        <f t="shared" si="132"/>
        <v>0</v>
      </c>
      <c r="AQ59" s="91">
        <f>SUM(AQ55:AQ58)</f>
        <v>0</v>
      </c>
      <c r="AR59" s="93">
        <f t="shared" si="133"/>
        <v>0</v>
      </c>
      <c r="AS59" s="95">
        <f>SUM(AS55:AS58)</f>
        <v>0</v>
      </c>
      <c r="AT59" s="203">
        <f t="shared" si="134"/>
        <v>0</v>
      </c>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D59" s="30">
        <f>SUM(CD55:CD58)</f>
        <v>0</v>
      </c>
    </row>
    <row r="60" spans="1:82" x14ac:dyDescent="0.25">
      <c r="AU60" s="116"/>
      <c r="AV60" s="116"/>
      <c r="AW60" s="116"/>
      <c r="AX60" s="116"/>
      <c r="AY60" s="116"/>
      <c r="AZ60" s="116"/>
      <c r="BA60" s="116"/>
      <c r="BB60" s="116"/>
      <c r="BC60" s="116"/>
      <c r="BD60" s="116"/>
      <c r="BE60" s="116"/>
    </row>
    <row r="61" spans="1:82" ht="45" customHeight="1" x14ac:dyDescent="0.25">
      <c r="A61" s="97"/>
      <c r="B61" s="84" t="s">
        <v>25</v>
      </c>
      <c r="C61" s="248" t="s">
        <v>116</v>
      </c>
      <c r="D61" s="247"/>
      <c r="E61" s="248" t="s">
        <v>119</v>
      </c>
      <c r="F61" s="247"/>
      <c r="G61" s="248" t="s">
        <v>120</v>
      </c>
      <c r="H61" s="247"/>
      <c r="I61" s="248" t="s">
        <v>117</v>
      </c>
      <c r="J61" s="247"/>
      <c r="K61" s="248" t="s">
        <v>118</v>
      </c>
      <c r="L61" s="247"/>
      <c r="M61" s="248" t="s">
        <v>27</v>
      </c>
      <c r="N61" s="247"/>
      <c r="O61" s="248" t="s">
        <v>166</v>
      </c>
      <c r="P61" s="247"/>
      <c r="Q61" s="248" t="s">
        <v>167</v>
      </c>
      <c r="R61" s="247"/>
      <c r="S61" s="248" t="s">
        <v>132</v>
      </c>
      <c r="T61" s="247"/>
      <c r="U61" s="248" t="s">
        <v>28</v>
      </c>
      <c r="V61" s="247"/>
      <c r="W61" s="248" t="s">
        <v>29</v>
      </c>
      <c r="X61" s="247"/>
      <c r="Y61" s="248" t="s">
        <v>30</v>
      </c>
      <c r="Z61" s="247"/>
      <c r="AA61" s="248" t="s">
        <v>114</v>
      </c>
      <c r="AB61" s="258"/>
      <c r="AC61" s="248" t="s">
        <v>113</v>
      </c>
      <c r="AD61" s="247"/>
      <c r="AE61" s="248" t="s">
        <v>31</v>
      </c>
      <c r="AF61" s="247"/>
      <c r="AG61" s="248" t="s">
        <v>193</v>
      </c>
      <c r="AH61" s="247"/>
      <c r="AI61" s="248" t="s">
        <v>164</v>
      </c>
      <c r="AJ61" s="247"/>
      <c r="AK61" s="246" t="s">
        <v>165</v>
      </c>
      <c r="AL61" s="247"/>
      <c r="AM61" s="248" t="s">
        <v>33</v>
      </c>
      <c r="AN61" s="247"/>
      <c r="AO61" s="248" t="s">
        <v>34</v>
      </c>
      <c r="AP61" s="247"/>
      <c r="AQ61" s="248" t="s">
        <v>34</v>
      </c>
      <c r="AR61" s="247"/>
      <c r="AS61" s="248" t="s">
        <v>35</v>
      </c>
      <c r="AT61" s="247"/>
      <c r="AU61" s="115" t="s">
        <v>24</v>
      </c>
      <c r="AV61" s="115" t="s">
        <v>116</v>
      </c>
      <c r="AW61" s="115" t="s">
        <v>135</v>
      </c>
      <c r="AX61" s="116" t="s">
        <v>43</v>
      </c>
      <c r="AY61" s="116" t="s">
        <v>136</v>
      </c>
      <c r="AZ61" s="116" t="s">
        <v>134</v>
      </c>
      <c r="BA61" s="117" t="s">
        <v>114</v>
      </c>
      <c r="BB61" s="117" t="s">
        <v>113</v>
      </c>
      <c r="BC61" s="117" t="s">
        <v>46</v>
      </c>
      <c r="BD61" s="117" t="s">
        <v>44</v>
      </c>
      <c r="BE61" s="118"/>
    </row>
    <row r="62" spans="1:82" x14ac:dyDescent="0.25">
      <c r="A62" s="49" t="s">
        <v>129</v>
      </c>
      <c r="B62" s="85"/>
      <c r="C62" s="85"/>
      <c r="D62" s="86"/>
      <c r="E62" s="85"/>
      <c r="F62" s="86"/>
      <c r="G62" s="85"/>
      <c r="H62" s="86"/>
      <c r="I62" s="85"/>
      <c r="J62" s="86"/>
      <c r="K62" s="87"/>
      <c r="L62" s="86"/>
      <c r="M62" s="85"/>
      <c r="N62" s="86"/>
      <c r="O62" s="85"/>
      <c r="P62" s="86"/>
      <c r="Q62" s="85"/>
      <c r="R62" s="86"/>
      <c r="S62" s="85"/>
      <c r="T62" s="86"/>
      <c r="U62" s="85"/>
      <c r="V62" s="86"/>
      <c r="W62" s="85"/>
      <c r="X62" s="86"/>
      <c r="Y62" s="85"/>
      <c r="Z62" s="86"/>
      <c r="AA62" s="87"/>
      <c r="AB62" s="87"/>
      <c r="AC62" s="85"/>
      <c r="AD62" s="86"/>
      <c r="AE62" s="85"/>
      <c r="AF62" s="86"/>
      <c r="AG62" s="85"/>
      <c r="AH62" s="86"/>
      <c r="AI62" s="85"/>
      <c r="AJ62" s="86"/>
      <c r="AK62" s="87"/>
      <c r="AL62" s="87"/>
      <c r="AM62" s="85"/>
      <c r="AN62" s="86"/>
      <c r="AO62" s="85"/>
      <c r="AP62" s="86"/>
      <c r="AQ62" s="85"/>
      <c r="AR62" s="86"/>
      <c r="AS62" s="85"/>
      <c r="AT62" s="146"/>
      <c r="AU62" s="115"/>
      <c r="AV62" s="115"/>
      <c r="AW62" s="115"/>
      <c r="AX62" s="116"/>
      <c r="AY62" s="116"/>
      <c r="AZ62" s="116"/>
      <c r="BA62" s="116"/>
      <c r="BB62" s="116"/>
      <c r="BC62" s="116"/>
      <c r="BD62" s="116"/>
      <c r="BE62" s="116"/>
    </row>
    <row r="63" spans="1:82" x14ac:dyDescent="0.25">
      <c r="A63" s="98"/>
      <c r="B63" s="88"/>
      <c r="C63" s="249">
        <f>(VLOOKUP(A62,$BF$2:$CB$5,2,FALSE))*'Form II'!F63</f>
        <v>120</v>
      </c>
      <c r="D63" s="250"/>
      <c r="E63" s="249">
        <f>VLOOKUP(A62,$BF$2:$CB$5,3,FALSE)*'Form II'!F63</f>
        <v>120</v>
      </c>
      <c r="F63" s="250"/>
      <c r="G63" s="249">
        <f>VLOOKUP(A62,$BF$2:$CB$5,4,FALSE)*'Form II'!F63</f>
        <v>120</v>
      </c>
      <c r="H63" s="250"/>
      <c r="I63" s="249">
        <f>VLOOKUP(A62,$BF$2:$CB$5,5,FALSE)*'Form II'!F63</f>
        <v>120</v>
      </c>
      <c r="J63" s="250"/>
      <c r="K63" s="251">
        <f>VLOOKUP(A62,$BF$2:$CB$5,6,FALSE)*'Form II'!F63</f>
        <v>200</v>
      </c>
      <c r="L63" s="250"/>
      <c r="M63" s="249">
        <f>VLOOKUP(A62,$BF$2:$CB$5,7,FALSE)*'Form II'!F63</f>
        <v>400</v>
      </c>
      <c r="N63" s="250"/>
      <c r="O63" s="249">
        <f>VLOOKUP(A62,$BF$2:$CB$5,8,FALSE)*'Form II'!F63</f>
        <v>250</v>
      </c>
      <c r="P63" s="250"/>
      <c r="Q63" s="249">
        <f>VLOOKUP(A62,$BF$2:$CB$5,9,FALSE)*'Form II'!F63</f>
        <v>250</v>
      </c>
      <c r="R63" s="250"/>
      <c r="S63" s="249">
        <f>VLOOKUP(A62,$BF$2:$CB$5,10,FALSE)*'Form II'!F63</f>
        <v>250</v>
      </c>
      <c r="T63" s="250"/>
      <c r="U63" s="249">
        <f>VLOOKUP(A62,$BF$2:$CB$5,11,FALSE)*'Form II'!F63</f>
        <v>300</v>
      </c>
      <c r="V63" s="250"/>
      <c r="W63" s="249">
        <f>VLOOKUP(A62,$BF$2:$CB$5,12,FALSE)*'Form II'!F63</f>
        <v>400</v>
      </c>
      <c r="X63" s="250"/>
      <c r="Y63" s="252">
        <f>VLOOKUP(A62,$BF$2:$CB$5,13,FALSE)*'Form II'!F63</f>
        <v>500</v>
      </c>
      <c r="Z63" s="253"/>
      <c r="AA63" s="252">
        <f>VLOOKUP(A62,$BF$2:$CB$5,14,FALSE)*'Form II'!F63</f>
        <v>150</v>
      </c>
      <c r="AB63" s="254"/>
      <c r="AC63" s="252">
        <f>VLOOKUP(A62,$BF$2:$CB$5,15,FALSE)*'Form II'!F63</f>
        <v>150</v>
      </c>
      <c r="AD63" s="253"/>
      <c r="AE63" s="252">
        <f>VLOOKUP(A62,$BF$2:$CB$5,16,FALSE)*'Form II'!F63</f>
        <v>400</v>
      </c>
      <c r="AF63" s="253"/>
      <c r="AG63" s="249">
        <f>VLOOKUP(A62,$BF$2:$CB$5,17,FALSE)*'Form II'!F63</f>
        <v>400</v>
      </c>
      <c r="AH63" s="250"/>
      <c r="AI63" s="249">
        <f>VLOOKUP(A62,$BF$2:$CB$5,18,FALSE)*'Form II'!F63</f>
        <v>25</v>
      </c>
      <c r="AJ63" s="250"/>
      <c r="AK63" s="249">
        <f>VLOOKUP(A62,$BF$2:$CB$5,19,FALSE)*'Form II'!F63</f>
        <v>50</v>
      </c>
      <c r="AL63" s="250"/>
      <c r="AM63" s="249">
        <f>VLOOKUP(A62,$BF$2:$CB$5,20,FALSE)*'Form II'!F63</f>
        <v>25</v>
      </c>
      <c r="AN63" s="250"/>
      <c r="AO63" s="249">
        <f>VLOOKUP(A62,$BF$2:$CB$5,21,FALSE)*'Form II'!F63</f>
        <v>50</v>
      </c>
      <c r="AP63" s="250"/>
      <c r="AQ63" s="249">
        <f>VLOOKUP(A62,$BF$2:$CB$5,22,FALSE)*'Form II'!F63</f>
        <v>50</v>
      </c>
      <c r="AR63" s="250"/>
      <c r="AS63" s="255"/>
      <c r="AT63" s="256"/>
      <c r="AU63" s="116"/>
      <c r="AV63" s="116"/>
      <c r="AW63" s="116"/>
      <c r="AX63" s="116"/>
      <c r="AY63" s="116"/>
      <c r="AZ63" s="116"/>
      <c r="BA63" s="116"/>
      <c r="BB63" s="116"/>
      <c r="BC63" s="116"/>
      <c r="BD63" s="116"/>
      <c r="BE63" s="116"/>
    </row>
    <row r="64" spans="1:82" ht="15.75" thickBot="1" x14ac:dyDescent="0.3">
      <c r="A64" s="48" t="str">
        <f>'Form II'!A63&amp;", "&amp;'Form II'!B63</f>
        <v>, 7</v>
      </c>
      <c r="B64" s="99" t="s">
        <v>36</v>
      </c>
      <c r="C64" s="99" t="s">
        <v>36</v>
      </c>
      <c r="D64" s="99" t="s">
        <v>142</v>
      </c>
      <c r="E64" s="99"/>
      <c r="F64" s="99"/>
      <c r="G64" s="99"/>
      <c r="H64" s="99"/>
      <c r="I64" s="99"/>
      <c r="J64" s="99"/>
      <c r="K64" s="99" t="s">
        <v>36</v>
      </c>
      <c r="L64" s="99" t="s">
        <v>142</v>
      </c>
      <c r="M64" s="99" t="s">
        <v>36</v>
      </c>
      <c r="N64" s="99" t="s">
        <v>142</v>
      </c>
      <c r="O64" s="99" t="s">
        <v>36</v>
      </c>
      <c r="P64" s="99" t="s">
        <v>142</v>
      </c>
      <c r="Q64" s="99" t="s">
        <v>36</v>
      </c>
      <c r="R64" s="99" t="s">
        <v>142</v>
      </c>
      <c r="S64" s="99" t="s">
        <v>36</v>
      </c>
      <c r="T64" s="99" t="s">
        <v>142</v>
      </c>
      <c r="U64" s="99" t="s">
        <v>36</v>
      </c>
      <c r="V64" s="99" t="s">
        <v>142</v>
      </c>
      <c r="W64" s="99" t="s">
        <v>36</v>
      </c>
      <c r="X64" s="99" t="s">
        <v>142</v>
      </c>
      <c r="Y64" s="99" t="s">
        <v>36</v>
      </c>
      <c r="Z64" s="99" t="s">
        <v>142</v>
      </c>
      <c r="AA64" s="99"/>
      <c r="AB64" s="99"/>
      <c r="AC64" s="99" t="s">
        <v>36</v>
      </c>
      <c r="AD64" s="99" t="s">
        <v>142</v>
      </c>
      <c r="AE64" s="99" t="s">
        <v>36</v>
      </c>
      <c r="AF64" s="100" t="s">
        <v>142</v>
      </c>
      <c r="AG64" s="99" t="s">
        <v>36</v>
      </c>
      <c r="AH64" s="99" t="s">
        <v>142</v>
      </c>
      <c r="AI64" s="99" t="s">
        <v>36</v>
      </c>
      <c r="AJ64" s="99" t="s">
        <v>142</v>
      </c>
      <c r="AK64" s="99" t="s">
        <v>36</v>
      </c>
      <c r="AL64" s="99" t="s">
        <v>142</v>
      </c>
      <c r="AM64" s="99" t="s">
        <v>36</v>
      </c>
      <c r="AN64" s="99" t="s">
        <v>142</v>
      </c>
      <c r="AO64" s="99" t="s">
        <v>36</v>
      </c>
      <c r="AP64" s="99" t="s">
        <v>142</v>
      </c>
      <c r="AQ64" s="99" t="s">
        <v>36</v>
      </c>
      <c r="AR64" s="99" t="s">
        <v>142</v>
      </c>
      <c r="AS64" s="99" t="s">
        <v>36</v>
      </c>
      <c r="AT64" s="147" t="s">
        <v>142</v>
      </c>
      <c r="AU64" s="116"/>
      <c r="AV64" s="116"/>
      <c r="AW64" s="116"/>
      <c r="AX64" s="116"/>
      <c r="AY64" s="116"/>
      <c r="AZ64" s="116"/>
      <c r="BA64" s="116"/>
      <c r="BB64" s="116"/>
      <c r="BC64" s="116"/>
      <c r="BD64" s="116"/>
      <c r="BE64" s="116"/>
    </row>
    <row r="65" spans="1:82" ht="16.5" thickTop="1" thickBot="1" x14ac:dyDescent="0.3">
      <c r="A65" s="24" t="s">
        <v>37</v>
      </c>
      <c r="B65" s="25"/>
      <c r="C65" s="112">
        <v>0</v>
      </c>
      <c r="D65" s="93">
        <f>C65/$C$63</f>
        <v>0</v>
      </c>
      <c r="E65" s="112">
        <v>0</v>
      </c>
      <c r="F65" s="93">
        <f>E65/$E$63</f>
        <v>0</v>
      </c>
      <c r="G65" s="112">
        <v>0</v>
      </c>
      <c r="H65" s="93">
        <f>G65/$G$63</f>
        <v>0</v>
      </c>
      <c r="I65" s="112"/>
      <c r="J65" s="93">
        <f>I65/$I$63</f>
        <v>0</v>
      </c>
      <c r="K65" s="112"/>
      <c r="L65" s="93">
        <f>K65/$K$63</f>
        <v>0</v>
      </c>
      <c r="M65" s="112"/>
      <c r="N65" s="93">
        <f>M65/$M$63</f>
        <v>0</v>
      </c>
      <c r="O65" s="112">
        <v>0</v>
      </c>
      <c r="P65" s="93">
        <f>O65/$O$63</f>
        <v>0</v>
      </c>
      <c r="Q65" s="112"/>
      <c r="R65" s="93">
        <f>Q65/Q63</f>
        <v>0</v>
      </c>
      <c r="S65" s="112"/>
      <c r="T65" s="93">
        <f>S65/S63</f>
        <v>0</v>
      </c>
      <c r="U65" s="112"/>
      <c r="V65" s="93">
        <f>U65/$U$63</f>
        <v>0</v>
      </c>
      <c r="W65" s="112">
        <v>0</v>
      </c>
      <c r="X65" s="93">
        <f>W65/$W$63</f>
        <v>0</v>
      </c>
      <c r="Y65" s="112">
        <v>0</v>
      </c>
      <c r="Z65" s="93">
        <f>Y65/$Y$63</f>
        <v>0</v>
      </c>
      <c r="AA65" s="112">
        <v>0</v>
      </c>
      <c r="AB65" s="93">
        <f>AA65/$AA$63</f>
        <v>0</v>
      </c>
      <c r="AC65" s="112">
        <v>0</v>
      </c>
      <c r="AD65" s="93">
        <f>AC65/$AC$63</f>
        <v>0</v>
      </c>
      <c r="AE65" s="112">
        <v>0</v>
      </c>
      <c r="AF65" s="93">
        <f>AE65/$AE$63</f>
        <v>0</v>
      </c>
      <c r="AG65" s="112"/>
      <c r="AH65" s="93">
        <f>AG65/$AG$63</f>
        <v>0</v>
      </c>
      <c r="AI65" s="112"/>
      <c r="AJ65" s="93">
        <f>AI65/AI63</f>
        <v>0</v>
      </c>
      <c r="AK65" s="112"/>
      <c r="AL65" s="93">
        <f>AK65/AK63</f>
        <v>0</v>
      </c>
      <c r="AM65" s="112">
        <v>0</v>
      </c>
      <c r="AN65" s="93">
        <f>AM65/$AM$63</f>
        <v>0</v>
      </c>
      <c r="AO65" s="112">
        <v>0</v>
      </c>
      <c r="AP65" s="93">
        <f>AO65/$AQ$63</f>
        <v>0</v>
      </c>
      <c r="AQ65" s="112">
        <v>0</v>
      </c>
      <c r="AR65" s="93">
        <f>AQ65/$AQ$63</f>
        <v>0</v>
      </c>
      <c r="AS65" s="134">
        <f>C65+K65+M65+O65+U65+W65+Y65+AC65+AE65+AG65+AM65+AQ65+E65+I65+G65+AA65+Q65+S65+AO65+AI65+AK65</f>
        <v>0</v>
      </c>
      <c r="AT65" s="203">
        <f>D65+L65+N65+P65+V65+X65+Z65+AD65+AF65+AH65+AN65+AR65+AB65+F65+J65+H65+R65+T65+AP65+AJ65+AL65</f>
        <v>0</v>
      </c>
      <c r="AU65" s="120">
        <f>IF(J65=0,0,(IF('Form II'!K63="yes",(J65/AT65)*('Form II'!G63+'Form II'!H63),0)))</f>
        <v>0</v>
      </c>
      <c r="AV65" s="120">
        <f>IF(D65=0,0,(IF('Form II'!I63="yes",(D65/AT65)*('Form II'!G63+'Form II'!H63),0)))</f>
        <v>0</v>
      </c>
      <c r="AW65" s="120">
        <f>IF(F65+H65=0,0,(IF('Form II'!J63="yes",((F65+H65)/AT65)*('Form II'!G63+'Form II'!H63),0)))</f>
        <v>0</v>
      </c>
      <c r="AX65" s="120">
        <f>IF(L65=0,0,(L65/AT65)*('Form II'!G63+'Form II'!H63))</f>
        <v>0</v>
      </c>
      <c r="AY65" s="120">
        <f>IF(P65+R65=0,0,(IF('Form II'!M63="yes",(((P65+R65)/AT65)*('Form II'!G63+'Form II'!H63)),0)))</f>
        <v>0</v>
      </c>
      <c r="AZ65" s="120" t="e">
        <f>IF('Form II'!N63="yes",(((V65+X65+Z65+T65)/AT65)*('Form II'!G63+'Form II'!H63)),0)</f>
        <v>#DIV/0!</v>
      </c>
      <c r="BA65" s="120" t="e">
        <f>IF('Form II'!P63="yes",(AB65/AT65)*('Form II'!G63+'Form II'!H63),0)</f>
        <v>#DIV/0!</v>
      </c>
      <c r="BB65" s="120" t="e">
        <f>IF('Form II'!O63="yes",(AD65/AT65)*('Form II'!G63+'Form II'!H63),0)</f>
        <v>#DIV/0!</v>
      </c>
      <c r="BC65" s="120">
        <f>IF(AF65=0,0,(AF65/AT65)*('Form II'!G63+'Form II'!H63))</f>
        <v>0</v>
      </c>
      <c r="BD65" s="120">
        <f>IF((AN65+AP65+AR65)=0,0,(IF('Form II'!R63="yes",(((AN65+AP65+AR65)/AT65)*('Form II'!G63+'Form II'!H63)),0)))</f>
        <v>0</v>
      </c>
      <c r="BE65" s="118">
        <f>IF((AS65)=0,('Form II'!G63+'Form II'!H63),SUM(AU65:BD65))</f>
        <v>0</v>
      </c>
      <c r="CD65" s="23">
        <f>AT65*'Form II'!F63</f>
        <v>0</v>
      </c>
    </row>
    <row r="66" spans="1:82" ht="16.5" thickTop="1" thickBot="1" x14ac:dyDescent="0.3">
      <c r="A66" s="26" t="s">
        <v>38</v>
      </c>
      <c r="B66" s="27"/>
      <c r="C66" s="113">
        <v>0</v>
      </c>
      <c r="D66" s="101">
        <f t="shared" ref="D66:D69" si="135">C66/$C$63</f>
        <v>0</v>
      </c>
      <c r="E66" s="113">
        <v>0</v>
      </c>
      <c r="F66" s="93">
        <f t="shared" ref="F66:F69" si="136">E66/$E$63</f>
        <v>0</v>
      </c>
      <c r="G66" s="113">
        <v>0</v>
      </c>
      <c r="H66" s="93">
        <f t="shared" ref="H66:H69" si="137">G66/$G$63</f>
        <v>0</v>
      </c>
      <c r="I66" s="113"/>
      <c r="J66" s="93">
        <f t="shared" ref="J66:J69" si="138">I66/$I$63</f>
        <v>0</v>
      </c>
      <c r="K66" s="113"/>
      <c r="L66" s="101">
        <f t="shared" ref="L66:L69" si="139">K66/$K$63</f>
        <v>0</v>
      </c>
      <c r="M66" s="113"/>
      <c r="N66" s="93">
        <f t="shared" ref="N66:N69" si="140">M66/$M$63</f>
        <v>0</v>
      </c>
      <c r="O66" s="113">
        <v>0</v>
      </c>
      <c r="P66" s="93">
        <f t="shared" ref="P66:P69" si="141">O66/$O$63</f>
        <v>0</v>
      </c>
      <c r="Q66" s="113"/>
      <c r="R66" s="93">
        <f>Q66/Q63</f>
        <v>0</v>
      </c>
      <c r="S66" s="113"/>
      <c r="T66" s="93">
        <f>S66/S63</f>
        <v>0</v>
      </c>
      <c r="U66" s="113"/>
      <c r="V66" s="93">
        <f t="shared" ref="V66:V69" si="142">U66/$U$63</f>
        <v>0</v>
      </c>
      <c r="W66" s="113">
        <v>0</v>
      </c>
      <c r="X66" s="93">
        <f t="shared" ref="X66:X68" si="143">W66/$W$63</f>
        <v>0</v>
      </c>
      <c r="Y66" s="113">
        <v>0</v>
      </c>
      <c r="Z66" s="93">
        <f t="shared" ref="Z66:Z69" si="144">Y66/$Y$63</f>
        <v>0</v>
      </c>
      <c r="AA66" s="113">
        <v>0</v>
      </c>
      <c r="AB66" s="93">
        <f t="shared" ref="AB66:AB69" si="145">AA66/$AA$63</f>
        <v>0</v>
      </c>
      <c r="AC66" s="113">
        <v>0</v>
      </c>
      <c r="AD66" s="93">
        <f t="shared" ref="AD66:AD69" si="146">AC66/$AC$63</f>
        <v>0</v>
      </c>
      <c r="AE66" s="113">
        <v>0</v>
      </c>
      <c r="AF66" s="93">
        <f t="shared" ref="AF66:AF69" si="147">AE66/$AE$63</f>
        <v>0</v>
      </c>
      <c r="AG66" s="113"/>
      <c r="AH66" s="93">
        <f t="shared" ref="AH66:AH69" si="148">AG66/$AG$63</f>
        <v>0</v>
      </c>
      <c r="AI66" s="113"/>
      <c r="AJ66" s="93">
        <f>AI66/AI63</f>
        <v>0</v>
      </c>
      <c r="AK66" s="113"/>
      <c r="AL66" s="93">
        <f>AK66/AK63</f>
        <v>0</v>
      </c>
      <c r="AM66" s="113">
        <v>0</v>
      </c>
      <c r="AN66" s="93">
        <f t="shared" ref="AN66:AN69" si="149">AM66/$AM$63</f>
        <v>0</v>
      </c>
      <c r="AO66" s="113">
        <v>0</v>
      </c>
      <c r="AP66" s="93">
        <f t="shared" ref="AP66:AP69" si="150">AO66/$AQ$63</f>
        <v>0</v>
      </c>
      <c r="AQ66" s="113">
        <v>0</v>
      </c>
      <c r="AR66" s="93">
        <f t="shared" ref="AR66:AR69" si="151">AQ66/$AQ$63</f>
        <v>0</v>
      </c>
      <c r="AS66" s="134">
        <f>C66+K66+M66+O66+U66+W66+Y66+AC66+AE66+AG66+AM66+AQ66+E66+I66+G66+AA66+Q66+S66+AO66+AI66+AK66</f>
        <v>0</v>
      </c>
      <c r="AT66" s="203">
        <f t="shared" ref="AT66:AT69" si="152">D66+L66+N66+P66+V66+X66+Z66+AD66+AF66+AH66+AN66+AR66+AB66+F66+J66+H66+R66+T66+AP66+AJ66+AL66</f>
        <v>0</v>
      </c>
      <c r="AU66" s="120">
        <f>IF(J66=0,0,(IF('Form II'!K64="yes",(J66/AT66)*('Form II'!G64+'Form II'!H64),0)))</f>
        <v>0</v>
      </c>
      <c r="AV66" s="120">
        <f>IF(D66=0,0,(IF('Form II'!I64="yes",(D66/AT66)*('Form II'!G64+'Form II'!H64),0)))</f>
        <v>0</v>
      </c>
      <c r="AW66" s="120">
        <f>IF(F66+H66=0,0,(IF('Form II'!J64="yes",((F66+H66)/AT66)*('Form II'!G64+'Form II'!H64),0)))</f>
        <v>0</v>
      </c>
      <c r="AX66" s="120">
        <f>IF(L66=0,0,(L66/AT66)*('Form II'!G64+'Form II'!H64))</f>
        <v>0</v>
      </c>
      <c r="AY66" s="120">
        <f>IF(P66+R66=0,0,(IF('Form II'!M64="yes",(((P66+R66)/AT66)*('Form II'!G64+'Form II'!H64)),0)))</f>
        <v>0</v>
      </c>
      <c r="AZ66" s="120" t="e">
        <f>IF('Form II'!N64="yes",(((V66+X66+Z66+T66)/AT66)*('Form II'!G64+'Form II'!H64)),0)</f>
        <v>#DIV/0!</v>
      </c>
      <c r="BA66" s="120" t="e">
        <f>IF('Form II'!P64="yes",(AB66/AT66)*('Form II'!G64+'Form II'!H64),0)</f>
        <v>#DIV/0!</v>
      </c>
      <c r="BB66" s="120" t="e">
        <f>IF('Form II'!O64="yes",(AD66/AT66)*('Form II'!G64+'Form II'!H64),0)</f>
        <v>#DIV/0!</v>
      </c>
      <c r="BC66" s="120">
        <f>IF(AF66=0,0,(AF66/AT66)*('Form II'!G64+'Form II'!H64))</f>
        <v>0</v>
      </c>
      <c r="BD66" s="120">
        <f>IF((AN66+AP66+AR66)=0,0,(IF('Form II'!R64="yes",(((AN66+AP66+AR66)/AT66)*('Form II'!G64+'Form II'!H64)),0)))</f>
        <v>0</v>
      </c>
      <c r="BE66" s="118">
        <f>IF((AS66)=0,('Form II'!G64+'Form II'!H64),SUM(AU66:BD66))</f>
        <v>0</v>
      </c>
      <c r="CD66" s="23">
        <f>AT66*'Form II'!F64</f>
        <v>0</v>
      </c>
    </row>
    <row r="67" spans="1:82" ht="16.5" thickTop="1" thickBot="1" x14ac:dyDescent="0.3">
      <c r="A67" s="26" t="s">
        <v>39</v>
      </c>
      <c r="B67" s="27"/>
      <c r="C67" s="113">
        <v>0</v>
      </c>
      <c r="D67" s="101">
        <f t="shared" si="135"/>
        <v>0</v>
      </c>
      <c r="E67" s="113">
        <v>0</v>
      </c>
      <c r="F67" s="93">
        <f t="shared" si="136"/>
        <v>0</v>
      </c>
      <c r="G67" s="113">
        <v>0</v>
      </c>
      <c r="H67" s="93">
        <f t="shared" si="137"/>
        <v>0</v>
      </c>
      <c r="I67" s="113"/>
      <c r="J67" s="93">
        <f t="shared" si="138"/>
        <v>0</v>
      </c>
      <c r="K67" s="113"/>
      <c r="L67" s="101">
        <f t="shared" si="139"/>
        <v>0</v>
      </c>
      <c r="M67" s="113"/>
      <c r="N67" s="93">
        <f t="shared" si="140"/>
        <v>0</v>
      </c>
      <c r="O67" s="113">
        <v>0</v>
      </c>
      <c r="P67" s="93">
        <f t="shared" si="141"/>
        <v>0</v>
      </c>
      <c r="Q67" s="113"/>
      <c r="R67" s="93">
        <f>Q67/Q63</f>
        <v>0</v>
      </c>
      <c r="S67" s="113"/>
      <c r="T67" s="93">
        <f>S67/S63</f>
        <v>0</v>
      </c>
      <c r="U67" s="113"/>
      <c r="V67" s="93">
        <f t="shared" si="142"/>
        <v>0</v>
      </c>
      <c r="W67" s="113">
        <v>0</v>
      </c>
      <c r="X67" s="93">
        <f t="shared" si="143"/>
        <v>0</v>
      </c>
      <c r="Y67" s="113">
        <v>0</v>
      </c>
      <c r="Z67" s="93">
        <f t="shared" si="144"/>
        <v>0</v>
      </c>
      <c r="AA67" s="113">
        <v>0</v>
      </c>
      <c r="AB67" s="93">
        <f t="shared" si="145"/>
        <v>0</v>
      </c>
      <c r="AC67" s="113">
        <v>0</v>
      </c>
      <c r="AD67" s="93">
        <f t="shared" si="146"/>
        <v>0</v>
      </c>
      <c r="AE67" s="113">
        <v>0</v>
      </c>
      <c r="AF67" s="93">
        <f t="shared" si="147"/>
        <v>0</v>
      </c>
      <c r="AG67" s="113"/>
      <c r="AH67" s="93">
        <f t="shared" si="148"/>
        <v>0</v>
      </c>
      <c r="AI67" s="113"/>
      <c r="AJ67" s="93">
        <f>AI67/AI63</f>
        <v>0</v>
      </c>
      <c r="AK67" s="113"/>
      <c r="AL67" s="93">
        <f>AK67/AK63</f>
        <v>0</v>
      </c>
      <c r="AM67" s="113">
        <v>0</v>
      </c>
      <c r="AN67" s="93">
        <f t="shared" si="149"/>
        <v>0</v>
      </c>
      <c r="AO67" s="113">
        <v>0</v>
      </c>
      <c r="AP67" s="93">
        <f t="shared" si="150"/>
        <v>0</v>
      </c>
      <c r="AQ67" s="113">
        <v>0</v>
      </c>
      <c r="AR67" s="93">
        <f t="shared" si="151"/>
        <v>0</v>
      </c>
      <c r="AS67" s="134">
        <f>C67+K67+M67+O67+U67+W67+Y67+AC67+AE67+AG67+AM67+AQ67+E67+I67+G67+AA67+Q67+S67+AO67+AI67+AK67</f>
        <v>0</v>
      </c>
      <c r="AT67" s="203">
        <f t="shared" si="152"/>
        <v>0</v>
      </c>
      <c r="AU67" s="120">
        <f>IF(J67=0,0,(IF('Form II'!K65="yes",(J67/AT67)*('Form II'!G65+'Form II'!H65),0)))</f>
        <v>0</v>
      </c>
      <c r="AV67" s="120">
        <f>IF(D67=0,0,(IF('Form II'!I65="yes",(D67/AT67)*('Form II'!G65+'Form II'!H65),0)))</f>
        <v>0</v>
      </c>
      <c r="AW67" s="120">
        <f>IF(F67+H67=0,0,(IF('Form II'!J65="yes",((F67+H67)/AT67)*('Form II'!G65+'Form II'!H65),0)))</f>
        <v>0</v>
      </c>
      <c r="AX67" s="120">
        <f>IF(L67=0,0,(L67/AT67)*('Form II'!G65+'Form II'!H65))</f>
        <v>0</v>
      </c>
      <c r="AY67" s="120">
        <f>IF(P67+R67=0,0,(IF('Form II'!M65="yes",(((P67+R67)/AT67)*('Form II'!G65+'Form II'!H65)),0)))</f>
        <v>0</v>
      </c>
      <c r="AZ67" s="120" t="e">
        <f>IF('Form II'!N65="yes",(((V67+X67+Z67+T67)/AT67)*('Form II'!G65+'Form II'!H65)),0)</f>
        <v>#DIV/0!</v>
      </c>
      <c r="BA67" s="120" t="e">
        <f>IF('Form II'!P65="yes",(AB67/AT67)*('Form II'!G65+'Form II'!H65),0)</f>
        <v>#DIV/0!</v>
      </c>
      <c r="BB67" s="120" t="e">
        <f>IF('Form II'!O65="yes",(AD67/AT67)*('Form II'!G65+'Form II'!H65),0)</f>
        <v>#DIV/0!</v>
      </c>
      <c r="BC67" s="120">
        <f>IF(AF67=0,0,(AF67/AT67)*('Form II'!G65+'Form II'!H65))</f>
        <v>0</v>
      </c>
      <c r="BD67" s="120">
        <f>IF((AN67+AP67+AR67)=0,0,(IF('Form II'!R65="yes",(((AN67+AP67+AR67)/AT67)*('Form II'!G65+'Form II'!H65)),0)))</f>
        <v>0</v>
      </c>
      <c r="BE67" s="118">
        <f>IF((AS67)=0,('Form II'!G65+'Form II'!H65),SUM(AU67:BD67))</f>
        <v>0</v>
      </c>
      <c r="CD67" s="23">
        <f>AT67*'Form II'!F65</f>
        <v>0</v>
      </c>
    </row>
    <row r="68" spans="1:82" ht="16.5" thickTop="1" thickBot="1" x14ac:dyDescent="0.3">
      <c r="A68" s="28" t="s">
        <v>40</v>
      </c>
      <c r="B68" s="29"/>
      <c r="C68" s="114">
        <v>0</v>
      </c>
      <c r="D68" s="102">
        <f t="shared" si="135"/>
        <v>0</v>
      </c>
      <c r="E68" s="114">
        <v>0</v>
      </c>
      <c r="F68" s="93">
        <f t="shared" si="136"/>
        <v>0</v>
      </c>
      <c r="G68" s="114"/>
      <c r="H68" s="93">
        <f t="shared" si="137"/>
        <v>0</v>
      </c>
      <c r="I68" s="114"/>
      <c r="J68" s="93">
        <f t="shared" si="138"/>
        <v>0</v>
      </c>
      <c r="K68" s="114"/>
      <c r="L68" s="102">
        <f t="shared" si="139"/>
        <v>0</v>
      </c>
      <c r="M68" s="114">
        <v>0</v>
      </c>
      <c r="N68" s="93">
        <f t="shared" si="140"/>
        <v>0</v>
      </c>
      <c r="O68" s="114">
        <v>0</v>
      </c>
      <c r="P68" s="93">
        <f t="shared" si="141"/>
        <v>0</v>
      </c>
      <c r="Q68" s="114"/>
      <c r="R68" s="93">
        <f>Q68/Q63</f>
        <v>0</v>
      </c>
      <c r="S68" s="114"/>
      <c r="T68" s="93">
        <f>S68/S63</f>
        <v>0</v>
      </c>
      <c r="U68" s="114"/>
      <c r="V68" s="93">
        <f t="shared" si="142"/>
        <v>0</v>
      </c>
      <c r="W68" s="114">
        <v>0</v>
      </c>
      <c r="X68" s="93">
        <f t="shared" si="143"/>
        <v>0</v>
      </c>
      <c r="Y68" s="114">
        <v>0</v>
      </c>
      <c r="Z68" s="93">
        <f t="shared" si="144"/>
        <v>0</v>
      </c>
      <c r="AA68" s="114">
        <v>0</v>
      </c>
      <c r="AB68" s="93">
        <f t="shared" si="145"/>
        <v>0</v>
      </c>
      <c r="AC68" s="114">
        <v>0</v>
      </c>
      <c r="AD68" s="93">
        <f t="shared" si="146"/>
        <v>0</v>
      </c>
      <c r="AE68" s="114">
        <v>0</v>
      </c>
      <c r="AF68" s="93">
        <f t="shared" si="147"/>
        <v>0</v>
      </c>
      <c r="AG68" s="114"/>
      <c r="AH68" s="93">
        <f t="shared" si="148"/>
        <v>0</v>
      </c>
      <c r="AI68" s="114"/>
      <c r="AJ68" s="93">
        <f>AI68/AI63</f>
        <v>0</v>
      </c>
      <c r="AK68" s="114"/>
      <c r="AL68" s="93">
        <f>AK68/AK63</f>
        <v>0</v>
      </c>
      <c r="AM68" s="114">
        <v>0</v>
      </c>
      <c r="AN68" s="93">
        <f t="shared" si="149"/>
        <v>0</v>
      </c>
      <c r="AO68" s="114">
        <v>0</v>
      </c>
      <c r="AP68" s="93">
        <f t="shared" si="150"/>
        <v>0</v>
      </c>
      <c r="AQ68" s="114">
        <v>0</v>
      </c>
      <c r="AR68" s="93">
        <f t="shared" si="151"/>
        <v>0</v>
      </c>
      <c r="AS68" s="134">
        <f>C68+K68+M68+O68+U68+W68+Y68+AC68+AE68+AG68+AM68+AQ68+E68+I68+G68+AA68+Q68+S68+AO68+AI68+AK68</f>
        <v>0</v>
      </c>
      <c r="AT68" s="203">
        <f t="shared" si="152"/>
        <v>0</v>
      </c>
      <c r="AU68" s="120">
        <f>IF(J68=0,0,(IF('Form II'!K66="yes",(J68/AT68)*('Form II'!G66+'Form II'!H66),0)))</f>
        <v>0</v>
      </c>
      <c r="AV68" s="120">
        <f>IF(D68=0,0,(IF('Form II'!I66="yes",(D68/AT68)*('Form II'!G66+'Form II'!H66),0)))</f>
        <v>0</v>
      </c>
      <c r="AW68" s="120">
        <f>IF(F68+H68=0,0,(IF('Form II'!J66="yes",((F68+H68)/AT68)*('Form II'!G66+'Form II'!H66),0)))</f>
        <v>0</v>
      </c>
      <c r="AX68" s="120">
        <f>IF(L68=0,0,(L68/AT68)*('Form II'!G66+'Form II'!H66))</f>
        <v>0</v>
      </c>
      <c r="AY68" s="120">
        <f>IF(P68+R68=0,0,(IF('Form II'!M66="yes",(((P68+R68)/AT68)*('Form II'!G66+'Form II'!H66)),0)))</f>
        <v>0</v>
      </c>
      <c r="AZ68" s="120" t="e">
        <f>IF('Form II'!N66="yes",(((V68+X68+Z68+T68)/AT68)*('Form II'!G66+'Form II'!H66)),0)</f>
        <v>#DIV/0!</v>
      </c>
      <c r="BA68" s="120" t="e">
        <f>IF('Form II'!P66="yes",(AB68/AT68)*('Form II'!G66+'Form II'!H66),0)</f>
        <v>#DIV/0!</v>
      </c>
      <c r="BB68" s="120" t="e">
        <f>IF('Form II'!O66="yes",(AD68/AT68)*('Form II'!G66+'Form II'!H66),0)</f>
        <v>#DIV/0!</v>
      </c>
      <c r="BC68" s="120">
        <f>IF(AF68=0,0,(AF68/AT68)*('Form II'!G66+'Form II'!H66))</f>
        <v>0</v>
      </c>
      <c r="BD68" s="120">
        <f>IF((AN68+AP68+AR68)=0,0,(IF('Form II'!R66="yes",(((AN68+AP68+AR68)/AT68)*('Form II'!G66+'Form II'!H66)),0)))</f>
        <v>0</v>
      </c>
      <c r="BE68" s="118">
        <f>IF((AS68)=0,('Form II'!G66+'Form II'!H66),SUM(AU68:BD68))</f>
        <v>0</v>
      </c>
      <c r="CD68" s="23">
        <f>AT68*'Form II'!F66</f>
        <v>0</v>
      </c>
    </row>
    <row r="69" spans="1:82" ht="15.75" thickTop="1" x14ac:dyDescent="0.25">
      <c r="A69" s="90" t="s">
        <v>41</v>
      </c>
      <c r="B69" s="91"/>
      <c r="C69" s="91">
        <f>SUM(C65:C68)</f>
        <v>0</v>
      </c>
      <c r="D69" s="93">
        <f t="shared" si="135"/>
        <v>0</v>
      </c>
      <c r="E69" s="91">
        <f>SUM(E65:E68)</f>
        <v>0</v>
      </c>
      <c r="F69" s="93">
        <f t="shared" si="136"/>
        <v>0</v>
      </c>
      <c r="G69" s="91">
        <f>SUM(G65:G68)</f>
        <v>0</v>
      </c>
      <c r="H69" s="93">
        <f t="shared" si="137"/>
        <v>0</v>
      </c>
      <c r="I69" s="91">
        <f>SUM(I65:I68)</f>
        <v>0</v>
      </c>
      <c r="J69" s="93">
        <f t="shared" si="138"/>
        <v>0</v>
      </c>
      <c r="K69" s="91">
        <f>SUM(K65:K68)</f>
        <v>0</v>
      </c>
      <c r="L69" s="93">
        <f t="shared" si="139"/>
        <v>0</v>
      </c>
      <c r="M69" s="91">
        <f>SUM(M65:M68)</f>
        <v>0</v>
      </c>
      <c r="N69" s="93">
        <f t="shared" si="140"/>
        <v>0</v>
      </c>
      <c r="O69" s="91">
        <f>SUM(O65:O68)</f>
        <v>0</v>
      </c>
      <c r="P69" s="93">
        <f t="shared" si="141"/>
        <v>0</v>
      </c>
      <c r="Q69" s="91">
        <f>SUM(Q65:Q68)</f>
        <v>0</v>
      </c>
      <c r="R69" s="93">
        <f>Q69/Q63</f>
        <v>0</v>
      </c>
      <c r="S69" s="91">
        <f>SUM(S65:S68)</f>
        <v>0</v>
      </c>
      <c r="T69" s="93">
        <f>S69/S63</f>
        <v>0</v>
      </c>
      <c r="U69" s="91">
        <f>SUM(U65:U68)</f>
        <v>0</v>
      </c>
      <c r="V69" s="93">
        <f t="shared" si="142"/>
        <v>0</v>
      </c>
      <c r="W69" s="91">
        <f>SUM(W65:W68)</f>
        <v>0</v>
      </c>
      <c r="X69" s="93">
        <f>W69/$W$63</f>
        <v>0</v>
      </c>
      <c r="Y69" s="91">
        <f>SUM(Y65:Y68)</f>
        <v>0</v>
      </c>
      <c r="Z69" s="93">
        <f t="shared" si="144"/>
        <v>0</v>
      </c>
      <c r="AA69" s="91">
        <f>SUM(AA65:AA68)</f>
        <v>0</v>
      </c>
      <c r="AB69" s="93">
        <f t="shared" si="145"/>
        <v>0</v>
      </c>
      <c r="AC69" s="91">
        <f>SUM(AC65:AC68)</f>
        <v>0</v>
      </c>
      <c r="AD69" s="93">
        <f t="shared" si="146"/>
        <v>0</v>
      </c>
      <c r="AE69" s="94">
        <f>SUM(AE65:AE68)</f>
        <v>0</v>
      </c>
      <c r="AF69" s="93">
        <f t="shared" si="147"/>
        <v>0</v>
      </c>
      <c r="AG69" s="91">
        <f>SUM(AG65:AG68)</f>
        <v>0</v>
      </c>
      <c r="AH69" s="93">
        <f t="shared" si="148"/>
        <v>0</v>
      </c>
      <c r="AI69" s="91">
        <f>SUM(AI65:AI68)</f>
        <v>0</v>
      </c>
      <c r="AJ69" s="93">
        <f>AI69/AI63</f>
        <v>0</v>
      </c>
      <c r="AK69" s="91">
        <f>SUM(AK65:AK68)</f>
        <v>0</v>
      </c>
      <c r="AL69" s="93">
        <f>AK69/AK63</f>
        <v>0</v>
      </c>
      <c r="AM69" s="91">
        <f>SUM(AM65:AM68)</f>
        <v>0</v>
      </c>
      <c r="AN69" s="93">
        <f t="shared" si="149"/>
        <v>0</v>
      </c>
      <c r="AO69" s="91">
        <f>SUM(AO65:AO68)</f>
        <v>0</v>
      </c>
      <c r="AP69" s="93">
        <f t="shared" si="150"/>
        <v>0</v>
      </c>
      <c r="AQ69" s="91">
        <f>SUM(AQ65:AQ68)</f>
        <v>0</v>
      </c>
      <c r="AR69" s="93">
        <f t="shared" si="151"/>
        <v>0</v>
      </c>
      <c r="AS69" s="95">
        <f>SUM(AS65:AS68)</f>
        <v>0</v>
      </c>
      <c r="AT69" s="203">
        <f t="shared" si="152"/>
        <v>0</v>
      </c>
      <c r="AU69" s="121"/>
      <c r="AV69" s="121"/>
      <c r="AW69" s="121"/>
      <c r="AX69" s="121"/>
      <c r="AY69" s="121"/>
      <c r="AZ69" s="121"/>
      <c r="BA69" s="121"/>
      <c r="BB69" s="121"/>
      <c r="BC69" s="121"/>
      <c r="BD69" s="121"/>
      <c r="BE69" s="121"/>
      <c r="CD69" s="30">
        <f>SUM(CD65:CD68)</f>
        <v>0</v>
      </c>
    </row>
    <row r="70" spans="1:82" x14ac:dyDescent="0.25">
      <c r="AU70" s="116"/>
      <c r="AV70" s="116"/>
      <c r="AW70" s="116"/>
      <c r="AX70" s="116"/>
      <c r="AY70" s="116"/>
      <c r="AZ70" s="116"/>
      <c r="BA70" s="116"/>
      <c r="BB70" s="116"/>
      <c r="BC70" s="116"/>
      <c r="BD70" s="116"/>
      <c r="BE70" s="116"/>
    </row>
    <row r="71" spans="1:82" ht="45" customHeight="1" x14ac:dyDescent="0.25">
      <c r="A71" s="97"/>
      <c r="B71" s="84" t="s">
        <v>25</v>
      </c>
      <c r="C71" s="248" t="s">
        <v>116</v>
      </c>
      <c r="D71" s="247"/>
      <c r="E71" s="248" t="s">
        <v>119</v>
      </c>
      <c r="F71" s="247"/>
      <c r="G71" s="248" t="s">
        <v>120</v>
      </c>
      <c r="H71" s="247"/>
      <c r="I71" s="248" t="s">
        <v>117</v>
      </c>
      <c r="J71" s="247"/>
      <c r="K71" s="248" t="s">
        <v>118</v>
      </c>
      <c r="L71" s="247"/>
      <c r="M71" s="248" t="s">
        <v>27</v>
      </c>
      <c r="N71" s="247"/>
      <c r="O71" s="248" t="s">
        <v>166</v>
      </c>
      <c r="P71" s="247"/>
      <c r="Q71" s="248" t="s">
        <v>167</v>
      </c>
      <c r="R71" s="247"/>
      <c r="S71" s="248" t="s">
        <v>132</v>
      </c>
      <c r="T71" s="247"/>
      <c r="U71" s="248" t="s">
        <v>28</v>
      </c>
      <c r="V71" s="247"/>
      <c r="W71" s="248" t="s">
        <v>29</v>
      </c>
      <c r="X71" s="247"/>
      <c r="Y71" s="248" t="s">
        <v>30</v>
      </c>
      <c r="Z71" s="247"/>
      <c r="AA71" s="248" t="s">
        <v>114</v>
      </c>
      <c r="AB71" s="258"/>
      <c r="AC71" s="248" t="s">
        <v>113</v>
      </c>
      <c r="AD71" s="247"/>
      <c r="AE71" s="248" t="s">
        <v>31</v>
      </c>
      <c r="AF71" s="247"/>
      <c r="AG71" s="248" t="s">
        <v>193</v>
      </c>
      <c r="AH71" s="247"/>
      <c r="AI71" s="248" t="s">
        <v>164</v>
      </c>
      <c r="AJ71" s="247"/>
      <c r="AK71" s="246" t="s">
        <v>165</v>
      </c>
      <c r="AL71" s="247"/>
      <c r="AM71" s="248" t="s">
        <v>33</v>
      </c>
      <c r="AN71" s="247"/>
      <c r="AO71" s="248" t="s">
        <v>34</v>
      </c>
      <c r="AP71" s="247"/>
      <c r="AQ71" s="248" t="s">
        <v>34</v>
      </c>
      <c r="AR71" s="247"/>
      <c r="AS71" s="248" t="s">
        <v>35</v>
      </c>
      <c r="AT71" s="247"/>
      <c r="AU71" s="115" t="s">
        <v>24</v>
      </c>
      <c r="AV71" s="115" t="s">
        <v>116</v>
      </c>
      <c r="AW71" s="115" t="s">
        <v>135</v>
      </c>
      <c r="AX71" s="116" t="s">
        <v>43</v>
      </c>
      <c r="AY71" s="116" t="s">
        <v>136</v>
      </c>
      <c r="AZ71" s="116" t="s">
        <v>134</v>
      </c>
      <c r="BA71" s="117" t="s">
        <v>114</v>
      </c>
      <c r="BB71" s="117" t="s">
        <v>113</v>
      </c>
      <c r="BC71" s="117" t="s">
        <v>46</v>
      </c>
      <c r="BD71" s="117" t="s">
        <v>44</v>
      </c>
      <c r="BE71" s="118"/>
    </row>
    <row r="72" spans="1:82" x14ac:dyDescent="0.25">
      <c r="A72" s="49" t="s">
        <v>129</v>
      </c>
      <c r="B72" s="85"/>
      <c r="C72" s="85"/>
      <c r="D72" s="86"/>
      <c r="E72" s="85"/>
      <c r="F72" s="86"/>
      <c r="G72" s="85"/>
      <c r="H72" s="86"/>
      <c r="I72" s="85"/>
      <c r="J72" s="86"/>
      <c r="K72" s="87"/>
      <c r="L72" s="86"/>
      <c r="M72" s="85"/>
      <c r="N72" s="86"/>
      <c r="O72" s="85"/>
      <c r="P72" s="86"/>
      <c r="Q72" s="85"/>
      <c r="R72" s="86"/>
      <c r="S72" s="85"/>
      <c r="T72" s="86"/>
      <c r="U72" s="85"/>
      <c r="V72" s="86"/>
      <c r="W72" s="85"/>
      <c r="X72" s="86"/>
      <c r="Y72" s="85"/>
      <c r="Z72" s="86"/>
      <c r="AA72" s="87"/>
      <c r="AB72" s="87"/>
      <c r="AC72" s="85"/>
      <c r="AD72" s="86"/>
      <c r="AE72" s="85"/>
      <c r="AF72" s="86"/>
      <c r="AG72" s="85"/>
      <c r="AH72" s="86"/>
      <c r="AI72" s="85"/>
      <c r="AJ72" s="86"/>
      <c r="AK72" s="87"/>
      <c r="AL72" s="87"/>
      <c r="AM72" s="85"/>
      <c r="AN72" s="86"/>
      <c r="AO72" s="85"/>
      <c r="AP72" s="86"/>
      <c r="AQ72" s="85"/>
      <c r="AR72" s="86"/>
      <c r="AS72" s="85"/>
      <c r="AT72" s="146"/>
      <c r="AU72" s="115"/>
      <c r="AV72" s="115"/>
      <c r="AW72" s="115"/>
      <c r="AX72" s="116"/>
      <c r="AY72" s="116"/>
      <c r="AZ72" s="116"/>
      <c r="BA72" s="116"/>
      <c r="BB72" s="116"/>
      <c r="BC72" s="116"/>
      <c r="BD72" s="116"/>
      <c r="BE72" s="116"/>
    </row>
    <row r="73" spans="1:82" x14ac:dyDescent="0.25">
      <c r="A73" s="98"/>
      <c r="B73" s="88"/>
      <c r="C73" s="249">
        <f>(VLOOKUP(A72,$BF$2:$CB$5,2,FALSE))*'Form II'!F73</f>
        <v>120</v>
      </c>
      <c r="D73" s="250"/>
      <c r="E73" s="249">
        <f>VLOOKUP(A72,$BF$2:$CB$5,3,FALSE)*'Form II'!F73</f>
        <v>120</v>
      </c>
      <c r="F73" s="250"/>
      <c r="G73" s="249">
        <f>VLOOKUP(A72,$BF$2:$CB$5,4,FALSE)*'Form II'!F73</f>
        <v>120</v>
      </c>
      <c r="H73" s="250"/>
      <c r="I73" s="249">
        <f>VLOOKUP(A72,$BF$2:$CB$5,5,FALSE)*'Form II'!F73</f>
        <v>120</v>
      </c>
      <c r="J73" s="250"/>
      <c r="K73" s="251">
        <f>VLOOKUP(A72,$BF$2:$CB$5,6,FALSE)*'Form II'!F73</f>
        <v>200</v>
      </c>
      <c r="L73" s="250"/>
      <c r="M73" s="249">
        <f>VLOOKUP(A72,$BF$2:$CB$5,7,FALSE)*'Form II'!F73</f>
        <v>400</v>
      </c>
      <c r="N73" s="250"/>
      <c r="O73" s="249">
        <f>VLOOKUP(A72,$BF$2:$CB$5,8,FALSE)*'Form II'!F73</f>
        <v>250</v>
      </c>
      <c r="P73" s="250"/>
      <c r="Q73" s="249">
        <f>VLOOKUP(A72,$BF$2:$CB$5,9,FALSE)*'Form II'!F73</f>
        <v>250</v>
      </c>
      <c r="R73" s="250"/>
      <c r="S73" s="249">
        <f>VLOOKUP(A72,$BF$2:$CB$5,10,FALSE)*'Form II'!F73</f>
        <v>250</v>
      </c>
      <c r="T73" s="250"/>
      <c r="U73" s="249">
        <f>VLOOKUP(A72,$BF$2:$CB$5,11,FALSE)*'Form II'!F73</f>
        <v>300</v>
      </c>
      <c r="V73" s="250"/>
      <c r="W73" s="249">
        <f>VLOOKUP(A72,$BF$2:$CB$5,12,FALSE)*'Form II'!F73</f>
        <v>400</v>
      </c>
      <c r="X73" s="250"/>
      <c r="Y73" s="252">
        <f>VLOOKUP(A72,$BF$2:$CB$5,13,FALSE)*'Form II'!F73</f>
        <v>500</v>
      </c>
      <c r="Z73" s="253"/>
      <c r="AA73" s="252">
        <f>VLOOKUP(A72,$BF$2:$CB$5,14,FALSE)*'Form II'!F73</f>
        <v>150</v>
      </c>
      <c r="AB73" s="254"/>
      <c r="AC73" s="252">
        <f>VLOOKUP(A72,$BF$2:$CB$5,15,FALSE)*'Form II'!F73</f>
        <v>150</v>
      </c>
      <c r="AD73" s="253"/>
      <c r="AE73" s="252">
        <f>VLOOKUP(A72,$BF$2:$CB$5,16,FALSE)*'Form II'!F73</f>
        <v>400</v>
      </c>
      <c r="AF73" s="253"/>
      <c r="AG73" s="249">
        <f>VLOOKUP(A72,$BF$2:$CB$5,17,FALSE)*'Form II'!F73</f>
        <v>400</v>
      </c>
      <c r="AH73" s="250"/>
      <c r="AI73" s="249">
        <f>VLOOKUP(A72,$BF$2:$CB$5,18,FALSE)*'Form II'!F73</f>
        <v>25</v>
      </c>
      <c r="AJ73" s="250"/>
      <c r="AK73" s="249">
        <f>VLOOKUP(A72,$BF$2:$CB$5,19,FALSE)*'Form II'!F73</f>
        <v>50</v>
      </c>
      <c r="AL73" s="250"/>
      <c r="AM73" s="249">
        <f>VLOOKUP(A72,$BF$2:$CB$5,20,FALSE)*'Form II'!F73</f>
        <v>25</v>
      </c>
      <c r="AN73" s="250"/>
      <c r="AO73" s="249">
        <f>VLOOKUP(A72,$BF$2:$CB$5,21,FALSE)*'Form II'!F73</f>
        <v>50</v>
      </c>
      <c r="AP73" s="250"/>
      <c r="AQ73" s="249">
        <f>VLOOKUP(A72,$BF$2:$CB$5,22,FALSE)*'Form II'!F73</f>
        <v>50</v>
      </c>
      <c r="AR73" s="250"/>
      <c r="AS73" s="255"/>
      <c r="AT73" s="256"/>
      <c r="AU73" s="116"/>
      <c r="AV73" s="116"/>
      <c r="AW73" s="116"/>
      <c r="AX73" s="116"/>
      <c r="AY73" s="116"/>
      <c r="AZ73" s="116"/>
      <c r="BA73" s="116"/>
      <c r="BB73" s="116"/>
      <c r="BC73" s="116"/>
      <c r="BD73" s="116"/>
      <c r="BE73" s="116"/>
    </row>
    <row r="74" spans="1:82" ht="15.75" thickBot="1" x14ac:dyDescent="0.3">
      <c r="A74" s="48" t="str">
        <f>'Form II'!A73&amp;", "&amp;'Form II'!B73</f>
        <v>, 8</v>
      </c>
      <c r="B74" s="99" t="s">
        <v>36</v>
      </c>
      <c r="C74" s="99" t="s">
        <v>36</v>
      </c>
      <c r="D74" s="99" t="s">
        <v>142</v>
      </c>
      <c r="E74" s="99"/>
      <c r="F74" s="99"/>
      <c r="G74" s="99"/>
      <c r="H74" s="99"/>
      <c r="I74" s="99"/>
      <c r="J74" s="99"/>
      <c r="K74" s="99" t="s">
        <v>36</v>
      </c>
      <c r="L74" s="99" t="s">
        <v>142</v>
      </c>
      <c r="M74" s="99" t="s">
        <v>36</v>
      </c>
      <c r="N74" s="99" t="s">
        <v>142</v>
      </c>
      <c r="O74" s="99" t="s">
        <v>36</v>
      </c>
      <c r="P74" s="99" t="s">
        <v>142</v>
      </c>
      <c r="Q74" s="99" t="s">
        <v>36</v>
      </c>
      <c r="R74" s="99" t="s">
        <v>142</v>
      </c>
      <c r="S74" s="99" t="s">
        <v>36</v>
      </c>
      <c r="T74" s="99" t="s">
        <v>142</v>
      </c>
      <c r="U74" s="99" t="s">
        <v>36</v>
      </c>
      <c r="V74" s="99" t="s">
        <v>142</v>
      </c>
      <c r="W74" s="99" t="s">
        <v>36</v>
      </c>
      <c r="X74" s="99" t="s">
        <v>142</v>
      </c>
      <c r="Y74" s="99" t="s">
        <v>36</v>
      </c>
      <c r="Z74" s="99" t="s">
        <v>142</v>
      </c>
      <c r="AA74" s="99"/>
      <c r="AB74" s="99"/>
      <c r="AC74" s="99" t="s">
        <v>36</v>
      </c>
      <c r="AD74" s="99" t="s">
        <v>142</v>
      </c>
      <c r="AE74" s="99" t="s">
        <v>36</v>
      </c>
      <c r="AF74" s="100" t="s">
        <v>142</v>
      </c>
      <c r="AG74" s="99" t="s">
        <v>36</v>
      </c>
      <c r="AH74" s="99" t="s">
        <v>142</v>
      </c>
      <c r="AI74" s="99" t="s">
        <v>36</v>
      </c>
      <c r="AJ74" s="99" t="s">
        <v>142</v>
      </c>
      <c r="AK74" s="99" t="s">
        <v>36</v>
      </c>
      <c r="AL74" s="99" t="s">
        <v>142</v>
      </c>
      <c r="AM74" s="99" t="s">
        <v>36</v>
      </c>
      <c r="AN74" s="99" t="s">
        <v>142</v>
      </c>
      <c r="AO74" s="99" t="s">
        <v>36</v>
      </c>
      <c r="AP74" s="99" t="s">
        <v>142</v>
      </c>
      <c r="AQ74" s="99" t="s">
        <v>36</v>
      </c>
      <c r="AR74" s="99" t="s">
        <v>142</v>
      </c>
      <c r="AS74" s="99" t="s">
        <v>36</v>
      </c>
      <c r="AT74" s="147" t="s">
        <v>142</v>
      </c>
      <c r="AU74" s="116"/>
      <c r="AV74" s="116"/>
      <c r="AW74" s="116"/>
      <c r="AX74" s="116"/>
      <c r="AY74" s="116"/>
      <c r="AZ74" s="116"/>
      <c r="BA74" s="116"/>
      <c r="BB74" s="116"/>
      <c r="BC74" s="116"/>
      <c r="BD74" s="116"/>
      <c r="BE74" s="116"/>
    </row>
    <row r="75" spans="1:82" ht="16.5" thickTop="1" thickBot="1" x14ac:dyDescent="0.3">
      <c r="A75" s="24" t="s">
        <v>37</v>
      </c>
      <c r="B75" s="25"/>
      <c r="C75" s="112">
        <v>0</v>
      </c>
      <c r="D75" s="93">
        <f>C75/$C$73</f>
        <v>0</v>
      </c>
      <c r="E75" s="112">
        <v>0</v>
      </c>
      <c r="F75" s="93">
        <f>E75/$E$73</f>
        <v>0</v>
      </c>
      <c r="G75" s="112">
        <v>0</v>
      </c>
      <c r="H75" s="93">
        <f>G75/$G$73</f>
        <v>0</v>
      </c>
      <c r="I75" s="112"/>
      <c r="J75" s="93">
        <f>I75/$I$73</f>
        <v>0</v>
      </c>
      <c r="K75" s="112"/>
      <c r="L75" s="93">
        <f>K75/$K$73</f>
        <v>0</v>
      </c>
      <c r="M75" s="112">
        <v>0</v>
      </c>
      <c r="N75" s="93">
        <f>M75/$M$73</f>
        <v>0</v>
      </c>
      <c r="O75" s="112">
        <v>0</v>
      </c>
      <c r="P75" s="93">
        <f>O75/$O$73</f>
        <v>0</v>
      </c>
      <c r="Q75" s="112">
        <v>0</v>
      </c>
      <c r="R75" s="93">
        <f>Q75/Q73</f>
        <v>0</v>
      </c>
      <c r="S75" s="112">
        <v>0</v>
      </c>
      <c r="T75" s="93">
        <f>S75/S73</f>
        <v>0</v>
      </c>
      <c r="U75" s="112">
        <v>0</v>
      </c>
      <c r="V75" s="93">
        <f>U75/$U$73</f>
        <v>0</v>
      </c>
      <c r="W75" s="112">
        <v>0</v>
      </c>
      <c r="X75" s="93">
        <f>W75/$W$73</f>
        <v>0</v>
      </c>
      <c r="Y75" s="112">
        <v>0</v>
      </c>
      <c r="Z75" s="93">
        <f>Y75/$Y$73</f>
        <v>0</v>
      </c>
      <c r="AA75" s="112">
        <v>0</v>
      </c>
      <c r="AB75" s="93">
        <f>AA75/$AA$73</f>
        <v>0</v>
      </c>
      <c r="AC75" s="112"/>
      <c r="AD75" s="93">
        <f>AC75/$AC$73</f>
        <v>0</v>
      </c>
      <c r="AE75" s="112"/>
      <c r="AF75" s="93">
        <f>AE75/$AE$73</f>
        <v>0</v>
      </c>
      <c r="AG75" s="112">
        <v>0</v>
      </c>
      <c r="AH75" s="93">
        <f>AG75/$AG$73</f>
        <v>0</v>
      </c>
      <c r="AI75" s="112"/>
      <c r="AJ75" s="93">
        <f>AI75/AI73</f>
        <v>0</v>
      </c>
      <c r="AK75" s="112"/>
      <c r="AL75" s="93">
        <f>AK75/AK73</f>
        <v>0</v>
      </c>
      <c r="AM75" s="112">
        <v>0</v>
      </c>
      <c r="AN75" s="93">
        <f>AM75/$AM$73</f>
        <v>0</v>
      </c>
      <c r="AO75" s="112">
        <v>0</v>
      </c>
      <c r="AP75" s="93">
        <f>AO75/$AQ$73</f>
        <v>0</v>
      </c>
      <c r="AQ75" s="112">
        <v>0</v>
      </c>
      <c r="AR75" s="93">
        <f>AQ75/$AQ$73</f>
        <v>0</v>
      </c>
      <c r="AS75" s="134">
        <f>C75+K75+M75+O75+U75+W75+Y75+AC75+AE75+AG75+AM75+AQ75+E75+I75+G75+AA75+Q75+S75+AO75+AI75+AK75</f>
        <v>0</v>
      </c>
      <c r="AT75" s="203">
        <f>D75+L75+N75+P75+V75+X75+Z75+AD75+AF75+AH75+AN75+AR75+AB75+F75+J75+H75+R75+T75+AP75+AJ75+AL75</f>
        <v>0</v>
      </c>
      <c r="AU75" s="120">
        <f>IF(J75=0,0,(IF('Form II'!K73="yes",(J75/AT75)*('Form II'!G73+'Form II'!H73),0)))</f>
        <v>0</v>
      </c>
      <c r="AV75" s="120">
        <f>IF(D75=0,0,(IF('Form II'!I73="yes",(D75/AT75)*('Form II'!G73+'Form II'!H73),0)))</f>
        <v>0</v>
      </c>
      <c r="AW75" s="120">
        <f>IF(F75+H75=0,0,(IF('Form II'!J73="yes",((F75+H75)/AT75)*('Form II'!G73+'Form II'!H73),0)))</f>
        <v>0</v>
      </c>
      <c r="AX75" s="120">
        <f>IF(L75=0,0,(L75/AT75)*('Form II'!G73+'Form II'!H73))</f>
        <v>0</v>
      </c>
      <c r="AY75" s="120">
        <f>IF(P75+R75=0,0,(IF('Form II'!M73="yes",(((P75+R75)/AT75)*('Form II'!G73+'Form II'!H73)),0)))</f>
        <v>0</v>
      </c>
      <c r="AZ75" s="120" t="e">
        <f>IF('Form II'!N73="yes",(((V75+X75+Z75+T75)/AT75)*('Form II'!G73+'Form II'!H73)),0)</f>
        <v>#DIV/0!</v>
      </c>
      <c r="BA75" s="120" t="e">
        <f>IF('Form II'!P73="yes",(AB75/AT75)*('Form II'!G73+'Form II'!H73),0)</f>
        <v>#DIV/0!</v>
      </c>
      <c r="BB75" s="120" t="e">
        <f>IF('Form II'!O73="yes",(AD75/AT75)*('Form II'!G73+'Form II'!H73),0)</f>
        <v>#DIV/0!</v>
      </c>
      <c r="BC75" s="120">
        <f>IF(AF75=0,0,(AF75/AT75)*('Form II'!G73+'Form II'!H73))</f>
        <v>0</v>
      </c>
      <c r="BD75" s="120">
        <f>IF((AN75+AP75+AR75)=0,0,(IF('Form II'!R73="yes",(((AN75+AP75+AR75)/AT75)*('Form II'!G73+'Form II'!H73)),0)))</f>
        <v>0</v>
      </c>
      <c r="BE75" s="118">
        <f>IF((AS75)=0,('Form II'!G73+'Form II'!H73),SUM(AU75:BD75))</f>
        <v>0</v>
      </c>
      <c r="CD75" s="23">
        <f>AT75*'Form II'!F73</f>
        <v>0</v>
      </c>
    </row>
    <row r="76" spans="1:82" ht="16.5" thickTop="1" thickBot="1" x14ac:dyDescent="0.3">
      <c r="A76" s="26" t="s">
        <v>38</v>
      </c>
      <c r="B76" s="27"/>
      <c r="C76" s="113">
        <v>0</v>
      </c>
      <c r="D76" s="101">
        <f t="shared" ref="D76:D79" si="153">C76/$C$73</f>
        <v>0</v>
      </c>
      <c r="E76" s="113">
        <v>0</v>
      </c>
      <c r="F76" s="93">
        <f t="shared" ref="F76:F79" si="154">E76/$E$73</f>
        <v>0</v>
      </c>
      <c r="G76" s="113">
        <v>0</v>
      </c>
      <c r="H76" s="93">
        <f t="shared" ref="H76:H79" si="155">G76/$G$73</f>
        <v>0</v>
      </c>
      <c r="I76" s="113"/>
      <c r="J76" s="93">
        <f t="shared" ref="J76:J79" si="156">I76/$I$73</f>
        <v>0</v>
      </c>
      <c r="K76" s="113"/>
      <c r="L76" s="101">
        <f t="shared" ref="L76:L79" si="157">K76/$K$73</f>
        <v>0</v>
      </c>
      <c r="M76" s="113">
        <v>0</v>
      </c>
      <c r="N76" s="93">
        <f t="shared" ref="N76:N79" si="158">M76/$M$73</f>
        <v>0</v>
      </c>
      <c r="O76" s="113">
        <v>0</v>
      </c>
      <c r="P76" s="93">
        <f t="shared" ref="P76:P79" si="159">O76/$O$73</f>
        <v>0</v>
      </c>
      <c r="Q76" s="113">
        <v>0</v>
      </c>
      <c r="R76" s="93">
        <f>Q76/Q73</f>
        <v>0</v>
      </c>
      <c r="S76" s="113">
        <v>0</v>
      </c>
      <c r="T76" s="93">
        <f>S76/S73</f>
        <v>0</v>
      </c>
      <c r="U76" s="113">
        <v>0</v>
      </c>
      <c r="V76" s="93">
        <f t="shared" ref="V76:V79" si="160">U76/$U$73</f>
        <v>0</v>
      </c>
      <c r="W76" s="113">
        <v>0</v>
      </c>
      <c r="X76" s="93">
        <f t="shared" ref="X76:X79" si="161">W76/$W$73</f>
        <v>0</v>
      </c>
      <c r="Y76" s="113">
        <v>0</v>
      </c>
      <c r="Z76" s="93">
        <f t="shared" ref="Z76:Z79" si="162">Y76/$Y$73</f>
        <v>0</v>
      </c>
      <c r="AA76" s="113">
        <v>0</v>
      </c>
      <c r="AB76" s="93">
        <f t="shared" ref="AB76:AB79" si="163">AA76/$AA$73</f>
        <v>0</v>
      </c>
      <c r="AC76" s="113"/>
      <c r="AD76" s="93">
        <f t="shared" ref="AD76:AD79" si="164">AC76/$AC$73</f>
        <v>0</v>
      </c>
      <c r="AE76" s="113"/>
      <c r="AF76" s="93">
        <f t="shared" ref="AF76:AF79" si="165">AE76/$AE$73</f>
        <v>0</v>
      </c>
      <c r="AG76" s="113">
        <v>0</v>
      </c>
      <c r="AH76" s="93">
        <f t="shared" ref="AH76:AH79" si="166">AG76/$AG$73</f>
        <v>0</v>
      </c>
      <c r="AI76" s="113"/>
      <c r="AJ76" s="93">
        <f>AI76/AI73</f>
        <v>0</v>
      </c>
      <c r="AK76" s="113"/>
      <c r="AL76" s="93">
        <f>AK76/AK73</f>
        <v>0</v>
      </c>
      <c r="AM76" s="113">
        <v>0</v>
      </c>
      <c r="AN76" s="93">
        <f t="shared" ref="AN76:AN79" si="167">AM76/$AM$73</f>
        <v>0</v>
      </c>
      <c r="AO76" s="113">
        <v>0</v>
      </c>
      <c r="AP76" s="93">
        <f t="shared" ref="AP76:AP79" si="168">AO76/$AQ$73</f>
        <v>0</v>
      </c>
      <c r="AQ76" s="113">
        <v>0</v>
      </c>
      <c r="AR76" s="93">
        <f t="shared" ref="AR76:AR79" si="169">AQ76/$AQ$73</f>
        <v>0</v>
      </c>
      <c r="AS76" s="134">
        <f>C76+K76+M76+O76+U76+W76+Y76+AC76+AE76+AG76+AM76+AQ76+E76+I76+G76+AA76+Q76+S76+AO76+AI76+AK76</f>
        <v>0</v>
      </c>
      <c r="AT76" s="203">
        <f t="shared" ref="AT76:AT79" si="170">D76+L76+N76+P76+V76+X76+Z76+AD76+AF76+AH76+AN76+AR76+AB76+F76+J76+H76+R76+T76+AP76+AJ76+AL76</f>
        <v>0</v>
      </c>
      <c r="AU76" s="120">
        <f>IF(J76=0,0,(IF('Form II'!K74="yes",(J76/AT76)*('Form II'!G74+'Form II'!H74),0)))</f>
        <v>0</v>
      </c>
      <c r="AV76" s="120">
        <f>IF(D76=0,0,(IF('Form II'!I74="yes",(D76/AT76)*('Form II'!G74+'Form II'!H74),0)))</f>
        <v>0</v>
      </c>
      <c r="AW76" s="120">
        <f>IF(F76+H76=0,0,(IF('Form II'!J74="yes",((F76+H76)/AT76)*('Form II'!G74+'Form II'!H74),0)))</f>
        <v>0</v>
      </c>
      <c r="AX76" s="120">
        <f>IF(L76=0,0,(L76/AT76)*('Form II'!G74+'Form II'!H74))</f>
        <v>0</v>
      </c>
      <c r="AY76" s="120">
        <f>IF(P76+R76=0,0,(IF('Form II'!M74="yes",(((P76+R76)/AT76)*('Form II'!G74+'Form II'!H74)),0)))</f>
        <v>0</v>
      </c>
      <c r="AZ76" s="120" t="e">
        <f>IF('Form II'!N74="yes",(((V76+X76+Z76+T76)/AT76)*('Form II'!G74+'Form II'!H74)),0)</f>
        <v>#DIV/0!</v>
      </c>
      <c r="BA76" s="120" t="e">
        <f>IF('Form II'!P74="yes",(AB76/AT76)*('Form II'!G74+'Form II'!H74),0)</f>
        <v>#DIV/0!</v>
      </c>
      <c r="BB76" s="120" t="e">
        <f>IF('Form II'!O74="yes",(AD76/AT76)*('Form II'!G74+'Form II'!H74),0)</f>
        <v>#DIV/0!</v>
      </c>
      <c r="BC76" s="120">
        <f>IF(AF76=0,0,(AF76/AT76)*('Form II'!G74+'Form II'!H74))</f>
        <v>0</v>
      </c>
      <c r="BD76" s="120">
        <f>IF((AN76+AP76+AR76)=0,0,(IF('Form II'!R74="yes",(((AN76+AP76+AR76)/AT76)*('Form II'!G74+'Form II'!H74)),0)))</f>
        <v>0</v>
      </c>
      <c r="BE76" s="118">
        <f>IF((AS76)=0,('Form II'!G74+'Form II'!H74),SUM(AU76:BD76))</f>
        <v>0</v>
      </c>
      <c r="CD76" s="23">
        <f>AT76*'Form II'!F74</f>
        <v>0</v>
      </c>
    </row>
    <row r="77" spans="1:82" ht="16.5" thickTop="1" thickBot="1" x14ac:dyDescent="0.3">
      <c r="A77" s="26" t="s">
        <v>39</v>
      </c>
      <c r="B77" s="27"/>
      <c r="C77" s="113">
        <v>0</v>
      </c>
      <c r="D77" s="101">
        <f t="shared" si="153"/>
        <v>0</v>
      </c>
      <c r="E77" s="113">
        <v>0</v>
      </c>
      <c r="F77" s="93">
        <f t="shared" si="154"/>
        <v>0</v>
      </c>
      <c r="G77" s="113">
        <v>0</v>
      </c>
      <c r="H77" s="93">
        <f t="shared" si="155"/>
        <v>0</v>
      </c>
      <c r="I77" s="113"/>
      <c r="J77" s="93">
        <f t="shared" si="156"/>
        <v>0</v>
      </c>
      <c r="K77" s="113"/>
      <c r="L77" s="101">
        <f t="shared" si="157"/>
        <v>0</v>
      </c>
      <c r="M77" s="113">
        <v>0</v>
      </c>
      <c r="N77" s="93">
        <f t="shared" si="158"/>
        <v>0</v>
      </c>
      <c r="O77" s="113">
        <v>0</v>
      </c>
      <c r="P77" s="93">
        <f t="shared" si="159"/>
        <v>0</v>
      </c>
      <c r="Q77" s="113">
        <v>0</v>
      </c>
      <c r="R77" s="93">
        <f>Q77/Q73</f>
        <v>0</v>
      </c>
      <c r="S77" s="113">
        <v>0</v>
      </c>
      <c r="T77" s="93">
        <f>S77/S73</f>
        <v>0</v>
      </c>
      <c r="U77" s="113">
        <v>0</v>
      </c>
      <c r="V77" s="93">
        <f t="shared" si="160"/>
        <v>0</v>
      </c>
      <c r="W77" s="113">
        <v>0</v>
      </c>
      <c r="X77" s="93">
        <f t="shared" si="161"/>
        <v>0</v>
      </c>
      <c r="Y77" s="113">
        <v>0</v>
      </c>
      <c r="Z77" s="93">
        <f t="shared" si="162"/>
        <v>0</v>
      </c>
      <c r="AA77" s="113">
        <v>0</v>
      </c>
      <c r="AB77" s="93">
        <f t="shared" si="163"/>
        <v>0</v>
      </c>
      <c r="AC77" s="113"/>
      <c r="AD77" s="93">
        <f t="shared" si="164"/>
        <v>0</v>
      </c>
      <c r="AE77" s="113"/>
      <c r="AF77" s="93">
        <f t="shared" si="165"/>
        <v>0</v>
      </c>
      <c r="AG77" s="113">
        <v>0</v>
      </c>
      <c r="AH77" s="93">
        <f t="shared" si="166"/>
        <v>0</v>
      </c>
      <c r="AI77" s="113"/>
      <c r="AJ77" s="93">
        <f>AI77/AI73</f>
        <v>0</v>
      </c>
      <c r="AK77" s="113"/>
      <c r="AL77" s="93">
        <f>AK77/AK73</f>
        <v>0</v>
      </c>
      <c r="AM77" s="113">
        <v>0</v>
      </c>
      <c r="AN77" s="93">
        <f t="shared" si="167"/>
        <v>0</v>
      </c>
      <c r="AO77" s="113">
        <v>0</v>
      </c>
      <c r="AP77" s="93">
        <f t="shared" si="168"/>
        <v>0</v>
      </c>
      <c r="AQ77" s="113">
        <v>0</v>
      </c>
      <c r="AR77" s="93">
        <f t="shared" si="169"/>
        <v>0</v>
      </c>
      <c r="AS77" s="134">
        <f>C77+K77+M77+O77+U77+W77+Y77+AC77+AE77+AG77+AM77+AQ77+E77+I77+G77+AA77+Q77+S77+AO77+AI77+AK77</f>
        <v>0</v>
      </c>
      <c r="AT77" s="203">
        <f>D77+L77+N77+P77+V77+X77+Z77+AD77+AF77+AH77+AN77+AR77+AB77+F77+J77+H77+R77+T77+AP77+AJ77+AL77</f>
        <v>0</v>
      </c>
      <c r="AU77" s="120">
        <f>IF(J77=0,0,(IF('Form II'!K75="yes",(J77/AT77)*('Form II'!G75+'Form II'!H75),0)))</f>
        <v>0</v>
      </c>
      <c r="AV77" s="120">
        <f>IF(D77=0,0,(IF('Form II'!I75="yes",(D77/AT77)*('Form II'!G75+'Form II'!H75),0)))</f>
        <v>0</v>
      </c>
      <c r="AW77" s="120">
        <f>IF(F77+H77=0,0,(IF('Form II'!J75="yes",((F77+H77)/AT77)*('Form II'!G75+'Form II'!H75),0)))</f>
        <v>0</v>
      </c>
      <c r="AX77" s="120">
        <f>IF(L77=0,0,(L77/AT77)*('Form II'!G75+'Form II'!H75))</f>
        <v>0</v>
      </c>
      <c r="AY77" s="120">
        <f>IF(P77+R77=0,0,(IF('Form II'!M75="yes",(((P77+R77)/AT77)*('Form II'!G75+'Form II'!H75)),0)))</f>
        <v>0</v>
      </c>
      <c r="AZ77" s="120" t="e">
        <f>IF('Form II'!N75="yes",(((V77+X77+Z77+T77)/AT77)*('Form II'!G75+'Form II'!H75)),0)</f>
        <v>#DIV/0!</v>
      </c>
      <c r="BA77" s="120" t="e">
        <f>IF('Form II'!P75="yes",(AB77/AT77)*('Form II'!G75+'Form II'!H75),0)</f>
        <v>#DIV/0!</v>
      </c>
      <c r="BB77" s="120" t="e">
        <f>IF('Form II'!O75="yes",(AD77/AT77)*('Form II'!G75+'Form II'!H75),0)</f>
        <v>#DIV/0!</v>
      </c>
      <c r="BC77" s="120">
        <f>IF(AF77=0,0,(AF77/AT77)*('Form II'!G75+'Form II'!H75))</f>
        <v>0</v>
      </c>
      <c r="BD77" s="120">
        <f>IF((AN77+AP77+AR77)=0,0,(IF('Form II'!R75="yes",(((AN77+AP77+AR77)/AT77)*('Form II'!G75+'Form II'!H75)),0)))</f>
        <v>0</v>
      </c>
      <c r="BE77" s="118">
        <f>IF((AS77)=0,('Form II'!G75+'Form II'!H75),SUM(AU77:BD77))</f>
        <v>0</v>
      </c>
      <c r="CD77" s="23">
        <f>AT77*'Form II'!F75</f>
        <v>0</v>
      </c>
    </row>
    <row r="78" spans="1:82" ht="16.5" thickTop="1" thickBot="1" x14ac:dyDescent="0.3">
      <c r="A78" s="28" t="s">
        <v>40</v>
      </c>
      <c r="B78" s="29"/>
      <c r="C78" s="114">
        <v>0</v>
      </c>
      <c r="D78" s="102">
        <f t="shared" si="153"/>
        <v>0</v>
      </c>
      <c r="E78" s="114">
        <v>0</v>
      </c>
      <c r="F78" s="93">
        <f t="shared" si="154"/>
        <v>0</v>
      </c>
      <c r="G78" s="114">
        <v>0</v>
      </c>
      <c r="H78" s="93">
        <f t="shared" si="155"/>
        <v>0</v>
      </c>
      <c r="I78" s="114"/>
      <c r="J78" s="93">
        <f t="shared" si="156"/>
        <v>0</v>
      </c>
      <c r="K78" s="114"/>
      <c r="L78" s="102">
        <f t="shared" si="157"/>
        <v>0</v>
      </c>
      <c r="M78" s="114">
        <v>0</v>
      </c>
      <c r="N78" s="93">
        <f t="shared" si="158"/>
        <v>0</v>
      </c>
      <c r="O78" s="114">
        <v>0</v>
      </c>
      <c r="P78" s="93">
        <f t="shared" si="159"/>
        <v>0</v>
      </c>
      <c r="Q78" s="114">
        <v>0</v>
      </c>
      <c r="R78" s="93">
        <f>Q78/Q73</f>
        <v>0</v>
      </c>
      <c r="S78" s="114">
        <v>0</v>
      </c>
      <c r="T78" s="93">
        <f>S78/S73</f>
        <v>0</v>
      </c>
      <c r="U78" s="114">
        <v>0</v>
      </c>
      <c r="V78" s="93">
        <f t="shared" si="160"/>
        <v>0</v>
      </c>
      <c r="W78" s="114">
        <v>0</v>
      </c>
      <c r="X78" s="93">
        <f t="shared" si="161"/>
        <v>0</v>
      </c>
      <c r="Y78" s="114">
        <v>0</v>
      </c>
      <c r="Z78" s="93">
        <f t="shared" si="162"/>
        <v>0</v>
      </c>
      <c r="AA78" s="114">
        <v>0</v>
      </c>
      <c r="AB78" s="93">
        <f t="shared" si="163"/>
        <v>0</v>
      </c>
      <c r="AC78" s="114"/>
      <c r="AD78" s="93">
        <f t="shared" si="164"/>
        <v>0</v>
      </c>
      <c r="AE78" s="114"/>
      <c r="AF78" s="93">
        <f t="shared" si="165"/>
        <v>0</v>
      </c>
      <c r="AG78" s="114">
        <v>0</v>
      </c>
      <c r="AH78" s="93">
        <f t="shared" si="166"/>
        <v>0</v>
      </c>
      <c r="AI78" s="114"/>
      <c r="AJ78" s="93">
        <f>AI78/AI73</f>
        <v>0</v>
      </c>
      <c r="AK78" s="114"/>
      <c r="AL78" s="93">
        <f>AK78/AK73</f>
        <v>0</v>
      </c>
      <c r="AM78" s="114">
        <v>0</v>
      </c>
      <c r="AN78" s="93">
        <f t="shared" si="167"/>
        <v>0</v>
      </c>
      <c r="AO78" s="114">
        <v>0</v>
      </c>
      <c r="AP78" s="93">
        <f t="shared" si="168"/>
        <v>0</v>
      </c>
      <c r="AQ78" s="114">
        <v>0</v>
      </c>
      <c r="AR78" s="93">
        <f t="shared" si="169"/>
        <v>0</v>
      </c>
      <c r="AS78" s="134">
        <f>C78+K78+M78+O78+U78+W78+Y78+AC78+AE78+AG78+AM78+AQ78+E78+I78+G78+AA78+Q78+S78+AO78+AI78+AK78</f>
        <v>0</v>
      </c>
      <c r="AT78" s="203">
        <f t="shared" si="170"/>
        <v>0</v>
      </c>
      <c r="AU78" s="120">
        <f>IF(J78=0,0,(IF('Form II'!K76="yes",(J78/AT78)*('Form II'!G76+'Form II'!H76),0)))</f>
        <v>0</v>
      </c>
      <c r="AV78" s="120">
        <f>IF(D78=0,0,(IF('Form II'!I76="yes",(D78/AT78)*('Form II'!G76+'Form II'!H76),0)))</f>
        <v>0</v>
      </c>
      <c r="AW78" s="120">
        <f>IF(F78+H78=0,0,(IF('Form II'!J76="yes",((F78+H78)/AT78)*('Form II'!G76+'Form II'!H76),0)))</f>
        <v>0</v>
      </c>
      <c r="AX78" s="120">
        <f>IF(L78=0,0,(L78/AT78)*('Form II'!G76+'Form II'!H76))</f>
        <v>0</v>
      </c>
      <c r="AY78" s="120">
        <f>IF(P78+R78=0,0,(IF('Form II'!M76="yes",(((P78+R78)/AT78)*('Form II'!G76+'Form II'!H76)),0)))</f>
        <v>0</v>
      </c>
      <c r="AZ78" s="120" t="e">
        <f>IF('Form II'!N76="yes",(((V78+X78+Z78+T78)/AT78)*('Form II'!G76+'Form II'!H76)),0)</f>
        <v>#DIV/0!</v>
      </c>
      <c r="BA78" s="120" t="e">
        <f>IF('Form II'!P76="yes",(AB78/AT78)*('Form II'!G76+'Form II'!H76),0)</f>
        <v>#DIV/0!</v>
      </c>
      <c r="BB78" s="120" t="e">
        <f>IF('Form II'!O76="yes",(AD78/AT78)*('Form II'!G76+'Form II'!H76),0)</f>
        <v>#DIV/0!</v>
      </c>
      <c r="BC78" s="120">
        <f>IF(AF78=0,0,(AF78/AT78)*('Form II'!G76+'Form II'!H76))</f>
        <v>0</v>
      </c>
      <c r="BD78" s="120">
        <f>IF((AN78+AP78+AR78)=0,0,(IF('Form II'!R76="yes",(((AN78+AP78+AR78)/AT78)*('Form II'!G76+'Form II'!H76)),0)))</f>
        <v>0</v>
      </c>
      <c r="BE78" s="118">
        <f>IF((AS78)=0,('Form II'!G76+'Form II'!H76),SUM(AU78:BD78))</f>
        <v>0</v>
      </c>
      <c r="CD78" s="23">
        <f>AT78*'Form II'!F76</f>
        <v>0</v>
      </c>
    </row>
    <row r="79" spans="1:82" ht="15.75" thickTop="1" x14ac:dyDescent="0.25">
      <c r="A79" s="90" t="s">
        <v>41</v>
      </c>
      <c r="B79" s="91"/>
      <c r="C79" s="91">
        <f>SUM(C75:C78)</f>
        <v>0</v>
      </c>
      <c r="D79" s="93">
        <f t="shared" si="153"/>
        <v>0</v>
      </c>
      <c r="E79" s="91">
        <f>SUM(E75:E78)</f>
        <v>0</v>
      </c>
      <c r="F79" s="93">
        <f t="shared" si="154"/>
        <v>0</v>
      </c>
      <c r="G79" s="91">
        <f>SUM(G75:G78)</f>
        <v>0</v>
      </c>
      <c r="H79" s="93">
        <f t="shared" si="155"/>
        <v>0</v>
      </c>
      <c r="I79" s="91">
        <f>SUM(I75:I78)</f>
        <v>0</v>
      </c>
      <c r="J79" s="93">
        <f t="shared" si="156"/>
        <v>0</v>
      </c>
      <c r="K79" s="91">
        <f>SUM(K75:K78)</f>
        <v>0</v>
      </c>
      <c r="L79" s="93">
        <f t="shared" si="157"/>
        <v>0</v>
      </c>
      <c r="M79" s="91">
        <f>SUM(M75:M78)</f>
        <v>0</v>
      </c>
      <c r="N79" s="93">
        <f t="shared" si="158"/>
        <v>0</v>
      </c>
      <c r="O79" s="91">
        <f>SUM(O75:O78)</f>
        <v>0</v>
      </c>
      <c r="P79" s="93">
        <f t="shared" si="159"/>
        <v>0</v>
      </c>
      <c r="Q79" s="91">
        <f>SUM(Q75:Q78)</f>
        <v>0</v>
      </c>
      <c r="R79" s="93">
        <f>Q79/Q73</f>
        <v>0</v>
      </c>
      <c r="S79" s="91">
        <f>SUM(S75:S78)</f>
        <v>0</v>
      </c>
      <c r="T79" s="93">
        <f>S79/S73</f>
        <v>0</v>
      </c>
      <c r="U79" s="91">
        <f>SUM(U75:U78)</f>
        <v>0</v>
      </c>
      <c r="V79" s="93">
        <f t="shared" si="160"/>
        <v>0</v>
      </c>
      <c r="W79" s="91">
        <f>SUM(W75:W78)</f>
        <v>0</v>
      </c>
      <c r="X79" s="93">
        <f t="shared" si="161"/>
        <v>0</v>
      </c>
      <c r="Y79" s="91">
        <f>SUM(Y75:Y78)</f>
        <v>0</v>
      </c>
      <c r="Z79" s="93">
        <f t="shared" si="162"/>
        <v>0</v>
      </c>
      <c r="AA79" s="91">
        <f>SUM(AA75:AA78)</f>
        <v>0</v>
      </c>
      <c r="AB79" s="93">
        <f t="shared" si="163"/>
        <v>0</v>
      </c>
      <c r="AC79" s="91">
        <f>SUM(AC75:AC78)</f>
        <v>0</v>
      </c>
      <c r="AD79" s="93">
        <f t="shared" si="164"/>
        <v>0</v>
      </c>
      <c r="AE79" s="94">
        <f>SUM(AE75:AE78)</f>
        <v>0</v>
      </c>
      <c r="AF79" s="93">
        <f t="shared" si="165"/>
        <v>0</v>
      </c>
      <c r="AG79" s="91">
        <f>SUM(AG75:AG78)</f>
        <v>0</v>
      </c>
      <c r="AH79" s="93">
        <f t="shared" si="166"/>
        <v>0</v>
      </c>
      <c r="AI79" s="91">
        <f>SUM(AI75:AI78)</f>
        <v>0</v>
      </c>
      <c r="AJ79" s="93">
        <f>AI79/AI73</f>
        <v>0</v>
      </c>
      <c r="AK79" s="91">
        <f>SUM(AK75:AK78)</f>
        <v>0</v>
      </c>
      <c r="AL79" s="93">
        <f>AK79/AK73</f>
        <v>0</v>
      </c>
      <c r="AM79" s="91">
        <f>SUM(AM75:AM78)</f>
        <v>0</v>
      </c>
      <c r="AN79" s="93">
        <f t="shared" si="167"/>
        <v>0</v>
      </c>
      <c r="AO79" s="91">
        <f>SUM(AO75:AO78)</f>
        <v>0</v>
      </c>
      <c r="AP79" s="93">
        <f t="shared" si="168"/>
        <v>0</v>
      </c>
      <c r="AQ79" s="91">
        <f>SUM(AQ75:AQ78)</f>
        <v>0</v>
      </c>
      <c r="AR79" s="93">
        <f t="shared" si="169"/>
        <v>0</v>
      </c>
      <c r="AS79" s="95">
        <f>SUM(AS75:AS78)</f>
        <v>0</v>
      </c>
      <c r="AT79" s="203">
        <f t="shared" si="170"/>
        <v>0</v>
      </c>
      <c r="AU79" s="121"/>
      <c r="AV79" s="121"/>
      <c r="AW79" s="121"/>
      <c r="AX79" s="121"/>
      <c r="AY79" s="121"/>
      <c r="AZ79" s="121"/>
      <c r="BA79" s="121"/>
      <c r="BB79" s="121"/>
      <c r="BC79" s="121"/>
      <c r="BD79" s="121"/>
      <c r="BE79" s="121"/>
      <c r="CD79" s="30">
        <f>SUM(CD75:CD78)</f>
        <v>0</v>
      </c>
    </row>
    <row r="80" spans="1:82" x14ac:dyDescent="0.25">
      <c r="AU80" s="116"/>
      <c r="AV80" s="116"/>
      <c r="AW80" s="116"/>
      <c r="AX80" s="116"/>
      <c r="AY80" s="116"/>
      <c r="AZ80" s="116"/>
      <c r="BA80" s="116"/>
      <c r="BB80" s="116"/>
      <c r="BC80" s="116"/>
      <c r="BD80" s="116"/>
      <c r="BE80" s="116"/>
    </row>
    <row r="81" spans="1:82" ht="45" customHeight="1" x14ac:dyDescent="0.25">
      <c r="A81" s="97"/>
      <c r="B81" s="84" t="s">
        <v>25</v>
      </c>
      <c r="C81" s="248" t="s">
        <v>116</v>
      </c>
      <c r="D81" s="247"/>
      <c r="E81" s="248" t="s">
        <v>119</v>
      </c>
      <c r="F81" s="247"/>
      <c r="G81" s="248" t="s">
        <v>120</v>
      </c>
      <c r="H81" s="247"/>
      <c r="I81" s="248" t="s">
        <v>117</v>
      </c>
      <c r="J81" s="247"/>
      <c r="K81" s="248" t="s">
        <v>118</v>
      </c>
      <c r="L81" s="247"/>
      <c r="M81" s="248" t="s">
        <v>27</v>
      </c>
      <c r="N81" s="247"/>
      <c r="O81" s="248" t="s">
        <v>166</v>
      </c>
      <c r="P81" s="247"/>
      <c r="Q81" s="248" t="s">
        <v>167</v>
      </c>
      <c r="R81" s="247"/>
      <c r="S81" s="248" t="s">
        <v>132</v>
      </c>
      <c r="T81" s="247"/>
      <c r="U81" s="248" t="s">
        <v>28</v>
      </c>
      <c r="V81" s="247"/>
      <c r="W81" s="248" t="s">
        <v>29</v>
      </c>
      <c r="X81" s="247"/>
      <c r="Y81" s="248" t="s">
        <v>30</v>
      </c>
      <c r="Z81" s="247"/>
      <c r="AA81" s="248" t="s">
        <v>114</v>
      </c>
      <c r="AB81" s="258"/>
      <c r="AC81" s="248" t="s">
        <v>113</v>
      </c>
      <c r="AD81" s="247"/>
      <c r="AE81" s="248" t="s">
        <v>31</v>
      </c>
      <c r="AF81" s="247"/>
      <c r="AG81" s="248" t="s">
        <v>193</v>
      </c>
      <c r="AH81" s="247"/>
      <c r="AI81" s="248" t="s">
        <v>164</v>
      </c>
      <c r="AJ81" s="247"/>
      <c r="AK81" s="246" t="s">
        <v>165</v>
      </c>
      <c r="AL81" s="247"/>
      <c r="AM81" s="248" t="s">
        <v>33</v>
      </c>
      <c r="AN81" s="247"/>
      <c r="AO81" s="248" t="s">
        <v>34</v>
      </c>
      <c r="AP81" s="247"/>
      <c r="AQ81" s="248" t="s">
        <v>34</v>
      </c>
      <c r="AR81" s="247"/>
      <c r="AS81" s="248" t="s">
        <v>35</v>
      </c>
      <c r="AT81" s="247"/>
      <c r="AU81" s="115" t="s">
        <v>24</v>
      </c>
      <c r="AV81" s="115" t="s">
        <v>116</v>
      </c>
      <c r="AW81" s="115" t="s">
        <v>135</v>
      </c>
      <c r="AX81" s="116" t="s">
        <v>43</v>
      </c>
      <c r="AY81" s="116" t="s">
        <v>136</v>
      </c>
      <c r="AZ81" s="116" t="s">
        <v>134</v>
      </c>
      <c r="BA81" s="117" t="s">
        <v>114</v>
      </c>
      <c r="BB81" s="117" t="s">
        <v>113</v>
      </c>
      <c r="BC81" s="117" t="s">
        <v>46</v>
      </c>
      <c r="BD81" s="117" t="s">
        <v>44</v>
      </c>
      <c r="BE81" s="118"/>
    </row>
    <row r="82" spans="1:82" x14ac:dyDescent="0.25">
      <c r="A82" s="49" t="s">
        <v>129</v>
      </c>
      <c r="B82" s="85"/>
      <c r="C82" s="85"/>
      <c r="D82" s="86"/>
      <c r="E82" s="85"/>
      <c r="F82" s="86"/>
      <c r="G82" s="85"/>
      <c r="H82" s="86"/>
      <c r="I82" s="85"/>
      <c r="J82" s="86"/>
      <c r="K82" s="87"/>
      <c r="L82" s="86"/>
      <c r="M82" s="85"/>
      <c r="N82" s="86"/>
      <c r="O82" s="85"/>
      <c r="P82" s="86"/>
      <c r="Q82" s="85"/>
      <c r="R82" s="86"/>
      <c r="S82" s="85"/>
      <c r="T82" s="86"/>
      <c r="U82" s="85"/>
      <c r="V82" s="86"/>
      <c r="W82" s="85"/>
      <c r="X82" s="86"/>
      <c r="Y82" s="85"/>
      <c r="Z82" s="86"/>
      <c r="AA82" s="87"/>
      <c r="AB82" s="87"/>
      <c r="AC82" s="85"/>
      <c r="AD82" s="86"/>
      <c r="AE82" s="85"/>
      <c r="AF82" s="86"/>
      <c r="AG82" s="85"/>
      <c r="AH82" s="86"/>
      <c r="AI82" s="85"/>
      <c r="AJ82" s="86"/>
      <c r="AK82" s="87"/>
      <c r="AL82" s="87"/>
      <c r="AM82" s="85"/>
      <c r="AN82" s="86"/>
      <c r="AO82" s="85"/>
      <c r="AP82" s="86"/>
      <c r="AQ82" s="85"/>
      <c r="AR82" s="86"/>
      <c r="AS82" s="85"/>
      <c r="AT82" s="146"/>
      <c r="AU82" s="115"/>
      <c r="AV82" s="115"/>
      <c r="AW82" s="115"/>
      <c r="AX82" s="116"/>
      <c r="AY82" s="116"/>
      <c r="AZ82" s="116"/>
      <c r="BA82" s="116"/>
      <c r="BB82" s="116"/>
      <c r="BC82" s="116"/>
      <c r="BD82" s="116"/>
      <c r="BE82" s="116"/>
    </row>
    <row r="83" spans="1:82" x14ac:dyDescent="0.25">
      <c r="A83" s="98"/>
      <c r="B83" s="88"/>
      <c r="C83" s="249">
        <f>(VLOOKUP(A82,$BF$2:$CB$5,2,FALSE))*'Form II'!F83</f>
        <v>120</v>
      </c>
      <c r="D83" s="250"/>
      <c r="E83" s="249">
        <f>VLOOKUP(A82,$BF$2:$CB$5,3,FALSE)*'Form II'!F83</f>
        <v>120</v>
      </c>
      <c r="F83" s="250"/>
      <c r="G83" s="249">
        <f>VLOOKUP(A82,$BF$2:$CB$5,4,FALSE)*'Form II'!F83</f>
        <v>120</v>
      </c>
      <c r="H83" s="250"/>
      <c r="I83" s="249">
        <f>VLOOKUP(A82,$BF$2:$CB$5,5,FALSE)*'Form II'!F83</f>
        <v>120</v>
      </c>
      <c r="J83" s="250"/>
      <c r="K83" s="251">
        <f>VLOOKUP(A82,$BF$2:$CB$5,6,FALSE)*'Form II'!F83</f>
        <v>200</v>
      </c>
      <c r="L83" s="250"/>
      <c r="M83" s="249">
        <f>VLOOKUP(A82,$BF$2:$CB$5,7,FALSE)*'Form II'!F83</f>
        <v>400</v>
      </c>
      <c r="N83" s="250"/>
      <c r="O83" s="249">
        <f>VLOOKUP(A82,$BF$2:$CB$5,8,FALSE)*'Form II'!F83</f>
        <v>250</v>
      </c>
      <c r="P83" s="250"/>
      <c r="Q83" s="249">
        <f>VLOOKUP(A82,$BF$2:$CB$5,9,FALSE)*'Form II'!F83</f>
        <v>250</v>
      </c>
      <c r="R83" s="250"/>
      <c r="S83" s="249">
        <f>VLOOKUP(A82,$BF$2:$CB$5,10,FALSE)*'Form II'!F83</f>
        <v>250</v>
      </c>
      <c r="T83" s="250"/>
      <c r="U83" s="249">
        <f>VLOOKUP(A82,$BF$2:$CB$5,11,FALSE)*'Form II'!F83</f>
        <v>300</v>
      </c>
      <c r="V83" s="250"/>
      <c r="W83" s="249">
        <f>VLOOKUP(A82,$BF$2:$CB$5,12,FALSE)*'Form II'!F83</f>
        <v>400</v>
      </c>
      <c r="X83" s="250"/>
      <c r="Y83" s="252">
        <f>VLOOKUP(A82,$BF$2:$CB$5,13,FALSE)*'Form II'!F83</f>
        <v>500</v>
      </c>
      <c r="Z83" s="253"/>
      <c r="AA83" s="252">
        <f>VLOOKUP(A82,$BF$2:$CB$5,14,FALSE)*'Form II'!F83</f>
        <v>150</v>
      </c>
      <c r="AB83" s="254"/>
      <c r="AC83" s="252">
        <f>VLOOKUP(A82,$BF$2:$CB$5,15,FALSE)*'Form II'!F83</f>
        <v>150</v>
      </c>
      <c r="AD83" s="253"/>
      <c r="AE83" s="252">
        <f>VLOOKUP(A82,$BF$2:$CB$5,16,FALSE)*'Form II'!F83</f>
        <v>400</v>
      </c>
      <c r="AF83" s="253"/>
      <c r="AG83" s="249">
        <f>VLOOKUP(A82,$BF$2:$CB$5,17,FALSE)*'Form II'!F83</f>
        <v>400</v>
      </c>
      <c r="AH83" s="250"/>
      <c r="AI83" s="249">
        <f>VLOOKUP(A82,$BF$2:$CB$5,18,FALSE)*'Form II'!F83</f>
        <v>25</v>
      </c>
      <c r="AJ83" s="250"/>
      <c r="AK83" s="249">
        <f>VLOOKUP(A82,$BF$2:$CB$5,19,FALSE)*'Form II'!F83</f>
        <v>50</v>
      </c>
      <c r="AL83" s="250"/>
      <c r="AM83" s="249">
        <f>VLOOKUP(A82,$BF$2:$CB$5,20,FALSE)*'Form II'!F83</f>
        <v>25</v>
      </c>
      <c r="AN83" s="250"/>
      <c r="AO83" s="249">
        <f>VLOOKUP(A82,$BF$2:$CB$5,21,FALSE)*'Form II'!F83</f>
        <v>50</v>
      </c>
      <c r="AP83" s="250"/>
      <c r="AQ83" s="249">
        <f>VLOOKUP(A82,$BF$2:$CB$5,22,FALSE)*'Form II'!F83</f>
        <v>50</v>
      </c>
      <c r="AR83" s="250"/>
      <c r="AS83" s="255"/>
      <c r="AT83" s="256"/>
      <c r="AU83" s="116"/>
      <c r="AV83" s="116"/>
      <c r="AW83" s="116"/>
      <c r="AX83" s="116"/>
      <c r="AY83" s="116"/>
      <c r="AZ83" s="116"/>
      <c r="BA83" s="116"/>
      <c r="BB83" s="116"/>
      <c r="BC83" s="116"/>
      <c r="BD83" s="116"/>
      <c r="BE83" s="116"/>
    </row>
    <row r="84" spans="1:82" ht="15.75" thickBot="1" x14ac:dyDescent="0.3">
      <c r="A84" s="48" t="str">
        <f>'Form II'!A83&amp;", "&amp;'Form II'!B83</f>
        <v>, 9</v>
      </c>
      <c r="B84" s="99" t="s">
        <v>36</v>
      </c>
      <c r="C84" s="99" t="s">
        <v>36</v>
      </c>
      <c r="D84" s="99" t="s">
        <v>142</v>
      </c>
      <c r="E84" s="99"/>
      <c r="F84" s="99"/>
      <c r="G84" s="99"/>
      <c r="H84" s="99"/>
      <c r="I84" s="99"/>
      <c r="J84" s="99"/>
      <c r="K84" s="99" t="s">
        <v>36</v>
      </c>
      <c r="L84" s="99" t="s">
        <v>142</v>
      </c>
      <c r="M84" s="99" t="s">
        <v>36</v>
      </c>
      <c r="N84" s="99" t="s">
        <v>142</v>
      </c>
      <c r="O84" s="99" t="s">
        <v>36</v>
      </c>
      <c r="P84" s="99" t="s">
        <v>142</v>
      </c>
      <c r="Q84" s="99" t="s">
        <v>36</v>
      </c>
      <c r="R84" s="99" t="s">
        <v>142</v>
      </c>
      <c r="S84" s="99" t="s">
        <v>36</v>
      </c>
      <c r="T84" s="99" t="s">
        <v>142</v>
      </c>
      <c r="U84" s="99" t="s">
        <v>36</v>
      </c>
      <c r="V84" s="99" t="s">
        <v>142</v>
      </c>
      <c r="W84" s="99" t="s">
        <v>36</v>
      </c>
      <c r="X84" s="99" t="s">
        <v>142</v>
      </c>
      <c r="Y84" s="99" t="s">
        <v>36</v>
      </c>
      <c r="Z84" s="99" t="s">
        <v>142</v>
      </c>
      <c r="AA84" s="99"/>
      <c r="AB84" s="99"/>
      <c r="AC84" s="99" t="s">
        <v>36</v>
      </c>
      <c r="AD84" s="99" t="s">
        <v>142</v>
      </c>
      <c r="AE84" s="99" t="s">
        <v>36</v>
      </c>
      <c r="AF84" s="100" t="s">
        <v>142</v>
      </c>
      <c r="AG84" s="99" t="s">
        <v>36</v>
      </c>
      <c r="AH84" s="99" t="s">
        <v>142</v>
      </c>
      <c r="AI84" s="99" t="s">
        <v>36</v>
      </c>
      <c r="AJ84" s="99" t="s">
        <v>142</v>
      </c>
      <c r="AK84" s="99" t="s">
        <v>36</v>
      </c>
      <c r="AL84" s="99" t="s">
        <v>142</v>
      </c>
      <c r="AM84" s="99" t="s">
        <v>36</v>
      </c>
      <c r="AN84" s="99" t="s">
        <v>142</v>
      </c>
      <c r="AO84" s="99" t="s">
        <v>36</v>
      </c>
      <c r="AP84" s="99" t="s">
        <v>142</v>
      </c>
      <c r="AQ84" s="99" t="s">
        <v>36</v>
      </c>
      <c r="AR84" s="99" t="s">
        <v>142</v>
      </c>
      <c r="AS84" s="99" t="s">
        <v>36</v>
      </c>
      <c r="AT84" s="147" t="s">
        <v>142</v>
      </c>
      <c r="AU84" s="116"/>
      <c r="AV84" s="116"/>
      <c r="AW84" s="116"/>
      <c r="AX84" s="116"/>
      <c r="AY84" s="116"/>
      <c r="AZ84" s="116"/>
      <c r="BA84" s="116"/>
      <c r="BB84" s="116"/>
      <c r="BC84" s="116"/>
      <c r="BD84" s="116"/>
      <c r="BE84" s="116"/>
    </row>
    <row r="85" spans="1:82" ht="16.5" thickTop="1" thickBot="1" x14ac:dyDescent="0.3">
      <c r="A85" s="24" t="s">
        <v>37</v>
      </c>
      <c r="B85" s="25"/>
      <c r="C85" s="112">
        <v>0</v>
      </c>
      <c r="D85" s="93">
        <f>C85/$C$83</f>
        <v>0</v>
      </c>
      <c r="E85" s="112">
        <v>0</v>
      </c>
      <c r="F85" s="93">
        <f>E85/$E$83</f>
        <v>0</v>
      </c>
      <c r="G85" s="112"/>
      <c r="H85" s="93">
        <f>G85/$G$83</f>
        <v>0</v>
      </c>
      <c r="I85" s="112"/>
      <c r="J85" s="93">
        <f>I85/$I$83</f>
        <v>0</v>
      </c>
      <c r="K85" s="112"/>
      <c r="L85" s="93">
        <f>K85/$K$83</f>
        <v>0</v>
      </c>
      <c r="M85" s="112">
        <v>0</v>
      </c>
      <c r="N85" s="93">
        <f>M85/$M$83</f>
        <v>0</v>
      </c>
      <c r="O85" s="112"/>
      <c r="P85" s="93">
        <f>O85/$O$83</f>
        <v>0</v>
      </c>
      <c r="Q85" s="112"/>
      <c r="R85" s="93">
        <f>Q85/Q83</f>
        <v>0</v>
      </c>
      <c r="S85" s="112"/>
      <c r="T85" s="93">
        <f>S85/S83</f>
        <v>0</v>
      </c>
      <c r="U85" s="112"/>
      <c r="V85" s="93">
        <f>U85/$U$83</f>
        <v>0</v>
      </c>
      <c r="W85" s="112"/>
      <c r="X85" s="93">
        <f>W85/$W$83</f>
        <v>0</v>
      </c>
      <c r="Y85" s="112">
        <v>0</v>
      </c>
      <c r="Z85" s="93">
        <f>Y85/$Y$83</f>
        <v>0</v>
      </c>
      <c r="AA85" s="112">
        <v>0</v>
      </c>
      <c r="AB85" s="93">
        <f>AA85/$AA$93</f>
        <v>0</v>
      </c>
      <c r="AC85" s="112"/>
      <c r="AD85" s="93">
        <f>AC85/$AC$83</f>
        <v>0</v>
      </c>
      <c r="AE85" s="112"/>
      <c r="AF85" s="93">
        <f>AE85/$AE$83</f>
        <v>0</v>
      </c>
      <c r="AG85" s="112"/>
      <c r="AH85" s="93">
        <f>AG85/$AG$83</f>
        <v>0</v>
      </c>
      <c r="AI85" s="112"/>
      <c r="AJ85" s="93">
        <f>AI85/AI83</f>
        <v>0</v>
      </c>
      <c r="AK85" s="112"/>
      <c r="AL85" s="93">
        <f>AK85/AK83</f>
        <v>0</v>
      </c>
      <c r="AM85" s="112">
        <v>0</v>
      </c>
      <c r="AN85" s="93">
        <f>AM85/$AM$83</f>
        <v>0</v>
      </c>
      <c r="AO85" s="112">
        <v>0</v>
      </c>
      <c r="AP85" s="93">
        <f>AO85/$AQ$83</f>
        <v>0</v>
      </c>
      <c r="AQ85" s="112">
        <v>0</v>
      </c>
      <c r="AR85" s="93">
        <f>AQ85/$AQ$83</f>
        <v>0</v>
      </c>
      <c r="AS85" s="134">
        <f>C85+K85+M85+O85+U85+W85+Y85+AC85+AE85+AG85+AM85+AQ85+E85+I85+G85+AA85+Q85+S85+AO85+AI85+AK85</f>
        <v>0</v>
      </c>
      <c r="AT85" s="203">
        <f>D85+L85+N85+P85+V85+X85+Z85+AD85+AF85+AH85+AN85+AR85+AB85+F85+J85+H85+R85+T85+AP85+AJ85+AL85</f>
        <v>0</v>
      </c>
      <c r="AU85" s="120">
        <f>IF(J85=0,0,(IF('Form II'!K83="yes",(J85/AT85)*('Form II'!G83+'Form II'!H83),0)))</f>
        <v>0</v>
      </c>
      <c r="AV85" s="120">
        <f>IF(D85=0,0,(IF('Form II'!I83="yes",(D85/AT85)*('Form II'!G83+'Form II'!H83),0)))</f>
        <v>0</v>
      </c>
      <c r="AW85" s="120">
        <f>IF(F85+H85=0,0,(IF('Form II'!J83="yes",((F85+H85)/AT85)*('Form II'!G83+'Form II'!H83),0)))</f>
        <v>0</v>
      </c>
      <c r="AX85" s="120">
        <f>IF(L85=0,0,(L85/AT85)*('Form II'!G83+'Form II'!H83))</f>
        <v>0</v>
      </c>
      <c r="AY85" s="120">
        <f>IF(P85+R85=0,0,(IF('Form II'!M83="yes",(((P85+R85)/AT85)*('Form II'!G83+'Form II'!H83)),0)))</f>
        <v>0</v>
      </c>
      <c r="AZ85" s="120" t="e">
        <f>IF('Form II'!N83="yes",(((V85+X85+Z85+T85)/AT85)*('Form II'!G83+'Form II'!H83)),0)</f>
        <v>#DIV/0!</v>
      </c>
      <c r="BA85" s="120" t="e">
        <f>IF('Form II'!P83="yes",(AB85/AT85)*('Form II'!G83+'Form II'!H83),0)</f>
        <v>#DIV/0!</v>
      </c>
      <c r="BB85" s="120" t="e">
        <f>IF('Form II'!O83="yes",(AD85/AT85)*('Form II'!G83+'Form II'!H83),0)</f>
        <v>#DIV/0!</v>
      </c>
      <c r="BC85" s="120">
        <f>IF(AF85=0,0,(AF85/AT85)*('Form II'!G83+'Form II'!H83))</f>
        <v>0</v>
      </c>
      <c r="BD85" s="120">
        <f>IF((AN85+AP85+AR85)=0,0,(IF('Form II'!R83="yes",(((AN85+AP85+AR85)/AT85)*('Form II'!G83+'Form II'!H83)),0)))</f>
        <v>0</v>
      </c>
      <c r="BE85" s="118">
        <f>IF((AS85)=0,('Form II'!G83+'Form II'!H83),SUM(AU85:BD85))</f>
        <v>0</v>
      </c>
      <c r="CD85" s="23">
        <f>AT85*'Form II'!F83</f>
        <v>0</v>
      </c>
    </row>
    <row r="86" spans="1:82" ht="16.5" thickTop="1" thickBot="1" x14ac:dyDescent="0.3">
      <c r="A86" s="26" t="s">
        <v>38</v>
      </c>
      <c r="B86" s="27"/>
      <c r="C86" s="113">
        <v>0</v>
      </c>
      <c r="D86" s="101">
        <f t="shared" ref="D86:D89" si="171">C86/$C$83</f>
        <v>0</v>
      </c>
      <c r="E86" s="113">
        <v>0</v>
      </c>
      <c r="F86" s="93">
        <f t="shared" ref="F86:F89" si="172">E86/$E$83</f>
        <v>0</v>
      </c>
      <c r="G86" s="113"/>
      <c r="H86" s="93">
        <f t="shared" ref="H86:H89" si="173">G86/$G$83</f>
        <v>0</v>
      </c>
      <c r="I86" s="113"/>
      <c r="J86" s="93">
        <f t="shared" ref="J86:J89" si="174">I86/$I$83</f>
        <v>0</v>
      </c>
      <c r="K86" s="113"/>
      <c r="L86" s="101">
        <f t="shared" ref="L86:L89" si="175">K86/$K$83</f>
        <v>0</v>
      </c>
      <c r="M86" s="113">
        <v>0</v>
      </c>
      <c r="N86" s="93">
        <f t="shared" ref="N86:N89" si="176">M86/$M$83</f>
        <v>0</v>
      </c>
      <c r="O86" s="113"/>
      <c r="P86" s="93">
        <f t="shared" ref="P86:P89" si="177">O86/$O$83</f>
        <v>0</v>
      </c>
      <c r="Q86" s="113"/>
      <c r="R86" s="93">
        <f>Q86/Q83</f>
        <v>0</v>
      </c>
      <c r="S86" s="113"/>
      <c r="T86" s="93">
        <f>S86/S83</f>
        <v>0</v>
      </c>
      <c r="U86" s="113"/>
      <c r="V86" s="93">
        <f t="shared" ref="V86:V89" si="178">U86/$U$83</f>
        <v>0</v>
      </c>
      <c r="W86" s="113"/>
      <c r="X86" s="93">
        <f t="shared" ref="X86:X89" si="179">W86/$W$83</f>
        <v>0</v>
      </c>
      <c r="Y86" s="113">
        <v>0</v>
      </c>
      <c r="Z86" s="93">
        <f t="shared" ref="Z86:Z89" si="180">Y86/$Y$83</f>
        <v>0</v>
      </c>
      <c r="AA86" s="113">
        <v>0</v>
      </c>
      <c r="AB86" s="93">
        <f t="shared" ref="AB86:AB89" si="181">AA86/$AA$93</f>
        <v>0</v>
      </c>
      <c r="AC86" s="113"/>
      <c r="AD86" s="93">
        <f t="shared" ref="AD86:AD89" si="182">AC86/$AC$83</f>
        <v>0</v>
      </c>
      <c r="AE86" s="113"/>
      <c r="AF86" s="93">
        <f t="shared" ref="AF86:AF89" si="183">AE86/$AE$83</f>
        <v>0</v>
      </c>
      <c r="AG86" s="113"/>
      <c r="AH86" s="93">
        <f t="shared" ref="AH86:AH89" si="184">AG86/$AG$83</f>
        <v>0</v>
      </c>
      <c r="AI86" s="113"/>
      <c r="AJ86" s="93">
        <f>AI86/AI83</f>
        <v>0</v>
      </c>
      <c r="AK86" s="113"/>
      <c r="AL86" s="93">
        <f>AK86/AK83</f>
        <v>0</v>
      </c>
      <c r="AM86" s="113">
        <v>0</v>
      </c>
      <c r="AN86" s="93">
        <f t="shared" ref="AN86:AN89" si="185">AM86/$AM$83</f>
        <v>0</v>
      </c>
      <c r="AO86" s="113">
        <v>0</v>
      </c>
      <c r="AP86" s="93">
        <f t="shared" ref="AP86:AP89" si="186">AO86/$AQ$83</f>
        <v>0</v>
      </c>
      <c r="AQ86" s="113">
        <v>0</v>
      </c>
      <c r="AR86" s="93">
        <f t="shared" ref="AR86:AR89" si="187">AQ86/$AQ$83</f>
        <v>0</v>
      </c>
      <c r="AS86" s="134">
        <f>C86+K86+M86+O86+U86+W86+Y86+AC86+AE86+AG86+AM86+AQ86+E86+I86+G86+AA86+Q86+S86+AO86+AI86+AK86</f>
        <v>0</v>
      </c>
      <c r="AT86" s="203">
        <f t="shared" ref="AT86:AT89" si="188">D86+L86+N86+P86+V86+X86+Z86+AD86+AF86+AH86+AN86+AR86+AB86+F86+J86+H86+R86+T86+AP86+AJ86+AL86</f>
        <v>0</v>
      </c>
      <c r="AU86" s="120">
        <f>IF(J86=0,0,(IF('Form II'!K84="yes",(J86/AT86)*('Form II'!G84+'Form II'!H84),0)))</f>
        <v>0</v>
      </c>
      <c r="AV86" s="120">
        <f>IF(D86=0,0,(IF('Form II'!I84="yes",(D86/AT86)*('Form II'!G84+'Form II'!H84),0)))</f>
        <v>0</v>
      </c>
      <c r="AW86" s="120">
        <f>IF(F86+H86=0,0,(IF('Form II'!J84="yes",((F86+H86)/AT86)*('Form II'!G84+'Form II'!H84),0)))</f>
        <v>0</v>
      </c>
      <c r="AX86" s="120">
        <f>IF(L86=0,0,(L86/AT86)*('Form II'!G84+'Form II'!H84))</f>
        <v>0</v>
      </c>
      <c r="AY86" s="120">
        <f>IF(P86+R86=0,0,(IF('Form II'!M84="yes",(((P86+R86)/AT86)*('Form II'!G84+'Form II'!H84)),0)))</f>
        <v>0</v>
      </c>
      <c r="AZ86" s="120" t="e">
        <f>IF('Form II'!N84="yes",(((V86+X86+Z86+T86)/AT86)*('Form II'!G84+'Form II'!H84)),0)</f>
        <v>#DIV/0!</v>
      </c>
      <c r="BA86" s="120" t="e">
        <f>IF('Form II'!P84="yes",(AB86/AT86)*('Form II'!G84+'Form II'!H84),0)</f>
        <v>#DIV/0!</v>
      </c>
      <c r="BB86" s="120" t="e">
        <f>IF('Form II'!O84="yes",(AD86/AT86)*('Form II'!G84+'Form II'!H84),0)</f>
        <v>#DIV/0!</v>
      </c>
      <c r="BC86" s="120">
        <f>IF(AF86=0,0,(AF86/AT86)*('Form II'!G84+'Form II'!H84))</f>
        <v>0</v>
      </c>
      <c r="BD86" s="120">
        <f>IF((AN86+AP86+AR86)=0,0,(IF('Form II'!R84="yes",(((AN86+AP86+AR86)/AT86)*('Form II'!G84+'Form II'!H84)),0)))</f>
        <v>0</v>
      </c>
      <c r="BE86" s="118">
        <f>IF((AS86)=0,('Form II'!G84+'Form II'!H84),SUM(AU86:BD86))</f>
        <v>0</v>
      </c>
      <c r="CD86" s="23">
        <f>AT86*'Form II'!F84</f>
        <v>0</v>
      </c>
    </row>
    <row r="87" spans="1:82" ht="16.5" thickTop="1" thickBot="1" x14ac:dyDescent="0.3">
      <c r="A87" s="26" t="s">
        <v>39</v>
      </c>
      <c r="B87" s="27"/>
      <c r="C87" s="113">
        <v>0</v>
      </c>
      <c r="D87" s="101">
        <f t="shared" si="171"/>
        <v>0</v>
      </c>
      <c r="E87" s="113">
        <v>0</v>
      </c>
      <c r="F87" s="93">
        <f t="shared" si="172"/>
        <v>0</v>
      </c>
      <c r="G87" s="113"/>
      <c r="H87" s="93">
        <f t="shared" si="173"/>
        <v>0</v>
      </c>
      <c r="I87" s="113"/>
      <c r="J87" s="93">
        <f t="shared" si="174"/>
        <v>0</v>
      </c>
      <c r="K87" s="113"/>
      <c r="L87" s="101">
        <f t="shared" si="175"/>
        <v>0</v>
      </c>
      <c r="M87" s="113">
        <v>0</v>
      </c>
      <c r="N87" s="93">
        <f t="shared" si="176"/>
        <v>0</v>
      </c>
      <c r="O87" s="113"/>
      <c r="P87" s="93">
        <f t="shared" si="177"/>
        <v>0</v>
      </c>
      <c r="Q87" s="113"/>
      <c r="R87" s="93">
        <f>Q87/Q83</f>
        <v>0</v>
      </c>
      <c r="S87" s="113"/>
      <c r="T87" s="93">
        <f>S87/S83</f>
        <v>0</v>
      </c>
      <c r="U87" s="113"/>
      <c r="V87" s="93">
        <f t="shared" si="178"/>
        <v>0</v>
      </c>
      <c r="W87" s="113"/>
      <c r="X87" s="93">
        <f t="shared" si="179"/>
        <v>0</v>
      </c>
      <c r="Y87" s="113">
        <v>0</v>
      </c>
      <c r="Z87" s="93">
        <f t="shared" si="180"/>
        <v>0</v>
      </c>
      <c r="AA87" s="113">
        <v>0</v>
      </c>
      <c r="AB87" s="93">
        <f t="shared" si="181"/>
        <v>0</v>
      </c>
      <c r="AC87" s="113"/>
      <c r="AD87" s="93">
        <f t="shared" si="182"/>
        <v>0</v>
      </c>
      <c r="AE87" s="113"/>
      <c r="AF87" s="93">
        <f t="shared" si="183"/>
        <v>0</v>
      </c>
      <c r="AG87" s="113"/>
      <c r="AH87" s="93">
        <f t="shared" si="184"/>
        <v>0</v>
      </c>
      <c r="AI87" s="113"/>
      <c r="AJ87" s="93">
        <f>AI87/AI83</f>
        <v>0</v>
      </c>
      <c r="AK87" s="113"/>
      <c r="AL87" s="93">
        <f>AK87/AK83</f>
        <v>0</v>
      </c>
      <c r="AM87" s="113">
        <v>0</v>
      </c>
      <c r="AN87" s="93">
        <f t="shared" si="185"/>
        <v>0</v>
      </c>
      <c r="AO87" s="113">
        <v>0</v>
      </c>
      <c r="AP87" s="93">
        <f t="shared" si="186"/>
        <v>0</v>
      </c>
      <c r="AQ87" s="113">
        <v>0</v>
      </c>
      <c r="AR87" s="93">
        <f t="shared" si="187"/>
        <v>0</v>
      </c>
      <c r="AS87" s="134">
        <f>C87+K87+M87+O87+U87+W87+Y87+AC87+AE87+AG87+AM87+AQ87+E87+I87+G87+AA87+Q87+S87+AO87+AI87+AK87</f>
        <v>0</v>
      </c>
      <c r="AT87" s="203">
        <f t="shared" si="188"/>
        <v>0</v>
      </c>
      <c r="AU87" s="120">
        <f>IF(J87=0,0,(IF('Form II'!K85="yes",(J87/AT87)*('Form II'!G85+'Form II'!H85),0)))</f>
        <v>0</v>
      </c>
      <c r="AV87" s="120">
        <f>IF(D87=0,0,(IF('Form II'!I85="yes",(D87/AT87)*('Form II'!G85+'Form II'!H85),0)))</f>
        <v>0</v>
      </c>
      <c r="AW87" s="120">
        <f>IF(F87+H87=0,0,(IF('Form II'!J85="yes",((F87+H87)/AT87)*('Form II'!G85+'Form II'!H85),0)))</f>
        <v>0</v>
      </c>
      <c r="AX87" s="120">
        <f>IF(L87=0,0,(L87/AT87)*('Form II'!G85+'Form II'!H85))</f>
        <v>0</v>
      </c>
      <c r="AY87" s="120">
        <f>IF(P87+R87=0,0,(IF('Form II'!M85="yes",(((P87+R87)/AT87)*('Form II'!G85+'Form II'!H85)),0)))</f>
        <v>0</v>
      </c>
      <c r="AZ87" s="120" t="e">
        <f>IF('Form II'!N85="yes",(((V87+X87+Z87+T87)/AT87)*('Form II'!G85+'Form II'!H85)),0)</f>
        <v>#DIV/0!</v>
      </c>
      <c r="BA87" s="120" t="e">
        <f>IF('Form II'!P85="yes",(AB87/AT87)*('Form II'!G85+'Form II'!H85),0)</f>
        <v>#DIV/0!</v>
      </c>
      <c r="BB87" s="120" t="e">
        <f>IF('Form II'!O85="yes",(AD87/AT87)*('Form II'!G85+'Form II'!H85),0)</f>
        <v>#DIV/0!</v>
      </c>
      <c r="BC87" s="120">
        <f>IF(AF87=0,0,(AF87/AT87)*('Form II'!G85+'Form II'!H85))</f>
        <v>0</v>
      </c>
      <c r="BD87" s="120">
        <f>IF((AN87+AP87+AR87)=0,0,(IF('Form II'!R85="yes",(((AN87+AP87+AR87)/AT87)*('Form II'!G85+'Form II'!H85)),0)))</f>
        <v>0</v>
      </c>
      <c r="BE87" s="118">
        <f>IF((AS87)=0,('Form II'!G85+'Form II'!H85),SUM(AU87:BD87))</f>
        <v>0</v>
      </c>
      <c r="CD87" s="23">
        <f>AT87*'Form II'!F85</f>
        <v>0</v>
      </c>
    </row>
    <row r="88" spans="1:82" ht="16.5" thickTop="1" thickBot="1" x14ac:dyDescent="0.3">
      <c r="A88" s="28" t="s">
        <v>40</v>
      </c>
      <c r="B88" s="29"/>
      <c r="C88" s="114">
        <v>0</v>
      </c>
      <c r="D88" s="102">
        <f t="shared" si="171"/>
        <v>0</v>
      </c>
      <c r="E88" s="114">
        <v>0</v>
      </c>
      <c r="F88" s="93">
        <f t="shared" si="172"/>
        <v>0</v>
      </c>
      <c r="G88" s="114"/>
      <c r="H88" s="93">
        <f t="shared" si="173"/>
        <v>0</v>
      </c>
      <c r="I88" s="114"/>
      <c r="J88" s="93">
        <f t="shared" si="174"/>
        <v>0</v>
      </c>
      <c r="K88" s="114"/>
      <c r="L88" s="102">
        <f t="shared" si="175"/>
        <v>0</v>
      </c>
      <c r="M88" s="114">
        <v>0</v>
      </c>
      <c r="N88" s="93">
        <f t="shared" si="176"/>
        <v>0</v>
      </c>
      <c r="O88" s="114">
        <v>0</v>
      </c>
      <c r="P88" s="93">
        <f t="shared" si="177"/>
        <v>0</v>
      </c>
      <c r="Q88" s="114"/>
      <c r="R88" s="93">
        <f>Q88/Q83</f>
        <v>0</v>
      </c>
      <c r="S88" s="114"/>
      <c r="T88" s="93">
        <f>S88/S83</f>
        <v>0</v>
      </c>
      <c r="U88" s="114"/>
      <c r="V88" s="93">
        <f t="shared" si="178"/>
        <v>0</v>
      </c>
      <c r="W88" s="114">
        <v>0</v>
      </c>
      <c r="X88" s="93">
        <f t="shared" si="179"/>
        <v>0</v>
      </c>
      <c r="Y88" s="114">
        <v>0</v>
      </c>
      <c r="Z88" s="93">
        <f t="shared" si="180"/>
        <v>0</v>
      </c>
      <c r="AA88" s="114">
        <v>0</v>
      </c>
      <c r="AB88" s="93">
        <f t="shared" si="181"/>
        <v>0</v>
      </c>
      <c r="AC88" s="114">
        <v>0</v>
      </c>
      <c r="AD88" s="93">
        <f t="shared" si="182"/>
        <v>0</v>
      </c>
      <c r="AE88" s="114"/>
      <c r="AF88" s="93">
        <f t="shared" si="183"/>
        <v>0</v>
      </c>
      <c r="AG88" s="114"/>
      <c r="AH88" s="93">
        <f t="shared" si="184"/>
        <v>0</v>
      </c>
      <c r="AI88" s="114"/>
      <c r="AJ88" s="93">
        <f>AI88/AI83</f>
        <v>0</v>
      </c>
      <c r="AK88" s="114"/>
      <c r="AL88" s="93">
        <f>AK88/AK83</f>
        <v>0</v>
      </c>
      <c r="AM88" s="114">
        <v>0</v>
      </c>
      <c r="AN88" s="93">
        <f t="shared" si="185"/>
        <v>0</v>
      </c>
      <c r="AO88" s="114">
        <v>0</v>
      </c>
      <c r="AP88" s="93">
        <f t="shared" si="186"/>
        <v>0</v>
      </c>
      <c r="AQ88" s="114">
        <v>0</v>
      </c>
      <c r="AR88" s="93">
        <f t="shared" si="187"/>
        <v>0</v>
      </c>
      <c r="AS88" s="134">
        <f>C88+K88+M88+O88+U88+W88+Y88+AC88+AE88+AG88+AM88+AQ88+E88+I88+G88+AA88+Q88+S88+AO88+AI88+AK88</f>
        <v>0</v>
      </c>
      <c r="AT88" s="203">
        <f t="shared" si="188"/>
        <v>0</v>
      </c>
      <c r="AU88" s="120">
        <f>IF(J88=0,0,(IF('Form II'!K86="yes",(J88/AT88)*('Form II'!G86+'Form II'!H86),0)))</f>
        <v>0</v>
      </c>
      <c r="AV88" s="120">
        <f>IF(D88=0,0,(IF('Form II'!I86="yes",(D88/AT88)*('Form II'!G86+'Form II'!H86),0)))</f>
        <v>0</v>
      </c>
      <c r="AW88" s="120">
        <f>IF(F88+H88=0,0,(IF('Form II'!J86="yes",((F88+H88)/AT88)*('Form II'!G86+'Form II'!H86),0)))</f>
        <v>0</v>
      </c>
      <c r="AX88" s="120">
        <f>IF(L88=0,0,(L88/AT88)*('Form II'!G86+'Form II'!H86))</f>
        <v>0</v>
      </c>
      <c r="AY88" s="120">
        <f>IF(P88+R88=0,0,(IF('Form II'!M86="yes",(((P88+R88)/AT88)*('Form II'!G86+'Form II'!H86)),0)))</f>
        <v>0</v>
      </c>
      <c r="AZ88" s="120" t="e">
        <f>IF('Form II'!N86="yes",(((V88+X88+Z88+T88)/AT88)*('Form II'!G86+'Form II'!H86)),0)</f>
        <v>#DIV/0!</v>
      </c>
      <c r="BA88" s="120" t="e">
        <f>IF('Form II'!P86="yes",(AB88/AT88)*('Form II'!G86+'Form II'!H86),0)</f>
        <v>#DIV/0!</v>
      </c>
      <c r="BB88" s="120" t="e">
        <f>IF('Form II'!O86="yes",(AD88/AT88)*('Form II'!G86+'Form II'!H86),0)</f>
        <v>#DIV/0!</v>
      </c>
      <c r="BC88" s="120">
        <f>IF(AF88=0,0,(AF88/AT88)*('Form II'!G86+'Form II'!H86))</f>
        <v>0</v>
      </c>
      <c r="BD88" s="120">
        <f>IF((AN88+AP88+AR88)=0,0,(IF('Form II'!R86="yes",(((AN88+AP88+AR88)/AT88)*('Form II'!G86+'Form II'!H86)),0)))</f>
        <v>0</v>
      </c>
      <c r="BE88" s="118">
        <f>IF((AS88)=0,('Form II'!G86+'Form II'!H86),SUM(AU88:BD88))</f>
        <v>0</v>
      </c>
      <c r="CD88" s="23">
        <f>AT88*'Form II'!F86</f>
        <v>0</v>
      </c>
    </row>
    <row r="89" spans="1:82" ht="15.75" thickTop="1" x14ac:dyDescent="0.25">
      <c r="A89" s="90" t="s">
        <v>41</v>
      </c>
      <c r="B89" s="91"/>
      <c r="C89" s="91">
        <f>SUM(C85:C88)</f>
        <v>0</v>
      </c>
      <c r="D89" s="93">
        <f t="shared" si="171"/>
        <v>0</v>
      </c>
      <c r="E89" s="91">
        <f>SUM(E85:E88)</f>
        <v>0</v>
      </c>
      <c r="F89" s="93">
        <f t="shared" si="172"/>
        <v>0</v>
      </c>
      <c r="G89" s="91">
        <f>SUM(G85:G88)</f>
        <v>0</v>
      </c>
      <c r="H89" s="93">
        <f t="shared" si="173"/>
        <v>0</v>
      </c>
      <c r="I89" s="91">
        <f>SUM(I85:I88)</f>
        <v>0</v>
      </c>
      <c r="J89" s="93">
        <f t="shared" si="174"/>
        <v>0</v>
      </c>
      <c r="K89" s="91">
        <f>SUM(K85:K88)</f>
        <v>0</v>
      </c>
      <c r="L89" s="93">
        <f t="shared" si="175"/>
        <v>0</v>
      </c>
      <c r="M89" s="91">
        <f>SUM(M85:M88)</f>
        <v>0</v>
      </c>
      <c r="N89" s="93">
        <f t="shared" si="176"/>
        <v>0</v>
      </c>
      <c r="O89" s="91">
        <f>SUM(O85:O88)</f>
        <v>0</v>
      </c>
      <c r="P89" s="93">
        <f t="shared" si="177"/>
        <v>0</v>
      </c>
      <c r="Q89" s="91">
        <f>SUM(Q85:Q88)</f>
        <v>0</v>
      </c>
      <c r="R89" s="93">
        <f>Q89/Q83</f>
        <v>0</v>
      </c>
      <c r="S89" s="91">
        <f>SUM(S85:S88)</f>
        <v>0</v>
      </c>
      <c r="T89" s="93">
        <f>S89/S83</f>
        <v>0</v>
      </c>
      <c r="U89" s="91">
        <f>SUM(U85:U88)</f>
        <v>0</v>
      </c>
      <c r="V89" s="93">
        <f t="shared" si="178"/>
        <v>0</v>
      </c>
      <c r="W89" s="91">
        <f>SUM(W85:W88)</f>
        <v>0</v>
      </c>
      <c r="X89" s="93">
        <f t="shared" si="179"/>
        <v>0</v>
      </c>
      <c r="Y89" s="91">
        <f>SUM(Y85:Y88)</f>
        <v>0</v>
      </c>
      <c r="Z89" s="93">
        <f t="shared" si="180"/>
        <v>0</v>
      </c>
      <c r="AA89" s="91">
        <f>SUM(AA85:AA88)</f>
        <v>0</v>
      </c>
      <c r="AB89" s="93">
        <f t="shared" si="181"/>
        <v>0</v>
      </c>
      <c r="AC89" s="91">
        <f>SUM(AC85:AC88)</f>
        <v>0</v>
      </c>
      <c r="AD89" s="93">
        <f t="shared" si="182"/>
        <v>0</v>
      </c>
      <c r="AE89" s="94">
        <f>SUM(AE85:AE88)</f>
        <v>0</v>
      </c>
      <c r="AF89" s="93">
        <f t="shared" si="183"/>
        <v>0</v>
      </c>
      <c r="AG89" s="91">
        <f>SUM(AG85:AG88)</f>
        <v>0</v>
      </c>
      <c r="AH89" s="93">
        <f t="shared" si="184"/>
        <v>0</v>
      </c>
      <c r="AI89" s="91">
        <f>SUM(AI85:AI88)</f>
        <v>0</v>
      </c>
      <c r="AJ89" s="93">
        <f>AI89/AI83</f>
        <v>0</v>
      </c>
      <c r="AK89" s="91">
        <f>SUM(AK85:AK88)</f>
        <v>0</v>
      </c>
      <c r="AL89" s="93">
        <f>AK89/AK83</f>
        <v>0</v>
      </c>
      <c r="AM89" s="91">
        <f>SUM(AM85:AM88)</f>
        <v>0</v>
      </c>
      <c r="AN89" s="93">
        <f t="shared" si="185"/>
        <v>0</v>
      </c>
      <c r="AO89" s="91">
        <f>SUM(AO85:AO88)</f>
        <v>0</v>
      </c>
      <c r="AP89" s="93">
        <f t="shared" si="186"/>
        <v>0</v>
      </c>
      <c r="AQ89" s="91">
        <f>SUM(AQ85:AQ88)</f>
        <v>0</v>
      </c>
      <c r="AR89" s="93">
        <f t="shared" si="187"/>
        <v>0</v>
      </c>
      <c r="AS89" s="95">
        <f>SUM(AS85:AS88)</f>
        <v>0</v>
      </c>
      <c r="AT89" s="203">
        <f t="shared" si="188"/>
        <v>0</v>
      </c>
      <c r="AU89" s="121"/>
      <c r="AV89" s="121"/>
      <c r="AW89" s="121"/>
      <c r="AX89" s="121"/>
      <c r="AY89" s="121"/>
      <c r="AZ89" s="121"/>
      <c r="BA89" s="121"/>
      <c r="BB89" s="121"/>
      <c r="BC89" s="121"/>
      <c r="BD89" s="121"/>
      <c r="BE89" s="121"/>
      <c r="CD89" s="30">
        <f>SUM(CD85:CD88)</f>
        <v>0</v>
      </c>
    </row>
    <row r="90" spans="1:82" x14ac:dyDescent="0.25">
      <c r="AU90" s="116"/>
      <c r="AV90" s="116"/>
      <c r="AW90" s="116"/>
      <c r="AX90" s="116"/>
      <c r="AY90" s="116"/>
      <c r="AZ90" s="116"/>
      <c r="BA90" s="116"/>
      <c r="BB90" s="116"/>
      <c r="BC90" s="116"/>
      <c r="BD90" s="116"/>
      <c r="BE90" s="116"/>
    </row>
    <row r="91" spans="1:82" ht="45" customHeight="1" x14ac:dyDescent="0.25">
      <c r="A91" s="97"/>
      <c r="B91" s="84" t="s">
        <v>25</v>
      </c>
      <c r="C91" s="248" t="s">
        <v>116</v>
      </c>
      <c r="D91" s="247"/>
      <c r="E91" s="248" t="s">
        <v>119</v>
      </c>
      <c r="F91" s="247"/>
      <c r="G91" s="248" t="s">
        <v>120</v>
      </c>
      <c r="H91" s="247"/>
      <c r="I91" s="248" t="s">
        <v>117</v>
      </c>
      <c r="J91" s="247"/>
      <c r="K91" s="248" t="s">
        <v>118</v>
      </c>
      <c r="L91" s="247"/>
      <c r="M91" s="248" t="s">
        <v>27</v>
      </c>
      <c r="N91" s="247"/>
      <c r="O91" s="248" t="s">
        <v>166</v>
      </c>
      <c r="P91" s="247"/>
      <c r="Q91" s="248" t="s">
        <v>167</v>
      </c>
      <c r="R91" s="247"/>
      <c r="S91" s="248" t="s">
        <v>132</v>
      </c>
      <c r="T91" s="247"/>
      <c r="U91" s="248" t="s">
        <v>28</v>
      </c>
      <c r="V91" s="247"/>
      <c r="W91" s="248" t="s">
        <v>29</v>
      </c>
      <c r="X91" s="247"/>
      <c r="Y91" s="248" t="s">
        <v>30</v>
      </c>
      <c r="Z91" s="247"/>
      <c r="AA91" s="248" t="s">
        <v>114</v>
      </c>
      <c r="AB91" s="258"/>
      <c r="AC91" s="248" t="s">
        <v>113</v>
      </c>
      <c r="AD91" s="247"/>
      <c r="AE91" s="248" t="s">
        <v>31</v>
      </c>
      <c r="AF91" s="247"/>
      <c r="AG91" s="248" t="s">
        <v>193</v>
      </c>
      <c r="AH91" s="247"/>
      <c r="AI91" s="248" t="s">
        <v>164</v>
      </c>
      <c r="AJ91" s="247"/>
      <c r="AK91" s="246" t="s">
        <v>165</v>
      </c>
      <c r="AL91" s="247"/>
      <c r="AM91" s="248" t="s">
        <v>33</v>
      </c>
      <c r="AN91" s="247"/>
      <c r="AO91" s="248" t="s">
        <v>34</v>
      </c>
      <c r="AP91" s="247"/>
      <c r="AQ91" s="248" t="s">
        <v>34</v>
      </c>
      <c r="AR91" s="247"/>
      <c r="AS91" s="248" t="s">
        <v>35</v>
      </c>
      <c r="AT91" s="247"/>
      <c r="AU91" s="139" t="s">
        <v>24</v>
      </c>
      <c r="AV91" s="115" t="s">
        <v>116</v>
      </c>
      <c r="AW91" s="139" t="s">
        <v>135</v>
      </c>
      <c r="AX91" s="140" t="s">
        <v>43</v>
      </c>
      <c r="AY91" s="140" t="s">
        <v>136</v>
      </c>
      <c r="AZ91" s="116" t="s">
        <v>134</v>
      </c>
      <c r="BA91" s="117" t="s">
        <v>114</v>
      </c>
      <c r="BB91" s="117" t="s">
        <v>113</v>
      </c>
      <c r="BC91" s="117" t="s">
        <v>46</v>
      </c>
      <c r="BD91" s="117" t="s">
        <v>44</v>
      </c>
      <c r="BE91" s="118"/>
    </row>
    <row r="92" spans="1:82" x14ac:dyDescent="0.25">
      <c r="A92" s="49" t="s">
        <v>129</v>
      </c>
      <c r="B92" s="85"/>
      <c r="C92" s="85"/>
      <c r="D92" s="86"/>
      <c r="E92" s="85"/>
      <c r="F92" s="86"/>
      <c r="G92" s="85"/>
      <c r="H92" s="86"/>
      <c r="I92" s="85"/>
      <c r="J92" s="86"/>
      <c r="K92" s="87"/>
      <c r="L92" s="86"/>
      <c r="M92" s="85"/>
      <c r="N92" s="86"/>
      <c r="O92" s="85"/>
      <c r="P92" s="86"/>
      <c r="Q92" s="85"/>
      <c r="R92" s="86"/>
      <c r="S92" s="85"/>
      <c r="T92" s="86"/>
      <c r="U92" s="85"/>
      <c r="V92" s="86"/>
      <c r="W92" s="85"/>
      <c r="X92" s="86"/>
      <c r="Y92" s="85"/>
      <c r="Z92" s="86"/>
      <c r="AA92" s="87"/>
      <c r="AB92" s="87"/>
      <c r="AC92" s="85"/>
      <c r="AD92" s="86"/>
      <c r="AE92" s="85"/>
      <c r="AF92" s="86"/>
      <c r="AG92" s="85"/>
      <c r="AH92" s="86"/>
      <c r="AI92" s="85"/>
      <c r="AJ92" s="86"/>
      <c r="AK92" s="87"/>
      <c r="AL92" s="87"/>
      <c r="AM92" s="85"/>
      <c r="AN92" s="86"/>
      <c r="AO92" s="85"/>
      <c r="AP92" s="86"/>
      <c r="AQ92" s="85"/>
      <c r="AR92" s="86"/>
      <c r="AS92" s="85"/>
      <c r="AT92" s="146"/>
      <c r="AU92" s="115"/>
      <c r="AV92" s="115"/>
      <c r="AW92" s="115"/>
      <c r="AX92" s="116"/>
      <c r="AY92" s="116"/>
      <c r="AZ92" s="116"/>
      <c r="BA92" s="116"/>
      <c r="BB92" s="116"/>
      <c r="BC92" s="116"/>
      <c r="BD92" s="116"/>
      <c r="BE92" s="116"/>
    </row>
    <row r="93" spans="1:82" x14ac:dyDescent="0.25">
      <c r="A93" s="98"/>
      <c r="B93" s="88"/>
      <c r="C93" s="249">
        <f>(VLOOKUP(A92,$BF$2:$CB$5,2,FALSE))*'Form II'!F93</f>
        <v>120</v>
      </c>
      <c r="D93" s="250"/>
      <c r="E93" s="249">
        <f>VLOOKUP(A92,$BF$2:$CB$5,3,FALSE)*'Form II'!F93</f>
        <v>120</v>
      </c>
      <c r="F93" s="250"/>
      <c r="G93" s="249">
        <f>VLOOKUP(A92,$BF$2:$CB$5,4,FALSE)*'Form II'!F93</f>
        <v>120</v>
      </c>
      <c r="H93" s="250"/>
      <c r="I93" s="249">
        <f>VLOOKUP(A92,$BF$2:$CB$5,5,FALSE)*'Form II'!F93</f>
        <v>120</v>
      </c>
      <c r="J93" s="250"/>
      <c r="K93" s="251">
        <f>VLOOKUP(A92,$BF$2:$CB$5,6,FALSE)*'Form II'!F93</f>
        <v>200</v>
      </c>
      <c r="L93" s="250"/>
      <c r="M93" s="249">
        <f>VLOOKUP(A92,$BF$2:$CB$5,7,FALSE)*'Form II'!F93</f>
        <v>400</v>
      </c>
      <c r="N93" s="250"/>
      <c r="O93" s="249">
        <f>VLOOKUP(A92,$BF$2:$CB$5,8,FALSE)*'Form II'!F93</f>
        <v>250</v>
      </c>
      <c r="P93" s="250"/>
      <c r="Q93" s="249">
        <f>VLOOKUP(A92,$BF$2:$CB$5,9,FALSE)*'Form II'!F93</f>
        <v>250</v>
      </c>
      <c r="R93" s="250"/>
      <c r="S93" s="249">
        <f>VLOOKUP(A92,$BF$2:$CB$5,10,FALSE)*'Form II'!F93</f>
        <v>250</v>
      </c>
      <c r="T93" s="250"/>
      <c r="U93" s="249">
        <f>VLOOKUP(A92,$BF$2:$CB$5,11,FALSE)*'Form II'!F93</f>
        <v>300</v>
      </c>
      <c r="V93" s="250"/>
      <c r="W93" s="249">
        <f>VLOOKUP(A92,$BF$2:$CB$5,12,FALSE)*'Form II'!F93</f>
        <v>400</v>
      </c>
      <c r="X93" s="250"/>
      <c r="Y93" s="252">
        <f>VLOOKUP(A92,$BF$2:$CB$5,13,FALSE)*'Form II'!F93</f>
        <v>500</v>
      </c>
      <c r="Z93" s="253"/>
      <c r="AA93" s="252">
        <f>VLOOKUP(A92,$BF$2:$CB$5,14,FALSE)*'Form II'!F93</f>
        <v>150</v>
      </c>
      <c r="AB93" s="254"/>
      <c r="AC93" s="252">
        <f>VLOOKUP(A92,$BF$2:$CB$5,15,FALSE)*'Form II'!F93</f>
        <v>150</v>
      </c>
      <c r="AD93" s="253"/>
      <c r="AE93" s="252">
        <f>VLOOKUP(A92,$BF$2:$CB$5,16,FALSE)*'Form II'!F93</f>
        <v>400</v>
      </c>
      <c r="AF93" s="253"/>
      <c r="AG93" s="249">
        <f>VLOOKUP(A92,$BF$2:$CB$5,17,FALSE)*'Form II'!F93</f>
        <v>400</v>
      </c>
      <c r="AH93" s="250"/>
      <c r="AI93" s="249">
        <f>VLOOKUP(A92,$BF$2:$CB$5,18,FALSE)*'Form II'!F93</f>
        <v>25</v>
      </c>
      <c r="AJ93" s="250"/>
      <c r="AK93" s="249">
        <f>VLOOKUP(A92,$BF$2:$CB$5,19,FALSE)*'Form II'!F93</f>
        <v>50</v>
      </c>
      <c r="AL93" s="250"/>
      <c r="AM93" s="249">
        <f>VLOOKUP(A92,$BF$2:$CB$5,20,FALSE)*'Form II'!F93</f>
        <v>25</v>
      </c>
      <c r="AN93" s="250"/>
      <c r="AO93" s="249">
        <f>VLOOKUP(A92,$BF$2:$CB$5,21,FALSE)*'Form II'!F93</f>
        <v>50</v>
      </c>
      <c r="AP93" s="250"/>
      <c r="AQ93" s="249">
        <f>VLOOKUP(A92,$BF$2:$CB$5,22,FALSE)*'Form II'!F93</f>
        <v>50</v>
      </c>
      <c r="AR93" s="250"/>
      <c r="AS93" s="255"/>
      <c r="AT93" s="256"/>
      <c r="AU93" s="116"/>
      <c r="AV93" s="116"/>
      <c r="AW93" s="116"/>
      <c r="AX93" s="116"/>
      <c r="AY93" s="116"/>
      <c r="AZ93" s="116"/>
      <c r="BA93" s="116"/>
      <c r="BB93" s="116"/>
      <c r="BC93" s="116"/>
      <c r="BD93" s="116"/>
      <c r="BE93" s="116"/>
    </row>
    <row r="94" spans="1:82" ht="15.75" thickBot="1" x14ac:dyDescent="0.3">
      <c r="A94" s="48" t="str">
        <f>'Form II'!A93&amp;", "&amp;'Form II'!B93</f>
        <v>, 10</v>
      </c>
      <c r="B94" s="99" t="s">
        <v>36</v>
      </c>
      <c r="C94" s="99" t="s">
        <v>36</v>
      </c>
      <c r="D94" s="99" t="s">
        <v>142</v>
      </c>
      <c r="E94" s="99"/>
      <c r="F94" s="99"/>
      <c r="G94" s="99"/>
      <c r="H94" s="99"/>
      <c r="I94" s="99"/>
      <c r="J94" s="99"/>
      <c r="K94" s="99" t="s">
        <v>36</v>
      </c>
      <c r="L94" s="99" t="s">
        <v>142</v>
      </c>
      <c r="M94" s="99" t="s">
        <v>36</v>
      </c>
      <c r="N94" s="99" t="s">
        <v>142</v>
      </c>
      <c r="O94" s="99" t="s">
        <v>36</v>
      </c>
      <c r="P94" s="99" t="s">
        <v>142</v>
      </c>
      <c r="Q94" s="99" t="s">
        <v>36</v>
      </c>
      <c r="R94" s="99" t="s">
        <v>142</v>
      </c>
      <c r="S94" s="99" t="s">
        <v>36</v>
      </c>
      <c r="T94" s="99" t="s">
        <v>142</v>
      </c>
      <c r="U94" s="99" t="s">
        <v>36</v>
      </c>
      <c r="V94" s="99" t="s">
        <v>142</v>
      </c>
      <c r="W94" s="99" t="s">
        <v>36</v>
      </c>
      <c r="X94" s="99" t="s">
        <v>142</v>
      </c>
      <c r="Y94" s="99" t="s">
        <v>36</v>
      </c>
      <c r="Z94" s="99" t="s">
        <v>142</v>
      </c>
      <c r="AA94" s="99"/>
      <c r="AB94" s="99"/>
      <c r="AC94" s="99" t="s">
        <v>36</v>
      </c>
      <c r="AD94" s="99" t="s">
        <v>142</v>
      </c>
      <c r="AE94" s="99" t="s">
        <v>36</v>
      </c>
      <c r="AF94" s="100" t="s">
        <v>142</v>
      </c>
      <c r="AG94" s="99" t="s">
        <v>36</v>
      </c>
      <c r="AH94" s="99" t="s">
        <v>142</v>
      </c>
      <c r="AI94" s="99" t="s">
        <v>36</v>
      </c>
      <c r="AJ94" s="99" t="s">
        <v>142</v>
      </c>
      <c r="AK94" s="99" t="s">
        <v>36</v>
      </c>
      <c r="AL94" s="99" t="s">
        <v>142</v>
      </c>
      <c r="AM94" s="99" t="s">
        <v>36</v>
      </c>
      <c r="AN94" s="99" t="s">
        <v>142</v>
      </c>
      <c r="AO94" s="99" t="s">
        <v>36</v>
      </c>
      <c r="AP94" s="99" t="s">
        <v>142</v>
      </c>
      <c r="AQ94" s="99" t="s">
        <v>36</v>
      </c>
      <c r="AR94" s="99" t="s">
        <v>142</v>
      </c>
      <c r="AS94" s="99" t="s">
        <v>36</v>
      </c>
      <c r="AT94" s="147" t="s">
        <v>142</v>
      </c>
      <c r="AU94" s="116"/>
      <c r="AV94" s="116"/>
      <c r="AW94" s="116"/>
      <c r="AX94" s="116"/>
      <c r="AY94" s="116"/>
      <c r="AZ94" s="116"/>
      <c r="BA94" s="116"/>
      <c r="BB94" s="116"/>
      <c r="BC94" s="116"/>
      <c r="BD94" s="116"/>
      <c r="BE94" s="116"/>
    </row>
    <row r="95" spans="1:82" ht="16.5" thickTop="1" thickBot="1" x14ac:dyDescent="0.3">
      <c r="A95" s="24" t="s">
        <v>37</v>
      </c>
      <c r="B95" s="25"/>
      <c r="C95" s="112">
        <v>0</v>
      </c>
      <c r="D95" s="93">
        <f>C95/$C$93</f>
        <v>0</v>
      </c>
      <c r="E95" s="112"/>
      <c r="F95" s="93">
        <f>E95/$E$93</f>
        <v>0</v>
      </c>
      <c r="G95" s="112"/>
      <c r="H95" s="93">
        <f>G95/$G$93</f>
        <v>0</v>
      </c>
      <c r="I95" s="112"/>
      <c r="J95" s="93">
        <f>I95/$I$93</f>
        <v>0</v>
      </c>
      <c r="K95" s="112"/>
      <c r="L95" s="93">
        <f>K95/$K$93</f>
        <v>0</v>
      </c>
      <c r="M95" s="112">
        <v>0</v>
      </c>
      <c r="N95" s="93">
        <f>M95/$M$93</f>
        <v>0</v>
      </c>
      <c r="O95" s="112"/>
      <c r="P95" s="93">
        <f>O95/$O$93</f>
        <v>0</v>
      </c>
      <c r="Q95" s="112"/>
      <c r="R95" s="93">
        <f>Q95/Q93</f>
        <v>0</v>
      </c>
      <c r="S95" s="112"/>
      <c r="T95" s="93">
        <f>S95/S93</f>
        <v>0</v>
      </c>
      <c r="U95" s="112"/>
      <c r="V95" s="93">
        <f>U95/$U$93</f>
        <v>0</v>
      </c>
      <c r="W95" s="112">
        <v>0</v>
      </c>
      <c r="X95" s="93">
        <f>W95/$W$93</f>
        <v>0</v>
      </c>
      <c r="Y95" s="112">
        <v>0</v>
      </c>
      <c r="Z95" s="93">
        <f>Y95/$Y$93</f>
        <v>0</v>
      </c>
      <c r="AA95" s="112">
        <v>0</v>
      </c>
      <c r="AB95" s="93">
        <f>AA95/$AA$93</f>
        <v>0</v>
      </c>
      <c r="AC95" s="112">
        <v>0</v>
      </c>
      <c r="AD95" s="93">
        <f>AC95/$AC$93</f>
        <v>0</v>
      </c>
      <c r="AE95" s="112"/>
      <c r="AF95" s="93">
        <f>AE95/$AE$93</f>
        <v>0</v>
      </c>
      <c r="AG95" s="112">
        <v>0</v>
      </c>
      <c r="AH95" s="93">
        <f>AG95/$AG$93</f>
        <v>0</v>
      </c>
      <c r="AI95" s="112"/>
      <c r="AJ95" s="93">
        <f>AI95/AI93</f>
        <v>0</v>
      </c>
      <c r="AK95" s="112"/>
      <c r="AL95" s="93">
        <f>AK95/AK93</f>
        <v>0</v>
      </c>
      <c r="AM95" s="112">
        <v>0</v>
      </c>
      <c r="AN95" s="93">
        <f>AM95/$AM$93</f>
        <v>0</v>
      </c>
      <c r="AO95" s="112">
        <v>0</v>
      </c>
      <c r="AP95" s="93">
        <f>AO95/$AQ$93</f>
        <v>0</v>
      </c>
      <c r="AQ95" s="112">
        <v>0</v>
      </c>
      <c r="AR95" s="93">
        <f>AQ95/$AQ$93</f>
        <v>0</v>
      </c>
      <c r="AS95" s="134">
        <f>C95+K95+M95+O95+U95+W95+Y95+AC95+AE95+AG95+AM95+AQ95+E95+I95+G95+AA95+Q95+S95+AO95+AK95+AI95</f>
        <v>0</v>
      </c>
      <c r="AT95" s="203">
        <f>D95+L95+N95+P95+V95+X95+Z95+AD95+AF95+AH95+AN95+AR95+AB95+F95+J95+H95+R95+T95+AP95+AJ95+AL95</f>
        <v>0</v>
      </c>
      <c r="AU95" s="120">
        <f>IF(J95=0,0,(IF('Form II'!K93="yes",(J95/AT95)*('Form II'!G93+'Form II'!H93),0)))</f>
        <v>0</v>
      </c>
      <c r="AV95" s="120">
        <f>IF(D95=0,0,(IF('Form II'!I93="yes",(D95/AT95)*('Form II'!G93+'Form II'!H93),0)))</f>
        <v>0</v>
      </c>
      <c r="AW95" s="120">
        <f>IF(F95+H95=0,0,(IF('Form II'!J93="yes",((F95+H95)/AT95)*('Form II'!G93+'Form II'!H93),0)))</f>
        <v>0</v>
      </c>
      <c r="AX95" s="120">
        <f>IF(L95=0,0,(L95/AT95)*('Form II'!G93+'Form II'!H93))</f>
        <v>0</v>
      </c>
      <c r="AY95" s="120">
        <f>IF(P95+R95=0,0,(IF('Form II'!M93="yes",(((P95+R95)/AT95)*('Form II'!G93+'Form II'!H93)),0)))</f>
        <v>0</v>
      </c>
      <c r="AZ95" s="120" t="e">
        <f>IF('Form II'!N93="yes",(((V95+X95+Z95+T95)/AT95)*('Form II'!G93+'Form II'!H93)),0)</f>
        <v>#DIV/0!</v>
      </c>
      <c r="BA95" s="120" t="e">
        <f>IF('Form II'!P93="yes",(AB95/AT95)*('Form II'!G93+'Form II'!H93),0)</f>
        <v>#DIV/0!</v>
      </c>
      <c r="BB95" s="120" t="e">
        <f>IF('Form II'!O93="yes",(AD95/AT95)*('Form II'!G93+'Form II'!H93),0)</f>
        <v>#DIV/0!</v>
      </c>
      <c r="BC95" s="120">
        <f>IF(AF95=0,0,(AF95/AT95)*('Form II'!G93+'Form II'!H93))</f>
        <v>0</v>
      </c>
      <c r="BD95" s="120">
        <f>IF((AN95+AP95+AR95)=0,0,(IF('Form II'!R93="yes",(((AN95+AP95+AR95)/AT95)*('Form II'!G93+'Form II'!H93)),0)))</f>
        <v>0</v>
      </c>
      <c r="BE95" s="118">
        <f>IF((AS95)=0,('Form II'!G93+'Form II'!H93),SUM(AU95:BD95))</f>
        <v>0</v>
      </c>
      <c r="CD95" s="23">
        <f>AT95*'Form II'!F93</f>
        <v>0</v>
      </c>
    </row>
    <row r="96" spans="1:82" ht="16.5" thickTop="1" thickBot="1" x14ac:dyDescent="0.3">
      <c r="A96" s="26" t="s">
        <v>38</v>
      </c>
      <c r="B96" s="27"/>
      <c r="C96" s="113">
        <v>0</v>
      </c>
      <c r="D96" s="101">
        <f t="shared" ref="D96:D99" si="189">C96/$C$93</f>
        <v>0</v>
      </c>
      <c r="E96" s="113"/>
      <c r="F96" s="93">
        <f t="shared" ref="F96:F99" si="190">E96/$E$93</f>
        <v>0</v>
      </c>
      <c r="G96" s="113"/>
      <c r="H96" s="93">
        <f t="shared" ref="H96:H99" si="191">G96/$G$93</f>
        <v>0</v>
      </c>
      <c r="I96" s="113"/>
      <c r="J96" s="93">
        <f t="shared" ref="J96:J99" si="192">I96/$I$93</f>
        <v>0</v>
      </c>
      <c r="K96" s="113"/>
      <c r="L96" s="101">
        <f t="shared" ref="L96:L99" si="193">K96/$K$93</f>
        <v>0</v>
      </c>
      <c r="M96" s="113">
        <v>0</v>
      </c>
      <c r="N96" s="93">
        <f t="shared" ref="N96:N99" si="194">M96/$M$93</f>
        <v>0</v>
      </c>
      <c r="O96" s="113"/>
      <c r="P96" s="93">
        <f t="shared" ref="P96:P99" si="195">O96/$O$93</f>
        <v>0</v>
      </c>
      <c r="Q96" s="113"/>
      <c r="R96" s="93">
        <f>Q96/Q93</f>
        <v>0</v>
      </c>
      <c r="S96" s="113"/>
      <c r="T96" s="93">
        <f>S96/S93</f>
        <v>0</v>
      </c>
      <c r="U96" s="113"/>
      <c r="V96" s="93">
        <f t="shared" ref="V96:V99" si="196">U96/$U$93</f>
        <v>0</v>
      </c>
      <c r="W96" s="113">
        <v>0</v>
      </c>
      <c r="X96" s="93">
        <f t="shared" ref="X96:X99" si="197">W96/$W$93</f>
        <v>0</v>
      </c>
      <c r="Y96" s="113">
        <v>0</v>
      </c>
      <c r="Z96" s="93">
        <f t="shared" ref="Z96:Z99" si="198">Y96/$Y$93</f>
        <v>0</v>
      </c>
      <c r="AA96" s="113">
        <v>0</v>
      </c>
      <c r="AB96" s="93">
        <f t="shared" ref="AB96:AB99" si="199">AA96/$AA$93</f>
        <v>0</v>
      </c>
      <c r="AC96" s="113">
        <v>0</v>
      </c>
      <c r="AD96" s="93">
        <f t="shared" ref="AD96:AD99" si="200">AC96/$AC$93</f>
        <v>0</v>
      </c>
      <c r="AE96" s="113"/>
      <c r="AF96" s="93">
        <f t="shared" ref="AF96:AF99" si="201">AE96/$AE$93</f>
        <v>0</v>
      </c>
      <c r="AG96" s="113">
        <v>0</v>
      </c>
      <c r="AH96" s="93">
        <f t="shared" ref="AH96:AH99" si="202">AG96/$AG$93</f>
        <v>0</v>
      </c>
      <c r="AI96" s="113"/>
      <c r="AJ96" s="93">
        <f>AI96/AI93</f>
        <v>0</v>
      </c>
      <c r="AK96" s="113"/>
      <c r="AL96" s="93">
        <f>AK96/AK93</f>
        <v>0</v>
      </c>
      <c r="AM96" s="113">
        <v>0</v>
      </c>
      <c r="AN96" s="93">
        <f t="shared" ref="AN96:AN99" si="203">AM96/$AM$93</f>
        <v>0</v>
      </c>
      <c r="AO96" s="113">
        <v>0</v>
      </c>
      <c r="AP96" s="93">
        <f t="shared" ref="AP96:AP99" si="204">AO96/$AQ$93</f>
        <v>0</v>
      </c>
      <c r="AQ96" s="113">
        <v>0</v>
      </c>
      <c r="AR96" s="93">
        <f t="shared" ref="AR96:AR99" si="205">AQ96/$AQ$93</f>
        <v>0</v>
      </c>
      <c r="AS96" s="134">
        <f>C96+K96+M96+O96+U96+W96+Y96+AC96+AE96+AG96+AM96+AQ96+E96+I96+G96+AA96+Q96+S96+AO96+AI96+AK96</f>
        <v>0</v>
      </c>
      <c r="AT96" s="203">
        <f t="shared" ref="AT96:AT99" si="206">D96+L96+N96+P96+V96+X96+Z96+AD96+AF96+AH96+AN96+AR96+AB96+F96+J96+H96+R96+T96+AP96+AJ96+AL96</f>
        <v>0</v>
      </c>
      <c r="AU96" s="120">
        <f>IF(J96=0,0,(IF('Form II'!K94="yes",(J96/AT96)*('Form II'!G94+'Form II'!H94),0)))</f>
        <v>0</v>
      </c>
      <c r="AV96" s="120">
        <f>IF(D96=0,0,(IF('Form II'!I94="yes",(D96/AT96)*('Form II'!G94+'Form II'!H94),0)))</f>
        <v>0</v>
      </c>
      <c r="AW96" s="120">
        <f>IF(F96+H96=0,0,(IF('Form II'!J94="yes",((F96+H96)/AT96)*('Form II'!G94+'Form II'!H94),0)))</f>
        <v>0</v>
      </c>
      <c r="AX96" s="120">
        <f>IF(L96=0,0,(L96/AT96)*('Form II'!G94+'Form II'!H94))</f>
        <v>0</v>
      </c>
      <c r="AY96" s="120">
        <f>IF(P96+R96=0,0,(IF('Form II'!M94="yes",(((P96+R96)/AT96)*('Form II'!G94+'Form II'!H94)),0)))</f>
        <v>0</v>
      </c>
      <c r="AZ96" s="120" t="e">
        <f>IF('Form II'!N94="yes",(((V96+X96+Z96+T96)/AT96)*('Form II'!G94+'Form II'!H94)),0)</f>
        <v>#DIV/0!</v>
      </c>
      <c r="BA96" s="120" t="e">
        <f>IF('Form II'!P94="yes",(AB96/AT96)*('Form II'!G94+'Form II'!H94),0)</f>
        <v>#DIV/0!</v>
      </c>
      <c r="BB96" s="120" t="e">
        <f>IF('Form II'!O94="yes",(AD96/AT96)*('Form II'!G94+'Form II'!H94),0)</f>
        <v>#DIV/0!</v>
      </c>
      <c r="BC96" s="120">
        <f>IF(AF96=0,0,(AF96/AT96)*('Form II'!G94+'Form II'!H94))</f>
        <v>0</v>
      </c>
      <c r="BD96" s="120">
        <f>IF((AN96+AP96+AR96)=0,0,(IF('Form II'!R94="yes",(((AN96+AP96+AR96)/AT96)*('Form II'!G94+'Form II'!H94)),0)))</f>
        <v>0</v>
      </c>
      <c r="BE96" s="118">
        <f>IF((AS96)=0,('Form II'!G94+'Form II'!H94),SUM(AU96:BD96))</f>
        <v>0</v>
      </c>
      <c r="CD96" s="23">
        <f>AT96*'Form II'!F94</f>
        <v>0</v>
      </c>
    </row>
    <row r="97" spans="1:82" ht="16.5" thickTop="1" thickBot="1" x14ac:dyDescent="0.3">
      <c r="A97" s="26" t="s">
        <v>39</v>
      </c>
      <c r="B97" s="27"/>
      <c r="C97" s="113">
        <v>0</v>
      </c>
      <c r="D97" s="101">
        <f t="shared" si="189"/>
        <v>0</v>
      </c>
      <c r="E97" s="113"/>
      <c r="F97" s="93">
        <f t="shared" si="190"/>
        <v>0</v>
      </c>
      <c r="G97" s="113"/>
      <c r="H97" s="93">
        <f t="shared" si="191"/>
        <v>0</v>
      </c>
      <c r="I97" s="113"/>
      <c r="J97" s="93">
        <f t="shared" si="192"/>
        <v>0</v>
      </c>
      <c r="K97" s="113"/>
      <c r="L97" s="101">
        <f t="shared" si="193"/>
        <v>0</v>
      </c>
      <c r="M97" s="113">
        <v>0</v>
      </c>
      <c r="N97" s="93">
        <f t="shared" si="194"/>
        <v>0</v>
      </c>
      <c r="O97" s="113"/>
      <c r="P97" s="93">
        <f t="shared" si="195"/>
        <v>0</v>
      </c>
      <c r="Q97" s="113"/>
      <c r="R97" s="93">
        <f>Q97/Q93</f>
        <v>0</v>
      </c>
      <c r="S97" s="113"/>
      <c r="T97" s="93">
        <f>S97/S93</f>
        <v>0</v>
      </c>
      <c r="U97" s="113"/>
      <c r="V97" s="93">
        <f t="shared" si="196"/>
        <v>0</v>
      </c>
      <c r="W97" s="113">
        <v>0</v>
      </c>
      <c r="X97" s="93">
        <f t="shared" si="197"/>
        <v>0</v>
      </c>
      <c r="Y97" s="113">
        <v>0</v>
      </c>
      <c r="Z97" s="93">
        <f t="shared" si="198"/>
        <v>0</v>
      </c>
      <c r="AA97" s="113">
        <v>0</v>
      </c>
      <c r="AB97" s="93">
        <f t="shared" si="199"/>
        <v>0</v>
      </c>
      <c r="AC97" s="113">
        <v>0</v>
      </c>
      <c r="AD97" s="93">
        <f t="shared" si="200"/>
        <v>0</v>
      </c>
      <c r="AE97" s="113"/>
      <c r="AF97" s="93">
        <f t="shared" si="201"/>
        <v>0</v>
      </c>
      <c r="AG97" s="113">
        <v>0</v>
      </c>
      <c r="AH97" s="93">
        <f t="shared" si="202"/>
        <v>0</v>
      </c>
      <c r="AI97" s="113"/>
      <c r="AJ97" s="93">
        <f>AI97/AI93</f>
        <v>0</v>
      </c>
      <c r="AK97" s="113"/>
      <c r="AL97" s="93">
        <f>AK97/AK93</f>
        <v>0</v>
      </c>
      <c r="AM97" s="113">
        <v>0</v>
      </c>
      <c r="AN97" s="93">
        <f t="shared" si="203"/>
        <v>0</v>
      </c>
      <c r="AO97" s="113">
        <v>0</v>
      </c>
      <c r="AP97" s="93">
        <f t="shared" si="204"/>
        <v>0</v>
      </c>
      <c r="AQ97" s="113">
        <v>0</v>
      </c>
      <c r="AR97" s="93">
        <f t="shared" si="205"/>
        <v>0</v>
      </c>
      <c r="AS97" s="134">
        <f>C97+K97+M97+O97+U97+W97+Y97+AC97+AE97+AG97+AM97+AQ97+E97+I97+G97+AA97+Q97+S97+AO97+AI97+AK97</f>
        <v>0</v>
      </c>
      <c r="AT97" s="203">
        <f t="shared" si="206"/>
        <v>0</v>
      </c>
      <c r="AU97" s="120">
        <f>IF(J97=0,0,(IF('Form II'!K95="yes",(J97/AT97)*('Form II'!G95+'Form II'!H95),0)))</f>
        <v>0</v>
      </c>
      <c r="AV97" s="120">
        <f>IF(D97=0,0,(IF('Form II'!I95="yes",(D97/AT97)*('Form II'!G95+'Form II'!H95),0)))</f>
        <v>0</v>
      </c>
      <c r="AW97" s="120">
        <f>IF(F97+H97=0,0,(IF('Form II'!J95="yes",((F97+H97)/AT97)*('Form II'!G95+'Form II'!H95),0)))</f>
        <v>0</v>
      </c>
      <c r="AX97" s="120">
        <f>IF(L97=0,0,(L97/AT97)*('Form II'!G95+'Form II'!H95))</f>
        <v>0</v>
      </c>
      <c r="AY97" s="120">
        <f>IF(P97+R97=0,0,(IF('Form II'!M95="yes",(((P97+R97)/AT97)*('Form II'!G95+'Form II'!H95)),0)))</f>
        <v>0</v>
      </c>
      <c r="AZ97" s="120" t="e">
        <f>IF('Form II'!N95="yes",(((V97+X97+Z97+T97)/AT97)*('Form II'!G95+'Form II'!H95)),0)</f>
        <v>#DIV/0!</v>
      </c>
      <c r="BA97" s="120" t="e">
        <f>IF('Form II'!P95="yes",(AB97/AT97)*('Form II'!G95+'Form II'!H95),0)</f>
        <v>#DIV/0!</v>
      </c>
      <c r="BB97" s="120" t="e">
        <f>IF('Form II'!O95="yes",(AD97/AT97)*('Form II'!G95+'Form II'!H95),0)</f>
        <v>#DIV/0!</v>
      </c>
      <c r="BC97" s="120">
        <f>IF(AF97=0,0,(AF97/AT97)*('Form II'!G95+'Form II'!H95))</f>
        <v>0</v>
      </c>
      <c r="BD97" s="120">
        <f>IF((AN97+AP97+AR97)=0,0,(IF('Form II'!R95="yes",(((AN97+AP97+AR97)/AT97)*('Form II'!G95+'Form II'!H95)),0)))</f>
        <v>0</v>
      </c>
      <c r="BE97" s="118">
        <f>IF((AS97)=0,('Form II'!G95+'Form II'!H95),SUM(AU97:BD97))</f>
        <v>0</v>
      </c>
      <c r="CD97" s="23">
        <f>AT97*'Form II'!F95</f>
        <v>0</v>
      </c>
    </row>
    <row r="98" spans="1:82" ht="16.5" thickTop="1" thickBot="1" x14ac:dyDescent="0.3">
      <c r="A98" s="28" t="s">
        <v>40</v>
      </c>
      <c r="B98" s="29"/>
      <c r="C98" s="114">
        <v>0</v>
      </c>
      <c r="D98" s="102">
        <f t="shared" si="189"/>
        <v>0</v>
      </c>
      <c r="E98" s="114"/>
      <c r="F98" s="93">
        <f t="shared" si="190"/>
        <v>0</v>
      </c>
      <c r="G98" s="114"/>
      <c r="H98" s="93">
        <f t="shared" si="191"/>
        <v>0</v>
      </c>
      <c r="I98" s="114"/>
      <c r="J98" s="93">
        <f t="shared" si="192"/>
        <v>0</v>
      </c>
      <c r="K98" s="114"/>
      <c r="L98" s="102">
        <f t="shared" si="193"/>
        <v>0</v>
      </c>
      <c r="M98" s="114">
        <v>0</v>
      </c>
      <c r="N98" s="93">
        <f t="shared" si="194"/>
        <v>0</v>
      </c>
      <c r="O98" s="114">
        <v>0</v>
      </c>
      <c r="P98" s="93">
        <f t="shared" si="195"/>
        <v>0</v>
      </c>
      <c r="Q98" s="114"/>
      <c r="R98" s="93">
        <f>Q98/Q93</f>
        <v>0</v>
      </c>
      <c r="S98" s="114"/>
      <c r="T98" s="93">
        <f>S98/S93</f>
        <v>0</v>
      </c>
      <c r="U98" s="114"/>
      <c r="V98" s="93">
        <f t="shared" si="196"/>
        <v>0</v>
      </c>
      <c r="W98" s="114">
        <v>0</v>
      </c>
      <c r="X98" s="93">
        <f t="shared" si="197"/>
        <v>0</v>
      </c>
      <c r="Y98" s="114">
        <v>0</v>
      </c>
      <c r="Z98" s="93">
        <f t="shared" si="198"/>
        <v>0</v>
      </c>
      <c r="AA98" s="114">
        <v>0</v>
      </c>
      <c r="AB98" s="93">
        <f t="shared" si="199"/>
        <v>0</v>
      </c>
      <c r="AC98" s="114">
        <v>0</v>
      </c>
      <c r="AD98" s="93">
        <f t="shared" si="200"/>
        <v>0</v>
      </c>
      <c r="AE98" s="114"/>
      <c r="AF98" s="93">
        <f t="shared" si="201"/>
        <v>0</v>
      </c>
      <c r="AG98" s="114">
        <v>0</v>
      </c>
      <c r="AH98" s="93">
        <f t="shared" si="202"/>
        <v>0</v>
      </c>
      <c r="AI98" s="114"/>
      <c r="AJ98" s="93">
        <f>AI98/AI93</f>
        <v>0</v>
      </c>
      <c r="AK98" s="114"/>
      <c r="AL98" s="93">
        <f>AK98/AK93</f>
        <v>0</v>
      </c>
      <c r="AM98" s="114">
        <v>0</v>
      </c>
      <c r="AN98" s="93">
        <f t="shared" si="203"/>
        <v>0</v>
      </c>
      <c r="AO98" s="114">
        <v>0</v>
      </c>
      <c r="AP98" s="93">
        <f t="shared" si="204"/>
        <v>0</v>
      </c>
      <c r="AQ98" s="114">
        <v>0</v>
      </c>
      <c r="AR98" s="93">
        <f t="shared" si="205"/>
        <v>0</v>
      </c>
      <c r="AS98" s="134">
        <f>C98+K98+M98+O98+U98+W98+Y98+AC98+AE98+AG98+AM98+AQ98+E98+I98+G98+AA98+Q98+S98+AO98+AI98+AK98</f>
        <v>0</v>
      </c>
      <c r="AT98" s="203">
        <f t="shared" si="206"/>
        <v>0</v>
      </c>
      <c r="AU98" s="120">
        <f>IF(J98=0,0,(IF('Form II'!K96="yes",(J98/AT98)*('Form II'!G96+'Form II'!H96),0)))</f>
        <v>0</v>
      </c>
      <c r="AV98" s="120">
        <f>IF(D98=0,0,(IF('Form II'!I96="yes",(D98/AT98)*('Form II'!G96+'Form II'!H96),0)))</f>
        <v>0</v>
      </c>
      <c r="AW98" s="120">
        <f>IF(F98+H98=0,0,(IF('Form II'!J96="yes",((F98+H98)/AT98)*('Form II'!G96+'Form II'!H96),0)))</f>
        <v>0</v>
      </c>
      <c r="AX98" s="120">
        <f>IF(L98=0,0,(L98/AT98)*('Form II'!G96+'Form II'!H96))</f>
        <v>0</v>
      </c>
      <c r="AY98" s="120">
        <f>IF(P98+R98=0,0,(IF('Form II'!M96="yes",(((P98+R98)/AT98)*('Form II'!G96+'Form II'!H96)),0)))</f>
        <v>0</v>
      </c>
      <c r="AZ98" s="120" t="e">
        <f>IF('Form II'!N96="yes",(((V98+X98+Z98+T98)/AT98)*('Form II'!G96+'Form II'!H96)),0)</f>
        <v>#DIV/0!</v>
      </c>
      <c r="BA98" s="120" t="e">
        <f>IF('Form II'!P96="yes",(AB98/AT98)*('Form II'!G96+'Form II'!H96),0)</f>
        <v>#DIV/0!</v>
      </c>
      <c r="BB98" s="120" t="e">
        <f>IF('Form II'!O96="yes",(AD98/AT98)*('Form II'!G96+'Form II'!H96),0)</f>
        <v>#DIV/0!</v>
      </c>
      <c r="BC98" s="120">
        <f>IF(AF98=0,0,(AF98/AT98)*('Form II'!G96+'Form II'!H96))</f>
        <v>0</v>
      </c>
      <c r="BD98" s="120">
        <f>IF((AN98+AP98+AR98)=0,0,(IF('Form II'!R96="yes",(((AN98+AP98+AR98)/AT98)*('Form II'!G96+'Form II'!H96)),0)))</f>
        <v>0</v>
      </c>
      <c r="BE98" s="118">
        <f>IF((AS98)=0,('Form II'!G96+'Form II'!H96),SUM(AU98:BD98))</f>
        <v>0</v>
      </c>
      <c r="CD98" s="23">
        <f>AT98*'Form II'!F96</f>
        <v>0</v>
      </c>
    </row>
    <row r="99" spans="1:82" ht="15.75" thickTop="1" x14ac:dyDescent="0.25">
      <c r="A99" s="90" t="s">
        <v>41</v>
      </c>
      <c r="B99" s="91"/>
      <c r="C99" s="91">
        <f>SUM(C95:C98)</f>
        <v>0</v>
      </c>
      <c r="D99" s="93">
        <f t="shared" si="189"/>
        <v>0</v>
      </c>
      <c r="E99" s="91">
        <f>SUM(E95:E98)</f>
        <v>0</v>
      </c>
      <c r="F99" s="93">
        <f t="shared" si="190"/>
        <v>0</v>
      </c>
      <c r="G99" s="91">
        <f>SUM(G95:G98)</f>
        <v>0</v>
      </c>
      <c r="H99" s="93">
        <f t="shared" si="191"/>
        <v>0</v>
      </c>
      <c r="I99" s="91">
        <f>SUM(I95:I98)</f>
        <v>0</v>
      </c>
      <c r="J99" s="93">
        <f t="shared" si="192"/>
        <v>0</v>
      </c>
      <c r="K99" s="91">
        <f>SUM(K95:K98)</f>
        <v>0</v>
      </c>
      <c r="L99" s="93">
        <f t="shared" si="193"/>
        <v>0</v>
      </c>
      <c r="M99" s="91">
        <f>SUM(M95:M98)</f>
        <v>0</v>
      </c>
      <c r="N99" s="93">
        <f t="shared" si="194"/>
        <v>0</v>
      </c>
      <c r="O99" s="91">
        <f>SUM(O95:O98)</f>
        <v>0</v>
      </c>
      <c r="P99" s="93">
        <f t="shared" si="195"/>
        <v>0</v>
      </c>
      <c r="Q99" s="91">
        <f>SUM(Q95:Q98)</f>
        <v>0</v>
      </c>
      <c r="R99" s="93">
        <f>Q99/Q93</f>
        <v>0</v>
      </c>
      <c r="S99" s="91">
        <f>SUM(S95:S98)</f>
        <v>0</v>
      </c>
      <c r="T99" s="93">
        <f>S99/S93</f>
        <v>0</v>
      </c>
      <c r="U99" s="91">
        <f>SUM(U95:U98)</f>
        <v>0</v>
      </c>
      <c r="V99" s="93">
        <f t="shared" si="196"/>
        <v>0</v>
      </c>
      <c r="W99" s="91">
        <f>SUM(W95:W98)</f>
        <v>0</v>
      </c>
      <c r="X99" s="93">
        <f t="shared" si="197"/>
        <v>0</v>
      </c>
      <c r="Y99" s="91">
        <f>SUM(Y95:Y98)</f>
        <v>0</v>
      </c>
      <c r="Z99" s="93">
        <f t="shared" si="198"/>
        <v>0</v>
      </c>
      <c r="AA99" s="91">
        <f>SUM(AA95:AA98)</f>
        <v>0</v>
      </c>
      <c r="AB99" s="93">
        <f t="shared" si="199"/>
        <v>0</v>
      </c>
      <c r="AC99" s="91">
        <f>SUM(AC95:AC98)</f>
        <v>0</v>
      </c>
      <c r="AD99" s="93">
        <f t="shared" si="200"/>
        <v>0</v>
      </c>
      <c r="AE99" s="94">
        <f>SUM(AE95:AE98)</f>
        <v>0</v>
      </c>
      <c r="AF99" s="93">
        <f t="shared" si="201"/>
        <v>0</v>
      </c>
      <c r="AG99" s="91">
        <f>SUM(AG95:AG98)</f>
        <v>0</v>
      </c>
      <c r="AH99" s="93">
        <f t="shared" si="202"/>
        <v>0</v>
      </c>
      <c r="AI99" s="91">
        <f>SUM(AI95:AI98)</f>
        <v>0</v>
      </c>
      <c r="AJ99" s="93">
        <f>AI99/AI93</f>
        <v>0</v>
      </c>
      <c r="AK99" s="91">
        <f>SUM(AK95:AK98)</f>
        <v>0</v>
      </c>
      <c r="AL99" s="93">
        <f>AK99/AK93</f>
        <v>0</v>
      </c>
      <c r="AM99" s="91">
        <f>SUM(AM95:AM98)</f>
        <v>0</v>
      </c>
      <c r="AN99" s="93">
        <f t="shared" si="203"/>
        <v>0</v>
      </c>
      <c r="AO99" s="91">
        <f>SUM(AO95:AO98)</f>
        <v>0</v>
      </c>
      <c r="AP99" s="93">
        <f t="shared" si="204"/>
        <v>0</v>
      </c>
      <c r="AQ99" s="91">
        <f>SUM(AQ95:AQ98)</f>
        <v>0</v>
      </c>
      <c r="AR99" s="93">
        <f t="shared" si="205"/>
        <v>0</v>
      </c>
      <c r="AS99" s="95">
        <f>SUM(AS95:AS98)</f>
        <v>0</v>
      </c>
      <c r="AT99" s="203">
        <f t="shared" si="206"/>
        <v>0</v>
      </c>
      <c r="AU99" s="121"/>
      <c r="AV99" s="121"/>
      <c r="AW99" s="121"/>
      <c r="AX99" s="121"/>
      <c r="AY99" s="121"/>
      <c r="AZ99" s="121"/>
      <c r="BA99" s="121"/>
      <c r="BB99" s="121"/>
      <c r="BC99" s="121"/>
      <c r="BD99" s="121"/>
      <c r="BE99" s="121"/>
      <c r="CD99" s="30">
        <f>SUM(CD95:CD98)</f>
        <v>0</v>
      </c>
    </row>
    <row r="100" spans="1:82" x14ac:dyDescent="0.25">
      <c r="AU100" s="116"/>
      <c r="AV100" s="116"/>
      <c r="AW100" s="116"/>
      <c r="AX100" s="116"/>
      <c r="AY100" s="116"/>
      <c r="AZ100" s="116"/>
      <c r="BA100" s="116"/>
      <c r="BB100" s="116"/>
      <c r="BC100" s="116"/>
      <c r="BD100" s="116"/>
      <c r="BE100" s="116"/>
    </row>
    <row r="101" spans="1:82" ht="45" customHeight="1" x14ac:dyDescent="0.25">
      <c r="A101" s="97"/>
      <c r="B101" s="84" t="s">
        <v>25</v>
      </c>
      <c r="C101" s="248" t="s">
        <v>116</v>
      </c>
      <c r="D101" s="247"/>
      <c r="E101" s="248" t="s">
        <v>119</v>
      </c>
      <c r="F101" s="247"/>
      <c r="G101" s="248" t="s">
        <v>120</v>
      </c>
      <c r="H101" s="247"/>
      <c r="I101" s="248" t="s">
        <v>117</v>
      </c>
      <c r="J101" s="247"/>
      <c r="K101" s="248" t="s">
        <v>118</v>
      </c>
      <c r="L101" s="247"/>
      <c r="M101" s="248" t="s">
        <v>27</v>
      </c>
      <c r="N101" s="247"/>
      <c r="O101" s="248" t="s">
        <v>166</v>
      </c>
      <c r="P101" s="247"/>
      <c r="Q101" s="248" t="s">
        <v>167</v>
      </c>
      <c r="R101" s="247"/>
      <c r="S101" s="248" t="s">
        <v>132</v>
      </c>
      <c r="T101" s="247"/>
      <c r="U101" s="248" t="s">
        <v>28</v>
      </c>
      <c r="V101" s="247"/>
      <c r="W101" s="248" t="s">
        <v>29</v>
      </c>
      <c r="X101" s="247"/>
      <c r="Y101" s="248" t="s">
        <v>30</v>
      </c>
      <c r="Z101" s="247"/>
      <c r="AA101" s="248" t="s">
        <v>114</v>
      </c>
      <c r="AB101" s="258"/>
      <c r="AC101" s="248" t="s">
        <v>113</v>
      </c>
      <c r="AD101" s="247"/>
      <c r="AE101" s="248" t="s">
        <v>31</v>
      </c>
      <c r="AF101" s="247"/>
      <c r="AG101" s="248" t="s">
        <v>193</v>
      </c>
      <c r="AH101" s="247"/>
      <c r="AI101" s="248" t="s">
        <v>164</v>
      </c>
      <c r="AJ101" s="247"/>
      <c r="AK101" s="246" t="s">
        <v>165</v>
      </c>
      <c r="AL101" s="247"/>
      <c r="AM101" s="248" t="s">
        <v>33</v>
      </c>
      <c r="AN101" s="247"/>
      <c r="AO101" s="248" t="s">
        <v>34</v>
      </c>
      <c r="AP101" s="247"/>
      <c r="AQ101" s="248" t="s">
        <v>34</v>
      </c>
      <c r="AR101" s="247"/>
      <c r="AS101" s="248" t="s">
        <v>35</v>
      </c>
      <c r="AT101" s="247"/>
      <c r="AU101" s="139" t="s">
        <v>24</v>
      </c>
      <c r="AV101" s="115" t="s">
        <v>116</v>
      </c>
      <c r="AW101" s="139" t="s">
        <v>135</v>
      </c>
      <c r="AX101" s="140" t="s">
        <v>43</v>
      </c>
      <c r="AY101" s="140" t="s">
        <v>136</v>
      </c>
      <c r="AZ101" s="116" t="s">
        <v>134</v>
      </c>
      <c r="BA101" s="117" t="s">
        <v>114</v>
      </c>
      <c r="BB101" s="117" t="s">
        <v>113</v>
      </c>
      <c r="BC101" s="117" t="s">
        <v>46</v>
      </c>
      <c r="BD101" s="117" t="s">
        <v>44</v>
      </c>
      <c r="BE101" s="118"/>
    </row>
    <row r="102" spans="1:82" x14ac:dyDescent="0.25">
      <c r="A102" s="49" t="s">
        <v>129</v>
      </c>
      <c r="B102" s="85"/>
      <c r="C102" s="85"/>
      <c r="D102" s="86"/>
      <c r="E102" s="85"/>
      <c r="F102" s="86"/>
      <c r="G102" s="85"/>
      <c r="H102" s="86"/>
      <c r="I102" s="85"/>
      <c r="J102" s="86"/>
      <c r="K102" s="87"/>
      <c r="L102" s="86"/>
      <c r="M102" s="85"/>
      <c r="N102" s="86"/>
      <c r="O102" s="85"/>
      <c r="P102" s="86"/>
      <c r="Q102" s="85"/>
      <c r="R102" s="86"/>
      <c r="S102" s="85"/>
      <c r="T102" s="86"/>
      <c r="U102" s="85"/>
      <c r="V102" s="86"/>
      <c r="W102" s="85"/>
      <c r="X102" s="86"/>
      <c r="Y102" s="85"/>
      <c r="Z102" s="86"/>
      <c r="AA102" s="87"/>
      <c r="AB102" s="87"/>
      <c r="AC102" s="85"/>
      <c r="AD102" s="86"/>
      <c r="AE102" s="85"/>
      <c r="AF102" s="86"/>
      <c r="AG102" s="85"/>
      <c r="AH102" s="86"/>
      <c r="AI102" s="85"/>
      <c r="AJ102" s="86"/>
      <c r="AK102" s="87"/>
      <c r="AL102" s="87"/>
      <c r="AM102" s="85"/>
      <c r="AN102" s="86"/>
      <c r="AO102" s="85"/>
      <c r="AP102" s="86"/>
      <c r="AQ102" s="85"/>
      <c r="AR102" s="86"/>
      <c r="AS102" s="85"/>
      <c r="AT102" s="146"/>
      <c r="AU102" s="115"/>
      <c r="AV102" s="115"/>
      <c r="AW102" s="115"/>
      <c r="AX102" s="116"/>
      <c r="AY102" s="116"/>
      <c r="AZ102" s="116"/>
      <c r="BA102" s="116"/>
      <c r="BB102" s="116"/>
      <c r="BC102" s="116"/>
      <c r="BD102" s="116"/>
      <c r="BE102" s="116"/>
    </row>
    <row r="103" spans="1:82" x14ac:dyDescent="0.25">
      <c r="A103" s="98"/>
      <c r="B103" s="88"/>
      <c r="C103" s="249">
        <f>(VLOOKUP(A102,$BF$2:$CB$5,2,FALSE))*'Form II'!F103</f>
        <v>120</v>
      </c>
      <c r="D103" s="250"/>
      <c r="E103" s="249">
        <f>VLOOKUP(A102,$BF$2:$CB$5,3,FALSE)*'Form II'!F103</f>
        <v>120</v>
      </c>
      <c r="F103" s="250"/>
      <c r="G103" s="249">
        <f>VLOOKUP(A102,$BF$2:$CB$5,4,FALSE)*'Form II'!F103</f>
        <v>120</v>
      </c>
      <c r="H103" s="250"/>
      <c r="I103" s="249">
        <f>VLOOKUP(A102,$BF$2:$CB$5,5,FALSE)*'Form II'!F103</f>
        <v>120</v>
      </c>
      <c r="J103" s="250"/>
      <c r="K103" s="251">
        <f>VLOOKUP(A102,$BF$2:$CB$5,6,FALSE)*'Form II'!F103</f>
        <v>200</v>
      </c>
      <c r="L103" s="250"/>
      <c r="M103" s="249">
        <f>VLOOKUP(A102,$BF$2:$CB$5,7,FALSE)*'Form II'!F103</f>
        <v>400</v>
      </c>
      <c r="N103" s="250"/>
      <c r="O103" s="249">
        <f>VLOOKUP(A102,$BF$2:$CB$5,8,FALSE)*'Form II'!F103</f>
        <v>250</v>
      </c>
      <c r="P103" s="250"/>
      <c r="Q103" s="249">
        <f>VLOOKUP(A102,$BF$2:$CB$5,9,FALSE)*'Form II'!F103</f>
        <v>250</v>
      </c>
      <c r="R103" s="250"/>
      <c r="S103" s="249">
        <f>VLOOKUP(A102,$BF$2:$CB$5,10,FALSE)*'Form II'!F103</f>
        <v>250</v>
      </c>
      <c r="T103" s="250"/>
      <c r="U103" s="249">
        <f>VLOOKUP(A102,$BF$2:$CB$5,11,FALSE)*'Form II'!F103</f>
        <v>300</v>
      </c>
      <c r="V103" s="250"/>
      <c r="W103" s="249">
        <f>VLOOKUP(A102,$BF$2:$CB$5,12,FALSE)*'Form II'!F103</f>
        <v>400</v>
      </c>
      <c r="X103" s="250"/>
      <c r="Y103" s="252">
        <f>VLOOKUP(A102,$BF$2:$CB$5,13,FALSE)*'Form II'!F103</f>
        <v>500</v>
      </c>
      <c r="Z103" s="253"/>
      <c r="AA103" s="252">
        <f>VLOOKUP(A102,$BF$2:$CB$5,14,FALSE)*'Form II'!F103</f>
        <v>150</v>
      </c>
      <c r="AB103" s="254"/>
      <c r="AC103" s="252">
        <f>VLOOKUP(A102,$BF$2:$CB$5,15,FALSE)*'Form II'!F103</f>
        <v>150</v>
      </c>
      <c r="AD103" s="253"/>
      <c r="AE103" s="252">
        <f>VLOOKUP(A102,$BF$2:$CB$5,16,FALSE)*'Form II'!F103</f>
        <v>400</v>
      </c>
      <c r="AF103" s="253"/>
      <c r="AG103" s="249">
        <f>VLOOKUP(A102,$BF$2:$CB$5,17,FALSE)*'Form II'!F103</f>
        <v>400</v>
      </c>
      <c r="AH103" s="250"/>
      <c r="AI103" s="249">
        <f>VLOOKUP(A102,$BF$2:$CB$5,18,FALSE)*'Form II'!F103</f>
        <v>25</v>
      </c>
      <c r="AJ103" s="250"/>
      <c r="AK103" s="249">
        <f>VLOOKUP(A102,$BF$2:$CB$5,19,FALSE)*'Form II'!F103</f>
        <v>50</v>
      </c>
      <c r="AL103" s="250"/>
      <c r="AM103" s="249">
        <f>VLOOKUP(A102,$BF$2:$CB$5,20,FALSE)*'Form II'!F103</f>
        <v>25</v>
      </c>
      <c r="AN103" s="250"/>
      <c r="AO103" s="249">
        <f>VLOOKUP(A102,$BF$2:$CB$5,21,FALSE)*'Form II'!F103</f>
        <v>50</v>
      </c>
      <c r="AP103" s="250"/>
      <c r="AQ103" s="249">
        <f>VLOOKUP(A102,$BF$2:$CB$5,22,FALSE)*'Form II'!F103</f>
        <v>50</v>
      </c>
      <c r="AR103" s="250"/>
      <c r="AS103" s="255"/>
      <c r="AT103" s="256"/>
      <c r="AU103" s="116"/>
      <c r="AV103" s="116"/>
      <c r="AW103" s="116"/>
      <c r="AX103" s="116"/>
      <c r="AY103" s="116"/>
      <c r="AZ103" s="116"/>
      <c r="BA103" s="116"/>
      <c r="BB103" s="116"/>
      <c r="BC103" s="116"/>
      <c r="BD103" s="116"/>
      <c r="BE103" s="116"/>
    </row>
    <row r="104" spans="1:82" ht="15.75" thickBot="1" x14ac:dyDescent="0.3">
      <c r="A104" s="48" t="str">
        <f>'Form II'!A103&amp;", "&amp;'Form II'!B103</f>
        <v>, 11</v>
      </c>
      <c r="B104" s="99" t="s">
        <v>36</v>
      </c>
      <c r="C104" s="99" t="s">
        <v>36</v>
      </c>
      <c r="D104" s="99" t="s">
        <v>142</v>
      </c>
      <c r="E104" s="99"/>
      <c r="F104" s="99"/>
      <c r="G104" s="99"/>
      <c r="H104" s="99"/>
      <c r="I104" s="99"/>
      <c r="J104" s="99"/>
      <c r="K104" s="99" t="s">
        <v>36</v>
      </c>
      <c r="L104" s="99" t="s">
        <v>142</v>
      </c>
      <c r="M104" s="99" t="s">
        <v>36</v>
      </c>
      <c r="N104" s="99" t="s">
        <v>142</v>
      </c>
      <c r="O104" s="99" t="s">
        <v>36</v>
      </c>
      <c r="P104" s="99" t="s">
        <v>142</v>
      </c>
      <c r="Q104" s="99" t="s">
        <v>36</v>
      </c>
      <c r="R104" s="99" t="s">
        <v>142</v>
      </c>
      <c r="S104" s="99" t="s">
        <v>36</v>
      </c>
      <c r="T104" s="99" t="s">
        <v>142</v>
      </c>
      <c r="U104" s="99" t="s">
        <v>36</v>
      </c>
      <c r="V104" s="99" t="s">
        <v>142</v>
      </c>
      <c r="W104" s="99" t="s">
        <v>36</v>
      </c>
      <c r="X104" s="99" t="s">
        <v>142</v>
      </c>
      <c r="Y104" s="99" t="s">
        <v>36</v>
      </c>
      <c r="Z104" s="99" t="s">
        <v>142</v>
      </c>
      <c r="AA104" s="99"/>
      <c r="AB104" s="99"/>
      <c r="AC104" s="99" t="s">
        <v>36</v>
      </c>
      <c r="AD104" s="99" t="s">
        <v>142</v>
      </c>
      <c r="AE104" s="99" t="s">
        <v>36</v>
      </c>
      <c r="AF104" s="100" t="s">
        <v>142</v>
      </c>
      <c r="AG104" s="99" t="s">
        <v>36</v>
      </c>
      <c r="AH104" s="99" t="s">
        <v>142</v>
      </c>
      <c r="AI104" s="99" t="s">
        <v>36</v>
      </c>
      <c r="AJ104" s="99" t="s">
        <v>142</v>
      </c>
      <c r="AK104" s="99" t="s">
        <v>36</v>
      </c>
      <c r="AL104" s="99" t="s">
        <v>142</v>
      </c>
      <c r="AM104" s="99" t="s">
        <v>36</v>
      </c>
      <c r="AN104" s="99" t="s">
        <v>142</v>
      </c>
      <c r="AO104" s="99" t="s">
        <v>36</v>
      </c>
      <c r="AP104" s="99" t="s">
        <v>142</v>
      </c>
      <c r="AQ104" s="99" t="s">
        <v>36</v>
      </c>
      <c r="AR104" s="99" t="s">
        <v>142</v>
      </c>
      <c r="AS104" s="99" t="s">
        <v>36</v>
      </c>
      <c r="AT104" s="147" t="s">
        <v>142</v>
      </c>
      <c r="AU104" s="116"/>
      <c r="AV104" s="116"/>
      <c r="AW104" s="116"/>
      <c r="AX104" s="116"/>
      <c r="AY104" s="116"/>
      <c r="AZ104" s="116"/>
      <c r="BA104" s="116"/>
      <c r="BB104" s="116"/>
      <c r="BC104" s="116"/>
      <c r="BD104" s="116"/>
      <c r="BE104" s="116"/>
    </row>
    <row r="105" spans="1:82" ht="16.5" thickTop="1" thickBot="1" x14ac:dyDescent="0.3">
      <c r="A105" s="24" t="s">
        <v>37</v>
      </c>
      <c r="B105" s="25"/>
      <c r="C105" s="112">
        <v>0</v>
      </c>
      <c r="D105" s="93">
        <f>C105/$C$103</f>
        <v>0</v>
      </c>
      <c r="E105" s="112">
        <v>0</v>
      </c>
      <c r="F105" s="93">
        <f>E105/$E$103</f>
        <v>0</v>
      </c>
      <c r="G105" s="112">
        <v>0</v>
      </c>
      <c r="H105" s="93">
        <f>G105/$G$103</f>
        <v>0</v>
      </c>
      <c r="I105" s="112">
        <v>0</v>
      </c>
      <c r="J105" s="93">
        <f>I105/$I$103</f>
        <v>0</v>
      </c>
      <c r="K105" s="112"/>
      <c r="L105" s="93">
        <f>K105/$K$103</f>
        <v>0</v>
      </c>
      <c r="M105" s="112">
        <v>0</v>
      </c>
      <c r="N105" s="93">
        <f>M105/$M$103</f>
        <v>0</v>
      </c>
      <c r="O105" s="112">
        <v>0</v>
      </c>
      <c r="P105" s="93">
        <f>O105/$O$103</f>
        <v>0</v>
      </c>
      <c r="Q105" s="112">
        <v>0</v>
      </c>
      <c r="R105" s="93">
        <f>Q105/Q103</f>
        <v>0</v>
      </c>
      <c r="S105" s="112">
        <v>0</v>
      </c>
      <c r="T105" s="93">
        <f>S105/S103</f>
        <v>0</v>
      </c>
      <c r="U105" s="112">
        <v>0</v>
      </c>
      <c r="V105" s="93">
        <f>U105/$U$103</f>
        <v>0</v>
      </c>
      <c r="W105" s="112">
        <v>0</v>
      </c>
      <c r="X105" s="93">
        <f>W105/$W$103</f>
        <v>0</v>
      </c>
      <c r="Y105" s="112">
        <v>0</v>
      </c>
      <c r="Z105" s="93">
        <f>Y105/$Y$103</f>
        <v>0</v>
      </c>
      <c r="AA105" s="112">
        <v>0</v>
      </c>
      <c r="AB105" s="93">
        <f>AA105/$AA$103</f>
        <v>0</v>
      </c>
      <c r="AC105" s="112"/>
      <c r="AD105" s="93">
        <f>AC105/$AC$103</f>
        <v>0</v>
      </c>
      <c r="AE105" s="112">
        <v>0</v>
      </c>
      <c r="AF105" s="93">
        <f>AE105/$AE$103</f>
        <v>0</v>
      </c>
      <c r="AG105" s="112">
        <v>0</v>
      </c>
      <c r="AH105" s="93">
        <f>AG105/$AG$103</f>
        <v>0</v>
      </c>
      <c r="AI105" s="112"/>
      <c r="AJ105" s="93">
        <f>AI105/AI103</f>
        <v>0</v>
      </c>
      <c r="AK105" s="112"/>
      <c r="AL105" s="93">
        <f>AK105/AK103</f>
        <v>0</v>
      </c>
      <c r="AM105" s="112">
        <v>0</v>
      </c>
      <c r="AN105" s="93">
        <f>AM105/$AM$103</f>
        <v>0</v>
      </c>
      <c r="AO105" s="112">
        <v>0</v>
      </c>
      <c r="AP105" s="93">
        <f>AO105/$AQ$103</f>
        <v>0</v>
      </c>
      <c r="AQ105" s="112">
        <v>0</v>
      </c>
      <c r="AR105" s="93">
        <f>AQ105/$AQ$103</f>
        <v>0</v>
      </c>
      <c r="AS105" s="134">
        <f>C105+K105+M105+O105+U105+W105+Y105+AC105+AE105+AG105+AM105+AQ105+E105+I105+G105+AA105+Q105+S105+AO105+AK105+AI105</f>
        <v>0</v>
      </c>
      <c r="AT105" s="203">
        <f>D105+L105+N105+P105+V105+X105+Z105+AD105+AF105+AH105+AN105+AR105+AB105+F105+J105+H105+R105+T105+AP105+AJ105+AL105</f>
        <v>0</v>
      </c>
      <c r="AU105" s="120">
        <f>IF(J105=0,0,(IF('Form II'!K103="yes",(J105/AT105)*('Form II'!G103+'Form II'!H103),0)))</f>
        <v>0</v>
      </c>
      <c r="AV105" s="120">
        <f>IF(D105=0,0,(IF('Form II'!I103="yes",(D105/AT105)*('Form II'!G103+'Form II'!H103),0)))</f>
        <v>0</v>
      </c>
      <c r="AW105" s="120">
        <f>IF(F105+H105=0,0,(IF('Form II'!J103="yes",((F105+H105)/AT105)*('Form II'!G103+'Form II'!H103),0)))</f>
        <v>0</v>
      </c>
      <c r="AX105" s="120">
        <f>IF(L105=0,0,(L105/AT105)*('Form II'!G103+'Form II'!H103))</f>
        <v>0</v>
      </c>
      <c r="AY105" s="120">
        <f>IF(P105+R105=0,0,(IF('Form II'!M103="yes",(((P105+R105)/AT105)*('Form II'!G103+'Form II'!H103)),0)))</f>
        <v>0</v>
      </c>
      <c r="AZ105" s="120" t="e">
        <f>IF('Form II'!N103="yes",(((V105+X105+Z105+T105)/AT105)*('Form II'!G103+'Form II'!H103)),0)</f>
        <v>#DIV/0!</v>
      </c>
      <c r="BA105" s="120" t="e">
        <f>IF('Form II'!P103="yes",(AB105/AT105)*('Form II'!G103+'Form II'!H103),0)</f>
        <v>#DIV/0!</v>
      </c>
      <c r="BB105" s="120" t="e">
        <f>IF('Form II'!O103="yes",(AD105/AT105)*('Form II'!G103+'Form II'!H103),0)</f>
        <v>#DIV/0!</v>
      </c>
      <c r="BC105" s="120">
        <f>IF(AF105=0,0,(AF105/AT105)*('Form II'!G103+'Form II'!H103))</f>
        <v>0</v>
      </c>
      <c r="BD105" s="120">
        <f>IF((AN105+AP105+AR105)=0,0,(IF('Form II'!R103="yes",(((AN105+AP105+AR105)/AT105)*('Form II'!G103+'Form II'!H103)),0)))</f>
        <v>0</v>
      </c>
      <c r="BE105" s="118">
        <f>IF((AS105)=0,('Form II'!G103+'Form II'!H103),SUM(AU105:BD105))</f>
        <v>0</v>
      </c>
      <c r="CD105" s="23">
        <f>AT105*'Form II'!F103</f>
        <v>0</v>
      </c>
    </row>
    <row r="106" spans="1:82" ht="16.5" thickTop="1" thickBot="1" x14ac:dyDescent="0.3">
      <c r="A106" s="26" t="s">
        <v>38</v>
      </c>
      <c r="B106" s="27"/>
      <c r="C106" s="113">
        <v>0</v>
      </c>
      <c r="D106" s="101">
        <f t="shared" ref="D106:D109" si="207">C106/$C$103</f>
        <v>0</v>
      </c>
      <c r="E106" s="113">
        <v>0</v>
      </c>
      <c r="F106" s="93">
        <f t="shared" ref="F106:F109" si="208">E106/$E$103</f>
        <v>0</v>
      </c>
      <c r="G106" s="113">
        <v>0</v>
      </c>
      <c r="H106" s="93">
        <f t="shared" ref="H106:H109" si="209">G106/$G$103</f>
        <v>0</v>
      </c>
      <c r="I106" s="113">
        <v>0</v>
      </c>
      <c r="J106" s="93">
        <f t="shared" ref="J106:J108" si="210">I106/$I$103</f>
        <v>0</v>
      </c>
      <c r="K106" s="113"/>
      <c r="L106" s="101">
        <f t="shared" ref="L106:L109" si="211">K106/$K$103</f>
        <v>0</v>
      </c>
      <c r="M106" s="113">
        <v>0</v>
      </c>
      <c r="N106" s="93">
        <f t="shared" ref="N106:N109" si="212">M106/$M$103</f>
        <v>0</v>
      </c>
      <c r="O106" s="113">
        <v>0</v>
      </c>
      <c r="P106" s="93">
        <f t="shared" ref="P106:P109" si="213">O106/$O$103</f>
        <v>0</v>
      </c>
      <c r="Q106" s="113">
        <v>0</v>
      </c>
      <c r="R106" s="93">
        <f>Q106/Q103</f>
        <v>0</v>
      </c>
      <c r="S106" s="113">
        <v>0</v>
      </c>
      <c r="T106" s="93">
        <f>S106/S103</f>
        <v>0</v>
      </c>
      <c r="U106" s="113">
        <v>0</v>
      </c>
      <c r="V106" s="93">
        <f t="shared" ref="V106:V109" si="214">U106/$U$103</f>
        <v>0</v>
      </c>
      <c r="W106" s="113">
        <v>0</v>
      </c>
      <c r="X106" s="93">
        <f t="shared" ref="X106:X109" si="215">W106/$W$103</f>
        <v>0</v>
      </c>
      <c r="Y106" s="113">
        <v>0</v>
      </c>
      <c r="Z106" s="93">
        <f t="shared" ref="Z106:Z109" si="216">Y106/$Y$103</f>
        <v>0</v>
      </c>
      <c r="AA106" s="113">
        <v>0</v>
      </c>
      <c r="AB106" s="93">
        <f t="shared" ref="AB106:AB109" si="217">AA106/$AA$103</f>
        <v>0</v>
      </c>
      <c r="AC106" s="113"/>
      <c r="AD106" s="93">
        <f t="shared" ref="AD106:AD109" si="218">AC106/$AC$103</f>
        <v>0</v>
      </c>
      <c r="AE106" s="113">
        <v>0</v>
      </c>
      <c r="AF106" s="93">
        <f t="shared" ref="AF106:AF109" si="219">AE106/$AE$103</f>
        <v>0</v>
      </c>
      <c r="AG106" s="113">
        <v>0</v>
      </c>
      <c r="AH106" s="93">
        <f t="shared" ref="AH106:AH108" si="220">AG106/$AG$103</f>
        <v>0</v>
      </c>
      <c r="AI106" s="113"/>
      <c r="AJ106" s="93">
        <f>AI106/AI103</f>
        <v>0</v>
      </c>
      <c r="AK106" s="113"/>
      <c r="AL106" s="93">
        <f>AK106/AK103</f>
        <v>0</v>
      </c>
      <c r="AM106" s="113">
        <v>0</v>
      </c>
      <c r="AN106" s="93">
        <f t="shared" ref="AN106:AN109" si="221">AM106/$AM$103</f>
        <v>0</v>
      </c>
      <c r="AO106" s="113">
        <v>0</v>
      </c>
      <c r="AP106" s="93">
        <f t="shared" ref="AP106:AP109" si="222">AO106/$AQ$103</f>
        <v>0</v>
      </c>
      <c r="AQ106" s="113">
        <v>0</v>
      </c>
      <c r="AR106" s="93">
        <f t="shared" ref="AR106:AR109" si="223">AQ106/$AQ$103</f>
        <v>0</v>
      </c>
      <c r="AS106" s="134">
        <f>C106+K106+M106+O106+U106+W106+Y106+AC106+AE106+AG106+AM106+AQ106+E106+I106+G106+AA106+Q106+S106+AO106+AI106+AK106</f>
        <v>0</v>
      </c>
      <c r="AT106" s="203">
        <f t="shared" ref="AT106:AT109" si="224">D106+L106+N106+P106+V106+X106+Z106+AD106+AF106+AH106+AN106+AR106+AB106+F106+J106+H106+R106+T106+AP106+AJ106+AL106</f>
        <v>0</v>
      </c>
      <c r="AU106" s="120">
        <f>IF(J106=0,0,(IF('Form II'!K104="yes",(J106/AT106)*('Form II'!G104+'Form II'!H104),0)))</f>
        <v>0</v>
      </c>
      <c r="AV106" s="120">
        <f>IF(D106=0,0,(IF('Form II'!I104="yes",(D106/AT106)*('Form II'!G104+'Form II'!H104),0)))</f>
        <v>0</v>
      </c>
      <c r="AW106" s="120">
        <f>IF(F106+H106=0,0,(IF('Form II'!J104="yes",((F106+H106)/AT106)*('Form II'!G104+'Form II'!H104),0)))</f>
        <v>0</v>
      </c>
      <c r="AX106" s="120">
        <f>IF(L106=0,0,(L106/AT106)*('Form II'!G104+'Form II'!H104))</f>
        <v>0</v>
      </c>
      <c r="AY106" s="120">
        <f>IF(P106+R106=0,0,(IF('Form II'!M104="yes",(((P106+R106)/AT106)*('Form II'!G104+'Form II'!H104)),0)))</f>
        <v>0</v>
      </c>
      <c r="AZ106" s="120" t="e">
        <f>IF('Form II'!N104="yes",(((V106+X106+Z106+T106)/AT106)*('Form II'!G104+'Form II'!H104)),0)</f>
        <v>#DIV/0!</v>
      </c>
      <c r="BA106" s="120" t="e">
        <f>IF('Form II'!P104="yes",(AB106/AT106)*('Form II'!G104+'Form II'!H104),0)</f>
        <v>#DIV/0!</v>
      </c>
      <c r="BB106" s="120" t="e">
        <f>IF('Form II'!O104="yes",(AD106/AT106)*('Form II'!G104+'Form II'!H104),0)</f>
        <v>#DIV/0!</v>
      </c>
      <c r="BC106" s="120">
        <f>IF(AF106=0,0,(AF106/AT106)*('Form II'!G104+'Form II'!H104))</f>
        <v>0</v>
      </c>
      <c r="BD106" s="120">
        <f>IF((AN106+AP106+AR106)=0,0,(IF('Form II'!R104="yes",(((AN106+AP106+AR106)/AT106)*('Form II'!G104+'Form II'!H104)),0)))</f>
        <v>0</v>
      </c>
      <c r="BE106" s="118">
        <f>IF((AS106)=0,('Form II'!G104+'Form II'!H104),SUM(AU106:BD106))</f>
        <v>0</v>
      </c>
      <c r="CD106" s="23">
        <f>AT106*'Form II'!F104</f>
        <v>0</v>
      </c>
    </row>
    <row r="107" spans="1:82" ht="16.5" thickTop="1" thickBot="1" x14ac:dyDescent="0.3">
      <c r="A107" s="26" t="s">
        <v>39</v>
      </c>
      <c r="B107" s="27"/>
      <c r="C107" s="113">
        <v>0</v>
      </c>
      <c r="D107" s="101">
        <f t="shared" si="207"/>
        <v>0</v>
      </c>
      <c r="E107" s="113">
        <v>0</v>
      </c>
      <c r="F107" s="93">
        <f t="shared" si="208"/>
        <v>0</v>
      </c>
      <c r="G107" s="113">
        <v>0</v>
      </c>
      <c r="H107" s="93">
        <f t="shared" si="209"/>
        <v>0</v>
      </c>
      <c r="I107" s="113">
        <v>0</v>
      </c>
      <c r="J107" s="93">
        <f t="shared" si="210"/>
        <v>0</v>
      </c>
      <c r="K107" s="113"/>
      <c r="L107" s="101">
        <f t="shared" si="211"/>
        <v>0</v>
      </c>
      <c r="M107" s="113">
        <v>0</v>
      </c>
      <c r="N107" s="93">
        <f t="shared" si="212"/>
        <v>0</v>
      </c>
      <c r="O107" s="113">
        <v>0</v>
      </c>
      <c r="P107" s="93">
        <f t="shared" si="213"/>
        <v>0</v>
      </c>
      <c r="Q107" s="113">
        <v>0</v>
      </c>
      <c r="R107" s="93">
        <f>Q107/Q103</f>
        <v>0</v>
      </c>
      <c r="S107" s="113">
        <v>0</v>
      </c>
      <c r="T107" s="93">
        <f>S107/S103</f>
        <v>0</v>
      </c>
      <c r="U107" s="113">
        <v>0</v>
      </c>
      <c r="V107" s="93">
        <f t="shared" si="214"/>
        <v>0</v>
      </c>
      <c r="W107" s="113">
        <v>0</v>
      </c>
      <c r="X107" s="93">
        <f t="shared" si="215"/>
        <v>0</v>
      </c>
      <c r="Y107" s="113">
        <v>0</v>
      </c>
      <c r="Z107" s="93">
        <f t="shared" si="216"/>
        <v>0</v>
      </c>
      <c r="AA107" s="113">
        <v>0</v>
      </c>
      <c r="AB107" s="93">
        <f t="shared" si="217"/>
        <v>0</v>
      </c>
      <c r="AC107" s="113"/>
      <c r="AD107" s="93">
        <f t="shared" si="218"/>
        <v>0</v>
      </c>
      <c r="AE107" s="113">
        <v>0</v>
      </c>
      <c r="AF107" s="93">
        <f t="shared" si="219"/>
        <v>0</v>
      </c>
      <c r="AG107" s="113">
        <v>0</v>
      </c>
      <c r="AH107" s="93">
        <f t="shared" si="220"/>
        <v>0</v>
      </c>
      <c r="AI107" s="113"/>
      <c r="AJ107" s="93">
        <f>AI107/AI103</f>
        <v>0</v>
      </c>
      <c r="AK107" s="113"/>
      <c r="AL107" s="93">
        <f>AK107/AK103</f>
        <v>0</v>
      </c>
      <c r="AM107" s="113">
        <v>0</v>
      </c>
      <c r="AN107" s="93">
        <f t="shared" si="221"/>
        <v>0</v>
      </c>
      <c r="AO107" s="113">
        <v>0</v>
      </c>
      <c r="AP107" s="93">
        <f t="shared" si="222"/>
        <v>0</v>
      </c>
      <c r="AQ107" s="113">
        <v>0</v>
      </c>
      <c r="AR107" s="93">
        <f t="shared" si="223"/>
        <v>0</v>
      </c>
      <c r="AS107" s="134">
        <f>C107+K107+M107+O107+U107+W107+Y107+AC107+AE107+AG107+AM107+AQ107+E107+I107+G107+AA107+Q107+S107+AO107+AI107+AK107</f>
        <v>0</v>
      </c>
      <c r="AT107" s="203">
        <f t="shared" si="224"/>
        <v>0</v>
      </c>
      <c r="AU107" s="120">
        <f>IF(J107=0,0,(IF('Form II'!K105="yes",(J107/AT107)*('Form II'!G105+'Form II'!H105),0)))</f>
        <v>0</v>
      </c>
      <c r="AV107" s="120">
        <f>IF(D107=0,0,(IF('Form II'!I105="yes",(D107/AT107)*('Form II'!G105+'Form II'!H105),0)))</f>
        <v>0</v>
      </c>
      <c r="AW107" s="120">
        <f>IF(F107+H107=0,0,(IF('Form II'!J105="yes",((F107+H107)/AT107)*('Form II'!G105+'Form II'!H105),0)))</f>
        <v>0</v>
      </c>
      <c r="AX107" s="120">
        <f>IF(L107=0,0,(L107/AT107)*('Form II'!G105+'Form II'!H105))</f>
        <v>0</v>
      </c>
      <c r="AY107" s="120">
        <f>IF(P107+R107=0,0,(IF('Form II'!M105="yes",(((P107+R107)/AT107)*('Form II'!G105+'Form II'!H105)),0)))</f>
        <v>0</v>
      </c>
      <c r="AZ107" s="120" t="e">
        <f>IF('Form II'!N105="yes",(((V107+X107+Z107+T107)/AT107)*('Form II'!G105+'Form II'!H105)),0)</f>
        <v>#DIV/0!</v>
      </c>
      <c r="BA107" s="120" t="e">
        <f>IF('Form II'!P105="yes",(AB107/AT107)*('Form II'!G105+'Form II'!H105),0)</f>
        <v>#DIV/0!</v>
      </c>
      <c r="BB107" s="120" t="e">
        <f>IF('Form II'!O105="yes",(AD107/AT107)*('Form II'!G105+'Form II'!H105),0)</f>
        <v>#DIV/0!</v>
      </c>
      <c r="BC107" s="120">
        <f>IF(AF107=0,0,(AF107/AT107)*('Form II'!G105+'Form II'!H105))</f>
        <v>0</v>
      </c>
      <c r="BD107" s="120">
        <f>IF((AN107+AP107+AR107)=0,0,(IF('Form II'!R105="yes",(((AN107+AP107+AR107)/AT107)*('Form II'!G105+'Form II'!H105)),0)))</f>
        <v>0</v>
      </c>
      <c r="BE107" s="118">
        <f>IF((AS107)=0,('Form II'!G105+'Form II'!H105),SUM(AU107:BD107))</f>
        <v>0</v>
      </c>
      <c r="CD107" s="23">
        <f>AT107*'Form II'!F105</f>
        <v>0</v>
      </c>
    </row>
    <row r="108" spans="1:82" ht="16.5" thickTop="1" thickBot="1" x14ac:dyDescent="0.3">
      <c r="A108" s="28" t="s">
        <v>40</v>
      </c>
      <c r="B108" s="29"/>
      <c r="C108" s="114">
        <v>0</v>
      </c>
      <c r="D108" s="102">
        <f t="shared" si="207"/>
        <v>0</v>
      </c>
      <c r="E108" s="114">
        <v>0</v>
      </c>
      <c r="F108" s="93">
        <f t="shared" si="208"/>
        <v>0</v>
      </c>
      <c r="G108" s="114">
        <v>0</v>
      </c>
      <c r="H108" s="93">
        <f t="shared" si="209"/>
        <v>0</v>
      </c>
      <c r="I108" s="114">
        <v>0</v>
      </c>
      <c r="J108" s="93">
        <f t="shared" si="210"/>
        <v>0</v>
      </c>
      <c r="K108" s="114"/>
      <c r="L108" s="102">
        <f t="shared" si="211"/>
        <v>0</v>
      </c>
      <c r="M108" s="114">
        <v>0</v>
      </c>
      <c r="N108" s="93">
        <f t="shared" si="212"/>
        <v>0</v>
      </c>
      <c r="O108" s="114">
        <v>0</v>
      </c>
      <c r="P108" s="93">
        <f t="shared" si="213"/>
        <v>0</v>
      </c>
      <c r="Q108" s="114">
        <v>0</v>
      </c>
      <c r="R108" s="93">
        <f>Q108/Q103</f>
        <v>0</v>
      </c>
      <c r="S108" s="114">
        <v>0</v>
      </c>
      <c r="T108" s="93">
        <f>S108/S103</f>
        <v>0</v>
      </c>
      <c r="U108" s="114">
        <v>0</v>
      </c>
      <c r="V108" s="93">
        <f t="shared" si="214"/>
        <v>0</v>
      </c>
      <c r="W108" s="114">
        <v>0</v>
      </c>
      <c r="X108" s="93">
        <f t="shared" si="215"/>
        <v>0</v>
      </c>
      <c r="Y108" s="114">
        <v>0</v>
      </c>
      <c r="Z108" s="93">
        <f t="shared" si="216"/>
        <v>0</v>
      </c>
      <c r="AA108" s="114">
        <v>0</v>
      </c>
      <c r="AB108" s="93">
        <f t="shared" si="217"/>
        <v>0</v>
      </c>
      <c r="AC108" s="114"/>
      <c r="AD108" s="93">
        <f t="shared" si="218"/>
        <v>0</v>
      </c>
      <c r="AE108" s="114">
        <v>0</v>
      </c>
      <c r="AF108" s="93">
        <f t="shared" si="219"/>
        <v>0</v>
      </c>
      <c r="AG108" s="114">
        <v>0</v>
      </c>
      <c r="AH108" s="93">
        <f t="shared" si="220"/>
        <v>0</v>
      </c>
      <c r="AI108" s="114"/>
      <c r="AJ108" s="93">
        <f>AI108/AI103</f>
        <v>0</v>
      </c>
      <c r="AK108" s="114"/>
      <c r="AL108" s="93">
        <f>AK108/AK103</f>
        <v>0</v>
      </c>
      <c r="AM108" s="114">
        <v>0</v>
      </c>
      <c r="AN108" s="93">
        <f t="shared" si="221"/>
        <v>0</v>
      </c>
      <c r="AO108" s="114">
        <v>0</v>
      </c>
      <c r="AP108" s="93">
        <f t="shared" si="222"/>
        <v>0</v>
      </c>
      <c r="AQ108" s="114">
        <v>0</v>
      </c>
      <c r="AR108" s="93">
        <f t="shared" si="223"/>
        <v>0</v>
      </c>
      <c r="AS108" s="134">
        <f>C108+K108+M108+O108+U108+W108+Y108+AC108+AE108+AG108+AM108+AQ108+E108+I108+G108+AA108+Q108+S108+AO108+AI108+AK108</f>
        <v>0</v>
      </c>
      <c r="AT108" s="203">
        <f t="shared" si="224"/>
        <v>0</v>
      </c>
      <c r="AU108" s="120">
        <f>IF(J108=0,0,(IF('Form II'!K106="yes",(J108/AT108)*('Form II'!G106+'Form II'!H106),0)))</f>
        <v>0</v>
      </c>
      <c r="AV108" s="120">
        <f>IF(D108=0,0,(IF('Form II'!I106="yes",(D108/AT108)*('Form II'!G106+'Form II'!H106),0)))</f>
        <v>0</v>
      </c>
      <c r="AW108" s="120">
        <f>IF(F108+H108=0,0,(IF('Form II'!J106="yes",((F108+H108)/AT108)*('Form II'!G106+'Form II'!H106),0)))</f>
        <v>0</v>
      </c>
      <c r="AX108" s="120">
        <f>IF(L108=0,0,(L108/AT108)*('Form II'!G106+'Form II'!H106))</f>
        <v>0</v>
      </c>
      <c r="AY108" s="120">
        <f>IF(P108+R108=0,0,(IF('Form II'!M106="yes",(((P108+R108)/AT108)*('Form II'!G106+'Form II'!H106)),0)))</f>
        <v>0</v>
      </c>
      <c r="AZ108" s="120" t="e">
        <f>IF('Form II'!N106="yes",(((V108+X108+Z108+T108)/AT108)*('Form II'!G106+'Form II'!H106)),0)</f>
        <v>#DIV/0!</v>
      </c>
      <c r="BA108" s="120" t="e">
        <f>IF('Form II'!P106="yes",(AB108/AT108)*('Form II'!G106+'Form II'!H106),0)</f>
        <v>#DIV/0!</v>
      </c>
      <c r="BB108" s="120" t="e">
        <f>IF('Form II'!O106="yes",(AD108/AT108)*('Form II'!G106+'Form II'!H106),0)</f>
        <v>#DIV/0!</v>
      </c>
      <c r="BC108" s="120">
        <f>IF(AF108=0,0,(AF108/AT108)*('Form II'!G106+'Form II'!H106))</f>
        <v>0</v>
      </c>
      <c r="BD108" s="120">
        <f>IF((AN108+AP108+AR108)=0,0,(IF('Form II'!R106="yes",(((AN108+AP108+AR108)/AT108)*('Form II'!G106+'Form II'!H106)),0)))</f>
        <v>0</v>
      </c>
      <c r="BE108" s="118">
        <f>IF((AS108)=0,('Form II'!G106+'Form II'!H106),SUM(AU108:BD108))</f>
        <v>0</v>
      </c>
      <c r="CD108" s="23">
        <f>AT108*'Form II'!F106</f>
        <v>0</v>
      </c>
    </row>
    <row r="109" spans="1:82" ht="15.75" thickTop="1" x14ac:dyDescent="0.25">
      <c r="A109" s="90" t="s">
        <v>41</v>
      </c>
      <c r="B109" s="91"/>
      <c r="C109" s="91">
        <f>SUM(C105:C108)</f>
        <v>0</v>
      </c>
      <c r="D109" s="93">
        <f t="shared" si="207"/>
        <v>0</v>
      </c>
      <c r="E109" s="91">
        <f>SUM(E105:E108)</f>
        <v>0</v>
      </c>
      <c r="F109" s="93">
        <f t="shared" si="208"/>
        <v>0</v>
      </c>
      <c r="G109" s="91">
        <f>SUM(G105:G108)</f>
        <v>0</v>
      </c>
      <c r="H109" s="93">
        <f t="shared" si="209"/>
        <v>0</v>
      </c>
      <c r="I109" s="91">
        <f>SUM(I105:I108)</f>
        <v>0</v>
      </c>
      <c r="J109" s="93">
        <f>I109/$I$103</f>
        <v>0</v>
      </c>
      <c r="K109" s="91">
        <f>SUM(K105:K108)</f>
        <v>0</v>
      </c>
      <c r="L109" s="93">
        <f t="shared" si="211"/>
        <v>0</v>
      </c>
      <c r="M109" s="91">
        <f>SUM(M105:M108)</f>
        <v>0</v>
      </c>
      <c r="N109" s="93">
        <f t="shared" si="212"/>
        <v>0</v>
      </c>
      <c r="O109" s="91">
        <f>SUM(O105:O108)</f>
        <v>0</v>
      </c>
      <c r="P109" s="93">
        <f t="shared" si="213"/>
        <v>0</v>
      </c>
      <c r="Q109" s="91">
        <f>SUM(Q105:Q108)</f>
        <v>0</v>
      </c>
      <c r="R109" s="93">
        <f>Q109/Q103</f>
        <v>0</v>
      </c>
      <c r="S109" s="91">
        <f>SUM(S105:S108)</f>
        <v>0</v>
      </c>
      <c r="T109" s="93">
        <f>S109/S103</f>
        <v>0</v>
      </c>
      <c r="U109" s="91">
        <f>SUM(U105:U108)</f>
        <v>0</v>
      </c>
      <c r="V109" s="93">
        <f t="shared" si="214"/>
        <v>0</v>
      </c>
      <c r="W109" s="91">
        <f>SUM(W105:W108)</f>
        <v>0</v>
      </c>
      <c r="X109" s="93">
        <f t="shared" si="215"/>
        <v>0</v>
      </c>
      <c r="Y109" s="91">
        <f>SUM(Y105:Y108)</f>
        <v>0</v>
      </c>
      <c r="Z109" s="93">
        <f t="shared" si="216"/>
        <v>0</v>
      </c>
      <c r="AA109" s="91">
        <f>SUM(AA105:AA108)</f>
        <v>0</v>
      </c>
      <c r="AB109" s="93">
        <f t="shared" si="217"/>
        <v>0</v>
      </c>
      <c r="AC109" s="91">
        <f>SUM(AC105:AC108)</f>
        <v>0</v>
      </c>
      <c r="AD109" s="93">
        <f t="shared" si="218"/>
        <v>0</v>
      </c>
      <c r="AE109" s="94">
        <f>SUM(AE105:AE108)</f>
        <v>0</v>
      </c>
      <c r="AF109" s="93">
        <f t="shared" si="219"/>
        <v>0</v>
      </c>
      <c r="AG109" s="91">
        <f>SUM(AG105:AG108)</f>
        <v>0</v>
      </c>
      <c r="AH109" s="93">
        <f>AG109/$AG$103</f>
        <v>0</v>
      </c>
      <c r="AI109" s="91">
        <f>SUM(AI105:AI108)</f>
        <v>0</v>
      </c>
      <c r="AJ109" s="93">
        <f>AI109/AI103</f>
        <v>0</v>
      </c>
      <c r="AK109" s="91">
        <f>SUM(AK105:AK108)</f>
        <v>0</v>
      </c>
      <c r="AL109" s="93">
        <f>AK109/AK103</f>
        <v>0</v>
      </c>
      <c r="AM109" s="91">
        <f>SUM(AM105:AM108)</f>
        <v>0</v>
      </c>
      <c r="AN109" s="93">
        <f t="shared" si="221"/>
        <v>0</v>
      </c>
      <c r="AO109" s="91">
        <f>SUM(AO105:AO108)</f>
        <v>0</v>
      </c>
      <c r="AP109" s="93">
        <f t="shared" si="222"/>
        <v>0</v>
      </c>
      <c r="AQ109" s="91">
        <f>SUM(AQ105:AQ108)</f>
        <v>0</v>
      </c>
      <c r="AR109" s="93">
        <f t="shared" si="223"/>
        <v>0</v>
      </c>
      <c r="AS109" s="95">
        <f>SUM(AS105:AS108)</f>
        <v>0</v>
      </c>
      <c r="AT109" s="203">
        <f t="shared" si="224"/>
        <v>0</v>
      </c>
      <c r="AU109" s="121"/>
      <c r="AV109" s="121"/>
      <c r="AW109" s="121"/>
      <c r="AX109" s="121"/>
      <c r="AY109" s="121"/>
      <c r="AZ109" s="121"/>
      <c r="BA109" s="121"/>
      <c r="BB109" s="121"/>
      <c r="BC109" s="121"/>
      <c r="BD109" s="121"/>
      <c r="BE109" s="121"/>
      <c r="CA109" s="37"/>
      <c r="CD109" s="30">
        <f>SUM(CD105:CD108)</f>
        <v>0</v>
      </c>
    </row>
    <row r="110" spans="1:82" x14ac:dyDescent="0.25">
      <c r="AU110" s="116"/>
      <c r="AV110" s="116"/>
      <c r="AW110" s="116"/>
      <c r="AX110" s="116"/>
      <c r="AY110" s="116"/>
      <c r="AZ110" s="116"/>
      <c r="BA110" s="116"/>
      <c r="BB110" s="116"/>
      <c r="BC110" s="116"/>
      <c r="BD110" s="116"/>
      <c r="BE110" s="116"/>
    </row>
    <row r="111" spans="1:82" ht="45" customHeight="1" x14ac:dyDescent="0.25">
      <c r="A111" s="97"/>
      <c r="B111" s="84" t="s">
        <v>25</v>
      </c>
      <c r="C111" s="248" t="s">
        <v>116</v>
      </c>
      <c r="D111" s="247"/>
      <c r="E111" s="248" t="s">
        <v>119</v>
      </c>
      <c r="F111" s="247"/>
      <c r="G111" s="248" t="s">
        <v>120</v>
      </c>
      <c r="H111" s="247"/>
      <c r="I111" s="248" t="s">
        <v>117</v>
      </c>
      <c r="J111" s="247"/>
      <c r="K111" s="248" t="s">
        <v>118</v>
      </c>
      <c r="L111" s="247"/>
      <c r="M111" s="248" t="s">
        <v>27</v>
      </c>
      <c r="N111" s="247"/>
      <c r="O111" s="248" t="s">
        <v>166</v>
      </c>
      <c r="P111" s="247"/>
      <c r="Q111" s="248" t="s">
        <v>167</v>
      </c>
      <c r="R111" s="247"/>
      <c r="S111" s="248" t="s">
        <v>132</v>
      </c>
      <c r="T111" s="247"/>
      <c r="U111" s="248" t="s">
        <v>28</v>
      </c>
      <c r="V111" s="247"/>
      <c r="W111" s="248" t="s">
        <v>29</v>
      </c>
      <c r="X111" s="247"/>
      <c r="Y111" s="248" t="s">
        <v>30</v>
      </c>
      <c r="Z111" s="247"/>
      <c r="AA111" s="248" t="s">
        <v>114</v>
      </c>
      <c r="AB111" s="258"/>
      <c r="AC111" s="248" t="s">
        <v>113</v>
      </c>
      <c r="AD111" s="247"/>
      <c r="AE111" s="248" t="s">
        <v>31</v>
      </c>
      <c r="AF111" s="247"/>
      <c r="AG111" s="248" t="s">
        <v>193</v>
      </c>
      <c r="AH111" s="247"/>
      <c r="AI111" s="248" t="s">
        <v>164</v>
      </c>
      <c r="AJ111" s="247"/>
      <c r="AK111" s="246" t="s">
        <v>165</v>
      </c>
      <c r="AL111" s="247"/>
      <c r="AM111" s="248" t="s">
        <v>33</v>
      </c>
      <c r="AN111" s="247"/>
      <c r="AO111" s="248" t="s">
        <v>34</v>
      </c>
      <c r="AP111" s="247"/>
      <c r="AQ111" s="248" t="s">
        <v>34</v>
      </c>
      <c r="AR111" s="247"/>
      <c r="AS111" s="248" t="s">
        <v>35</v>
      </c>
      <c r="AT111" s="247"/>
      <c r="AU111" s="139" t="s">
        <v>24</v>
      </c>
      <c r="AV111" s="115" t="s">
        <v>116</v>
      </c>
      <c r="AW111" s="139" t="s">
        <v>135</v>
      </c>
      <c r="AX111" s="140" t="s">
        <v>43</v>
      </c>
      <c r="AY111" s="140" t="s">
        <v>136</v>
      </c>
      <c r="AZ111" s="116" t="s">
        <v>134</v>
      </c>
      <c r="BA111" s="117" t="s">
        <v>114</v>
      </c>
      <c r="BB111" s="117" t="s">
        <v>113</v>
      </c>
      <c r="BC111" s="117" t="s">
        <v>46</v>
      </c>
      <c r="BD111" s="117" t="s">
        <v>44</v>
      </c>
      <c r="BE111" s="118"/>
    </row>
    <row r="112" spans="1:82" x14ac:dyDescent="0.25">
      <c r="A112" s="49" t="s">
        <v>129</v>
      </c>
      <c r="B112" s="85"/>
      <c r="C112" s="151"/>
      <c r="D112" s="152"/>
      <c r="E112" s="151"/>
      <c r="F112" s="152"/>
      <c r="G112" s="153"/>
      <c r="H112" s="154"/>
      <c r="I112" s="153"/>
      <c r="J112" s="154"/>
      <c r="K112" s="87"/>
      <c r="L112" s="154"/>
      <c r="M112" s="153"/>
      <c r="N112" s="154"/>
      <c r="O112" s="153"/>
      <c r="P112" s="154"/>
      <c r="Q112" s="153"/>
      <c r="R112" s="154"/>
      <c r="S112" s="153"/>
      <c r="T112" s="154"/>
      <c r="U112" s="153"/>
      <c r="V112" s="154"/>
      <c r="W112" s="153"/>
      <c r="X112" s="154"/>
      <c r="Y112" s="153"/>
      <c r="Z112" s="154"/>
      <c r="AA112" s="87"/>
      <c r="AB112" s="87"/>
      <c r="AC112" s="153"/>
      <c r="AD112" s="154"/>
      <c r="AE112" s="153"/>
      <c r="AF112" s="154"/>
      <c r="AG112" s="153"/>
      <c r="AH112" s="154"/>
      <c r="AI112" s="153"/>
      <c r="AJ112" s="154"/>
      <c r="AK112" s="87"/>
      <c r="AL112" s="87"/>
      <c r="AM112" s="153"/>
      <c r="AN112" s="154"/>
      <c r="AO112" s="153"/>
      <c r="AP112" s="154"/>
      <c r="AQ112" s="153"/>
      <c r="AR112" s="154"/>
      <c r="AS112" s="153"/>
      <c r="AT112" s="146"/>
      <c r="AU112" s="115"/>
      <c r="AV112" s="115"/>
      <c r="AW112" s="115"/>
      <c r="AX112" s="116"/>
      <c r="AY112" s="116"/>
      <c r="AZ112" s="116"/>
      <c r="BA112" s="116"/>
      <c r="BB112" s="116"/>
      <c r="BC112" s="116"/>
      <c r="BD112" s="116"/>
      <c r="BE112" s="116"/>
    </row>
    <row r="113" spans="1:82" x14ac:dyDescent="0.25">
      <c r="A113" s="98"/>
      <c r="B113" s="88"/>
      <c r="C113" s="249">
        <f>(VLOOKUP(A112,$BF$2:$CB$5,2,FALSE))*'Form II'!F113</f>
        <v>60</v>
      </c>
      <c r="D113" s="250"/>
      <c r="E113" s="249">
        <f>VLOOKUP(A112,$BF$2:$CB$5,3,FALSE)*'Form II'!F113</f>
        <v>60</v>
      </c>
      <c r="F113" s="250"/>
      <c r="G113" s="249">
        <f>VLOOKUP(A112,$BF$2:$CB$5,4,FALSE)*'Form II'!F113</f>
        <v>60</v>
      </c>
      <c r="H113" s="250"/>
      <c r="I113" s="249">
        <f>VLOOKUP(A112,$BF$2:$CB$5,5,FALSE)*'Form II'!F113</f>
        <v>60</v>
      </c>
      <c r="J113" s="250"/>
      <c r="K113" s="251">
        <f>VLOOKUP(A112,$BF$2:$CB$5,6,FALSE)*'Form II'!F113</f>
        <v>100</v>
      </c>
      <c r="L113" s="250"/>
      <c r="M113" s="249">
        <f>VLOOKUP(A112,$BF$2:$CB$5,7,FALSE)*'Form II'!F113</f>
        <v>200</v>
      </c>
      <c r="N113" s="250"/>
      <c r="O113" s="249">
        <f>VLOOKUP(A112,$BF$2:$CB$5,8,FALSE)*'Form II'!F113</f>
        <v>125</v>
      </c>
      <c r="P113" s="250"/>
      <c r="Q113" s="249">
        <f>VLOOKUP(A112,$BF$2:$CB$5,9,FALSE)*'Form II'!F113</f>
        <v>125</v>
      </c>
      <c r="R113" s="250"/>
      <c r="S113" s="249">
        <f>VLOOKUP(A112,$BF$2:$CB$5,10,FALSE)*'Form II'!F113</f>
        <v>125</v>
      </c>
      <c r="T113" s="250"/>
      <c r="U113" s="249">
        <f>VLOOKUP(A112,$BF$2:$CB$5,11,FALSE)*'Form II'!F113</f>
        <v>150</v>
      </c>
      <c r="V113" s="250"/>
      <c r="W113" s="249">
        <f>VLOOKUP(A112,$BF$2:$CB$5,12,FALSE)*'Form II'!F113</f>
        <v>200</v>
      </c>
      <c r="X113" s="250"/>
      <c r="Y113" s="252">
        <f>VLOOKUP(A112,$BF$2:$CB$5,13,FALSE)*'Form II'!F113</f>
        <v>250</v>
      </c>
      <c r="Z113" s="253"/>
      <c r="AA113" s="252">
        <f>VLOOKUP(A112,$BF$2:$CB$5,14,FALSE)*'Form II'!F113</f>
        <v>75</v>
      </c>
      <c r="AB113" s="254"/>
      <c r="AC113" s="252">
        <f>VLOOKUP(A112,$BF$2:$CB$5,15,FALSE)*'Form II'!F113</f>
        <v>75</v>
      </c>
      <c r="AD113" s="253"/>
      <c r="AE113" s="252">
        <f>VLOOKUP(A112,$BF$2:$CB$5,16,FALSE)*'Form II'!F113</f>
        <v>200</v>
      </c>
      <c r="AF113" s="253"/>
      <c r="AG113" s="249">
        <f>VLOOKUP(A112,$BF$2:$CB$5,17,FALSE)*'Form II'!F113</f>
        <v>200</v>
      </c>
      <c r="AH113" s="250"/>
      <c r="AI113" s="249">
        <f>VLOOKUP(A112,$BF$2:$CB$5,18,FALSE)*'Form II'!F113</f>
        <v>12.5</v>
      </c>
      <c r="AJ113" s="250"/>
      <c r="AK113" s="249">
        <f>VLOOKUP(A112,$BF$2:$CB$5,19,FALSE)*'Form II'!F113</f>
        <v>25</v>
      </c>
      <c r="AL113" s="250"/>
      <c r="AM113" s="249">
        <f>VLOOKUP(A112,$BF$2:$CB$5,20,FALSE)*'Form II'!F113</f>
        <v>12.5</v>
      </c>
      <c r="AN113" s="250"/>
      <c r="AO113" s="249">
        <f>VLOOKUP(A112,$BF$2:$CB$5,21,FALSE)*'Form II'!F113</f>
        <v>25</v>
      </c>
      <c r="AP113" s="250"/>
      <c r="AQ113" s="249">
        <f>VLOOKUP(A112,$BF$2:$CB$5,22,FALSE)*'Form II'!F113</f>
        <v>25</v>
      </c>
      <c r="AR113" s="250"/>
      <c r="AS113" s="255"/>
      <c r="AT113" s="256"/>
      <c r="AU113" s="116"/>
      <c r="AV113" s="116"/>
      <c r="AW113" s="116"/>
      <c r="AX113" s="116"/>
      <c r="AY113" s="116"/>
      <c r="AZ113" s="116"/>
      <c r="BA113" s="116"/>
      <c r="BB113" s="116"/>
      <c r="BC113" s="116"/>
      <c r="BD113" s="116"/>
      <c r="BE113" s="116"/>
    </row>
    <row r="114" spans="1:82" ht="15.75" thickBot="1" x14ac:dyDescent="0.3">
      <c r="A114" s="48" t="str">
        <f>'Form II'!A113&amp;", "&amp;'Form II'!B113</f>
        <v>, 12</v>
      </c>
      <c r="B114" s="99" t="s">
        <v>36</v>
      </c>
      <c r="C114" s="99" t="s">
        <v>36</v>
      </c>
      <c r="D114" s="99" t="s">
        <v>142</v>
      </c>
      <c r="E114" s="99"/>
      <c r="F114" s="99"/>
      <c r="G114" s="99"/>
      <c r="H114" s="99"/>
      <c r="I114" s="99"/>
      <c r="J114" s="99"/>
      <c r="K114" s="99" t="s">
        <v>36</v>
      </c>
      <c r="L114" s="99" t="s">
        <v>142</v>
      </c>
      <c r="M114" s="99" t="s">
        <v>36</v>
      </c>
      <c r="N114" s="99" t="s">
        <v>142</v>
      </c>
      <c r="O114" s="99" t="s">
        <v>36</v>
      </c>
      <c r="P114" s="99" t="s">
        <v>142</v>
      </c>
      <c r="Q114" s="99" t="s">
        <v>36</v>
      </c>
      <c r="R114" s="99" t="s">
        <v>142</v>
      </c>
      <c r="S114" s="99" t="s">
        <v>36</v>
      </c>
      <c r="T114" s="99" t="s">
        <v>142</v>
      </c>
      <c r="U114" s="99" t="s">
        <v>36</v>
      </c>
      <c r="V114" s="99" t="s">
        <v>142</v>
      </c>
      <c r="W114" s="99" t="s">
        <v>36</v>
      </c>
      <c r="X114" s="99" t="s">
        <v>142</v>
      </c>
      <c r="Y114" s="99" t="s">
        <v>36</v>
      </c>
      <c r="Z114" s="99" t="s">
        <v>142</v>
      </c>
      <c r="AA114" s="99"/>
      <c r="AB114" s="99"/>
      <c r="AC114" s="99" t="s">
        <v>36</v>
      </c>
      <c r="AD114" s="99" t="s">
        <v>142</v>
      </c>
      <c r="AE114" s="99" t="s">
        <v>36</v>
      </c>
      <c r="AF114" s="100" t="s">
        <v>142</v>
      </c>
      <c r="AG114" s="99" t="s">
        <v>36</v>
      </c>
      <c r="AH114" s="99" t="s">
        <v>142</v>
      </c>
      <c r="AI114" s="99" t="s">
        <v>36</v>
      </c>
      <c r="AJ114" s="99" t="s">
        <v>142</v>
      </c>
      <c r="AK114" s="99" t="s">
        <v>36</v>
      </c>
      <c r="AL114" s="99" t="s">
        <v>142</v>
      </c>
      <c r="AM114" s="99" t="s">
        <v>36</v>
      </c>
      <c r="AN114" s="99" t="s">
        <v>142</v>
      </c>
      <c r="AO114" s="99" t="s">
        <v>36</v>
      </c>
      <c r="AP114" s="99" t="s">
        <v>142</v>
      </c>
      <c r="AQ114" s="99" t="s">
        <v>36</v>
      </c>
      <c r="AR114" s="99" t="s">
        <v>142</v>
      </c>
      <c r="AS114" s="99" t="s">
        <v>36</v>
      </c>
      <c r="AT114" s="147" t="s">
        <v>142</v>
      </c>
      <c r="AU114" s="116"/>
      <c r="AV114" s="116"/>
      <c r="AW114" s="116"/>
      <c r="AX114" s="116"/>
      <c r="AY114" s="116"/>
      <c r="AZ114" s="116"/>
      <c r="BA114" s="116"/>
      <c r="BB114" s="116"/>
      <c r="BC114" s="116"/>
      <c r="BD114" s="116"/>
      <c r="BE114" s="116"/>
    </row>
    <row r="115" spans="1:82" ht="16.5" thickTop="1" thickBot="1" x14ac:dyDescent="0.3">
      <c r="A115" s="24" t="s">
        <v>37</v>
      </c>
      <c r="B115" s="25"/>
      <c r="C115" s="112">
        <v>0</v>
      </c>
      <c r="D115" s="93">
        <f>C115/$C$113</f>
        <v>0</v>
      </c>
      <c r="E115" s="112"/>
      <c r="F115" s="93">
        <f>E115/$E$113</f>
        <v>0</v>
      </c>
      <c r="G115" s="112"/>
      <c r="H115" s="93">
        <f>G115/$G$113</f>
        <v>0</v>
      </c>
      <c r="I115" s="112"/>
      <c r="J115" s="93">
        <f>I115/$I$113</f>
        <v>0</v>
      </c>
      <c r="K115" s="112"/>
      <c r="L115" s="93">
        <f>K115/$K$113</f>
        <v>0</v>
      </c>
      <c r="M115" s="112">
        <v>0</v>
      </c>
      <c r="N115" s="93">
        <f>M115/$M$113</f>
        <v>0</v>
      </c>
      <c r="O115" s="112">
        <v>0</v>
      </c>
      <c r="P115" s="93">
        <f>O115/$O$113</f>
        <v>0</v>
      </c>
      <c r="Q115" s="112">
        <v>0</v>
      </c>
      <c r="R115" s="93">
        <f>Q115/Q113</f>
        <v>0</v>
      </c>
      <c r="S115" s="112">
        <v>0</v>
      </c>
      <c r="T115" s="93">
        <f>S115/S113</f>
        <v>0</v>
      </c>
      <c r="U115" s="112">
        <v>0</v>
      </c>
      <c r="V115" s="93">
        <f>U115/$U$113</f>
        <v>0</v>
      </c>
      <c r="W115" s="112">
        <v>0</v>
      </c>
      <c r="X115" s="93">
        <f>W115/$W$113</f>
        <v>0</v>
      </c>
      <c r="Y115" s="112">
        <v>0</v>
      </c>
      <c r="Z115" s="93">
        <f>Y115/$Y$113</f>
        <v>0</v>
      </c>
      <c r="AA115" s="112">
        <v>0</v>
      </c>
      <c r="AB115" s="93">
        <f>AA115/$AA$113</f>
        <v>0</v>
      </c>
      <c r="AC115" s="112">
        <v>0</v>
      </c>
      <c r="AD115" s="93">
        <f>AC115/$AC$113</f>
        <v>0</v>
      </c>
      <c r="AE115" s="112"/>
      <c r="AF115" s="93">
        <f>AE115/$AE$113</f>
        <v>0</v>
      </c>
      <c r="AG115" s="112"/>
      <c r="AH115" s="93">
        <f>AG115/$AG$113</f>
        <v>0</v>
      </c>
      <c r="AI115" s="112"/>
      <c r="AJ115" s="93">
        <f>AI115/AI113</f>
        <v>0</v>
      </c>
      <c r="AK115" s="112"/>
      <c r="AL115" s="93">
        <f>AK115/AK113</f>
        <v>0</v>
      </c>
      <c r="AM115" s="112">
        <v>0</v>
      </c>
      <c r="AN115" s="93">
        <f>AM115/$AM$113</f>
        <v>0</v>
      </c>
      <c r="AO115" s="112">
        <v>0</v>
      </c>
      <c r="AP115" s="93">
        <f>AO115/$AQ$113</f>
        <v>0</v>
      </c>
      <c r="AQ115" s="112">
        <v>0</v>
      </c>
      <c r="AR115" s="93">
        <f>AQ115/$AQ$113</f>
        <v>0</v>
      </c>
      <c r="AS115" s="134">
        <f>C115+K115+M115+O115+U115+W115+Y115+AC115+AE115+AG115+AM115+AQ115+E115+I115+G115+AA115+Q115+S115+AO115+AI115+AK115</f>
        <v>0</v>
      </c>
      <c r="AT115" s="203">
        <f>D115+L115+N115+P115+V115+X115+Z115+AD115+AF115+AH115+AN115+AR115+AB115+F115+J115+H115+R115+T115+AP115+AJ115+AL115</f>
        <v>0</v>
      </c>
      <c r="AU115" s="120">
        <f>IF(J115=0,0,(IF('Form II'!K113="yes",(J115/AT115)*('Form II'!G113+'Form II'!H113),0)))</f>
        <v>0</v>
      </c>
      <c r="AV115" s="120">
        <f>IF(D115=0,0,(IF('Form II'!I113="yes",(D115/AT115)*('Form II'!G113+'Form II'!H113),0)))</f>
        <v>0</v>
      </c>
      <c r="AW115" s="120">
        <f>IF(F115+H115=0,0,(IF('Form II'!J113="yes",((F115+H115)/AT115)*('Form II'!G113+'Form II'!H113),0)))</f>
        <v>0</v>
      </c>
      <c r="AX115" s="120">
        <f>IF(L115=0,0,(L115/AT115)*('Form II'!G113+'Form II'!H113))</f>
        <v>0</v>
      </c>
      <c r="AY115" s="120">
        <f>IF(P115+R115=0,0,(IF('Form II'!M113="yes",(((P115+R115)/AT115)*('Form II'!G113+'Form II'!H113)),0)))</f>
        <v>0</v>
      </c>
      <c r="AZ115" s="120" t="e">
        <f>IF('Form II'!N113="yes",(((V115+X115+Z115+T115)/AT115)*('Form II'!G113+'Form II'!H113)),0)</f>
        <v>#DIV/0!</v>
      </c>
      <c r="BA115" s="120" t="e">
        <f>IF('Form II'!P113="yes",(AB115/AT115)*('Form II'!G113+'Form II'!H113),0)</f>
        <v>#DIV/0!</v>
      </c>
      <c r="BB115" s="120" t="e">
        <f>IF('Form II'!O113="yes",(AD115/AT115)*('Form II'!G113+'Form II'!H113),0)</f>
        <v>#DIV/0!</v>
      </c>
      <c r="BC115" s="120">
        <f>IF(AF115=0,0,(AF115/AT115)*('Form II'!G113+'Form II'!H113))</f>
        <v>0</v>
      </c>
      <c r="BD115" s="120">
        <f>IF((AN115+AP115+AR115)=0,0,(IF('Form II'!R113="yes",(((AN115+AP115+AR115)/AT115)*('Form II'!G113+'Form II'!H113)),0)))</f>
        <v>0</v>
      </c>
      <c r="BE115" s="118">
        <f>IF((AS115)=0,('Form II'!G113+'Form II'!H113),SUM(AU115:BD115))</f>
        <v>0</v>
      </c>
      <c r="CD115" s="23">
        <f>AT115*'Form II'!F113</f>
        <v>0</v>
      </c>
    </row>
    <row r="116" spans="1:82" ht="16.5" thickTop="1" thickBot="1" x14ac:dyDescent="0.3">
      <c r="A116" s="26" t="s">
        <v>38</v>
      </c>
      <c r="B116" s="27"/>
      <c r="C116" s="113">
        <v>0</v>
      </c>
      <c r="D116" s="101">
        <f t="shared" ref="D116:D118" si="225">C116/$C$113</f>
        <v>0</v>
      </c>
      <c r="E116" s="113"/>
      <c r="F116" s="93">
        <f t="shared" ref="F116:F119" si="226">E116/$E$113</f>
        <v>0</v>
      </c>
      <c r="G116" s="113"/>
      <c r="H116" s="93">
        <f t="shared" ref="H116:H119" si="227">G116/$G$113</f>
        <v>0</v>
      </c>
      <c r="I116" s="113"/>
      <c r="J116" s="93">
        <f t="shared" ref="J116:J119" si="228">I116/$I$113</f>
        <v>0</v>
      </c>
      <c r="K116" s="113"/>
      <c r="L116" s="101">
        <f t="shared" ref="L116:L119" si="229">K116/$K$113</f>
        <v>0</v>
      </c>
      <c r="M116" s="113">
        <v>0</v>
      </c>
      <c r="N116" s="93">
        <f t="shared" ref="N116:N119" si="230">M116/$M$113</f>
        <v>0</v>
      </c>
      <c r="O116" s="113">
        <v>0</v>
      </c>
      <c r="P116" s="93">
        <f t="shared" ref="P116:P119" si="231">O116/$O$113</f>
        <v>0</v>
      </c>
      <c r="Q116" s="113">
        <v>0</v>
      </c>
      <c r="R116" s="93">
        <f>Q116/Q113</f>
        <v>0</v>
      </c>
      <c r="S116" s="113">
        <v>0</v>
      </c>
      <c r="T116" s="93">
        <f>S116/S113</f>
        <v>0</v>
      </c>
      <c r="U116" s="113">
        <v>0</v>
      </c>
      <c r="V116" s="93">
        <f t="shared" ref="V116:V119" si="232">U116/$U$113</f>
        <v>0</v>
      </c>
      <c r="W116" s="113">
        <v>0</v>
      </c>
      <c r="X116" s="93">
        <f t="shared" ref="X116:X119" si="233">W116/$W$113</f>
        <v>0</v>
      </c>
      <c r="Y116" s="113">
        <v>0</v>
      </c>
      <c r="Z116" s="93">
        <f t="shared" ref="Z116:Z119" si="234">Y116/$Y$113</f>
        <v>0</v>
      </c>
      <c r="AA116" s="113">
        <v>0</v>
      </c>
      <c r="AB116" s="93">
        <f t="shared" ref="AB116:AB119" si="235">AA116/$AA$113</f>
        <v>0</v>
      </c>
      <c r="AC116" s="113">
        <v>0</v>
      </c>
      <c r="AD116" s="93">
        <f t="shared" ref="AD116:AD119" si="236">AC116/$AC$113</f>
        <v>0</v>
      </c>
      <c r="AE116" s="113"/>
      <c r="AF116" s="93">
        <f t="shared" ref="AF116:AF119" si="237">AE116/$AE$113</f>
        <v>0</v>
      </c>
      <c r="AG116" s="113"/>
      <c r="AH116" s="93">
        <f t="shared" ref="AH116:AH119" si="238">AG116/$AG$113</f>
        <v>0</v>
      </c>
      <c r="AI116" s="113"/>
      <c r="AJ116" s="93">
        <f>AI116/AI113</f>
        <v>0</v>
      </c>
      <c r="AK116" s="113"/>
      <c r="AL116" s="93">
        <f>AK116/AK113</f>
        <v>0</v>
      </c>
      <c r="AM116" s="113">
        <v>0</v>
      </c>
      <c r="AN116" s="93">
        <f t="shared" ref="AN116:AN119" si="239">AM116/$AM$113</f>
        <v>0</v>
      </c>
      <c r="AO116" s="113">
        <v>0</v>
      </c>
      <c r="AP116" s="93">
        <f t="shared" ref="AP116:AP119" si="240">AO116/$AQ$113</f>
        <v>0</v>
      </c>
      <c r="AQ116" s="113">
        <v>0</v>
      </c>
      <c r="AR116" s="93">
        <f t="shared" ref="AR116:AR119" si="241">AQ116/$AQ$113</f>
        <v>0</v>
      </c>
      <c r="AS116" s="134">
        <f>C116+K116+M116+O116+U116+W116+Y116+AC116+AE116+AG116+AM116+AQ116+E116+I116+G116+AA116+Q116+S116+AO116+AI116+AK116</f>
        <v>0</v>
      </c>
      <c r="AT116" s="203">
        <f t="shared" ref="AT116:AT119" si="242">D116+L116+N116+P116+V116+X116+Z116+AD116+AF116+AH116+AN116+AR116+AB116+F116+J116+H116+R116+T116+AP116+AJ116+AL116</f>
        <v>0</v>
      </c>
      <c r="AU116" s="120">
        <f>IF(J116=0,0,(IF('Form II'!K114="yes",(J116/AT116)*('Form II'!G114+'Form II'!H114),0)))</f>
        <v>0</v>
      </c>
      <c r="AV116" s="120">
        <f>IF(D116=0,0,(IF('Form II'!I114="yes",(D116/AT116)*('Form II'!G114+'Form II'!H114),0)))</f>
        <v>0</v>
      </c>
      <c r="AW116" s="120">
        <f>IF(F116+H116=0,0,(IF('Form II'!J114="yes",((F116+H116)/AT116)*('Form II'!G114+'Form II'!H114),0)))</f>
        <v>0</v>
      </c>
      <c r="AX116" s="120">
        <f>IF(L116=0,0,(L116/AT116)*('Form II'!G114+'Form II'!H114))</f>
        <v>0</v>
      </c>
      <c r="AY116" s="120">
        <f>IF(P116+R116=0,0,(IF('Form II'!M114="yes",(((P116+R116)/AT116)*('Form II'!G114+'Form II'!H114)),0)))</f>
        <v>0</v>
      </c>
      <c r="AZ116" s="120" t="e">
        <f>IF('Form II'!N114="yes",(((V116+X116+Z116+T116)/AT116)*('Form II'!G114+'Form II'!H114)),0)</f>
        <v>#DIV/0!</v>
      </c>
      <c r="BA116" s="120" t="e">
        <f>IF('Form II'!P114="yes",(AB116/AT116)*('Form II'!G114+'Form II'!H114),0)</f>
        <v>#DIV/0!</v>
      </c>
      <c r="BB116" s="120" t="e">
        <f>IF('Form II'!O114="yes",(AD116/AT116)*('Form II'!G114+'Form II'!H114),0)</f>
        <v>#DIV/0!</v>
      </c>
      <c r="BC116" s="120">
        <f>IF(AF116=0,0,(AF116/AT116)*('Form II'!G114+'Form II'!H114))</f>
        <v>0</v>
      </c>
      <c r="BD116" s="120">
        <f>IF((AN116+AP116+AR116)=0,0,(IF('Form II'!R114="yes",(((AN116+AP116+AR116)/AT116)*('Form II'!G114+'Form II'!H114)),0)))</f>
        <v>0</v>
      </c>
      <c r="BE116" s="118">
        <f>IF((AS116)=0,('Form II'!G114+'Form II'!H114),SUM(AU116:BD116))</f>
        <v>0</v>
      </c>
      <c r="CD116" s="23">
        <f>AT116*'Form II'!F114</f>
        <v>0</v>
      </c>
    </row>
    <row r="117" spans="1:82" ht="16.5" thickTop="1" thickBot="1" x14ac:dyDescent="0.3">
      <c r="A117" s="26" t="s">
        <v>39</v>
      </c>
      <c r="B117" s="27"/>
      <c r="C117" s="113">
        <v>0</v>
      </c>
      <c r="D117" s="101">
        <f t="shared" si="225"/>
        <v>0</v>
      </c>
      <c r="E117" s="113"/>
      <c r="F117" s="93">
        <f t="shared" si="226"/>
        <v>0</v>
      </c>
      <c r="G117" s="113"/>
      <c r="H117" s="93">
        <f t="shared" si="227"/>
        <v>0</v>
      </c>
      <c r="I117" s="113"/>
      <c r="J117" s="93">
        <f t="shared" si="228"/>
        <v>0</v>
      </c>
      <c r="K117" s="113"/>
      <c r="L117" s="101">
        <f t="shared" si="229"/>
        <v>0</v>
      </c>
      <c r="M117" s="113">
        <v>0</v>
      </c>
      <c r="N117" s="93">
        <f t="shared" si="230"/>
        <v>0</v>
      </c>
      <c r="O117" s="113">
        <v>0</v>
      </c>
      <c r="P117" s="93">
        <f t="shared" si="231"/>
        <v>0</v>
      </c>
      <c r="Q117" s="113">
        <v>0</v>
      </c>
      <c r="R117" s="93">
        <f>Q117/Q113</f>
        <v>0</v>
      </c>
      <c r="S117" s="113">
        <v>0</v>
      </c>
      <c r="T117" s="93">
        <f>S117/S113</f>
        <v>0</v>
      </c>
      <c r="U117" s="113">
        <v>0</v>
      </c>
      <c r="V117" s="93">
        <f t="shared" si="232"/>
        <v>0</v>
      </c>
      <c r="W117" s="113">
        <v>0</v>
      </c>
      <c r="X117" s="93">
        <f t="shared" si="233"/>
        <v>0</v>
      </c>
      <c r="Y117" s="113">
        <v>0</v>
      </c>
      <c r="Z117" s="93">
        <f t="shared" si="234"/>
        <v>0</v>
      </c>
      <c r="AA117" s="113">
        <v>0</v>
      </c>
      <c r="AB117" s="93">
        <f>AA117/$AA$113</f>
        <v>0</v>
      </c>
      <c r="AC117" s="113">
        <v>0</v>
      </c>
      <c r="AD117" s="93">
        <f t="shared" si="236"/>
        <v>0</v>
      </c>
      <c r="AE117" s="113"/>
      <c r="AF117" s="93">
        <f t="shared" si="237"/>
        <v>0</v>
      </c>
      <c r="AG117" s="113"/>
      <c r="AH117" s="93">
        <f t="shared" si="238"/>
        <v>0</v>
      </c>
      <c r="AI117" s="113"/>
      <c r="AJ117" s="93">
        <f>AI117/AI113</f>
        <v>0</v>
      </c>
      <c r="AK117" s="113"/>
      <c r="AL117" s="93">
        <f>AK117/AK113</f>
        <v>0</v>
      </c>
      <c r="AM117" s="113">
        <v>0</v>
      </c>
      <c r="AN117" s="93">
        <f t="shared" si="239"/>
        <v>0</v>
      </c>
      <c r="AO117" s="113">
        <v>0</v>
      </c>
      <c r="AP117" s="93">
        <f t="shared" si="240"/>
        <v>0</v>
      </c>
      <c r="AQ117" s="113">
        <v>0</v>
      </c>
      <c r="AR117" s="93">
        <f t="shared" si="241"/>
        <v>0</v>
      </c>
      <c r="AS117" s="134">
        <f>C117+K117+M117+O117+U117+W117+Y117+AC117+AE117+AG117+AM117+AQ117+E117+I117+G117+AA117+Q117+S117+AO117+AI117+AK117</f>
        <v>0</v>
      </c>
      <c r="AT117" s="203">
        <f t="shared" si="242"/>
        <v>0</v>
      </c>
      <c r="AU117" s="120">
        <f>IF(J117=0,0,(IF('Form II'!K115="yes",(J117/AT117)*('Form II'!G115+'Form II'!H115),0)))</f>
        <v>0</v>
      </c>
      <c r="AV117" s="120">
        <f>IF(D117=0,0,(IF('Form II'!I115="yes",(D117/AT117)*('Form II'!G115+'Form II'!H115),0)))</f>
        <v>0</v>
      </c>
      <c r="AW117" s="120">
        <f>IF(F117+H117=0,0,(IF('Form II'!J115="yes",((F117+H117)/AT117)*('Form II'!G115+'Form II'!H115),0)))</f>
        <v>0</v>
      </c>
      <c r="AX117" s="120">
        <f>IF(L117=0,0,(L117/AT117)*('Form II'!G115+'Form II'!H115))</f>
        <v>0</v>
      </c>
      <c r="AY117" s="120">
        <f>IF(P117+R117=0,0,(IF('Form II'!M115="yes",(((P117+R117)/AT117)*('Form II'!G115+'Form II'!H115)),0)))</f>
        <v>0</v>
      </c>
      <c r="AZ117" s="120" t="e">
        <f>IF('Form II'!N115="yes",(((V117+X117+Z117+T117)/AT117)*('Form II'!G115+'Form II'!H115)),0)</f>
        <v>#DIV/0!</v>
      </c>
      <c r="BA117" s="120" t="e">
        <f>IF('Form II'!P115="yes",(AB117/AT117)*('Form II'!G115+'Form II'!H115),0)</f>
        <v>#DIV/0!</v>
      </c>
      <c r="BB117" s="120" t="e">
        <f>IF('Form II'!O115="yes",(AD117/AT117)*('Form II'!G115+'Form II'!H115),0)</f>
        <v>#DIV/0!</v>
      </c>
      <c r="BC117" s="120">
        <f>IF(AF117=0,0,(AF117/AT117)*('Form II'!G115+'Form II'!H115))</f>
        <v>0</v>
      </c>
      <c r="BD117" s="120">
        <f>IF((AN117+AP117+AR117)=0,0,(IF('Form II'!R115="yes",(((AN117+AP117+AR117)/AT117)*('Form II'!G115+'Form II'!H115)),0)))</f>
        <v>0</v>
      </c>
      <c r="BE117" s="118">
        <f>IF((AS117)=0,('Form II'!G115+'Form II'!H115),SUM(AU117:BD117))</f>
        <v>0</v>
      </c>
      <c r="CD117" s="23">
        <f>AT117*'Form II'!F115</f>
        <v>0</v>
      </c>
    </row>
    <row r="118" spans="1:82" ht="16.5" thickTop="1" thickBot="1" x14ac:dyDescent="0.3">
      <c r="A118" s="28" t="s">
        <v>40</v>
      </c>
      <c r="B118" s="29"/>
      <c r="C118" s="114">
        <v>0</v>
      </c>
      <c r="D118" s="102">
        <f t="shared" si="225"/>
        <v>0</v>
      </c>
      <c r="E118" s="114"/>
      <c r="F118" s="93">
        <f t="shared" si="226"/>
        <v>0</v>
      </c>
      <c r="G118" s="114"/>
      <c r="H118" s="93">
        <f t="shared" si="227"/>
        <v>0</v>
      </c>
      <c r="I118" s="114"/>
      <c r="J118" s="93">
        <f t="shared" si="228"/>
        <v>0</v>
      </c>
      <c r="K118" s="114"/>
      <c r="L118" s="102">
        <f t="shared" si="229"/>
        <v>0</v>
      </c>
      <c r="M118" s="114">
        <v>0</v>
      </c>
      <c r="N118" s="93">
        <f t="shared" si="230"/>
        <v>0</v>
      </c>
      <c r="O118" s="114">
        <v>0</v>
      </c>
      <c r="P118" s="93">
        <f t="shared" si="231"/>
        <v>0</v>
      </c>
      <c r="Q118" s="114">
        <v>0</v>
      </c>
      <c r="R118" s="93">
        <f>Q118/Q113</f>
        <v>0</v>
      </c>
      <c r="S118" s="114">
        <v>0</v>
      </c>
      <c r="T118" s="93">
        <f>S118/S113</f>
        <v>0</v>
      </c>
      <c r="U118" s="114">
        <v>0</v>
      </c>
      <c r="V118" s="93">
        <f t="shared" si="232"/>
        <v>0</v>
      </c>
      <c r="W118" s="114">
        <v>0</v>
      </c>
      <c r="X118" s="93">
        <f t="shared" si="233"/>
        <v>0</v>
      </c>
      <c r="Y118" s="114">
        <v>0</v>
      </c>
      <c r="Z118" s="93">
        <f t="shared" si="234"/>
        <v>0</v>
      </c>
      <c r="AA118" s="114">
        <v>0</v>
      </c>
      <c r="AB118" s="93">
        <f t="shared" si="235"/>
        <v>0</v>
      </c>
      <c r="AC118" s="114">
        <v>0</v>
      </c>
      <c r="AD118" s="93">
        <f t="shared" si="236"/>
        <v>0</v>
      </c>
      <c r="AE118" s="114"/>
      <c r="AF118" s="93">
        <f t="shared" si="237"/>
        <v>0</v>
      </c>
      <c r="AG118" s="114"/>
      <c r="AH118" s="93">
        <f t="shared" si="238"/>
        <v>0</v>
      </c>
      <c r="AI118" s="114"/>
      <c r="AJ118" s="93">
        <f>AI118/AI113</f>
        <v>0</v>
      </c>
      <c r="AK118" s="114"/>
      <c r="AL118" s="93">
        <f>AK118/AK113</f>
        <v>0</v>
      </c>
      <c r="AM118" s="114">
        <v>0</v>
      </c>
      <c r="AN118" s="93">
        <f t="shared" si="239"/>
        <v>0</v>
      </c>
      <c r="AO118" s="114">
        <v>0</v>
      </c>
      <c r="AP118" s="93">
        <f t="shared" si="240"/>
        <v>0</v>
      </c>
      <c r="AQ118" s="114">
        <v>0</v>
      </c>
      <c r="AR118" s="93">
        <f t="shared" si="241"/>
        <v>0</v>
      </c>
      <c r="AS118" s="134">
        <f>C118+K118+M118+O118+U118+W118+Y118+AC118+AE118+AG118+AM118+AQ118+E118+I118+G118+AA118+Q118+S118+AO118+AI118+AK118</f>
        <v>0</v>
      </c>
      <c r="AT118" s="203">
        <f t="shared" si="242"/>
        <v>0</v>
      </c>
      <c r="AU118" s="120">
        <f>IF(J118=0,0,(IF('Form II'!K116="yes",(J118/AT118)*('Form II'!G116+'Form II'!H116),0)))</f>
        <v>0</v>
      </c>
      <c r="AV118" s="120">
        <f>IF(D118=0,0,(IF('Form II'!I116="yes",(D118/AT118)*('Form II'!G116+'Form II'!H116),0)))</f>
        <v>0</v>
      </c>
      <c r="AW118" s="120">
        <f>IF(F118+H118=0,0,(IF('Form II'!J116="yes",((F118+H118)/AT118)*('Form II'!G116+'Form II'!H116),0)))</f>
        <v>0</v>
      </c>
      <c r="AX118" s="120">
        <f>IF(L118=0,0,(L118/AT118)*('Form II'!G116+'Form II'!H116))</f>
        <v>0</v>
      </c>
      <c r="AY118" s="120">
        <f>IF(P118+R118=0,0,(IF('Form II'!M116="yes",(((P118+R118)/AT118)*('Form II'!G116+'Form II'!H116)),0)))</f>
        <v>0</v>
      </c>
      <c r="AZ118" s="120" t="e">
        <f>IF('Form II'!N116="yes",(((V118+X118+Z118+T118)/AT118)*('Form II'!G116+'Form II'!H116)),0)</f>
        <v>#DIV/0!</v>
      </c>
      <c r="BA118" s="120" t="e">
        <f>IF('Form II'!P116="yes",(AB118/AT118)*('Form II'!G116+'Form II'!H116),0)</f>
        <v>#DIV/0!</v>
      </c>
      <c r="BB118" s="120" t="e">
        <f>IF('Form II'!O116="yes",(AD118/AT118)*('Form II'!G116+'Form II'!H116),0)</f>
        <v>#DIV/0!</v>
      </c>
      <c r="BC118" s="120">
        <f>IF(AF118=0,0,(AF118/AT118)*('Form II'!G116+'Form II'!H116))</f>
        <v>0</v>
      </c>
      <c r="BD118" s="120">
        <f>IF((AN118+AP118+AR118)=0,0,(IF('Form II'!R116="yes",(((AN118+AP118+AR118)/AT118)*('Form II'!G116+'Form II'!H116)),0)))</f>
        <v>0</v>
      </c>
      <c r="BE118" s="118">
        <f>IF((AS118)=0,('Form II'!G116+'Form II'!H116),SUM(AU118:BD118))</f>
        <v>0</v>
      </c>
      <c r="CD118" s="23">
        <f>AT118*'Form II'!F116</f>
        <v>0</v>
      </c>
    </row>
    <row r="119" spans="1:82" ht="15.75" thickTop="1" x14ac:dyDescent="0.25">
      <c r="A119" s="90" t="s">
        <v>41</v>
      </c>
      <c r="B119" s="91"/>
      <c r="C119" s="91">
        <f>SUM(C115:C118)</f>
        <v>0</v>
      </c>
      <c r="D119" s="93">
        <f>C119/$C$113</f>
        <v>0</v>
      </c>
      <c r="E119" s="91">
        <f>SUM(E115:E118)</f>
        <v>0</v>
      </c>
      <c r="F119" s="93">
        <f t="shared" si="226"/>
        <v>0</v>
      </c>
      <c r="G119" s="91">
        <f>SUM(G115:G118)</f>
        <v>0</v>
      </c>
      <c r="H119" s="93">
        <f t="shared" si="227"/>
        <v>0</v>
      </c>
      <c r="I119" s="91">
        <f>SUM(I115:I118)</f>
        <v>0</v>
      </c>
      <c r="J119" s="93">
        <f t="shared" si="228"/>
        <v>0</v>
      </c>
      <c r="K119" s="91">
        <f>SUM(K115:K118)</f>
        <v>0</v>
      </c>
      <c r="L119" s="93">
        <f t="shared" si="229"/>
        <v>0</v>
      </c>
      <c r="M119" s="91">
        <f>SUM(M115:M118)</f>
        <v>0</v>
      </c>
      <c r="N119" s="93">
        <f t="shared" si="230"/>
        <v>0</v>
      </c>
      <c r="O119" s="91">
        <f>SUM(O115:O118)</f>
        <v>0</v>
      </c>
      <c r="P119" s="93">
        <f t="shared" si="231"/>
        <v>0</v>
      </c>
      <c r="Q119" s="91">
        <f>SUM(Q115:Q118)</f>
        <v>0</v>
      </c>
      <c r="R119" s="93">
        <f>Q119/Q113</f>
        <v>0</v>
      </c>
      <c r="S119" s="91">
        <f>SUM(S115:S118)</f>
        <v>0</v>
      </c>
      <c r="T119" s="93">
        <f>S119/S113</f>
        <v>0</v>
      </c>
      <c r="U119" s="91">
        <f>SUM(U115:U118)</f>
        <v>0</v>
      </c>
      <c r="V119" s="93">
        <f t="shared" si="232"/>
        <v>0</v>
      </c>
      <c r="W119" s="91">
        <f>SUM(W115:W118)</f>
        <v>0</v>
      </c>
      <c r="X119" s="93">
        <f t="shared" si="233"/>
        <v>0</v>
      </c>
      <c r="Y119" s="91">
        <f>SUM(Y115:Y118)</f>
        <v>0</v>
      </c>
      <c r="Z119" s="93">
        <f t="shared" si="234"/>
        <v>0</v>
      </c>
      <c r="AA119" s="91">
        <f>SUM(AA115:AA118)</f>
        <v>0</v>
      </c>
      <c r="AB119" s="93">
        <f t="shared" si="235"/>
        <v>0</v>
      </c>
      <c r="AC119" s="91">
        <f>SUM(AC115:AC118)</f>
        <v>0</v>
      </c>
      <c r="AD119" s="93">
        <f t="shared" si="236"/>
        <v>0</v>
      </c>
      <c r="AE119" s="94">
        <f>SUM(AE115:AE118)</f>
        <v>0</v>
      </c>
      <c r="AF119" s="93">
        <f t="shared" si="237"/>
        <v>0</v>
      </c>
      <c r="AG119" s="91">
        <f>SUM(AG115:AG118)</f>
        <v>0</v>
      </c>
      <c r="AH119" s="93">
        <f t="shared" si="238"/>
        <v>0</v>
      </c>
      <c r="AI119" s="91">
        <f>SUM(AI115:AI118)</f>
        <v>0</v>
      </c>
      <c r="AJ119" s="93">
        <f>AI119/AI113</f>
        <v>0</v>
      </c>
      <c r="AK119" s="91">
        <f>SUM(AK115:AK118)</f>
        <v>0</v>
      </c>
      <c r="AL119" s="93">
        <f>AK119/AK113</f>
        <v>0</v>
      </c>
      <c r="AM119" s="91">
        <f>SUM(AM115:AM118)</f>
        <v>0</v>
      </c>
      <c r="AN119" s="93">
        <f t="shared" si="239"/>
        <v>0</v>
      </c>
      <c r="AO119" s="91">
        <f>SUM(AO115:AO118)</f>
        <v>0</v>
      </c>
      <c r="AP119" s="93">
        <f t="shared" si="240"/>
        <v>0</v>
      </c>
      <c r="AQ119" s="91">
        <f>SUM(AQ115:AQ118)</f>
        <v>0</v>
      </c>
      <c r="AR119" s="93">
        <f t="shared" si="241"/>
        <v>0</v>
      </c>
      <c r="AS119" s="95">
        <f>SUM(AS115:AS118)</f>
        <v>0</v>
      </c>
      <c r="AT119" s="203">
        <f t="shared" si="242"/>
        <v>0</v>
      </c>
      <c r="AU119" s="121"/>
      <c r="AV119" s="121"/>
      <c r="AW119" s="121"/>
      <c r="AX119" s="121"/>
      <c r="AY119" s="121"/>
      <c r="AZ119" s="121"/>
      <c r="BA119" s="121"/>
      <c r="BB119" s="121"/>
      <c r="BC119" s="121"/>
      <c r="BD119" s="121"/>
      <c r="BE119" s="121"/>
      <c r="CD119" s="30">
        <f>SUM(CD115:CD118)</f>
        <v>0</v>
      </c>
    </row>
    <row r="120" spans="1:82" x14ac:dyDescent="0.25">
      <c r="AU120" s="116"/>
      <c r="AV120" s="116"/>
      <c r="AW120" s="116"/>
      <c r="AX120" s="116"/>
      <c r="AY120" s="116"/>
      <c r="AZ120" s="116"/>
      <c r="BA120" s="116"/>
      <c r="BB120" s="116"/>
      <c r="BC120" s="116"/>
      <c r="BD120" s="116"/>
      <c r="BE120" s="116"/>
    </row>
    <row r="121" spans="1:82" ht="45" customHeight="1" x14ac:dyDescent="0.25">
      <c r="A121" s="97"/>
      <c r="B121" s="155" t="s">
        <v>25</v>
      </c>
      <c r="C121" s="248" t="s">
        <v>116</v>
      </c>
      <c r="D121" s="247"/>
      <c r="E121" s="257" t="s">
        <v>119</v>
      </c>
      <c r="F121" s="247"/>
      <c r="G121" s="257" t="s">
        <v>120</v>
      </c>
      <c r="H121" s="247"/>
      <c r="I121" s="248" t="s">
        <v>117</v>
      </c>
      <c r="J121" s="247"/>
      <c r="K121" s="248" t="s">
        <v>118</v>
      </c>
      <c r="L121" s="247"/>
      <c r="M121" s="248" t="s">
        <v>27</v>
      </c>
      <c r="N121" s="247"/>
      <c r="O121" s="248" t="s">
        <v>166</v>
      </c>
      <c r="P121" s="247"/>
      <c r="Q121" s="248" t="s">
        <v>167</v>
      </c>
      <c r="R121" s="247"/>
      <c r="S121" s="248" t="s">
        <v>132</v>
      </c>
      <c r="T121" s="247"/>
      <c r="U121" s="248" t="s">
        <v>28</v>
      </c>
      <c r="V121" s="247"/>
      <c r="W121" s="248" t="s">
        <v>29</v>
      </c>
      <c r="X121" s="247"/>
      <c r="Y121" s="248" t="s">
        <v>30</v>
      </c>
      <c r="Z121" s="247"/>
      <c r="AA121" s="248" t="s">
        <v>114</v>
      </c>
      <c r="AB121" s="258"/>
      <c r="AC121" s="248" t="s">
        <v>113</v>
      </c>
      <c r="AD121" s="247"/>
      <c r="AE121" s="248" t="s">
        <v>31</v>
      </c>
      <c r="AF121" s="247"/>
      <c r="AG121" s="248" t="s">
        <v>193</v>
      </c>
      <c r="AH121" s="247"/>
      <c r="AI121" s="248" t="s">
        <v>164</v>
      </c>
      <c r="AJ121" s="247"/>
      <c r="AK121" s="246" t="s">
        <v>165</v>
      </c>
      <c r="AL121" s="247"/>
      <c r="AM121" s="248" t="s">
        <v>33</v>
      </c>
      <c r="AN121" s="247"/>
      <c r="AO121" s="248" t="s">
        <v>34</v>
      </c>
      <c r="AP121" s="247"/>
      <c r="AQ121" s="248" t="s">
        <v>34</v>
      </c>
      <c r="AR121" s="247"/>
      <c r="AS121" s="248" t="s">
        <v>35</v>
      </c>
      <c r="AT121" s="247"/>
      <c r="AU121" s="115" t="s">
        <v>24</v>
      </c>
      <c r="AV121" s="115" t="s">
        <v>116</v>
      </c>
      <c r="AW121" s="115" t="s">
        <v>135</v>
      </c>
      <c r="AX121" s="116" t="s">
        <v>43</v>
      </c>
      <c r="AY121" s="116" t="s">
        <v>136</v>
      </c>
      <c r="AZ121" s="116" t="s">
        <v>134</v>
      </c>
      <c r="BA121" s="117" t="s">
        <v>114</v>
      </c>
      <c r="BB121" s="117" t="s">
        <v>113</v>
      </c>
      <c r="BC121" s="117" t="s">
        <v>46</v>
      </c>
      <c r="BD121" s="117" t="s">
        <v>44</v>
      </c>
      <c r="BE121" s="118"/>
    </row>
    <row r="122" spans="1:82" x14ac:dyDescent="0.25">
      <c r="A122" s="49" t="s">
        <v>129</v>
      </c>
      <c r="B122" s="156"/>
      <c r="C122" s="151"/>
      <c r="D122" s="152"/>
      <c r="E122" s="151"/>
      <c r="F122" s="152"/>
      <c r="G122" s="156"/>
      <c r="H122" s="157"/>
      <c r="I122" s="156"/>
      <c r="J122" s="157"/>
      <c r="K122" s="87"/>
      <c r="L122" s="157"/>
      <c r="M122" s="156"/>
      <c r="N122" s="157"/>
      <c r="O122" s="156"/>
      <c r="P122" s="157"/>
      <c r="Q122" s="156"/>
      <c r="R122" s="157"/>
      <c r="S122" s="156"/>
      <c r="T122" s="157"/>
      <c r="U122" s="156"/>
      <c r="V122" s="157"/>
      <c r="W122" s="156"/>
      <c r="X122" s="157"/>
      <c r="Y122" s="156"/>
      <c r="Z122" s="157"/>
      <c r="AA122" s="87"/>
      <c r="AB122" s="87"/>
      <c r="AC122" s="156"/>
      <c r="AD122" s="157"/>
      <c r="AE122" s="156"/>
      <c r="AF122" s="157"/>
      <c r="AG122" s="156"/>
      <c r="AH122" s="157"/>
      <c r="AI122" s="156"/>
      <c r="AJ122" s="157"/>
      <c r="AK122" s="87"/>
      <c r="AL122" s="87"/>
      <c r="AM122" s="156"/>
      <c r="AN122" s="157"/>
      <c r="AO122" s="156"/>
      <c r="AP122" s="157"/>
      <c r="AQ122" s="156"/>
      <c r="AR122" s="157"/>
      <c r="AS122" s="156"/>
      <c r="AT122" s="146"/>
      <c r="AU122" s="115"/>
      <c r="AV122" s="115"/>
      <c r="AW122" s="115"/>
      <c r="AX122" s="116"/>
      <c r="AY122" s="116"/>
      <c r="AZ122" s="116"/>
      <c r="BA122" s="116"/>
      <c r="BB122" s="116"/>
      <c r="BC122" s="116"/>
      <c r="BD122" s="116"/>
      <c r="BE122" s="116"/>
    </row>
    <row r="123" spans="1:82" x14ac:dyDescent="0.25">
      <c r="A123" s="98"/>
      <c r="B123" s="88"/>
      <c r="C123" s="249">
        <f>(VLOOKUP(A122,$BF$2:$CB$5,2,FALSE))*'Form II'!F123</f>
        <v>60</v>
      </c>
      <c r="D123" s="250"/>
      <c r="E123" s="249">
        <f>VLOOKUP(A122,$BF$2:$CB$5,3,FALSE)*'Form II'!F123</f>
        <v>60</v>
      </c>
      <c r="F123" s="250"/>
      <c r="G123" s="249">
        <f>VLOOKUP(A122,$BF$2:$CB$5,4,FALSE)*'Form II'!F123</f>
        <v>60</v>
      </c>
      <c r="H123" s="250"/>
      <c r="I123" s="249">
        <f>VLOOKUP(A122,$BF$2:$CB$5,5,FALSE)*'Form II'!F123</f>
        <v>60</v>
      </c>
      <c r="J123" s="250"/>
      <c r="K123" s="251">
        <f>VLOOKUP(A122,$BF$2:$CB$5,6,FALSE)*'Form II'!F123</f>
        <v>100</v>
      </c>
      <c r="L123" s="250"/>
      <c r="M123" s="249">
        <f>VLOOKUP(A122,$BF$2:$CB$5,7,FALSE)*'Form II'!F123</f>
        <v>200</v>
      </c>
      <c r="N123" s="250"/>
      <c r="O123" s="249">
        <f>VLOOKUP(A122,$BF$2:$CB$5,8,FALSE)*'Form II'!F123</f>
        <v>125</v>
      </c>
      <c r="P123" s="250"/>
      <c r="Q123" s="249">
        <f>VLOOKUP(A122,$BF$2:$CB$5,9,FALSE)*'Form II'!F123</f>
        <v>125</v>
      </c>
      <c r="R123" s="250"/>
      <c r="S123" s="249">
        <f>VLOOKUP(A122,$BF$2:$CB$5,10,FALSE)*'Form II'!F123</f>
        <v>125</v>
      </c>
      <c r="T123" s="250"/>
      <c r="U123" s="249">
        <f>VLOOKUP(A122,$BF$2:$CB$5,11,FALSE)*'Form II'!F123</f>
        <v>150</v>
      </c>
      <c r="V123" s="250"/>
      <c r="W123" s="249">
        <f>VLOOKUP(A122,$BF$2:$CB$5,12,FALSE)*'Form II'!F123</f>
        <v>200</v>
      </c>
      <c r="X123" s="250"/>
      <c r="Y123" s="252">
        <f>VLOOKUP(A122,$BF$2:$CB$5,13,FALSE)*'Form II'!F123</f>
        <v>250</v>
      </c>
      <c r="Z123" s="253"/>
      <c r="AA123" s="252">
        <f>VLOOKUP(A122,$BF$2:$CB$5,14,FALSE)*'Form II'!F123</f>
        <v>75</v>
      </c>
      <c r="AB123" s="254"/>
      <c r="AC123" s="252">
        <f>VLOOKUP(A122,$BF$2:$CB$5,15,FALSE)*'Form II'!F123</f>
        <v>75</v>
      </c>
      <c r="AD123" s="253"/>
      <c r="AE123" s="252">
        <f>VLOOKUP(A122,$BF$2:$CB$5,16,FALSE)*'Form II'!F123</f>
        <v>200</v>
      </c>
      <c r="AF123" s="253"/>
      <c r="AG123" s="249">
        <f>VLOOKUP(A122,$BF$2:$CB$5,17,FALSE)*'Form II'!F123</f>
        <v>200</v>
      </c>
      <c r="AH123" s="250"/>
      <c r="AI123" s="249">
        <f>VLOOKUP(A122,$BF$2:$CB$5,18,FALSE)*'Form II'!F123</f>
        <v>12.5</v>
      </c>
      <c r="AJ123" s="250"/>
      <c r="AK123" s="249">
        <f>VLOOKUP(A122,$BF$2:$CB$5,19,FALSE)*'Form II'!F123</f>
        <v>25</v>
      </c>
      <c r="AL123" s="250"/>
      <c r="AM123" s="249">
        <f>VLOOKUP(A122,$BF$2:$CB$5,20,FALSE)*'Form II'!F123</f>
        <v>12.5</v>
      </c>
      <c r="AN123" s="250"/>
      <c r="AO123" s="249">
        <f>VLOOKUP(A122,$BF$2:$CB$5,21,FALSE)*'Form II'!F123</f>
        <v>25</v>
      </c>
      <c r="AP123" s="250"/>
      <c r="AQ123" s="249">
        <f>VLOOKUP(A122,$BF$2:$CB$5,22,FALSE)*'Form II'!F123</f>
        <v>25</v>
      </c>
      <c r="AR123" s="250"/>
      <c r="AS123" s="255"/>
      <c r="AT123" s="256"/>
      <c r="AU123" s="116"/>
      <c r="AV123" s="116"/>
      <c r="AW123" s="116"/>
      <c r="AX123" s="116"/>
      <c r="AY123" s="116"/>
      <c r="AZ123" s="116"/>
      <c r="BA123" s="116"/>
      <c r="BB123" s="116"/>
      <c r="BC123" s="116"/>
      <c r="BD123" s="116"/>
      <c r="BE123" s="116"/>
    </row>
    <row r="124" spans="1:82" ht="15.75" thickBot="1" x14ac:dyDescent="0.3">
      <c r="A124" s="48" t="str">
        <f>'Form II'!A123&amp;", "&amp;'Form II'!B123</f>
        <v>, 13</v>
      </c>
      <c r="B124" s="99" t="s">
        <v>36</v>
      </c>
      <c r="C124" s="99" t="s">
        <v>36</v>
      </c>
      <c r="D124" s="99" t="s">
        <v>142</v>
      </c>
      <c r="E124" s="99"/>
      <c r="F124" s="99"/>
      <c r="G124" s="99"/>
      <c r="H124" s="99"/>
      <c r="I124" s="99"/>
      <c r="J124" s="99"/>
      <c r="K124" s="99" t="s">
        <v>36</v>
      </c>
      <c r="L124" s="99" t="s">
        <v>142</v>
      </c>
      <c r="M124" s="99" t="s">
        <v>36</v>
      </c>
      <c r="N124" s="99" t="s">
        <v>142</v>
      </c>
      <c r="O124" s="99" t="s">
        <v>36</v>
      </c>
      <c r="P124" s="99" t="s">
        <v>142</v>
      </c>
      <c r="Q124" s="99" t="s">
        <v>36</v>
      </c>
      <c r="R124" s="99" t="s">
        <v>142</v>
      </c>
      <c r="S124" s="99" t="s">
        <v>36</v>
      </c>
      <c r="T124" s="99" t="s">
        <v>142</v>
      </c>
      <c r="U124" s="99" t="s">
        <v>36</v>
      </c>
      <c r="V124" s="99" t="s">
        <v>142</v>
      </c>
      <c r="W124" s="99" t="s">
        <v>36</v>
      </c>
      <c r="X124" s="99" t="s">
        <v>142</v>
      </c>
      <c r="Y124" s="99" t="s">
        <v>36</v>
      </c>
      <c r="Z124" s="99" t="s">
        <v>142</v>
      </c>
      <c r="AA124" s="99"/>
      <c r="AB124" s="99"/>
      <c r="AC124" s="99" t="s">
        <v>36</v>
      </c>
      <c r="AD124" s="99" t="s">
        <v>142</v>
      </c>
      <c r="AE124" s="99" t="s">
        <v>36</v>
      </c>
      <c r="AF124" s="100" t="s">
        <v>142</v>
      </c>
      <c r="AG124" s="99" t="s">
        <v>36</v>
      </c>
      <c r="AH124" s="99" t="s">
        <v>142</v>
      </c>
      <c r="AI124" s="99" t="s">
        <v>36</v>
      </c>
      <c r="AJ124" s="99" t="s">
        <v>142</v>
      </c>
      <c r="AK124" s="99" t="s">
        <v>36</v>
      </c>
      <c r="AL124" s="99" t="s">
        <v>142</v>
      </c>
      <c r="AM124" s="99" t="s">
        <v>36</v>
      </c>
      <c r="AN124" s="99" t="s">
        <v>142</v>
      </c>
      <c r="AO124" s="99" t="s">
        <v>36</v>
      </c>
      <c r="AP124" s="99" t="s">
        <v>142</v>
      </c>
      <c r="AQ124" s="99" t="s">
        <v>36</v>
      </c>
      <c r="AR124" s="99" t="s">
        <v>142</v>
      </c>
      <c r="AS124" s="99" t="s">
        <v>36</v>
      </c>
      <c r="AT124" s="147" t="s">
        <v>142</v>
      </c>
      <c r="AU124" s="116"/>
      <c r="AV124" s="116"/>
      <c r="AW124" s="116"/>
      <c r="AX124" s="116"/>
      <c r="AY124" s="116"/>
      <c r="AZ124" s="116"/>
      <c r="BA124" s="116"/>
      <c r="BB124" s="116"/>
      <c r="BC124" s="116"/>
      <c r="BD124" s="116"/>
      <c r="BE124" s="116"/>
    </row>
    <row r="125" spans="1:82" ht="16.5" thickTop="1" thickBot="1" x14ac:dyDescent="0.3">
      <c r="A125" s="24" t="s">
        <v>37</v>
      </c>
      <c r="B125" s="25"/>
      <c r="C125" s="112">
        <v>0</v>
      </c>
      <c r="D125" s="93">
        <f>C125/C123</f>
        <v>0</v>
      </c>
      <c r="E125" s="112"/>
      <c r="F125" s="93">
        <f>E125/E123</f>
        <v>0</v>
      </c>
      <c r="G125" s="112"/>
      <c r="H125" s="93">
        <f>G125/G123</f>
        <v>0</v>
      </c>
      <c r="I125" s="112"/>
      <c r="J125" s="93">
        <f>I125/I123</f>
        <v>0</v>
      </c>
      <c r="K125" s="112"/>
      <c r="L125" s="93">
        <f>K125/K123</f>
        <v>0</v>
      </c>
      <c r="M125" s="112">
        <v>0</v>
      </c>
      <c r="N125" s="93">
        <f>M125/M123</f>
        <v>0</v>
      </c>
      <c r="O125" s="112">
        <v>0</v>
      </c>
      <c r="P125" s="93">
        <f>O125/O123</f>
        <v>0</v>
      </c>
      <c r="Q125" s="112">
        <v>0</v>
      </c>
      <c r="R125" s="93">
        <f>Q125/Q123</f>
        <v>0</v>
      </c>
      <c r="S125" s="112">
        <v>0</v>
      </c>
      <c r="T125" s="93">
        <f>S125/S123</f>
        <v>0</v>
      </c>
      <c r="U125" s="112">
        <v>0</v>
      </c>
      <c r="V125" s="93">
        <f>U125/U123</f>
        <v>0</v>
      </c>
      <c r="W125" s="112">
        <v>0</v>
      </c>
      <c r="X125" s="93">
        <f>W125/W123</f>
        <v>0</v>
      </c>
      <c r="Y125" s="112">
        <v>0</v>
      </c>
      <c r="Z125" s="93">
        <f>Y125/Y123</f>
        <v>0</v>
      </c>
      <c r="AA125" s="112">
        <v>0</v>
      </c>
      <c r="AB125" s="93">
        <f>AA125/AA123</f>
        <v>0</v>
      </c>
      <c r="AC125" s="112">
        <v>0</v>
      </c>
      <c r="AD125" s="93">
        <f>AC125/AC123</f>
        <v>0</v>
      </c>
      <c r="AE125" s="112"/>
      <c r="AF125" s="93">
        <f>AE125/AE123</f>
        <v>0</v>
      </c>
      <c r="AG125" s="112"/>
      <c r="AH125" s="93">
        <f>AG125/AG123</f>
        <v>0</v>
      </c>
      <c r="AI125" s="112"/>
      <c r="AJ125" s="93">
        <f>AI125/AI123</f>
        <v>0</v>
      </c>
      <c r="AK125" s="112"/>
      <c r="AL125" s="93">
        <f>AK125/AK123</f>
        <v>0</v>
      </c>
      <c r="AM125" s="112">
        <v>0</v>
      </c>
      <c r="AN125" s="93">
        <f>AM125/AM123</f>
        <v>0</v>
      </c>
      <c r="AO125" s="112">
        <v>0</v>
      </c>
      <c r="AP125" s="93">
        <f>AO125/AO123</f>
        <v>0</v>
      </c>
      <c r="AQ125" s="112">
        <v>0</v>
      </c>
      <c r="AR125" s="93">
        <f t="shared" ref="AR125:AR129" si="243">AQ125/$AQ$113</f>
        <v>0</v>
      </c>
      <c r="AS125" s="134">
        <f t="shared" ref="AS125:AS128" si="244">C125+K125+M125+O125+U125+W125+Y125+AC125+AE125+AG125+AM125+AQ125+E125+I125+G125+AA125+Q125+S125+AO125+AI125+AK125</f>
        <v>0</v>
      </c>
      <c r="AT125" s="203">
        <f t="shared" ref="AT125:AT129" si="245">D125+L125+N125+P125+V125+X125+Z125+AD125+AF125+AH125+AN125+AR125+AB125+F125+J125+H125+R125+T125+AP125+AJ125+AL125</f>
        <v>0</v>
      </c>
      <c r="AU125" s="120">
        <f>IF(J125=0,0,(IF('Form II'!K123="yes",(J125/AT125)*('Form II'!G123+'Form II'!H123),0)))</f>
        <v>0</v>
      </c>
      <c r="AV125" s="120">
        <f>IF(D125=0,0,(IF('Form II'!I123="yes",(D125/AT125)*('Form II'!G123+'Form II'!H123),0)))</f>
        <v>0</v>
      </c>
      <c r="AW125" s="120">
        <f>IF(F125+H125=0,0,(IF('Form II'!J123="yes",((F125+H125)/AT125)*('Form II'!G123+'Form II'!H123),0)))</f>
        <v>0</v>
      </c>
      <c r="AX125" s="120">
        <f>IF(L125=0,0,(L125/AT125)*('Form II'!G123+'Form II'!H123))</f>
        <v>0</v>
      </c>
      <c r="AY125" s="120">
        <f>IF(P125+R125=0,0,(IF('Form II'!M123="yes",(((P125+R125)/AT125)*('Form II'!G123+'Form II'!H123)),0)))</f>
        <v>0</v>
      </c>
      <c r="AZ125" s="120" t="e">
        <f>IF('Form II'!N123="yes",(((V125+X125+Z125+T125)/AT125)*('Form II'!G123+'Form II'!H123)),0)</f>
        <v>#DIV/0!</v>
      </c>
      <c r="BA125" s="120" t="e">
        <f>IF('Form II'!P123="yes",(AB125/AT125)*('Form II'!G123+'Form II'!H123),0)</f>
        <v>#DIV/0!</v>
      </c>
      <c r="BB125" s="120" t="e">
        <f>IF('Form II'!O123="yes",(AD125/AT125)*('Form II'!G123+'Form II'!H123),0)</f>
        <v>#DIV/0!</v>
      </c>
      <c r="BC125" s="120">
        <f>IF(AF125=0,0,(AF125/AT125)*('Form II'!G123+'Form II'!H123))</f>
        <v>0</v>
      </c>
      <c r="BD125" s="120">
        <f>IF((AN125+AP125+AR125)=0,0,(IF('Form II'!R123="yes",(((AN125+AP125+AR125)/AT125)*('Form II'!G123+'Form II'!H123)),0)))</f>
        <v>0</v>
      </c>
      <c r="BE125" s="118">
        <f>IF((AS125)=0,('Form II'!G123+'Form II'!H123),SUM(AU125:BD125))</f>
        <v>0</v>
      </c>
      <c r="CD125" s="23">
        <f>AT125*'Form II'!F123</f>
        <v>0</v>
      </c>
    </row>
    <row r="126" spans="1:82" ht="16.5" thickTop="1" thickBot="1" x14ac:dyDescent="0.3">
      <c r="A126" s="26" t="s">
        <v>38</v>
      </c>
      <c r="B126" s="27"/>
      <c r="C126" s="113">
        <v>0</v>
      </c>
      <c r="D126" s="93">
        <f>C126/C123</f>
        <v>0</v>
      </c>
      <c r="E126" s="113"/>
      <c r="F126" s="93">
        <f>E126/E123</f>
        <v>0</v>
      </c>
      <c r="G126" s="113"/>
      <c r="H126" s="93">
        <f>G126/G123</f>
        <v>0</v>
      </c>
      <c r="I126" s="113"/>
      <c r="J126" s="93">
        <f>I126/I123</f>
        <v>0</v>
      </c>
      <c r="K126" s="113"/>
      <c r="L126" s="93">
        <f>K126/K123</f>
        <v>0</v>
      </c>
      <c r="M126" s="113">
        <v>0</v>
      </c>
      <c r="N126" s="93">
        <f>M126/M123</f>
        <v>0</v>
      </c>
      <c r="O126" s="113">
        <v>0</v>
      </c>
      <c r="P126" s="93">
        <f>O126/O123</f>
        <v>0</v>
      </c>
      <c r="Q126" s="113">
        <v>0</v>
      </c>
      <c r="R126" s="93">
        <f>Q126/Q123</f>
        <v>0</v>
      </c>
      <c r="S126" s="113">
        <v>0</v>
      </c>
      <c r="T126" s="93">
        <f>S126/S123</f>
        <v>0</v>
      </c>
      <c r="U126" s="113">
        <v>0</v>
      </c>
      <c r="V126" s="93">
        <f>U126/U123</f>
        <v>0</v>
      </c>
      <c r="W126" s="113">
        <v>0</v>
      </c>
      <c r="X126" s="93">
        <f>W126/W123</f>
        <v>0</v>
      </c>
      <c r="Y126" s="113">
        <v>0</v>
      </c>
      <c r="Z126" s="93">
        <f>Y126/Y123</f>
        <v>0</v>
      </c>
      <c r="AA126" s="113">
        <v>0</v>
      </c>
      <c r="AB126" s="93">
        <f>AA126/AA123</f>
        <v>0</v>
      </c>
      <c r="AC126" s="113">
        <v>0</v>
      </c>
      <c r="AD126" s="93">
        <f>AC126/AC123</f>
        <v>0</v>
      </c>
      <c r="AE126" s="113"/>
      <c r="AF126" s="93">
        <f>AE126/AE123</f>
        <v>0</v>
      </c>
      <c r="AG126" s="113"/>
      <c r="AH126" s="93">
        <f>AG126/AG123</f>
        <v>0</v>
      </c>
      <c r="AI126" s="113"/>
      <c r="AJ126" s="93">
        <f>AI126/AI123</f>
        <v>0</v>
      </c>
      <c r="AK126" s="113"/>
      <c r="AL126" s="93">
        <f>AK126/AK123</f>
        <v>0</v>
      </c>
      <c r="AM126" s="113">
        <v>0</v>
      </c>
      <c r="AN126" s="93">
        <f>AM126/AM123</f>
        <v>0</v>
      </c>
      <c r="AO126" s="113">
        <v>0</v>
      </c>
      <c r="AP126" s="93">
        <f>AO126/AO123</f>
        <v>0</v>
      </c>
      <c r="AQ126" s="113">
        <v>0</v>
      </c>
      <c r="AR126" s="93">
        <f t="shared" si="243"/>
        <v>0</v>
      </c>
      <c r="AS126" s="134">
        <f t="shared" si="244"/>
        <v>0</v>
      </c>
      <c r="AT126" s="203">
        <f t="shared" si="245"/>
        <v>0</v>
      </c>
      <c r="AU126" s="120">
        <f>IF(J126=0,0,(IF('Form II'!K124="yes",(J126/AT126)*('Form II'!G124+'Form II'!H124),0)))</f>
        <v>0</v>
      </c>
      <c r="AV126" s="120">
        <f>IF(D126=0,0,(IF('Form II'!I124="yes",(D126/AT126)*('Form II'!G124+'Form II'!H124),0)))</f>
        <v>0</v>
      </c>
      <c r="AW126" s="120">
        <f>IF(F126+H126=0,0,(IF('Form II'!J124="yes",((F126+H126)/AT126)*('Form II'!G124+'Form II'!H124),0)))</f>
        <v>0</v>
      </c>
      <c r="AX126" s="120">
        <f>IF(L126=0,0,(L126/AT126)*('Form II'!G124+'Form II'!H124))</f>
        <v>0</v>
      </c>
      <c r="AY126" s="120">
        <f>IF(P126+R126=0,0,(IF('Form II'!M124="yes",(((P126+R126)/AT126)*('Form II'!G124+'Form II'!H124)),0)))</f>
        <v>0</v>
      </c>
      <c r="AZ126" s="120" t="e">
        <f>IF('Form II'!N124="yes",(((V126+X126+Z126+T126)/AT126)*('Form II'!G124+'Form II'!H124)),0)</f>
        <v>#DIV/0!</v>
      </c>
      <c r="BA126" s="120" t="e">
        <f>IF('Form II'!P124="yes",(AB126/AT126)*('Form II'!G124+'Form II'!H124),0)</f>
        <v>#DIV/0!</v>
      </c>
      <c r="BB126" s="120" t="e">
        <f>IF('Form II'!O124="yes",(AD126/AT126)*('Form II'!G124+'Form II'!H124),0)</f>
        <v>#DIV/0!</v>
      </c>
      <c r="BC126" s="120">
        <f>IF(AF126=0,0,(AF126/AT126)*('Form II'!G124+'Form II'!H124))</f>
        <v>0</v>
      </c>
      <c r="BD126" s="120">
        <f>IF((AN126+AP126+AR126)=0,0,(IF('Form II'!R124="yes",(((AN126+AP126+AR126)/AT126)*('Form II'!G124+'Form II'!H124)),0)))</f>
        <v>0</v>
      </c>
      <c r="BE126" s="118">
        <f>IF((AS126)=0,('Form II'!G124+'Form II'!H124),SUM(AU126:BD126))</f>
        <v>0</v>
      </c>
      <c r="CD126" s="23">
        <f>AT126*'Form II'!F124</f>
        <v>0</v>
      </c>
    </row>
    <row r="127" spans="1:82" ht="16.5" thickTop="1" thickBot="1" x14ac:dyDescent="0.3">
      <c r="A127" s="26" t="s">
        <v>39</v>
      </c>
      <c r="B127" s="27"/>
      <c r="C127" s="113">
        <v>0</v>
      </c>
      <c r="D127" s="93">
        <f>C127/C123</f>
        <v>0</v>
      </c>
      <c r="E127" s="113"/>
      <c r="F127" s="93">
        <f>E127/E123</f>
        <v>0</v>
      </c>
      <c r="G127" s="113"/>
      <c r="H127" s="93">
        <f>G127/G123</f>
        <v>0</v>
      </c>
      <c r="I127" s="113"/>
      <c r="J127" s="93">
        <f>I127/I123</f>
        <v>0</v>
      </c>
      <c r="K127" s="113"/>
      <c r="L127" s="93">
        <f>K127/K123</f>
        <v>0</v>
      </c>
      <c r="M127" s="113">
        <v>0</v>
      </c>
      <c r="N127" s="93">
        <f>M127/M123</f>
        <v>0</v>
      </c>
      <c r="O127" s="113">
        <v>0</v>
      </c>
      <c r="P127" s="93">
        <f>O127/O123</f>
        <v>0</v>
      </c>
      <c r="Q127" s="113">
        <v>0</v>
      </c>
      <c r="R127" s="93">
        <f>Q127/Q123</f>
        <v>0</v>
      </c>
      <c r="S127" s="113">
        <v>0</v>
      </c>
      <c r="T127" s="93">
        <f>S127/S123</f>
        <v>0</v>
      </c>
      <c r="U127" s="113">
        <v>0</v>
      </c>
      <c r="V127" s="93">
        <f>U127/U123</f>
        <v>0</v>
      </c>
      <c r="W127" s="113">
        <v>0</v>
      </c>
      <c r="X127" s="93">
        <f>W127/W123</f>
        <v>0</v>
      </c>
      <c r="Y127" s="113">
        <v>0</v>
      </c>
      <c r="Z127" s="93">
        <f>Y127/Y123</f>
        <v>0</v>
      </c>
      <c r="AA127" s="113">
        <v>0</v>
      </c>
      <c r="AB127" s="93">
        <f>AA127/AA123</f>
        <v>0</v>
      </c>
      <c r="AC127" s="113">
        <v>0</v>
      </c>
      <c r="AD127" s="93">
        <f>AC127/AC123</f>
        <v>0</v>
      </c>
      <c r="AE127" s="113"/>
      <c r="AF127" s="93">
        <f>AE127/AE123</f>
        <v>0</v>
      </c>
      <c r="AG127" s="113"/>
      <c r="AH127" s="93">
        <f>AG127/AG123</f>
        <v>0</v>
      </c>
      <c r="AI127" s="113"/>
      <c r="AJ127" s="93">
        <f>AI127/AI123</f>
        <v>0</v>
      </c>
      <c r="AK127" s="113"/>
      <c r="AL127" s="93">
        <f>AK127/AK123</f>
        <v>0</v>
      </c>
      <c r="AM127" s="113">
        <v>0</v>
      </c>
      <c r="AN127" s="93">
        <f>AM127/AM123</f>
        <v>0</v>
      </c>
      <c r="AO127" s="113">
        <v>0</v>
      </c>
      <c r="AP127" s="93">
        <f>AO127/AO123</f>
        <v>0</v>
      </c>
      <c r="AQ127" s="113">
        <v>0</v>
      </c>
      <c r="AR127" s="93">
        <f t="shared" si="243"/>
        <v>0</v>
      </c>
      <c r="AS127" s="134">
        <f t="shared" si="244"/>
        <v>0</v>
      </c>
      <c r="AT127" s="203">
        <f t="shared" si="245"/>
        <v>0</v>
      </c>
      <c r="AU127" s="120">
        <f>IF(J127=0,0,(IF('Form II'!K125="yes",(J127/AT127)*('Form II'!G125+'Form II'!H125),0)))</f>
        <v>0</v>
      </c>
      <c r="AV127" s="120">
        <f>IF(D127=0,0,(IF('Form II'!I125="yes",(D127/AT127)*('Form II'!G125+'Form II'!H125),0)))</f>
        <v>0</v>
      </c>
      <c r="AW127" s="120">
        <f>IF(F127+H127=0,0,(IF('Form II'!J125="yes",((F127+H127)/AT127)*('Form II'!G125+'Form II'!H125),0)))</f>
        <v>0</v>
      </c>
      <c r="AX127" s="120">
        <f>IF(L127=0,0,(L127/AT127)*('Form II'!G125+'Form II'!H125))</f>
        <v>0</v>
      </c>
      <c r="AY127" s="120">
        <f>IF(P127+R127=0,0,(IF('Form II'!M125="yes",(((P127+R127)/AT127)*('Form II'!G125+'Form II'!H125)),0)))</f>
        <v>0</v>
      </c>
      <c r="AZ127" s="120" t="e">
        <f>IF('Form II'!N125="yes",(((V127+X127+Z127+T127)/AT127)*('Form II'!G125+'Form II'!H125)),0)</f>
        <v>#DIV/0!</v>
      </c>
      <c r="BA127" s="120" t="e">
        <f>IF('Form II'!P125="yes",(AB127/AT127)*('Form II'!G125+'Form II'!H125),0)</f>
        <v>#DIV/0!</v>
      </c>
      <c r="BB127" s="120" t="e">
        <f>IF('Form II'!O125="yes",(AD127/AT127)*('Form II'!G125+'Form II'!H125),0)</f>
        <v>#DIV/0!</v>
      </c>
      <c r="BC127" s="120">
        <f>IF(AF127=0,0,(AF127/AT127)*('Form II'!G125+'Form II'!H125))</f>
        <v>0</v>
      </c>
      <c r="BD127" s="120">
        <f>IF((AN127+AP127+AR127)=0,0,(IF('Form II'!R125="yes",(((AN127+AP127+AR127)/AT127)*('Form II'!G125+'Form II'!H125)),0)))</f>
        <v>0</v>
      </c>
      <c r="BE127" s="118">
        <f>IF((AS127)=0,('Form II'!G125+'Form II'!H125),SUM(AU127:BD127))</f>
        <v>0</v>
      </c>
      <c r="CD127" s="23">
        <f>AT127*'Form II'!F125</f>
        <v>0</v>
      </c>
    </row>
    <row r="128" spans="1:82" ht="16.5" thickTop="1" thickBot="1" x14ac:dyDescent="0.3">
      <c r="A128" s="28" t="s">
        <v>40</v>
      </c>
      <c r="B128" s="29"/>
      <c r="C128" s="114">
        <v>0</v>
      </c>
      <c r="D128" s="93">
        <f>C128/C123</f>
        <v>0</v>
      </c>
      <c r="E128" s="114"/>
      <c r="F128" s="93">
        <f>E128/E123</f>
        <v>0</v>
      </c>
      <c r="G128" s="114"/>
      <c r="H128" s="93">
        <f>G128/G123</f>
        <v>0</v>
      </c>
      <c r="I128" s="114"/>
      <c r="J128" s="93">
        <f>I128/I123</f>
        <v>0</v>
      </c>
      <c r="K128" s="114"/>
      <c r="L128" s="93">
        <f>K128/K123</f>
        <v>0</v>
      </c>
      <c r="M128" s="114">
        <v>0</v>
      </c>
      <c r="N128" s="93">
        <f>M128/M123</f>
        <v>0</v>
      </c>
      <c r="O128" s="114">
        <v>0</v>
      </c>
      <c r="P128" s="93">
        <f>O128/O123</f>
        <v>0</v>
      </c>
      <c r="Q128" s="114">
        <v>0</v>
      </c>
      <c r="R128" s="93">
        <f>Q128/Q123</f>
        <v>0</v>
      </c>
      <c r="S128" s="114">
        <v>0</v>
      </c>
      <c r="T128" s="93">
        <f>S128/S123</f>
        <v>0</v>
      </c>
      <c r="U128" s="114">
        <v>0</v>
      </c>
      <c r="V128" s="93">
        <f>U128/U123</f>
        <v>0</v>
      </c>
      <c r="W128" s="114">
        <v>0</v>
      </c>
      <c r="X128" s="93">
        <f>W128/W123</f>
        <v>0</v>
      </c>
      <c r="Y128" s="114">
        <v>0</v>
      </c>
      <c r="Z128" s="93">
        <f>Y128/Y123</f>
        <v>0</v>
      </c>
      <c r="AA128" s="114">
        <v>0</v>
      </c>
      <c r="AB128" s="93">
        <f>AA128/AA123</f>
        <v>0</v>
      </c>
      <c r="AC128" s="114">
        <v>0</v>
      </c>
      <c r="AD128" s="93">
        <f>AC128/AC123</f>
        <v>0</v>
      </c>
      <c r="AE128" s="114"/>
      <c r="AF128" s="93">
        <f>AE128/AE123</f>
        <v>0</v>
      </c>
      <c r="AG128" s="114"/>
      <c r="AH128" s="93">
        <f>AG128/AG123</f>
        <v>0</v>
      </c>
      <c r="AI128" s="114"/>
      <c r="AJ128" s="93">
        <f>AI128/AI123</f>
        <v>0</v>
      </c>
      <c r="AK128" s="114"/>
      <c r="AL128" s="93">
        <f>AK128/AK123</f>
        <v>0</v>
      </c>
      <c r="AM128" s="114">
        <v>0</v>
      </c>
      <c r="AN128" s="93">
        <f>AM128/AM123</f>
        <v>0</v>
      </c>
      <c r="AO128" s="114">
        <v>0</v>
      </c>
      <c r="AP128" s="93">
        <f>AO128/AO123</f>
        <v>0</v>
      </c>
      <c r="AQ128" s="114">
        <v>0</v>
      </c>
      <c r="AR128" s="93">
        <f t="shared" si="243"/>
        <v>0</v>
      </c>
      <c r="AS128" s="134">
        <f t="shared" si="244"/>
        <v>0</v>
      </c>
      <c r="AT128" s="203">
        <f t="shared" si="245"/>
        <v>0</v>
      </c>
      <c r="AU128" s="120">
        <f>IF(J128=0,0,(IF('Form II'!K126="yes",(J128/AT128)*('Form II'!G126+'Form II'!H126),0)))</f>
        <v>0</v>
      </c>
      <c r="AV128" s="120">
        <f>IF(D128=0,0,(IF('Form II'!I126="yes",(D128/AT128)*('Form II'!G126+'Form II'!H126),0)))</f>
        <v>0</v>
      </c>
      <c r="AW128" s="120">
        <f>IF(F128+H128=0,0,(IF('Form II'!J126="yes",((F128+H128)/AT128)*('Form II'!G126+'Form II'!H126),0)))</f>
        <v>0</v>
      </c>
      <c r="AX128" s="120">
        <f>IF(L128=0,0,(L128/AT128)*('Form II'!G126+'Form II'!H126))</f>
        <v>0</v>
      </c>
      <c r="AY128" s="120">
        <f>IF(P128+R128=0,0,(IF('Form II'!M126="yes",(((P128+R128)/AT128)*('Form II'!G126+'Form II'!H126)),0)))</f>
        <v>0</v>
      </c>
      <c r="AZ128" s="120" t="e">
        <f>IF('Form II'!N126="yes",(((V128+X128+Z128+T128)/AT128)*('Form II'!G126+'Form II'!H126)),0)</f>
        <v>#DIV/0!</v>
      </c>
      <c r="BA128" s="120" t="e">
        <f>IF('Form II'!P126="yes",(AB128/AT128)*('Form II'!G126+'Form II'!H126),0)</f>
        <v>#DIV/0!</v>
      </c>
      <c r="BB128" s="120" t="e">
        <f>IF('Form II'!O126="yes",(AD128/AT128)*('Form II'!G126+'Form II'!H126),0)</f>
        <v>#DIV/0!</v>
      </c>
      <c r="BC128" s="120">
        <f>IF(AF128=0,0,(AF128/AT128)*('Form II'!G126+'Form II'!H126))</f>
        <v>0</v>
      </c>
      <c r="BD128" s="120">
        <f>IF((AN128+AP128+AR128)=0,0,(IF('Form II'!R126="yes",(((AN128+AP128+AR128)/AT128)*('Form II'!G126+'Form II'!H126)),0)))</f>
        <v>0</v>
      </c>
      <c r="BE128" s="118">
        <f>IF((AS128)=0,('Form II'!G126+'Form II'!H126),SUM(AU128:BD128))</f>
        <v>0</v>
      </c>
      <c r="CD128" s="23">
        <f>AT128*'Form II'!F126</f>
        <v>0</v>
      </c>
    </row>
    <row r="129" spans="1:82" ht="15.75" thickTop="1" x14ac:dyDescent="0.25">
      <c r="A129" s="90" t="s">
        <v>41</v>
      </c>
      <c r="B129" s="91"/>
      <c r="C129" s="91">
        <f t="shared" ref="C129" si="246">SUM(C125:C128)</f>
        <v>0</v>
      </c>
      <c r="D129" s="93">
        <f>C129/C123</f>
        <v>0</v>
      </c>
      <c r="E129" s="91">
        <f t="shared" ref="E129" si="247">SUM(E125:E128)</f>
        <v>0</v>
      </c>
      <c r="F129" s="93">
        <f>E129/E123</f>
        <v>0</v>
      </c>
      <c r="G129" s="91">
        <f t="shared" ref="G129" si="248">SUM(G125:G128)</f>
        <v>0</v>
      </c>
      <c r="H129" s="93">
        <f>G129/G123</f>
        <v>0</v>
      </c>
      <c r="I129" s="91">
        <f t="shared" ref="I129" si="249">SUM(I125:I128)</f>
        <v>0</v>
      </c>
      <c r="J129" s="93">
        <f>I129/I123</f>
        <v>0</v>
      </c>
      <c r="K129" s="91">
        <f t="shared" ref="K129" si="250">SUM(K125:K128)</f>
        <v>0</v>
      </c>
      <c r="L129" s="93">
        <f>K129/K123</f>
        <v>0</v>
      </c>
      <c r="M129" s="91">
        <f t="shared" ref="M129" si="251">SUM(M125:M128)</f>
        <v>0</v>
      </c>
      <c r="N129" s="93">
        <f>M129/M123</f>
        <v>0</v>
      </c>
      <c r="O129" s="91">
        <f t="shared" ref="O129" si="252">SUM(O125:O128)</f>
        <v>0</v>
      </c>
      <c r="P129" s="93">
        <f>O129/O123</f>
        <v>0</v>
      </c>
      <c r="Q129" s="91">
        <f t="shared" ref="Q129" si="253">SUM(Q125:Q128)</f>
        <v>0</v>
      </c>
      <c r="R129" s="93">
        <f>Q129/Q123</f>
        <v>0</v>
      </c>
      <c r="S129" s="91">
        <f t="shared" ref="S129" si="254">SUM(S125:S128)</f>
        <v>0</v>
      </c>
      <c r="T129" s="93">
        <f>S129/S123</f>
        <v>0</v>
      </c>
      <c r="U129" s="91">
        <f t="shared" ref="U129" si="255">SUM(U125:U128)</f>
        <v>0</v>
      </c>
      <c r="V129" s="93">
        <f>U129/U123</f>
        <v>0</v>
      </c>
      <c r="W129" s="91">
        <f t="shared" ref="W129" si="256">SUM(W125:W128)</f>
        <v>0</v>
      </c>
      <c r="X129" s="93">
        <f>W129/W123</f>
        <v>0</v>
      </c>
      <c r="Y129" s="91">
        <f t="shared" ref="Y129" si="257">SUM(Y125:Y128)</f>
        <v>0</v>
      </c>
      <c r="Z129" s="93">
        <f>Y129/Y123</f>
        <v>0</v>
      </c>
      <c r="AA129" s="91">
        <f t="shared" ref="AA129" si="258">SUM(AA125:AA128)</f>
        <v>0</v>
      </c>
      <c r="AB129" s="93">
        <f>AA129/AA123</f>
        <v>0</v>
      </c>
      <c r="AC129" s="91">
        <f t="shared" ref="AC129" si="259">SUM(AC125:AC128)</f>
        <v>0</v>
      </c>
      <c r="AD129" s="93">
        <f>AC129/AC123</f>
        <v>0</v>
      </c>
      <c r="AE129" s="94">
        <f t="shared" ref="AE129" si="260">SUM(AE125:AE128)</f>
        <v>0</v>
      </c>
      <c r="AF129" s="93">
        <f>AE129/AE123</f>
        <v>0</v>
      </c>
      <c r="AG129" s="91">
        <f t="shared" ref="AG129" si="261">SUM(AG125:AG128)</f>
        <v>0</v>
      </c>
      <c r="AH129" s="93">
        <f>AG129/AG123</f>
        <v>0</v>
      </c>
      <c r="AI129" s="91">
        <f t="shared" ref="AI129" si="262">SUM(AI125:AI128)</f>
        <v>0</v>
      </c>
      <c r="AJ129" s="93">
        <f>AI129/AI123</f>
        <v>0</v>
      </c>
      <c r="AK129" s="91">
        <f t="shared" ref="AK129" si="263">SUM(AK125:AK128)</f>
        <v>0</v>
      </c>
      <c r="AL129" s="93">
        <f>AK129/AK123</f>
        <v>0</v>
      </c>
      <c r="AM129" s="91">
        <f t="shared" ref="AM129" si="264">SUM(AM125:AM128)</f>
        <v>0</v>
      </c>
      <c r="AN129" s="93">
        <f>AM129/AM123</f>
        <v>0</v>
      </c>
      <c r="AO129" s="91">
        <f t="shared" ref="AO129" si="265">SUM(AO125:AO128)</f>
        <v>0</v>
      </c>
      <c r="AP129" s="93">
        <f>AO129/AO123</f>
        <v>0</v>
      </c>
      <c r="AQ129" s="91">
        <f t="shared" ref="AQ129" si="266">SUM(AQ125:AQ128)</f>
        <v>0</v>
      </c>
      <c r="AR129" s="93">
        <f t="shared" si="243"/>
        <v>0</v>
      </c>
      <c r="AS129" s="95">
        <f t="shared" ref="AS129" si="267">SUM(AS125:AS128)</f>
        <v>0</v>
      </c>
      <c r="AT129" s="203">
        <f t="shared" si="245"/>
        <v>0</v>
      </c>
      <c r="AU129" s="121"/>
      <c r="AV129" s="121"/>
      <c r="AW129" s="121"/>
      <c r="AX129" s="121"/>
      <c r="AY129" s="121"/>
      <c r="AZ129" s="121"/>
      <c r="BA129" s="121"/>
      <c r="BB129" s="121"/>
      <c r="BC129" s="121"/>
      <c r="BD129" s="121"/>
      <c r="BE129" s="121"/>
      <c r="CD129" s="30">
        <f t="shared" ref="CD129" si="268">SUM(CD125:CD128)</f>
        <v>0</v>
      </c>
    </row>
    <row r="130" spans="1:82" x14ac:dyDescent="0.25">
      <c r="AU130" s="116"/>
      <c r="AV130" s="116"/>
      <c r="AW130" s="116"/>
      <c r="AX130" s="116"/>
      <c r="AY130" s="116"/>
      <c r="AZ130" s="116"/>
      <c r="BA130" s="116"/>
      <c r="BB130" s="116"/>
      <c r="BC130" s="116"/>
      <c r="BD130" s="116"/>
      <c r="BE130" s="116"/>
    </row>
    <row r="131" spans="1:82" ht="45" x14ac:dyDescent="0.25">
      <c r="A131" s="97"/>
      <c r="B131" s="199" t="s">
        <v>25</v>
      </c>
      <c r="C131" s="248" t="s">
        <v>116</v>
      </c>
      <c r="D131" s="247"/>
      <c r="E131" s="257" t="s">
        <v>119</v>
      </c>
      <c r="F131" s="247"/>
      <c r="G131" s="257" t="s">
        <v>120</v>
      </c>
      <c r="H131" s="247"/>
      <c r="I131" s="248" t="s">
        <v>117</v>
      </c>
      <c r="J131" s="247"/>
      <c r="K131" s="248" t="s">
        <v>118</v>
      </c>
      <c r="L131" s="247"/>
      <c r="M131" s="248" t="s">
        <v>27</v>
      </c>
      <c r="N131" s="247"/>
      <c r="O131" s="248" t="s">
        <v>166</v>
      </c>
      <c r="P131" s="247"/>
      <c r="Q131" s="248" t="s">
        <v>167</v>
      </c>
      <c r="R131" s="247"/>
      <c r="S131" s="248" t="s">
        <v>132</v>
      </c>
      <c r="T131" s="247"/>
      <c r="U131" s="248" t="s">
        <v>28</v>
      </c>
      <c r="V131" s="247"/>
      <c r="W131" s="248" t="s">
        <v>29</v>
      </c>
      <c r="X131" s="247"/>
      <c r="Y131" s="248" t="s">
        <v>30</v>
      </c>
      <c r="Z131" s="247"/>
      <c r="AA131" s="248" t="s">
        <v>114</v>
      </c>
      <c r="AB131" s="258"/>
      <c r="AC131" s="248" t="s">
        <v>113</v>
      </c>
      <c r="AD131" s="247"/>
      <c r="AE131" s="248" t="s">
        <v>31</v>
      </c>
      <c r="AF131" s="247"/>
      <c r="AG131" s="248" t="s">
        <v>193</v>
      </c>
      <c r="AH131" s="247"/>
      <c r="AI131" s="248" t="s">
        <v>164</v>
      </c>
      <c r="AJ131" s="247"/>
      <c r="AK131" s="246" t="s">
        <v>165</v>
      </c>
      <c r="AL131" s="247"/>
      <c r="AM131" s="248" t="s">
        <v>33</v>
      </c>
      <c r="AN131" s="247"/>
      <c r="AO131" s="248" t="s">
        <v>34</v>
      </c>
      <c r="AP131" s="247"/>
      <c r="AQ131" s="248" t="s">
        <v>34</v>
      </c>
      <c r="AR131" s="247"/>
      <c r="AS131" s="248" t="s">
        <v>35</v>
      </c>
      <c r="AT131" s="247"/>
      <c r="AU131" s="115" t="s">
        <v>43</v>
      </c>
      <c r="AV131" s="115" t="s">
        <v>116</v>
      </c>
      <c r="AW131" s="115" t="s">
        <v>201</v>
      </c>
      <c r="AX131" s="116" t="s">
        <v>202</v>
      </c>
      <c r="AY131" s="116" t="s">
        <v>203</v>
      </c>
      <c r="AZ131" s="116" t="s">
        <v>134</v>
      </c>
      <c r="BA131" s="117" t="s">
        <v>114</v>
      </c>
      <c r="BB131" s="117" t="s">
        <v>113</v>
      </c>
      <c r="BC131" s="117" t="s">
        <v>46</v>
      </c>
      <c r="BD131" s="117" t="s">
        <v>44</v>
      </c>
      <c r="BE131" s="118"/>
    </row>
    <row r="132" spans="1:82" x14ac:dyDescent="0.25">
      <c r="A132" s="49" t="s">
        <v>129</v>
      </c>
      <c r="B132" s="200"/>
      <c r="C132" s="151"/>
      <c r="D132" s="152"/>
      <c r="E132" s="151"/>
      <c r="F132" s="152"/>
      <c r="G132" s="200"/>
      <c r="H132" s="201"/>
      <c r="I132" s="200"/>
      <c r="J132" s="201"/>
      <c r="K132" s="87"/>
      <c r="L132" s="201"/>
      <c r="M132" s="200"/>
      <c r="N132" s="201"/>
      <c r="O132" s="200"/>
      <c r="P132" s="201"/>
      <c r="Q132" s="200"/>
      <c r="R132" s="201"/>
      <c r="S132" s="200"/>
      <c r="T132" s="201"/>
      <c r="U132" s="200"/>
      <c r="V132" s="201"/>
      <c r="W132" s="200"/>
      <c r="X132" s="201"/>
      <c r="Y132" s="200"/>
      <c r="Z132" s="201"/>
      <c r="AA132" s="87"/>
      <c r="AB132" s="87"/>
      <c r="AC132" s="200"/>
      <c r="AD132" s="201"/>
      <c r="AE132" s="200"/>
      <c r="AF132" s="201"/>
      <c r="AG132" s="200"/>
      <c r="AH132" s="201"/>
      <c r="AI132" s="200"/>
      <c r="AJ132" s="201"/>
      <c r="AK132" s="87"/>
      <c r="AL132" s="87"/>
      <c r="AM132" s="200"/>
      <c r="AN132" s="201"/>
      <c r="AO132" s="200"/>
      <c r="AP132" s="201"/>
      <c r="AQ132" s="200"/>
      <c r="AR132" s="201"/>
      <c r="AS132" s="200"/>
      <c r="AT132" s="146"/>
      <c r="AU132" s="115"/>
      <c r="AV132" s="115"/>
      <c r="AW132" s="115"/>
      <c r="AX132" s="116"/>
      <c r="AY132" s="116"/>
      <c r="AZ132" s="116"/>
      <c r="BA132" s="116"/>
      <c r="BB132" s="116"/>
      <c r="BC132" s="116"/>
      <c r="BD132" s="116"/>
      <c r="BE132" s="116"/>
    </row>
    <row r="133" spans="1:82" x14ac:dyDescent="0.25">
      <c r="A133" s="98"/>
      <c r="B133" s="88"/>
      <c r="C133" s="249">
        <f>(VLOOKUP(A132,$BF$2:$CB$5,2,FALSE))*'Form II'!F133</f>
        <v>60</v>
      </c>
      <c r="D133" s="250"/>
      <c r="E133" s="249">
        <f>VLOOKUP(A132,$BF$2:$CB$5,3,FALSE)*'Form II'!F133</f>
        <v>60</v>
      </c>
      <c r="F133" s="250"/>
      <c r="G133" s="249">
        <f>VLOOKUP(A132,$BF$2:$CB$5,4,FALSE)*'Form II'!F133</f>
        <v>60</v>
      </c>
      <c r="H133" s="250"/>
      <c r="I133" s="249">
        <f>VLOOKUP(A132,$BF$2:$CB$5,5,FALSE)*'Form II'!F133</f>
        <v>60</v>
      </c>
      <c r="J133" s="250"/>
      <c r="K133" s="251">
        <f>VLOOKUP(A132,$BF$2:$CB$5,6,FALSE)*'Form II'!F133</f>
        <v>100</v>
      </c>
      <c r="L133" s="250"/>
      <c r="M133" s="249">
        <f>VLOOKUP(A132,$BF$2:$CB$5,7,FALSE)*'Form II'!F133</f>
        <v>200</v>
      </c>
      <c r="N133" s="250"/>
      <c r="O133" s="249">
        <f>VLOOKUP(A132,$BF$2:$CB$5,8,FALSE)*'Form II'!F133</f>
        <v>125</v>
      </c>
      <c r="P133" s="250"/>
      <c r="Q133" s="249">
        <f>VLOOKUP(A132,$BF$2:$CB$5,9,FALSE)*'Form II'!F133</f>
        <v>125</v>
      </c>
      <c r="R133" s="250"/>
      <c r="S133" s="249">
        <f>VLOOKUP(A132,$BF$2:$CB$5,10,FALSE)*'Form II'!F133</f>
        <v>125</v>
      </c>
      <c r="T133" s="250"/>
      <c r="U133" s="249">
        <f>VLOOKUP(A132,$BF$2:$CB$5,11,FALSE)*'Form II'!F133</f>
        <v>150</v>
      </c>
      <c r="V133" s="250"/>
      <c r="W133" s="249">
        <f>VLOOKUP(A132,$BF$2:$CB$5,12,FALSE)*'Form II'!F133</f>
        <v>200</v>
      </c>
      <c r="X133" s="250"/>
      <c r="Y133" s="252">
        <f>VLOOKUP(A132,$BF$2:$CB$5,13,FALSE)*'Form II'!F133</f>
        <v>250</v>
      </c>
      <c r="Z133" s="253"/>
      <c r="AA133" s="252">
        <f>VLOOKUP(A132,$BF$2:$CB$5,14,FALSE)*'Form II'!F133</f>
        <v>75</v>
      </c>
      <c r="AB133" s="254"/>
      <c r="AC133" s="252">
        <f>VLOOKUP(A132,$BF$2:$CB$5,15,FALSE)*'Form II'!F133</f>
        <v>75</v>
      </c>
      <c r="AD133" s="253"/>
      <c r="AE133" s="252">
        <f>VLOOKUP(A132,$BF$2:$CB$5,16,FALSE)*'Form II'!F133</f>
        <v>200</v>
      </c>
      <c r="AF133" s="253"/>
      <c r="AG133" s="249">
        <f>VLOOKUP(A132,$BF$2:$CB$5,17,FALSE)*'Form II'!F133</f>
        <v>200</v>
      </c>
      <c r="AH133" s="250"/>
      <c r="AI133" s="249">
        <f>VLOOKUP(A132,$BF$2:$CB$5,18,FALSE)*'Form II'!F133</f>
        <v>12.5</v>
      </c>
      <c r="AJ133" s="250"/>
      <c r="AK133" s="249">
        <f>VLOOKUP(A132,$BF$2:$CB$5,19,FALSE)*'Form II'!F133</f>
        <v>25</v>
      </c>
      <c r="AL133" s="250"/>
      <c r="AM133" s="249">
        <f>VLOOKUP(A132,$BF$2:$CB$5,20,FALSE)*'Form II'!F133</f>
        <v>12.5</v>
      </c>
      <c r="AN133" s="250"/>
      <c r="AO133" s="249">
        <f>VLOOKUP(A132,$BF$2:$CB$5,21,FALSE)*'Form II'!F133</f>
        <v>25</v>
      </c>
      <c r="AP133" s="250"/>
      <c r="AQ133" s="249">
        <f>VLOOKUP(A132,$BF$2:$CB$5,22,FALSE)*'Form II'!F133</f>
        <v>25</v>
      </c>
      <c r="AR133" s="250"/>
      <c r="AS133" s="255"/>
      <c r="AT133" s="256"/>
      <c r="AU133" s="116"/>
      <c r="AV133" s="116"/>
      <c r="AW133" s="116"/>
      <c r="AX133" s="116"/>
      <c r="AY133" s="116"/>
      <c r="AZ133" s="116"/>
      <c r="BA133" s="116"/>
      <c r="BB133" s="116"/>
      <c r="BC133" s="116"/>
      <c r="BD133" s="116"/>
      <c r="BE133" s="116"/>
    </row>
    <row r="134" spans="1:82" ht="15.75" thickBot="1" x14ac:dyDescent="0.3">
      <c r="A134" s="48" t="str">
        <f>'Form II'!A133&amp;", "&amp;'Form II'!B133</f>
        <v>, 14</v>
      </c>
      <c r="B134" s="99" t="s">
        <v>36</v>
      </c>
      <c r="C134" s="99" t="s">
        <v>36</v>
      </c>
      <c r="D134" s="99" t="s">
        <v>142</v>
      </c>
      <c r="E134" s="99"/>
      <c r="F134" s="99"/>
      <c r="G134" s="99"/>
      <c r="H134" s="99"/>
      <c r="I134" s="99"/>
      <c r="J134" s="99"/>
      <c r="K134" s="99" t="s">
        <v>36</v>
      </c>
      <c r="L134" s="99" t="s">
        <v>142</v>
      </c>
      <c r="M134" s="99" t="s">
        <v>36</v>
      </c>
      <c r="N134" s="99" t="s">
        <v>142</v>
      </c>
      <c r="O134" s="99" t="s">
        <v>36</v>
      </c>
      <c r="P134" s="99" t="s">
        <v>142</v>
      </c>
      <c r="Q134" s="99" t="s">
        <v>36</v>
      </c>
      <c r="R134" s="99" t="s">
        <v>142</v>
      </c>
      <c r="S134" s="99" t="s">
        <v>36</v>
      </c>
      <c r="T134" s="99" t="s">
        <v>142</v>
      </c>
      <c r="U134" s="99" t="s">
        <v>36</v>
      </c>
      <c r="V134" s="99" t="s">
        <v>142</v>
      </c>
      <c r="W134" s="99" t="s">
        <v>36</v>
      </c>
      <c r="X134" s="99" t="s">
        <v>142</v>
      </c>
      <c r="Y134" s="99" t="s">
        <v>36</v>
      </c>
      <c r="Z134" s="99" t="s">
        <v>142</v>
      </c>
      <c r="AA134" s="99"/>
      <c r="AB134" s="99"/>
      <c r="AC134" s="99" t="s">
        <v>36</v>
      </c>
      <c r="AD134" s="99" t="s">
        <v>142</v>
      </c>
      <c r="AE134" s="99" t="s">
        <v>36</v>
      </c>
      <c r="AF134" s="100" t="s">
        <v>142</v>
      </c>
      <c r="AG134" s="99" t="s">
        <v>36</v>
      </c>
      <c r="AH134" s="99" t="s">
        <v>142</v>
      </c>
      <c r="AI134" s="99" t="s">
        <v>36</v>
      </c>
      <c r="AJ134" s="99" t="s">
        <v>142</v>
      </c>
      <c r="AK134" s="99" t="s">
        <v>36</v>
      </c>
      <c r="AL134" s="99" t="s">
        <v>142</v>
      </c>
      <c r="AM134" s="99" t="s">
        <v>36</v>
      </c>
      <c r="AN134" s="99" t="s">
        <v>142</v>
      </c>
      <c r="AO134" s="99" t="s">
        <v>36</v>
      </c>
      <c r="AP134" s="99" t="s">
        <v>142</v>
      </c>
      <c r="AQ134" s="99" t="s">
        <v>36</v>
      </c>
      <c r="AR134" s="99" t="s">
        <v>142</v>
      </c>
      <c r="AS134" s="99" t="s">
        <v>36</v>
      </c>
      <c r="AT134" s="147" t="s">
        <v>142</v>
      </c>
      <c r="AU134" s="116"/>
      <c r="AV134" s="116"/>
      <c r="AW134" s="116"/>
      <c r="AX134" s="116"/>
      <c r="AY134" s="116"/>
      <c r="AZ134" s="116"/>
      <c r="BA134" s="116"/>
      <c r="BB134" s="116"/>
      <c r="BC134" s="116"/>
      <c r="BD134" s="116"/>
      <c r="BE134" s="116"/>
    </row>
    <row r="135" spans="1:82" ht="16.5" thickTop="1" thickBot="1" x14ac:dyDescent="0.3">
      <c r="A135" s="24" t="s">
        <v>37</v>
      </c>
      <c r="B135" s="25"/>
      <c r="C135" s="112">
        <v>0</v>
      </c>
      <c r="D135" s="93">
        <f t="shared" ref="D135" si="269">C135/C133</f>
        <v>0</v>
      </c>
      <c r="E135" s="112"/>
      <c r="F135" s="93">
        <f t="shared" ref="F135" si="270">E135/E133</f>
        <v>0</v>
      </c>
      <c r="G135" s="112"/>
      <c r="H135" s="93">
        <f t="shared" ref="H135" si="271">G135/G133</f>
        <v>0</v>
      </c>
      <c r="I135" s="112"/>
      <c r="J135" s="93">
        <f t="shared" ref="J135" si="272">I135/I133</f>
        <v>0</v>
      </c>
      <c r="K135" s="112"/>
      <c r="L135" s="93">
        <f t="shared" ref="L135" si="273">K135/K133</f>
        <v>0</v>
      </c>
      <c r="M135" s="112">
        <v>0</v>
      </c>
      <c r="N135" s="93">
        <f t="shared" ref="N135" si="274">M135/M133</f>
        <v>0</v>
      </c>
      <c r="O135" s="112">
        <v>0</v>
      </c>
      <c r="P135" s="93">
        <f t="shared" ref="P135" si="275">O135/O133</f>
        <v>0</v>
      </c>
      <c r="Q135" s="112">
        <v>0</v>
      </c>
      <c r="R135" s="93">
        <f t="shared" ref="R135" si="276">Q135/Q133</f>
        <v>0</v>
      </c>
      <c r="S135" s="112">
        <v>0</v>
      </c>
      <c r="T135" s="93">
        <f t="shared" ref="T135" si="277">S135/S133</f>
        <v>0</v>
      </c>
      <c r="U135" s="112">
        <v>0</v>
      </c>
      <c r="V135" s="93">
        <f t="shared" ref="V135" si="278">U135/U133</f>
        <v>0</v>
      </c>
      <c r="W135" s="112">
        <v>0</v>
      </c>
      <c r="X135" s="93">
        <f t="shared" ref="X135" si="279">W135/W133</f>
        <v>0</v>
      </c>
      <c r="Y135" s="112">
        <v>0</v>
      </c>
      <c r="Z135" s="93">
        <f t="shared" ref="Z135" si="280">Y135/Y133</f>
        <v>0</v>
      </c>
      <c r="AA135" s="112">
        <v>0</v>
      </c>
      <c r="AB135" s="93">
        <f t="shared" ref="AB135" si="281">AA135/AA133</f>
        <v>0</v>
      </c>
      <c r="AC135" s="112">
        <v>0</v>
      </c>
      <c r="AD135" s="93">
        <f t="shared" ref="AD135" si="282">AC135/AC133</f>
        <v>0</v>
      </c>
      <c r="AE135" s="112"/>
      <c r="AF135" s="93">
        <f t="shared" ref="AF135" si="283">AE135/AE133</f>
        <v>0</v>
      </c>
      <c r="AG135" s="112"/>
      <c r="AH135" s="93">
        <f t="shared" ref="AH135" si="284">AG135/AG133</f>
        <v>0</v>
      </c>
      <c r="AI135" s="112"/>
      <c r="AJ135" s="93">
        <f t="shared" ref="AJ135" si="285">AI135/AI133</f>
        <v>0</v>
      </c>
      <c r="AK135" s="112"/>
      <c r="AL135" s="93">
        <f t="shared" ref="AL135" si="286">AK135/AK133</f>
        <v>0</v>
      </c>
      <c r="AM135" s="112">
        <v>0</v>
      </c>
      <c r="AN135" s="93">
        <f t="shared" ref="AN135" si="287">AM135/AM133</f>
        <v>0</v>
      </c>
      <c r="AO135" s="112">
        <v>0</v>
      </c>
      <c r="AP135" s="93">
        <f t="shared" ref="AP135" si="288">AO135/AO133</f>
        <v>0</v>
      </c>
      <c r="AQ135" s="112">
        <v>0</v>
      </c>
      <c r="AR135" s="93">
        <f t="shared" ref="AR135:AR139" si="289">AQ135/$AQ$113</f>
        <v>0</v>
      </c>
      <c r="AS135" s="134">
        <f t="shared" ref="AS135:AS138" si="290">C135+K135+M135+O135+U135+W135+Y135+AC135+AE135+AG135+AM135+AQ135+E135+I135+G135+AA135+Q135+S135+AO135+AI135+AK135</f>
        <v>0</v>
      </c>
      <c r="AT135" s="203">
        <f t="shared" ref="AT135:AT139" si="291">D135+L135+N135+P135+V135+X135+Z135+AD135+AF135+AH135+AN135+AR135+AB135+F135+J135+H135+R135+T135+AP135+AJ135+AL135</f>
        <v>0</v>
      </c>
      <c r="AU135" s="120">
        <f>IF(J135=0,0,(IF('Form II'!K133="yes",(J135/AT135)*('Form II'!G133+'Form II'!H133),0)))</f>
        <v>0</v>
      </c>
      <c r="AV135" s="120">
        <f>IF(D135=0,0,(IF('Form II'!I133="yes",(D135/AT135)*('Form II'!G133+'Form II'!H133),0)))</f>
        <v>0</v>
      </c>
      <c r="AW135" s="120">
        <f>IF(F135+H135=0,0,(IF('Form II'!J133="yes",((F135+H135)/AT135)*('Form II'!G133+'Form II'!H133),0)))</f>
        <v>0</v>
      </c>
      <c r="AX135" s="120">
        <f>IF(L135=0,0,(L135/AT135)*('Form II'!G133+'Form II'!H133))</f>
        <v>0</v>
      </c>
      <c r="AY135" s="120">
        <f>IF(P135+R135=0,0,(IF('Form II'!M133="yes",(((P135+R135)/AT135)*('Form II'!G133+'Form II'!H133)),0)))</f>
        <v>0</v>
      </c>
      <c r="AZ135" s="120" t="e">
        <f>IF('Form II'!N133="yes",(((V135+X135+Z135+T135)/AT135)*('Form II'!G133+'Form II'!H133)),0)</f>
        <v>#DIV/0!</v>
      </c>
      <c r="BA135" s="120" t="e">
        <f>IF('Form II'!P133="yes",(AB135/AT135)*('Form II'!G133+'Form II'!H133),0)</f>
        <v>#DIV/0!</v>
      </c>
      <c r="BB135" s="120" t="e">
        <f>IF('Form II'!O133="yes",(AD135/AT135)*('Form II'!G133+'Form II'!H133),0)</f>
        <v>#DIV/0!</v>
      </c>
      <c r="BC135" s="120">
        <f>IF(AF135=0,0,(AF135/AT135)*('Form II'!G133+'Form II'!H133))</f>
        <v>0</v>
      </c>
      <c r="BD135" s="120">
        <f>IF((AN135+AP135+AR135)=0,0,(IF('Form II'!R133="yes",(((AN135+AP135+AR135)/AT135)*('Form II'!G133+'Form II'!H133)),0)))</f>
        <v>0</v>
      </c>
      <c r="BE135" s="118">
        <f>IF((AS135)=0,('Form II'!G133+'Form II'!H133),SUM(AU135:BD135))</f>
        <v>0</v>
      </c>
      <c r="CD135" s="23">
        <f>AT135*'Form II'!F133</f>
        <v>0</v>
      </c>
    </row>
    <row r="136" spans="1:82" ht="16.5" thickTop="1" thickBot="1" x14ac:dyDescent="0.3">
      <c r="A136" s="26" t="s">
        <v>38</v>
      </c>
      <c r="B136" s="27"/>
      <c r="C136" s="113">
        <v>0</v>
      </c>
      <c r="D136" s="93">
        <f t="shared" ref="D136" si="292">C136/C133</f>
        <v>0</v>
      </c>
      <c r="E136" s="113"/>
      <c r="F136" s="93">
        <f t="shared" ref="F136" si="293">E136/E133</f>
        <v>0</v>
      </c>
      <c r="G136" s="113"/>
      <c r="H136" s="93">
        <f t="shared" ref="H136" si="294">G136/G133</f>
        <v>0</v>
      </c>
      <c r="I136" s="113"/>
      <c r="J136" s="93">
        <f t="shared" ref="J136" si="295">I136/I133</f>
        <v>0</v>
      </c>
      <c r="K136" s="113"/>
      <c r="L136" s="93">
        <f t="shared" ref="L136" si="296">K136/K133</f>
        <v>0</v>
      </c>
      <c r="M136" s="113">
        <v>0</v>
      </c>
      <c r="N136" s="93">
        <f t="shared" ref="N136" si="297">M136/M133</f>
        <v>0</v>
      </c>
      <c r="O136" s="113">
        <v>0</v>
      </c>
      <c r="P136" s="93">
        <f t="shared" ref="P136" si="298">O136/O133</f>
        <v>0</v>
      </c>
      <c r="Q136" s="113">
        <v>0</v>
      </c>
      <c r="R136" s="93">
        <f t="shared" ref="R136" si="299">Q136/Q133</f>
        <v>0</v>
      </c>
      <c r="S136" s="113">
        <v>0</v>
      </c>
      <c r="T136" s="93">
        <f t="shared" ref="T136" si="300">S136/S133</f>
        <v>0</v>
      </c>
      <c r="U136" s="113">
        <v>0</v>
      </c>
      <c r="V136" s="93">
        <f t="shared" ref="V136" si="301">U136/U133</f>
        <v>0</v>
      </c>
      <c r="W136" s="113">
        <v>0</v>
      </c>
      <c r="X136" s="93">
        <f t="shared" ref="X136" si="302">W136/W133</f>
        <v>0</v>
      </c>
      <c r="Y136" s="113">
        <v>0</v>
      </c>
      <c r="Z136" s="93">
        <f t="shared" ref="Z136" si="303">Y136/Y133</f>
        <v>0</v>
      </c>
      <c r="AA136" s="113">
        <v>0</v>
      </c>
      <c r="AB136" s="93">
        <f t="shared" ref="AB136" si="304">AA136/AA133</f>
        <v>0</v>
      </c>
      <c r="AC136" s="113">
        <v>0</v>
      </c>
      <c r="AD136" s="93">
        <f t="shared" ref="AD136" si="305">AC136/AC133</f>
        <v>0</v>
      </c>
      <c r="AE136" s="113"/>
      <c r="AF136" s="93">
        <f t="shared" ref="AF136" si="306">AE136/AE133</f>
        <v>0</v>
      </c>
      <c r="AG136" s="113"/>
      <c r="AH136" s="93">
        <f t="shared" ref="AH136" si="307">AG136/AG133</f>
        <v>0</v>
      </c>
      <c r="AI136" s="113"/>
      <c r="AJ136" s="93">
        <f t="shared" ref="AJ136" si="308">AI136/AI133</f>
        <v>0</v>
      </c>
      <c r="AK136" s="113"/>
      <c r="AL136" s="93">
        <f t="shared" ref="AL136" si="309">AK136/AK133</f>
        <v>0</v>
      </c>
      <c r="AM136" s="113">
        <v>0</v>
      </c>
      <c r="AN136" s="93">
        <f t="shared" ref="AN136" si="310">AM136/AM133</f>
        <v>0</v>
      </c>
      <c r="AO136" s="113">
        <v>0</v>
      </c>
      <c r="AP136" s="93">
        <f t="shared" ref="AP136" si="311">AO136/AO133</f>
        <v>0</v>
      </c>
      <c r="AQ136" s="113">
        <v>0</v>
      </c>
      <c r="AR136" s="93">
        <f t="shared" si="289"/>
        <v>0</v>
      </c>
      <c r="AS136" s="134">
        <f t="shared" si="290"/>
        <v>0</v>
      </c>
      <c r="AT136" s="203">
        <f t="shared" si="291"/>
        <v>0</v>
      </c>
      <c r="AU136" s="120">
        <f>IF(J136=0,0,(IF('Form II'!K134="yes",(J136/AT136)*('Form II'!G134+'Form II'!H134),0)))</f>
        <v>0</v>
      </c>
      <c r="AV136" s="120">
        <f>IF(D136=0,0,(IF('Form II'!I134="yes",(D136/AT136)*('Form II'!G134+'Form II'!H134),0)))</f>
        <v>0</v>
      </c>
      <c r="AW136" s="120">
        <f>IF(F136+H136=0,0,(IF('Form II'!J134="yes",((F136+H136)/AT136)*('Form II'!G134+'Form II'!H134),0)))</f>
        <v>0</v>
      </c>
      <c r="AX136" s="120">
        <f>IF(L136=0,0,(L136/AT136)*('Form II'!G134+'Form II'!H134))</f>
        <v>0</v>
      </c>
      <c r="AY136" s="120">
        <f>IF(P136+R136=0,0,(IF('Form II'!M134="yes",(((P136+R136)/AT136)*('Form II'!G134+'Form II'!H134)),0)))</f>
        <v>0</v>
      </c>
      <c r="AZ136" s="120" t="e">
        <f>IF('Form II'!N134="yes",(((V136+X136+Z136+T136)/AT136)*('Form II'!G134+'Form II'!H134)),0)</f>
        <v>#DIV/0!</v>
      </c>
      <c r="BA136" s="120" t="e">
        <f>IF('Form II'!P134="yes",(AB136/AT136)*('Form II'!G134+'Form II'!H134),0)</f>
        <v>#DIV/0!</v>
      </c>
      <c r="BB136" s="120" t="e">
        <f>IF('Form II'!O134="yes",(AD136/AT136)*('Form II'!G134+'Form II'!H134),0)</f>
        <v>#DIV/0!</v>
      </c>
      <c r="BC136" s="120">
        <f>IF(AF136=0,0,(AF136/AT136)*('Form II'!G134+'Form II'!H134))</f>
        <v>0</v>
      </c>
      <c r="BD136" s="120">
        <f>IF((AN136+AP136+AR136)=0,0,(IF('Form II'!R134="yes",(((AN136+AP136+AR136)/AT136)*('Form II'!G134+'Form II'!H134)),0)))</f>
        <v>0</v>
      </c>
      <c r="BE136" s="118">
        <f>IF((AS136)=0,('Form II'!G134+'Form II'!H134),SUM(AU136:BD136))</f>
        <v>0</v>
      </c>
      <c r="CD136" s="23">
        <f>AT136*'Form II'!F134</f>
        <v>0</v>
      </c>
    </row>
    <row r="137" spans="1:82" ht="16.5" thickTop="1" thickBot="1" x14ac:dyDescent="0.3">
      <c r="A137" s="26" t="s">
        <v>39</v>
      </c>
      <c r="B137" s="27"/>
      <c r="C137" s="113">
        <v>0</v>
      </c>
      <c r="D137" s="93">
        <f t="shared" ref="D137" si="312">C137/C133</f>
        <v>0</v>
      </c>
      <c r="E137" s="113"/>
      <c r="F137" s="93">
        <f t="shared" ref="F137" si="313">E137/E133</f>
        <v>0</v>
      </c>
      <c r="G137" s="113"/>
      <c r="H137" s="93">
        <f t="shared" ref="H137" si="314">G137/G133</f>
        <v>0</v>
      </c>
      <c r="I137" s="113"/>
      <c r="J137" s="93">
        <f t="shared" ref="J137" si="315">I137/I133</f>
        <v>0</v>
      </c>
      <c r="K137" s="113"/>
      <c r="L137" s="93">
        <f t="shared" ref="L137" si="316">K137/K133</f>
        <v>0</v>
      </c>
      <c r="M137" s="113">
        <v>0</v>
      </c>
      <c r="N137" s="93">
        <f t="shared" ref="N137" si="317">M137/M133</f>
        <v>0</v>
      </c>
      <c r="O137" s="113">
        <v>0</v>
      </c>
      <c r="P137" s="93">
        <f t="shared" ref="P137" si="318">O137/O133</f>
        <v>0</v>
      </c>
      <c r="Q137" s="113">
        <v>0</v>
      </c>
      <c r="R137" s="93">
        <f t="shared" ref="R137" si="319">Q137/Q133</f>
        <v>0</v>
      </c>
      <c r="S137" s="113">
        <v>0</v>
      </c>
      <c r="T137" s="93">
        <f t="shared" ref="T137" si="320">S137/S133</f>
        <v>0</v>
      </c>
      <c r="U137" s="113">
        <v>0</v>
      </c>
      <c r="V137" s="93">
        <f t="shared" ref="V137" si="321">U137/U133</f>
        <v>0</v>
      </c>
      <c r="W137" s="113">
        <v>0</v>
      </c>
      <c r="X137" s="93">
        <f t="shared" ref="X137" si="322">W137/W133</f>
        <v>0</v>
      </c>
      <c r="Y137" s="113">
        <v>0</v>
      </c>
      <c r="Z137" s="93">
        <f t="shared" ref="Z137" si="323">Y137/Y133</f>
        <v>0</v>
      </c>
      <c r="AA137" s="113">
        <v>0</v>
      </c>
      <c r="AB137" s="93">
        <f t="shared" ref="AB137" si="324">AA137/AA133</f>
        <v>0</v>
      </c>
      <c r="AC137" s="113">
        <v>0</v>
      </c>
      <c r="AD137" s="93">
        <f t="shared" ref="AD137" si="325">AC137/AC133</f>
        <v>0</v>
      </c>
      <c r="AE137" s="113"/>
      <c r="AF137" s="93">
        <f t="shared" ref="AF137" si="326">AE137/AE133</f>
        <v>0</v>
      </c>
      <c r="AG137" s="113"/>
      <c r="AH137" s="93">
        <f t="shared" ref="AH137" si="327">AG137/AG133</f>
        <v>0</v>
      </c>
      <c r="AI137" s="113"/>
      <c r="AJ137" s="93">
        <f t="shared" ref="AJ137" si="328">AI137/AI133</f>
        <v>0</v>
      </c>
      <c r="AK137" s="113"/>
      <c r="AL137" s="93">
        <f t="shared" ref="AL137" si="329">AK137/AK133</f>
        <v>0</v>
      </c>
      <c r="AM137" s="113">
        <v>0</v>
      </c>
      <c r="AN137" s="93">
        <f t="shared" ref="AN137" si="330">AM137/AM133</f>
        <v>0</v>
      </c>
      <c r="AO137" s="113">
        <v>0</v>
      </c>
      <c r="AP137" s="93">
        <f t="shared" ref="AP137" si="331">AO137/AO133</f>
        <v>0</v>
      </c>
      <c r="AQ137" s="113">
        <v>0</v>
      </c>
      <c r="AR137" s="93">
        <f t="shared" si="289"/>
        <v>0</v>
      </c>
      <c r="AS137" s="134">
        <f t="shared" si="290"/>
        <v>0</v>
      </c>
      <c r="AT137" s="203">
        <f t="shared" si="291"/>
        <v>0</v>
      </c>
      <c r="AU137" s="120">
        <f>IF(J137=0,0,(IF('Form II'!K135="yes",(J137/AT137)*('Form II'!G135+'Form II'!H135),0)))</f>
        <v>0</v>
      </c>
      <c r="AV137" s="120">
        <f>IF(D137=0,0,(IF('Form II'!I135="yes",(D137/AT137)*('Form II'!G135+'Form II'!H135),0)))</f>
        <v>0</v>
      </c>
      <c r="AW137" s="120">
        <f>IF(F137+H137=0,0,(IF('Form II'!J135="yes",((F137+H137)/AT137)*('Form II'!G135+'Form II'!H135),0)))</f>
        <v>0</v>
      </c>
      <c r="AX137" s="120">
        <f>IF(L137=0,0,(L137/AT137)*('Form II'!G135+'Form II'!H135))</f>
        <v>0</v>
      </c>
      <c r="AY137" s="120">
        <f>IF(P137+R137=0,0,(IF('Form II'!M135="yes",(((P137+R137)/AT137)*('Form II'!G135+'Form II'!H135)),0)))</f>
        <v>0</v>
      </c>
      <c r="AZ137" s="120" t="e">
        <f>IF('Form II'!N135="yes",(((V137+X137+Z137+T137)/AT137)*('Form II'!G135+'Form II'!H135)),0)</f>
        <v>#DIV/0!</v>
      </c>
      <c r="BA137" s="120" t="e">
        <f>IF('Form II'!P135="yes",(AB137/AT137)*('Form II'!G135+'Form II'!H135),0)</f>
        <v>#DIV/0!</v>
      </c>
      <c r="BB137" s="120" t="e">
        <f>IF('Form II'!O135="yes",(AD137/AT137)*('Form II'!G135+'Form II'!H135),0)</f>
        <v>#DIV/0!</v>
      </c>
      <c r="BC137" s="120">
        <f>IF(AF137=0,0,(AF137/AT137)*('Form II'!G135+'Form II'!H135))</f>
        <v>0</v>
      </c>
      <c r="BD137" s="120">
        <f>IF((AN137+AP137+AR137)=0,0,(IF('Form II'!R135="yes",(((AN137+AP137+AR137)/AT137)*('Form II'!G135+'Form II'!H135)),0)))</f>
        <v>0</v>
      </c>
      <c r="BE137" s="118">
        <f>IF((AS137)=0,('Form II'!G135+'Form II'!H135),SUM(AU137:BD137))</f>
        <v>0</v>
      </c>
      <c r="CD137" s="23">
        <f>AT137*'Form II'!F135</f>
        <v>0</v>
      </c>
    </row>
    <row r="138" spans="1:82" ht="16.5" thickTop="1" thickBot="1" x14ac:dyDescent="0.3">
      <c r="A138" s="28" t="s">
        <v>40</v>
      </c>
      <c r="B138" s="29"/>
      <c r="C138" s="114">
        <v>0</v>
      </c>
      <c r="D138" s="93">
        <f t="shared" ref="D138" si="332">C138/C133</f>
        <v>0</v>
      </c>
      <c r="E138" s="114"/>
      <c r="F138" s="93">
        <f t="shared" ref="F138" si="333">E138/E133</f>
        <v>0</v>
      </c>
      <c r="G138" s="114"/>
      <c r="H138" s="93">
        <f t="shared" ref="H138" si="334">G138/G133</f>
        <v>0</v>
      </c>
      <c r="I138" s="114"/>
      <c r="J138" s="93">
        <f t="shared" ref="J138" si="335">I138/I133</f>
        <v>0</v>
      </c>
      <c r="K138" s="114"/>
      <c r="L138" s="93">
        <f t="shared" ref="L138" si="336">K138/K133</f>
        <v>0</v>
      </c>
      <c r="M138" s="114">
        <v>0</v>
      </c>
      <c r="N138" s="93">
        <f t="shared" ref="N138" si="337">M138/M133</f>
        <v>0</v>
      </c>
      <c r="O138" s="114">
        <v>0</v>
      </c>
      <c r="P138" s="93">
        <f t="shared" ref="P138" si="338">O138/O133</f>
        <v>0</v>
      </c>
      <c r="Q138" s="114">
        <v>0</v>
      </c>
      <c r="R138" s="93">
        <f t="shared" ref="R138" si="339">Q138/Q133</f>
        <v>0</v>
      </c>
      <c r="S138" s="114">
        <v>0</v>
      </c>
      <c r="T138" s="93">
        <f t="shared" ref="T138" si="340">S138/S133</f>
        <v>0</v>
      </c>
      <c r="U138" s="114">
        <v>0</v>
      </c>
      <c r="V138" s="93">
        <f t="shared" ref="V138" si="341">U138/U133</f>
        <v>0</v>
      </c>
      <c r="W138" s="114">
        <v>0</v>
      </c>
      <c r="X138" s="93">
        <f t="shared" ref="X138" si="342">W138/W133</f>
        <v>0</v>
      </c>
      <c r="Y138" s="114">
        <v>0</v>
      </c>
      <c r="Z138" s="93">
        <f t="shared" ref="Z138" si="343">Y138/Y133</f>
        <v>0</v>
      </c>
      <c r="AA138" s="114">
        <v>0</v>
      </c>
      <c r="AB138" s="93">
        <f t="shared" ref="AB138" si="344">AA138/AA133</f>
        <v>0</v>
      </c>
      <c r="AC138" s="114">
        <v>0</v>
      </c>
      <c r="AD138" s="93">
        <f t="shared" ref="AD138" si="345">AC138/AC133</f>
        <v>0</v>
      </c>
      <c r="AE138" s="114"/>
      <c r="AF138" s="93">
        <f t="shared" ref="AF138" si="346">AE138/AE133</f>
        <v>0</v>
      </c>
      <c r="AG138" s="114"/>
      <c r="AH138" s="93">
        <f t="shared" ref="AH138" si="347">AG138/AG133</f>
        <v>0</v>
      </c>
      <c r="AI138" s="114"/>
      <c r="AJ138" s="93">
        <f t="shared" ref="AJ138" si="348">AI138/AI133</f>
        <v>0</v>
      </c>
      <c r="AK138" s="114"/>
      <c r="AL138" s="93">
        <f t="shared" ref="AL138" si="349">AK138/AK133</f>
        <v>0</v>
      </c>
      <c r="AM138" s="114">
        <v>0</v>
      </c>
      <c r="AN138" s="93">
        <f t="shared" ref="AN138" si="350">AM138/AM133</f>
        <v>0</v>
      </c>
      <c r="AO138" s="114">
        <v>0</v>
      </c>
      <c r="AP138" s="93">
        <f t="shared" ref="AP138" si="351">AO138/AO133</f>
        <v>0</v>
      </c>
      <c r="AQ138" s="114">
        <v>0</v>
      </c>
      <c r="AR138" s="93">
        <f t="shared" si="289"/>
        <v>0</v>
      </c>
      <c r="AS138" s="134">
        <f t="shared" si="290"/>
        <v>0</v>
      </c>
      <c r="AT138" s="203">
        <f t="shared" si="291"/>
        <v>0</v>
      </c>
      <c r="AU138" s="120">
        <f>IF(J138=0,0,(IF('Form II'!K136="yes",(J138/AT138)*('Form II'!G136+'Form II'!H136),0)))</f>
        <v>0</v>
      </c>
      <c r="AV138" s="120">
        <f>IF(D138=0,0,(IF('Form II'!I136="yes",(D138/AT138)*('Form II'!G136+'Form II'!H136),0)))</f>
        <v>0</v>
      </c>
      <c r="AW138" s="120">
        <f>IF(F138+H138=0,0,(IF('Form II'!J136="yes",((F138+H138)/AT138)*('Form II'!G136+'Form II'!H136),0)))</f>
        <v>0</v>
      </c>
      <c r="AX138" s="120">
        <f>IF(L138=0,0,(L138/AT138)*('Form II'!G136+'Form II'!H136))</f>
        <v>0</v>
      </c>
      <c r="AY138" s="120">
        <f>IF(P138+R138=0,0,(IF('Form II'!M136="yes",(((P138+R138)/AT138)*('Form II'!G136+'Form II'!H136)),0)))</f>
        <v>0</v>
      </c>
      <c r="AZ138" s="120" t="e">
        <f>IF('Form II'!N136="yes",(((V138+X138+Z138+T138)/AT138)*('Form II'!G136+'Form II'!H136)),0)</f>
        <v>#DIV/0!</v>
      </c>
      <c r="BA138" s="120" t="e">
        <f>IF('Form II'!P136="yes",(AB138/AT138)*('Form II'!G136+'Form II'!H136),0)</f>
        <v>#DIV/0!</v>
      </c>
      <c r="BB138" s="120" t="e">
        <f>IF('Form II'!O136="yes",(AD138/AT138)*('Form II'!G136+'Form II'!H136),0)</f>
        <v>#DIV/0!</v>
      </c>
      <c r="BC138" s="120">
        <f>IF(AF138=0,0,(AF138/AT138)*('Form II'!G136+'Form II'!H136))</f>
        <v>0</v>
      </c>
      <c r="BD138" s="120">
        <f>IF((AN138+AP138+AR138)=0,0,(IF('Form II'!R136="yes",(((AN138+AP138+AR138)/AT138)*('Form II'!G136+'Form II'!H136)),0)))</f>
        <v>0</v>
      </c>
      <c r="BE138" s="118">
        <f>IF((AS138)=0,('Form II'!G136+'Form II'!H136),SUM(AU138:BD138))</f>
        <v>0</v>
      </c>
      <c r="CD138" s="23">
        <f>AT138*'Form II'!F136</f>
        <v>0</v>
      </c>
    </row>
    <row r="139" spans="1:82" ht="15.75" thickTop="1" x14ac:dyDescent="0.25">
      <c r="A139" s="90" t="s">
        <v>41</v>
      </c>
      <c r="B139" s="91"/>
      <c r="C139" s="91">
        <f t="shared" ref="C139:C199" si="352">SUM(C135:C138)</f>
        <v>0</v>
      </c>
      <c r="D139" s="93">
        <f t="shared" ref="D139" si="353">C139/C133</f>
        <v>0</v>
      </c>
      <c r="E139" s="91">
        <f t="shared" ref="E139:E199" si="354">SUM(E135:E138)</f>
        <v>0</v>
      </c>
      <c r="F139" s="93">
        <f t="shared" ref="F139" si="355">E139/E133</f>
        <v>0</v>
      </c>
      <c r="G139" s="91">
        <f t="shared" ref="G139:G199" si="356">SUM(G135:G138)</f>
        <v>0</v>
      </c>
      <c r="H139" s="93">
        <f t="shared" ref="H139" si="357">G139/G133</f>
        <v>0</v>
      </c>
      <c r="I139" s="91">
        <f t="shared" ref="I139:I199" si="358">SUM(I135:I138)</f>
        <v>0</v>
      </c>
      <c r="J139" s="93">
        <f t="shared" ref="J139" si="359">I139/I133</f>
        <v>0</v>
      </c>
      <c r="K139" s="91">
        <f t="shared" ref="K139:K199" si="360">SUM(K135:K138)</f>
        <v>0</v>
      </c>
      <c r="L139" s="93">
        <f t="shared" ref="L139" si="361">K139/K133</f>
        <v>0</v>
      </c>
      <c r="M139" s="91">
        <f t="shared" ref="M139:M199" si="362">SUM(M135:M138)</f>
        <v>0</v>
      </c>
      <c r="N139" s="93">
        <f t="shared" ref="N139" si="363">M139/M133</f>
        <v>0</v>
      </c>
      <c r="O139" s="91">
        <f t="shared" ref="O139:O199" si="364">SUM(O135:O138)</f>
        <v>0</v>
      </c>
      <c r="P139" s="93">
        <f t="shared" ref="P139" si="365">O139/O133</f>
        <v>0</v>
      </c>
      <c r="Q139" s="91">
        <f t="shared" ref="Q139:Q199" si="366">SUM(Q135:Q138)</f>
        <v>0</v>
      </c>
      <c r="R139" s="93">
        <f t="shared" ref="R139" si="367">Q139/Q133</f>
        <v>0</v>
      </c>
      <c r="S139" s="91">
        <f t="shared" ref="S139:S199" si="368">SUM(S135:S138)</f>
        <v>0</v>
      </c>
      <c r="T139" s="93">
        <f t="shared" ref="T139" si="369">S139/S133</f>
        <v>0</v>
      </c>
      <c r="U139" s="91">
        <f t="shared" ref="U139:U199" si="370">SUM(U135:U138)</f>
        <v>0</v>
      </c>
      <c r="V139" s="93">
        <f t="shared" ref="V139" si="371">U139/U133</f>
        <v>0</v>
      </c>
      <c r="W139" s="91">
        <f t="shared" ref="W139:W199" si="372">SUM(W135:W138)</f>
        <v>0</v>
      </c>
      <c r="X139" s="93">
        <f t="shared" ref="X139" si="373">W139/W133</f>
        <v>0</v>
      </c>
      <c r="Y139" s="91">
        <f t="shared" ref="Y139:Y199" si="374">SUM(Y135:Y138)</f>
        <v>0</v>
      </c>
      <c r="Z139" s="93">
        <f t="shared" ref="Z139" si="375">Y139/Y133</f>
        <v>0</v>
      </c>
      <c r="AA139" s="91">
        <f t="shared" ref="AA139:AA199" si="376">SUM(AA135:AA138)</f>
        <v>0</v>
      </c>
      <c r="AB139" s="93">
        <f t="shared" ref="AB139" si="377">AA139/AA133</f>
        <v>0</v>
      </c>
      <c r="AC139" s="91">
        <f t="shared" ref="AC139:AC199" si="378">SUM(AC135:AC138)</f>
        <v>0</v>
      </c>
      <c r="AD139" s="93">
        <f t="shared" ref="AD139" si="379">AC139/AC133</f>
        <v>0</v>
      </c>
      <c r="AE139" s="94">
        <f t="shared" ref="AE139:AE199" si="380">SUM(AE135:AE138)</f>
        <v>0</v>
      </c>
      <c r="AF139" s="93">
        <f t="shared" ref="AF139" si="381">AE139/AE133</f>
        <v>0</v>
      </c>
      <c r="AG139" s="91">
        <f t="shared" ref="AG139:AG199" si="382">SUM(AG135:AG138)</f>
        <v>0</v>
      </c>
      <c r="AH139" s="93">
        <f t="shared" ref="AH139" si="383">AG139/AG133</f>
        <v>0</v>
      </c>
      <c r="AI139" s="91">
        <f t="shared" ref="AI139:AI199" si="384">SUM(AI135:AI138)</f>
        <v>0</v>
      </c>
      <c r="AJ139" s="93">
        <f t="shared" ref="AJ139" si="385">AI139/AI133</f>
        <v>0</v>
      </c>
      <c r="AK139" s="91">
        <f t="shared" ref="AK139:AK199" si="386">SUM(AK135:AK138)</f>
        <v>0</v>
      </c>
      <c r="AL139" s="93">
        <f t="shared" ref="AL139" si="387">AK139/AK133</f>
        <v>0</v>
      </c>
      <c r="AM139" s="91">
        <f t="shared" ref="AM139:AM199" si="388">SUM(AM135:AM138)</f>
        <v>0</v>
      </c>
      <c r="AN139" s="93">
        <f t="shared" ref="AN139" si="389">AM139/AM133</f>
        <v>0</v>
      </c>
      <c r="AO139" s="91">
        <f t="shared" ref="AO139:AO199" si="390">SUM(AO135:AO138)</f>
        <v>0</v>
      </c>
      <c r="AP139" s="93">
        <f t="shared" ref="AP139" si="391">AO139/AO133</f>
        <v>0</v>
      </c>
      <c r="AQ139" s="91">
        <f t="shared" ref="AQ139:AQ199" si="392">SUM(AQ135:AQ138)</f>
        <v>0</v>
      </c>
      <c r="AR139" s="93">
        <f t="shared" si="289"/>
        <v>0</v>
      </c>
      <c r="AS139" s="95">
        <f t="shared" ref="AS139:AS199" si="393">SUM(AS135:AS138)</f>
        <v>0</v>
      </c>
      <c r="AT139" s="203">
        <f t="shared" si="291"/>
        <v>0</v>
      </c>
      <c r="AU139" s="121"/>
      <c r="AV139" s="121"/>
      <c r="AW139" s="121"/>
      <c r="AX139" s="121"/>
      <c r="AY139" s="121"/>
      <c r="AZ139" s="121"/>
      <c r="BA139" s="121"/>
      <c r="BB139" s="121"/>
      <c r="BC139" s="121"/>
      <c r="BD139" s="121"/>
      <c r="BE139" s="121"/>
      <c r="CD139" s="30">
        <f t="shared" ref="CD139:CD199" si="394">SUM(CD135:CD138)</f>
        <v>0</v>
      </c>
    </row>
    <row r="140" spans="1:82" x14ac:dyDescent="0.25">
      <c r="AU140" s="116"/>
      <c r="AV140" s="116"/>
      <c r="AW140" s="116"/>
      <c r="AX140" s="116"/>
      <c r="AY140" s="116"/>
      <c r="AZ140" s="116"/>
      <c r="BA140" s="116"/>
      <c r="BB140" s="116"/>
      <c r="BC140" s="116"/>
      <c r="BD140" s="116"/>
      <c r="BE140" s="116"/>
    </row>
    <row r="141" spans="1:82" ht="45" x14ac:dyDescent="0.25">
      <c r="A141" s="97"/>
      <c r="B141" s="199" t="s">
        <v>25</v>
      </c>
      <c r="C141" s="248" t="s">
        <v>116</v>
      </c>
      <c r="D141" s="247"/>
      <c r="E141" s="257" t="s">
        <v>119</v>
      </c>
      <c r="F141" s="247"/>
      <c r="G141" s="257" t="s">
        <v>120</v>
      </c>
      <c r="H141" s="247"/>
      <c r="I141" s="248" t="s">
        <v>117</v>
      </c>
      <c r="J141" s="247"/>
      <c r="K141" s="248" t="s">
        <v>118</v>
      </c>
      <c r="L141" s="247"/>
      <c r="M141" s="248" t="s">
        <v>27</v>
      </c>
      <c r="N141" s="247"/>
      <c r="O141" s="248" t="s">
        <v>166</v>
      </c>
      <c r="P141" s="247"/>
      <c r="Q141" s="248" t="s">
        <v>167</v>
      </c>
      <c r="R141" s="247"/>
      <c r="S141" s="248" t="s">
        <v>132</v>
      </c>
      <c r="T141" s="247"/>
      <c r="U141" s="248" t="s">
        <v>28</v>
      </c>
      <c r="V141" s="247"/>
      <c r="W141" s="248" t="s">
        <v>29</v>
      </c>
      <c r="X141" s="247"/>
      <c r="Y141" s="248" t="s">
        <v>30</v>
      </c>
      <c r="Z141" s="247"/>
      <c r="AA141" s="248" t="s">
        <v>114</v>
      </c>
      <c r="AB141" s="258"/>
      <c r="AC141" s="248" t="s">
        <v>113</v>
      </c>
      <c r="AD141" s="247"/>
      <c r="AE141" s="248" t="s">
        <v>31</v>
      </c>
      <c r="AF141" s="247"/>
      <c r="AG141" s="248" t="s">
        <v>193</v>
      </c>
      <c r="AH141" s="247"/>
      <c r="AI141" s="248" t="s">
        <v>164</v>
      </c>
      <c r="AJ141" s="247"/>
      <c r="AK141" s="246" t="s">
        <v>165</v>
      </c>
      <c r="AL141" s="247"/>
      <c r="AM141" s="248" t="s">
        <v>33</v>
      </c>
      <c r="AN141" s="247"/>
      <c r="AO141" s="248" t="s">
        <v>34</v>
      </c>
      <c r="AP141" s="247"/>
      <c r="AQ141" s="248" t="s">
        <v>34</v>
      </c>
      <c r="AR141" s="247"/>
      <c r="AS141" s="248" t="s">
        <v>35</v>
      </c>
      <c r="AT141" s="247"/>
      <c r="AU141" s="115" t="s">
        <v>202</v>
      </c>
      <c r="AV141" s="115" t="s">
        <v>116</v>
      </c>
      <c r="AW141" s="115" t="s">
        <v>204</v>
      </c>
      <c r="AX141" s="116" t="s">
        <v>205</v>
      </c>
      <c r="AY141" s="116" t="s">
        <v>206</v>
      </c>
      <c r="AZ141" s="116" t="s">
        <v>134</v>
      </c>
      <c r="BA141" s="117" t="s">
        <v>114</v>
      </c>
      <c r="BB141" s="117" t="s">
        <v>113</v>
      </c>
      <c r="BC141" s="117" t="s">
        <v>46</v>
      </c>
      <c r="BD141" s="117" t="s">
        <v>44</v>
      </c>
      <c r="BE141" s="118"/>
    </row>
    <row r="142" spans="1:82" x14ac:dyDescent="0.25">
      <c r="A142" s="49" t="s">
        <v>129</v>
      </c>
      <c r="B142" s="200"/>
      <c r="C142" s="151"/>
      <c r="D142" s="152"/>
      <c r="E142" s="151"/>
      <c r="F142" s="152"/>
      <c r="G142" s="200"/>
      <c r="H142" s="201"/>
      <c r="I142" s="200"/>
      <c r="J142" s="201"/>
      <c r="K142" s="87"/>
      <c r="L142" s="201"/>
      <c r="M142" s="200"/>
      <c r="N142" s="201"/>
      <c r="O142" s="200"/>
      <c r="P142" s="201"/>
      <c r="Q142" s="200"/>
      <c r="R142" s="201"/>
      <c r="S142" s="200"/>
      <c r="T142" s="201"/>
      <c r="U142" s="200"/>
      <c r="V142" s="201"/>
      <c r="W142" s="200"/>
      <c r="X142" s="201"/>
      <c r="Y142" s="200"/>
      <c r="Z142" s="201"/>
      <c r="AA142" s="87"/>
      <c r="AB142" s="87"/>
      <c r="AC142" s="200"/>
      <c r="AD142" s="201"/>
      <c r="AE142" s="200"/>
      <c r="AF142" s="201"/>
      <c r="AG142" s="200"/>
      <c r="AH142" s="201"/>
      <c r="AI142" s="200"/>
      <c r="AJ142" s="201"/>
      <c r="AK142" s="87"/>
      <c r="AL142" s="87"/>
      <c r="AM142" s="200"/>
      <c r="AN142" s="201"/>
      <c r="AO142" s="200"/>
      <c r="AP142" s="201"/>
      <c r="AQ142" s="200"/>
      <c r="AR142" s="201"/>
      <c r="AS142" s="200"/>
      <c r="AT142" s="146"/>
      <c r="AU142" s="115"/>
      <c r="AV142" s="115"/>
      <c r="AW142" s="115"/>
      <c r="AX142" s="116"/>
      <c r="AY142" s="116"/>
      <c r="AZ142" s="116"/>
      <c r="BA142" s="116"/>
      <c r="BB142" s="116"/>
      <c r="BC142" s="116"/>
      <c r="BD142" s="116"/>
      <c r="BE142" s="116"/>
    </row>
    <row r="143" spans="1:82" x14ac:dyDescent="0.25">
      <c r="A143" s="98"/>
      <c r="B143" s="88"/>
      <c r="C143" s="249">
        <f>(VLOOKUP(A142,$BF$2:$CB$5,2,FALSE))*'Form II'!F143</f>
        <v>60</v>
      </c>
      <c r="D143" s="250"/>
      <c r="E143" s="249">
        <f>VLOOKUP(A142,$BF$2:$CB$5,3,FALSE)*'Form II'!F143</f>
        <v>60</v>
      </c>
      <c r="F143" s="250"/>
      <c r="G143" s="249">
        <f>VLOOKUP(A142,$BF$2:$CB$5,4,FALSE)*'Form II'!F143</f>
        <v>60</v>
      </c>
      <c r="H143" s="250"/>
      <c r="I143" s="249">
        <f>VLOOKUP(A142,$BF$2:$CB$5,5,FALSE)*'Form II'!F143</f>
        <v>60</v>
      </c>
      <c r="J143" s="250"/>
      <c r="K143" s="251">
        <f>VLOOKUP(A142,$BF$2:$CB$5,6,FALSE)*'Form II'!F143</f>
        <v>100</v>
      </c>
      <c r="L143" s="250"/>
      <c r="M143" s="249">
        <f>VLOOKUP(A142,$BF$2:$CB$5,7,FALSE)*'Form II'!F143</f>
        <v>200</v>
      </c>
      <c r="N143" s="250"/>
      <c r="O143" s="249">
        <f>VLOOKUP(A142,$BF$2:$CB$5,8,FALSE)*'Form II'!F143</f>
        <v>125</v>
      </c>
      <c r="P143" s="250"/>
      <c r="Q143" s="249">
        <f>VLOOKUP(A142,$BF$2:$CB$5,9,FALSE)*'Form II'!F143</f>
        <v>125</v>
      </c>
      <c r="R143" s="250"/>
      <c r="S143" s="249">
        <f>VLOOKUP(A142,$BF$2:$CB$5,10,FALSE)*'Form II'!F143</f>
        <v>125</v>
      </c>
      <c r="T143" s="250"/>
      <c r="U143" s="249">
        <f>VLOOKUP(A142,$BF$2:$CB$5,11,FALSE)*'Form II'!F143</f>
        <v>150</v>
      </c>
      <c r="V143" s="250"/>
      <c r="W143" s="249">
        <f>VLOOKUP(A142,$BF$2:$CB$5,12,FALSE)*'Form II'!F143</f>
        <v>200</v>
      </c>
      <c r="X143" s="250"/>
      <c r="Y143" s="252">
        <f>VLOOKUP(A142,$BF$2:$CB$5,13,FALSE)*'Form II'!F143</f>
        <v>250</v>
      </c>
      <c r="Z143" s="253"/>
      <c r="AA143" s="252">
        <f>VLOOKUP(A142,$BF$2:$CB$5,14,FALSE)*'Form II'!F143</f>
        <v>75</v>
      </c>
      <c r="AB143" s="254"/>
      <c r="AC143" s="252">
        <f>VLOOKUP(A142,$BF$2:$CB$5,15,FALSE)*'Form II'!F143</f>
        <v>75</v>
      </c>
      <c r="AD143" s="253"/>
      <c r="AE143" s="252">
        <f>VLOOKUP(A142,$BF$2:$CB$5,16,FALSE)*'Form II'!F143</f>
        <v>200</v>
      </c>
      <c r="AF143" s="253"/>
      <c r="AG143" s="249">
        <f>VLOOKUP(A142,$BF$2:$CB$5,17,FALSE)*'Form II'!F143</f>
        <v>200</v>
      </c>
      <c r="AH143" s="250"/>
      <c r="AI143" s="249">
        <f>VLOOKUP(A142,$BF$2:$CB$5,18,FALSE)*'Form II'!F143</f>
        <v>12.5</v>
      </c>
      <c r="AJ143" s="250"/>
      <c r="AK143" s="249">
        <f>VLOOKUP(A142,$BF$2:$CB$5,19,FALSE)*'Form II'!F143</f>
        <v>25</v>
      </c>
      <c r="AL143" s="250"/>
      <c r="AM143" s="249">
        <f>VLOOKUP(A142,$BF$2:$CB$5,20,FALSE)*'Form II'!F143</f>
        <v>12.5</v>
      </c>
      <c r="AN143" s="250"/>
      <c r="AO143" s="249">
        <f>VLOOKUP(A142,$BF$2:$CB$5,21,FALSE)*'Form II'!F143</f>
        <v>25</v>
      </c>
      <c r="AP143" s="250"/>
      <c r="AQ143" s="249">
        <f>VLOOKUP(A142,$BF$2:$CB$5,22,FALSE)*'Form II'!F143</f>
        <v>25</v>
      </c>
      <c r="AR143" s="250"/>
      <c r="AS143" s="255"/>
      <c r="AT143" s="256"/>
      <c r="AU143" s="116"/>
      <c r="AV143" s="116"/>
      <c r="AW143" s="116"/>
      <c r="AX143" s="116"/>
      <c r="AY143" s="116"/>
      <c r="AZ143" s="116"/>
      <c r="BA143" s="116"/>
      <c r="BB143" s="116"/>
      <c r="BC143" s="116"/>
      <c r="BD143" s="116"/>
      <c r="BE143" s="116"/>
    </row>
    <row r="144" spans="1:82" ht="15.75" thickBot="1" x14ac:dyDescent="0.3">
      <c r="A144" s="48" t="str">
        <f>'Form II'!A143&amp;", "&amp;'Form II'!B143</f>
        <v>, 15</v>
      </c>
      <c r="B144" s="99" t="s">
        <v>36</v>
      </c>
      <c r="C144" s="99" t="s">
        <v>36</v>
      </c>
      <c r="D144" s="99" t="s">
        <v>142</v>
      </c>
      <c r="E144" s="99"/>
      <c r="F144" s="99"/>
      <c r="G144" s="99"/>
      <c r="H144" s="99"/>
      <c r="I144" s="99"/>
      <c r="J144" s="99"/>
      <c r="K144" s="99" t="s">
        <v>36</v>
      </c>
      <c r="L144" s="99" t="s">
        <v>142</v>
      </c>
      <c r="M144" s="99" t="s">
        <v>36</v>
      </c>
      <c r="N144" s="99" t="s">
        <v>142</v>
      </c>
      <c r="O144" s="99" t="s">
        <v>36</v>
      </c>
      <c r="P144" s="99" t="s">
        <v>142</v>
      </c>
      <c r="Q144" s="99" t="s">
        <v>36</v>
      </c>
      <c r="R144" s="99" t="s">
        <v>142</v>
      </c>
      <c r="S144" s="99" t="s">
        <v>36</v>
      </c>
      <c r="T144" s="99" t="s">
        <v>142</v>
      </c>
      <c r="U144" s="99" t="s">
        <v>36</v>
      </c>
      <c r="V144" s="99" t="s">
        <v>142</v>
      </c>
      <c r="W144" s="99" t="s">
        <v>36</v>
      </c>
      <c r="X144" s="99" t="s">
        <v>142</v>
      </c>
      <c r="Y144" s="99" t="s">
        <v>36</v>
      </c>
      <c r="Z144" s="99" t="s">
        <v>142</v>
      </c>
      <c r="AA144" s="99"/>
      <c r="AB144" s="99"/>
      <c r="AC144" s="99" t="s">
        <v>36</v>
      </c>
      <c r="AD144" s="99" t="s">
        <v>142</v>
      </c>
      <c r="AE144" s="99" t="s">
        <v>36</v>
      </c>
      <c r="AF144" s="100" t="s">
        <v>142</v>
      </c>
      <c r="AG144" s="99" t="s">
        <v>36</v>
      </c>
      <c r="AH144" s="99" t="s">
        <v>142</v>
      </c>
      <c r="AI144" s="99" t="s">
        <v>36</v>
      </c>
      <c r="AJ144" s="99" t="s">
        <v>142</v>
      </c>
      <c r="AK144" s="99" t="s">
        <v>36</v>
      </c>
      <c r="AL144" s="99" t="s">
        <v>142</v>
      </c>
      <c r="AM144" s="99" t="s">
        <v>36</v>
      </c>
      <c r="AN144" s="99" t="s">
        <v>142</v>
      </c>
      <c r="AO144" s="99" t="s">
        <v>36</v>
      </c>
      <c r="AP144" s="99" t="s">
        <v>142</v>
      </c>
      <c r="AQ144" s="99" t="s">
        <v>36</v>
      </c>
      <c r="AR144" s="99" t="s">
        <v>142</v>
      </c>
      <c r="AS144" s="99" t="s">
        <v>36</v>
      </c>
      <c r="AT144" s="147" t="s">
        <v>142</v>
      </c>
      <c r="AU144" s="116"/>
      <c r="AV144" s="116"/>
      <c r="AW144" s="116"/>
      <c r="AX144" s="116"/>
      <c r="AY144" s="116"/>
      <c r="AZ144" s="116"/>
      <c r="BA144" s="116"/>
      <c r="BB144" s="116"/>
      <c r="BC144" s="116"/>
      <c r="BD144" s="116"/>
      <c r="BE144" s="116"/>
    </row>
    <row r="145" spans="1:82" ht="16.5" thickTop="1" thickBot="1" x14ac:dyDescent="0.3">
      <c r="A145" s="24" t="s">
        <v>37</v>
      </c>
      <c r="B145" s="25"/>
      <c r="C145" s="112">
        <v>0</v>
      </c>
      <c r="D145" s="93">
        <f t="shared" ref="D145" si="395">C145/C143</f>
        <v>0</v>
      </c>
      <c r="E145" s="112"/>
      <c r="F145" s="93">
        <f t="shared" ref="F145" si="396">E145/E143</f>
        <v>0</v>
      </c>
      <c r="G145" s="112"/>
      <c r="H145" s="93">
        <f t="shared" ref="H145" si="397">G145/G143</f>
        <v>0</v>
      </c>
      <c r="I145" s="112"/>
      <c r="J145" s="93">
        <f t="shared" ref="J145" si="398">I145/I143</f>
        <v>0</v>
      </c>
      <c r="K145" s="112"/>
      <c r="L145" s="93">
        <f t="shared" ref="L145" si="399">K145/K143</f>
        <v>0</v>
      </c>
      <c r="M145" s="112">
        <v>0</v>
      </c>
      <c r="N145" s="93">
        <f t="shared" ref="N145" si="400">M145/M143</f>
        <v>0</v>
      </c>
      <c r="O145" s="112">
        <v>0</v>
      </c>
      <c r="P145" s="93">
        <f t="shared" ref="P145" si="401">O145/O143</f>
        <v>0</v>
      </c>
      <c r="Q145" s="112">
        <v>0</v>
      </c>
      <c r="R145" s="93">
        <f t="shared" ref="R145" si="402">Q145/Q143</f>
        <v>0</v>
      </c>
      <c r="S145" s="112">
        <v>0</v>
      </c>
      <c r="T145" s="93">
        <f t="shared" ref="T145" si="403">S145/S143</f>
        <v>0</v>
      </c>
      <c r="U145" s="112">
        <v>0</v>
      </c>
      <c r="V145" s="93">
        <f t="shared" ref="V145" si="404">U145/U143</f>
        <v>0</v>
      </c>
      <c r="W145" s="112">
        <v>0</v>
      </c>
      <c r="X145" s="93">
        <f t="shared" ref="X145" si="405">W145/W143</f>
        <v>0</v>
      </c>
      <c r="Y145" s="112">
        <v>0</v>
      </c>
      <c r="Z145" s="93">
        <f t="shared" ref="Z145" si="406">Y145/Y143</f>
        <v>0</v>
      </c>
      <c r="AA145" s="112">
        <v>0</v>
      </c>
      <c r="AB145" s="93">
        <f t="shared" ref="AB145" si="407">AA145/AA143</f>
        <v>0</v>
      </c>
      <c r="AC145" s="112">
        <v>0</v>
      </c>
      <c r="AD145" s="93">
        <f t="shared" ref="AD145" si="408">AC145/AC143</f>
        <v>0</v>
      </c>
      <c r="AE145" s="112"/>
      <c r="AF145" s="93">
        <f t="shared" ref="AF145" si="409">AE145/AE143</f>
        <v>0</v>
      </c>
      <c r="AG145" s="112"/>
      <c r="AH145" s="93">
        <f t="shared" ref="AH145" si="410">AG145/AG143</f>
        <v>0</v>
      </c>
      <c r="AI145" s="112"/>
      <c r="AJ145" s="93">
        <f t="shared" ref="AJ145" si="411">AI145/AI143</f>
        <v>0</v>
      </c>
      <c r="AK145" s="112"/>
      <c r="AL145" s="93">
        <f t="shared" ref="AL145" si="412">AK145/AK143</f>
        <v>0</v>
      </c>
      <c r="AM145" s="112">
        <v>0</v>
      </c>
      <c r="AN145" s="93">
        <f t="shared" ref="AN145" si="413">AM145/AM143</f>
        <v>0</v>
      </c>
      <c r="AO145" s="112">
        <v>0</v>
      </c>
      <c r="AP145" s="93">
        <f t="shared" ref="AP145" si="414">AO145/AO143</f>
        <v>0</v>
      </c>
      <c r="AQ145" s="112">
        <v>0</v>
      </c>
      <c r="AR145" s="93">
        <f t="shared" ref="AR145:AR149" si="415">AQ145/$AQ$113</f>
        <v>0</v>
      </c>
      <c r="AS145" s="134">
        <f t="shared" ref="AS145:AS148" si="416">C145+K145+M145+O145+U145+W145+Y145+AC145+AE145+AG145+AM145+AQ145+E145+I145+G145+AA145+Q145+S145+AO145+AI145+AK145</f>
        <v>0</v>
      </c>
      <c r="AT145" s="203">
        <f t="shared" ref="AT145:AT149" si="417">D145+L145+N145+P145+V145+X145+Z145+AD145+AF145+AH145+AN145+AR145+AB145+F145+J145+H145+R145+T145+AP145+AJ145+AL145</f>
        <v>0</v>
      </c>
      <c r="AU145" s="120">
        <f>IF(J145=0,0,(IF('Form II'!K143="yes",(J145/AT145)*('Form II'!G143+'Form II'!H143),0)))</f>
        <v>0</v>
      </c>
      <c r="AV145" s="120">
        <f>IF(D145=0,0,(IF('Form II'!I143="yes",(D145/AT145)*('Form II'!G143+'Form II'!H143),0)))</f>
        <v>0</v>
      </c>
      <c r="AW145" s="120">
        <f>IF(F145+H145=0,0,(IF('Form II'!J143="yes",((F145+H145)/AT145)*('Form II'!G143+'Form II'!H143),0)))</f>
        <v>0</v>
      </c>
      <c r="AX145" s="120">
        <f>IF(L145=0,0,(L145/AT145)*('Form II'!G143+'Form II'!H143))</f>
        <v>0</v>
      </c>
      <c r="AY145" s="120">
        <f>IF(P145+R145=0,0,(IF('Form II'!M143="yes",(((P145+R145)/AT145)*('Form II'!G143+'Form II'!H143)),0)))</f>
        <v>0</v>
      </c>
      <c r="AZ145" s="120" t="e">
        <f>IF('Form II'!N143="yes",(((V145+X145+Z145+T145)/AT145)*('Form II'!G143+'Form II'!H143)),0)</f>
        <v>#DIV/0!</v>
      </c>
      <c r="BA145" s="120" t="e">
        <f>IF('Form II'!P143="yes",(AB145/AT145)*('Form II'!G143+'Form II'!H143),0)</f>
        <v>#DIV/0!</v>
      </c>
      <c r="BB145" s="120" t="e">
        <f>IF('Form II'!O143="yes",(AD145/AT145)*('Form II'!G143+'Form II'!H143),0)</f>
        <v>#DIV/0!</v>
      </c>
      <c r="BC145" s="120">
        <f>IF(AF145=0,0,(AF145/AT145)*('Form II'!G143+'Form II'!H143))</f>
        <v>0</v>
      </c>
      <c r="BD145" s="120">
        <f>IF((AN145+AP145+AR145)=0,0,(IF('Form II'!R143="yes",(((AN145+AP145+AR145)/AT145)*('Form II'!G143+'Form II'!H143)),0)))</f>
        <v>0</v>
      </c>
      <c r="BE145" s="118">
        <f>IF((AS145)=0,('Form II'!G143+'Form II'!H143),SUM(AU145:BD145))</f>
        <v>0</v>
      </c>
      <c r="CD145" s="23">
        <f>AT145*'Form II'!F143</f>
        <v>0</v>
      </c>
    </row>
    <row r="146" spans="1:82" ht="16.5" thickTop="1" thickBot="1" x14ac:dyDescent="0.3">
      <c r="A146" s="26" t="s">
        <v>38</v>
      </c>
      <c r="B146" s="27"/>
      <c r="C146" s="113">
        <v>0</v>
      </c>
      <c r="D146" s="93">
        <f t="shared" ref="D146" si="418">C146/C143</f>
        <v>0</v>
      </c>
      <c r="E146" s="113"/>
      <c r="F146" s="93">
        <f t="shared" ref="F146" si="419">E146/E143</f>
        <v>0</v>
      </c>
      <c r="G146" s="113"/>
      <c r="H146" s="93">
        <f t="shared" ref="H146" si="420">G146/G143</f>
        <v>0</v>
      </c>
      <c r="I146" s="113"/>
      <c r="J146" s="93">
        <f t="shared" ref="J146" si="421">I146/I143</f>
        <v>0</v>
      </c>
      <c r="K146" s="113"/>
      <c r="L146" s="93">
        <f t="shared" ref="L146" si="422">K146/K143</f>
        <v>0</v>
      </c>
      <c r="M146" s="113">
        <v>0</v>
      </c>
      <c r="N146" s="93">
        <f t="shared" ref="N146" si="423">M146/M143</f>
        <v>0</v>
      </c>
      <c r="O146" s="113">
        <v>0</v>
      </c>
      <c r="P146" s="93">
        <f t="shared" ref="P146" si="424">O146/O143</f>
        <v>0</v>
      </c>
      <c r="Q146" s="113">
        <v>0</v>
      </c>
      <c r="R146" s="93">
        <f t="shared" ref="R146" si="425">Q146/Q143</f>
        <v>0</v>
      </c>
      <c r="S146" s="113">
        <v>0</v>
      </c>
      <c r="T146" s="93">
        <f t="shared" ref="T146" si="426">S146/S143</f>
        <v>0</v>
      </c>
      <c r="U146" s="113">
        <v>0</v>
      </c>
      <c r="V146" s="93">
        <f t="shared" ref="V146" si="427">U146/U143</f>
        <v>0</v>
      </c>
      <c r="W146" s="113">
        <v>0</v>
      </c>
      <c r="X146" s="93">
        <f t="shared" ref="X146" si="428">W146/W143</f>
        <v>0</v>
      </c>
      <c r="Y146" s="113">
        <v>0</v>
      </c>
      <c r="Z146" s="93">
        <f t="shared" ref="Z146" si="429">Y146/Y143</f>
        <v>0</v>
      </c>
      <c r="AA146" s="113">
        <v>0</v>
      </c>
      <c r="AB146" s="93">
        <f t="shared" ref="AB146" si="430">AA146/AA143</f>
        <v>0</v>
      </c>
      <c r="AC146" s="113">
        <v>0</v>
      </c>
      <c r="AD146" s="93">
        <f t="shared" ref="AD146" si="431">AC146/AC143</f>
        <v>0</v>
      </c>
      <c r="AE146" s="113"/>
      <c r="AF146" s="93">
        <f t="shared" ref="AF146" si="432">AE146/AE143</f>
        <v>0</v>
      </c>
      <c r="AG146" s="113"/>
      <c r="AH146" s="93">
        <f t="shared" ref="AH146" si="433">AG146/AG143</f>
        <v>0</v>
      </c>
      <c r="AI146" s="113"/>
      <c r="AJ146" s="93">
        <f t="shared" ref="AJ146" si="434">AI146/AI143</f>
        <v>0</v>
      </c>
      <c r="AK146" s="113"/>
      <c r="AL146" s="93">
        <f t="shared" ref="AL146" si="435">AK146/AK143</f>
        <v>0</v>
      </c>
      <c r="AM146" s="113">
        <v>0</v>
      </c>
      <c r="AN146" s="93">
        <f t="shared" ref="AN146" si="436">AM146/AM143</f>
        <v>0</v>
      </c>
      <c r="AO146" s="113">
        <v>0</v>
      </c>
      <c r="AP146" s="93">
        <f t="shared" ref="AP146" si="437">AO146/AO143</f>
        <v>0</v>
      </c>
      <c r="AQ146" s="113">
        <v>0</v>
      </c>
      <c r="AR146" s="93">
        <f t="shared" si="415"/>
        <v>0</v>
      </c>
      <c r="AS146" s="134">
        <f t="shared" si="416"/>
        <v>0</v>
      </c>
      <c r="AT146" s="203">
        <f t="shared" si="417"/>
        <v>0</v>
      </c>
      <c r="AU146" s="120">
        <f>IF(J146=0,0,(IF('Form II'!K144="yes",(J146/AT146)*('Form II'!G144+'Form II'!H144),0)))</f>
        <v>0</v>
      </c>
      <c r="AV146" s="120">
        <f>IF(D146=0,0,(IF('Form II'!I144="yes",(D146/AT146)*('Form II'!G144+'Form II'!H144),0)))</f>
        <v>0</v>
      </c>
      <c r="AW146" s="120">
        <f>IF(F146+H146=0,0,(IF('Form II'!J144="yes",((F146+H146)/AT146)*('Form II'!G144+'Form II'!H144),0)))</f>
        <v>0</v>
      </c>
      <c r="AX146" s="120">
        <f>IF(L146=0,0,(L146/AT146)*('Form II'!G144+'Form II'!H144))</f>
        <v>0</v>
      </c>
      <c r="AY146" s="120">
        <f>IF(P146+R146=0,0,(IF('Form II'!M144="yes",(((P146+R146)/AT146)*('Form II'!G144+'Form II'!H144)),0)))</f>
        <v>0</v>
      </c>
      <c r="AZ146" s="120" t="e">
        <f>IF('Form II'!N144="yes",(((V146+X146+Z146+T146)/AT146)*('Form II'!G144+'Form II'!H144)),0)</f>
        <v>#DIV/0!</v>
      </c>
      <c r="BA146" s="120" t="e">
        <f>IF('Form II'!P144="yes",(AB146/AT146)*('Form II'!G144+'Form II'!H144),0)</f>
        <v>#DIV/0!</v>
      </c>
      <c r="BB146" s="120" t="e">
        <f>IF('Form II'!O144="yes",(AD146/AT146)*('Form II'!G144+'Form II'!H144),0)</f>
        <v>#DIV/0!</v>
      </c>
      <c r="BC146" s="120">
        <f>IF(AF146=0,0,(AF146/AT146)*('Form II'!G144+'Form II'!H144))</f>
        <v>0</v>
      </c>
      <c r="BD146" s="120">
        <f>IF((AN146+AP146+AR146)=0,0,(IF('Form II'!R144="yes",(((AN146+AP146+AR146)/AT146)*('Form II'!G144+'Form II'!H144)),0)))</f>
        <v>0</v>
      </c>
      <c r="BE146" s="118">
        <f>IF((AS146)=0,('Form II'!G144+'Form II'!H144),SUM(AU146:BD146))</f>
        <v>0</v>
      </c>
      <c r="CD146" s="23">
        <f>AT146*'Form II'!F144</f>
        <v>0</v>
      </c>
    </row>
    <row r="147" spans="1:82" ht="16.5" thickTop="1" thickBot="1" x14ac:dyDescent="0.3">
      <c r="A147" s="26" t="s">
        <v>39</v>
      </c>
      <c r="B147" s="27"/>
      <c r="C147" s="113">
        <v>0</v>
      </c>
      <c r="D147" s="93">
        <f t="shared" ref="D147" si="438">C147/C143</f>
        <v>0</v>
      </c>
      <c r="E147" s="113"/>
      <c r="F147" s="93">
        <f t="shared" ref="F147" si="439">E147/E143</f>
        <v>0</v>
      </c>
      <c r="G147" s="113"/>
      <c r="H147" s="93">
        <f t="shared" ref="H147" si="440">G147/G143</f>
        <v>0</v>
      </c>
      <c r="I147" s="113"/>
      <c r="J147" s="93">
        <f t="shared" ref="J147" si="441">I147/I143</f>
        <v>0</v>
      </c>
      <c r="K147" s="113"/>
      <c r="L147" s="93">
        <f t="shared" ref="L147" si="442">K147/K143</f>
        <v>0</v>
      </c>
      <c r="M147" s="113">
        <v>0</v>
      </c>
      <c r="N147" s="93">
        <f t="shared" ref="N147" si="443">M147/M143</f>
        <v>0</v>
      </c>
      <c r="O147" s="113">
        <v>0</v>
      </c>
      <c r="P147" s="93">
        <f t="shared" ref="P147" si="444">O147/O143</f>
        <v>0</v>
      </c>
      <c r="Q147" s="113">
        <v>0</v>
      </c>
      <c r="R147" s="93">
        <f t="shared" ref="R147" si="445">Q147/Q143</f>
        <v>0</v>
      </c>
      <c r="S147" s="113">
        <v>0</v>
      </c>
      <c r="T147" s="93">
        <f t="shared" ref="T147" si="446">S147/S143</f>
        <v>0</v>
      </c>
      <c r="U147" s="113">
        <v>0</v>
      </c>
      <c r="V147" s="93">
        <f t="shared" ref="V147" si="447">U147/U143</f>
        <v>0</v>
      </c>
      <c r="W147" s="113">
        <v>0</v>
      </c>
      <c r="X147" s="93">
        <f t="shared" ref="X147" si="448">W147/W143</f>
        <v>0</v>
      </c>
      <c r="Y147" s="113">
        <v>0</v>
      </c>
      <c r="Z147" s="93">
        <f t="shared" ref="Z147" si="449">Y147/Y143</f>
        <v>0</v>
      </c>
      <c r="AA147" s="113">
        <v>0</v>
      </c>
      <c r="AB147" s="93">
        <f t="shared" ref="AB147" si="450">AA147/AA143</f>
        <v>0</v>
      </c>
      <c r="AC147" s="113">
        <v>0</v>
      </c>
      <c r="AD147" s="93">
        <f t="shared" ref="AD147" si="451">AC147/AC143</f>
        <v>0</v>
      </c>
      <c r="AE147" s="113"/>
      <c r="AF147" s="93">
        <f t="shared" ref="AF147" si="452">AE147/AE143</f>
        <v>0</v>
      </c>
      <c r="AG147" s="113"/>
      <c r="AH147" s="93">
        <f t="shared" ref="AH147" si="453">AG147/AG143</f>
        <v>0</v>
      </c>
      <c r="AI147" s="113"/>
      <c r="AJ147" s="93">
        <f t="shared" ref="AJ147" si="454">AI147/AI143</f>
        <v>0</v>
      </c>
      <c r="AK147" s="113"/>
      <c r="AL147" s="93">
        <f t="shared" ref="AL147" si="455">AK147/AK143</f>
        <v>0</v>
      </c>
      <c r="AM147" s="113">
        <v>0</v>
      </c>
      <c r="AN147" s="93">
        <f t="shared" ref="AN147" si="456">AM147/AM143</f>
        <v>0</v>
      </c>
      <c r="AO147" s="113">
        <v>0</v>
      </c>
      <c r="AP147" s="93">
        <f t="shared" ref="AP147" si="457">AO147/AO143</f>
        <v>0</v>
      </c>
      <c r="AQ147" s="113">
        <v>0</v>
      </c>
      <c r="AR147" s="93">
        <f t="shared" si="415"/>
        <v>0</v>
      </c>
      <c r="AS147" s="134">
        <f t="shared" si="416"/>
        <v>0</v>
      </c>
      <c r="AT147" s="203">
        <f t="shared" si="417"/>
        <v>0</v>
      </c>
      <c r="AU147" s="120">
        <f>IF(J147=0,0,(IF('Form II'!K145="yes",(J147/AT147)*('Form II'!G145+'Form II'!H145),0)))</f>
        <v>0</v>
      </c>
      <c r="AV147" s="120">
        <f>IF(D147=0,0,(IF('Form II'!I145="yes",(D147/AT147)*('Form II'!G145+'Form II'!H145),0)))</f>
        <v>0</v>
      </c>
      <c r="AW147" s="120">
        <f>IF(F147+H147=0,0,(IF('Form II'!J145="yes",((F147+H147)/AT147)*('Form II'!G145+'Form II'!H145),0)))</f>
        <v>0</v>
      </c>
      <c r="AX147" s="120">
        <f>IF(L147=0,0,(L147/AT147)*('Form II'!G145+'Form II'!H145))</f>
        <v>0</v>
      </c>
      <c r="AY147" s="120">
        <f>IF(P147+R147=0,0,(IF('Form II'!M145="yes",(((P147+R147)/AT147)*('Form II'!G145+'Form II'!H145)),0)))</f>
        <v>0</v>
      </c>
      <c r="AZ147" s="120" t="e">
        <f>IF('Form II'!N145="yes",(((V147+X147+Z147+T147)/AT147)*('Form II'!G145+'Form II'!H145)),0)</f>
        <v>#DIV/0!</v>
      </c>
      <c r="BA147" s="120" t="e">
        <f>IF('Form II'!P145="yes",(AB147/AT147)*('Form II'!G145+'Form II'!H145),0)</f>
        <v>#DIV/0!</v>
      </c>
      <c r="BB147" s="120" t="e">
        <f>IF('Form II'!O145="yes",(AD147/AT147)*('Form II'!G145+'Form II'!H145),0)</f>
        <v>#DIV/0!</v>
      </c>
      <c r="BC147" s="120">
        <f>IF(AF147=0,0,(AF147/AT147)*('Form II'!G145+'Form II'!H145))</f>
        <v>0</v>
      </c>
      <c r="BD147" s="120">
        <f>IF((AN147+AP147+AR147)=0,0,(IF('Form II'!R145="yes",(((AN147+AP147+AR147)/AT147)*('Form II'!G145+'Form II'!H145)),0)))</f>
        <v>0</v>
      </c>
      <c r="BE147" s="118">
        <f>IF((AS147)=0,('Form II'!G145+'Form II'!H145),SUM(AU147:BD147))</f>
        <v>0</v>
      </c>
      <c r="CD147" s="23">
        <f>AT147*'Form II'!F145</f>
        <v>0</v>
      </c>
    </row>
    <row r="148" spans="1:82" ht="16.5" thickTop="1" thickBot="1" x14ac:dyDescent="0.3">
      <c r="A148" s="28" t="s">
        <v>40</v>
      </c>
      <c r="B148" s="29"/>
      <c r="C148" s="114">
        <v>0</v>
      </c>
      <c r="D148" s="93">
        <f t="shared" ref="D148" si="458">C148/C143</f>
        <v>0</v>
      </c>
      <c r="E148" s="114"/>
      <c r="F148" s="93">
        <f t="shared" ref="F148" si="459">E148/E143</f>
        <v>0</v>
      </c>
      <c r="G148" s="114"/>
      <c r="H148" s="93">
        <f t="shared" ref="H148" si="460">G148/G143</f>
        <v>0</v>
      </c>
      <c r="I148" s="114"/>
      <c r="J148" s="93">
        <f t="shared" ref="J148" si="461">I148/I143</f>
        <v>0</v>
      </c>
      <c r="K148" s="114"/>
      <c r="L148" s="93">
        <f t="shared" ref="L148" si="462">K148/K143</f>
        <v>0</v>
      </c>
      <c r="M148" s="114">
        <v>0</v>
      </c>
      <c r="N148" s="93">
        <f t="shared" ref="N148" si="463">M148/M143</f>
        <v>0</v>
      </c>
      <c r="O148" s="114">
        <v>0</v>
      </c>
      <c r="P148" s="93">
        <f t="shared" ref="P148" si="464">O148/O143</f>
        <v>0</v>
      </c>
      <c r="Q148" s="114">
        <v>0</v>
      </c>
      <c r="R148" s="93">
        <f t="shared" ref="R148" si="465">Q148/Q143</f>
        <v>0</v>
      </c>
      <c r="S148" s="114">
        <v>0</v>
      </c>
      <c r="T148" s="93">
        <f t="shared" ref="T148" si="466">S148/S143</f>
        <v>0</v>
      </c>
      <c r="U148" s="114">
        <v>0</v>
      </c>
      <c r="V148" s="93">
        <f t="shared" ref="V148" si="467">U148/U143</f>
        <v>0</v>
      </c>
      <c r="W148" s="114">
        <v>0</v>
      </c>
      <c r="X148" s="93">
        <f t="shared" ref="X148" si="468">W148/W143</f>
        <v>0</v>
      </c>
      <c r="Y148" s="114">
        <v>0</v>
      </c>
      <c r="Z148" s="93">
        <f t="shared" ref="Z148" si="469">Y148/Y143</f>
        <v>0</v>
      </c>
      <c r="AA148" s="114">
        <v>0</v>
      </c>
      <c r="AB148" s="93">
        <f t="shared" ref="AB148" si="470">AA148/AA143</f>
        <v>0</v>
      </c>
      <c r="AC148" s="114">
        <v>0</v>
      </c>
      <c r="AD148" s="93">
        <f t="shared" ref="AD148" si="471">AC148/AC143</f>
        <v>0</v>
      </c>
      <c r="AE148" s="114"/>
      <c r="AF148" s="93">
        <f t="shared" ref="AF148" si="472">AE148/AE143</f>
        <v>0</v>
      </c>
      <c r="AG148" s="114"/>
      <c r="AH148" s="93">
        <f t="shared" ref="AH148" si="473">AG148/AG143</f>
        <v>0</v>
      </c>
      <c r="AI148" s="114"/>
      <c r="AJ148" s="93">
        <f t="shared" ref="AJ148" si="474">AI148/AI143</f>
        <v>0</v>
      </c>
      <c r="AK148" s="114"/>
      <c r="AL148" s="93">
        <f t="shared" ref="AL148" si="475">AK148/AK143</f>
        <v>0</v>
      </c>
      <c r="AM148" s="114">
        <v>0</v>
      </c>
      <c r="AN148" s="93">
        <f t="shared" ref="AN148" si="476">AM148/AM143</f>
        <v>0</v>
      </c>
      <c r="AO148" s="114">
        <v>0</v>
      </c>
      <c r="AP148" s="93">
        <f t="shared" ref="AP148" si="477">AO148/AO143</f>
        <v>0</v>
      </c>
      <c r="AQ148" s="114">
        <v>0</v>
      </c>
      <c r="AR148" s="93">
        <f t="shared" si="415"/>
        <v>0</v>
      </c>
      <c r="AS148" s="134">
        <f t="shared" si="416"/>
        <v>0</v>
      </c>
      <c r="AT148" s="203">
        <f t="shared" si="417"/>
        <v>0</v>
      </c>
      <c r="AU148" s="120">
        <f>IF(J148=0,0,(IF('Form II'!K146="yes",(J148/AT148)*('Form II'!G146+'Form II'!H146),0)))</f>
        <v>0</v>
      </c>
      <c r="AV148" s="120">
        <f>IF(D148=0,0,(IF('Form II'!I146="yes",(D148/AT148)*('Form II'!G146+'Form II'!H146),0)))</f>
        <v>0</v>
      </c>
      <c r="AW148" s="120">
        <f>IF(F148+H148=0,0,(IF('Form II'!J146="yes",((F148+H148)/AT148)*('Form II'!G146+'Form II'!H146),0)))</f>
        <v>0</v>
      </c>
      <c r="AX148" s="120">
        <f>IF(L148=0,0,(L148/AT148)*('Form II'!G146+'Form II'!H146))</f>
        <v>0</v>
      </c>
      <c r="AY148" s="120">
        <f>IF(P148+R148=0,0,(IF('Form II'!M146="yes",(((P148+R148)/AT148)*('Form II'!G146+'Form II'!H146)),0)))</f>
        <v>0</v>
      </c>
      <c r="AZ148" s="120" t="e">
        <f>IF('Form II'!N146="yes",(((V148+X148+Z148+T148)/AT148)*('Form II'!G146+'Form II'!H146)),0)</f>
        <v>#DIV/0!</v>
      </c>
      <c r="BA148" s="120" t="e">
        <f>IF('Form II'!P146="yes",(AB148/AT148)*('Form II'!G146+'Form II'!H146),0)</f>
        <v>#DIV/0!</v>
      </c>
      <c r="BB148" s="120" t="e">
        <f>IF('Form II'!O146="yes",(AD148/AT148)*('Form II'!G146+'Form II'!H146),0)</f>
        <v>#DIV/0!</v>
      </c>
      <c r="BC148" s="120">
        <f>IF(AF148=0,0,(AF148/AT148)*('Form II'!G146+'Form II'!H146))</f>
        <v>0</v>
      </c>
      <c r="BD148" s="120">
        <f>IF((AN148+AP148+AR148)=0,0,(IF('Form II'!R146="yes",(((AN148+AP148+AR148)/AT148)*('Form II'!G146+'Form II'!H146)),0)))</f>
        <v>0</v>
      </c>
      <c r="BE148" s="118">
        <f>IF((AS148)=0,('Form II'!G146+'Form II'!H146),SUM(AU148:BD148))</f>
        <v>0</v>
      </c>
      <c r="CD148" s="23">
        <f>AT148*'Form II'!F146</f>
        <v>0</v>
      </c>
    </row>
    <row r="149" spans="1:82" ht="15.75" thickTop="1" x14ac:dyDescent="0.25">
      <c r="A149" s="90" t="s">
        <v>41</v>
      </c>
      <c r="B149" s="91"/>
      <c r="C149" s="91">
        <f t="shared" si="352"/>
        <v>0</v>
      </c>
      <c r="D149" s="93">
        <f t="shared" ref="D149" si="478">C149/C143</f>
        <v>0</v>
      </c>
      <c r="E149" s="91">
        <f t="shared" si="354"/>
        <v>0</v>
      </c>
      <c r="F149" s="93">
        <f t="shared" ref="F149" si="479">E149/E143</f>
        <v>0</v>
      </c>
      <c r="G149" s="91">
        <f t="shared" si="356"/>
        <v>0</v>
      </c>
      <c r="H149" s="93">
        <f t="shared" ref="H149" si="480">G149/G143</f>
        <v>0</v>
      </c>
      <c r="I149" s="91">
        <f t="shared" si="358"/>
        <v>0</v>
      </c>
      <c r="J149" s="93">
        <f t="shared" ref="J149" si="481">I149/I143</f>
        <v>0</v>
      </c>
      <c r="K149" s="91">
        <f t="shared" si="360"/>
        <v>0</v>
      </c>
      <c r="L149" s="93">
        <f t="shared" ref="L149" si="482">K149/K143</f>
        <v>0</v>
      </c>
      <c r="M149" s="91">
        <f t="shared" si="362"/>
        <v>0</v>
      </c>
      <c r="N149" s="93">
        <f t="shared" ref="N149" si="483">M149/M143</f>
        <v>0</v>
      </c>
      <c r="O149" s="91">
        <f t="shared" si="364"/>
        <v>0</v>
      </c>
      <c r="P149" s="93">
        <f t="shared" ref="P149" si="484">O149/O143</f>
        <v>0</v>
      </c>
      <c r="Q149" s="91">
        <f t="shared" si="366"/>
        <v>0</v>
      </c>
      <c r="R149" s="93">
        <f t="shared" ref="R149" si="485">Q149/Q143</f>
        <v>0</v>
      </c>
      <c r="S149" s="91">
        <f t="shared" si="368"/>
        <v>0</v>
      </c>
      <c r="T149" s="93">
        <f t="shared" ref="T149" si="486">S149/S143</f>
        <v>0</v>
      </c>
      <c r="U149" s="91">
        <f t="shared" si="370"/>
        <v>0</v>
      </c>
      <c r="V149" s="93">
        <f t="shared" ref="V149" si="487">U149/U143</f>
        <v>0</v>
      </c>
      <c r="W149" s="91">
        <f t="shared" si="372"/>
        <v>0</v>
      </c>
      <c r="X149" s="93">
        <f t="shared" ref="X149" si="488">W149/W143</f>
        <v>0</v>
      </c>
      <c r="Y149" s="91">
        <f t="shared" si="374"/>
        <v>0</v>
      </c>
      <c r="Z149" s="93">
        <f t="shared" ref="Z149" si="489">Y149/Y143</f>
        <v>0</v>
      </c>
      <c r="AA149" s="91">
        <f t="shared" si="376"/>
        <v>0</v>
      </c>
      <c r="AB149" s="93">
        <f t="shared" ref="AB149" si="490">AA149/AA143</f>
        <v>0</v>
      </c>
      <c r="AC149" s="91">
        <f t="shared" si="378"/>
        <v>0</v>
      </c>
      <c r="AD149" s="93">
        <f t="shared" ref="AD149" si="491">AC149/AC143</f>
        <v>0</v>
      </c>
      <c r="AE149" s="94">
        <f t="shared" si="380"/>
        <v>0</v>
      </c>
      <c r="AF149" s="93">
        <f t="shared" ref="AF149" si="492">AE149/AE143</f>
        <v>0</v>
      </c>
      <c r="AG149" s="91">
        <f t="shared" si="382"/>
        <v>0</v>
      </c>
      <c r="AH149" s="93">
        <f t="shared" ref="AH149" si="493">AG149/AG143</f>
        <v>0</v>
      </c>
      <c r="AI149" s="91">
        <f t="shared" si="384"/>
        <v>0</v>
      </c>
      <c r="AJ149" s="93">
        <f t="shared" ref="AJ149" si="494">AI149/AI143</f>
        <v>0</v>
      </c>
      <c r="AK149" s="91">
        <f t="shared" si="386"/>
        <v>0</v>
      </c>
      <c r="AL149" s="93">
        <f t="shared" ref="AL149" si="495">AK149/AK143</f>
        <v>0</v>
      </c>
      <c r="AM149" s="91">
        <f t="shared" si="388"/>
        <v>0</v>
      </c>
      <c r="AN149" s="93">
        <f t="shared" ref="AN149" si="496">AM149/AM143</f>
        <v>0</v>
      </c>
      <c r="AO149" s="91">
        <f t="shared" si="390"/>
        <v>0</v>
      </c>
      <c r="AP149" s="93">
        <f t="shared" ref="AP149" si="497">AO149/AO143</f>
        <v>0</v>
      </c>
      <c r="AQ149" s="91">
        <f t="shared" si="392"/>
        <v>0</v>
      </c>
      <c r="AR149" s="93">
        <f t="shared" si="415"/>
        <v>0</v>
      </c>
      <c r="AS149" s="95">
        <f t="shared" si="393"/>
        <v>0</v>
      </c>
      <c r="AT149" s="203">
        <f t="shared" si="417"/>
        <v>0</v>
      </c>
      <c r="AU149" s="121"/>
      <c r="AV149" s="121"/>
      <c r="AW149" s="121"/>
      <c r="AX149" s="121"/>
      <c r="AY149" s="121"/>
      <c r="AZ149" s="121"/>
      <c r="BA149" s="121"/>
      <c r="BB149" s="121"/>
      <c r="BC149" s="121"/>
      <c r="BD149" s="121"/>
      <c r="BE149" s="121"/>
      <c r="CD149" s="30">
        <f t="shared" si="394"/>
        <v>0</v>
      </c>
    </row>
    <row r="150" spans="1:82" x14ac:dyDescent="0.25">
      <c r="AU150" s="116"/>
      <c r="AV150" s="116"/>
      <c r="AW150" s="116"/>
      <c r="AX150" s="116"/>
      <c r="AY150" s="116"/>
      <c r="AZ150" s="116"/>
      <c r="BA150" s="116"/>
      <c r="BB150" s="116"/>
      <c r="BC150" s="116"/>
      <c r="BD150" s="116"/>
      <c r="BE150" s="116"/>
    </row>
    <row r="151" spans="1:82" ht="45" x14ac:dyDescent="0.25">
      <c r="A151" s="97"/>
      <c r="B151" s="199" t="s">
        <v>25</v>
      </c>
      <c r="C151" s="248" t="s">
        <v>116</v>
      </c>
      <c r="D151" s="247"/>
      <c r="E151" s="257" t="s">
        <v>119</v>
      </c>
      <c r="F151" s="247"/>
      <c r="G151" s="257" t="s">
        <v>120</v>
      </c>
      <c r="H151" s="247"/>
      <c r="I151" s="248" t="s">
        <v>117</v>
      </c>
      <c r="J151" s="247"/>
      <c r="K151" s="248" t="s">
        <v>118</v>
      </c>
      <c r="L151" s="247"/>
      <c r="M151" s="248" t="s">
        <v>27</v>
      </c>
      <c r="N151" s="247"/>
      <c r="O151" s="248" t="s">
        <v>166</v>
      </c>
      <c r="P151" s="247"/>
      <c r="Q151" s="248" t="s">
        <v>167</v>
      </c>
      <c r="R151" s="247"/>
      <c r="S151" s="248" t="s">
        <v>132</v>
      </c>
      <c r="T151" s="247"/>
      <c r="U151" s="248" t="s">
        <v>28</v>
      </c>
      <c r="V151" s="247"/>
      <c r="W151" s="248" t="s">
        <v>29</v>
      </c>
      <c r="X151" s="247"/>
      <c r="Y151" s="248" t="s">
        <v>30</v>
      </c>
      <c r="Z151" s="247"/>
      <c r="AA151" s="248" t="s">
        <v>114</v>
      </c>
      <c r="AB151" s="258"/>
      <c r="AC151" s="248" t="s">
        <v>113</v>
      </c>
      <c r="AD151" s="247"/>
      <c r="AE151" s="248" t="s">
        <v>31</v>
      </c>
      <c r="AF151" s="247"/>
      <c r="AG151" s="248" t="s">
        <v>193</v>
      </c>
      <c r="AH151" s="247"/>
      <c r="AI151" s="248" t="s">
        <v>164</v>
      </c>
      <c r="AJ151" s="247"/>
      <c r="AK151" s="246" t="s">
        <v>165</v>
      </c>
      <c r="AL151" s="247"/>
      <c r="AM151" s="248" t="s">
        <v>33</v>
      </c>
      <c r="AN151" s="247"/>
      <c r="AO151" s="248" t="s">
        <v>34</v>
      </c>
      <c r="AP151" s="247"/>
      <c r="AQ151" s="248" t="s">
        <v>34</v>
      </c>
      <c r="AR151" s="247"/>
      <c r="AS151" s="248" t="s">
        <v>35</v>
      </c>
      <c r="AT151" s="247"/>
      <c r="AU151" s="115" t="s">
        <v>205</v>
      </c>
      <c r="AV151" s="115" t="s">
        <v>116</v>
      </c>
      <c r="AW151" s="115" t="s">
        <v>207</v>
      </c>
      <c r="AX151" s="116" t="s">
        <v>208</v>
      </c>
      <c r="AY151" s="116" t="s">
        <v>209</v>
      </c>
      <c r="AZ151" s="116" t="s">
        <v>134</v>
      </c>
      <c r="BA151" s="117" t="s">
        <v>114</v>
      </c>
      <c r="BB151" s="117" t="s">
        <v>113</v>
      </c>
      <c r="BC151" s="117" t="s">
        <v>46</v>
      </c>
      <c r="BD151" s="117" t="s">
        <v>44</v>
      </c>
      <c r="BE151" s="118"/>
    </row>
    <row r="152" spans="1:82" x14ac:dyDescent="0.25">
      <c r="A152" s="49" t="s">
        <v>129</v>
      </c>
      <c r="B152" s="200"/>
      <c r="C152" s="151"/>
      <c r="D152" s="152"/>
      <c r="E152" s="151"/>
      <c r="F152" s="152"/>
      <c r="G152" s="200"/>
      <c r="H152" s="201"/>
      <c r="I152" s="200"/>
      <c r="J152" s="201"/>
      <c r="K152" s="87"/>
      <c r="L152" s="201"/>
      <c r="M152" s="200"/>
      <c r="N152" s="201"/>
      <c r="O152" s="200"/>
      <c r="P152" s="201"/>
      <c r="Q152" s="200"/>
      <c r="R152" s="201"/>
      <c r="S152" s="200"/>
      <c r="T152" s="201"/>
      <c r="U152" s="200"/>
      <c r="V152" s="201"/>
      <c r="W152" s="200"/>
      <c r="X152" s="201"/>
      <c r="Y152" s="200"/>
      <c r="Z152" s="201"/>
      <c r="AA152" s="87"/>
      <c r="AB152" s="87"/>
      <c r="AC152" s="200"/>
      <c r="AD152" s="201"/>
      <c r="AE152" s="200"/>
      <c r="AF152" s="201"/>
      <c r="AG152" s="200"/>
      <c r="AH152" s="201"/>
      <c r="AI152" s="200"/>
      <c r="AJ152" s="201"/>
      <c r="AK152" s="87"/>
      <c r="AL152" s="87"/>
      <c r="AM152" s="200"/>
      <c r="AN152" s="201"/>
      <c r="AO152" s="200"/>
      <c r="AP152" s="201"/>
      <c r="AQ152" s="200"/>
      <c r="AR152" s="201"/>
      <c r="AS152" s="200"/>
      <c r="AT152" s="146"/>
      <c r="AU152" s="115"/>
      <c r="AV152" s="115"/>
      <c r="AW152" s="115"/>
      <c r="AX152" s="116"/>
      <c r="AY152" s="116"/>
      <c r="AZ152" s="116"/>
      <c r="BA152" s="116"/>
      <c r="BB152" s="116"/>
      <c r="BC152" s="116"/>
      <c r="BD152" s="116"/>
      <c r="BE152" s="116"/>
    </row>
    <row r="153" spans="1:82" x14ac:dyDescent="0.25">
      <c r="A153" s="98"/>
      <c r="B153" s="88"/>
      <c r="C153" s="249">
        <f>(VLOOKUP(A152,$BF$2:$CB$5,2,FALSE))*'Form II'!F153</f>
        <v>60</v>
      </c>
      <c r="D153" s="250"/>
      <c r="E153" s="249">
        <f>VLOOKUP(A152,$BF$2:$CB$5,3,FALSE)*'Form II'!F153</f>
        <v>60</v>
      </c>
      <c r="F153" s="250"/>
      <c r="G153" s="249">
        <f>VLOOKUP(A152,$BF$2:$CB$5,4,FALSE)*'Form II'!F153</f>
        <v>60</v>
      </c>
      <c r="H153" s="250"/>
      <c r="I153" s="249">
        <f>VLOOKUP(A152,$BF$2:$CB$5,5,FALSE)*'Form II'!F153</f>
        <v>60</v>
      </c>
      <c r="J153" s="250"/>
      <c r="K153" s="251">
        <f>VLOOKUP(A152,$BF$2:$CB$5,6,FALSE)*'Form II'!F153</f>
        <v>100</v>
      </c>
      <c r="L153" s="250"/>
      <c r="M153" s="249">
        <f>VLOOKUP(A152,$BF$2:$CB$5,7,FALSE)*'Form II'!F153</f>
        <v>200</v>
      </c>
      <c r="N153" s="250"/>
      <c r="O153" s="249">
        <f>VLOOKUP(A152,$BF$2:$CB$5,8,FALSE)*'Form II'!F153</f>
        <v>125</v>
      </c>
      <c r="P153" s="250"/>
      <c r="Q153" s="249">
        <f>VLOOKUP(A152,$BF$2:$CB$5,9,FALSE)*'Form II'!F153</f>
        <v>125</v>
      </c>
      <c r="R153" s="250"/>
      <c r="S153" s="249">
        <f>VLOOKUP(A152,$BF$2:$CB$5,10,FALSE)*'Form II'!F153</f>
        <v>125</v>
      </c>
      <c r="T153" s="250"/>
      <c r="U153" s="249">
        <f>VLOOKUP(A152,$BF$2:$CB$5,11,FALSE)*'Form II'!F153</f>
        <v>150</v>
      </c>
      <c r="V153" s="250"/>
      <c r="W153" s="249">
        <f>VLOOKUP(A152,$BF$2:$CB$5,12,FALSE)*'Form II'!F153</f>
        <v>200</v>
      </c>
      <c r="X153" s="250"/>
      <c r="Y153" s="252">
        <f>VLOOKUP(A152,$BF$2:$CB$5,13,FALSE)*'Form II'!F153</f>
        <v>250</v>
      </c>
      <c r="Z153" s="253"/>
      <c r="AA153" s="252">
        <f>VLOOKUP(A152,$BF$2:$CB$5,14,FALSE)*'Form II'!F153</f>
        <v>75</v>
      </c>
      <c r="AB153" s="254"/>
      <c r="AC153" s="252">
        <f>VLOOKUP(A152,$BF$2:$CB$5,15,FALSE)*'Form II'!F153</f>
        <v>75</v>
      </c>
      <c r="AD153" s="253"/>
      <c r="AE153" s="252">
        <f>VLOOKUP(A152,$BF$2:$CB$5,16,FALSE)*'Form II'!F153</f>
        <v>200</v>
      </c>
      <c r="AF153" s="253"/>
      <c r="AG153" s="249">
        <f>VLOOKUP(A152,$BF$2:$CB$5,17,FALSE)*'Form II'!F153</f>
        <v>200</v>
      </c>
      <c r="AH153" s="250"/>
      <c r="AI153" s="249">
        <f>VLOOKUP(A152,$BF$2:$CB$5,18,FALSE)*'Form II'!F153</f>
        <v>12.5</v>
      </c>
      <c r="AJ153" s="250"/>
      <c r="AK153" s="249">
        <f>VLOOKUP(A152,$BF$2:$CB$5,19,FALSE)*'Form II'!F153</f>
        <v>25</v>
      </c>
      <c r="AL153" s="250"/>
      <c r="AM153" s="249">
        <f>VLOOKUP(A152,$BF$2:$CB$5,20,FALSE)*'Form II'!F153</f>
        <v>12.5</v>
      </c>
      <c r="AN153" s="250"/>
      <c r="AO153" s="249">
        <f>VLOOKUP(A152,$BF$2:$CB$5,21,FALSE)*'Form II'!F153</f>
        <v>25</v>
      </c>
      <c r="AP153" s="250"/>
      <c r="AQ153" s="249">
        <f>VLOOKUP(A152,$BF$2:$CB$5,22,FALSE)*'Form II'!F153</f>
        <v>25</v>
      </c>
      <c r="AR153" s="250"/>
      <c r="AS153" s="255"/>
      <c r="AT153" s="256"/>
      <c r="AU153" s="116"/>
      <c r="AV153" s="116"/>
      <c r="AW153" s="116"/>
      <c r="AX153" s="116"/>
      <c r="AY153" s="116"/>
      <c r="AZ153" s="116"/>
      <c r="BA153" s="116"/>
      <c r="BB153" s="116"/>
      <c r="BC153" s="116"/>
      <c r="BD153" s="116"/>
      <c r="BE153" s="116"/>
    </row>
    <row r="154" spans="1:82" ht="15.75" thickBot="1" x14ac:dyDescent="0.3">
      <c r="A154" s="48" t="str">
        <f>'Form II'!A153&amp;", "&amp;'Form II'!B153</f>
        <v>, 16</v>
      </c>
      <c r="B154" s="99" t="s">
        <v>36</v>
      </c>
      <c r="C154" s="99" t="s">
        <v>36</v>
      </c>
      <c r="D154" s="99" t="s">
        <v>142</v>
      </c>
      <c r="E154" s="99"/>
      <c r="F154" s="99"/>
      <c r="G154" s="99"/>
      <c r="H154" s="99"/>
      <c r="I154" s="99"/>
      <c r="J154" s="99"/>
      <c r="K154" s="99" t="s">
        <v>36</v>
      </c>
      <c r="L154" s="99" t="s">
        <v>142</v>
      </c>
      <c r="M154" s="99" t="s">
        <v>36</v>
      </c>
      <c r="N154" s="99" t="s">
        <v>142</v>
      </c>
      <c r="O154" s="99" t="s">
        <v>36</v>
      </c>
      <c r="P154" s="99" t="s">
        <v>142</v>
      </c>
      <c r="Q154" s="99" t="s">
        <v>36</v>
      </c>
      <c r="R154" s="99" t="s">
        <v>142</v>
      </c>
      <c r="S154" s="99" t="s">
        <v>36</v>
      </c>
      <c r="T154" s="99" t="s">
        <v>142</v>
      </c>
      <c r="U154" s="99" t="s">
        <v>36</v>
      </c>
      <c r="V154" s="99" t="s">
        <v>142</v>
      </c>
      <c r="W154" s="99" t="s">
        <v>36</v>
      </c>
      <c r="X154" s="99" t="s">
        <v>142</v>
      </c>
      <c r="Y154" s="99" t="s">
        <v>36</v>
      </c>
      <c r="Z154" s="99" t="s">
        <v>142</v>
      </c>
      <c r="AA154" s="99"/>
      <c r="AB154" s="99"/>
      <c r="AC154" s="99" t="s">
        <v>36</v>
      </c>
      <c r="AD154" s="99" t="s">
        <v>142</v>
      </c>
      <c r="AE154" s="99" t="s">
        <v>36</v>
      </c>
      <c r="AF154" s="100" t="s">
        <v>142</v>
      </c>
      <c r="AG154" s="99" t="s">
        <v>36</v>
      </c>
      <c r="AH154" s="99" t="s">
        <v>142</v>
      </c>
      <c r="AI154" s="99" t="s">
        <v>36</v>
      </c>
      <c r="AJ154" s="99" t="s">
        <v>142</v>
      </c>
      <c r="AK154" s="99" t="s">
        <v>36</v>
      </c>
      <c r="AL154" s="99" t="s">
        <v>142</v>
      </c>
      <c r="AM154" s="99" t="s">
        <v>36</v>
      </c>
      <c r="AN154" s="99" t="s">
        <v>142</v>
      </c>
      <c r="AO154" s="99" t="s">
        <v>36</v>
      </c>
      <c r="AP154" s="99" t="s">
        <v>142</v>
      </c>
      <c r="AQ154" s="99" t="s">
        <v>36</v>
      </c>
      <c r="AR154" s="99" t="s">
        <v>142</v>
      </c>
      <c r="AS154" s="99" t="s">
        <v>36</v>
      </c>
      <c r="AT154" s="147" t="s">
        <v>142</v>
      </c>
      <c r="AU154" s="116"/>
      <c r="AV154" s="116"/>
      <c r="AW154" s="116"/>
      <c r="AX154" s="116"/>
      <c r="AY154" s="116"/>
      <c r="AZ154" s="116"/>
      <c r="BA154" s="116"/>
      <c r="BB154" s="116"/>
      <c r="BC154" s="116"/>
      <c r="BD154" s="116"/>
      <c r="BE154" s="116"/>
    </row>
    <row r="155" spans="1:82" ht="16.5" thickTop="1" thickBot="1" x14ac:dyDescent="0.3">
      <c r="A155" s="24" t="s">
        <v>37</v>
      </c>
      <c r="B155" s="25"/>
      <c r="C155" s="112">
        <v>0</v>
      </c>
      <c r="D155" s="93">
        <f t="shared" ref="D155" si="498">C155/C153</f>
        <v>0</v>
      </c>
      <c r="E155" s="112"/>
      <c r="F155" s="93">
        <f t="shared" ref="F155" si="499">E155/E153</f>
        <v>0</v>
      </c>
      <c r="G155" s="112"/>
      <c r="H155" s="93">
        <f t="shared" ref="H155" si="500">G155/G153</f>
        <v>0</v>
      </c>
      <c r="I155" s="112"/>
      <c r="J155" s="93">
        <f t="shared" ref="J155" si="501">I155/I153</f>
        <v>0</v>
      </c>
      <c r="K155" s="112"/>
      <c r="L155" s="93">
        <f t="shared" ref="L155" si="502">K155/K153</f>
        <v>0</v>
      </c>
      <c r="M155" s="112">
        <v>0</v>
      </c>
      <c r="N155" s="93">
        <f t="shared" ref="N155" si="503">M155/M153</f>
        <v>0</v>
      </c>
      <c r="O155" s="112">
        <v>0</v>
      </c>
      <c r="P155" s="93">
        <f t="shared" ref="P155" si="504">O155/O153</f>
        <v>0</v>
      </c>
      <c r="Q155" s="112">
        <v>0</v>
      </c>
      <c r="R155" s="93">
        <f t="shared" ref="R155" si="505">Q155/Q153</f>
        <v>0</v>
      </c>
      <c r="S155" s="112">
        <v>0</v>
      </c>
      <c r="T155" s="93">
        <f t="shared" ref="T155" si="506">S155/S153</f>
        <v>0</v>
      </c>
      <c r="U155" s="112">
        <v>0</v>
      </c>
      <c r="V155" s="93">
        <f t="shared" ref="V155" si="507">U155/U153</f>
        <v>0</v>
      </c>
      <c r="W155" s="112">
        <v>0</v>
      </c>
      <c r="X155" s="93">
        <f t="shared" ref="X155" si="508">W155/W153</f>
        <v>0</v>
      </c>
      <c r="Y155" s="112">
        <v>0</v>
      </c>
      <c r="Z155" s="93">
        <f t="shared" ref="Z155" si="509">Y155/Y153</f>
        <v>0</v>
      </c>
      <c r="AA155" s="112">
        <v>0</v>
      </c>
      <c r="AB155" s="93">
        <f t="shared" ref="AB155" si="510">AA155/AA153</f>
        <v>0</v>
      </c>
      <c r="AC155" s="112">
        <v>0</v>
      </c>
      <c r="AD155" s="93">
        <f t="shared" ref="AD155" si="511">AC155/AC153</f>
        <v>0</v>
      </c>
      <c r="AE155" s="112"/>
      <c r="AF155" s="93">
        <f t="shared" ref="AF155" si="512">AE155/AE153</f>
        <v>0</v>
      </c>
      <c r="AG155" s="112"/>
      <c r="AH155" s="93">
        <f t="shared" ref="AH155" si="513">AG155/AG153</f>
        <v>0</v>
      </c>
      <c r="AI155" s="112"/>
      <c r="AJ155" s="93">
        <f t="shared" ref="AJ155" si="514">AI155/AI153</f>
        <v>0</v>
      </c>
      <c r="AK155" s="112"/>
      <c r="AL155" s="93">
        <f t="shared" ref="AL155" si="515">AK155/AK153</f>
        <v>0</v>
      </c>
      <c r="AM155" s="112">
        <v>0</v>
      </c>
      <c r="AN155" s="93">
        <f t="shared" ref="AN155" si="516">AM155/AM153</f>
        <v>0</v>
      </c>
      <c r="AO155" s="112">
        <v>0</v>
      </c>
      <c r="AP155" s="93">
        <f t="shared" ref="AP155" si="517">AO155/AO153</f>
        <v>0</v>
      </c>
      <c r="AQ155" s="112">
        <v>0</v>
      </c>
      <c r="AR155" s="93">
        <f t="shared" ref="AR155:AR159" si="518">AQ155/$AQ$113</f>
        <v>0</v>
      </c>
      <c r="AS155" s="134">
        <f t="shared" ref="AS155:AS158" si="519">C155+K155+M155+O155+U155+W155+Y155+AC155+AE155+AG155+AM155+AQ155+E155+I155+G155+AA155+Q155+S155+AO155+AI155+AK155</f>
        <v>0</v>
      </c>
      <c r="AT155" s="203">
        <f t="shared" ref="AT155:AT159" si="520">D155+L155+N155+P155+V155+X155+Z155+AD155+AF155+AH155+AN155+AR155+AB155+F155+J155+H155+R155+T155+AP155+AJ155+AL155</f>
        <v>0</v>
      </c>
      <c r="AU155" s="120">
        <f>IF(J155=0,0,(IF('Form II'!K153="yes",(J155/AT155)*('Form II'!G153+'Form II'!H153),0)))</f>
        <v>0</v>
      </c>
      <c r="AV155" s="120">
        <f>IF(D155=0,0,(IF('Form II'!I153="yes",(D155/AT155)*('Form II'!G153+'Form II'!H153),0)))</f>
        <v>0</v>
      </c>
      <c r="AW155" s="120">
        <f>IF(F155+H155=0,0,(IF('Form II'!J153="yes",((F155+H155)/AT155)*('Form II'!G153+'Form II'!H153),0)))</f>
        <v>0</v>
      </c>
      <c r="AX155" s="120">
        <f>IF(L155=0,0,(L155/AT155)*('Form II'!G153+'Form II'!H153))</f>
        <v>0</v>
      </c>
      <c r="AY155" s="120">
        <f>IF(P155+R155=0,0,(IF('Form II'!M153="yes",(((P155+R155)/AT155)*('Form II'!G153+'Form II'!H153)),0)))</f>
        <v>0</v>
      </c>
      <c r="AZ155" s="120" t="e">
        <f>IF('Form II'!N153="yes",(((V155+X155+Z155+T155)/AT155)*('Form II'!G153+'Form II'!H153)),0)</f>
        <v>#DIV/0!</v>
      </c>
      <c r="BA155" s="120" t="e">
        <f>IF('Form II'!P153="yes",(AB155/AT155)*('Form II'!G153+'Form II'!H153),0)</f>
        <v>#DIV/0!</v>
      </c>
      <c r="BB155" s="120" t="e">
        <f>IF('Form II'!O153="yes",(AD155/AT155)*('Form II'!G153+'Form II'!H153),0)</f>
        <v>#DIV/0!</v>
      </c>
      <c r="BC155" s="120">
        <f>IF(AF155=0,0,(AF155/AT155)*('Form II'!G153+'Form II'!H153))</f>
        <v>0</v>
      </c>
      <c r="BD155" s="120">
        <f>IF((AN155+AP155+AR155)=0,0,(IF('Form II'!R153="yes",(((AN155+AP155+AR155)/AT155)*('Form II'!G153+'Form II'!H153)),0)))</f>
        <v>0</v>
      </c>
      <c r="BE155" s="118">
        <f>IF((AS155)=0,('Form II'!G153+'Form II'!H153),SUM(AU155:BD155))</f>
        <v>0</v>
      </c>
      <c r="CD155" s="23">
        <f>AT155*'Form II'!F153</f>
        <v>0</v>
      </c>
    </row>
    <row r="156" spans="1:82" ht="16.5" thickTop="1" thickBot="1" x14ac:dyDescent="0.3">
      <c r="A156" s="26" t="s">
        <v>38</v>
      </c>
      <c r="B156" s="27"/>
      <c r="C156" s="113">
        <v>0</v>
      </c>
      <c r="D156" s="93">
        <f t="shared" ref="D156" si="521">C156/C153</f>
        <v>0</v>
      </c>
      <c r="E156" s="113"/>
      <c r="F156" s="93">
        <f t="shared" ref="F156" si="522">E156/E153</f>
        <v>0</v>
      </c>
      <c r="G156" s="113"/>
      <c r="H156" s="93">
        <f t="shared" ref="H156" si="523">G156/G153</f>
        <v>0</v>
      </c>
      <c r="I156" s="113"/>
      <c r="J156" s="93">
        <f t="shared" ref="J156" si="524">I156/I153</f>
        <v>0</v>
      </c>
      <c r="K156" s="113"/>
      <c r="L156" s="93">
        <f t="shared" ref="L156" si="525">K156/K153</f>
        <v>0</v>
      </c>
      <c r="M156" s="113">
        <v>0</v>
      </c>
      <c r="N156" s="93">
        <f t="shared" ref="N156" si="526">M156/M153</f>
        <v>0</v>
      </c>
      <c r="O156" s="113">
        <v>0</v>
      </c>
      <c r="P156" s="93">
        <f t="shared" ref="P156" si="527">O156/O153</f>
        <v>0</v>
      </c>
      <c r="Q156" s="113">
        <v>0</v>
      </c>
      <c r="R156" s="93">
        <f t="shared" ref="R156" si="528">Q156/Q153</f>
        <v>0</v>
      </c>
      <c r="S156" s="113">
        <v>0</v>
      </c>
      <c r="T156" s="93">
        <f t="shared" ref="T156" si="529">S156/S153</f>
        <v>0</v>
      </c>
      <c r="U156" s="113">
        <v>0</v>
      </c>
      <c r="V156" s="93">
        <f t="shared" ref="V156" si="530">U156/U153</f>
        <v>0</v>
      </c>
      <c r="W156" s="113">
        <v>0</v>
      </c>
      <c r="X156" s="93">
        <f t="shared" ref="X156" si="531">W156/W153</f>
        <v>0</v>
      </c>
      <c r="Y156" s="113">
        <v>0</v>
      </c>
      <c r="Z156" s="93">
        <f t="shared" ref="Z156" si="532">Y156/Y153</f>
        <v>0</v>
      </c>
      <c r="AA156" s="113">
        <v>0</v>
      </c>
      <c r="AB156" s="93">
        <f t="shared" ref="AB156" si="533">AA156/AA153</f>
        <v>0</v>
      </c>
      <c r="AC156" s="113">
        <v>0</v>
      </c>
      <c r="AD156" s="93">
        <f t="shared" ref="AD156" si="534">AC156/AC153</f>
        <v>0</v>
      </c>
      <c r="AE156" s="113"/>
      <c r="AF156" s="93">
        <f t="shared" ref="AF156" si="535">AE156/AE153</f>
        <v>0</v>
      </c>
      <c r="AG156" s="113"/>
      <c r="AH156" s="93">
        <f t="shared" ref="AH156" si="536">AG156/AG153</f>
        <v>0</v>
      </c>
      <c r="AI156" s="113"/>
      <c r="AJ156" s="93">
        <f t="shared" ref="AJ156" si="537">AI156/AI153</f>
        <v>0</v>
      </c>
      <c r="AK156" s="113"/>
      <c r="AL156" s="93">
        <f t="shared" ref="AL156" si="538">AK156/AK153</f>
        <v>0</v>
      </c>
      <c r="AM156" s="113">
        <v>0</v>
      </c>
      <c r="AN156" s="93">
        <f t="shared" ref="AN156" si="539">AM156/AM153</f>
        <v>0</v>
      </c>
      <c r="AO156" s="113">
        <v>0</v>
      </c>
      <c r="AP156" s="93">
        <f t="shared" ref="AP156" si="540">AO156/AO153</f>
        <v>0</v>
      </c>
      <c r="AQ156" s="113">
        <v>0</v>
      </c>
      <c r="AR156" s="93">
        <f t="shared" si="518"/>
        <v>0</v>
      </c>
      <c r="AS156" s="134">
        <f t="shared" si="519"/>
        <v>0</v>
      </c>
      <c r="AT156" s="203">
        <f t="shared" si="520"/>
        <v>0</v>
      </c>
      <c r="AU156" s="120">
        <f>IF(J156=0,0,(IF('Form II'!K154="yes",(J156/AT156)*('Form II'!G154+'Form II'!H154),0)))</f>
        <v>0</v>
      </c>
      <c r="AV156" s="120">
        <f>IF(D156=0,0,(IF('Form II'!I154="yes",(D156/AT156)*('Form II'!G154+'Form II'!H154),0)))</f>
        <v>0</v>
      </c>
      <c r="AW156" s="120">
        <f>IF(F156+H156=0,0,(IF('Form II'!J154="yes",((F156+H156)/AT156)*('Form II'!G154+'Form II'!H154),0)))</f>
        <v>0</v>
      </c>
      <c r="AX156" s="120">
        <f>IF(L156=0,0,(L156/AT156)*('Form II'!G154+'Form II'!H154))</f>
        <v>0</v>
      </c>
      <c r="AY156" s="120">
        <f>IF(P156+R156=0,0,(IF('Form II'!M154="yes",(((P156+R156)/AT156)*('Form II'!G154+'Form II'!H154)),0)))</f>
        <v>0</v>
      </c>
      <c r="AZ156" s="120" t="e">
        <f>IF('Form II'!N154="yes",(((V156+X156+Z156+T156)/AT156)*('Form II'!G154+'Form II'!H154)),0)</f>
        <v>#DIV/0!</v>
      </c>
      <c r="BA156" s="120" t="e">
        <f>IF('Form II'!P154="yes",(AB156/AT156)*('Form II'!G154+'Form II'!H154),0)</f>
        <v>#DIV/0!</v>
      </c>
      <c r="BB156" s="120" t="e">
        <f>IF('Form II'!O154="yes",(AD156/AT156)*('Form II'!G154+'Form II'!H154),0)</f>
        <v>#DIV/0!</v>
      </c>
      <c r="BC156" s="120">
        <f>IF(AF156=0,0,(AF156/AT156)*('Form II'!G154+'Form II'!H154))</f>
        <v>0</v>
      </c>
      <c r="BD156" s="120">
        <f>IF((AN156+AP156+AR156)=0,0,(IF('Form II'!R154="yes",(((AN156+AP156+AR156)/AT156)*('Form II'!G154+'Form II'!H154)),0)))</f>
        <v>0</v>
      </c>
      <c r="BE156" s="118">
        <f>IF((AS156)=0,('Form II'!G154+'Form II'!H154),SUM(AU156:BD156))</f>
        <v>0</v>
      </c>
      <c r="CD156" s="23">
        <f>AT156*'Form II'!F154</f>
        <v>0</v>
      </c>
    </row>
    <row r="157" spans="1:82" ht="16.5" thickTop="1" thickBot="1" x14ac:dyDescent="0.3">
      <c r="A157" s="26" t="s">
        <v>39</v>
      </c>
      <c r="B157" s="27"/>
      <c r="C157" s="113">
        <v>0</v>
      </c>
      <c r="D157" s="93">
        <f t="shared" ref="D157" si="541">C157/C153</f>
        <v>0</v>
      </c>
      <c r="E157" s="113"/>
      <c r="F157" s="93">
        <f t="shared" ref="F157" si="542">E157/E153</f>
        <v>0</v>
      </c>
      <c r="G157" s="113"/>
      <c r="H157" s="93">
        <f t="shared" ref="H157" si="543">G157/G153</f>
        <v>0</v>
      </c>
      <c r="I157" s="113"/>
      <c r="J157" s="93">
        <f t="shared" ref="J157" si="544">I157/I153</f>
        <v>0</v>
      </c>
      <c r="K157" s="113"/>
      <c r="L157" s="93">
        <f t="shared" ref="L157" si="545">K157/K153</f>
        <v>0</v>
      </c>
      <c r="M157" s="113">
        <v>0</v>
      </c>
      <c r="N157" s="93">
        <f t="shared" ref="N157" si="546">M157/M153</f>
        <v>0</v>
      </c>
      <c r="O157" s="113">
        <v>0</v>
      </c>
      <c r="P157" s="93">
        <f t="shared" ref="P157" si="547">O157/O153</f>
        <v>0</v>
      </c>
      <c r="Q157" s="113">
        <v>0</v>
      </c>
      <c r="R157" s="93">
        <f t="shared" ref="R157" si="548">Q157/Q153</f>
        <v>0</v>
      </c>
      <c r="S157" s="113">
        <v>0</v>
      </c>
      <c r="T157" s="93">
        <f t="shared" ref="T157" si="549">S157/S153</f>
        <v>0</v>
      </c>
      <c r="U157" s="113">
        <v>0</v>
      </c>
      <c r="V157" s="93">
        <f t="shared" ref="V157" si="550">U157/U153</f>
        <v>0</v>
      </c>
      <c r="W157" s="113">
        <v>0</v>
      </c>
      <c r="X157" s="93">
        <f t="shared" ref="X157" si="551">W157/W153</f>
        <v>0</v>
      </c>
      <c r="Y157" s="113">
        <v>0</v>
      </c>
      <c r="Z157" s="93">
        <f t="shared" ref="Z157" si="552">Y157/Y153</f>
        <v>0</v>
      </c>
      <c r="AA157" s="113">
        <v>0</v>
      </c>
      <c r="AB157" s="93">
        <f t="shared" ref="AB157" si="553">AA157/AA153</f>
        <v>0</v>
      </c>
      <c r="AC157" s="113">
        <v>0</v>
      </c>
      <c r="AD157" s="93">
        <f t="shared" ref="AD157" si="554">AC157/AC153</f>
        <v>0</v>
      </c>
      <c r="AE157" s="113"/>
      <c r="AF157" s="93">
        <f t="shared" ref="AF157" si="555">AE157/AE153</f>
        <v>0</v>
      </c>
      <c r="AG157" s="113"/>
      <c r="AH157" s="93">
        <f t="shared" ref="AH157" si="556">AG157/AG153</f>
        <v>0</v>
      </c>
      <c r="AI157" s="113"/>
      <c r="AJ157" s="93">
        <f t="shared" ref="AJ157" si="557">AI157/AI153</f>
        <v>0</v>
      </c>
      <c r="AK157" s="113"/>
      <c r="AL157" s="93">
        <f t="shared" ref="AL157" si="558">AK157/AK153</f>
        <v>0</v>
      </c>
      <c r="AM157" s="113">
        <v>0</v>
      </c>
      <c r="AN157" s="93">
        <f t="shared" ref="AN157" si="559">AM157/AM153</f>
        <v>0</v>
      </c>
      <c r="AO157" s="113">
        <v>0</v>
      </c>
      <c r="AP157" s="93">
        <f t="shared" ref="AP157" si="560">AO157/AO153</f>
        <v>0</v>
      </c>
      <c r="AQ157" s="113">
        <v>0</v>
      </c>
      <c r="AR157" s="93">
        <f t="shared" si="518"/>
        <v>0</v>
      </c>
      <c r="AS157" s="134">
        <f t="shared" si="519"/>
        <v>0</v>
      </c>
      <c r="AT157" s="203">
        <f t="shared" si="520"/>
        <v>0</v>
      </c>
      <c r="AU157" s="120">
        <f>IF(J157=0,0,(IF('Form II'!K155="yes",(J157/AT157)*('Form II'!G155+'Form II'!H155),0)))</f>
        <v>0</v>
      </c>
      <c r="AV157" s="120">
        <f>IF(D157=0,0,(IF('Form II'!I155="yes",(D157/AT157)*('Form II'!G155+'Form II'!H155),0)))</f>
        <v>0</v>
      </c>
      <c r="AW157" s="120">
        <f>IF(F157+H157=0,0,(IF('Form II'!J155="yes",((F157+H157)/AT157)*('Form II'!G155+'Form II'!H155),0)))</f>
        <v>0</v>
      </c>
      <c r="AX157" s="120">
        <f>IF(L157=0,0,(L157/AT157)*('Form II'!G155+'Form II'!H155))</f>
        <v>0</v>
      </c>
      <c r="AY157" s="120">
        <f>IF(P157+R157=0,0,(IF('Form II'!M155="yes",(((P157+R157)/AT157)*('Form II'!G155+'Form II'!H155)),0)))</f>
        <v>0</v>
      </c>
      <c r="AZ157" s="120" t="e">
        <f>IF('Form II'!N155="yes",(((V157+X157+Z157+T157)/AT157)*('Form II'!G155+'Form II'!H155)),0)</f>
        <v>#DIV/0!</v>
      </c>
      <c r="BA157" s="120" t="e">
        <f>IF('Form II'!P155="yes",(AB157/AT157)*('Form II'!G155+'Form II'!H155),0)</f>
        <v>#DIV/0!</v>
      </c>
      <c r="BB157" s="120" t="e">
        <f>IF('Form II'!O155="yes",(AD157/AT157)*('Form II'!G155+'Form II'!H155),0)</f>
        <v>#DIV/0!</v>
      </c>
      <c r="BC157" s="120">
        <f>IF(AF157=0,0,(AF157/AT157)*('Form II'!G155+'Form II'!H155))</f>
        <v>0</v>
      </c>
      <c r="BD157" s="120">
        <f>IF((AN157+AP157+AR157)=0,0,(IF('Form II'!R155="yes",(((AN157+AP157+AR157)/AT157)*('Form II'!G155+'Form II'!H155)),0)))</f>
        <v>0</v>
      </c>
      <c r="BE157" s="118">
        <f>IF((AS157)=0,('Form II'!G155+'Form II'!H155),SUM(AU157:BD157))</f>
        <v>0</v>
      </c>
      <c r="CD157" s="23">
        <f>AT157*'Form II'!F155</f>
        <v>0</v>
      </c>
    </row>
    <row r="158" spans="1:82" ht="16.5" thickTop="1" thickBot="1" x14ac:dyDescent="0.3">
      <c r="A158" s="28" t="s">
        <v>40</v>
      </c>
      <c r="B158" s="29"/>
      <c r="C158" s="114">
        <v>0</v>
      </c>
      <c r="D158" s="93">
        <f t="shared" ref="D158" si="561">C158/C153</f>
        <v>0</v>
      </c>
      <c r="E158" s="114"/>
      <c r="F158" s="93">
        <f t="shared" ref="F158" si="562">E158/E153</f>
        <v>0</v>
      </c>
      <c r="G158" s="114"/>
      <c r="H158" s="93">
        <f t="shared" ref="H158" si="563">G158/G153</f>
        <v>0</v>
      </c>
      <c r="I158" s="114"/>
      <c r="J158" s="93">
        <f t="shared" ref="J158" si="564">I158/I153</f>
        <v>0</v>
      </c>
      <c r="K158" s="114"/>
      <c r="L158" s="93">
        <f t="shared" ref="L158" si="565">K158/K153</f>
        <v>0</v>
      </c>
      <c r="M158" s="114">
        <v>0</v>
      </c>
      <c r="N158" s="93">
        <f t="shared" ref="N158" si="566">M158/M153</f>
        <v>0</v>
      </c>
      <c r="O158" s="114">
        <v>0</v>
      </c>
      <c r="P158" s="93">
        <f t="shared" ref="P158" si="567">O158/O153</f>
        <v>0</v>
      </c>
      <c r="Q158" s="114">
        <v>0</v>
      </c>
      <c r="R158" s="93">
        <f t="shared" ref="R158" si="568">Q158/Q153</f>
        <v>0</v>
      </c>
      <c r="S158" s="114">
        <v>0</v>
      </c>
      <c r="T158" s="93">
        <f t="shared" ref="T158" si="569">S158/S153</f>
        <v>0</v>
      </c>
      <c r="U158" s="114">
        <v>0</v>
      </c>
      <c r="V158" s="93">
        <f t="shared" ref="V158" si="570">U158/U153</f>
        <v>0</v>
      </c>
      <c r="W158" s="114">
        <v>0</v>
      </c>
      <c r="X158" s="93">
        <f t="shared" ref="X158" si="571">W158/W153</f>
        <v>0</v>
      </c>
      <c r="Y158" s="114">
        <v>0</v>
      </c>
      <c r="Z158" s="93">
        <f t="shared" ref="Z158" si="572">Y158/Y153</f>
        <v>0</v>
      </c>
      <c r="AA158" s="114">
        <v>0</v>
      </c>
      <c r="AB158" s="93">
        <f t="shared" ref="AB158" si="573">AA158/AA153</f>
        <v>0</v>
      </c>
      <c r="AC158" s="114">
        <v>0</v>
      </c>
      <c r="AD158" s="93">
        <f t="shared" ref="AD158" si="574">AC158/AC153</f>
        <v>0</v>
      </c>
      <c r="AE158" s="114"/>
      <c r="AF158" s="93">
        <f t="shared" ref="AF158" si="575">AE158/AE153</f>
        <v>0</v>
      </c>
      <c r="AG158" s="114"/>
      <c r="AH158" s="93">
        <f t="shared" ref="AH158" si="576">AG158/AG153</f>
        <v>0</v>
      </c>
      <c r="AI158" s="114"/>
      <c r="AJ158" s="93">
        <f t="shared" ref="AJ158" si="577">AI158/AI153</f>
        <v>0</v>
      </c>
      <c r="AK158" s="114"/>
      <c r="AL158" s="93">
        <f t="shared" ref="AL158" si="578">AK158/AK153</f>
        <v>0</v>
      </c>
      <c r="AM158" s="114">
        <v>0</v>
      </c>
      <c r="AN158" s="93">
        <f t="shared" ref="AN158" si="579">AM158/AM153</f>
        <v>0</v>
      </c>
      <c r="AO158" s="114">
        <v>0</v>
      </c>
      <c r="AP158" s="93">
        <f t="shared" ref="AP158" si="580">AO158/AO153</f>
        <v>0</v>
      </c>
      <c r="AQ158" s="114">
        <v>0</v>
      </c>
      <c r="AR158" s="93">
        <f t="shared" si="518"/>
        <v>0</v>
      </c>
      <c r="AS158" s="134">
        <f t="shared" si="519"/>
        <v>0</v>
      </c>
      <c r="AT158" s="203">
        <f t="shared" si="520"/>
        <v>0</v>
      </c>
      <c r="AU158" s="120">
        <f>IF(J158=0,0,(IF('Form II'!K156="yes",(J158/AT158)*('Form II'!G156+'Form II'!H156),0)))</f>
        <v>0</v>
      </c>
      <c r="AV158" s="120">
        <f>IF(D158=0,0,(IF('Form II'!I156="yes",(D158/AT158)*('Form II'!G156+'Form II'!H156),0)))</f>
        <v>0</v>
      </c>
      <c r="AW158" s="120">
        <f>IF(F158+H158=0,0,(IF('Form II'!J156="yes",((F158+H158)/AT158)*('Form II'!G156+'Form II'!H156),0)))</f>
        <v>0</v>
      </c>
      <c r="AX158" s="120">
        <f>IF(L158=0,0,(L158/AT158)*('Form II'!G156+'Form II'!H156))</f>
        <v>0</v>
      </c>
      <c r="AY158" s="120">
        <f>IF(P158+R158=0,0,(IF('Form II'!M156="yes",(((P158+R158)/AT158)*('Form II'!G156+'Form II'!H156)),0)))</f>
        <v>0</v>
      </c>
      <c r="AZ158" s="120" t="e">
        <f>IF('Form II'!N156="yes",(((V158+X158+Z158+T158)/AT158)*('Form II'!G156+'Form II'!H156)),0)</f>
        <v>#DIV/0!</v>
      </c>
      <c r="BA158" s="120" t="e">
        <f>IF('Form II'!P156="yes",(AB158/AT158)*('Form II'!G156+'Form II'!H156),0)</f>
        <v>#DIV/0!</v>
      </c>
      <c r="BB158" s="120" t="e">
        <f>IF('Form II'!O156="yes",(AD158/AT158)*('Form II'!G156+'Form II'!H156),0)</f>
        <v>#DIV/0!</v>
      </c>
      <c r="BC158" s="120">
        <f>IF(AF158=0,0,(AF158/AT158)*('Form II'!G156+'Form II'!H156))</f>
        <v>0</v>
      </c>
      <c r="BD158" s="120">
        <f>IF((AN158+AP158+AR158)=0,0,(IF('Form II'!R156="yes",(((AN158+AP158+AR158)/AT158)*('Form II'!G156+'Form II'!H156)),0)))</f>
        <v>0</v>
      </c>
      <c r="BE158" s="118">
        <f>IF((AS158)=0,('Form II'!G156+'Form II'!H156),SUM(AU158:BD158))</f>
        <v>0</v>
      </c>
      <c r="CD158" s="23">
        <f>AT158*'Form II'!F156</f>
        <v>0</v>
      </c>
    </row>
    <row r="159" spans="1:82" ht="15.75" thickTop="1" x14ac:dyDescent="0.25">
      <c r="A159" s="90" t="s">
        <v>41</v>
      </c>
      <c r="B159" s="91"/>
      <c r="C159" s="91">
        <f t="shared" si="352"/>
        <v>0</v>
      </c>
      <c r="D159" s="93">
        <f t="shared" ref="D159" si="581">C159/C153</f>
        <v>0</v>
      </c>
      <c r="E159" s="91">
        <f t="shared" si="354"/>
        <v>0</v>
      </c>
      <c r="F159" s="93">
        <f t="shared" ref="F159" si="582">E159/E153</f>
        <v>0</v>
      </c>
      <c r="G159" s="91">
        <f t="shared" si="356"/>
        <v>0</v>
      </c>
      <c r="H159" s="93">
        <f t="shared" ref="H159" si="583">G159/G153</f>
        <v>0</v>
      </c>
      <c r="I159" s="91">
        <f t="shared" si="358"/>
        <v>0</v>
      </c>
      <c r="J159" s="93">
        <f t="shared" ref="J159" si="584">I159/I153</f>
        <v>0</v>
      </c>
      <c r="K159" s="91">
        <f t="shared" si="360"/>
        <v>0</v>
      </c>
      <c r="L159" s="93">
        <f t="shared" ref="L159" si="585">K159/K153</f>
        <v>0</v>
      </c>
      <c r="M159" s="91">
        <f t="shared" si="362"/>
        <v>0</v>
      </c>
      <c r="N159" s="93">
        <f t="shared" ref="N159" si="586">M159/M153</f>
        <v>0</v>
      </c>
      <c r="O159" s="91">
        <f t="shared" si="364"/>
        <v>0</v>
      </c>
      <c r="P159" s="93">
        <f t="shared" ref="P159" si="587">O159/O153</f>
        <v>0</v>
      </c>
      <c r="Q159" s="91">
        <f t="shared" si="366"/>
        <v>0</v>
      </c>
      <c r="R159" s="93">
        <f t="shared" ref="R159" si="588">Q159/Q153</f>
        <v>0</v>
      </c>
      <c r="S159" s="91">
        <f t="shared" si="368"/>
        <v>0</v>
      </c>
      <c r="T159" s="93">
        <f t="shared" ref="T159" si="589">S159/S153</f>
        <v>0</v>
      </c>
      <c r="U159" s="91">
        <f t="shared" si="370"/>
        <v>0</v>
      </c>
      <c r="V159" s="93">
        <f t="shared" ref="V159" si="590">U159/U153</f>
        <v>0</v>
      </c>
      <c r="W159" s="91">
        <f t="shared" si="372"/>
        <v>0</v>
      </c>
      <c r="X159" s="93">
        <f t="shared" ref="X159" si="591">W159/W153</f>
        <v>0</v>
      </c>
      <c r="Y159" s="91">
        <f t="shared" si="374"/>
        <v>0</v>
      </c>
      <c r="Z159" s="93">
        <f t="shared" ref="Z159" si="592">Y159/Y153</f>
        <v>0</v>
      </c>
      <c r="AA159" s="91">
        <f t="shared" si="376"/>
        <v>0</v>
      </c>
      <c r="AB159" s="93">
        <f t="shared" ref="AB159" si="593">AA159/AA153</f>
        <v>0</v>
      </c>
      <c r="AC159" s="91">
        <f t="shared" si="378"/>
        <v>0</v>
      </c>
      <c r="AD159" s="93">
        <f t="shared" ref="AD159" si="594">AC159/AC153</f>
        <v>0</v>
      </c>
      <c r="AE159" s="94">
        <f t="shared" si="380"/>
        <v>0</v>
      </c>
      <c r="AF159" s="93">
        <f t="shared" ref="AF159" si="595">AE159/AE153</f>
        <v>0</v>
      </c>
      <c r="AG159" s="91">
        <f t="shared" si="382"/>
        <v>0</v>
      </c>
      <c r="AH159" s="93">
        <f t="shared" ref="AH159" si="596">AG159/AG153</f>
        <v>0</v>
      </c>
      <c r="AI159" s="91">
        <f t="shared" si="384"/>
        <v>0</v>
      </c>
      <c r="AJ159" s="93">
        <f t="shared" ref="AJ159" si="597">AI159/AI153</f>
        <v>0</v>
      </c>
      <c r="AK159" s="91">
        <f t="shared" si="386"/>
        <v>0</v>
      </c>
      <c r="AL159" s="93">
        <f t="shared" ref="AL159" si="598">AK159/AK153</f>
        <v>0</v>
      </c>
      <c r="AM159" s="91">
        <f t="shared" si="388"/>
        <v>0</v>
      </c>
      <c r="AN159" s="93">
        <f t="shared" ref="AN159" si="599">AM159/AM153</f>
        <v>0</v>
      </c>
      <c r="AO159" s="91">
        <f t="shared" si="390"/>
        <v>0</v>
      </c>
      <c r="AP159" s="93">
        <f t="shared" ref="AP159" si="600">AO159/AO153</f>
        <v>0</v>
      </c>
      <c r="AQ159" s="91">
        <f t="shared" si="392"/>
        <v>0</v>
      </c>
      <c r="AR159" s="93">
        <f t="shared" si="518"/>
        <v>0</v>
      </c>
      <c r="AS159" s="95">
        <f t="shared" si="393"/>
        <v>0</v>
      </c>
      <c r="AT159" s="203">
        <f t="shared" si="520"/>
        <v>0</v>
      </c>
      <c r="AU159" s="121"/>
      <c r="AV159" s="121"/>
      <c r="AW159" s="121"/>
      <c r="AX159" s="121"/>
      <c r="AY159" s="121"/>
      <c r="AZ159" s="121"/>
      <c r="BA159" s="121"/>
      <c r="BB159" s="121"/>
      <c r="BC159" s="121"/>
      <c r="BD159" s="121"/>
      <c r="BE159" s="121"/>
      <c r="CD159" s="30">
        <f t="shared" si="394"/>
        <v>0</v>
      </c>
    </row>
    <row r="160" spans="1:82" x14ac:dyDescent="0.25">
      <c r="AU160" s="116"/>
      <c r="AV160" s="116"/>
      <c r="AW160" s="116"/>
      <c r="AX160" s="116"/>
      <c r="AY160" s="116"/>
      <c r="AZ160" s="116"/>
      <c r="BA160" s="116"/>
      <c r="BB160" s="116"/>
      <c r="BC160" s="116"/>
      <c r="BD160" s="116"/>
      <c r="BE160" s="116"/>
    </row>
    <row r="161" spans="1:82" ht="45" x14ac:dyDescent="0.25">
      <c r="A161" s="97"/>
      <c r="B161" s="199" t="s">
        <v>25</v>
      </c>
      <c r="C161" s="248" t="s">
        <v>116</v>
      </c>
      <c r="D161" s="247"/>
      <c r="E161" s="257" t="s">
        <v>119</v>
      </c>
      <c r="F161" s="247"/>
      <c r="G161" s="257" t="s">
        <v>120</v>
      </c>
      <c r="H161" s="247"/>
      <c r="I161" s="248" t="s">
        <v>117</v>
      </c>
      <c r="J161" s="247"/>
      <c r="K161" s="248" t="s">
        <v>118</v>
      </c>
      <c r="L161" s="247"/>
      <c r="M161" s="248" t="s">
        <v>27</v>
      </c>
      <c r="N161" s="247"/>
      <c r="O161" s="248" t="s">
        <v>166</v>
      </c>
      <c r="P161" s="247"/>
      <c r="Q161" s="248" t="s">
        <v>167</v>
      </c>
      <c r="R161" s="247"/>
      <c r="S161" s="248" t="s">
        <v>132</v>
      </c>
      <c r="T161" s="247"/>
      <c r="U161" s="248" t="s">
        <v>28</v>
      </c>
      <c r="V161" s="247"/>
      <c r="W161" s="248" t="s">
        <v>29</v>
      </c>
      <c r="X161" s="247"/>
      <c r="Y161" s="248" t="s">
        <v>30</v>
      </c>
      <c r="Z161" s="247"/>
      <c r="AA161" s="248" t="s">
        <v>114</v>
      </c>
      <c r="AB161" s="258"/>
      <c r="AC161" s="248" t="s">
        <v>113</v>
      </c>
      <c r="AD161" s="247"/>
      <c r="AE161" s="248" t="s">
        <v>31</v>
      </c>
      <c r="AF161" s="247"/>
      <c r="AG161" s="248" t="s">
        <v>193</v>
      </c>
      <c r="AH161" s="247"/>
      <c r="AI161" s="248" t="s">
        <v>164</v>
      </c>
      <c r="AJ161" s="247"/>
      <c r="AK161" s="246" t="s">
        <v>165</v>
      </c>
      <c r="AL161" s="247"/>
      <c r="AM161" s="248" t="s">
        <v>33</v>
      </c>
      <c r="AN161" s="247"/>
      <c r="AO161" s="248" t="s">
        <v>34</v>
      </c>
      <c r="AP161" s="247"/>
      <c r="AQ161" s="248" t="s">
        <v>34</v>
      </c>
      <c r="AR161" s="247"/>
      <c r="AS161" s="248" t="s">
        <v>35</v>
      </c>
      <c r="AT161" s="247"/>
      <c r="AU161" s="115" t="s">
        <v>208</v>
      </c>
      <c r="AV161" s="115" t="s">
        <v>116</v>
      </c>
      <c r="AW161" s="115" t="s">
        <v>210</v>
      </c>
      <c r="AX161" s="116" t="s">
        <v>211</v>
      </c>
      <c r="AY161" s="116" t="s">
        <v>212</v>
      </c>
      <c r="AZ161" s="116" t="s">
        <v>134</v>
      </c>
      <c r="BA161" s="117" t="s">
        <v>114</v>
      </c>
      <c r="BB161" s="117" t="s">
        <v>113</v>
      </c>
      <c r="BC161" s="117" t="s">
        <v>46</v>
      </c>
      <c r="BD161" s="117" t="s">
        <v>44</v>
      </c>
      <c r="BE161" s="118"/>
    </row>
    <row r="162" spans="1:82" x14ac:dyDescent="0.25">
      <c r="A162" s="49" t="s">
        <v>129</v>
      </c>
      <c r="B162" s="200"/>
      <c r="C162" s="151"/>
      <c r="D162" s="152"/>
      <c r="E162" s="151"/>
      <c r="F162" s="152"/>
      <c r="G162" s="200"/>
      <c r="H162" s="201"/>
      <c r="I162" s="200"/>
      <c r="J162" s="201"/>
      <c r="K162" s="87"/>
      <c r="L162" s="201"/>
      <c r="M162" s="200"/>
      <c r="N162" s="201"/>
      <c r="O162" s="200"/>
      <c r="P162" s="201"/>
      <c r="Q162" s="200"/>
      <c r="R162" s="201"/>
      <c r="S162" s="200"/>
      <c r="T162" s="201"/>
      <c r="U162" s="200"/>
      <c r="V162" s="201"/>
      <c r="W162" s="200"/>
      <c r="X162" s="201"/>
      <c r="Y162" s="200"/>
      <c r="Z162" s="201"/>
      <c r="AA162" s="87"/>
      <c r="AB162" s="87"/>
      <c r="AC162" s="200"/>
      <c r="AD162" s="201"/>
      <c r="AE162" s="200"/>
      <c r="AF162" s="201"/>
      <c r="AG162" s="200"/>
      <c r="AH162" s="201"/>
      <c r="AI162" s="200"/>
      <c r="AJ162" s="201"/>
      <c r="AK162" s="87"/>
      <c r="AL162" s="87"/>
      <c r="AM162" s="200"/>
      <c r="AN162" s="201"/>
      <c r="AO162" s="200"/>
      <c r="AP162" s="201"/>
      <c r="AQ162" s="200"/>
      <c r="AR162" s="201"/>
      <c r="AS162" s="200"/>
      <c r="AT162" s="146"/>
      <c r="AU162" s="115"/>
      <c r="AV162" s="115"/>
      <c r="AW162" s="115"/>
      <c r="AX162" s="116"/>
      <c r="AY162" s="116"/>
      <c r="AZ162" s="116"/>
      <c r="BA162" s="116"/>
      <c r="BB162" s="116"/>
      <c r="BC162" s="116"/>
      <c r="BD162" s="116"/>
      <c r="BE162" s="116"/>
    </row>
    <row r="163" spans="1:82" x14ac:dyDescent="0.25">
      <c r="A163" s="98"/>
      <c r="B163" s="88"/>
      <c r="C163" s="249">
        <f>(VLOOKUP(A162,$BF$2:$CB$5,2,FALSE))*'Form II'!F163</f>
        <v>60</v>
      </c>
      <c r="D163" s="250"/>
      <c r="E163" s="249">
        <f>VLOOKUP(A162,$BF$2:$CB$5,3,FALSE)*'Form II'!F163</f>
        <v>60</v>
      </c>
      <c r="F163" s="250"/>
      <c r="G163" s="249">
        <f>VLOOKUP(A162,$BF$2:$CB$5,4,FALSE)*'Form II'!F163</f>
        <v>60</v>
      </c>
      <c r="H163" s="250"/>
      <c r="I163" s="249">
        <f>VLOOKUP(A162,$BF$2:$CB$5,5,FALSE)*'Form II'!F163</f>
        <v>60</v>
      </c>
      <c r="J163" s="250"/>
      <c r="K163" s="251">
        <f>VLOOKUP(A162,$BF$2:$CB$5,6,FALSE)*'Form II'!F163</f>
        <v>100</v>
      </c>
      <c r="L163" s="250"/>
      <c r="M163" s="249">
        <f>VLOOKUP(A162,$BF$2:$CB$5,7,FALSE)*'Form II'!F163</f>
        <v>200</v>
      </c>
      <c r="N163" s="250"/>
      <c r="O163" s="249">
        <f>VLOOKUP(A162,$BF$2:$CB$5,8,FALSE)*'Form II'!F163</f>
        <v>125</v>
      </c>
      <c r="P163" s="250"/>
      <c r="Q163" s="249">
        <f>VLOOKUP(A162,$BF$2:$CB$5,9,FALSE)*'Form II'!F163</f>
        <v>125</v>
      </c>
      <c r="R163" s="250"/>
      <c r="S163" s="249">
        <f>VLOOKUP(A162,$BF$2:$CB$5,10,FALSE)*'Form II'!F163</f>
        <v>125</v>
      </c>
      <c r="T163" s="250"/>
      <c r="U163" s="249">
        <f>VLOOKUP(A162,$BF$2:$CB$5,11,FALSE)*'Form II'!F163</f>
        <v>150</v>
      </c>
      <c r="V163" s="250"/>
      <c r="W163" s="249">
        <f>VLOOKUP(A162,$BF$2:$CB$5,12,FALSE)*'Form II'!F163</f>
        <v>200</v>
      </c>
      <c r="X163" s="250"/>
      <c r="Y163" s="252">
        <f>VLOOKUP(A162,$BF$2:$CB$5,13,FALSE)*'Form II'!F163</f>
        <v>250</v>
      </c>
      <c r="Z163" s="253"/>
      <c r="AA163" s="252">
        <f>VLOOKUP(A162,$BF$2:$CB$5,14,FALSE)*'Form II'!F163</f>
        <v>75</v>
      </c>
      <c r="AB163" s="254"/>
      <c r="AC163" s="252">
        <f>VLOOKUP(A162,$BF$2:$CB$5,15,FALSE)*'Form II'!F163</f>
        <v>75</v>
      </c>
      <c r="AD163" s="253"/>
      <c r="AE163" s="252">
        <f>VLOOKUP(A162,$BF$2:$CB$5,16,FALSE)*'Form II'!F163</f>
        <v>200</v>
      </c>
      <c r="AF163" s="253"/>
      <c r="AG163" s="249">
        <f>VLOOKUP(A162,$BF$2:$CB$5,17,FALSE)*'Form II'!F163</f>
        <v>200</v>
      </c>
      <c r="AH163" s="250"/>
      <c r="AI163" s="249">
        <f>VLOOKUP(A162,$BF$2:$CB$5,18,FALSE)*'Form II'!F163</f>
        <v>12.5</v>
      </c>
      <c r="AJ163" s="250"/>
      <c r="AK163" s="249">
        <f>VLOOKUP(A162,$BF$2:$CB$5,19,FALSE)*'Form II'!F163</f>
        <v>25</v>
      </c>
      <c r="AL163" s="250"/>
      <c r="AM163" s="249">
        <f>VLOOKUP(A162,$BF$2:$CB$5,20,FALSE)*'Form II'!F163</f>
        <v>12.5</v>
      </c>
      <c r="AN163" s="250"/>
      <c r="AO163" s="249">
        <f>VLOOKUP(A162,$BF$2:$CB$5,21,FALSE)*'Form II'!F163</f>
        <v>25</v>
      </c>
      <c r="AP163" s="250"/>
      <c r="AQ163" s="249">
        <f>VLOOKUP(A162,$BF$2:$CB$5,22,FALSE)*'Form II'!F163</f>
        <v>25</v>
      </c>
      <c r="AR163" s="250"/>
      <c r="AS163" s="255"/>
      <c r="AT163" s="256"/>
      <c r="AU163" s="116"/>
      <c r="AV163" s="116"/>
      <c r="AW163" s="116"/>
      <c r="AX163" s="116"/>
      <c r="AY163" s="116"/>
      <c r="AZ163" s="116"/>
      <c r="BA163" s="116"/>
      <c r="BB163" s="116"/>
      <c r="BC163" s="116"/>
      <c r="BD163" s="116"/>
      <c r="BE163" s="116"/>
    </row>
    <row r="164" spans="1:82" ht="15.75" thickBot="1" x14ac:dyDescent="0.3">
      <c r="A164" s="48" t="str">
        <f>'Form II'!A163&amp;", "&amp;'Form II'!B163</f>
        <v>, 17</v>
      </c>
      <c r="B164" s="99" t="s">
        <v>36</v>
      </c>
      <c r="C164" s="99" t="s">
        <v>36</v>
      </c>
      <c r="D164" s="99" t="s">
        <v>142</v>
      </c>
      <c r="E164" s="99"/>
      <c r="F164" s="99"/>
      <c r="G164" s="99"/>
      <c r="H164" s="99"/>
      <c r="I164" s="99"/>
      <c r="J164" s="99"/>
      <c r="K164" s="99" t="s">
        <v>36</v>
      </c>
      <c r="L164" s="99" t="s">
        <v>142</v>
      </c>
      <c r="M164" s="99" t="s">
        <v>36</v>
      </c>
      <c r="N164" s="99" t="s">
        <v>142</v>
      </c>
      <c r="O164" s="99" t="s">
        <v>36</v>
      </c>
      <c r="P164" s="99" t="s">
        <v>142</v>
      </c>
      <c r="Q164" s="99" t="s">
        <v>36</v>
      </c>
      <c r="R164" s="99" t="s">
        <v>142</v>
      </c>
      <c r="S164" s="99" t="s">
        <v>36</v>
      </c>
      <c r="T164" s="99" t="s">
        <v>142</v>
      </c>
      <c r="U164" s="99" t="s">
        <v>36</v>
      </c>
      <c r="V164" s="99" t="s">
        <v>142</v>
      </c>
      <c r="W164" s="99" t="s">
        <v>36</v>
      </c>
      <c r="X164" s="99" t="s">
        <v>142</v>
      </c>
      <c r="Y164" s="99" t="s">
        <v>36</v>
      </c>
      <c r="Z164" s="99" t="s">
        <v>142</v>
      </c>
      <c r="AA164" s="99"/>
      <c r="AB164" s="99"/>
      <c r="AC164" s="99" t="s">
        <v>36</v>
      </c>
      <c r="AD164" s="99" t="s">
        <v>142</v>
      </c>
      <c r="AE164" s="99" t="s">
        <v>36</v>
      </c>
      <c r="AF164" s="100" t="s">
        <v>142</v>
      </c>
      <c r="AG164" s="99" t="s">
        <v>36</v>
      </c>
      <c r="AH164" s="99" t="s">
        <v>142</v>
      </c>
      <c r="AI164" s="99" t="s">
        <v>36</v>
      </c>
      <c r="AJ164" s="99" t="s">
        <v>142</v>
      </c>
      <c r="AK164" s="99" t="s">
        <v>36</v>
      </c>
      <c r="AL164" s="99" t="s">
        <v>142</v>
      </c>
      <c r="AM164" s="99" t="s">
        <v>36</v>
      </c>
      <c r="AN164" s="99" t="s">
        <v>142</v>
      </c>
      <c r="AO164" s="99" t="s">
        <v>36</v>
      </c>
      <c r="AP164" s="99" t="s">
        <v>142</v>
      </c>
      <c r="AQ164" s="99" t="s">
        <v>36</v>
      </c>
      <c r="AR164" s="99" t="s">
        <v>142</v>
      </c>
      <c r="AS164" s="99" t="s">
        <v>36</v>
      </c>
      <c r="AT164" s="147" t="s">
        <v>142</v>
      </c>
      <c r="AU164" s="116"/>
      <c r="AV164" s="116"/>
      <c r="AW164" s="116"/>
      <c r="AX164" s="116"/>
      <c r="AY164" s="116"/>
      <c r="AZ164" s="116"/>
      <c r="BA164" s="116"/>
      <c r="BB164" s="116"/>
      <c r="BC164" s="116"/>
      <c r="BD164" s="116"/>
      <c r="BE164" s="116"/>
    </row>
    <row r="165" spans="1:82" ht="16.5" thickTop="1" thickBot="1" x14ac:dyDescent="0.3">
      <c r="A165" s="24" t="s">
        <v>37</v>
      </c>
      <c r="B165" s="25"/>
      <c r="C165" s="112">
        <v>0</v>
      </c>
      <c r="D165" s="93">
        <f t="shared" ref="D165" si="601">C165/C163</f>
        <v>0</v>
      </c>
      <c r="E165" s="112"/>
      <c r="F165" s="93">
        <f t="shared" ref="F165" si="602">E165/E163</f>
        <v>0</v>
      </c>
      <c r="G165" s="112"/>
      <c r="H165" s="93">
        <f t="shared" ref="H165" si="603">G165/G163</f>
        <v>0</v>
      </c>
      <c r="I165" s="112"/>
      <c r="J165" s="93">
        <f t="shared" ref="J165" si="604">I165/I163</f>
        <v>0</v>
      </c>
      <c r="K165" s="112"/>
      <c r="L165" s="93">
        <f t="shared" ref="L165" si="605">K165/K163</f>
        <v>0</v>
      </c>
      <c r="M165" s="112">
        <v>0</v>
      </c>
      <c r="N165" s="93">
        <f t="shared" ref="N165" si="606">M165/M163</f>
        <v>0</v>
      </c>
      <c r="O165" s="112">
        <v>0</v>
      </c>
      <c r="P165" s="93">
        <f t="shared" ref="P165" si="607">O165/O163</f>
        <v>0</v>
      </c>
      <c r="Q165" s="112">
        <v>0</v>
      </c>
      <c r="R165" s="93">
        <f t="shared" ref="R165" si="608">Q165/Q163</f>
        <v>0</v>
      </c>
      <c r="S165" s="112">
        <v>0</v>
      </c>
      <c r="T165" s="93">
        <f t="shared" ref="T165" si="609">S165/S163</f>
        <v>0</v>
      </c>
      <c r="U165" s="112">
        <v>0</v>
      </c>
      <c r="V165" s="93">
        <f t="shared" ref="V165" si="610">U165/U163</f>
        <v>0</v>
      </c>
      <c r="W165" s="112">
        <v>0</v>
      </c>
      <c r="X165" s="93">
        <f t="shared" ref="X165" si="611">W165/W163</f>
        <v>0</v>
      </c>
      <c r="Y165" s="112">
        <v>0</v>
      </c>
      <c r="Z165" s="93">
        <f t="shared" ref="Z165" si="612">Y165/Y163</f>
        <v>0</v>
      </c>
      <c r="AA165" s="112">
        <v>0</v>
      </c>
      <c r="AB165" s="93">
        <f t="shared" ref="AB165" si="613">AA165/AA163</f>
        <v>0</v>
      </c>
      <c r="AC165" s="112">
        <v>0</v>
      </c>
      <c r="AD165" s="93">
        <f t="shared" ref="AD165" si="614">AC165/AC163</f>
        <v>0</v>
      </c>
      <c r="AE165" s="112"/>
      <c r="AF165" s="93">
        <f t="shared" ref="AF165" si="615">AE165/AE163</f>
        <v>0</v>
      </c>
      <c r="AG165" s="112"/>
      <c r="AH165" s="93">
        <f t="shared" ref="AH165" si="616">AG165/AG163</f>
        <v>0</v>
      </c>
      <c r="AI165" s="112"/>
      <c r="AJ165" s="93">
        <f t="shared" ref="AJ165" si="617">AI165/AI163</f>
        <v>0</v>
      </c>
      <c r="AK165" s="112"/>
      <c r="AL165" s="93">
        <f t="shared" ref="AL165" si="618">AK165/AK163</f>
        <v>0</v>
      </c>
      <c r="AM165" s="112">
        <v>0</v>
      </c>
      <c r="AN165" s="93">
        <f t="shared" ref="AN165" si="619">AM165/AM163</f>
        <v>0</v>
      </c>
      <c r="AO165" s="112">
        <v>0</v>
      </c>
      <c r="AP165" s="93">
        <f t="shared" ref="AP165" si="620">AO165/AO163</f>
        <v>0</v>
      </c>
      <c r="AQ165" s="112">
        <v>0</v>
      </c>
      <c r="AR165" s="93">
        <f t="shared" ref="AR165:AR169" si="621">AQ165/$AQ$113</f>
        <v>0</v>
      </c>
      <c r="AS165" s="134">
        <f t="shared" ref="AS165:AS168" si="622">C165+K165+M165+O165+U165+W165+Y165+AC165+AE165+AG165+AM165+AQ165+E165+I165+G165+AA165+Q165+S165+AO165+AI165+AK165</f>
        <v>0</v>
      </c>
      <c r="AT165" s="203">
        <f t="shared" ref="AT165:AT169" si="623">D165+L165+N165+P165+V165+X165+Z165+AD165+AF165+AH165+AN165+AR165+AB165+F165+J165+H165+R165+T165+AP165+AJ165+AL165</f>
        <v>0</v>
      </c>
      <c r="AU165" s="120">
        <f>IF(J165=0,0,(IF('Form II'!K163="yes",(J165/AT165)*('Form II'!G163+'Form II'!H163),0)))</f>
        <v>0</v>
      </c>
      <c r="AV165" s="120">
        <f>IF(D165=0,0,(IF('Form II'!I163="yes",(D165/AT165)*('Form II'!G163+'Form II'!H163),0)))</f>
        <v>0</v>
      </c>
      <c r="AW165" s="120">
        <f>IF(F165+H165=0,0,(IF('Form II'!J163="yes",((F165+H165)/AT165)*('Form II'!G163+'Form II'!H163),0)))</f>
        <v>0</v>
      </c>
      <c r="AX165" s="120">
        <f>IF(L165=0,0,(L165/AT165)*('Form II'!G163+'Form II'!H163))</f>
        <v>0</v>
      </c>
      <c r="AY165" s="120">
        <f>IF(P165+R165=0,0,(IF('Form II'!M163="yes",(((P165+R165)/AT165)*('Form II'!G163+'Form II'!H163)),0)))</f>
        <v>0</v>
      </c>
      <c r="AZ165" s="120" t="e">
        <f>IF('Form II'!N163="yes",(((V165+X165+Z165+T165)/AT165)*('Form II'!G163+'Form II'!H163)),0)</f>
        <v>#DIV/0!</v>
      </c>
      <c r="BA165" s="120" t="e">
        <f>IF('Form II'!P163="yes",(AB165/AT165)*('Form II'!G163+'Form II'!H163),0)</f>
        <v>#DIV/0!</v>
      </c>
      <c r="BB165" s="120" t="e">
        <f>IF('Form II'!O163="yes",(AD165/AT165)*('Form II'!G163+'Form II'!H163),0)</f>
        <v>#DIV/0!</v>
      </c>
      <c r="BC165" s="120">
        <f>IF(AF165=0,0,(AF165/AT165)*('Form II'!G163+'Form II'!H163))</f>
        <v>0</v>
      </c>
      <c r="BD165" s="120">
        <f>IF((AN165+AP165+AR165)=0,0,(IF('Form II'!R163="yes",(((AN165+AP165+AR165)/AT165)*('Form II'!G163+'Form II'!H163)),0)))</f>
        <v>0</v>
      </c>
      <c r="BE165" s="118">
        <f>IF((AS165)=0,('Form II'!G163+'Form II'!H163),SUM(AU165:BD165))</f>
        <v>0</v>
      </c>
      <c r="CD165" s="23">
        <f>AT165*'Form II'!F163</f>
        <v>0</v>
      </c>
    </row>
    <row r="166" spans="1:82" ht="16.5" thickTop="1" thickBot="1" x14ac:dyDescent="0.3">
      <c r="A166" s="26" t="s">
        <v>38</v>
      </c>
      <c r="B166" s="27"/>
      <c r="C166" s="113">
        <v>0</v>
      </c>
      <c r="D166" s="93">
        <f t="shared" ref="D166" si="624">C166/C163</f>
        <v>0</v>
      </c>
      <c r="E166" s="113"/>
      <c r="F166" s="93">
        <f t="shared" ref="F166" si="625">E166/E163</f>
        <v>0</v>
      </c>
      <c r="G166" s="113"/>
      <c r="H166" s="93">
        <f t="shared" ref="H166" si="626">G166/G163</f>
        <v>0</v>
      </c>
      <c r="I166" s="113"/>
      <c r="J166" s="93">
        <f t="shared" ref="J166" si="627">I166/I163</f>
        <v>0</v>
      </c>
      <c r="K166" s="113"/>
      <c r="L166" s="93">
        <f t="shared" ref="L166" si="628">K166/K163</f>
        <v>0</v>
      </c>
      <c r="M166" s="113">
        <v>0</v>
      </c>
      <c r="N166" s="93">
        <f t="shared" ref="N166" si="629">M166/M163</f>
        <v>0</v>
      </c>
      <c r="O166" s="113">
        <v>0</v>
      </c>
      <c r="P166" s="93">
        <f t="shared" ref="P166" si="630">O166/O163</f>
        <v>0</v>
      </c>
      <c r="Q166" s="113">
        <v>0</v>
      </c>
      <c r="R166" s="93">
        <f t="shared" ref="R166" si="631">Q166/Q163</f>
        <v>0</v>
      </c>
      <c r="S166" s="113">
        <v>0</v>
      </c>
      <c r="T166" s="93">
        <f t="shared" ref="T166" si="632">S166/S163</f>
        <v>0</v>
      </c>
      <c r="U166" s="113">
        <v>0</v>
      </c>
      <c r="V166" s="93">
        <f t="shared" ref="V166" si="633">U166/U163</f>
        <v>0</v>
      </c>
      <c r="W166" s="113">
        <v>0</v>
      </c>
      <c r="X166" s="93">
        <f t="shared" ref="X166" si="634">W166/W163</f>
        <v>0</v>
      </c>
      <c r="Y166" s="113">
        <v>0</v>
      </c>
      <c r="Z166" s="93">
        <f t="shared" ref="Z166" si="635">Y166/Y163</f>
        <v>0</v>
      </c>
      <c r="AA166" s="113">
        <v>0</v>
      </c>
      <c r="AB166" s="93">
        <f t="shared" ref="AB166" si="636">AA166/AA163</f>
        <v>0</v>
      </c>
      <c r="AC166" s="113">
        <v>0</v>
      </c>
      <c r="AD166" s="93">
        <f t="shared" ref="AD166" si="637">AC166/AC163</f>
        <v>0</v>
      </c>
      <c r="AE166" s="113"/>
      <c r="AF166" s="93">
        <f t="shared" ref="AF166" si="638">AE166/AE163</f>
        <v>0</v>
      </c>
      <c r="AG166" s="113"/>
      <c r="AH166" s="93">
        <f t="shared" ref="AH166" si="639">AG166/AG163</f>
        <v>0</v>
      </c>
      <c r="AI166" s="113"/>
      <c r="AJ166" s="93">
        <f t="shared" ref="AJ166" si="640">AI166/AI163</f>
        <v>0</v>
      </c>
      <c r="AK166" s="113"/>
      <c r="AL166" s="93">
        <f t="shared" ref="AL166" si="641">AK166/AK163</f>
        <v>0</v>
      </c>
      <c r="AM166" s="113">
        <v>0</v>
      </c>
      <c r="AN166" s="93">
        <f t="shared" ref="AN166" si="642">AM166/AM163</f>
        <v>0</v>
      </c>
      <c r="AO166" s="113">
        <v>0</v>
      </c>
      <c r="AP166" s="93">
        <f t="shared" ref="AP166" si="643">AO166/AO163</f>
        <v>0</v>
      </c>
      <c r="AQ166" s="113">
        <v>0</v>
      </c>
      <c r="AR166" s="93">
        <f t="shared" si="621"/>
        <v>0</v>
      </c>
      <c r="AS166" s="134">
        <f t="shared" si="622"/>
        <v>0</v>
      </c>
      <c r="AT166" s="203">
        <f t="shared" si="623"/>
        <v>0</v>
      </c>
      <c r="AU166" s="120">
        <f>IF(J166=0,0,(IF('Form II'!K164="yes",(J166/AT166)*('Form II'!G164+'Form II'!H164),0)))</f>
        <v>0</v>
      </c>
      <c r="AV166" s="120">
        <f>IF(D166=0,0,(IF('Form II'!I164="yes",(D166/AT166)*('Form II'!G164+'Form II'!H164),0)))</f>
        <v>0</v>
      </c>
      <c r="AW166" s="120">
        <f>IF(F166+H166=0,0,(IF('Form II'!J164="yes",((F166+H166)/AT166)*('Form II'!G164+'Form II'!H164),0)))</f>
        <v>0</v>
      </c>
      <c r="AX166" s="120">
        <f>IF(L166=0,0,(L166/AT166)*('Form II'!G164+'Form II'!H164))</f>
        <v>0</v>
      </c>
      <c r="AY166" s="120">
        <f>IF(P166+R166=0,0,(IF('Form II'!M164="yes",(((P166+R166)/AT166)*('Form II'!G164+'Form II'!H164)),0)))</f>
        <v>0</v>
      </c>
      <c r="AZ166" s="120" t="e">
        <f>IF('Form II'!N164="yes",(((V166+X166+Z166+T166)/AT166)*('Form II'!G164+'Form II'!H164)),0)</f>
        <v>#DIV/0!</v>
      </c>
      <c r="BA166" s="120" t="e">
        <f>IF('Form II'!P164="yes",(AB166/AT166)*('Form II'!G164+'Form II'!H164),0)</f>
        <v>#DIV/0!</v>
      </c>
      <c r="BB166" s="120" t="e">
        <f>IF('Form II'!O164="yes",(AD166/AT166)*('Form II'!G164+'Form II'!H164),0)</f>
        <v>#DIV/0!</v>
      </c>
      <c r="BC166" s="120">
        <f>IF(AF166=0,0,(AF166/AT166)*('Form II'!G164+'Form II'!H164))</f>
        <v>0</v>
      </c>
      <c r="BD166" s="120">
        <f>IF((AN166+AP166+AR166)=0,0,(IF('Form II'!R164="yes",(((AN166+AP166+AR166)/AT166)*('Form II'!G164+'Form II'!H164)),0)))</f>
        <v>0</v>
      </c>
      <c r="BE166" s="118">
        <f>IF((AS166)=0,('Form II'!G164+'Form II'!H164),SUM(AU166:BD166))</f>
        <v>0</v>
      </c>
      <c r="CD166" s="23">
        <f>AT166*'Form II'!F164</f>
        <v>0</v>
      </c>
    </row>
    <row r="167" spans="1:82" ht="16.5" thickTop="1" thickBot="1" x14ac:dyDescent="0.3">
      <c r="A167" s="26" t="s">
        <v>39</v>
      </c>
      <c r="B167" s="27"/>
      <c r="C167" s="113">
        <v>0</v>
      </c>
      <c r="D167" s="93">
        <f t="shared" ref="D167" si="644">C167/C163</f>
        <v>0</v>
      </c>
      <c r="E167" s="113"/>
      <c r="F167" s="93">
        <f t="shared" ref="F167" si="645">E167/E163</f>
        <v>0</v>
      </c>
      <c r="G167" s="113"/>
      <c r="H167" s="93">
        <f t="shared" ref="H167" si="646">G167/G163</f>
        <v>0</v>
      </c>
      <c r="I167" s="113"/>
      <c r="J167" s="93">
        <f t="shared" ref="J167" si="647">I167/I163</f>
        <v>0</v>
      </c>
      <c r="K167" s="113"/>
      <c r="L167" s="93">
        <f t="shared" ref="L167" si="648">K167/K163</f>
        <v>0</v>
      </c>
      <c r="M167" s="113">
        <v>0</v>
      </c>
      <c r="N167" s="93">
        <f t="shared" ref="N167" si="649">M167/M163</f>
        <v>0</v>
      </c>
      <c r="O167" s="113">
        <v>0</v>
      </c>
      <c r="P167" s="93">
        <f t="shared" ref="P167" si="650">O167/O163</f>
        <v>0</v>
      </c>
      <c r="Q167" s="113">
        <v>0</v>
      </c>
      <c r="R167" s="93">
        <f t="shared" ref="R167" si="651">Q167/Q163</f>
        <v>0</v>
      </c>
      <c r="S167" s="113">
        <v>0</v>
      </c>
      <c r="T167" s="93">
        <f t="shared" ref="T167" si="652">S167/S163</f>
        <v>0</v>
      </c>
      <c r="U167" s="113">
        <v>0</v>
      </c>
      <c r="V167" s="93">
        <f t="shared" ref="V167" si="653">U167/U163</f>
        <v>0</v>
      </c>
      <c r="W167" s="113">
        <v>0</v>
      </c>
      <c r="X167" s="93">
        <f t="shared" ref="X167" si="654">W167/W163</f>
        <v>0</v>
      </c>
      <c r="Y167" s="113">
        <v>0</v>
      </c>
      <c r="Z167" s="93">
        <f t="shared" ref="Z167" si="655">Y167/Y163</f>
        <v>0</v>
      </c>
      <c r="AA167" s="113">
        <v>0</v>
      </c>
      <c r="AB167" s="93">
        <f t="shared" ref="AB167" si="656">AA167/AA163</f>
        <v>0</v>
      </c>
      <c r="AC167" s="113">
        <v>0</v>
      </c>
      <c r="AD167" s="93">
        <f t="shared" ref="AD167" si="657">AC167/AC163</f>
        <v>0</v>
      </c>
      <c r="AE167" s="113"/>
      <c r="AF167" s="93">
        <f t="shared" ref="AF167" si="658">AE167/AE163</f>
        <v>0</v>
      </c>
      <c r="AG167" s="113"/>
      <c r="AH167" s="93">
        <f t="shared" ref="AH167" si="659">AG167/AG163</f>
        <v>0</v>
      </c>
      <c r="AI167" s="113"/>
      <c r="AJ167" s="93">
        <f t="shared" ref="AJ167" si="660">AI167/AI163</f>
        <v>0</v>
      </c>
      <c r="AK167" s="113"/>
      <c r="AL167" s="93">
        <f t="shared" ref="AL167" si="661">AK167/AK163</f>
        <v>0</v>
      </c>
      <c r="AM167" s="113">
        <v>0</v>
      </c>
      <c r="AN167" s="93">
        <f t="shared" ref="AN167" si="662">AM167/AM163</f>
        <v>0</v>
      </c>
      <c r="AO167" s="113">
        <v>0</v>
      </c>
      <c r="AP167" s="93">
        <f t="shared" ref="AP167" si="663">AO167/AO163</f>
        <v>0</v>
      </c>
      <c r="AQ167" s="113">
        <v>0</v>
      </c>
      <c r="AR167" s="93">
        <f t="shared" si="621"/>
        <v>0</v>
      </c>
      <c r="AS167" s="134">
        <f t="shared" si="622"/>
        <v>0</v>
      </c>
      <c r="AT167" s="203">
        <f t="shared" si="623"/>
        <v>0</v>
      </c>
      <c r="AU167" s="120">
        <f>IF(J167=0,0,(IF('Form II'!K165="yes",(J167/AT167)*('Form II'!G165+'Form II'!H165),0)))</f>
        <v>0</v>
      </c>
      <c r="AV167" s="120">
        <f>IF(D167=0,0,(IF('Form II'!I165="yes",(D167/AT167)*('Form II'!G165+'Form II'!H165),0)))</f>
        <v>0</v>
      </c>
      <c r="AW167" s="120">
        <f>IF(F167+H167=0,0,(IF('Form II'!J165="yes",((F167+H167)/AT167)*('Form II'!G165+'Form II'!H165),0)))</f>
        <v>0</v>
      </c>
      <c r="AX167" s="120">
        <f>IF(L167=0,0,(L167/AT167)*('Form II'!G165+'Form II'!H165))</f>
        <v>0</v>
      </c>
      <c r="AY167" s="120">
        <f>IF(P167+R167=0,0,(IF('Form II'!M165="yes",(((P167+R167)/AT167)*('Form II'!G165+'Form II'!H165)),0)))</f>
        <v>0</v>
      </c>
      <c r="AZ167" s="120" t="e">
        <f>IF('Form II'!N165="yes",(((V167+X167+Z167+T167)/AT167)*('Form II'!G165+'Form II'!H165)),0)</f>
        <v>#DIV/0!</v>
      </c>
      <c r="BA167" s="120" t="e">
        <f>IF('Form II'!P165="yes",(AB167/AT167)*('Form II'!G165+'Form II'!H165),0)</f>
        <v>#DIV/0!</v>
      </c>
      <c r="BB167" s="120" t="e">
        <f>IF('Form II'!O165="yes",(AD167/AT167)*('Form II'!G165+'Form II'!H165),0)</f>
        <v>#DIV/0!</v>
      </c>
      <c r="BC167" s="120">
        <f>IF(AF167=0,0,(AF167/AT167)*('Form II'!G165+'Form II'!H165))</f>
        <v>0</v>
      </c>
      <c r="BD167" s="120">
        <f>IF((AN167+AP167+AR167)=0,0,(IF('Form II'!R165="yes",(((AN167+AP167+AR167)/AT167)*('Form II'!G165+'Form II'!H165)),0)))</f>
        <v>0</v>
      </c>
      <c r="BE167" s="118">
        <f>IF((AS167)=0,('Form II'!G165+'Form II'!H165),SUM(AU167:BD167))</f>
        <v>0</v>
      </c>
      <c r="CD167" s="23">
        <f>AT167*'Form II'!F165</f>
        <v>0</v>
      </c>
    </row>
    <row r="168" spans="1:82" ht="16.5" thickTop="1" thickBot="1" x14ac:dyDescent="0.3">
      <c r="A168" s="28" t="s">
        <v>40</v>
      </c>
      <c r="B168" s="29"/>
      <c r="C168" s="114">
        <v>0</v>
      </c>
      <c r="D168" s="93">
        <f t="shared" ref="D168" si="664">C168/C163</f>
        <v>0</v>
      </c>
      <c r="E168" s="114"/>
      <c r="F168" s="93">
        <f t="shared" ref="F168" si="665">E168/E163</f>
        <v>0</v>
      </c>
      <c r="G168" s="114"/>
      <c r="H168" s="93">
        <f t="shared" ref="H168" si="666">G168/G163</f>
        <v>0</v>
      </c>
      <c r="I168" s="114"/>
      <c r="J168" s="93">
        <f t="shared" ref="J168" si="667">I168/I163</f>
        <v>0</v>
      </c>
      <c r="K168" s="114"/>
      <c r="L168" s="93">
        <f t="shared" ref="L168" si="668">K168/K163</f>
        <v>0</v>
      </c>
      <c r="M168" s="114">
        <v>0</v>
      </c>
      <c r="N168" s="93">
        <f t="shared" ref="N168" si="669">M168/M163</f>
        <v>0</v>
      </c>
      <c r="O168" s="114">
        <v>0</v>
      </c>
      <c r="P168" s="93">
        <f t="shared" ref="P168" si="670">O168/O163</f>
        <v>0</v>
      </c>
      <c r="Q168" s="114">
        <v>0</v>
      </c>
      <c r="R168" s="93">
        <f t="shared" ref="R168" si="671">Q168/Q163</f>
        <v>0</v>
      </c>
      <c r="S168" s="114">
        <v>0</v>
      </c>
      <c r="T168" s="93">
        <f t="shared" ref="T168" si="672">S168/S163</f>
        <v>0</v>
      </c>
      <c r="U168" s="114">
        <v>0</v>
      </c>
      <c r="V168" s="93">
        <f t="shared" ref="V168" si="673">U168/U163</f>
        <v>0</v>
      </c>
      <c r="W168" s="114">
        <v>0</v>
      </c>
      <c r="X168" s="93">
        <f t="shared" ref="X168" si="674">W168/W163</f>
        <v>0</v>
      </c>
      <c r="Y168" s="114">
        <v>0</v>
      </c>
      <c r="Z168" s="93">
        <f t="shared" ref="Z168" si="675">Y168/Y163</f>
        <v>0</v>
      </c>
      <c r="AA168" s="114">
        <v>0</v>
      </c>
      <c r="AB168" s="93">
        <f t="shared" ref="AB168" si="676">AA168/AA163</f>
        <v>0</v>
      </c>
      <c r="AC168" s="114">
        <v>0</v>
      </c>
      <c r="AD168" s="93">
        <f t="shared" ref="AD168" si="677">AC168/AC163</f>
        <v>0</v>
      </c>
      <c r="AE168" s="114"/>
      <c r="AF168" s="93">
        <f t="shared" ref="AF168" si="678">AE168/AE163</f>
        <v>0</v>
      </c>
      <c r="AG168" s="114"/>
      <c r="AH168" s="93">
        <f t="shared" ref="AH168" si="679">AG168/AG163</f>
        <v>0</v>
      </c>
      <c r="AI168" s="114"/>
      <c r="AJ168" s="93">
        <f t="shared" ref="AJ168" si="680">AI168/AI163</f>
        <v>0</v>
      </c>
      <c r="AK168" s="114"/>
      <c r="AL168" s="93">
        <f t="shared" ref="AL168" si="681">AK168/AK163</f>
        <v>0</v>
      </c>
      <c r="AM168" s="114">
        <v>0</v>
      </c>
      <c r="AN168" s="93">
        <f t="shared" ref="AN168" si="682">AM168/AM163</f>
        <v>0</v>
      </c>
      <c r="AO168" s="114">
        <v>0</v>
      </c>
      <c r="AP168" s="93">
        <f t="shared" ref="AP168" si="683">AO168/AO163</f>
        <v>0</v>
      </c>
      <c r="AQ168" s="114">
        <v>0</v>
      </c>
      <c r="AR168" s="93">
        <f t="shared" si="621"/>
        <v>0</v>
      </c>
      <c r="AS168" s="134">
        <f t="shared" si="622"/>
        <v>0</v>
      </c>
      <c r="AT168" s="203">
        <f t="shared" si="623"/>
        <v>0</v>
      </c>
      <c r="AU168" s="120">
        <f>IF(J168=0,0,(IF('Form II'!K166="yes",(J168/AT168)*('Form II'!G166+'Form II'!H166),0)))</f>
        <v>0</v>
      </c>
      <c r="AV168" s="120">
        <f>IF(D168=0,0,(IF('Form II'!I166="yes",(D168/AT168)*('Form II'!G166+'Form II'!H166),0)))</f>
        <v>0</v>
      </c>
      <c r="AW168" s="120">
        <f>IF(F168+H168=0,0,(IF('Form II'!J166="yes",((F168+H168)/AT168)*('Form II'!G166+'Form II'!H166),0)))</f>
        <v>0</v>
      </c>
      <c r="AX168" s="120">
        <f>IF(L168=0,0,(L168/AT168)*('Form II'!G166+'Form II'!H166))</f>
        <v>0</v>
      </c>
      <c r="AY168" s="120">
        <f>IF(P168+R168=0,0,(IF('Form II'!M166="yes",(((P168+R168)/AT168)*('Form II'!G166+'Form II'!H166)),0)))</f>
        <v>0</v>
      </c>
      <c r="AZ168" s="120" t="e">
        <f>IF('Form II'!N166="yes",(((V168+X168+Z168+T168)/AT168)*('Form II'!G166+'Form II'!H166)),0)</f>
        <v>#DIV/0!</v>
      </c>
      <c r="BA168" s="120" t="e">
        <f>IF('Form II'!P166="yes",(AB168/AT168)*('Form II'!G166+'Form II'!H166),0)</f>
        <v>#DIV/0!</v>
      </c>
      <c r="BB168" s="120" t="e">
        <f>IF('Form II'!O166="yes",(AD168/AT168)*('Form II'!G166+'Form II'!H166),0)</f>
        <v>#DIV/0!</v>
      </c>
      <c r="BC168" s="120">
        <f>IF(AF168=0,0,(AF168/AT168)*('Form II'!G166+'Form II'!H166))</f>
        <v>0</v>
      </c>
      <c r="BD168" s="120">
        <f>IF((AN168+AP168+AR168)=0,0,(IF('Form II'!R166="yes",(((AN168+AP168+AR168)/AT168)*('Form II'!G166+'Form II'!H166)),0)))</f>
        <v>0</v>
      </c>
      <c r="BE168" s="118">
        <f>IF((AS168)=0,('Form II'!G166+'Form II'!H166),SUM(AU168:BD168))</f>
        <v>0</v>
      </c>
      <c r="CD168" s="23">
        <f>AT168*'Form II'!F166</f>
        <v>0</v>
      </c>
    </row>
    <row r="169" spans="1:82" ht="15.75" thickTop="1" x14ac:dyDescent="0.25">
      <c r="A169" s="90" t="s">
        <v>41</v>
      </c>
      <c r="B169" s="91"/>
      <c r="C169" s="91">
        <f t="shared" si="352"/>
        <v>0</v>
      </c>
      <c r="D169" s="93">
        <f t="shared" ref="D169" si="684">C169/C163</f>
        <v>0</v>
      </c>
      <c r="E169" s="91">
        <f t="shared" si="354"/>
        <v>0</v>
      </c>
      <c r="F169" s="93">
        <f t="shared" ref="F169" si="685">E169/E163</f>
        <v>0</v>
      </c>
      <c r="G169" s="91">
        <f t="shared" si="356"/>
        <v>0</v>
      </c>
      <c r="H169" s="93">
        <f t="shared" ref="H169" si="686">G169/G163</f>
        <v>0</v>
      </c>
      <c r="I169" s="91">
        <f t="shared" si="358"/>
        <v>0</v>
      </c>
      <c r="J169" s="93">
        <f t="shared" ref="J169" si="687">I169/I163</f>
        <v>0</v>
      </c>
      <c r="K169" s="91">
        <f t="shared" si="360"/>
        <v>0</v>
      </c>
      <c r="L169" s="93">
        <f t="shared" ref="L169" si="688">K169/K163</f>
        <v>0</v>
      </c>
      <c r="M169" s="91">
        <f t="shared" si="362"/>
        <v>0</v>
      </c>
      <c r="N169" s="93">
        <f t="shared" ref="N169" si="689">M169/M163</f>
        <v>0</v>
      </c>
      <c r="O169" s="91">
        <f t="shared" si="364"/>
        <v>0</v>
      </c>
      <c r="P169" s="93">
        <f t="shared" ref="P169" si="690">O169/O163</f>
        <v>0</v>
      </c>
      <c r="Q169" s="91">
        <f t="shared" si="366"/>
        <v>0</v>
      </c>
      <c r="R169" s="93">
        <f t="shared" ref="R169" si="691">Q169/Q163</f>
        <v>0</v>
      </c>
      <c r="S169" s="91">
        <f t="shared" si="368"/>
        <v>0</v>
      </c>
      <c r="T169" s="93">
        <f t="shared" ref="T169" si="692">S169/S163</f>
        <v>0</v>
      </c>
      <c r="U169" s="91">
        <f t="shared" si="370"/>
        <v>0</v>
      </c>
      <c r="V169" s="93">
        <f t="shared" ref="V169" si="693">U169/U163</f>
        <v>0</v>
      </c>
      <c r="W169" s="91">
        <f t="shared" si="372"/>
        <v>0</v>
      </c>
      <c r="X169" s="93">
        <f t="shared" ref="X169" si="694">W169/W163</f>
        <v>0</v>
      </c>
      <c r="Y169" s="91">
        <f t="shared" si="374"/>
        <v>0</v>
      </c>
      <c r="Z169" s="93">
        <f t="shared" ref="Z169" si="695">Y169/Y163</f>
        <v>0</v>
      </c>
      <c r="AA169" s="91">
        <f t="shared" si="376"/>
        <v>0</v>
      </c>
      <c r="AB169" s="93">
        <f t="shared" ref="AB169" si="696">AA169/AA163</f>
        <v>0</v>
      </c>
      <c r="AC169" s="91">
        <f t="shared" si="378"/>
        <v>0</v>
      </c>
      <c r="AD169" s="93">
        <f t="shared" ref="AD169" si="697">AC169/AC163</f>
        <v>0</v>
      </c>
      <c r="AE169" s="94">
        <f t="shared" si="380"/>
        <v>0</v>
      </c>
      <c r="AF169" s="93">
        <f t="shared" ref="AF169" si="698">AE169/AE163</f>
        <v>0</v>
      </c>
      <c r="AG169" s="91">
        <f t="shared" si="382"/>
        <v>0</v>
      </c>
      <c r="AH169" s="93">
        <f t="shared" ref="AH169" si="699">AG169/AG163</f>
        <v>0</v>
      </c>
      <c r="AI169" s="91">
        <f t="shared" si="384"/>
        <v>0</v>
      </c>
      <c r="AJ169" s="93">
        <f t="shared" ref="AJ169" si="700">AI169/AI163</f>
        <v>0</v>
      </c>
      <c r="AK169" s="91">
        <f t="shared" si="386"/>
        <v>0</v>
      </c>
      <c r="AL169" s="93">
        <f t="shared" ref="AL169" si="701">AK169/AK163</f>
        <v>0</v>
      </c>
      <c r="AM169" s="91">
        <f t="shared" si="388"/>
        <v>0</v>
      </c>
      <c r="AN169" s="93">
        <f t="shared" ref="AN169" si="702">AM169/AM163</f>
        <v>0</v>
      </c>
      <c r="AO169" s="91">
        <f t="shared" si="390"/>
        <v>0</v>
      </c>
      <c r="AP169" s="93">
        <f t="shared" ref="AP169" si="703">AO169/AO163</f>
        <v>0</v>
      </c>
      <c r="AQ169" s="91">
        <f t="shared" si="392"/>
        <v>0</v>
      </c>
      <c r="AR169" s="93">
        <f t="shared" si="621"/>
        <v>0</v>
      </c>
      <c r="AS169" s="95">
        <f t="shared" si="393"/>
        <v>0</v>
      </c>
      <c r="AT169" s="203">
        <f t="shared" si="623"/>
        <v>0</v>
      </c>
      <c r="AU169" s="121"/>
      <c r="AV169" s="121"/>
      <c r="AW169" s="121"/>
      <c r="AX169" s="121"/>
      <c r="AY169" s="121"/>
      <c r="AZ169" s="121"/>
      <c r="BA169" s="121"/>
      <c r="BB169" s="121"/>
      <c r="BC169" s="121"/>
      <c r="BD169" s="121"/>
      <c r="BE169" s="121"/>
      <c r="CD169" s="30">
        <f t="shared" si="394"/>
        <v>0</v>
      </c>
    </row>
    <row r="170" spans="1:82" x14ac:dyDescent="0.25">
      <c r="AU170" s="116"/>
      <c r="AV170" s="116"/>
      <c r="AW170" s="116"/>
      <c r="AX170" s="116"/>
      <c r="AY170" s="116"/>
      <c r="AZ170" s="116"/>
      <c r="BA170" s="116"/>
      <c r="BB170" s="116"/>
      <c r="BC170" s="116"/>
      <c r="BD170" s="116"/>
      <c r="BE170" s="116"/>
    </row>
    <row r="171" spans="1:82" ht="45" x14ac:dyDescent="0.25">
      <c r="A171" s="97"/>
      <c r="B171" s="199" t="s">
        <v>25</v>
      </c>
      <c r="C171" s="248" t="s">
        <v>116</v>
      </c>
      <c r="D171" s="247"/>
      <c r="E171" s="257" t="s">
        <v>119</v>
      </c>
      <c r="F171" s="247"/>
      <c r="G171" s="257" t="s">
        <v>120</v>
      </c>
      <c r="H171" s="247"/>
      <c r="I171" s="248" t="s">
        <v>117</v>
      </c>
      <c r="J171" s="247"/>
      <c r="K171" s="248" t="s">
        <v>118</v>
      </c>
      <c r="L171" s="247"/>
      <c r="M171" s="248" t="s">
        <v>27</v>
      </c>
      <c r="N171" s="247"/>
      <c r="O171" s="248" t="s">
        <v>166</v>
      </c>
      <c r="P171" s="247"/>
      <c r="Q171" s="248" t="s">
        <v>167</v>
      </c>
      <c r="R171" s="247"/>
      <c r="S171" s="248" t="s">
        <v>132</v>
      </c>
      <c r="T171" s="247"/>
      <c r="U171" s="248" t="s">
        <v>28</v>
      </c>
      <c r="V171" s="247"/>
      <c r="W171" s="248" t="s">
        <v>29</v>
      </c>
      <c r="X171" s="247"/>
      <c r="Y171" s="248" t="s">
        <v>30</v>
      </c>
      <c r="Z171" s="247"/>
      <c r="AA171" s="248" t="s">
        <v>114</v>
      </c>
      <c r="AB171" s="258"/>
      <c r="AC171" s="248" t="s">
        <v>113</v>
      </c>
      <c r="AD171" s="247"/>
      <c r="AE171" s="248" t="s">
        <v>31</v>
      </c>
      <c r="AF171" s="247"/>
      <c r="AG171" s="248" t="s">
        <v>193</v>
      </c>
      <c r="AH171" s="247"/>
      <c r="AI171" s="248" t="s">
        <v>164</v>
      </c>
      <c r="AJ171" s="247"/>
      <c r="AK171" s="246" t="s">
        <v>165</v>
      </c>
      <c r="AL171" s="247"/>
      <c r="AM171" s="248" t="s">
        <v>33</v>
      </c>
      <c r="AN171" s="247"/>
      <c r="AO171" s="248" t="s">
        <v>34</v>
      </c>
      <c r="AP171" s="247"/>
      <c r="AQ171" s="248" t="s">
        <v>34</v>
      </c>
      <c r="AR171" s="247"/>
      <c r="AS171" s="248" t="s">
        <v>35</v>
      </c>
      <c r="AT171" s="247"/>
      <c r="AU171" s="115" t="s">
        <v>211</v>
      </c>
      <c r="AV171" s="115" t="s">
        <v>116</v>
      </c>
      <c r="AW171" s="115" t="s">
        <v>213</v>
      </c>
      <c r="AX171" s="116" t="s">
        <v>214</v>
      </c>
      <c r="AY171" s="116" t="s">
        <v>215</v>
      </c>
      <c r="AZ171" s="116" t="s">
        <v>134</v>
      </c>
      <c r="BA171" s="117" t="s">
        <v>114</v>
      </c>
      <c r="BB171" s="117" t="s">
        <v>113</v>
      </c>
      <c r="BC171" s="117" t="s">
        <v>46</v>
      </c>
      <c r="BD171" s="117" t="s">
        <v>44</v>
      </c>
      <c r="BE171" s="118"/>
    </row>
    <row r="172" spans="1:82" x14ac:dyDescent="0.25">
      <c r="A172" s="49" t="s">
        <v>129</v>
      </c>
      <c r="B172" s="200"/>
      <c r="C172" s="151"/>
      <c r="D172" s="152"/>
      <c r="E172" s="151"/>
      <c r="F172" s="152"/>
      <c r="G172" s="200"/>
      <c r="H172" s="201"/>
      <c r="I172" s="200"/>
      <c r="J172" s="201"/>
      <c r="K172" s="87"/>
      <c r="L172" s="201"/>
      <c r="M172" s="200"/>
      <c r="N172" s="201"/>
      <c r="O172" s="200"/>
      <c r="P172" s="201"/>
      <c r="Q172" s="200"/>
      <c r="R172" s="201"/>
      <c r="S172" s="200"/>
      <c r="T172" s="201"/>
      <c r="U172" s="200"/>
      <c r="V172" s="201"/>
      <c r="W172" s="200"/>
      <c r="X172" s="201"/>
      <c r="Y172" s="200"/>
      <c r="Z172" s="201"/>
      <c r="AA172" s="87"/>
      <c r="AB172" s="87"/>
      <c r="AC172" s="200"/>
      <c r="AD172" s="201"/>
      <c r="AE172" s="200"/>
      <c r="AF172" s="201"/>
      <c r="AG172" s="200"/>
      <c r="AH172" s="201"/>
      <c r="AI172" s="200"/>
      <c r="AJ172" s="201"/>
      <c r="AK172" s="87"/>
      <c r="AL172" s="87"/>
      <c r="AM172" s="200"/>
      <c r="AN172" s="201"/>
      <c r="AO172" s="200"/>
      <c r="AP172" s="201"/>
      <c r="AQ172" s="200"/>
      <c r="AR172" s="201"/>
      <c r="AS172" s="200"/>
      <c r="AT172" s="146"/>
      <c r="AU172" s="115"/>
      <c r="AV172" s="115"/>
      <c r="AW172" s="115"/>
      <c r="AX172" s="116"/>
      <c r="AY172" s="116"/>
      <c r="AZ172" s="116"/>
      <c r="BA172" s="116"/>
      <c r="BB172" s="116"/>
      <c r="BC172" s="116"/>
      <c r="BD172" s="116"/>
      <c r="BE172" s="116"/>
    </row>
    <row r="173" spans="1:82" x14ac:dyDescent="0.25">
      <c r="A173" s="98"/>
      <c r="B173" s="88"/>
      <c r="C173" s="249">
        <f>(VLOOKUP(A172,$BF$2:$CB$5,2,FALSE))*'Form II'!F173</f>
        <v>60</v>
      </c>
      <c r="D173" s="250"/>
      <c r="E173" s="249">
        <f>VLOOKUP(A172,$BF$2:$CB$5,3,FALSE)*'Form II'!F173</f>
        <v>60</v>
      </c>
      <c r="F173" s="250"/>
      <c r="G173" s="249">
        <f>VLOOKUP(A172,$BF$2:$CB$5,4,FALSE)*'Form II'!F173</f>
        <v>60</v>
      </c>
      <c r="H173" s="250"/>
      <c r="I173" s="249">
        <f>VLOOKUP(A172,$BF$2:$CB$5,5,FALSE)*'Form II'!F173</f>
        <v>60</v>
      </c>
      <c r="J173" s="250"/>
      <c r="K173" s="251">
        <f>VLOOKUP(A172,$BF$2:$CB$5,6,FALSE)*'Form II'!F173</f>
        <v>100</v>
      </c>
      <c r="L173" s="250"/>
      <c r="M173" s="249">
        <f>VLOOKUP(A172,$BF$2:$CB$5,7,FALSE)*'Form II'!F173</f>
        <v>200</v>
      </c>
      <c r="N173" s="250"/>
      <c r="O173" s="249">
        <f>VLOOKUP(A172,$BF$2:$CB$5,8,FALSE)*'Form II'!F173</f>
        <v>125</v>
      </c>
      <c r="P173" s="250"/>
      <c r="Q173" s="249">
        <f>VLOOKUP(A172,$BF$2:$CB$5,9,FALSE)*'Form II'!F173</f>
        <v>125</v>
      </c>
      <c r="R173" s="250"/>
      <c r="S173" s="249">
        <f>VLOOKUP(A172,$BF$2:$CB$5,10,FALSE)*'Form II'!F173</f>
        <v>125</v>
      </c>
      <c r="T173" s="250"/>
      <c r="U173" s="249">
        <f>VLOOKUP(A172,$BF$2:$CB$5,11,FALSE)*'Form II'!F173</f>
        <v>150</v>
      </c>
      <c r="V173" s="250"/>
      <c r="W173" s="249">
        <f>VLOOKUP(A172,$BF$2:$CB$5,12,FALSE)*'Form II'!F173</f>
        <v>200</v>
      </c>
      <c r="X173" s="250"/>
      <c r="Y173" s="252">
        <f>VLOOKUP(A172,$BF$2:$CB$5,13,FALSE)*'Form II'!F173</f>
        <v>250</v>
      </c>
      <c r="Z173" s="253"/>
      <c r="AA173" s="252">
        <f>VLOOKUP(A172,$BF$2:$CB$5,14,FALSE)*'Form II'!F173</f>
        <v>75</v>
      </c>
      <c r="AB173" s="254"/>
      <c r="AC173" s="252">
        <f>VLOOKUP(A172,$BF$2:$CB$5,15,FALSE)*'Form II'!F173</f>
        <v>75</v>
      </c>
      <c r="AD173" s="253"/>
      <c r="AE173" s="252">
        <f>VLOOKUP(A172,$BF$2:$CB$5,16,FALSE)*'Form II'!F173</f>
        <v>200</v>
      </c>
      <c r="AF173" s="253"/>
      <c r="AG173" s="249">
        <f>VLOOKUP(A172,$BF$2:$CB$5,17,FALSE)*'Form II'!F173</f>
        <v>200</v>
      </c>
      <c r="AH173" s="250"/>
      <c r="AI173" s="249">
        <f>VLOOKUP(A172,$BF$2:$CB$5,18,FALSE)*'Form II'!F173</f>
        <v>12.5</v>
      </c>
      <c r="AJ173" s="250"/>
      <c r="AK173" s="249">
        <f>VLOOKUP(A172,$BF$2:$CB$5,19,FALSE)*'Form II'!F173</f>
        <v>25</v>
      </c>
      <c r="AL173" s="250"/>
      <c r="AM173" s="249">
        <f>VLOOKUP(A172,$BF$2:$CB$5,20,FALSE)*'Form II'!F173</f>
        <v>12.5</v>
      </c>
      <c r="AN173" s="250"/>
      <c r="AO173" s="249">
        <f>VLOOKUP(A172,$BF$2:$CB$5,21,FALSE)*'Form II'!F173</f>
        <v>25</v>
      </c>
      <c r="AP173" s="250"/>
      <c r="AQ173" s="249">
        <f>VLOOKUP(A172,$BF$2:$CB$5,22,FALSE)*'Form II'!F173</f>
        <v>25</v>
      </c>
      <c r="AR173" s="250"/>
      <c r="AS173" s="255"/>
      <c r="AT173" s="256"/>
      <c r="AU173" s="116"/>
      <c r="AV173" s="116"/>
      <c r="AW173" s="116"/>
      <c r="AX173" s="116"/>
      <c r="AY173" s="116"/>
      <c r="AZ173" s="116"/>
      <c r="BA173" s="116"/>
      <c r="BB173" s="116"/>
      <c r="BC173" s="116"/>
      <c r="BD173" s="116"/>
      <c r="BE173" s="116"/>
    </row>
    <row r="174" spans="1:82" ht="15.75" thickBot="1" x14ac:dyDescent="0.3">
      <c r="A174" s="48" t="str">
        <f>'Form II'!A173&amp;", "&amp;'Form II'!B173</f>
        <v>, 18</v>
      </c>
      <c r="B174" s="99" t="s">
        <v>36</v>
      </c>
      <c r="C174" s="99" t="s">
        <v>36</v>
      </c>
      <c r="D174" s="99" t="s">
        <v>142</v>
      </c>
      <c r="E174" s="99"/>
      <c r="F174" s="99"/>
      <c r="G174" s="99"/>
      <c r="H174" s="99"/>
      <c r="I174" s="99"/>
      <c r="J174" s="99"/>
      <c r="K174" s="99" t="s">
        <v>36</v>
      </c>
      <c r="L174" s="99" t="s">
        <v>142</v>
      </c>
      <c r="M174" s="99" t="s">
        <v>36</v>
      </c>
      <c r="N174" s="99" t="s">
        <v>142</v>
      </c>
      <c r="O174" s="99" t="s">
        <v>36</v>
      </c>
      <c r="P174" s="99" t="s">
        <v>142</v>
      </c>
      <c r="Q174" s="99" t="s">
        <v>36</v>
      </c>
      <c r="R174" s="99" t="s">
        <v>142</v>
      </c>
      <c r="S174" s="99" t="s">
        <v>36</v>
      </c>
      <c r="T174" s="99" t="s">
        <v>142</v>
      </c>
      <c r="U174" s="99" t="s">
        <v>36</v>
      </c>
      <c r="V174" s="99" t="s">
        <v>142</v>
      </c>
      <c r="W174" s="99" t="s">
        <v>36</v>
      </c>
      <c r="X174" s="99" t="s">
        <v>142</v>
      </c>
      <c r="Y174" s="99" t="s">
        <v>36</v>
      </c>
      <c r="Z174" s="99" t="s">
        <v>142</v>
      </c>
      <c r="AA174" s="99"/>
      <c r="AB174" s="99"/>
      <c r="AC174" s="99" t="s">
        <v>36</v>
      </c>
      <c r="AD174" s="99" t="s">
        <v>142</v>
      </c>
      <c r="AE174" s="99" t="s">
        <v>36</v>
      </c>
      <c r="AF174" s="100" t="s">
        <v>142</v>
      </c>
      <c r="AG174" s="99" t="s">
        <v>36</v>
      </c>
      <c r="AH174" s="99" t="s">
        <v>142</v>
      </c>
      <c r="AI174" s="99" t="s">
        <v>36</v>
      </c>
      <c r="AJ174" s="99" t="s">
        <v>142</v>
      </c>
      <c r="AK174" s="99" t="s">
        <v>36</v>
      </c>
      <c r="AL174" s="99" t="s">
        <v>142</v>
      </c>
      <c r="AM174" s="99" t="s">
        <v>36</v>
      </c>
      <c r="AN174" s="99" t="s">
        <v>142</v>
      </c>
      <c r="AO174" s="99" t="s">
        <v>36</v>
      </c>
      <c r="AP174" s="99" t="s">
        <v>142</v>
      </c>
      <c r="AQ174" s="99" t="s">
        <v>36</v>
      </c>
      <c r="AR174" s="99" t="s">
        <v>142</v>
      </c>
      <c r="AS174" s="99" t="s">
        <v>36</v>
      </c>
      <c r="AT174" s="147" t="s">
        <v>142</v>
      </c>
      <c r="AU174" s="116"/>
      <c r="AV174" s="116"/>
      <c r="AW174" s="116"/>
      <c r="AX174" s="116"/>
      <c r="AY174" s="116"/>
      <c r="AZ174" s="116"/>
      <c r="BA174" s="116"/>
      <c r="BB174" s="116"/>
      <c r="BC174" s="116"/>
      <c r="BD174" s="116"/>
      <c r="BE174" s="116"/>
    </row>
    <row r="175" spans="1:82" ht="16.5" thickTop="1" thickBot="1" x14ac:dyDescent="0.3">
      <c r="A175" s="24" t="s">
        <v>37</v>
      </c>
      <c r="B175" s="25"/>
      <c r="C175" s="112">
        <v>0</v>
      </c>
      <c r="D175" s="93">
        <f t="shared" ref="D175" si="704">C175/C173</f>
        <v>0</v>
      </c>
      <c r="E175" s="112"/>
      <c r="F175" s="93">
        <f t="shared" ref="F175" si="705">E175/E173</f>
        <v>0</v>
      </c>
      <c r="G175" s="112"/>
      <c r="H175" s="93">
        <f t="shared" ref="H175" si="706">G175/G173</f>
        <v>0</v>
      </c>
      <c r="I175" s="112"/>
      <c r="J175" s="93">
        <f t="shared" ref="J175" si="707">I175/I173</f>
        <v>0</v>
      </c>
      <c r="K175" s="112"/>
      <c r="L175" s="93">
        <f t="shared" ref="L175" si="708">K175/K173</f>
        <v>0</v>
      </c>
      <c r="M175" s="112">
        <v>0</v>
      </c>
      <c r="N175" s="93">
        <f t="shared" ref="N175" si="709">M175/M173</f>
        <v>0</v>
      </c>
      <c r="O175" s="112">
        <v>0</v>
      </c>
      <c r="P175" s="93">
        <f t="shared" ref="P175" si="710">O175/O173</f>
        <v>0</v>
      </c>
      <c r="Q175" s="112">
        <v>0</v>
      </c>
      <c r="R175" s="93">
        <f t="shared" ref="R175" si="711">Q175/Q173</f>
        <v>0</v>
      </c>
      <c r="S175" s="112">
        <v>0</v>
      </c>
      <c r="T175" s="93">
        <f t="shared" ref="T175" si="712">S175/S173</f>
        <v>0</v>
      </c>
      <c r="U175" s="112">
        <v>0</v>
      </c>
      <c r="V175" s="93">
        <f t="shared" ref="V175" si="713">U175/U173</f>
        <v>0</v>
      </c>
      <c r="W175" s="112">
        <v>0</v>
      </c>
      <c r="X175" s="93">
        <f t="shared" ref="X175" si="714">W175/W173</f>
        <v>0</v>
      </c>
      <c r="Y175" s="112">
        <v>0</v>
      </c>
      <c r="Z175" s="93">
        <f t="shared" ref="Z175" si="715">Y175/Y173</f>
        <v>0</v>
      </c>
      <c r="AA175" s="112">
        <v>0</v>
      </c>
      <c r="AB175" s="93">
        <f t="shared" ref="AB175" si="716">AA175/AA173</f>
        <v>0</v>
      </c>
      <c r="AC175" s="112">
        <v>0</v>
      </c>
      <c r="AD175" s="93">
        <f t="shared" ref="AD175" si="717">AC175/AC173</f>
        <v>0</v>
      </c>
      <c r="AE175" s="112"/>
      <c r="AF175" s="93">
        <f t="shared" ref="AF175" si="718">AE175/AE173</f>
        <v>0</v>
      </c>
      <c r="AG175" s="112"/>
      <c r="AH175" s="93">
        <f t="shared" ref="AH175" si="719">AG175/AG173</f>
        <v>0</v>
      </c>
      <c r="AI175" s="112"/>
      <c r="AJ175" s="93">
        <f t="shared" ref="AJ175" si="720">AI175/AI173</f>
        <v>0</v>
      </c>
      <c r="AK175" s="112"/>
      <c r="AL175" s="93">
        <f t="shared" ref="AL175" si="721">AK175/AK173</f>
        <v>0</v>
      </c>
      <c r="AM175" s="112">
        <v>0</v>
      </c>
      <c r="AN175" s="93">
        <f t="shared" ref="AN175" si="722">AM175/AM173</f>
        <v>0</v>
      </c>
      <c r="AO175" s="112">
        <v>0</v>
      </c>
      <c r="AP175" s="93">
        <f t="shared" ref="AP175" si="723">AO175/AO173</f>
        <v>0</v>
      </c>
      <c r="AQ175" s="112">
        <v>0</v>
      </c>
      <c r="AR175" s="93">
        <f t="shared" ref="AR175:AR179" si="724">AQ175/$AQ$113</f>
        <v>0</v>
      </c>
      <c r="AS175" s="134">
        <f t="shared" ref="AS175:AS178" si="725">C175+K175+M175+O175+U175+W175+Y175+AC175+AE175+AG175+AM175+AQ175+E175+I175+G175+AA175+Q175+S175+AO175+AI175+AK175</f>
        <v>0</v>
      </c>
      <c r="AT175" s="203">
        <f t="shared" ref="AT175:AT179" si="726">D175+L175+N175+P175+V175+X175+Z175+AD175+AF175+AH175+AN175+AR175+AB175+F175+J175+H175+R175+T175+AP175+AJ175+AL175</f>
        <v>0</v>
      </c>
      <c r="AU175" s="120">
        <f>IF(J175=0,0,(IF('Form II'!K173="yes",(J175/AT175)*('Form II'!G173+'Form II'!H173),0)))</f>
        <v>0</v>
      </c>
      <c r="AV175" s="120">
        <f>IF(D175=0,0,(IF('Form II'!I173="yes",(D175/AT175)*('Form II'!G173+'Form II'!H173),0)))</f>
        <v>0</v>
      </c>
      <c r="AW175" s="120">
        <f>IF(F175+H175=0,0,(IF('Form II'!J173="yes",((F175+H175)/AT175)*('Form II'!G173+'Form II'!H173),0)))</f>
        <v>0</v>
      </c>
      <c r="AX175" s="120">
        <f>IF(L175=0,0,(L175/AT175)*('Form II'!G173+'Form II'!H173))</f>
        <v>0</v>
      </c>
      <c r="AY175" s="120">
        <f>IF(P175+R175=0,0,(IF('Form II'!M173="yes",(((P175+R175)/AT175)*('Form II'!G173+'Form II'!H173)),0)))</f>
        <v>0</v>
      </c>
      <c r="AZ175" s="120" t="e">
        <f>IF('Form II'!N173="yes",(((V175+X175+Z175+T175)/AT175)*('Form II'!G173+'Form II'!H173)),0)</f>
        <v>#DIV/0!</v>
      </c>
      <c r="BA175" s="120" t="e">
        <f>IF('Form II'!P173="yes",(AB175/AT175)*('Form II'!G173+'Form II'!H173),0)</f>
        <v>#DIV/0!</v>
      </c>
      <c r="BB175" s="120" t="e">
        <f>IF('Form II'!O173="yes",(AD175/AT175)*('Form II'!G173+'Form II'!H173),0)</f>
        <v>#DIV/0!</v>
      </c>
      <c r="BC175" s="120">
        <f>IF(AF175=0,0,(AF175/AT175)*('Form II'!G173+'Form II'!H173))</f>
        <v>0</v>
      </c>
      <c r="BD175" s="120">
        <f>IF((AN175+AP175+AR175)=0,0,(IF('Form II'!R173="yes",(((AN175+AP175+AR175)/AT175)*('Form II'!G173+'Form II'!H173)),0)))</f>
        <v>0</v>
      </c>
      <c r="BE175" s="118">
        <f>IF((AS175)=0,('Form II'!G173+'Form II'!H173),SUM(AU175:BD175))</f>
        <v>0</v>
      </c>
      <c r="CD175" s="23">
        <f>AT175*'Form II'!F173</f>
        <v>0</v>
      </c>
    </row>
    <row r="176" spans="1:82" ht="16.5" thickTop="1" thickBot="1" x14ac:dyDescent="0.3">
      <c r="A176" s="26" t="s">
        <v>38</v>
      </c>
      <c r="B176" s="27"/>
      <c r="C176" s="113">
        <v>0</v>
      </c>
      <c r="D176" s="93">
        <f t="shared" ref="D176" si="727">C176/C173</f>
        <v>0</v>
      </c>
      <c r="E176" s="113"/>
      <c r="F176" s="93">
        <f t="shared" ref="F176" si="728">E176/E173</f>
        <v>0</v>
      </c>
      <c r="G176" s="113"/>
      <c r="H176" s="93">
        <f t="shared" ref="H176" si="729">G176/G173</f>
        <v>0</v>
      </c>
      <c r="I176" s="113"/>
      <c r="J176" s="93">
        <f t="shared" ref="J176" si="730">I176/I173</f>
        <v>0</v>
      </c>
      <c r="K176" s="113"/>
      <c r="L176" s="93">
        <f t="shared" ref="L176" si="731">K176/K173</f>
        <v>0</v>
      </c>
      <c r="M176" s="113">
        <v>0</v>
      </c>
      <c r="N176" s="93">
        <f t="shared" ref="N176" si="732">M176/M173</f>
        <v>0</v>
      </c>
      <c r="O176" s="113">
        <v>0</v>
      </c>
      <c r="P176" s="93">
        <f t="shared" ref="P176" si="733">O176/O173</f>
        <v>0</v>
      </c>
      <c r="Q176" s="113">
        <v>0</v>
      </c>
      <c r="R176" s="93">
        <f t="shared" ref="R176" si="734">Q176/Q173</f>
        <v>0</v>
      </c>
      <c r="S176" s="113">
        <v>0</v>
      </c>
      <c r="T176" s="93">
        <f t="shared" ref="T176" si="735">S176/S173</f>
        <v>0</v>
      </c>
      <c r="U176" s="113">
        <v>0</v>
      </c>
      <c r="V176" s="93">
        <f t="shared" ref="V176" si="736">U176/U173</f>
        <v>0</v>
      </c>
      <c r="W176" s="113">
        <v>0</v>
      </c>
      <c r="X176" s="93">
        <f t="shared" ref="X176" si="737">W176/W173</f>
        <v>0</v>
      </c>
      <c r="Y176" s="113">
        <v>0</v>
      </c>
      <c r="Z176" s="93">
        <f t="shared" ref="Z176" si="738">Y176/Y173</f>
        <v>0</v>
      </c>
      <c r="AA176" s="113">
        <v>0</v>
      </c>
      <c r="AB176" s="93">
        <f t="shared" ref="AB176" si="739">AA176/AA173</f>
        <v>0</v>
      </c>
      <c r="AC176" s="113">
        <v>0</v>
      </c>
      <c r="AD176" s="93">
        <f t="shared" ref="AD176" si="740">AC176/AC173</f>
        <v>0</v>
      </c>
      <c r="AE176" s="113"/>
      <c r="AF176" s="93">
        <f t="shared" ref="AF176" si="741">AE176/AE173</f>
        <v>0</v>
      </c>
      <c r="AG176" s="113"/>
      <c r="AH176" s="93">
        <f t="shared" ref="AH176" si="742">AG176/AG173</f>
        <v>0</v>
      </c>
      <c r="AI176" s="113"/>
      <c r="AJ176" s="93">
        <f t="shared" ref="AJ176" si="743">AI176/AI173</f>
        <v>0</v>
      </c>
      <c r="AK176" s="113"/>
      <c r="AL176" s="93">
        <f t="shared" ref="AL176" si="744">AK176/AK173</f>
        <v>0</v>
      </c>
      <c r="AM176" s="113">
        <v>0</v>
      </c>
      <c r="AN176" s="93">
        <f t="shared" ref="AN176" si="745">AM176/AM173</f>
        <v>0</v>
      </c>
      <c r="AO176" s="113">
        <v>0</v>
      </c>
      <c r="AP176" s="93">
        <f t="shared" ref="AP176" si="746">AO176/AO173</f>
        <v>0</v>
      </c>
      <c r="AQ176" s="113">
        <v>0</v>
      </c>
      <c r="AR176" s="93">
        <f t="shared" si="724"/>
        <v>0</v>
      </c>
      <c r="AS176" s="134">
        <f t="shared" si="725"/>
        <v>0</v>
      </c>
      <c r="AT176" s="203">
        <f t="shared" si="726"/>
        <v>0</v>
      </c>
      <c r="AU176" s="120">
        <f>IF(J176=0,0,(IF('Form II'!K174="yes",(J176/AT176)*('Form II'!G174+'Form II'!H174),0)))</f>
        <v>0</v>
      </c>
      <c r="AV176" s="120">
        <f>IF(D176=0,0,(IF('Form II'!I174="yes",(D176/AT176)*('Form II'!G174+'Form II'!H174),0)))</f>
        <v>0</v>
      </c>
      <c r="AW176" s="120">
        <f>IF(F176+H176=0,0,(IF('Form II'!J174="yes",((F176+H176)/AT176)*('Form II'!G174+'Form II'!H174),0)))</f>
        <v>0</v>
      </c>
      <c r="AX176" s="120">
        <f>IF(L176=0,0,(L176/AT176)*('Form II'!G174+'Form II'!H174))</f>
        <v>0</v>
      </c>
      <c r="AY176" s="120">
        <f>IF(P176+R176=0,0,(IF('Form II'!M174="yes",(((P176+R176)/AT176)*('Form II'!G174+'Form II'!H174)),0)))</f>
        <v>0</v>
      </c>
      <c r="AZ176" s="120" t="e">
        <f>IF('Form II'!N174="yes",(((V176+X176+Z176+T176)/AT176)*('Form II'!G174+'Form II'!H174)),0)</f>
        <v>#DIV/0!</v>
      </c>
      <c r="BA176" s="120" t="e">
        <f>IF('Form II'!P174="yes",(AB176/AT176)*('Form II'!G174+'Form II'!H174),0)</f>
        <v>#DIV/0!</v>
      </c>
      <c r="BB176" s="120" t="e">
        <f>IF('Form II'!O174="yes",(AD176/AT176)*('Form II'!G174+'Form II'!H174),0)</f>
        <v>#DIV/0!</v>
      </c>
      <c r="BC176" s="120">
        <f>IF(AF176=0,0,(AF176/AT176)*('Form II'!G174+'Form II'!H174))</f>
        <v>0</v>
      </c>
      <c r="BD176" s="120">
        <f>IF((AN176+AP176+AR176)=0,0,(IF('Form II'!R174="yes",(((AN176+AP176+AR176)/AT176)*('Form II'!G174+'Form II'!H174)),0)))</f>
        <v>0</v>
      </c>
      <c r="BE176" s="118">
        <f>IF((AS176)=0,('Form II'!G174+'Form II'!H174),SUM(AU176:BD176))</f>
        <v>0</v>
      </c>
      <c r="CD176" s="23">
        <f>AT176*'Form II'!F174</f>
        <v>0</v>
      </c>
    </row>
    <row r="177" spans="1:82" ht="16.5" thickTop="1" thickBot="1" x14ac:dyDescent="0.3">
      <c r="A177" s="26" t="s">
        <v>39</v>
      </c>
      <c r="B177" s="27"/>
      <c r="C177" s="113">
        <v>0</v>
      </c>
      <c r="D177" s="93">
        <f t="shared" ref="D177" si="747">C177/C173</f>
        <v>0</v>
      </c>
      <c r="E177" s="113"/>
      <c r="F177" s="93">
        <f t="shared" ref="F177" si="748">E177/E173</f>
        <v>0</v>
      </c>
      <c r="G177" s="113"/>
      <c r="H177" s="93">
        <f t="shared" ref="H177" si="749">G177/G173</f>
        <v>0</v>
      </c>
      <c r="I177" s="113"/>
      <c r="J177" s="93">
        <f t="shared" ref="J177" si="750">I177/I173</f>
        <v>0</v>
      </c>
      <c r="K177" s="113"/>
      <c r="L177" s="93">
        <f t="shared" ref="L177" si="751">K177/K173</f>
        <v>0</v>
      </c>
      <c r="M177" s="113">
        <v>0</v>
      </c>
      <c r="N177" s="93">
        <f t="shared" ref="N177" si="752">M177/M173</f>
        <v>0</v>
      </c>
      <c r="O177" s="113">
        <v>0</v>
      </c>
      <c r="P177" s="93">
        <f t="shared" ref="P177" si="753">O177/O173</f>
        <v>0</v>
      </c>
      <c r="Q177" s="113">
        <v>0</v>
      </c>
      <c r="R177" s="93">
        <f t="shared" ref="R177" si="754">Q177/Q173</f>
        <v>0</v>
      </c>
      <c r="S177" s="113">
        <v>0</v>
      </c>
      <c r="T177" s="93">
        <f t="shared" ref="T177" si="755">S177/S173</f>
        <v>0</v>
      </c>
      <c r="U177" s="113">
        <v>0</v>
      </c>
      <c r="V177" s="93">
        <f t="shared" ref="V177" si="756">U177/U173</f>
        <v>0</v>
      </c>
      <c r="W177" s="113">
        <v>0</v>
      </c>
      <c r="X177" s="93">
        <f t="shared" ref="X177" si="757">W177/W173</f>
        <v>0</v>
      </c>
      <c r="Y177" s="113">
        <v>0</v>
      </c>
      <c r="Z177" s="93">
        <f t="shared" ref="Z177" si="758">Y177/Y173</f>
        <v>0</v>
      </c>
      <c r="AA177" s="113">
        <v>0</v>
      </c>
      <c r="AB177" s="93">
        <f t="shared" ref="AB177" si="759">AA177/AA173</f>
        <v>0</v>
      </c>
      <c r="AC177" s="113">
        <v>0</v>
      </c>
      <c r="AD177" s="93">
        <f t="shared" ref="AD177" si="760">AC177/AC173</f>
        <v>0</v>
      </c>
      <c r="AE177" s="113"/>
      <c r="AF177" s="93">
        <f t="shared" ref="AF177" si="761">AE177/AE173</f>
        <v>0</v>
      </c>
      <c r="AG177" s="113"/>
      <c r="AH177" s="93">
        <f t="shared" ref="AH177" si="762">AG177/AG173</f>
        <v>0</v>
      </c>
      <c r="AI177" s="113"/>
      <c r="AJ177" s="93">
        <f t="shared" ref="AJ177" si="763">AI177/AI173</f>
        <v>0</v>
      </c>
      <c r="AK177" s="113"/>
      <c r="AL177" s="93">
        <f t="shared" ref="AL177" si="764">AK177/AK173</f>
        <v>0</v>
      </c>
      <c r="AM177" s="113">
        <v>0</v>
      </c>
      <c r="AN177" s="93">
        <f t="shared" ref="AN177" si="765">AM177/AM173</f>
        <v>0</v>
      </c>
      <c r="AO177" s="113">
        <v>0</v>
      </c>
      <c r="AP177" s="93">
        <f t="shared" ref="AP177" si="766">AO177/AO173</f>
        <v>0</v>
      </c>
      <c r="AQ177" s="113">
        <v>0</v>
      </c>
      <c r="AR177" s="93">
        <f t="shared" si="724"/>
        <v>0</v>
      </c>
      <c r="AS177" s="134">
        <f t="shared" si="725"/>
        <v>0</v>
      </c>
      <c r="AT177" s="203">
        <f t="shared" si="726"/>
        <v>0</v>
      </c>
      <c r="AU177" s="120">
        <f>IF(J177=0,0,(IF('Form II'!K175="yes",(J177/AT177)*('Form II'!G175+'Form II'!H175),0)))</f>
        <v>0</v>
      </c>
      <c r="AV177" s="120">
        <f>IF(D177=0,0,(IF('Form II'!I175="yes",(D177/AT177)*('Form II'!G175+'Form II'!H175),0)))</f>
        <v>0</v>
      </c>
      <c r="AW177" s="120">
        <f>IF(F177+H177=0,0,(IF('Form II'!J175="yes",((F177+H177)/AT177)*('Form II'!G175+'Form II'!H175),0)))</f>
        <v>0</v>
      </c>
      <c r="AX177" s="120">
        <f>IF(L177=0,0,(L177/AT177)*('Form II'!G175+'Form II'!H175))</f>
        <v>0</v>
      </c>
      <c r="AY177" s="120">
        <f>IF(P177+R177=0,0,(IF('Form II'!M175="yes",(((P177+R177)/AT177)*('Form II'!G175+'Form II'!H175)),0)))</f>
        <v>0</v>
      </c>
      <c r="AZ177" s="120" t="e">
        <f>IF('Form II'!N175="yes",(((V177+X177+Z177+T177)/AT177)*('Form II'!G175+'Form II'!H175)),0)</f>
        <v>#DIV/0!</v>
      </c>
      <c r="BA177" s="120" t="e">
        <f>IF('Form II'!P175="yes",(AB177/AT177)*('Form II'!G175+'Form II'!H175),0)</f>
        <v>#DIV/0!</v>
      </c>
      <c r="BB177" s="120" t="e">
        <f>IF('Form II'!O175="yes",(AD177/AT177)*('Form II'!G175+'Form II'!H175),0)</f>
        <v>#DIV/0!</v>
      </c>
      <c r="BC177" s="120">
        <f>IF(AF177=0,0,(AF177/AT177)*('Form II'!G175+'Form II'!H175))</f>
        <v>0</v>
      </c>
      <c r="BD177" s="120">
        <f>IF((AN177+AP177+AR177)=0,0,(IF('Form II'!R175="yes",(((AN177+AP177+AR177)/AT177)*('Form II'!G175+'Form II'!H175)),0)))</f>
        <v>0</v>
      </c>
      <c r="BE177" s="118">
        <f>IF((AS177)=0,('Form II'!G175+'Form II'!H175),SUM(AU177:BD177))</f>
        <v>0</v>
      </c>
      <c r="CD177" s="23">
        <f>AT177*'Form II'!F175</f>
        <v>0</v>
      </c>
    </row>
    <row r="178" spans="1:82" ht="16.5" thickTop="1" thickBot="1" x14ac:dyDescent="0.3">
      <c r="A178" s="28" t="s">
        <v>40</v>
      </c>
      <c r="B178" s="29"/>
      <c r="C178" s="114">
        <v>0</v>
      </c>
      <c r="D178" s="93">
        <f t="shared" ref="D178" si="767">C178/C173</f>
        <v>0</v>
      </c>
      <c r="E178" s="114"/>
      <c r="F178" s="93">
        <f t="shared" ref="F178" si="768">E178/E173</f>
        <v>0</v>
      </c>
      <c r="G178" s="114"/>
      <c r="H178" s="93">
        <f t="shared" ref="H178" si="769">G178/G173</f>
        <v>0</v>
      </c>
      <c r="I178" s="114"/>
      <c r="J178" s="93">
        <f t="shared" ref="J178" si="770">I178/I173</f>
        <v>0</v>
      </c>
      <c r="K178" s="114"/>
      <c r="L178" s="93">
        <f t="shared" ref="L178" si="771">K178/K173</f>
        <v>0</v>
      </c>
      <c r="M178" s="114">
        <v>0</v>
      </c>
      <c r="N178" s="93">
        <f t="shared" ref="N178" si="772">M178/M173</f>
        <v>0</v>
      </c>
      <c r="O178" s="114">
        <v>0</v>
      </c>
      <c r="P178" s="93">
        <f t="shared" ref="P178" si="773">O178/O173</f>
        <v>0</v>
      </c>
      <c r="Q178" s="114">
        <v>0</v>
      </c>
      <c r="R178" s="93">
        <f t="shared" ref="R178" si="774">Q178/Q173</f>
        <v>0</v>
      </c>
      <c r="S178" s="114">
        <v>0</v>
      </c>
      <c r="T178" s="93">
        <f t="shared" ref="T178" si="775">S178/S173</f>
        <v>0</v>
      </c>
      <c r="U178" s="114">
        <v>0</v>
      </c>
      <c r="V178" s="93">
        <f t="shared" ref="V178" si="776">U178/U173</f>
        <v>0</v>
      </c>
      <c r="W178" s="114">
        <v>0</v>
      </c>
      <c r="X178" s="93">
        <f t="shared" ref="X178" si="777">W178/W173</f>
        <v>0</v>
      </c>
      <c r="Y178" s="114">
        <v>0</v>
      </c>
      <c r="Z178" s="93">
        <f t="shared" ref="Z178" si="778">Y178/Y173</f>
        <v>0</v>
      </c>
      <c r="AA178" s="114">
        <v>0</v>
      </c>
      <c r="AB178" s="93">
        <f t="shared" ref="AB178" si="779">AA178/AA173</f>
        <v>0</v>
      </c>
      <c r="AC178" s="114">
        <v>0</v>
      </c>
      <c r="AD178" s="93">
        <f t="shared" ref="AD178" si="780">AC178/AC173</f>
        <v>0</v>
      </c>
      <c r="AE178" s="114"/>
      <c r="AF178" s="93">
        <f t="shared" ref="AF178" si="781">AE178/AE173</f>
        <v>0</v>
      </c>
      <c r="AG178" s="114"/>
      <c r="AH178" s="93">
        <f t="shared" ref="AH178" si="782">AG178/AG173</f>
        <v>0</v>
      </c>
      <c r="AI178" s="114"/>
      <c r="AJ178" s="93">
        <f t="shared" ref="AJ178" si="783">AI178/AI173</f>
        <v>0</v>
      </c>
      <c r="AK178" s="114"/>
      <c r="AL178" s="93">
        <f t="shared" ref="AL178" si="784">AK178/AK173</f>
        <v>0</v>
      </c>
      <c r="AM178" s="114">
        <v>0</v>
      </c>
      <c r="AN178" s="93">
        <f t="shared" ref="AN178" si="785">AM178/AM173</f>
        <v>0</v>
      </c>
      <c r="AO178" s="114">
        <v>0</v>
      </c>
      <c r="AP178" s="93">
        <f t="shared" ref="AP178" si="786">AO178/AO173</f>
        <v>0</v>
      </c>
      <c r="AQ178" s="114">
        <v>0</v>
      </c>
      <c r="AR178" s="93">
        <f t="shared" si="724"/>
        <v>0</v>
      </c>
      <c r="AS178" s="134">
        <f t="shared" si="725"/>
        <v>0</v>
      </c>
      <c r="AT178" s="203">
        <f t="shared" si="726"/>
        <v>0</v>
      </c>
      <c r="AU178" s="120">
        <f>IF(J178=0,0,(IF('Form II'!K176="yes",(J178/AT178)*('Form II'!G176+'Form II'!H176),0)))</f>
        <v>0</v>
      </c>
      <c r="AV178" s="120">
        <f>IF(D178=0,0,(IF('Form II'!I176="yes",(D178/AT178)*('Form II'!G176+'Form II'!H176),0)))</f>
        <v>0</v>
      </c>
      <c r="AW178" s="120">
        <f>IF(F178+H178=0,0,(IF('Form II'!J176="yes",((F178+H178)/AT178)*('Form II'!G176+'Form II'!H176),0)))</f>
        <v>0</v>
      </c>
      <c r="AX178" s="120">
        <f>IF(L178=0,0,(L178/AT178)*('Form II'!G176+'Form II'!H176))</f>
        <v>0</v>
      </c>
      <c r="AY178" s="120">
        <f>IF(P178+R178=0,0,(IF('Form II'!M176="yes",(((P178+R178)/AT178)*('Form II'!G176+'Form II'!H176)),0)))</f>
        <v>0</v>
      </c>
      <c r="AZ178" s="120" t="e">
        <f>IF('Form II'!N176="yes",(((V178+X178+Z178+T178)/AT178)*('Form II'!G176+'Form II'!H176)),0)</f>
        <v>#DIV/0!</v>
      </c>
      <c r="BA178" s="120" t="e">
        <f>IF('Form II'!P176="yes",(AB178/AT178)*('Form II'!G176+'Form II'!H176),0)</f>
        <v>#DIV/0!</v>
      </c>
      <c r="BB178" s="120" t="e">
        <f>IF('Form II'!O176="yes",(AD178/AT178)*('Form II'!G176+'Form II'!H176),0)</f>
        <v>#DIV/0!</v>
      </c>
      <c r="BC178" s="120">
        <f>IF(AF178=0,0,(AF178/AT178)*('Form II'!G176+'Form II'!H176))</f>
        <v>0</v>
      </c>
      <c r="BD178" s="120">
        <f>IF((AN178+AP178+AR178)=0,0,(IF('Form II'!R176="yes",(((AN178+AP178+AR178)/AT178)*('Form II'!G176+'Form II'!H176)),0)))</f>
        <v>0</v>
      </c>
      <c r="BE178" s="118">
        <f>IF((AS178)=0,('Form II'!G176+'Form II'!H176),SUM(AU178:BD178))</f>
        <v>0</v>
      </c>
      <c r="CD178" s="23">
        <f>AT178*'Form II'!F176</f>
        <v>0</v>
      </c>
    </row>
    <row r="179" spans="1:82" ht="15.75" thickTop="1" x14ac:dyDescent="0.25">
      <c r="A179" s="90" t="s">
        <v>41</v>
      </c>
      <c r="B179" s="91"/>
      <c r="C179" s="91">
        <f t="shared" si="352"/>
        <v>0</v>
      </c>
      <c r="D179" s="93">
        <f t="shared" ref="D179" si="787">C179/C173</f>
        <v>0</v>
      </c>
      <c r="E179" s="91">
        <f t="shared" si="354"/>
        <v>0</v>
      </c>
      <c r="F179" s="93">
        <f t="shared" ref="F179" si="788">E179/E173</f>
        <v>0</v>
      </c>
      <c r="G179" s="91">
        <f t="shared" si="356"/>
        <v>0</v>
      </c>
      <c r="H179" s="93">
        <f t="shared" ref="H179" si="789">G179/G173</f>
        <v>0</v>
      </c>
      <c r="I179" s="91">
        <f t="shared" si="358"/>
        <v>0</v>
      </c>
      <c r="J179" s="93">
        <f t="shared" ref="J179" si="790">I179/I173</f>
        <v>0</v>
      </c>
      <c r="K179" s="91">
        <f t="shared" si="360"/>
        <v>0</v>
      </c>
      <c r="L179" s="93">
        <f t="shared" ref="L179" si="791">K179/K173</f>
        <v>0</v>
      </c>
      <c r="M179" s="91">
        <f t="shared" si="362"/>
        <v>0</v>
      </c>
      <c r="N179" s="93">
        <f t="shared" ref="N179" si="792">M179/M173</f>
        <v>0</v>
      </c>
      <c r="O179" s="91">
        <f t="shared" si="364"/>
        <v>0</v>
      </c>
      <c r="P179" s="93">
        <f t="shared" ref="P179" si="793">O179/O173</f>
        <v>0</v>
      </c>
      <c r="Q179" s="91">
        <f t="shared" si="366"/>
        <v>0</v>
      </c>
      <c r="R179" s="93">
        <f t="shared" ref="R179" si="794">Q179/Q173</f>
        <v>0</v>
      </c>
      <c r="S179" s="91">
        <f t="shared" si="368"/>
        <v>0</v>
      </c>
      <c r="T179" s="93">
        <f t="shared" ref="T179" si="795">S179/S173</f>
        <v>0</v>
      </c>
      <c r="U179" s="91">
        <f t="shared" si="370"/>
        <v>0</v>
      </c>
      <c r="V179" s="93">
        <f t="shared" ref="V179" si="796">U179/U173</f>
        <v>0</v>
      </c>
      <c r="W179" s="91">
        <f t="shared" si="372"/>
        <v>0</v>
      </c>
      <c r="X179" s="93">
        <f t="shared" ref="X179" si="797">W179/W173</f>
        <v>0</v>
      </c>
      <c r="Y179" s="91">
        <f t="shared" si="374"/>
        <v>0</v>
      </c>
      <c r="Z179" s="93">
        <f t="shared" ref="Z179" si="798">Y179/Y173</f>
        <v>0</v>
      </c>
      <c r="AA179" s="91">
        <f t="shared" si="376"/>
        <v>0</v>
      </c>
      <c r="AB179" s="93">
        <f t="shared" ref="AB179" si="799">AA179/AA173</f>
        <v>0</v>
      </c>
      <c r="AC179" s="91">
        <f t="shared" si="378"/>
        <v>0</v>
      </c>
      <c r="AD179" s="93">
        <f t="shared" ref="AD179" si="800">AC179/AC173</f>
        <v>0</v>
      </c>
      <c r="AE179" s="94">
        <f t="shared" si="380"/>
        <v>0</v>
      </c>
      <c r="AF179" s="93">
        <f t="shared" ref="AF179" si="801">AE179/AE173</f>
        <v>0</v>
      </c>
      <c r="AG179" s="91">
        <f t="shared" si="382"/>
        <v>0</v>
      </c>
      <c r="AH179" s="93">
        <f t="shared" ref="AH179" si="802">AG179/AG173</f>
        <v>0</v>
      </c>
      <c r="AI179" s="91">
        <f t="shared" si="384"/>
        <v>0</v>
      </c>
      <c r="AJ179" s="93">
        <f t="shared" ref="AJ179" si="803">AI179/AI173</f>
        <v>0</v>
      </c>
      <c r="AK179" s="91">
        <f t="shared" si="386"/>
        <v>0</v>
      </c>
      <c r="AL179" s="93">
        <f t="shared" ref="AL179" si="804">AK179/AK173</f>
        <v>0</v>
      </c>
      <c r="AM179" s="91">
        <f t="shared" si="388"/>
        <v>0</v>
      </c>
      <c r="AN179" s="93">
        <f t="shared" ref="AN179" si="805">AM179/AM173</f>
        <v>0</v>
      </c>
      <c r="AO179" s="91">
        <f t="shared" si="390"/>
        <v>0</v>
      </c>
      <c r="AP179" s="93">
        <f t="shared" ref="AP179" si="806">AO179/AO173</f>
        <v>0</v>
      </c>
      <c r="AQ179" s="91">
        <f t="shared" si="392"/>
        <v>0</v>
      </c>
      <c r="AR179" s="93">
        <f t="shared" si="724"/>
        <v>0</v>
      </c>
      <c r="AS179" s="95">
        <f t="shared" si="393"/>
        <v>0</v>
      </c>
      <c r="AT179" s="203">
        <f t="shared" si="726"/>
        <v>0</v>
      </c>
      <c r="AU179" s="121"/>
      <c r="AV179" s="121"/>
      <c r="AW179" s="121"/>
      <c r="AX179" s="121"/>
      <c r="AY179" s="121"/>
      <c r="AZ179" s="121"/>
      <c r="BA179" s="121"/>
      <c r="BB179" s="121"/>
      <c r="BC179" s="121"/>
      <c r="BD179" s="121"/>
      <c r="BE179" s="121"/>
      <c r="CD179" s="30">
        <f t="shared" si="394"/>
        <v>0</v>
      </c>
    </row>
    <row r="180" spans="1:82" x14ac:dyDescent="0.25">
      <c r="AU180" s="116"/>
      <c r="AV180" s="116"/>
      <c r="AW180" s="116"/>
      <c r="AX180" s="116"/>
      <c r="AY180" s="116"/>
      <c r="AZ180" s="116"/>
      <c r="BA180" s="116"/>
      <c r="BB180" s="116"/>
      <c r="BC180" s="116"/>
      <c r="BD180" s="116"/>
      <c r="BE180" s="116"/>
    </row>
    <row r="181" spans="1:82" ht="45" x14ac:dyDescent="0.25">
      <c r="A181" s="97"/>
      <c r="B181" s="199" t="s">
        <v>25</v>
      </c>
      <c r="C181" s="248" t="s">
        <v>116</v>
      </c>
      <c r="D181" s="247"/>
      <c r="E181" s="257" t="s">
        <v>119</v>
      </c>
      <c r="F181" s="247"/>
      <c r="G181" s="257" t="s">
        <v>120</v>
      </c>
      <c r="H181" s="247"/>
      <c r="I181" s="248" t="s">
        <v>117</v>
      </c>
      <c r="J181" s="247"/>
      <c r="K181" s="248" t="s">
        <v>118</v>
      </c>
      <c r="L181" s="247"/>
      <c r="M181" s="248" t="s">
        <v>27</v>
      </c>
      <c r="N181" s="247"/>
      <c r="O181" s="248" t="s">
        <v>166</v>
      </c>
      <c r="P181" s="247"/>
      <c r="Q181" s="248" t="s">
        <v>167</v>
      </c>
      <c r="R181" s="247"/>
      <c r="S181" s="248" t="s">
        <v>132</v>
      </c>
      <c r="T181" s="247"/>
      <c r="U181" s="248" t="s">
        <v>28</v>
      </c>
      <c r="V181" s="247"/>
      <c r="W181" s="248" t="s">
        <v>29</v>
      </c>
      <c r="X181" s="247"/>
      <c r="Y181" s="248" t="s">
        <v>30</v>
      </c>
      <c r="Z181" s="247"/>
      <c r="AA181" s="248" t="s">
        <v>114</v>
      </c>
      <c r="AB181" s="258"/>
      <c r="AC181" s="248" t="s">
        <v>113</v>
      </c>
      <c r="AD181" s="247"/>
      <c r="AE181" s="248" t="s">
        <v>31</v>
      </c>
      <c r="AF181" s="247"/>
      <c r="AG181" s="248" t="s">
        <v>193</v>
      </c>
      <c r="AH181" s="247"/>
      <c r="AI181" s="248" t="s">
        <v>164</v>
      </c>
      <c r="AJ181" s="247"/>
      <c r="AK181" s="246" t="s">
        <v>165</v>
      </c>
      <c r="AL181" s="247"/>
      <c r="AM181" s="248" t="s">
        <v>33</v>
      </c>
      <c r="AN181" s="247"/>
      <c r="AO181" s="248" t="s">
        <v>34</v>
      </c>
      <c r="AP181" s="247"/>
      <c r="AQ181" s="248" t="s">
        <v>34</v>
      </c>
      <c r="AR181" s="247"/>
      <c r="AS181" s="248" t="s">
        <v>35</v>
      </c>
      <c r="AT181" s="247"/>
      <c r="AU181" s="115" t="s">
        <v>214</v>
      </c>
      <c r="AV181" s="115" t="s">
        <v>116</v>
      </c>
      <c r="AW181" s="115" t="s">
        <v>216</v>
      </c>
      <c r="AX181" s="116" t="s">
        <v>217</v>
      </c>
      <c r="AY181" s="116" t="s">
        <v>218</v>
      </c>
      <c r="AZ181" s="116" t="s">
        <v>134</v>
      </c>
      <c r="BA181" s="117" t="s">
        <v>114</v>
      </c>
      <c r="BB181" s="117" t="s">
        <v>113</v>
      </c>
      <c r="BC181" s="117" t="s">
        <v>46</v>
      </c>
      <c r="BD181" s="117" t="s">
        <v>44</v>
      </c>
      <c r="BE181" s="118"/>
    </row>
    <row r="182" spans="1:82" x14ac:dyDescent="0.25">
      <c r="A182" s="49" t="s">
        <v>129</v>
      </c>
      <c r="B182" s="200"/>
      <c r="C182" s="151"/>
      <c r="D182" s="152"/>
      <c r="E182" s="151"/>
      <c r="F182" s="152"/>
      <c r="G182" s="200"/>
      <c r="H182" s="201"/>
      <c r="I182" s="200"/>
      <c r="J182" s="201"/>
      <c r="K182" s="87"/>
      <c r="L182" s="201"/>
      <c r="M182" s="200"/>
      <c r="N182" s="201"/>
      <c r="O182" s="200"/>
      <c r="P182" s="201"/>
      <c r="Q182" s="200"/>
      <c r="R182" s="201"/>
      <c r="S182" s="200"/>
      <c r="T182" s="201"/>
      <c r="U182" s="200"/>
      <c r="V182" s="201"/>
      <c r="W182" s="200"/>
      <c r="X182" s="201"/>
      <c r="Y182" s="200"/>
      <c r="Z182" s="201"/>
      <c r="AA182" s="87"/>
      <c r="AB182" s="87"/>
      <c r="AC182" s="200"/>
      <c r="AD182" s="201"/>
      <c r="AE182" s="200"/>
      <c r="AF182" s="201"/>
      <c r="AG182" s="200"/>
      <c r="AH182" s="201"/>
      <c r="AI182" s="200"/>
      <c r="AJ182" s="201"/>
      <c r="AK182" s="87"/>
      <c r="AL182" s="87"/>
      <c r="AM182" s="200"/>
      <c r="AN182" s="201"/>
      <c r="AO182" s="200"/>
      <c r="AP182" s="201"/>
      <c r="AQ182" s="200"/>
      <c r="AR182" s="201"/>
      <c r="AS182" s="200"/>
      <c r="AT182" s="146"/>
      <c r="AU182" s="115"/>
      <c r="AV182" s="115"/>
      <c r="AW182" s="115"/>
      <c r="AX182" s="116"/>
      <c r="AY182" s="116"/>
      <c r="AZ182" s="116"/>
      <c r="BA182" s="116"/>
      <c r="BB182" s="116"/>
      <c r="BC182" s="116"/>
      <c r="BD182" s="116"/>
      <c r="BE182" s="116"/>
    </row>
    <row r="183" spans="1:82" x14ac:dyDescent="0.25">
      <c r="A183" s="98"/>
      <c r="B183" s="88"/>
      <c r="C183" s="249">
        <f>(VLOOKUP(A182,$BF$2:$CB$5,2,FALSE))*'Form II'!F183</f>
        <v>60</v>
      </c>
      <c r="D183" s="250"/>
      <c r="E183" s="249">
        <f>VLOOKUP(A182,$BF$2:$CB$5,3,FALSE)*'Form II'!F183</f>
        <v>60</v>
      </c>
      <c r="F183" s="250"/>
      <c r="G183" s="249">
        <f>VLOOKUP(A182,$BF$2:$CB$5,4,FALSE)*'Form II'!F183</f>
        <v>60</v>
      </c>
      <c r="H183" s="250"/>
      <c r="I183" s="249">
        <f>VLOOKUP(A182,$BF$2:$CB$5,5,FALSE)*'Form II'!F183</f>
        <v>60</v>
      </c>
      <c r="J183" s="250"/>
      <c r="K183" s="251">
        <f>VLOOKUP(A182,$BF$2:$CB$5,6,FALSE)*'Form II'!F183</f>
        <v>100</v>
      </c>
      <c r="L183" s="250"/>
      <c r="M183" s="249">
        <f>VLOOKUP(A182,$BF$2:$CB$5,7,FALSE)*'Form II'!F183</f>
        <v>200</v>
      </c>
      <c r="N183" s="250"/>
      <c r="O183" s="249">
        <f>VLOOKUP(A182,$BF$2:$CB$5,8,FALSE)*'Form II'!F183</f>
        <v>125</v>
      </c>
      <c r="P183" s="250"/>
      <c r="Q183" s="249">
        <f>VLOOKUP(A182,$BF$2:$CB$5,9,FALSE)*'Form II'!F183</f>
        <v>125</v>
      </c>
      <c r="R183" s="250"/>
      <c r="S183" s="249">
        <f>VLOOKUP(A182,$BF$2:$CB$5,10,FALSE)*'Form II'!F183</f>
        <v>125</v>
      </c>
      <c r="T183" s="250"/>
      <c r="U183" s="249">
        <f>VLOOKUP(A182,$BF$2:$CB$5,11,FALSE)*'Form II'!F183</f>
        <v>150</v>
      </c>
      <c r="V183" s="250"/>
      <c r="W183" s="249">
        <f>VLOOKUP(A182,$BF$2:$CB$5,12,FALSE)*'Form II'!F183</f>
        <v>200</v>
      </c>
      <c r="X183" s="250"/>
      <c r="Y183" s="252">
        <f>VLOOKUP(A182,$BF$2:$CB$5,13,FALSE)*'Form II'!F183</f>
        <v>250</v>
      </c>
      <c r="Z183" s="253"/>
      <c r="AA183" s="252">
        <f>VLOOKUP(A182,$BF$2:$CB$5,14,FALSE)*'Form II'!F183</f>
        <v>75</v>
      </c>
      <c r="AB183" s="254"/>
      <c r="AC183" s="252">
        <f>VLOOKUP(A182,$BF$2:$CB$5,15,FALSE)*'Form II'!F183</f>
        <v>75</v>
      </c>
      <c r="AD183" s="253"/>
      <c r="AE183" s="252">
        <f>VLOOKUP(A182,$BF$2:$CB$5,16,FALSE)*'Form II'!F183</f>
        <v>200</v>
      </c>
      <c r="AF183" s="253"/>
      <c r="AG183" s="249">
        <f>VLOOKUP(A182,$BF$2:$CB$5,17,FALSE)*'Form II'!F183</f>
        <v>200</v>
      </c>
      <c r="AH183" s="250"/>
      <c r="AI183" s="249">
        <f>VLOOKUP(A182,$BF$2:$CB$5,18,FALSE)*'Form II'!F183</f>
        <v>12.5</v>
      </c>
      <c r="AJ183" s="250"/>
      <c r="AK183" s="249">
        <f>VLOOKUP(A182,$BF$2:$CB$5,19,FALSE)*'Form II'!F183</f>
        <v>25</v>
      </c>
      <c r="AL183" s="250"/>
      <c r="AM183" s="249">
        <f>VLOOKUP(A182,$BF$2:$CB$5,20,FALSE)*'Form II'!F183</f>
        <v>12.5</v>
      </c>
      <c r="AN183" s="250"/>
      <c r="AO183" s="249">
        <f>VLOOKUP(A182,$BF$2:$CB$5,21,FALSE)*'Form II'!F183</f>
        <v>25</v>
      </c>
      <c r="AP183" s="250"/>
      <c r="AQ183" s="249">
        <f>VLOOKUP(A182,$BF$2:$CB$5,22,FALSE)*'Form II'!F183</f>
        <v>25</v>
      </c>
      <c r="AR183" s="250"/>
      <c r="AS183" s="255"/>
      <c r="AT183" s="256"/>
      <c r="AU183" s="116"/>
      <c r="AV183" s="116"/>
      <c r="AW183" s="116"/>
      <c r="AX183" s="116"/>
      <c r="AY183" s="116"/>
      <c r="AZ183" s="116"/>
      <c r="BA183" s="116"/>
      <c r="BB183" s="116"/>
      <c r="BC183" s="116"/>
      <c r="BD183" s="116"/>
      <c r="BE183" s="116"/>
    </row>
    <row r="184" spans="1:82" ht="15.75" thickBot="1" x14ac:dyDescent="0.3">
      <c r="A184" s="48" t="str">
        <f>'Form II'!A183&amp;", "&amp;'Form II'!B183</f>
        <v>, 19</v>
      </c>
      <c r="B184" s="99" t="s">
        <v>36</v>
      </c>
      <c r="C184" s="99" t="s">
        <v>36</v>
      </c>
      <c r="D184" s="99" t="s">
        <v>142</v>
      </c>
      <c r="E184" s="99"/>
      <c r="F184" s="99"/>
      <c r="G184" s="99"/>
      <c r="H184" s="99"/>
      <c r="I184" s="99"/>
      <c r="J184" s="99"/>
      <c r="K184" s="99" t="s">
        <v>36</v>
      </c>
      <c r="L184" s="99" t="s">
        <v>142</v>
      </c>
      <c r="M184" s="99" t="s">
        <v>36</v>
      </c>
      <c r="N184" s="99" t="s">
        <v>142</v>
      </c>
      <c r="O184" s="99" t="s">
        <v>36</v>
      </c>
      <c r="P184" s="99" t="s">
        <v>142</v>
      </c>
      <c r="Q184" s="99" t="s">
        <v>36</v>
      </c>
      <c r="R184" s="99" t="s">
        <v>142</v>
      </c>
      <c r="S184" s="99" t="s">
        <v>36</v>
      </c>
      <c r="T184" s="99" t="s">
        <v>142</v>
      </c>
      <c r="U184" s="99" t="s">
        <v>36</v>
      </c>
      <c r="V184" s="99" t="s">
        <v>142</v>
      </c>
      <c r="W184" s="99" t="s">
        <v>36</v>
      </c>
      <c r="X184" s="99" t="s">
        <v>142</v>
      </c>
      <c r="Y184" s="99" t="s">
        <v>36</v>
      </c>
      <c r="Z184" s="99" t="s">
        <v>142</v>
      </c>
      <c r="AA184" s="99"/>
      <c r="AB184" s="99"/>
      <c r="AC184" s="99" t="s">
        <v>36</v>
      </c>
      <c r="AD184" s="99" t="s">
        <v>142</v>
      </c>
      <c r="AE184" s="99" t="s">
        <v>36</v>
      </c>
      <c r="AF184" s="100" t="s">
        <v>142</v>
      </c>
      <c r="AG184" s="99" t="s">
        <v>36</v>
      </c>
      <c r="AH184" s="99" t="s">
        <v>142</v>
      </c>
      <c r="AI184" s="99" t="s">
        <v>36</v>
      </c>
      <c r="AJ184" s="99" t="s">
        <v>142</v>
      </c>
      <c r="AK184" s="99" t="s">
        <v>36</v>
      </c>
      <c r="AL184" s="99" t="s">
        <v>142</v>
      </c>
      <c r="AM184" s="99" t="s">
        <v>36</v>
      </c>
      <c r="AN184" s="99" t="s">
        <v>142</v>
      </c>
      <c r="AO184" s="99" t="s">
        <v>36</v>
      </c>
      <c r="AP184" s="99" t="s">
        <v>142</v>
      </c>
      <c r="AQ184" s="99" t="s">
        <v>36</v>
      </c>
      <c r="AR184" s="99" t="s">
        <v>142</v>
      </c>
      <c r="AS184" s="99" t="s">
        <v>36</v>
      </c>
      <c r="AT184" s="147" t="s">
        <v>142</v>
      </c>
      <c r="AU184" s="116"/>
      <c r="AV184" s="116"/>
      <c r="AW184" s="116"/>
      <c r="AX184" s="116"/>
      <c r="AY184" s="116"/>
      <c r="AZ184" s="116"/>
      <c r="BA184" s="116"/>
      <c r="BB184" s="116"/>
      <c r="BC184" s="116"/>
      <c r="BD184" s="116"/>
      <c r="BE184" s="116"/>
    </row>
    <row r="185" spans="1:82" ht="16.5" thickTop="1" thickBot="1" x14ac:dyDescent="0.3">
      <c r="A185" s="24" t="s">
        <v>37</v>
      </c>
      <c r="B185" s="25"/>
      <c r="C185" s="112">
        <v>0</v>
      </c>
      <c r="D185" s="93">
        <f t="shared" ref="D185" si="807">C185/C183</f>
        <v>0</v>
      </c>
      <c r="E185" s="112"/>
      <c r="F185" s="93">
        <f t="shared" ref="F185" si="808">E185/E183</f>
        <v>0</v>
      </c>
      <c r="G185" s="112"/>
      <c r="H185" s="93">
        <f t="shared" ref="H185" si="809">G185/G183</f>
        <v>0</v>
      </c>
      <c r="I185" s="112"/>
      <c r="J185" s="93">
        <f t="shared" ref="J185" si="810">I185/I183</f>
        <v>0</v>
      </c>
      <c r="K185" s="112"/>
      <c r="L185" s="93">
        <f t="shared" ref="L185" si="811">K185/K183</f>
        <v>0</v>
      </c>
      <c r="M185" s="112">
        <v>0</v>
      </c>
      <c r="N185" s="93">
        <f t="shared" ref="N185" si="812">M185/M183</f>
        <v>0</v>
      </c>
      <c r="O185" s="112">
        <v>0</v>
      </c>
      <c r="P185" s="93">
        <f t="shared" ref="P185" si="813">O185/O183</f>
        <v>0</v>
      </c>
      <c r="Q185" s="112">
        <v>0</v>
      </c>
      <c r="R185" s="93">
        <f t="shared" ref="R185" si="814">Q185/Q183</f>
        <v>0</v>
      </c>
      <c r="S185" s="112">
        <v>0</v>
      </c>
      <c r="T185" s="93">
        <f t="shared" ref="T185" si="815">S185/S183</f>
        <v>0</v>
      </c>
      <c r="U185" s="112">
        <v>0</v>
      </c>
      <c r="V185" s="93">
        <f t="shared" ref="V185" si="816">U185/U183</f>
        <v>0</v>
      </c>
      <c r="W185" s="112">
        <v>0</v>
      </c>
      <c r="X185" s="93">
        <f t="shared" ref="X185" si="817">W185/W183</f>
        <v>0</v>
      </c>
      <c r="Y185" s="112">
        <v>0</v>
      </c>
      <c r="Z185" s="93">
        <f t="shared" ref="Z185" si="818">Y185/Y183</f>
        <v>0</v>
      </c>
      <c r="AA185" s="112">
        <v>0</v>
      </c>
      <c r="AB185" s="93">
        <f t="shared" ref="AB185" si="819">AA185/AA183</f>
        <v>0</v>
      </c>
      <c r="AC185" s="112">
        <v>0</v>
      </c>
      <c r="AD185" s="93">
        <f t="shared" ref="AD185" si="820">AC185/AC183</f>
        <v>0</v>
      </c>
      <c r="AE185" s="112"/>
      <c r="AF185" s="93">
        <f t="shared" ref="AF185" si="821">AE185/AE183</f>
        <v>0</v>
      </c>
      <c r="AG185" s="112"/>
      <c r="AH185" s="93">
        <f t="shared" ref="AH185" si="822">AG185/AG183</f>
        <v>0</v>
      </c>
      <c r="AI185" s="112"/>
      <c r="AJ185" s="93">
        <f t="shared" ref="AJ185" si="823">AI185/AI183</f>
        <v>0</v>
      </c>
      <c r="AK185" s="112"/>
      <c r="AL185" s="93">
        <f t="shared" ref="AL185" si="824">AK185/AK183</f>
        <v>0</v>
      </c>
      <c r="AM185" s="112">
        <v>0</v>
      </c>
      <c r="AN185" s="93">
        <f t="shared" ref="AN185" si="825">AM185/AM183</f>
        <v>0</v>
      </c>
      <c r="AO185" s="112">
        <v>0</v>
      </c>
      <c r="AP185" s="93">
        <f t="shared" ref="AP185" si="826">AO185/AO183</f>
        <v>0</v>
      </c>
      <c r="AQ185" s="112">
        <v>0</v>
      </c>
      <c r="AR185" s="93">
        <f t="shared" ref="AR185:AR189" si="827">AQ185/$AQ$113</f>
        <v>0</v>
      </c>
      <c r="AS185" s="134">
        <f t="shared" ref="AS185:AS188" si="828">C185+K185+M185+O185+U185+W185+Y185+AC185+AE185+AG185+AM185+AQ185+E185+I185+G185+AA185+Q185+S185+AO185+AI185+AK185</f>
        <v>0</v>
      </c>
      <c r="AT185" s="203">
        <f t="shared" ref="AT185:AT189" si="829">D185+L185+N185+P185+V185+X185+Z185+AD185+AF185+AH185+AN185+AR185+AB185+F185+J185+H185+R185+T185+AP185+AJ185+AL185</f>
        <v>0</v>
      </c>
      <c r="AU185" s="120">
        <f>IF(J185=0,0,(IF('Form II'!K183="yes",(J185/AT185)*('Form II'!G183+'Form II'!H183),0)))</f>
        <v>0</v>
      </c>
      <c r="AV185" s="120">
        <f>IF(D185=0,0,(IF('Form II'!I183="yes",(D185/AT185)*('Form II'!G183+'Form II'!H183),0)))</f>
        <v>0</v>
      </c>
      <c r="AW185" s="120">
        <f>IF(F185+H185=0,0,(IF('Form II'!J183="yes",((F185+H185)/AT185)*('Form II'!G183+'Form II'!H183),0)))</f>
        <v>0</v>
      </c>
      <c r="AX185" s="120">
        <f>IF(L185=0,0,(L185/AT185)*('Form II'!G183+'Form II'!H183))</f>
        <v>0</v>
      </c>
      <c r="AY185" s="120">
        <f>IF(P185+R185=0,0,(IF('Form II'!M183="yes",(((P185+R185)/AT185)*('Form II'!G183+'Form II'!H183)),0)))</f>
        <v>0</v>
      </c>
      <c r="AZ185" s="120" t="e">
        <f>IF('Form II'!N183="yes",(((V185+X185+Z185+T185)/AT185)*('Form II'!G183+'Form II'!H183)),0)</f>
        <v>#DIV/0!</v>
      </c>
      <c r="BA185" s="120" t="e">
        <f>IF('Form II'!P183="yes",(AB185/AT185)*('Form II'!G183+'Form II'!H183),0)</f>
        <v>#DIV/0!</v>
      </c>
      <c r="BB185" s="120" t="e">
        <f>IF('Form II'!O183="yes",(AD185/AT185)*('Form II'!G183+'Form II'!H183),0)</f>
        <v>#DIV/0!</v>
      </c>
      <c r="BC185" s="120">
        <f>IF(AF185=0,0,(AF185/AT185)*('Form II'!G183+'Form II'!H183))</f>
        <v>0</v>
      </c>
      <c r="BD185" s="120">
        <f>IF((AN185+AP185+AR185)=0,0,(IF('Form II'!R183="yes",(((AN185+AP185+AR185)/AT185)*('Form II'!G183+'Form II'!H183)),0)))</f>
        <v>0</v>
      </c>
      <c r="BE185" s="118">
        <f>IF((AS185)=0,('Form II'!G183+'Form II'!H183),SUM(AU185:BD185))</f>
        <v>0</v>
      </c>
      <c r="CD185" s="23">
        <f>AT185*'Form II'!F183</f>
        <v>0</v>
      </c>
    </row>
    <row r="186" spans="1:82" ht="16.5" thickTop="1" thickBot="1" x14ac:dyDescent="0.3">
      <c r="A186" s="26" t="s">
        <v>38</v>
      </c>
      <c r="B186" s="27"/>
      <c r="C186" s="113">
        <v>0</v>
      </c>
      <c r="D186" s="93">
        <f t="shared" ref="D186" si="830">C186/C183</f>
        <v>0</v>
      </c>
      <c r="E186" s="113"/>
      <c r="F186" s="93">
        <f t="shared" ref="F186" si="831">E186/E183</f>
        <v>0</v>
      </c>
      <c r="G186" s="113"/>
      <c r="H186" s="93">
        <f t="shared" ref="H186" si="832">G186/G183</f>
        <v>0</v>
      </c>
      <c r="I186" s="113"/>
      <c r="J186" s="93">
        <f t="shared" ref="J186" si="833">I186/I183</f>
        <v>0</v>
      </c>
      <c r="K186" s="113"/>
      <c r="L186" s="93">
        <f t="shared" ref="L186" si="834">K186/K183</f>
        <v>0</v>
      </c>
      <c r="M186" s="113">
        <v>0</v>
      </c>
      <c r="N186" s="93">
        <f t="shared" ref="N186" si="835">M186/M183</f>
        <v>0</v>
      </c>
      <c r="O186" s="113">
        <v>0</v>
      </c>
      <c r="P186" s="93">
        <f t="shared" ref="P186" si="836">O186/O183</f>
        <v>0</v>
      </c>
      <c r="Q186" s="113">
        <v>0</v>
      </c>
      <c r="R186" s="93">
        <f t="shared" ref="R186" si="837">Q186/Q183</f>
        <v>0</v>
      </c>
      <c r="S186" s="113">
        <v>0</v>
      </c>
      <c r="T186" s="93">
        <f t="shared" ref="T186" si="838">S186/S183</f>
        <v>0</v>
      </c>
      <c r="U186" s="113">
        <v>0</v>
      </c>
      <c r="V186" s="93">
        <f t="shared" ref="V186" si="839">U186/U183</f>
        <v>0</v>
      </c>
      <c r="W186" s="113">
        <v>0</v>
      </c>
      <c r="X186" s="93">
        <f t="shared" ref="X186" si="840">W186/W183</f>
        <v>0</v>
      </c>
      <c r="Y186" s="113">
        <v>0</v>
      </c>
      <c r="Z186" s="93">
        <f t="shared" ref="Z186" si="841">Y186/Y183</f>
        <v>0</v>
      </c>
      <c r="AA186" s="113">
        <v>0</v>
      </c>
      <c r="AB186" s="93">
        <f t="shared" ref="AB186" si="842">AA186/AA183</f>
        <v>0</v>
      </c>
      <c r="AC186" s="113">
        <v>0</v>
      </c>
      <c r="AD186" s="93">
        <f t="shared" ref="AD186" si="843">AC186/AC183</f>
        <v>0</v>
      </c>
      <c r="AE186" s="113"/>
      <c r="AF186" s="93">
        <f t="shared" ref="AF186" si="844">AE186/AE183</f>
        <v>0</v>
      </c>
      <c r="AG186" s="113"/>
      <c r="AH186" s="93">
        <f t="shared" ref="AH186" si="845">AG186/AG183</f>
        <v>0</v>
      </c>
      <c r="AI186" s="113"/>
      <c r="AJ186" s="93">
        <f t="shared" ref="AJ186" si="846">AI186/AI183</f>
        <v>0</v>
      </c>
      <c r="AK186" s="113"/>
      <c r="AL186" s="93">
        <f t="shared" ref="AL186" si="847">AK186/AK183</f>
        <v>0</v>
      </c>
      <c r="AM186" s="113">
        <v>0</v>
      </c>
      <c r="AN186" s="93">
        <f t="shared" ref="AN186" si="848">AM186/AM183</f>
        <v>0</v>
      </c>
      <c r="AO186" s="113">
        <v>0</v>
      </c>
      <c r="AP186" s="93">
        <f t="shared" ref="AP186" si="849">AO186/AO183</f>
        <v>0</v>
      </c>
      <c r="AQ186" s="113">
        <v>0</v>
      </c>
      <c r="AR186" s="93">
        <f t="shared" si="827"/>
        <v>0</v>
      </c>
      <c r="AS186" s="134">
        <f t="shared" si="828"/>
        <v>0</v>
      </c>
      <c r="AT186" s="203">
        <f t="shared" si="829"/>
        <v>0</v>
      </c>
      <c r="AU186" s="120">
        <f>IF(J186=0,0,(IF('Form II'!K184="yes",(J186/AT186)*('Form II'!G184+'Form II'!H184),0)))</f>
        <v>0</v>
      </c>
      <c r="AV186" s="120">
        <f>IF(D186=0,0,(IF('Form II'!I184="yes",(D186/AT186)*('Form II'!G184+'Form II'!H184),0)))</f>
        <v>0</v>
      </c>
      <c r="AW186" s="120">
        <f>IF(F186+H186=0,0,(IF('Form II'!J184="yes",((F186+H186)/AT186)*('Form II'!G184+'Form II'!H184),0)))</f>
        <v>0</v>
      </c>
      <c r="AX186" s="120">
        <f>IF(L186=0,0,(L186/AT186)*('Form II'!G184+'Form II'!H184))</f>
        <v>0</v>
      </c>
      <c r="AY186" s="120">
        <f>IF(P186+R186=0,0,(IF('Form II'!M184="yes",(((P186+R186)/AT186)*('Form II'!G184+'Form II'!H184)),0)))</f>
        <v>0</v>
      </c>
      <c r="AZ186" s="120" t="e">
        <f>IF('Form II'!N184="yes",(((V186+X186+Z186+T186)/AT186)*('Form II'!G184+'Form II'!H184)),0)</f>
        <v>#DIV/0!</v>
      </c>
      <c r="BA186" s="120" t="e">
        <f>IF('Form II'!P184="yes",(AB186/AT186)*('Form II'!G184+'Form II'!H184),0)</f>
        <v>#DIV/0!</v>
      </c>
      <c r="BB186" s="120" t="e">
        <f>IF('Form II'!O184="yes",(AD186/AT186)*('Form II'!G184+'Form II'!H184),0)</f>
        <v>#DIV/0!</v>
      </c>
      <c r="BC186" s="120">
        <f>IF(AF186=0,0,(AF186/AT186)*('Form II'!G184+'Form II'!H184))</f>
        <v>0</v>
      </c>
      <c r="BD186" s="120">
        <f>IF((AN186+AP186+AR186)=0,0,(IF('Form II'!R184="yes",(((AN186+AP186+AR186)/AT186)*('Form II'!G184+'Form II'!H184)),0)))</f>
        <v>0</v>
      </c>
      <c r="BE186" s="118">
        <f>IF((AS186)=0,('Form II'!G184+'Form II'!H184),SUM(AU186:BD186))</f>
        <v>0</v>
      </c>
      <c r="CD186" s="23">
        <f>AT186*'Form II'!F184</f>
        <v>0</v>
      </c>
    </row>
    <row r="187" spans="1:82" ht="16.5" thickTop="1" thickBot="1" x14ac:dyDescent="0.3">
      <c r="A187" s="26" t="s">
        <v>39</v>
      </c>
      <c r="B187" s="27"/>
      <c r="C187" s="113">
        <v>0</v>
      </c>
      <c r="D187" s="93">
        <f t="shared" ref="D187" si="850">C187/C183</f>
        <v>0</v>
      </c>
      <c r="E187" s="113"/>
      <c r="F187" s="93">
        <f t="shared" ref="F187" si="851">E187/E183</f>
        <v>0</v>
      </c>
      <c r="G187" s="113"/>
      <c r="H187" s="93">
        <f t="shared" ref="H187" si="852">G187/G183</f>
        <v>0</v>
      </c>
      <c r="I187" s="113"/>
      <c r="J187" s="93">
        <f t="shared" ref="J187" si="853">I187/I183</f>
        <v>0</v>
      </c>
      <c r="K187" s="113"/>
      <c r="L187" s="93">
        <f t="shared" ref="L187" si="854">K187/K183</f>
        <v>0</v>
      </c>
      <c r="M187" s="113">
        <v>0</v>
      </c>
      <c r="N187" s="93">
        <f t="shared" ref="N187" si="855">M187/M183</f>
        <v>0</v>
      </c>
      <c r="O187" s="113">
        <v>0</v>
      </c>
      <c r="P187" s="93">
        <f t="shared" ref="P187" si="856">O187/O183</f>
        <v>0</v>
      </c>
      <c r="Q187" s="113">
        <v>0</v>
      </c>
      <c r="R187" s="93">
        <f t="shared" ref="R187" si="857">Q187/Q183</f>
        <v>0</v>
      </c>
      <c r="S187" s="113">
        <v>0</v>
      </c>
      <c r="T187" s="93">
        <f t="shared" ref="T187" si="858">S187/S183</f>
        <v>0</v>
      </c>
      <c r="U187" s="113">
        <v>0</v>
      </c>
      <c r="V187" s="93">
        <f t="shared" ref="V187" si="859">U187/U183</f>
        <v>0</v>
      </c>
      <c r="W187" s="113">
        <v>0</v>
      </c>
      <c r="X187" s="93">
        <f t="shared" ref="X187" si="860">W187/W183</f>
        <v>0</v>
      </c>
      <c r="Y187" s="113">
        <v>0</v>
      </c>
      <c r="Z187" s="93">
        <f t="shared" ref="Z187" si="861">Y187/Y183</f>
        <v>0</v>
      </c>
      <c r="AA187" s="113">
        <v>0</v>
      </c>
      <c r="AB187" s="93">
        <f t="shared" ref="AB187" si="862">AA187/AA183</f>
        <v>0</v>
      </c>
      <c r="AC187" s="113">
        <v>0</v>
      </c>
      <c r="AD187" s="93">
        <f t="shared" ref="AD187" si="863">AC187/AC183</f>
        <v>0</v>
      </c>
      <c r="AE187" s="113"/>
      <c r="AF187" s="93">
        <f t="shared" ref="AF187" si="864">AE187/AE183</f>
        <v>0</v>
      </c>
      <c r="AG187" s="113"/>
      <c r="AH187" s="93">
        <f t="shared" ref="AH187" si="865">AG187/AG183</f>
        <v>0</v>
      </c>
      <c r="AI187" s="113"/>
      <c r="AJ187" s="93">
        <f t="shared" ref="AJ187" si="866">AI187/AI183</f>
        <v>0</v>
      </c>
      <c r="AK187" s="113"/>
      <c r="AL187" s="93">
        <f t="shared" ref="AL187" si="867">AK187/AK183</f>
        <v>0</v>
      </c>
      <c r="AM187" s="113">
        <v>0</v>
      </c>
      <c r="AN187" s="93">
        <f t="shared" ref="AN187" si="868">AM187/AM183</f>
        <v>0</v>
      </c>
      <c r="AO187" s="113">
        <v>0</v>
      </c>
      <c r="AP187" s="93">
        <f t="shared" ref="AP187" si="869">AO187/AO183</f>
        <v>0</v>
      </c>
      <c r="AQ187" s="113">
        <v>0</v>
      </c>
      <c r="AR187" s="93">
        <f t="shared" si="827"/>
        <v>0</v>
      </c>
      <c r="AS187" s="134">
        <f t="shared" si="828"/>
        <v>0</v>
      </c>
      <c r="AT187" s="203">
        <f t="shared" si="829"/>
        <v>0</v>
      </c>
      <c r="AU187" s="120">
        <f>IF(J187=0,0,(IF('Form II'!K185="yes",(J187/AT187)*('Form II'!G185+'Form II'!H185),0)))</f>
        <v>0</v>
      </c>
      <c r="AV187" s="120">
        <f>IF(D187=0,0,(IF('Form II'!I185="yes",(D187/AT187)*('Form II'!G185+'Form II'!H185),0)))</f>
        <v>0</v>
      </c>
      <c r="AW187" s="120">
        <f>IF(F187+H187=0,0,(IF('Form II'!J185="yes",((F187+H187)/AT187)*('Form II'!G185+'Form II'!H185),0)))</f>
        <v>0</v>
      </c>
      <c r="AX187" s="120">
        <f>IF(L187=0,0,(L187/AT187)*('Form II'!G185+'Form II'!H185))</f>
        <v>0</v>
      </c>
      <c r="AY187" s="120">
        <f>IF(P187+R187=0,0,(IF('Form II'!M185="yes",(((P187+R187)/AT187)*('Form II'!G185+'Form II'!H185)),0)))</f>
        <v>0</v>
      </c>
      <c r="AZ187" s="120" t="e">
        <f>IF('Form II'!N185="yes",(((V187+X187+Z187+T187)/AT187)*('Form II'!G185+'Form II'!H185)),0)</f>
        <v>#DIV/0!</v>
      </c>
      <c r="BA187" s="120" t="e">
        <f>IF('Form II'!P185="yes",(AB187/AT187)*('Form II'!G185+'Form II'!H185),0)</f>
        <v>#DIV/0!</v>
      </c>
      <c r="BB187" s="120" t="e">
        <f>IF('Form II'!O185="yes",(AD187/AT187)*('Form II'!G185+'Form II'!H185),0)</f>
        <v>#DIV/0!</v>
      </c>
      <c r="BC187" s="120">
        <f>IF(AF187=0,0,(AF187/AT187)*('Form II'!G185+'Form II'!H185))</f>
        <v>0</v>
      </c>
      <c r="BD187" s="120">
        <f>IF((AN187+AP187+AR187)=0,0,(IF('Form II'!R185="yes",(((AN187+AP187+AR187)/AT187)*('Form II'!G185+'Form II'!H185)),0)))</f>
        <v>0</v>
      </c>
      <c r="BE187" s="118">
        <f>IF((AS187)=0,('Form II'!G185+'Form II'!H185),SUM(AU187:BD187))</f>
        <v>0</v>
      </c>
      <c r="CD187" s="23">
        <f>AT187*'Form II'!F185</f>
        <v>0</v>
      </c>
    </row>
    <row r="188" spans="1:82" ht="16.5" thickTop="1" thickBot="1" x14ac:dyDescent="0.3">
      <c r="A188" s="28" t="s">
        <v>40</v>
      </c>
      <c r="B188" s="29"/>
      <c r="C188" s="114">
        <v>0</v>
      </c>
      <c r="D188" s="93">
        <f t="shared" ref="D188" si="870">C188/C183</f>
        <v>0</v>
      </c>
      <c r="E188" s="114"/>
      <c r="F188" s="93">
        <f t="shared" ref="F188" si="871">E188/E183</f>
        <v>0</v>
      </c>
      <c r="G188" s="114"/>
      <c r="H188" s="93">
        <f t="shared" ref="H188" si="872">G188/G183</f>
        <v>0</v>
      </c>
      <c r="I188" s="114"/>
      <c r="J188" s="93">
        <f t="shared" ref="J188" si="873">I188/I183</f>
        <v>0</v>
      </c>
      <c r="K188" s="114"/>
      <c r="L188" s="93">
        <f t="shared" ref="L188" si="874">K188/K183</f>
        <v>0</v>
      </c>
      <c r="M188" s="114">
        <v>0</v>
      </c>
      <c r="N188" s="93">
        <f t="shared" ref="N188" si="875">M188/M183</f>
        <v>0</v>
      </c>
      <c r="O188" s="114">
        <v>0</v>
      </c>
      <c r="P188" s="93">
        <f t="shared" ref="P188" si="876">O188/O183</f>
        <v>0</v>
      </c>
      <c r="Q188" s="114">
        <v>0</v>
      </c>
      <c r="R188" s="93">
        <f t="shared" ref="R188" si="877">Q188/Q183</f>
        <v>0</v>
      </c>
      <c r="S188" s="114">
        <v>0</v>
      </c>
      <c r="T188" s="93">
        <f t="shared" ref="T188" si="878">S188/S183</f>
        <v>0</v>
      </c>
      <c r="U188" s="114">
        <v>0</v>
      </c>
      <c r="V188" s="93">
        <f t="shared" ref="V188" si="879">U188/U183</f>
        <v>0</v>
      </c>
      <c r="W188" s="114">
        <v>0</v>
      </c>
      <c r="X188" s="93">
        <f t="shared" ref="X188" si="880">W188/W183</f>
        <v>0</v>
      </c>
      <c r="Y188" s="114">
        <v>0</v>
      </c>
      <c r="Z188" s="93">
        <f t="shared" ref="Z188" si="881">Y188/Y183</f>
        <v>0</v>
      </c>
      <c r="AA188" s="114">
        <v>0</v>
      </c>
      <c r="AB188" s="93">
        <f t="shared" ref="AB188" si="882">AA188/AA183</f>
        <v>0</v>
      </c>
      <c r="AC188" s="114">
        <v>0</v>
      </c>
      <c r="AD188" s="93">
        <f t="shared" ref="AD188" si="883">AC188/AC183</f>
        <v>0</v>
      </c>
      <c r="AE188" s="114"/>
      <c r="AF188" s="93">
        <f t="shared" ref="AF188" si="884">AE188/AE183</f>
        <v>0</v>
      </c>
      <c r="AG188" s="114"/>
      <c r="AH188" s="93">
        <f t="shared" ref="AH188" si="885">AG188/AG183</f>
        <v>0</v>
      </c>
      <c r="AI188" s="114"/>
      <c r="AJ188" s="93">
        <f t="shared" ref="AJ188" si="886">AI188/AI183</f>
        <v>0</v>
      </c>
      <c r="AK188" s="114"/>
      <c r="AL188" s="93">
        <f t="shared" ref="AL188" si="887">AK188/AK183</f>
        <v>0</v>
      </c>
      <c r="AM188" s="114">
        <v>0</v>
      </c>
      <c r="AN188" s="93">
        <f t="shared" ref="AN188" si="888">AM188/AM183</f>
        <v>0</v>
      </c>
      <c r="AO188" s="114">
        <v>0</v>
      </c>
      <c r="AP188" s="93">
        <f t="shared" ref="AP188" si="889">AO188/AO183</f>
        <v>0</v>
      </c>
      <c r="AQ188" s="114">
        <v>0</v>
      </c>
      <c r="AR188" s="93">
        <f t="shared" si="827"/>
        <v>0</v>
      </c>
      <c r="AS188" s="134">
        <f t="shared" si="828"/>
        <v>0</v>
      </c>
      <c r="AT188" s="203">
        <f t="shared" si="829"/>
        <v>0</v>
      </c>
      <c r="AU188" s="120">
        <f>IF(J188=0,0,(IF('Form II'!K186="yes",(J188/AT188)*('Form II'!G186+'Form II'!H186),0)))</f>
        <v>0</v>
      </c>
      <c r="AV188" s="120">
        <f>IF(D188=0,0,(IF('Form II'!I186="yes",(D188/AT188)*('Form II'!G186+'Form II'!H186),0)))</f>
        <v>0</v>
      </c>
      <c r="AW188" s="120">
        <f>IF(F188+H188=0,0,(IF('Form II'!J186="yes",((F188+H188)/AT188)*('Form II'!G186+'Form II'!H186),0)))</f>
        <v>0</v>
      </c>
      <c r="AX188" s="120">
        <f>IF(L188=0,0,(L188/AT188)*('Form II'!G186+'Form II'!H186))</f>
        <v>0</v>
      </c>
      <c r="AY188" s="120">
        <f>IF(P188+R188=0,0,(IF('Form II'!M186="yes",(((P188+R188)/AT188)*('Form II'!G186+'Form II'!H186)),0)))</f>
        <v>0</v>
      </c>
      <c r="AZ188" s="120" t="e">
        <f>IF('Form II'!N186="yes",(((V188+X188+Z188+T188)/AT188)*('Form II'!G186+'Form II'!H186)),0)</f>
        <v>#DIV/0!</v>
      </c>
      <c r="BA188" s="120" t="e">
        <f>IF('Form II'!P186="yes",(AB188/AT188)*('Form II'!G186+'Form II'!H186),0)</f>
        <v>#DIV/0!</v>
      </c>
      <c r="BB188" s="120" t="e">
        <f>IF('Form II'!O186="yes",(AD188/AT188)*('Form II'!G186+'Form II'!H186),0)</f>
        <v>#DIV/0!</v>
      </c>
      <c r="BC188" s="120">
        <f>IF(AF188=0,0,(AF188/AT188)*('Form II'!G186+'Form II'!H186))</f>
        <v>0</v>
      </c>
      <c r="BD188" s="120">
        <f>IF((AN188+AP188+AR188)=0,0,(IF('Form II'!R186="yes",(((AN188+AP188+AR188)/AT188)*('Form II'!G186+'Form II'!H186)),0)))</f>
        <v>0</v>
      </c>
      <c r="BE188" s="118">
        <f>IF((AS188)=0,('Form II'!G186+'Form II'!H186),SUM(AU188:BD188))</f>
        <v>0</v>
      </c>
      <c r="CD188" s="23">
        <f>AT188*'Form II'!F186</f>
        <v>0</v>
      </c>
    </row>
    <row r="189" spans="1:82" ht="15.75" thickTop="1" x14ac:dyDescent="0.25">
      <c r="A189" s="90" t="s">
        <v>41</v>
      </c>
      <c r="B189" s="91"/>
      <c r="C189" s="91">
        <f t="shared" si="352"/>
        <v>0</v>
      </c>
      <c r="D189" s="93">
        <f t="shared" ref="D189" si="890">C189/C183</f>
        <v>0</v>
      </c>
      <c r="E189" s="91">
        <f t="shared" si="354"/>
        <v>0</v>
      </c>
      <c r="F189" s="93">
        <f t="shared" ref="F189" si="891">E189/E183</f>
        <v>0</v>
      </c>
      <c r="G189" s="91">
        <f t="shared" si="356"/>
        <v>0</v>
      </c>
      <c r="H189" s="93">
        <f t="shared" ref="H189" si="892">G189/G183</f>
        <v>0</v>
      </c>
      <c r="I189" s="91">
        <f t="shared" si="358"/>
        <v>0</v>
      </c>
      <c r="J189" s="93">
        <f t="shared" ref="J189" si="893">I189/I183</f>
        <v>0</v>
      </c>
      <c r="K189" s="91">
        <f t="shared" si="360"/>
        <v>0</v>
      </c>
      <c r="L189" s="93">
        <f t="shared" ref="L189" si="894">K189/K183</f>
        <v>0</v>
      </c>
      <c r="M189" s="91">
        <f t="shared" si="362"/>
        <v>0</v>
      </c>
      <c r="N189" s="93">
        <f t="shared" ref="N189" si="895">M189/M183</f>
        <v>0</v>
      </c>
      <c r="O189" s="91">
        <f t="shared" si="364"/>
        <v>0</v>
      </c>
      <c r="P189" s="93">
        <f t="shared" ref="P189" si="896">O189/O183</f>
        <v>0</v>
      </c>
      <c r="Q189" s="91">
        <f t="shared" si="366"/>
        <v>0</v>
      </c>
      <c r="R189" s="93">
        <f t="shared" ref="R189" si="897">Q189/Q183</f>
        <v>0</v>
      </c>
      <c r="S189" s="91">
        <f t="shared" si="368"/>
        <v>0</v>
      </c>
      <c r="T189" s="93">
        <f t="shared" ref="T189" si="898">S189/S183</f>
        <v>0</v>
      </c>
      <c r="U189" s="91">
        <f t="shared" si="370"/>
        <v>0</v>
      </c>
      <c r="V189" s="93">
        <f t="shared" ref="V189" si="899">U189/U183</f>
        <v>0</v>
      </c>
      <c r="W189" s="91">
        <f t="shared" si="372"/>
        <v>0</v>
      </c>
      <c r="X189" s="93">
        <f t="shared" ref="X189" si="900">W189/W183</f>
        <v>0</v>
      </c>
      <c r="Y189" s="91">
        <f t="shared" si="374"/>
        <v>0</v>
      </c>
      <c r="Z189" s="93">
        <f t="shared" ref="Z189" si="901">Y189/Y183</f>
        <v>0</v>
      </c>
      <c r="AA189" s="91">
        <f t="shared" si="376"/>
        <v>0</v>
      </c>
      <c r="AB189" s="93">
        <f t="shared" ref="AB189" si="902">AA189/AA183</f>
        <v>0</v>
      </c>
      <c r="AC189" s="91">
        <f t="shared" si="378"/>
        <v>0</v>
      </c>
      <c r="AD189" s="93">
        <f t="shared" ref="AD189" si="903">AC189/AC183</f>
        <v>0</v>
      </c>
      <c r="AE189" s="94">
        <f t="shared" si="380"/>
        <v>0</v>
      </c>
      <c r="AF189" s="93">
        <f t="shared" ref="AF189" si="904">AE189/AE183</f>
        <v>0</v>
      </c>
      <c r="AG189" s="91">
        <f t="shared" si="382"/>
        <v>0</v>
      </c>
      <c r="AH189" s="93">
        <f t="shared" ref="AH189" si="905">AG189/AG183</f>
        <v>0</v>
      </c>
      <c r="AI189" s="91">
        <f t="shared" si="384"/>
        <v>0</v>
      </c>
      <c r="AJ189" s="93">
        <f t="shared" ref="AJ189" si="906">AI189/AI183</f>
        <v>0</v>
      </c>
      <c r="AK189" s="91">
        <f t="shared" si="386"/>
        <v>0</v>
      </c>
      <c r="AL189" s="93">
        <f t="shared" ref="AL189" si="907">AK189/AK183</f>
        <v>0</v>
      </c>
      <c r="AM189" s="91">
        <f t="shared" si="388"/>
        <v>0</v>
      </c>
      <c r="AN189" s="93">
        <f t="shared" ref="AN189" si="908">AM189/AM183</f>
        <v>0</v>
      </c>
      <c r="AO189" s="91">
        <f t="shared" si="390"/>
        <v>0</v>
      </c>
      <c r="AP189" s="93">
        <f t="shared" ref="AP189" si="909">AO189/AO183</f>
        <v>0</v>
      </c>
      <c r="AQ189" s="91">
        <f t="shared" si="392"/>
        <v>0</v>
      </c>
      <c r="AR189" s="93">
        <f t="shared" si="827"/>
        <v>0</v>
      </c>
      <c r="AS189" s="95">
        <f t="shared" si="393"/>
        <v>0</v>
      </c>
      <c r="AT189" s="203">
        <f t="shared" si="829"/>
        <v>0</v>
      </c>
      <c r="AU189" s="121"/>
      <c r="AV189" s="121"/>
      <c r="AW189" s="121"/>
      <c r="AX189" s="121"/>
      <c r="AY189" s="121"/>
      <c r="AZ189" s="121"/>
      <c r="BA189" s="121"/>
      <c r="BB189" s="121"/>
      <c r="BC189" s="121"/>
      <c r="BD189" s="121"/>
      <c r="BE189" s="121"/>
      <c r="CD189" s="30">
        <f t="shared" si="394"/>
        <v>0</v>
      </c>
    </row>
    <row r="190" spans="1:82" x14ac:dyDescent="0.25">
      <c r="AU190" s="116"/>
      <c r="AV190" s="116"/>
      <c r="AW190" s="116"/>
      <c r="AX190" s="116"/>
      <c r="AY190" s="116"/>
      <c r="AZ190" s="116"/>
      <c r="BA190" s="116"/>
      <c r="BB190" s="116"/>
      <c r="BC190" s="116"/>
      <c r="BD190" s="116"/>
      <c r="BE190" s="116"/>
    </row>
    <row r="191" spans="1:82" ht="45" x14ac:dyDescent="0.25">
      <c r="A191" s="97"/>
      <c r="B191" s="199" t="s">
        <v>25</v>
      </c>
      <c r="C191" s="248" t="s">
        <v>116</v>
      </c>
      <c r="D191" s="247"/>
      <c r="E191" s="257" t="s">
        <v>119</v>
      </c>
      <c r="F191" s="247"/>
      <c r="G191" s="257" t="s">
        <v>120</v>
      </c>
      <c r="H191" s="247"/>
      <c r="I191" s="248" t="s">
        <v>117</v>
      </c>
      <c r="J191" s="247"/>
      <c r="K191" s="248" t="s">
        <v>118</v>
      </c>
      <c r="L191" s="247"/>
      <c r="M191" s="248" t="s">
        <v>27</v>
      </c>
      <c r="N191" s="247"/>
      <c r="O191" s="248" t="s">
        <v>166</v>
      </c>
      <c r="P191" s="247"/>
      <c r="Q191" s="248" t="s">
        <v>167</v>
      </c>
      <c r="R191" s="247"/>
      <c r="S191" s="248" t="s">
        <v>132</v>
      </c>
      <c r="T191" s="247"/>
      <c r="U191" s="248" t="s">
        <v>28</v>
      </c>
      <c r="V191" s="247"/>
      <c r="W191" s="248" t="s">
        <v>29</v>
      </c>
      <c r="X191" s="247"/>
      <c r="Y191" s="248" t="s">
        <v>30</v>
      </c>
      <c r="Z191" s="247"/>
      <c r="AA191" s="248" t="s">
        <v>114</v>
      </c>
      <c r="AB191" s="258"/>
      <c r="AC191" s="248" t="s">
        <v>113</v>
      </c>
      <c r="AD191" s="247"/>
      <c r="AE191" s="248" t="s">
        <v>31</v>
      </c>
      <c r="AF191" s="247"/>
      <c r="AG191" s="248" t="s">
        <v>193</v>
      </c>
      <c r="AH191" s="247"/>
      <c r="AI191" s="248" t="s">
        <v>164</v>
      </c>
      <c r="AJ191" s="247"/>
      <c r="AK191" s="246" t="s">
        <v>165</v>
      </c>
      <c r="AL191" s="247"/>
      <c r="AM191" s="248" t="s">
        <v>33</v>
      </c>
      <c r="AN191" s="247"/>
      <c r="AO191" s="248" t="s">
        <v>34</v>
      </c>
      <c r="AP191" s="247"/>
      <c r="AQ191" s="248" t="s">
        <v>34</v>
      </c>
      <c r="AR191" s="247"/>
      <c r="AS191" s="248" t="s">
        <v>35</v>
      </c>
      <c r="AT191" s="247"/>
      <c r="AU191" s="115" t="s">
        <v>217</v>
      </c>
      <c r="AV191" s="115" t="s">
        <v>116</v>
      </c>
      <c r="AW191" s="115" t="s">
        <v>219</v>
      </c>
      <c r="AX191" s="116" t="s">
        <v>220</v>
      </c>
      <c r="AY191" s="116" t="s">
        <v>221</v>
      </c>
      <c r="AZ191" s="116" t="s">
        <v>134</v>
      </c>
      <c r="BA191" s="117" t="s">
        <v>114</v>
      </c>
      <c r="BB191" s="117" t="s">
        <v>113</v>
      </c>
      <c r="BC191" s="117" t="s">
        <v>46</v>
      </c>
      <c r="BD191" s="117" t="s">
        <v>44</v>
      </c>
      <c r="BE191" s="118"/>
    </row>
    <row r="192" spans="1:82" x14ac:dyDescent="0.25">
      <c r="A192" s="49" t="s">
        <v>129</v>
      </c>
      <c r="B192" s="200"/>
      <c r="C192" s="151"/>
      <c r="D192" s="152"/>
      <c r="E192" s="151"/>
      <c r="F192" s="152"/>
      <c r="G192" s="200"/>
      <c r="H192" s="201"/>
      <c r="I192" s="200"/>
      <c r="J192" s="201"/>
      <c r="K192" s="87"/>
      <c r="L192" s="201"/>
      <c r="M192" s="200"/>
      <c r="N192" s="201"/>
      <c r="O192" s="200"/>
      <c r="P192" s="201"/>
      <c r="Q192" s="200"/>
      <c r="R192" s="201"/>
      <c r="S192" s="200"/>
      <c r="T192" s="201"/>
      <c r="U192" s="200"/>
      <c r="V192" s="201"/>
      <c r="W192" s="200"/>
      <c r="X192" s="201"/>
      <c r="Y192" s="200"/>
      <c r="Z192" s="201"/>
      <c r="AA192" s="87"/>
      <c r="AB192" s="87"/>
      <c r="AC192" s="200"/>
      <c r="AD192" s="201"/>
      <c r="AE192" s="200"/>
      <c r="AF192" s="201"/>
      <c r="AG192" s="200"/>
      <c r="AH192" s="201"/>
      <c r="AI192" s="200"/>
      <c r="AJ192" s="201"/>
      <c r="AK192" s="87"/>
      <c r="AL192" s="87"/>
      <c r="AM192" s="200"/>
      <c r="AN192" s="201"/>
      <c r="AO192" s="200"/>
      <c r="AP192" s="201"/>
      <c r="AQ192" s="200"/>
      <c r="AR192" s="201"/>
      <c r="AS192" s="200"/>
      <c r="AT192" s="146"/>
      <c r="AU192" s="115"/>
      <c r="AV192" s="115"/>
      <c r="AW192" s="115"/>
      <c r="AX192" s="116"/>
      <c r="AY192" s="116"/>
      <c r="AZ192" s="116"/>
      <c r="BA192" s="116"/>
      <c r="BB192" s="116"/>
      <c r="BC192" s="116"/>
      <c r="BD192" s="116"/>
      <c r="BE192" s="116"/>
    </row>
    <row r="193" spans="1:82" x14ac:dyDescent="0.25">
      <c r="A193" s="98"/>
      <c r="B193" s="88"/>
      <c r="C193" s="249">
        <f>(VLOOKUP(A192,$BF$2:$CB$5,2,FALSE))*'Form II'!F193</f>
        <v>60</v>
      </c>
      <c r="D193" s="250"/>
      <c r="E193" s="249">
        <f>VLOOKUP(A192,$BF$2:$CB$5,3,FALSE)*'Form II'!F193</f>
        <v>60</v>
      </c>
      <c r="F193" s="250"/>
      <c r="G193" s="249">
        <f>VLOOKUP(A192,$BF$2:$CB$5,4,FALSE)*'Form II'!F193</f>
        <v>60</v>
      </c>
      <c r="H193" s="250"/>
      <c r="I193" s="249">
        <f>VLOOKUP(A192,$BF$2:$CB$5,5,FALSE)*'Form II'!F193</f>
        <v>60</v>
      </c>
      <c r="J193" s="250"/>
      <c r="K193" s="251">
        <f>VLOOKUP(A192,$BF$2:$CB$5,6,FALSE)*'Form II'!F193</f>
        <v>100</v>
      </c>
      <c r="L193" s="250"/>
      <c r="M193" s="249">
        <f>VLOOKUP(A192,$BF$2:$CB$5,7,FALSE)*'Form II'!F193</f>
        <v>200</v>
      </c>
      <c r="N193" s="250"/>
      <c r="O193" s="249">
        <f>VLOOKUP(A192,$BF$2:$CB$5,8,FALSE)*'Form II'!F193</f>
        <v>125</v>
      </c>
      <c r="P193" s="250"/>
      <c r="Q193" s="249">
        <f>VLOOKUP(A192,$BF$2:$CB$5,9,FALSE)*'Form II'!F193</f>
        <v>125</v>
      </c>
      <c r="R193" s="250"/>
      <c r="S193" s="249">
        <f>VLOOKUP(A192,$BF$2:$CB$5,10,FALSE)*'Form II'!F193</f>
        <v>125</v>
      </c>
      <c r="T193" s="250"/>
      <c r="U193" s="249">
        <f>VLOOKUP(A192,$BF$2:$CB$5,11,FALSE)*'Form II'!F193</f>
        <v>150</v>
      </c>
      <c r="V193" s="250"/>
      <c r="W193" s="249">
        <f>VLOOKUP(A192,$BF$2:$CB$5,12,FALSE)*'Form II'!F193</f>
        <v>200</v>
      </c>
      <c r="X193" s="250"/>
      <c r="Y193" s="252">
        <f>VLOOKUP(A192,$BF$2:$CB$5,13,FALSE)*'Form II'!F193</f>
        <v>250</v>
      </c>
      <c r="Z193" s="253"/>
      <c r="AA193" s="252">
        <f>VLOOKUP(A192,$BF$2:$CB$5,14,FALSE)*'Form II'!F193</f>
        <v>75</v>
      </c>
      <c r="AB193" s="254"/>
      <c r="AC193" s="252">
        <f>VLOOKUP(A192,$BF$2:$CB$5,15,FALSE)*'Form II'!F193</f>
        <v>75</v>
      </c>
      <c r="AD193" s="253"/>
      <c r="AE193" s="252">
        <f>VLOOKUP(A192,$BF$2:$CB$5,16,FALSE)*'Form II'!F193</f>
        <v>200</v>
      </c>
      <c r="AF193" s="253"/>
      <c r="AG193" s="249">
        <f>VLOOKUP(A192,$BF$2:$CB$5,17,FALSE)*'Form II'!F193</f>
        <v>200</v>
      </c>
      <c r="AH193" s="250"/>
      <c r="AI193" s="249">
        <f>VLOOKUP(A192,$BF$2:$CB$5,18,FALSE)*'Form II'!F193</f>
        <v>12.5</v>
      </c>
      <c r="AJ193" s="250"/>
      <c r="AK193" s="249">
        <f>VLOOKUP(A192,$BF$2:$CB$5,19,FALSE)*'Form II'!F193</f>
        <v>25</v>
      </c>
      <c r="AL193" s="250"/>
      <c r="AM193" s="249">
        <f>VLOOKUP(A192,$BF$2:$CB$5,20,FALSE)*'Form II'!F193</f>
        <v>12.5</v>
      </c>
      <c r="AN193" s="250"/>
      <c r="AO193" s="249">
        <f>VLOOKUP(A192,$BF$2:$CB$5,21,FALSE)*'Form II'!F193</f>
        <v>25</v>
      </c>
      <c r="AP193" s="250"/>
      <c r="AQ193" s="249">
        <f>VLOOKUP(A192,$BF$2:$CB$5,22,FALSE)*'Form II'!F193</f>
        <v>25</v>
      </c>
      <c r="AR193" s="250"/>
      <c r="AS193" s="255"/>
      <c r="AT193" s="256"/>
      <c r="AU193" s="116"/>
      <c r="AV193" s="116"/>
      <c r="AW193" s="116"/>
      <c r="AX193" s="116"/>
      <c r="AY193" s="116"/>
      <c r="AZ193" s="116"/>
      <c r="BA193" s="116"/>
      <c r="BB193" s="116"/>
      <c r="BC193" s="116"/>
      <c r="BD193" s="116"/>
      <c r="BE193" s="116"/>
    </row>
    <row r="194" spans="1:82" ht="15.75" thickBot="1" x14ac:dyDescent="0.3">
      <c r="A194" s="48" t="str">
        <f>'Form II'!A193&amp;", "&amp;'Form II'!B193</f>
        <v>, 20</v>
      </c>
      <c r="B194" s="99" t="s">
        <v>36</v>
      </c>
      <c r="C194" s="99" t="s">
        <v>36</v>
      </c>
      <c r="D194" s="99" t="s">
        <v>142</v>
      </c>
      <c r="E194" s="99"/>
      <c r="F194" s="99"/>
      <c r="G194" s="99"/>
      <c r="H194" s="99"/>
      <c r="I194" s="99"/>
      <c r="J194" s="99"/>
      <c r="K194" s="99" t="s">
        <v>36</v>
      </c>
      <c r="L194" s="99" t="s">
        <v>142</v>
      </c>
      <c r="M194" s="99" t="s">
        <v>36</v>
      </c>
      <c r="N194" s="99" t="s">
        <v>142</v>
      </c>
      <c r="O194" s="99" t="s">
        <v>36</v>
      </c>
      <c r="P194" s="99" t="s">
        <v>142</v>
      </c>
      <c r="Q194" s="99" t="s">
        <v>36</v>
      </c>
      <c r="R194" s="99" t="s">
        <v>142</v>
      </c>
      <c r="S194" s="99" t="s">
        <v>36</v>
      </c>
      <c r="T194" s="99" t="s">
        <v>142</v>
      </c>
      <c r="U194" s="99" t="s">
        <v>36</v>
      </c>
      <c r="V194" s="99" t="s">
        <v>142</v>
      </c>
      <c r="W194" s="99" t="s">
        <v>36</v>
      </c>
      <c r="X194" s="99" t="s">
        <v>142</v>
      </c>
      <c r="Y194" s="99" t="s">
        <v>36</v>
      </c>
      <c r="Z194" s="99" t="s">
        <v>142</v>
      </c>
      <c r="AA194" s="99"/>
      <c r="AB194" s="99"/>
      <c r="AC194" s="99" t="s">
        <v>36</v>
      </c>
      <c r="AD194" s="99" t="s">
        <v>142</v>
      </c>
      <c r="AE194" s="99" t="s">
        <v>36</v>
      </c>
      <c r="AF194" s="100" t="s">
        <v>142</v>
      </c>
      <c r="AG194" s="99" t="s">
        <v>36</v>
      </c>
      <c r="AH194" s="99" t="s">
        <v>142</v>
      </c>
      <c r="AI194" s="99" t="s">
        <v>36</v>
      </c>
      <c r="AJ194" s="99" t="s">
        <v>142</v>
      </c>
      <c r="AK194" s="99" t="s">
        <v>36</v>
      </c>
      <c r="AL194" s="99" t="s">
        <v>142</v>
      </c>
      <c r="AM194" s="99" t="s">
        <v>36</v>
      </c>
      <c r="AN194" s="99" t="s">
        <v>142</v>
      </c>
      <c r="AO194" s="99" t="s">
        <v>36</v>
      </c>
      <c r="AP194" s="99" t="s">
        <v>142</v>
      </c>
      <c r="AQ194" s="99" t="s">
        <v>36</v>
      </c>
      <c r="AR194" s="99" t="s">
        <v>142</v>
      </c>
      <c r="AS194" s="99" t="s">
        <v>36</v>
      </c>
      <c r="AT194" s="147" t="s">
        <v>142</v>
      </c>
      <c r="AU194" s="116"/>
      <c r="AV194" s="116"/>
      <c r="AW194" s="116"/>
      <c r="AX194" s="116"/>
      <c r="AY194" s="116"/>
      <c r="AZ194" s="116"/>
      <c r="BA194" s="116"/>
      <c r="BB194" s="116"/>
      <c r="BC194" s="116"/>
      <c r="BD194" s="116"/>
      <c r="BE194" s="116"/>
    </row>
    <row r="195" spans="1:82" ht="16.5" thickTop="1" thickBot="1" x14ac:dyDescent="0.3">
      <c r="A195" s="24" t="s">
        <v>37</v>
      </c>
      <c r="B195" s="25"/>
      <c r="C195" s="112">
        <v>0</v>
      </c>
      <c r="D195" s="93">
        <f t="shared" ref="D195" si="910">C195/C193</f>
        <v>0</v>
      </c>
      <c r="E195" s="112"/>
      <c r="F195" s="93">
        <f t="shared" ref="F195" si="911">E195/E193</f>
        <v>0</v>
      </c>
      <c r="G195" s="112"/>
      <c r="H195" s="93">
        <f t="shared" ref="H195" si="912">G195/G193</f>
        <v>0</v>
      </c>
      <c r="I195" s="112"/>
      <c r="J195" s="93">
        <f t="shared" ref="J195" si="913">I195/I193</f>
        <v>0</v>
      </c>
      <c r="K195" s="112"/>
      <c r="L195" s="93">
        <f t="shared" ref="L195" si="914">K195/K193</f>
        <v>0</v>
      </c>
      <c r="M195" s="112">
        <v>0</v>
      </c>
      <c r="N195" s="93">
        <f t="shared" ref="N195" si="915">M195/M193</f>
        <v>0</v>
      </c>
      <c r="O195" s="112">
        <v>0</v>
      </c>
      <c r="P195" s="93">
        <f t="shared" ref="P195" si="916">O195/O193</f>
        <v>0</v>
      </c>
      <c r="Q195" s="112">
        <v>0</v>
      </c>
      <c r="R195" s="93">
        <f t="shared" ref="R195" si="917">Q195/Q193</f>
        <v>0</v>
      </c>
      <c r="S195" s="112">
        <v>0</v>
      </c>
      <c r="T195" s="93">
        <f t="shared" ref="T195" si="918">S195/S193</f>
        <v>0</v>
      </c>
      <c r="U195" s="112">
        <v>0</v>
      </c>
      <c r="V195" s="93">
        <f t="shared" ref="V195" si="919">U195/U193</f>
        <v>0</v>
      </c>
      <c r="W195" s="112">
        <v>0</v>
      </c>
      <c r="X195" s="93">
        <f t="shared" ref="X195" si="920">W195/W193</f>
        <v>0</v>
      </c>
      <c r="Y195" s="112">
        <v>0</v>
      </c>
      <c r="Z195" s="93">
        <f t="shared" ref="Z195" si="921">Y195/Y193</f>
        <v>0</v>
      </c>
      <c r="AA195" s="112">
        <v>0</v>
      </c>
      <c r="AB195" s="93">
        <f t="shared" ref="AB195" si="922">AA195/AA193</f>
        <v>0</v>
      </c>
      <c r="AC195" s="112">
        <v>0</v>
      </c>
      <c r="AD195" s="93">
        <f t="shared" ref="AD195" si="923">AC195/AC193</f>
        <v>0</v>
      </c>
      <c r="AE195" s="112"/>
      <c r="AF195" s="93">
        <f t="shared" ref="AF195" si="924">AE195/AE193</f>
        <v>0</v>
      </c>
      <c r="AG195" s="112"/>
      <c r="AH195" s="93">
        <f t="shared" ref="AH195" si="925">AG195/AG193</f>
        <v>0</v>
      </c>
      <c r="AI195" s="112"/>
      <c r="AJ195" s="93">
        <f t="shared" ref="AJ195" si="926">AI195/AI193</f>
        <v>0</v>
      </c>
      <c r="AK195" s="112"/>
      <c r="AL195" s="93">
        <f t="shared" ref="AL195" si="927">AK195/AK193</f>
        <v>0</v>
      </c>
      <c r="AM195" s="112">
        <v>0</v>
      </c>
      <c r="AN195" s="93">
        <f t="shared" ref="AN195" si="928">AM195/AM193</f>
        <v>0</v>
      </c>
      <c r="AO195" s="112">
        <v>0</v>
      </c>
      <c r="AP195" s="93">
        <f t="shared" ref="AP195" si="929">AO195/AO193</f>
        <v>0</v>
      </c>
      <c r="AQ195" s="112">
        <v>0</v>
      </c>
      <c r="AR195" s="93">
        <f t="shared" ref="AR195:AR199" si="930">AQ195/$AQ$113</f>
        <v>0</v>
      </c>
      <c r="AS195" s="134">
        <f t="shared" ref="AS195:AS198" si="931">C195+K195+M195+O195+U195+W195+Y195+AC195+AE195+AG195+AM195+AQ195+E195+I195+G195+AA195+Q195+S195+AO195+AI195+AK195</f>
        <v>0</v>
      </c>
      <c r="AT195" s="203">
        <f t="shared" ref="AT195:AT199" si="932">D195+L195+N195+P195+V195+X195+Z195+AD195+AF195+AH195+AN195+AR195+AB195+F195+J195+H195+R195+T195+AP195+AJ195+AL195</f>
        <v>0</v>
      </c>
      <c r="AU195" s="120">
        <f>IF(J195=0,0,(IF('Form II'!K193="yes",(J195/AT195)*('Form II'!G193+'Form II'!H193),0)))</f>
        <v>0</v>
      </c>
      <c r="AV195" s="120">
        <f>IF(D195=0,0,(IF('Form II'!I193="yes",(D195/AT195)*('Form II'!G193+'Form II'!H193),0)))</f>
        <v>0</v>
      </c>
      <c r="AW195" s="120">
        <f>IF(F195+H195=0,0,(IF('Form II'!J193="yes",((F195+H195)/AT195)*('Form II'!G193+'Form II'!H193),0)))</f>
        <v>0</v>
      </c>
      <c r="AX195" s="120">
        <f>IF(L195=0,0,(L195/AT195)*('Form II'!G193+'Form II'!H193))</f>
        <v>0</v>
      </c>
      <c r="AY195" s="120">
        <f>IF(P195+R195=0,0,(IF('Form II'!M193="yes",(((P195+R195)/AT195)*('Form II'!G193+'Form II'!H193)),0)))</f>
        <v>0</v>
      </c>
      <c r="AZ195" s="120" t="e">
        <f>IF('Form II'!N193="yes",(((V195+X195+Z195+T195)/AT195)*('Form II'!G193+'Form II'!H193)),0)</f>
        <v>#DIV/0!</v>
      </c>
      <c r="BA195" s="120" t="e">
        <f>IF('Form II'!P193="yes",(AB195/AT195)*('Form II'!G193+'Form II'!H193),0)</f>
        <v>#DIV/0!</v>
      </c>
      <c r="BB195" s="120" t="e">
        <f>IF('Form II'!O193="yes",(AD195/AT195)*('Form II'!G193+'Form II'!H193),0)</f>
        <v>#DIV/0!</v>
      </c>
      <c r="BC195" s="120">
        <f>IF(AF195=0,0,(AF195/AT195)*('Form II'!G193+'Form II'!H193))</f>
        <v>0</v>
      </c>
      <c r="BD195" s="120">
        <f>IF((AN195+AP195+AR195)=0,0,(IF('Form II'!R193="yes",(((AN195+AP195+AR195)/AT195)*('Form II'!G193+'Form II'!H193)),0)))</f>
        <v>0</v>
      </c>
      <c r="BE195" s="118">
        <f>IF((AS195)=0,('Form II'!G193+'Form II'!H193),SUM(AU195:BD195))</f>
        <v>0</v>
      </c>
      <c r="CD195" s="23">
        <f>AT195*'Form II'!F193</f>
        <v>0</v>
      </c>
    </row>
    <row r="196" spans="1:82" ht="16.5" thickTop="1" thickBot="1" x14ac:dyDescent="0.3">
      <c r="A196" s="26" t="s">
        <v>38</v>
      </c>
      <c r="B196" s="27"/>
      <c r="C196" s="113">
        <v>0</v>
      </c>
      <c r="D196" s="93">
        <f t="shared" ref="D196" si="933">C196/C193</f>
        <v>0</v>
      </c>
      <c r="E196" s="113"/>
      <c r="F196" s="93">
        <f t="shared" ref="F196" si="934">E196/E193</f>
        <v>0</v>
      </c>
      <c r="G196" s="113"/>
      <c r="H196" s="93">
        <f t="shared" ref="H196" si="935">G196/G193</f>
        <v>0</v>
      </c>
      <c r="I196" s="113"/>
      <c r="J196" s="93">
        <f t="shared" ref="J196" si="936">I196/I193</f>
        <v>0</v>
      </c>
      <c r="K196" s="113"/>
      <c r="L196" s="93">
        <f t="shared" ref="L196" si="937">K196/K193</f>
        <v>0</v>
      </c>
      <c r="M196" s="113">
        <v>0</v>
      </c>
      <c r="N196" s="93">
        <f t="shared" ref="N196" si="938">M196/M193</f>
        <v>0</v>
      </c>
      <c r="O196" s="113">
        <v>0</v>
      </c>
      <c r="P196" s="93">
        <f t="shared" ref="P196" si="939">O196/O193</f>
        <v>0</v>
      </c>
      <c r="Q196" s="113">
        <v>0</v>
      </c>
      <c r="R196" s="93">
        <f t="shared" ref="R196" si="940">Q196/Q193</f>
        <v>0</v>
      </c>
      <c r="S196" s="113">
        <v>0</v>
      </c>
      <c r="T196" s="93">
        <f t="shared" ref="T196" si="941">S196/S193</f>
        <v>0</v>
      </c>
      <c r="U196" s="113">
        <v>0</v>
      </c>
      <c r="V196" s="93">
        <f t="shared" ref="V196" si="942">U196/U193</f>
        <v>0</v>
      </c>
      <c r="W196" s="113">
        <v>0</v>
      </c>
      <c r="X196" s="93">
        <f t="shared" ref="X196" si="943">W196/W193</f>
        <v>0</v>
      </c>
      <c r="Y196" s="113">
        <v>0</v>
      </c>
      <c r="Z196" s="93">
        <f t="shared" ref="Z196" si="944">Y196/Y193</f>
        <v>0</v>
      </c>
      <c r="AA196" s="113">
        <v>0</v>
      </c>
      <c r="AB196" s="93">
        <f t="shared" ref="AB196" si="945">AA196/AA193</f>
        <v>0</v>
      </c>
      <c r="AC196" s="113">
        <v>0</v>
      </c>
      <c r="AD196" s="93">
        <f t="shared" ref="AD196" si="946">AC196/AC193</f>
        <v>0</v>
      </c>
      <c r="AE196" s="113"/>
      <c r="AF196" s="93">
        <f t="shared" ref="AF196" si="947">AE196/AE193</f>
        <v>0</v>
      </c>
      <c r="AG196" s="113"/>
      <c r="AH196" s="93">
        <f t="shared" ref="AH196" si="948">AG196/AG193</f>
        <v>0</v>
      </c>
      <c r="AI196" s="113"/>
      <c r="AJ196" s="93">
        <f t="shared" ref="AJ196" si="949">AI196/AI193</f>
        <v>0</v>
      </c>
      <c r="AK196" s="113"/>
      <c r="AL196" s="93">
        <f t="shared" ref="AL196" si="950">AK196/AK193</f>
        <v>0</v>
      </c>
      <c r="AM196" s="113">
        <v>0</v>
      </c>
      <c r="AN196" s="93">
        <f t="shared" ref="AN196" si="951">AM196/AM193</f>
        <v>0</v>
      </c>
      <c r="AO196" s="113">
        <v>0</v>
      </c>
      <c r="AP196" s="93">
        <f t="shared" ref="AP196" si="952">AO196/AO193</f>
        <v>0</v>
      </c>
      <c r="AQ196" s="113">
        <v>0</v>
      </c>
      <c r="AR196" s="93">
        <f t="shared" si="930"/>
        <v>0</v>
      </c>
      <c r="AS196" s="134">
        <f t="shared" si="931"/>
        <v>0</v>
      </c>
      <c r="AT196" s="203">
        <f t="shared" si="932"/>
        <v>0</v>
      </c>
      <c r="AU196" s="120">
        <f>IF(J196=0,0,(IF('Form II'!K194="yes",(J196/AT196)*('Form II'!G194+'Form II'!H194),0)))</f>
        <v>0</v>
      </c>
      <c r="AV196" s="120">
        <f>IF(D196=0,0,(IF('Form II'!I194="yes",(D196/AT196)*('Form II'!G194+'Form II'!H194),0)))</f>
        <v>0</v>
      </c>
      <c r="AW196" s="120">
        <f>IF(F196+H196=0,0,(IF('Form II'!J194="yes",((F196+H196)/AT196)*('Form II'!G194+'Form II'!H194),0)))</f>
        <v>0</v>
      </c>
      <c r="AX196" s="120">
        <f>IF(L196=0,0,(L196/AT196)*('Form II'!G194+'Form II'!H194))</f>
        <v>0</v>
      </c>
      <c r="AY196" s="120">
        <f>IF(P196+R196=0,0,(IF('Form II'!M194="yes",(((P196+R196)/AT196)*('Form II'!G194+'Form II'!H194)),0)))</f>
        <v>0</v>
      </c>
      <c r="AZ196" s="120" t="e">
        <f>IF('Form II'!N194="yes",(((V196+X196+Z196+T196)/AT196)*('Form II'!G194+'Form II'!H194)),0)</f>
        <v>#DIV/0!</v>
      </c>
      <c r="BA196" s="120" t="e">
        <f>IF('Form II'!P194="yes",(AB196/AT196)*('Form II'!G194+'Form II'!H194),0)</f>
        <v>#DIV/0!</v>
      </c>
      <c r="BB196" s="120" t="e">
        <f>IF('Form II'!O194="yes",(AD196/AT196)*('Form II'!G194+'Form II'!H194),0)</f>
        <v>#DIV/0!</v>
      </c>
      <c r="BC196" s="120">
        <f>IF(AF196=0,0,(AF196/AT196)*('Form II'!G194+'Form II'!H194))</f>
        <v>0</v>
      </c>
      <c r="BD196" s="120">
        <f>IF((AN196+AP196+AR196)=0,0,(IF('Form II'!R194="yes",(((AN196+AP196+AR196)/AT196)*('Form II'!G194+'Form II'!H194)),0)))</f>
        <v>0</v>
      </c>
      <c r="BE196" s="118">
        <f>IF((AS196)=0,('Form II'!G194+'Form II'!H194),SUM(AU196:BD196))</f>
        <v>0</v>
      </c>
      <c r="CD196" s="23">
        <f>AT196*'Form II'!F194</f>
        <v>0</v>
      </c>
    </row>
    <row r="197" spans="1:82" ht="16.5" thickTop="1" thickBot="1" x14ac:dyDescent="0.3">
      <c r="A197" s="26" t="s">
        <v>39</v>
      </c>
      <c r="B197" s="27"/>
      <c r="C197" s="113">
        <v>0</v>
      </c>
      <c r="D197" s="93">
        <f t="shared" ref="D197" si="953">C197/C193</f>
        <v>0</v>
      </c>
      <c r="E197" s="113"/>
      <c r="F197" s="93">
        <f t="shared" ref="F197" si="954">E197/E193</f>
        <v>0</v>
      </c>
      <c r="G197" s="113"/>
      <c r="H197" s="93">
        <f t="shared" ref="H197" si="955">G197/G193</f>
        <v>0</v>
      </c>
      <c r="I197" s="113"/>
      <c r="J197" s="93">
        <f t="shared" ref="J197" si="956">I197/I193</f>
        <v>0</v>
      </c>
      <c r="K197" s="113"/>
      <c r="L197" s="93">
        <f t="shared" ref="L197" si="957">K197/K193</f>
        <v>0</v>
      </c>
      <c r="M197" s="113">
        <v>0</v>
      </c>
      <c r="N197" s="93">
        <f t="shared" ref="N197" si="958">M197/M193</f>
        <v>0</v>
      </c>
      <c r="O197" s="113">
        <v>0</v>
      </c>
      <c r="P197" s="93">
        <f t="shared" ref="P197" si="959">O197/O193</f>
        <v>0</v>
      </c>
      <c r="Q197" s="113">
        <v>0</v>
      </c>
      <c r="R197" s="93">
        <f t="shared" ref="R197" si="960">Q197/Q193</f>
        <v>0</v>
      </c>
      <c r="S197" s="113">
        <v>0</v>
      </c>
      <c r="T197" s="93">
        <f t="shared" ref="T197" si="961">S197/S193</f>
        <v>0</v>
      </c>
      <c r="U197" s="113">
        <v>0</v>
      </c>
      <c r="V197" s="93">
        <f t="shared" ref="V197" si="962">U197/U193</f>
        <v>0</v>
      </c>
      <c r="W197" s="113">
        <v>0</v>
      </c>
      <c r="X197" s="93">
        <f t="shared" ref="X197" si="963">W197/W193</f>
        <v>0</v>
      </c>
      <c r="Y197" s="113">
        <v>0</v>
      </c>
      <c r="Z197" s="93">
        <f t="shared" ref="Z197" si="964">Y197/Y193</f>
        <v>0</v>
      </c>
      <c r="AA197" s="113">
        <v>0</v>
      </c>
      <c r="AB197" s="93">
        <f t="shared" ref="AB197" si="965">AA197/AA193</f>
        <v>0</v>
      </c>
      <c r="AC197" s="113">
        <v>0</v>
      </c>
      <c r="AD197" s="93">
        <f t="shared" ref="AD197" si="966">AC197/AC193</f>
        <v>0</v>
      </c>
      <c r="AE197" s="113"/>
      <c r="AF197" s="93">
        <f t="shared" ref="AF197" si="967">AE197/AE193</f>
        <v>0</v>
      </c>
      <c r="AG197" s="113"/>
      <c r="AH197" s="93">
        <f t="shared" ref="AH197" si="968">AG197/AG193</f>
        <v>0</v>
      </c>
      <c r="AI197" s="113"/>
      <c r="AJ197" s="93">
        <f t="shared" ref="AJ197" si="969">AI197/AI193</f>
        <v>0</v>
      </c>
      <c r="AK197" s="113"/>
      <c r="AL197" s="93">
        <f t="shared" ref="AL197" si="970">AK197/AK193</f>
        <v>0</v>
      </c>
      <c r="AM197" s="113">
        <v>0</v>
      </c>
      <c r="AN197" s="93">
        <f t="shared" ref="AN197" si="971">AM197/AM193</f>
        <v>0</v>
      </c>
      <c r="AO197" s="113">
        <v>0</v>
      </c>
      <c r="AP197" s="93">
        <f t="shared" ref="AP197" si="972">AO197/AO193</f>
        <v>0</v>
      </c>
      <c r="AQ197" s="113">
        <v>0</v>
      </c>
      <c r="AR197" s="93">
        <f t="shared" si="930"/>
        <v>0</v>
      </c>
      <c r="AS197" s="134">
        <f t="shared" si="931"/>
        <v>0</v>
      </c>
      <c r="AT197" s="203">
        <f t="shared" si="932"/>
        <v>0</v>
      </c>
      <c r="AU197" s="120">
        <f>IF(J197=0,0,(IF('Form II'!K195="yes",(J197/AT197)*('Form II'!G195+'Form II'!H195),0)))</f>
        <v>0</v>
      </c>
      <c r="AV197" s="120">
        <f>IF(D197=0,0,(IF('Form II'!I195="yes",(D197/AT197)*('Form II'!G195+'Form II'!H195),0)))</f>
        <v>0</v>
      </c>
      <c r="AW197" s="120">
        <f>IF(F197+H197=0,0,(IF('Form II'!J195="yes",((F197+H197)/AT197)*('Form II'!G195+'Form II'!H195),0)))</f>
        <v>0</v>
      </c>
      <c r="AX197" s="120">
        <f>IF(L197=0,0,(L197/AT197)*('Form II'!G195+'Form II'!H195))</f>
        <v>0</v>
      </c>
      <c r="AY197" s="120">
        <f>IF(P197+R197=0,0,(IF('Form II'!M195="yes",(((P197+R197)/AT197)*('Form II'!G195+'Form II'!H195)),0)))</f>
        <v>0</v>
      </c>
      <c r="AZ197" s="120" t="e">
        <f>IF('Form II'!N195="yes",(((V197+X197+Z197+T197)/AT197)*('Form II'!G195+'Form II'!H195)),0)</f>
        <v>#DIV/0!</v>
      </c>
      <c r="BA197" s="120" t="e">
        <f>IF('Form II'!P195="yes",(AB197/AT197)*('Form II'!G195+'Form II'!H195),0)</f>
        <v>#DIV/0!</v>
      </c>
      <c r="BB197" s="120" t="e">
        <f>IF('Form II'!O195="yes",(AD197/AT197)*('Form II'!G195+'Form II'!H195),0)</f>
        <v>#DIV/0!</v>
      </c>
      <c r="BC197" s="120">
        <f>IF(AF197=0,0,(AF197/AT197)*('Form II'!G195+'Form II'!H195))</f>
        <v>0</v>
      </c>
      <c r="BD197" s="120">
        <f>IF((AN197+AP197+AR197)=0,0,(IF('Form II'!R195="yes",(((AN197+AP197+AR197)/AT197)*('Form II'!G195+'Form II'!H195)),0)))</f>
        <v>0</v>
      </c>
      <c r="BE197" s="118">
        <f>IF((AS197)=0,('Form II'!G195+'Form II'!H195),SUM(AU197:BD197))</f>
        <v>0</v>
      </c>
      <c r="CD197" s="23">
        <f>AT197*'Form II'!F195</f>
        <v>0</v>
      </c>
    </row>
    <row r="198" spans="1:82" ht="16.5" thickTop="1" thickBot="1" x14ac:dyDescent="0.3">
      <c r="A198" s="28" t="s">
        <v>40</v>
      </c>
      <c r="B198" s="29"/>
      <c r="C198" s="114">
        <v>0</v>
      </c>
      <c r="D198" s="93">
        <f t="shared" ref="D198" si="973">C198/C193</f>
        <v>0</v>
      </c>
      <c r="E198" s="114"/>
      <c r="F198" s="93">
        <f t="shared" ref="F198" si="974">E198/E193</f>
        <v>0</v>
      </c>
      <c r="G198" s="114"/>
      <c r="H198" s="93">
        <f t="shared" ref="H198" si="975">G198/G193</f>
        <v>0</v>
      </c>
      <c r="I198" s="114"/>
      <c r="J198" s="93">
        <f t="shared" ref="J198" si="976">I198/I193</f>
        <v>0</v>
      </c>
      <c r="K198" s="114"/>
      <c r="L198" s="93">
        <f t="shared" ref="L198" si="977">K198/K193</f>
        <v>0</v>
      </c>
      <c r="M198" s="114">
        <v>0</v>
      </c>
      <c r="N198" s="93">
        <f t="shared" ref="N198" si="978">M198/M193</f>
        <v>0</v>
      </c>
      <c r="O198" s="114">
        <v>0</v>
      </c>
      <c r="P198" s="93">
        <f t="shared" ref="P198" si="979">O198/O193</f>
        <v>0</v>
      </c>
      <c r="Q198" s="114">
        <v>0</v>
      </c>
      <c r="R198" s="93">
        <f t="shared" ref="R198" si="980">Q198/Q193</f>
        <v>0</v>
      </c>
      <c r="S198" s="114">
        <v>0</v>
      </c>
      <c r="T198" s="93">
        <f t="shared" ref="T198" si="981">S198/S193</f>
        <v>0</v>
      </c>
      <c r="U198" s="114">
        <v>0</v>
      </c>
      <c r="V198" s="93">
        <f t="shared" ref="V198" si="982">U198/U193</f>
        <v>0</v>
      </c>
      <c r="W198" s="114">
        <v>0</v>
      </c>
      <c r="X198" s="93">
        <f t="shared" ref="X198" si="983">W198/W193</f>
        <v>0</v>
      </c>
      <c r="Y198" s="114">
        <v>0</v>
      </c>
      <c r="Z198" s="93">
        <f t="shared" ref="Z198" si="984">Y198/Y193</f>
        <v>0</v>
      </c>
      <c r="AA198" s="114">
        <v>0</v>
      </c>
      <c r="AB198" s="93">
        <f t="shared" ref="AB198" si="985">AA198/AA193</f>
        <v>0</v>
      </c>
      <c r="AC198" s="114">
        <v>0</v>
      </c>
      <c r="AD198" s="93">
        <f t="shared" ref="AD198" si="986">AC198/AC193</f>
        <v>0</v>
      </c>
      <c r="AE198" s="114"/>
      <c r="AF198" s="93">
        <f t="shared" ref="AF198" si="987">AE198/AE193</f>
        <v>0</v>
      </c>
      <c r="AG198" s="114"/>
      <c r="AH198" s="93">
        <f t="shared" ref="AH198" si="988">AG198/AG193</f>
        <v>0</v>
      </c>
      <c r="AI198" s="114"/>
      <c r="AJ198" s="93">
        <f t="shared" ref="AJ198" si="989">AI198/AI193</f>
        <v>0</v>
      </c>
      <c r="AK198" s="114"/>
      <c r="AL198" s="93">
        <f t="shared" ref="AL198" si="990">AK198/AK193</f>
        <v>0</v>
      </c>
      <c r="AM198" s="114">
        <v>0</v>
      </c>
      <c r="AN198" s="93">
        <f t="shared" ref="AN198" si="991">AM198/AM193</f>
        <v>0</v>
      </c>
      <c r="AO198" s="114">
        <v>0</v>
      </c>
      <c r="AP198" s="93">
        <f t="shared" ref="AP198" si="992">AO198/AO193</f>
        <v>0</v>
      </c>
      <c r="AQ198" s="114">
        <v>0</v>
      </c>
      <c r="AR198" s="93">
        <f t="shared" si="930"/>
        <v>0</v>
      </c>
      <c r="AS198" s="134">
        <f t="shared" si="931"/>
        <v>0</v>
      </c>
      <c r="AT198" s="203">
        <f t="shared" si="932"/>
        <v>0</v>
      </c>
      <c r="AU198" s="120">
        <f>IF(J198=0,0,(IF('Form II'!K196="yes",(J198/AT198)*('Form II'!G196+'Form II'!H196),0)))</f>
        <v>0</v>
      </c>
      <c r="AV198" s="120">
        <f>IF(D198=0,0,(IF('Form II'!I196="yes",(D198/AT198)*('Form II'!G196+'Form II'!H196),0)))</f>
        <v>0</v>
      </c>
      <c r="AW198" s="120">
        <f>IF(F198+H198=0,0,(IF('Form II'!J196="yes",((F198+H198)/AT198)*('Form II'!G196+'Form II'!H196),0)))</f>
        <v>0</v>
      </c>
      <c r="AX198" s="120">
        <f>IF(L198=0,0,(L198/AT198)*('Form II'!G196+'Form II'!H196))</f>
        <v>0</v>
      </c>
      <c r="AY198" s="120">
        <f>IF(P198+R198=0,0,(IF('Form II'!M196="yes",(((P198+R198)/AT198)*('Form II'!G196+'Form II'!H196)),0)))</f>
        <v>0</v>
      </c>
      <c r="AZ198" s="120" t="e">
        <f>IF('Form II'!N196="yes",(((V198+X198+Z198+T198)/AT198)*('Form II'!G196+'Form II'!H196)),0)</f>
        <v>#DIV/0!</v>
      </c>
      <c r="BA198" s="120" t="e">
        <f>IF('Form II'!P196="yes",(AB198/AT198)*('Form II'!G196+'Form II'!H196),0)</f>
        <v>#DIV/0!</v>
      </c>
      <c r="BB198" s="120" t="e">
        <f>IF('Form II'!O196="yes",(AD198/AT198)*('Form II'!G196+'Form II'!H196),0)</f>
        <v>#DIV/0!</v>
      </c>
      <c r="BC198" s="120">
        <f>IF(AF198=0,0,(AF198/AT198)*('Form II'!G196+'Form II'!H196))</f>
        <v>0</v>
      </c>
      <c r="BD198" s="120">
        <f>IF((AN198+AP198+AR198)=0,0,(IF('Form II'!R196="yes",(((AN198+AP198+AR198)/AT198)*('Form II'!G196+'Form II'!H196)),0)))</f>
        <v>0</v>
      </c>
      <c r="BE198" s="118">
        <f>IF((AS198)=0,('Form II'!G196+'Form II'!H196),SUM(AU198:BD198))</f>
        <v>0</v>
      </c>
      <c r="CD198" s="23">
        <f>AT198*'Form II'!F196</f>
        <v>0</v>
      </c>
    </row>
    <row r="199" spans="1:82" ht="15.75" thickTop="1" x14ac:dyDescent="0.25">
      <c r="A199" s="90" t="s">
        <v>41</v>
      </c>
      <c r="B199" s="91"/>
      <c r="C199" s="91">
        <f t="shared" si="352"/>
        <v>0</v>
      </c>
      <c r="D199" s="93">
        <f t="shared" ref="D199" si="993">C199/C193</f>
        <v>0</v>
      </c>
      <c r="E199" s="91">
        <f t="shared" si="354"/>
        <v>0</v>
      </c>
      <c r="F199" s="93">
        <f t="shared" ref="F199" si="994">E199/E193</f>
        <v>0</v>
      </c>
      <c r="G199" s="91">
        <f t="shared" si="356"/>
        <v>0</v>
      </c>
      <c r="H199" s="93">
        <f t="shared" ref="H199" si="995">G199/G193</f>
        <v>0</v>
      </c>
      <c r="I199" s="91">
        <f t="shared" si="358"/>
        <v>0</v>
      </c>
      <c r="J199" s="93">
        <f t="shared" ref="J199" si="996">I199/I193</f>
        <v>0</v>
      </c>
      <c r="K199" s="91">
        <f t="shared" si="360"/>
        <v>0</v>
      </c>
      <c r="L199" s="93">
        <f t="shared" ref="L199" si="997">K199/K193</f>
        <v>0</v>
      </c>
      <c r="M199" s="91">
        <f t="shared" si="362"/>
        <v>0</v>
      </c>
      <c r="N199" s="93">
        <f t="shared" ref="N199" si="998">M199/M193</f>
        <v>0</v>
      </c>
      <c r="O199" s="91">
        <f t="shared" si="364"/>
        <v>0</v>
      </c>
      <c r="P199" s="93">
        <f t="shared" ref="P199" si="999">O199/O193</f>
        <v>0</v>
      </c>
      <c r="Q199" s="91">
        <f t="shared" si="366"/>
        <v>0</v>
      </c>
      <c r="R199" s="93">
        <f t="shared" ref="R199" si="1000">Q199/Q193</f>
        <v>0</v>
      </c>
      <c r="S199" s="91">
        <f t="shared" si="368"/>
        <v>0</v>
      </c>
      <c r="T199" s="93">
        <f t="shared" ref="T199" si="1001">S199/S193</f>
        <v>0</v>
      </c>
      <c r="U199" s="91">
        <f t="shared" si="370"/>
        <v>0</v>
      </c>
      <c r="V199" s="93">
        <f t="shared" ref="V199" si="1002">U199/U193</f>
        <v>0</v>
      </c>
      <c r="W199" s="91">
        <f t="shared" si="372"/>
        <v>0</v>
      </c>
      <c r="X199" s="93">
        <f t="shared" ref="X199" si="1003">W199/W193</f>
        <v>0</v>
      </c>
      <c r="Y199" s="91">
        <f t="shared" si="374"/>
        <v>0</v>
      </c>
      <c r="Z199" s="93">
        <f t="shared" ref="Z199" si="1004">Y199/Y193</f>
        <v>0</v>
      </c>
      <c r="AA199" s="91">
        <f t="shared" si="376"/>
        <v>0</v>
      </c>
      <c r="AB199" s="93">
        <f t="shared" ref="AB199" si="1005">AA199/AA193</f>
        <v>0</v>
      </c>
      <c r="AC199" s="91">
        <f t="shared" si="378"/>
        <v>0</v>
      </c>
      <c r="AD199" s="93">
        <f t="shared" ref="AD199" si="1006">AC199/AC193</f>
        <v>0</v>
      </c>
      <c r="AE199" s="94">
        <f t="shared" si="380"/>
        <v>0</v>
      </c>
      <c r="AF199" s="93">
        <f t="shared" ref="AF199" si="1007">AE199/AE193</f>
        <v>0</v>
      </c>
      <c r="AG199" s="91">
        <f t="shared" si="382"/>
        <v>0</v>
      </c>
      <c r="AH199" s="93">
        <f t="shared" ref="AH199" si="1008">AG199/AG193</f>
        <v>0</v>
      </c>
      <c r="AI199" s="91">
        <f t="shared" si="384"/>
        <v>0</v>
      </c>
      <c r="AJ199" s="93">
        <f t="shared" ref="AJ199" si="1009">AI199/AI193</f>
        <v>0</v>
      </c>
      <c r="AK199" s="91">
        <f t="shared" si="386"/>
        <v>0</v>
      </c>
      <c r="AL199" s="93">
        <f t="shared" ref="AL199" si="1010">AK199/AK193</f>
        <v>0</v>
      </c>
      <c r="AM199" s="91">
        <f t="shared" si="388"/>
        <v>0</v>
      </c>
      <c r="AN199" s="93">
        <f t="shared" ref="AN199" si="1011">AM199/AM193</f>
        <v>0</v>
      </c>
      <c r="AO199" s="91">
        <f t="shared" si="390"/>
        <v>0</v>
      </c>
      <c r="AP199" s="93">
        <f t="shared" ref="AP199" si="1012">AO199/AO193</f>
        <v>0</v>
      </c>
      <c r="AQ199" s="91">
        <f t="shared" si="392"/>
        <v>0</v>
      </c>
      <c r="AR199" s="93">
        <f t="shared" si="930"/>
        <v>0</v>
      </c>
      <c r="AS199" s="95">
        <f t="shared" si="393"/>
        <v>0</v>
      </c>
      <c r="AT199" s="203">
        <f t="shared" si="932"/>
        <v>0</v>
      </c>
      <c r="AU199" s="121"/>
      <c r="AV199" s="121"/>
      <c r="AW199" s="121"/>
      <c r="AX199" s="121"/>
      <c r="AY199" s="121"/>
      <c r="AZ199" s="121"/>
      <c r="BA199" s="121"/>
      <c r="BB199" s="121"/>
      <c r="BC199" s="121"/>
      <c r="BD199" s="121"/>
      <c r="BE199" s="121"/>
      <c r="CD199" s="30">
        <f t="shared" si="394"/>
        <v>0</v>
      </c>
    </row>
    <row r="200" spans="1:82" x14ac:dyDescent="0.25">
      <c r="AU200" s="116"/>
      <c r="AV200" s="116"/>
      <c r="AW200" s="116"/>
      <c r="AX200" s="116"/>
      <c r="AY200" s="116"/>
      <c r="AZ200" s="116"/>
      <c r="BA200" s="116"/>
      <c r="BB200" s="116"/>
      <c r="BC200" s="116"/>
      <c r="BD200" s="116"/>
      <c r="BE200" s="116"/>
    </row>
    <row r="201" spans="1:82" ht="45" x14ac:dyDescent="0.25">
      <c r="A201" s="97"/>
      <c r="B201" s="199" t="s">
        <v>25</v>
      </c>
      <c r="C201" s="248" t="s">
        <v>116</v>
      </c>
      <c r="D201" s="247"/>
      <c r="E201" s="257" t="s">
        <v>119</v>
      </c>
      <c r="F201" s="247"/>
      <c r="G201" s="257" t="s">
        <v>120</v>
      </c>
      <c r="H201" s="247"/>
      <c r="I201" s="248" t="s">
        <v>117</v>
      </c>
      <c r="J201" s="247"/>
      <c r="K201" s="248" t="s">
        <v>118</v>
      </c>
      <c r="L201" s="247"/>
      <c r="M201" s="248" t="s">
        <v>27</v>
      </c>
      <c r="N201" s="247"/>
      <c r="O201" s="248" t="s">
        <v>166</v>
      </c>
      <c r="P201" s="247"/>
      <c r="Q201" s="248" t="s">
        <v>167</v>
      </c>
      <c r="R201" s="247"/>
      <c r="S201" s="248" t="s">
        <v>132</v>
      </c>
      <c r="T201" s="247"/>
      <c r="U201" s="248" t="s">
        <v>28</v>
      </c>
      <c r="V201" s="247"/>
      <c r="W201" s="248" t="s">
        <v>29</v>
      </c>
      <c r="X201" s="247"/>
      <c r="Y201" s="248" t="s">
        <v>30</v>
      </c>
      <c r="Z201" s="247"/>
      <c r="AA201" s="248" t="s">
        <v>114</v>
      </c>
      <c r="AB201" s="258"/>
      <c r="AC201" s="248" t="s">
        <v>113</v>
      </c>
      <c r="AD201" s="247"/>
      <c r="AE201" s="248" t="s">
        <v>31</v>
      </c>
      <c r="AF201" s="247"/>
      <c r="AG201" s="248" t="s">
        <v>193</v>
      </c>
      <c r="AH201" s="247"/>
      <c r="AI201" s="248" t="s">
        <v>164</v>
      </c>
      <c r="AJ201" s="247"/>
      <c r="AK201" s="246" t="s">
        <v>165</v>
      </c>
      <c r="AL201" s="247"/>
      <c r="AM201" s="248" t="s">
        <v>33</v>
      </c>
      <c r="AN201" s="247"/>
      <c r="AO201" s="248" t="s">
        <v>34</v>
      </c>
      <c r="AP201" s="247"/>
      <c r="AQ201" s="248" t="s">
        <v>34</v>
      </c>
      <c r="AR201" s="247"/>
      <c r="AS201" s="248" t="s">
        <v>35</v>
      </c>
      <c r="AT201" s="247"/>
      <c r="AU201" s="115" t="s">
        <v>220</v>
      </c>
      <c r="AV201" s="115" t="s">
        <v>116</v>
      </c>
      <c r="AW201" s="115" t="s">
        <v>222</v>
      </c>
      <c r="AX201" s="116" t="s">
        <v>223</v>
      </c>
      <c r="AY201" s="116" t="s">
        <v>224</v>
      </c>
      <c r="AZ201" s="116" t="s">
        <v>134</v>
      </c>
      <c r="BA201" s="117" t="s">
        <v>114</v>
      </c>
      <c r="BB201" s="117" t="s">
        <v>113</v>
      </c>
      <c r="BC201" s="117" t="s">
        <v>46</v>
      </c>
      <c r="BD201" s="117" t="s">
        <v>44</v>
      </c>
      <c r="BE201" s="118"/>
    </row>
    <row r="202" spans="1:82" x14ac:dyDescent="0.25">
      <c r="A202" s="49" t="s">
        <v>129</v>
      </c>
      <c r="B202" s="200"/>
      <c r="C202" s="151"/>
      <c r="D202" s="152"/>
      <c r="E202" s="151"/>
      <c r="F202" s="152"/>
      <c r="G202" s="200"/>
      <c r="H202" s="201"/>
      <c r="I202" s="200"/>
      <c r="J202" s="201"/>
      <c r="K202" s="87"/>
      <c r="L202" s="201"/>
      <c r="M202" s="200"/>
      <c r="N202" s="201"/>
      <c r="O202" s="200"/>
      <c r="P202" s="201"/>
      <c r="Q202" s="200"/>
      <c r="R202" s="201"/>
      <c r="S202" s="200"/>
      <c r="T202" s="201"/>
      <c r="U202" s="200"/>
      <c r="V202" s="201"/>
      <c r="W202" s="200"/>
      <c r="X202" s="201"/>
      <c r="Y202" s="200"/>
      <c r="Z202" s="201"/>
      <c r="AA202" s="87"/>
      <c r="AB202" s="87"/>
      <c r="AC202" s="200"/>
      <c r="AD202" s="201"/>
      <c r="AE202" s="200"/>
      <c r="AF202" s="201"/>
      <c r="AG202" s="200"/>
      <c r="AH202" s="201"/>
      <c r="AI202" s="200"/>
      <c r="AJ202" s="201"/>
      <c r="AK202" s="87"/>
      <c r="AL202" s="87"/>
      <c r="AM202" s="200"/>
      <c r="AN202" s="201"/>
      <c r="AO202" s="200"/>
      <c r="AP202" s="201"/>
      <c r="AQ202" s="200"/>
      <c r="AR202" s="201"/>
      <c r="AS202" s="200"/>
      <c r="AT202" s="146"/>
      <c r="AU202" s="115"/>
      <c r="AV202" s="115"/>
      <c r="AW202" s="115"/>
      <c r="AX202" s="116"/>
      <c r="AY202" s="116"/>
      <c r="AZ202" s="116"/>
      <c r="BA202" s="116"/>
      <c r="BB202" s="116"/>
      <c r="BC202" s="116"/>
      <c r="BD202" s="116"/>
      <c r="BE202" s="116"/>
    </row>
    <row r="203" spans="1:82" x14ac:dyDescent="0.25">
      <c r="A203" s="98"/>
      <c r="B203" s="88"/>
      <c r="C203" s="249">
        <f>(VLOOKUP(A202,$BF$2:$CB$5,2,FALSE))*'Form II'!F203</f>
        <v>60</v>
      </c>
      <c r="D203" s="250"/>
      <c r="E203" s="249">
        <f>VLOOKUP(A202,$BF$2:$CB$5,3,FALSE)*'Form II'!F203</f>
        <v>60</v>
      </c>
      <c r="F203" s="250"/>
      <c r="G203" s="249">
        <f>VLOOKUP(A202,$BF$2:$CB$5,4,FALSE)*'Form II'!F203</f>
        <v>60</v>
      </c>
      <c r="H203" s="250"/>
      <c r="I203" s="249">
        <f>VLOOKUP(A202,$BF$2:$CB$5,5,FALSE)*'Form II'!F203</f>
        <v>60</v>
      </c>
      <c r="J203" s="250"/>
      <c r="K203" s="251">
        <f>VLOOKUP(A202,$BF$2:$CB$5,6,FALSE)*'Form II'!F203</f>
        <v>100</v>
      </c>
      <c r="L203" s="250"/>
      <c r="M203" s="249">
        <f>VLOOKUP(A202,$BF$2:$CB$5,7,FALSE)*'Form II'!F203</f>
        <v>200</v>
      </c>
      <c r="N203" s="250"/>
      <c r="O203" s="249">
        <f>VLOOKUP(A202,$BF$2:$CB$5,8,FALSE)*'Form II'!F203</f>
        <v>125</v>
      </c>
      <c r="P203" s="250"/>
      <c r="Q203" s="249">
        <f>VLOOKUP(A202,$BF$2:$CB$5,9,FALSE)*'Form II'!F203</f>
        <v>125</v>
      </c>
      <c r="R203" s="250"/>
      <c r="S203" s="249">
        <f>VLOOKUP(A202,$BF$2:$CB$5,10,FALSE)*'Form II'!F203</f>
        <v>125</v>
      </c>
      <c r="T203" s="250"/>
      <c r="U203" s="249">
        <f>VLOOKUP(A202,$BF$2:$CB$5,11,FALSE)*'Form II'!F203</f>
        <v>150</v>
      </c>
      <c r="V203" s="250"/>
      <c r="W203" s="249">
        <f>VLOOKUP(A202,$BF$2:$CB$5,12,FALSE)*'Form II'!F203</f>
        <v>200</v>
      </c>
      <c r="X203" s="250"/>
      <c r="Y203" s="252">
        <f>VLOOKUP(A202,$BF$2:$CB$5,13,FALSE)*'Form II'!F203</f>
        <v>250</v>
      </c>
      <c r="Z203" s="253"/>
      <c r="AA203" s="252">
        <f>VLOOKUP(A202,$BF$2:$CB$5,14,FALSE)*'Form II'!F203</f>
        <v>75</v>
      </c>
      <c r="AB203" s="254"/>
      <c r="AC203" s="252">
        <f>VLOOKUP(A202,$BF$2:$CB$5,15,FALSE)*'Form II'!F203</f>
        <v>75</v>
      </c>
      <c r="AD203" s="253"/>
      <c r="AE203" s="252">
        <f>VLOOKUP(A202,$BF$2:$CB$5,16,FALSE)*'Form II'!F203</f>
        <v>200</v>
      </c>
      <c r="AF203" s="253"/>
      <c r="AG203" s="249">
        <f>VLOOKUP(A202,$BF$2:$CB$5,17,FALSE)*'Form II'!F203</f>
        <v>200</v>
      </c>
      <c r="AH203" s="250"/>
      <c r="AI203" s="249">
        <f>VLOOKUP(A202,$BF$2:$CB$5,18,FALSE)*'Form II'!F203</f>
        <v>12.5</v>
      </c>
      <c r="AJ203" s="250"/>
      <c r="AK203" s="249">
        <f>VLOOKUP(A202,$BF$2:$CB$5,19,FALSE)*'Form II'!F203</f>
        <v>25</v>
      </c>
      <c r="AL203" s="250"/>
      <c r="AM203" s="249">
        <f>VLOOKUP(A202,$BF$2:$CB$5,20,FALSE)*'Form II'!F203</f>
        <v>12.5</v>
      </c>
      <c r="AN203" s="250"/>
      <c r="AO203" s="249">
        <f>VLOOKUP(A202,$BF$2:$CB$5,21,FALSE)*'Form II'!F203</f>
        <v>25</v>
      </c>
      <c r="AP203" s="250"/>
      <c r="AQ203" s="249">
        <f>VLOOKUP(A202,$BF$2:$CB$5,22,FALSE)*'Form II'!F203</f>
        <v>25</v>
      </c>
      <c r="AR203" s="250"/>
      <c r="AS203" s="255"/>
      <c r="AT203" s="256"/>
      <c r="AU203" s="116"/>
      <c r="AV203" s="116"/>
      <c r="AW203" s="116"/>
      <c r="AX203" s="116"/>
      <c r="AY203" s="116"/>
      <c r="AZ203" s="116"/>
      <c r="BA203" s="116"/>
      <c r="BB203" s="116"/>
      <c r="BC203" s="116"/>
      <c r="BD203" s="116"/>
      <c r="BE203" s="116"/>
    </row>
    <row r="204" spans="1:82" ht="15.75" thickBot="1" x14ac:dyDescent="0.3">
      <c r="A204" s="48" t="str">
        <f>'Form II'!A203&amp;", "&amp;'Form II'!B203</f>
        <v>, 21</v>
      </c>
      <c r="B204" s="99" t="s">
        <v>36</v>
      </c>
      <c r="C204" s="99" t="s">
        <v>36</v>
      </c>
      <c r="D204" s="99" t="s">
        <v>142</v>
      </c>
      <c r="E204" s="99"/>
      <c r="F204" s="99"/>
      <c r="G204" s="99"/>
      <c r="H204" s="99"/>
      <c r="I204" s="99"/>
      <c r="J204" s="99"/>
      <c r="K204" s="99" t="s">
        <v>36</v>
      </c>
      <c r="L204" s="99" t="s">
        <v>142</v>
      </c>
      <c r="M204" s="99" t="s">
        <v>36</v>
      </c>
      <c r="N204" s="99" t="s">
        <v>142</v>
      </c>
      <c r="O204" s="99" t="s">
        <v>36</v>
      </c>
      <c r="P204" s="99" t="s">
        <v>142</v>
      </c>
      <c r="Q204" s="99" t="s">
        <v>36</v>
      </c>
      <c r="R204" s="99" t="s">
        <v>142</v>
      </c>
      <c r="S204" s="99" t="s">
        <v>36</v>
      </c>
      <c r="T204" s="99" t="s">
        <v>142</v>
      </c>
      <c r="U204" s="99" t="s">
        <v>36</v>
      </c>
      <c r="V204" s="99" t="s">
        <v>142</v>
      </c>
      <c r="W204" s="99" t="s">
        <v>36</v>
      </c>
      <c r="X204" s="99" t="s">
        <v>142</v>
      </c>
      <c r="Y204" s="99" t="s">
        <v>36</v>
      </c>
      <c r="Z204" s="99" t="s">
        <v>142</v>
      </c>
      <c r="AA204" s="99"/>
      <c r="AB204" s="99"/>
      <c r="AC204" s="99" t="s">
        <v>36</v>
      </c>
      <c r="AD204" s="99" t="s">
        <v>142</v>
      </c>
      <c r="AE204" s="99" t="s">
        <v>36</v>
      </c>
      <c r="AF204" s="100" t="s">
        <v>142</v>
      </c>
      <c r="AG204" s="99" t="s">
        <v>36</v>
      </c>
      <c r="AH204" s="99" t="s">
        <v>142</v>
      </c>
      <c r="AI204" s="99" t="s">
        <v>36</v>
      </c>
      <c r="AJ204" s="99" t="s">
        <v>142</v>
      </c>
      <c r="AK204" s="99" t="s">
        <v>36</v>
      </c>
      <c r="AL204" s="99" t="s">
        <v>142</v>
      </c>
      <c r="AM204" s="99" t="s">
        <v>36</v>
      </c>
      <c r="AN204" s="99" t="s">
        <v>142</v>
      </c>
      <c r="AO204" s="99" t="s">
        <v>36</v>
      </c>
      <c r="AP204" s="99" t="s">
        <v>142</v>
      </c>
      <c r="AQ204" s="99" t="s">
        <v>36</v>
      </c>
      <c r="AR204" s="99" t="s">
        <v>142</v>
      </c>
      <c r="AS204" s="99" t="s">
        <v>36</v>
      </c>
      <c r="AT204" s="147" t="s">
        <v>142</v>
      </c>
      <c r="AU204" s="116"/>
      <c r="AV204" s="116"/>
      <c r="AW204" s="116"/>
      <c r="AX204" s="116"/>
      <c r="AY204" s="116"/>
      <c r="AZ204" s="116"/>
      <c r="BA204" s="116"/>
      <c r="BB204" s="116"/>
      <c r="BC204" s="116"/>
      <c r="BD204" s="116"/>
      <c r="BE204" s="116"/>
    </row>
    <row r="205" spans="1:82" ht="16.5" thickTop="1" thickBot="1" x14ac:dyDescent="0.3">
      <c r="A205" s="24" t="s">
        <v>37</v>
      </c>
      <c r="B205" s="25"/>
      <c r="C205" s="112">
        <v>0</v>
      </c>
      <c r="D205" s="93">
        <f t="shared" ref="D205" si="1013">C205/C203</f>
        <v>0</v>
      </c>
      <c r="E205" s="112"/>
      <c r="F205" s="93">
        <f t="shared" ref="F205" si="1014">E205/E203</f>
        <v>0</v>
      </c>
      <c r="G205" s="112"/>
      <c r="H205" s="93">
        <f t="shared" ref="H205" si="1015">G205/G203</f>
        <v>0</v>
      </c>
      <c r="I205" s="112"/>
      <c r="J205" s="93">
        <f t="shared" ref="J205" si="1016">I205/I203</f>
        <v>0</v>
      </c>
      <c r="K205" s="112"/>
      <c r="L205" s="93">
        <f t="shared" ref="L205" si="1017">K205/K203</f>
        <v>0</v>
      </c>
      <c r="M205" s="112">
        <v>0</v>
      </c>
      <c r="N205" s="93">
        <f t="shared" ref="N205" si="1018">M205/M203</f>
        <v>0</v>
      </c>
      <c r="O205" s="112">
        <v>0</v>
      </c>
      <c r="P205" s="93">
        <f t="shared" ref="P205" si="1019">O205/O203</f>
        <v>0</v>
      </c>
      <c r="Q205" s="112">
        <v>0</v>
      </c>
      <c r="R205" s="93">
        <f t="shared" ref="R205" si="1020">Q205/Q203</f>
        <v>0</v>
      </c>
      <c r="S205" s="112">
        <v>0</v>
      </c>
      <c r="T205" s="93">
        <f t="shared" ref="T205" si="1021">S205/S203</f>
        <v>0</v>
      </c>
      <c r="U205" s="112">
        <v>0</v>
      </c>
      <c r="V205" s="93">
        <f t="shared" ref="V205" si="1022">U205/U203</f>
        <v>0</v>
      </c>
      <c r="W205" s="112">
        <v>0</v>
      </c>
      <c r="X205" s="93">
        <f t="shared" ref="X205" si="1023">W205/W203</f>
        <v>0</v>
      </c>
      <c r="Y205" s="112">
        <v>0</v>
      </c>
      <c r="Z205" s="93">
        <f t="shared" ref="Z205" si="1024">Y205/Y203</f>
        <v>0</v>
      </c>
      <c r="AA205" s="112">
        <v>0</v>
      </c>
      <c r="AB205" s="93">
        <f t="shared" ref="AB205" si="1025">AA205/AA203</f>
        <v>0</v>
      </c>
      <c r="AC205" s="112">
        <v>0</v>
      </c>
      <c r="AD205" s="93">
        <f t="shared" ref="AD205" si="1026">AC205/AC203</f>
        <v>0</v>
      </c>
      <c r="AE205" s="112"/>
      <c r="AF205" s="93">
        <f t="shared" ref="AF205" si="1027">AE205/AE203</f>
        <v>0</v>
      </c>
      <c r="AG205" s="112"/>
      <c r="AH205" s="93">
        <f t="shared" ref="AH205" si="1028">AG205/AG203</f>
        <v>0</v>
      </c>
      <c r="AI205" s="112"/>
      <c r="AJ205" s="93">
        <f t="shared" ref="AJ205" si="1029">AI205/AI203</f>
        <v>0</v>
      </c>
      <c r="AK205" s="112"/>
      <c r="AL205" s="93">
        <f t="shared" ref="AL205" si="1030">AK205/AK203</f>
        <v>0</v>
      </c>
      <c r="AM205" s="112">
        <v>0</v>
      </c>
      <c r="AN205" s="93">
        <f t="shared" ref="AN205" si="1031">AM205/AM203</f>
        <v>0</v>
      </c>
      <c r="AO205" s="112">
        <v>0</v>
      </c>
      <c r="AP205" s="93">
        <f t="shared" ref="AP205" si="1032">AO205/AO203</f>
        <v>0</v>
      </c>
      <c r="AQ205" s="112">
        <v>0</v>
      </c>
      <c r="AR205" s="93">
        <f t="shared" ref="AR205:AR209" si="1033">AQ205/$AQ$113</f>
        <v>0</v>
      </c>
      <c r="AS205" s="134">
        <f t="shared" ref="AS205:AS208" si="1034">C205+K205+M205+O205+U205+W205+Y205+AC205+AE205+AG205+AM205+AQ205+E205+I205+G205+AA205+Q205+S205+AO205+AI205+AK205</f>
        <v>0</v>
      </c>
      <c r="AT205" s="203">
        <f t="shared" ref="AT205:AT209" si="1035">D205+L205+N205+P205+V205+X205+Z205+AD205+AF205+AH205+AN205+AR205+AB205+F205+J205+H205+R205+T205+AP205+AJ205+AL205</f>
        <v>0</v>
      </c>
      <c r="AU205" s="120">
        <f>IF(J205=0,0,(IF('Form II'!K203="yes",(J205/AT205)*('Form II'!G203+'Form II'!H203),0)))</f>
        <v>0</v>
      </c>
      <c r="AV205" s="120">
        <f>IF(D205=0,0,(IF('Form II'!I203="yes",(D205/AT205)*('Form II'!G203+'Form II'!H203),0)))</f>
        <v>0</v>
      </c>
      <c r="AW205" s="120">
        <f>IF(F205+H205=0,0,(IF('Form II'!J203="yes",((F205+H205)/AT205)*('Form II'!G203+'Form II'!H203),0)))</f>
        <v>0</v>
      </c>
      <c r="AX205" s="120">
        <f>IF(L205=0,0,(L205/AT205)*('Form II'!G203+'Form II'!H203))</f>
        <v>0</v>
      </c>
      <c r="AY205" s="120">
        <f>IF(P205+R205=0,0,(IF('Form II'!M203="yes",(((P205+R205)/AT205)*('Form II'!G203+'Form II'!H203)),0)))</f>
        <v>0</v>
      </c>
      <c r="AZ205" s="120" t="e">
        <f>IF('Form II'!N203="yes",(((V205+X205+Z205+T205)/AT205)*('Form II'!G203+'Form II'!H203)),0)</f>
        <v>#DIV/0!</v>
      </c>
      <c r="BA205" s="120" t="e">
        <f>IF('Form II'!P203="yes",(AB205/AT205)*('Form II'!G203+'Form II'!H203),0)</f>
        <v>#DIV/0!</v>
      </c>
      <c r="BB205" s="120" t="e">
        <f>IF('Form II'!O203="yes",(AD205/AT205)*('Form II'!G203+'Form II'!H203),0)</f>
        <v>#DIV/0!</v>
      </c>
      <c r="BC205" s="120">
        <f>IF(AF205=0,0,(AF205/AT205)*('Form II'!G203+'Form II'!H203))</f>
        <v>0</v>
      </c>
      <c r="BD205" s="120">
        <f>IF((AN205+AP205+AR205)=0,0,(IF('Form II'!R203="yes",(((AN205+AP205+AR205)/AT205)*('Form II'!G203+'Form II'!H203)),0)))</f>
        <v>0</v>
      </c>
      <c r="BE205" s="118">
        <f>IF((AS205)=0,('Form II'!G203+'Form II'!H203),SUM(AU205:BD205))</f>
        <v>0</v>
      </c>
      <c r="CD205" s="23">
        <f>AT205*'Form II'!F203</f>
        <v>0</v>
      </c>
    </row>
    <row r="206" spans="1:82" ht="16.5" thickTop="1" thickBot="1" x14ac:dyDescent="0.3">
      <c r="A206" s="26" t="s">
        <v>38</v>
      </c>
      <c r="B206" s="27"/>
      <c r="C206" s="113">
        <v>0</v>
      </c>
      <c r="D206" s="93">
        <f t="shared" ref="D206" si="1036">C206/C203</f>
        <v>0</v>
      </c>
      <c r="E206" s="113"/>
      <c r="F206" s="93">
        <f t="shared" ref="F206" si="1037">E206/E203</f>
        <v>0</v>
      </c>
      <c r="G206" s="113"/>
      <c r="H206" s="93">
        <f t="shared" ref="H206" si="1038">G206/G203</f>
        <v>0</v>
      </c>
      <c r="I206" s="113"/>
      <c r="J206" s="93">
        <f t="shared" ref="J206" si="1039">I206/I203</f>
        <v>0</v>
      </c>
      <c r="K206" s="113"/>
      <c r="L206" s="93">
        <f t="shared" ref="L206" si="1040">K206/K203</f>
        <v>0</v>
      </c>
      <c r="M206" s="113">
        <v>0</v>
      </c>
      <c r="N206" s="93">
        <f t="shared" ref="N206" si="1041">M206/M203</f>
        <v>0</v>
      </c>
      <c r="O206" s="113">
        <v>0</v>
      </c>
      <c r="P206" s="93">
        <f t="shared" ref="P206" si="1042">O206/O203</f>
        <v>0</v>
      </c>
      <c r="Q206" s="113">
        <v>0</v>
      </c>
      <c r="R206" s="93">
        <f t="shared" ref="R206" si="1043">Q206/Q203</f>
        <v>0</v>
      </c>
      <c r="S206" s="113">
        <v>0</v>
      </c>
      <c r="T206" s="93">
        <f t="shared" ref="T206" si="1044">S206/S203</f>
        <v>0</v>
      </c>
      <c r="U206" s="113">
        <v>0</v>
      </c>
      <c r="V206" s="93">
        <f t="shared" ref="V206" si="1045">U206/U203</f>
        <v>0</v>
      </c>
      <c r="W206" s="113">
        <v>0</v>
      </c>
      <c r="X206" s="93">
        <f t="shared" ref="X206" si="1046">W206/W203</f>
        <v>0</v>
      </c>
      <c r="Y206" s="113">
        <v>0</v>
      </c>
      <c r="Z206" s="93">
        <f t="shared" ref="Z206" si="1047">Y206/Y203</f>
        <v>0</v>
      </c>
      <c r="AA206" s="113">
        <v>0</v>
      </c>
      <c r="AB206" s="93">
        <f t="shared" ref="AB206" si="1048">AA206/AA203</f>
        <v>0</v>
      </c>
      <c r="AC206" s="113">
        <v>0</v>
      </c>
      <c r="AD206" s="93">
        <f t="shared" ref="AD206" si="1049">AC206/AC203</f>
        <v>0</v>
      </c>
      <c r="AE206" s="113"/>
      <c r="AF206" s="93">
        <f t="shared" ref="AF206" si="1050">AE206/AE203</f>
        <v>0</v>
      </c>
      <c r="AG206" s="113"/>
      <c r="AH206" s="93">
        <f t="shared" ref="AH206" si="1051">AG206/AG203</f>
        <v>0</v>
      </c>
      <c r="AI206" s="113"/>
      <c r="AJ206" s="93">
        <f t="shared" ref="AJ206" si="1052">AI206/AI203</f>
        <v>0</v>
      </c>
      <c r="AK206" s="113"/>
      <c r="AL206" s="93">
        <f t="shared" ref="AL206" si="1053">AK206/AK203</f>
        <v>0</v>
      </c>
      <c r="AM206" s="113">
        <v>0</v>
      </c>
      <c r="AN206" s="93">
        <f t="shared" ref="AN206" si="1054">AM206/AM203</f>
        <v>0</v>
      </c>
      <c r="AO206" s="113">
        <v>0</v>
      </c>
      <c r="AP206" s="93">
        <f t="shared" ref="AP206" si="1055">AO206/AO203</f>
        <v>0</v>
      </c>
      <c r="AQ206" s="113">
        <v>0</v>
      </c>
      <c r="AR206" s="93">
        <f t="shared" si="1033"/>
        <v>0</v>
      </c>
      <c r="AS206" s="134">
        <f t="shared" si="1034"/>
        <v>0</v>
      </c>
      <c r="AT206" s="203">
        <f t="shared" si="1035"/>
        <v>0</v>
      </c>
      <c r="AU206" s="120">
        <f>IF(J206=0,0,(IF('Form II'!K204="yes",(J206/AT206)*('Form II'!G204+'Form II'!H204),0)))</f>
        <v>0</v>
      </c>
      <c r="AV206" s="120">
        <f>IF(D206=0,0,(IF('Form II'!I204="yes",(D206/AT206)*('Form II'!G204+'Form II'!H204),0)))</f>
        <v>0</v>
      </c>
      <c r="AW206" s="120">
        <f>IF(F206+H206=0,0,(IF('Form II'!J204="yes",((F206+H206)/AT206)*('Form II'!G204+'Form II'!H204),0)))</f>
        <v>0</v>
      </c>
      <c r="AX206" s="120">
        <f>IF(L206=0,0,(L206/AT206)*('Form II'!G204+'Form II'!H204))</f>
        <v>0</v>
      </c>
      <c r="AY206" s="120">
        <f>IF(P206+R206=0,0,(IF('Form II'!M204="yes",(((P206+R206)/AT206)*('Form II'!G204+'Form II'!H204)),0)))</f>
        <v>0</v>
      </c>
      <c r="AZ206" s="120" t="e">
        <f>IF('Form II'!N204="yes",(((V206+X206+Z206+T206)/AT206)*('Form II'!G204+'Form II'!H204)),0)</f>
        <v>#DIV/0!</v>
      </c>
      <c r="BA206" s="120" t="e">
        <f>IF('Form II'!P204="yes",(AB206/AT206)*('Form II'!G204+'Form II'!H204),0)</f>
        <v>#DIV/0!</v>
      </c>
      <c r="BB206" s="120" t="e">
        <f>IF('Form II'!O204="yes",(AD206/AT206)*('Form II'!G204+'Form II'!H204),0)</f>
        <v>#DIV/0!</v>
      </c>
      <c r="BC206" s="120">
        <f>IF(AF206=0,0,(AF206/AT206)*('Form II'!G204+'Form II'!H204))</f>
        <v>0</v>
      </c>
      <c r="BD206" s="120">
        <f>IF((AN206+AP206+AR206)=0,0,(IF('Form II'!R204="yes",(((AN206+AP206+AR206)/AT206)*('Form II'!G204+'Form II'!H204)),0)))</f>
        <v>0</v>
      </c>
      <c r="BE206" s="118">
        <f>IF((AS206)=0,('Form II'!G204+'Form II'!H204),SUM(AU206:BD206))</f>
        <v>0</v>
      </c>
      <c r="CD206" s="23">
        <f>AT206*'Form II'!F204</f>
        <v>0</v>
      </c>
    </row>
    <row r="207" spans="1:82" ht="16.5" thickTop="1" thickBot="1" x14ac:dyDescent="0.3">
      <c r="A207" s="26" t="s">
        <v>39</v>
      </c>
      <c r="B207" s="27"/>
      <c r="C207" s="113">
        <v>0</v>
      </c>
      <c r="D207" s="93">
        <f t="shared" ref="D207" si="1056">C207/C203</f>
        <v>0</v>
      </c>
      <c r="E207" s="113"/>
      <c r="F207" s="93">
        <f t="shared" ref="F207" si="1057">E207/E203</f>
        <v>0</v>
      </c>
      <c r="G207" s="113"/>
      <c r="H207" s="93">
        <f t="shared" ref="H207" si="1058">G207/G203</f>
        <v>0</v>
      </c>
      <c r="I207" s="113"/>
      <c r="J207" s="93">
        <f t="shared" ref="J207" si="1059">I207/I203</f>
        <v>0</v>
      </c>
      <c r="K207" s="113"/>
      <c r="L207" s="93">
        <f t="shared" ref="L207" si="1060">K207/K203</f>
        <v>0</v>
      </c>
      <c r="M207" s="113">
        <v>0</v>
      </c>
      <c r="N207" s="93">
        <f t="shared" ref="N207" si="1061">M207/M203</f>
        <v>0</v>
      </c>
      <c r="O207" s="113">
        <v>0</v>
      </c>
      <c r="P207" s="93">
        <f t="shared" ref="P207" si="1062">O207/O203</f>
        <v>0</v>
      </c>
      <c r="Q207" s="113">
        <v>0</v>
      </c>
      <c r="R207" s="93">
        <f t="shared" ref="R207" si="1063">Q207/Q203</f>
        <v>0</v>
      </c>
      <c r="S207" s="113">
        <v>0</v>
      </c>
      <c r="T207" s="93">
        <f t="shared" ref="T207" si="1064">S207/S203</f>
        <v>0</v>
      </c>
      <c r="U207" s="113">
        <v>0</v>
      </c>
      <c r="V207" s="93">
        <f t="shared" ref="V207" si="1065">U207/U203</f>
        <v>0</v>
      </c>
      <c r="W207" s="113">
        <v>0</v>
      </c>
      <c r="X207" s="93">
        <f t="shared" ref="X207" si="1066">W207/W203</f>
        <v>0</v>
      </c>
      <c r="Y207" s="113">
        <v>0</v>
      </c>
      <c r="Z207" s="93">
        <f t="shared" ref="Z207" si="1067">Y207/Y203</f>
        <v>0</v>
      </c>
      <c r="AA207" s="113">
        <v>0</v>
      </c>
      <c r="AB207" s="93">
        <f t="shared" ref="AB207" si="1068">AA207/AA203</f>
        <v>0</v>
      </c>
      <c r="AC207" s="113">
        <v>0</v>
      </c>
      <c r="AD207" s="93">
        <f t="shared" ref="AD207" si="1069">AC207/AC203</f>
        <v>0</v>
      </c>
      <c r="AE207" s="113"/>
      <c r="AF207" s="93">
        <f t="shared" ref="AF207" si="1070">AE207/AE203</f>
        <v>0</v>
      </c>
      <c r="AG207" s="113"/>
      <c r="AH207" s="93">
        <f t="shared" ref="AH207" si="1071">AG207/AG203</f>
        <v>0</v>
      </c>
      <c r="AI207" s="113"/>
      <c r="AJ207" s="93">
        <f t="shared" ref="AJ207" si="1072">AI207/AI203</f>
        <v>0</v>
      </c>
      <c r="AK207" s="113"/>
      <c r="AL207" s="93">
        <f t="shared" ref="AL207" si="1073">AK207/AK203</f>
        <v>0</v>
      </c>
      <c r="AM207" s="113">
        <v>0</v>
      </c>
      <c r="AN207" s="93">
        <f t="shared" ref="AN207" si="1074">AM207/AM203</f>
        <v>0</v>
      </c>
      <c r="AO207" s="113">
        <v>0</v>
      </c>
      <c r="AP207" s="93">
        <f t="shared" ref="AP207" si="1075">AO207/AO203</f>
        <v>0</v>
      </c>
      <c r="AQ207" s="113">
        <v>0</v>
      </c>
      <c r="AR207" s="93">
        <f t="shared" si="1033"/>
        <v>0</v>
      </c>
      <c r="AS207" s="134">
        <f t="shared" si="1034"/>
        <v>0</v>
      </c>
      <c r="AT207" s="203">
        <f t="shared" si="1035"/>
        <v>0</v>
      </c>
      <c r="AU207" s="120">
        <f>IF(J207=0,0,(IF('Form II'!K205="yes",(J207/AT207)*('Form II'!G205+'Form II'!H205),0)))</f>
        <v>0</v>
      </c>
      <c r="AV207" s="120">
        <f>IF(D207=0,0,(IF('Form II'!I205="yes",(D207/AT207)*('Form II'!G205+'Form II'!H205),0)))</f>
        <v>0</v>
      </c>
      <c r="AW207" s="120">
        <f>IF(F207+H207=0,0,(IF('Form II'!J205="yes",((F207+H207)/AT207)*('Form II'!G205+'Form II'!H205),0)))</f>
        <v>0</v>
      </c>
      <c r="AX207" s="120">
        <f>IF(L207=0,0,(L207/AT207)*('Form II'!G205+'Form II'!H205))</f>
        <v>0</v>
      </c>
      <c r="AY207" s="120">
        <f>IF(P207+R207=0,0,(IF('Form II'!M205="yes",(((P207+R207)/AT207)*('Form II'!G205+'Form II'!H205)),0)))</f>
        <v>0</v>
      </c>
      <c r="AZ207" s="120" t="e">
        <f>IF('Form II'!N205="yes",(((V207+X207+Z207+T207)/AT207)*('Form II'!G205+'Form II'!H205)),0)</f>
        <v>#DIV/0!</v>
      </c>
      <c r="BA207" s="120" t="e">
        <f>IF('Form II'!P205="yes",(AB207/AT207)*('Form II'!G205+'Form II'!H205),0)</f>
        <v>#DIV/0!</v>
      </c>
      <c r="BB207" s="120" t="e">
        <f>IF('Form II'!O205="yes",(AD207/AT207)*('Form II'!G205+'Form II'!H205),0)</f>
        <v>#DIV/0!</v>
      </c>
      <c r="BC207" s="120">
        <f>IF(AF207=0,0,(AF207/AT207)*('Form II'!G205+'Form II'!H205))</f>
        <v>0</v>
      </c>
      <c r="BD207" s="120">
        <f>IF((AN207+AP207+AR207)=0,0,(IF('Form II'!R205="yes",(((AN207+AP207+AR207)/AT207)*('Form II'!G205+'Form II'!H205)),0)))</f>
        <v>0</v>
      </c>
      <c r="BE207" s="118">
        <f>IF((AS207)=0,('Form II'!G205+'Form II'!H205),SUM(AU207:BD207))</f>
        <v>0</v>
      </c>
      <c r="CD207" s="23">
        <f>AT207*'Form II'!F205</f>
        <v>0</v>
      </c>
    </row>
    <row r="208" spans="1:82" ht="16.5" thickTop="1" thickBot="1" x14ac:dyDescent="0.3">
      <c r="A208" s="28" t="s">
        <v>40</v>
      </c>
      <c r="B208" s="29"/>
      <c r="C208" s="114">
        <v>0</v>
      </c>
      <c r="D208" s="93">
        <f t="shared" ref="D208" si="1076">C208/C203</f>
        <v>0</v>
      </c>
      <c r="E208" s="114"/>
      <c r="F208" s="93">
        <f t="shared" ref="F208" si="1077">E208/E203</f>
        <v>0</v>
      </c>
      <c r="G208" s="114"/>
      <c r="H208" s="93">
        <f t="shared" ref="H208" si="1078">G208/G203</f>
        <v>0</v>
      </c>
      <c r="I208" s="114"/>
      <c r="J208" s="93">
        <f t="shared" ref="J208" si="1079">I208/I203</f>
        <v>0</v>
      </c>
      <c r="K208" s="114"/>
      <c r="L208" s="93">
        <f t="shared" ref="L208" si="1080">K208/K203</f>
        <v>0</v>
      </c>
      <c r="M208" s="114">
        <v>0</v>
      </c>
      <c r="N208" s="93">
        <f t="shared" ref="N208" si="1081">M208/M203</f>
        <v>0</v>
      </c>
      <c r="O208" s="114">
        <v>0</v>
      </c>
      <c r="P208" s="93">
        <f t="shared" ref="P208" si="1082">O208/O203</f>
        <v>0</v>
      </c>
      <c r="Q208" s="114">
        <v>0</v>
      </c>
      <c r="R208" s="93">
        <f t="shared" ref="R208" si="1083">Q208/Q203</f>
        <v>0</v>
      </c>
      <c r="S208" s="114">
        <v>0</v>
      </c>
      <c r="T208" s="93">
        <f t="shared" ref="T208" si="1084">S208/S203</f>
        <v>0</v>
      </c>
      <c r="U208" s="114">
        <v>0</v>
      </c>
      <c r="V208" s="93">
        <f t="shared" ref="V208" si="1085">U208/U203</f>
        <v>0</v>
      </c>
      <c r="W208" s="114">
        <v>0</v>
      </c>
      <c r="X208" s="93">
        <f t="shared" ref="X208" si="1086">W208/W203</f>
        <v>0</v>
      </c>
      <c r="Y208" s="114">
        <v>0</v>
      </c>
      <c r="Z208" s="93">
        <f t="shared" ref="Z208" si="1087">Y208/Y203</f>
        <v>0</v>
      </c>
      <c r="AA208" s="114">
        <v>0</v>
      </c>
      <c r="AB208" s="93">
        <f t="shared" ref="AB208" si="1088">AA208/AA203</f>
        <v>0</v>
      </c>
      <c r="AC208" s="114">
        <v>0</v>
      </c>
      <c r="AD208" s="93">
        <f t="shared" ref="AD208" si="1089">AC208/AC203</f>
        <v>0</v>
      </c>
      <c r="AE208" s="114"/>
      <c r="AF208" s="93">
        <f t="shared" ref="AF208" si="1090">AE208/AE203</f>
        <v>0</v>
      </c>
      <c r="AG208" s="114"/>
      <c r="AH208" s="93">
        <f t="shared" ref="AH208" si="1091">AG208/AG203</f>
        <v>0</v>
      </c>
      <c r="AI208" s="114"/>
      <c r="AJ208" s="93">
        <f t="shared" ref="AJ208" si="1092">AI208/AI203</f>
        <v>0</v>
      </c>
      <c r="AK208" s="114"/>
      <c r="AL208" s="93">
        <f t="shared" ref="AL208" si="1093">AK208/AK203</f>
        <v>0</v>
      </c>
      <c r="AM208" s="114">
        <v>0</v>
      </c>
      <c r="AN208" s="93">
        <f t="shared" ref="AN208" si="1094">AM208/AM203</f>
        <v>0</v>
      </c>
      <c r="AO208" s="114">
        <v>0</v>
      </c>
      <c r="AP208" s="93">
        <f t="shared" ref="AP208" si="1095">AO208/AO203</f>
        <v>0</v>
      </c>
      <c r="AQ208" s="114">
        <v>0</v>
      </c>
      <c r="AR208" s="93">
        <f t="shared" si="1033"/>
        <v>0</v>
      </c>
      <c r="AS208" s="134">
        <f t="shared" si="1034"/>
        <v>0</v>
      </c>
      <c r="AT208" s="203">
        <f t="shared" si="1035"/>
        <v>0</v>
      </c>
      <c r="AU208" s="120">
        <f>IF(J208=0,0,(IF('Form II'!K206="yes",(J208/AT208)*('Form II'!G206+'Form II'!H206),0)))</f>
        <v>0</v>
      </c>
      <c r="AV208" s="120">
        <f>IF(D208=0,0,(IF('Form II'!I206="yes",(D208/AT208)*('Form II'!G206+'Form II'!H206),0)))</f>
        <v>0</v>
      </c>
      <c r="AW208" s="120">
        <f>IF(F208+H208=0,0,(IF('Form II'!J206="yes",((F208+H208)/AT208)*('Form II'!G206+'Form II'!H206),0)))</f>
        <v>0</v>
      </c>
      <c r="AX208" s="120">
        <f>IF(L208=0,0,(L208/AT208)*('Form II'!G206+'Form II'!H206))</f>
        <v>0</v>
      </c>
      <c r="AY208" s="120">
        <f>IF(P208+R208=0,0,(IF('Form II'!M206="yes",(((P208+R208)/AT208)*('Form II'!G206+'Form II'!H206)),0)))</f>
        <v>0</v>
      </c>
      <c r="AZ208" s="120" t="e">
        <f>IF('Form II'!N206="yes",(((V208+X208+Z208+T208)/AT208)*('Form II'!G206+'Form II'!H206)),0)</f>
        <v>#DIV/0!</v>
      </c>
      <c r="BA208" s="120" t="e">
        <f>IF('Form II'!P206="yes",(AB208/AT208)*('Form II'!G206+'Form II'!H206),0)</f>
        <v>#DIV/0!</v>
      </c>
      <c r="BB208" s="120" t="e">
        <f>IF('Form II'!O206="yes",(AD208/AT208)*('Form II'!G206+'Form II'!H206),0)</f>
        <v>#DIV/0!</v>
      </c>
      <c r="BC208" s="120">
        <f>IF(AF208=0,0,(AF208/AT208)*('Form II'!G206+'Form II'!H206))</f>
        <v>0</v>
      </c>
      <c r="BD208" s="120">
        <f>IF((AN208+AP208+AR208)=0,0,(IF('Form II'!R206="yes",(((AN208+AP208+AR208)/AT208)*('Form II'!G206+'Form II'!H206)),0)))</f>
        <v>0</v>
      </c>
      <c r="BE208" s="118">
        <f>IF((AS208)=0,('Form II'!G206+'Form II'!H206),SUM(AU208:BD208))</f>
        <v>0</v>
      </c>
      <c r="CD208" s="23">
        <f>AT208*'Form II'!F206</f>
        <v>0</v>
      </c>
    </row>
    <row r="209" spans="1:82" ht="15.75" thickTop="1" x14ac:dyDescent="0.25">
      <c r="A209" s="90" t="s">
        <v>41</v>
      </c>
      <c r="B209" s="91"/>
      <c r="C209" s="91">
        <f t="shared" ref="C209:C269" si="1096">SUM(C205:C208)</f>
        <v>0</v>
      </c>
      <c r="D209" s="93">
        <f t="shared" ref="D209" si="1097">C209/C203</f>
        <v>0</v>
      </c>
      <c r="E209" s="91">
        <f t="shared" ref="E209:E269" si="1098">SUM(E205:E208)</f>
        <v>0</v>
      </c>
      <c r="F209" s="93">
        <f t="shared" ref="F209" si="1099">E209/E203</f>
        <v>0</v>
      </c>
      <c r="G209" s="91">
        <f t="shared" ref="G209:G269" si="1100">SUM(G205:G208)</f>
        <v>0</v>
      </c>
      <c r="H209" s="93">
        <f t="shared" ref="H209" si="1101">G209/G203</f>
        <v>0</v>
      </c>
      <c r="I209" s="91">
        <f t="shared" ref="I209:I269" si="1102">SUM(I205:I208)</f>
        <v>0</v>
      </c>
      <c r="J209" s="93">
        <f t="shared" ref="J209" si="1103">I209/I203</f>
        <v>0</v>
      </c>
      <c r="K209" s="91">
        <f t="shared" ref="K209:K269" si="1104">SUM(K205:K208)</f>
        <v>0</v>
      </c>
      <c r="L209" s="93">
        <f t="shared" ref="L209" si="1105">K209/K203</f>
        <v>0</v>
      </c>
      <c r="M209" s="91">
        <f t="shared" ref="M209:M269" si="1106">SUM(M205:M208)</f>
        <v>0</v>
      </c>
      <c r="N209" s="93">
        <f t="shared" ref="N209" si="1107">M209/M203</f>
        <v>0</v>
      </c>
      <c r="O209" s="91">
        <f t="shared" ref="O209:O269" si="1108">SUM(O205:O208)</f>
        <v>0</v>
      </c>
      <c r="P209" s="93">
        <f t="shared" ref="P209" si="1109">O209/O203</f>
        <v>0</v>
      </c>
      <c r="Q209" s="91">
        <f t="shared" ref="Q209:Q269" si="1110">SUM(Q205:Q208)</f>
        <v>0</v>
      </c>
      <c r="R209" s="93">
        <f t="shared" ref="R209" si="1111">Q209/Q203</f>
        <v>0</v>
      </c>
      <c r="S209" s="91">
        <f t="shared" ref="S209:S269" si="1112">SUM(S205:S208)</f>
        <v>0</v>
      </c>
      <c r="T209" s="93">
        <f t="shared" ref="T209" si="1113">S209/S203</f>
        <v>0</v>
      </c>
      <c r="U209" s="91">
        <f t="shared" ref="U209:U269" si="1114">SUM(U205:U208)</f>
        <v>0</v>
      </c>
      <c r="V209" s="93">
        <f t="shared" ref="V209" si="1115">U209/U203</f>
        <v>0</v>
      </c>
      <c r="W209" s="91">
        <f t="shared" ref="W209:W269" si="1116">SUM(W205:W208)</f>
        <v>0</v>
      </c>
      <c r="X209" s="93">
        <f t="shared" ref="X209" si="1117">W209/W203</f>
        <v>0</v>
      </c>
      <c r="Y209" s="91">
        <f t="shared" ref="Y209:Y269" si="1118">SUM(Y205:Y208)</f>
        <v>0</v>
      </c>
      <c r="Z209" s="93">
        <f t="shared" ref="Z209" si="1119">Y209/Y203</f>
        <v>0</v>
      </c>
      <c r="AA209" s="91">
        <f t="shared" ref="AA209:AA269" si="1120">SUM(AA205:AA208)</f>
        <v>0</v>
      </c>
      <c r="AB209" s="93">
        <f t="shared" ref="AB209" si="1121">AA209/AA203</f>
        <v>0</v>
      </c>
      <c r="AC209" s="91">
        <f t="shared" ref="AC209:AC269" si="1122">SUM(AC205:AC208)</f>
        <v>0</v>
      </c>
      <c r="AD209" s="93">
        <f t="shared" ref="AD209" si="1123">AC209/AC203</f>
        <v>0</v>
      </c>
      <c r="AE209" s="94">
        <f t="shared" ref="AE209:AE269" si="1124">SUM(AE205:AE208)</f>
        <v>0</v>
      </c>
      <c r="AF209" s="93">
        <f t="shared" ref="AF209" si="1125">AE209/AE203</f>
        <v>0</v>
      </c>
      <c r="AG209" s="91">
        <f t="shared" ref="AG209:AG269" si="1126">SUM(AG205:AG208)</f>
        <v>0</v>
      </c>
      <c r="AH209" s="93">
        <f t="shared" ref="AH209" si="1127">AG209/AG203</f>
        <v>0</v>
      </c>
      <c r="AI209" s="91">
        <f t="shared" ref="AI209:AI269" si="1128">SUM(AI205:AI208)</f>
        <v>0</v>
      </c>
      <c r="AJ209" s="93">
        <f t="shared" ref="AJ209" si="1129">AI209/AI203</f>
        <v>0</v>
      </c>
      <c r="AK209" s="91">
        <f t="shared" ref="AK209:AK269" si="1130">SUM(AK205:AK208)</f>
        <v>0</v>
      </c>
      <c r="AL209" s="93">
        <f t="shared" ref="AL209" si="1131">AK209/AK203</f>
        <v>0</v>
      </c>
      <c r="AM209" s="91">
        <f t="shared" ref="AM209:AM269" si="1132">SUM(AM205:AM208)</f>
        <v>0</v>
      </c>
      <c r="AN209" s="93">
        <f t="shared" ref="AN209" si="1133">AM209/AM203</f>
        <v>0</v>
      </c>
      <c r="AO209" s="91">
        <f t="shared" ref="AO209:AO269" si="1134">SUM(AO205:AO208)</f>
        <v>0</v>
      </c>
      <c r="AP209" s="93">
        <f t="shared" ref="AP209" si="1135">AO209/AO203</f>
        <v>0</v>
      </c>
      <c r="AQ209" s="91">
        <f t="shared" ref="AQ209:AQ269" si="1136">SUM(AQ205:AQ208)</f>
        <v>0</v>
      </c>
      <c r="AR209" s="93">
        <f t="shared" si="1033"/>
        <v>0</v>
      </c>
      <c r="AS209" s="95">
        <f t="shared" ref="AS209:AS269" si="1137">SUM(AS205:AS208)</f>
        <v>0</v>
      </c>
      <c r="AT209" s="203">
        <f t="shared" si="1035"/>
        <v>0</v>
      </c>
      <c r="AU209" s="121"/>
      <c r="AV209" s="121"/>
      <c r="AW209" s="121"/>
      <c r="AX209" s="121"/>
      <c r="AY209" s="121"/>
      <c r="AZ209" s="121"/>
      <c r="BA209" s="121"/>
      <c r="BB209" s="121"/>
      <c r="BC209" s="121"/>
      <c r="BD209" s="121"/>
      <c r="BE209" s="121"/>
      <c r="CD209" s="30">
        <f t="shared" ref="CD209:CD269" si="1138">SUM(CD205:CD208)</f>
        <v>0</v>
      </c>
    </row>
    <row r="210" spans="1:82" x14ac:dyDescent="0.25">
      <c r="AU210" s="116"/>
      <c r="AV210" s="116"/>
      <c r="AW210" s="116"/>
      <c r="AX210" s="116"/>
      <c r="AY210" s="116"/>
      <c r="AZ210" s="116"/>
      <c r="BA210" s="116"/>
      <c r="BB210" s="116"/>
      <c r="BC210" s="116"/>
      <c r="BD210" s="116"/>
      <c r="BE210" s="116"/>
    </row>
    <row r="211" spans="1:82" ht="45" x14ac:dyDescent="0.25">
      <c r="A211" s="97"/>
      <c r="B211" s="199" t="s">
        <v>25</v>
      </c>
      <c r="C211" s="248" t="s">
        <v>116</v>
      </c>
      <c r="D211" s="247"/>
      <c r="E211" s="257" t="s">
        <v>119</v>
      </c>
      <c r="F211" s="247"/>
      <c r="G211" s="257" t="s">
        <v>120</v>
      </c>
      <c r="H211" s="247"/>
      <c r="I211" s="248" t="s">
        <v>117</v>
      </c>
      <c r="J211" s="247"/>
      <c r="K211" s="248" t="s">
        <v>118</v>
      </c>
      <c r="L211" s="247"/>
      <c r="M211" s="248" t="s">
        <v>27</v>
      </c>
      <c r="N211" s="247"/>
      <c r="O211" s="248" t="s">
        <v>166</v>
      </c>
      <c r="P211" s="247"/>
      <c r="Q211" s="248" t="s">
        <v>167</v>
      </c>
      <c r="R211" s="247"/>
      <c r="S211" s="248" t="s">
        <v>132</v>
      </c>
      <c r="T211" s="247"/>
      <c r="U211" s="248" t="s">
        <v>28</v>
      </c>
      <c r="V211" s="247"/>
      <c r="W211" s="248" t="s">
        <v>29</v>
      </c>
      <c r="X211" s="247"/>
      <c r="Y211" s="248" t="s">
        <v>30</v>
      </c>
      <c r="Z211" s="247"/>
      <c r="AA211" s="248" t="s">
        <v>114</v>
      </c>
      <c r="AB211" s="258"/>
      <c r="AC211" s="248" t="s">
        <v>113</v>
      </c>
      <c r="AD211" s="247"/>
      <c r="AE211" s="248" t="s">
        <v>31</v>
      </c>
      <c r="AF211" s="247"/>
      <c r="AG211" s="248" t="s">
        <v>193</v>
      </c>
      <c r="AH211" s="247"/>
      <c r="AI211" s="248" t="s">
        <v>164</v>
      </c>
      <c r="AJ211" s="247"/>
      <c r="AK211" s="246" t="s">
        <v>165</v>
      </c>
      <c r="AL211" s="247"/>
      <c r="AM211" s="248" t="s">
        <v>33</v>
      </c>
      <c r="AN211" s="247"/>
      <c r="AO211" s="248" t="s">
        <v>34</v>
      </c>
      <c r="AP211" s="247"/>
      <c r="AQ211" s="248" t="s">
        <v>34</v>
      </c>
      <c r="AR211" s="247"/>
      <c r="AS211" s="248" t="s">
        <v>35</v>
      </c>
      <c r="AT211" s="247"/>
      <c r="AU211" s="115" t="s">
        <v>223</v>
      </c>
      <c r="AV211" s="115" t="s">
        <v>116</v>
      </c>
      <c r="AW211" s="115" t="s">
        <v>225</v>
      </c>
      <c r="AX211" s="116" t="s">
        <v>226</v>
      </c>
      <c r="AY211" s="116" t="s">
        <v>227</v>
      </c>
      <c r="AZ211" s="116" t="s">
        <v>134</v>
      </c>
      <c r="BA211" s="117" t="s">
        <v>114</v>
      </c>
      <c r="BB211" s="117" t="s">
        <v>113</v>
      </c>
      <c r="BC211" s="117" t="s">
        <v>46</v>
      </c>
      <c r="BD211" s="117" t="s">
        <v>44</v>
      </c>
      <c r="BE211" s="118"/>
    </row>
    <row r="212" spans="1:82" x14ac:dyDescent="0.25">
      <c r="A212" s="49" t="s">
        <v>129</v>
      </c>
      <c r="B212" s="200"/>
      <c r="C212" s="151"/>
      <c r="D212" s="152"/>
      <c r="E212" s="151"/>
      <c r="F212" s="152"/>
      <c r="G212" s="200"/>
      <c r="H212" s="201"/>
      <c r="I212" s="200"/>
      <c r="J212" s="201"/>
      <c r="K212" s="87"/>
      <c r="L212" s="201"/>
      <c r="M212" s="200"/>
      <c r="N212" s="201"/>
      <c r="O212" s="200"/>
      <c r="P212" s="201"/>
      <c r="Q212" s="200"/>
      <c r="R212" s="201"/>
      <c r="S212" s="200"/>
      <c r="T212" s="201"/>
      <c r="U212" s="200"/>
      <c r="V212" s="201"/>
      <c r="W212" s="200"/>
      <c r="X212" s="201"/>
      <c r="Y212" s="200"/>
      <c r="Z212" s="201"/>
      <c r="AA212" s="87"/>
      <c r="AB212" s="87"/>
      <c r="AC212" s="200"/>
      <c r="AD212" s="201"/>
      <c r="AE212" s="200"/>
      <c r="AF212" s="201"/>
      <c r="AG212" s="200"/>
      <c r="AH212" s="201"/>
      <c r="AI212" s="200"/>
      <c r="AJ212" s="201"/>
      <c r="AK212" s="87"/>
      <c r="AL212" s="87"/>
      <c r="AM212" s="200"/>
      <c r="AN212" s="201"/>
      <c r="AO212" s="200"/>
      <c r="AP212" s="201"/>
      <c r="AQ212" s="200"/>
      <c r="AR212" s="201"/>
      <c r="AS212" s="200"/>
      <c r="AT212" s="146"/>
      <c r="AU212" s="115"/>
      <c r="AV212" s="115"/>
      <c r="AW212" s="115"/>
      <c r="AX212" s="116"/>
      <c r="AY212" s="116"/>
      <c r="AZ212" s="116"/>
      <c r="BA212" s="116"/>
      <c r="BB212" s="116"/>
      <c r="BC212" s="116"/>
      <c r="BD212" s="116"/>
      <c r="BE212" s="116"/>
    </row>
    <row r="213" spans="1:82" x14ac:dyDescent="0.25">
      <c r="A213" s="98"/>
      <c r="B213" s="88"/>
      <c r="C213" s="249">
        <f>(VLOOKUP(A212,$BF$2:$CB$5,2,FALSE))*'Form II'!F213</f>
        <v>60</v>
      </c>
      <c r="D213" s="250"/>
      <c r="E213" s="249">
        <f>VLOOKUP(A212,$BF$2:$CB$5,3,FALSE)*'Form II'!F213</f>
        <v>60</v>
      </c>
      <c r="F213" s="250"/>
      <c r="G213" s="249">
        <f>VLOOKUP(A212,$BF$2:$CB$5,4,FALSE)*'Form II'!F213</f>
        <v>60</v>
      </c>
      <c r="H213" s="250"/>
      <c r="I213" s="249">
        <f>VLOOKUP(A212,$BF$2:$CB$5,5,FALSE)*'Form II'!F213</f>
        <v>60</v>
      </c>
      <c r="J213" s="250"/>
      <c r="K213" s="251">
        <f>VLOOKUP(A212,$BF$2:$CB$5,6,FALSE)*'Form II'!F213</f>
        <v>100</v>
      </c>
      <c r="L213" s="250"/>
      <c r="M213" s="249">
        <f>VLOOKUP(A212,$BF$2:$CB$5,7,FALSE)*'Form II'!F213</f>
        <v>200</v>
      </c>
      <c r="N213" s="250"/>
      <c r="O213" s="249">
        <f>VLOOKUP(A212,$BF$2:$CB$5,8,FALSE)*'Form II'!F213</f>
        <v>125</v>
      </c>
      <c r="P213" s="250"/>
      <c r="Q213" s="249">
        <f>VLOOKUP(A212,$BF$2:$CB$5,9,FALSE)*'Form II'!F213</f>
        <v>125</v>
      </c>
      <c r="R213" s="250"/>
      <c r="S213" s="249">
        <f>VLOOKUP(A212,$BF$2:$CB$5,10,FALSE)*'Form II'!F213</f>
        <v>125</v>
      </c>
      <c r="T213" s="250"/>
      <c r="U213" s="249">
        <f>VLOOKUP(A212,$BF$2:$CB$5,11,FALSE)*'Form II'!F213</f>
        <v>150</v>
      </c>
      <c r="V213" s="250"/>
      <c r="W213" s="249">
        <f>VLOOKUP(A212,$BF$2:$CB$5,12,FALSE)*'Form II'!F213</f>
        <v>200</v>
      </c>
      <c r="X213" s="250"/>
      <c r="Y213" s="252">
        <f>VLOOKUP(A212,$BF$2:$CB$5,13,FALSE)*'Form II'!F213</f>
        <v>250</v>
      </c>
      <c r="Z213" s="253"/>
      <c r="AA213" s="252">
        <f>VLOOKUP(A212,$BF$2:$CB$5,14,FALSE)*'Form II'!F213</f>
        <v>75</v>
      </c>
      <c r="AB213" s="254"/>
      <c r="AC213" s="252">
        <f>VLOOKUP(A212,$BF$2:$CB$5,15,FALSE)*'Form II'!F213</f>
        <v>75</v>
      </c>
      <c r="AD213" s="253"/>
      <c r="AE213" s="252">
        <f>VLOOKUP(A212,$BF$2:$CB$5,16,FALSE)*'Form II'!F213</f>
        <v>200</v>
      </c>
      <c r="AF213" s="253"/>
      <c r="AG213" s="249">
        <f>VLOOKUP(A212,$BF$2:$CB$5,17,FALSE)*'Form II'!F213</f>
        <v>200</v>
      </c>
      <c r="AH213" s="250"/>
      <c r="AI213" s="249">
        <f>VLOOKUP(A212,$BF$2:$CB$5,18,FALSE)*'Form II'!F213</f>
        <v>12.5</v>
      </c>
      <c r="AJ213" s="250"/>
      <c r="AK213" s="249">
        <f>VLOOKUP(A212,$BF$2:$CB$5,19,FALSE)*'Form II'!F213</f>
        <v>25</v>
      </c>
      <c r="AL213" s="250"/>
      <c r="AM213" s="249">
        <f>VLOOKUP(A212,$BF$2:$CB$5,20,FALSE)*'Form II'!F213</f>
        <v>12.5</v>
      </c>
      <c r="AN213" s="250"/>
      <c r="AO213" s="249">
        <f>VLOOKUP(A212,$BF$2:$CB$5,21,FALSE)*'Form II'!F213</f>
        <v>25</v>
      </c>
      <c r="AP213" s="250"/>
      <c r="AQ213" s="249">
        <f>VLOOKUP(A212,$BF$2:$CB$5,22,FALSE)*'Form II'!F213</f>
        <v>25</v>
      </c>
      <c r="AR213" s="250"/>
      <c r="AS213" s="255"/>
      <c r="AT213" s="256"/>
      <c r="AU213" s="116"/>
      <c r="AV213" s="116"/>
      <c r="AW213" s="116"/>
      <c r="AX213" s="116"/>
      <c r="AY213" s="116"/>
      <c r="AZ213" s="116"/>
      <c r="BA213" s="116"/>
      <c r="BB213" s="116"/>
      <c r="BC213" s="116"/>
      <c r="BD213" s="116"/>
      <c r="BE213" s="116"/>
    </row>
    <row r="214" spans="1:82" ht="15.75" thickBot="1" x14ac:dyDescent="0.3">
      <c r="A214" s="48" t="str">
        <f>'Form II'!A213&amp;", "&amp;'Form II'!B213</f>
        <v>, 22</v>
      </c>
      <c r="B214" s="99" t="s">
        <v>36</v>
      </c>
      <c r="C214" s="99" t="s">
        <v>36</v>
      </c>
      <c r="D214" s="99" t="s">
        <v>142</v>
      </c>
      <c r="E214" s="99"/>
      <c r="F214" s="99"/>
      <c r="G214" s="99"/>
      <c r="H214" s="99"/>
      <c r="I214" s="99"/>
      <c r="J214" s="99"/>
      <c r="K214" s="99" t="s">
        <v>36</v>
      </c>
      <c r="L214" s="99" t="s">
        <v>142</v>
      </c>
      <c r="M214" s="99" t="s">
        <v>36</v>
      </c>
      <c r="N214" s="99" t="s">
        <v>142</v>
      </c>
      <c r="O214" s="99" t="s">
        <v>36</v>
      </c>
      <c r="P214" s="99" t="s">
        <v>142</v>
      </c>
      <c r="Q214" s="99" t="s">
        <v>36</v>
      </c>
      <c r="R214" s="99" t="s">
        <v>142</v>
      </c>
      <c r="S214" s="99" t="s">
        <v>36</v>
      </c>
      <c r="T214" s="99" t="s">
        <v>142</v>
      </c>
      <c r="U214" s="99" t="s">
        <v>36</v>
      </c>
      <c r="V214" s="99" t="s">
        <v>142</v>
      </c>
      <c r="W214" s="99" t="s">
        <v>36</v>
      </c>
      <c r="X214" s="99" t="s">
        <v>142</v>
      </c>
      <c r="Y214" s="99" t="s">
        <v>36</v>
      </c>
      <c r="Z214" s="99" t="s">
        <v>142</v>
      </c>
      <c r="AA214" s="99"/>
      <c r="AB214" s="99"/>
      <c r="AC214" s="99" t="s">
        <v>36</v>
      </c>
      <c r="AD214" s="99" t="s">
        <v>142</v>
      </c>
      <c r="AE214" s="99" t="s">
        <v>36</v>
      </c>
      <c r="AF214" s="100" t="s">
        <v>142</v>
      </c>
      <c r="AG214" s="99" t="s">
        <v>36</v>
      </c>
      <c r="AH214" s="99" t="s">
        <v>142</v>
      </c>
      <c r="AI214" s="99" t="s">
        <v>36</v>
      </c>
      <c r="AJ214" s="99" t="s">
        <v>142</v>
      </c>
      <c r="AK214" s="99" t="s">
        <v>36</v>
      </c>
      <c r="AL214" s="99" t="s">
        <v>142</v>
      </c>
      <c r="AM214" s="99" t="s">
        <v>36</v>
      </c>
      <c r="AN214" s="99" t="s">
        <v>142</v>
      </c>
      <c r="AO214" s="99" t="s">
        <v>36</v>
      </c>
      <c r="AP214" s="99" t="s">
        <v>142</v>
      </c>
      <c r="AQ214" s="99" t="s">
        <v>36</v>
      </c>
      <c r="AR214" s="99" t="s">
        <v>142</v>
      </c>
      <c r="AS214" s="99" t="s">
        <v>36</v>
      </c>
      <c r="AT214" s="147" t="s">
        <v>142</v>
      </c>
      <c r="AU214" s="116"/>
      <c r="AV214" s="116"/>
      <c r="AW214" s="116"/>
      <c r="AX214" s="116"/>
      <c r="AY214" s="116"/>
      <c r="AZ214" s="116"/>
      <c r="BA214" s="116"/>
      <c r="BB214" s="116"/>
      <c r="BC214" s="116"/>
      <c r="BD214" s="116"/>
      <c r="BE214" s="116"/>
    </row>
    <row r="215" spans="1:82" ht="16.5" thickTop="1" thickBot="1" x14ac:dyDescent="0.3">
      <c r="A215" s="24" t="s">
        <v>37</v>
      </c>
      <c r="B215" s="25"/>
      <c r="C215" s="112">
        <v>0</v>
      </c>
      <c r="D215" s="93">
        <f t="shared" ref="D215" si="1139">C215/C213</f>
        <v>0</v>
      </c>
      <c r="E215" s="112"/>
      <c r="F215" s="93">
        <f t="shared" ref="F215" si="1140">E215/E213</f>
        <v>0</v>
      </c>
      <c r="G215" s="112"/>
      <c r="H215" s="93">
        <f t="shared" ref="H215" si="1141">G215/G213</f>
        <v>0</v>
      </c>
      <c r="I215" s="112"/>
      <c r="J215" s="93">
        <f t="shared" ref="J215" si="1142">I215/I213</f>
        <v>0</v>
      </c>
      <c r="K215" s="112"/>
      <c r="L215" s="93">
        <f t="shared" ref="L215" si="1143">K215/K213</f>
        <v>0</v>
      </c>
      <c r="M215" s="112">
        <v>0</v>
      </c>
      <c r="N215" s="93">
        <f t="shared" ref="N215" si="1144">M215/M213</f>
        <v>0</v>
      </c>
      <c r="O215" s="112">
        <v>0</v>
      </c>
      <c r="P215" s="93">
        <f t="shared" ref="P215" si="1145">O215/O213</f>
        <v>0</v>
      </c>
      <c r="Q215" s="112">
        <v>0</v>
      </c>
      <c r="R215" s="93">
        <f t="shared" ref="R215" si="1146">Q215/Q213</f>
        <v>0</v>
      </c>
      <c r="S215" s="112">
        <v>0</v>
      </c>
      <c r="T215" s="93">
        <f t="shared" ref="T215" si="1147">S215/S213</f>
        <v>0</v>
      </c>
      <c r="U215" s="112">
        <v>0</v>
      </c>
      <c r="V215" s="93">
        <f t="shared" ref="V215" si="1148">U215/U213</f>
        <v>0</v>
      </c>
      <c r="W215" s="112">
        <v>0</v>
      </c>
      <c r="X215" s="93">
        <f t="shared" ref="X215" si="1149">W215/W213</f>
        <v>0</v>
      </c>
      <c r="Y215" s="112">
        <v>0</v>
      </c>
      <c r="Z215" s="93">
        <f t="shared" ref="Z215" si="1150">Y215/Y213</f>
        <v>0</v>
      </c>
      <c r="AA215" s="112">
        <v>0</v>
      </c>
      <c r="AB215" s="93">
        <f t="shared" ref="AB215" si="1151">AA215/AA213</f>
        <v>0</v>
      </c>
      <c r="AC215" s="112">
        <v>0</v>
      </c>
      <c r="AD215" s="93">
        <f t="shared" ref="AD215" si="1152">AC215/AC213</f>
        <v>0</v>
      </c>
      <c r="AE215" s="112"/>
      <c r="AF215" s="93">
        <f t="shared" ref="AF215" si="1153">AE215/AE213</f>
        <v>0</v>
      </c>
      <c r="AG215" s="112"/>
      <c r="AH215" s="93">
        <f t="shared" ref="AH215" si="1154">AG215/AG213</f>
        <v>0</v>
      </c>
      <c r="AI215" s="112"/>
      <c r="AJ215" s="93">
        <f t="shared" ref="AJ215" si="1155">AI215/AI213</f>
        <v>0</v>
      </c>
      <c r="AK215" s="112"/>
      <c r="AL215" s="93">
        <f t="shared" ref="AL215" si="1156">AK215/AK213</f>
        <v>0</v>
      </c>
      <c r="AM215" s="112">
        <v>0</v>
      </c>
      <c r="AN215" s="93">
        <f t="shared" ref="AN215" si="1157">AM215/AM213</f>
        <v>0</v>
      </c>
      <c r="AO215" s="112">
        <v>0</v>
      </c>
      <c r="AP215" s="93">
        <f t="shared" ref="AP215" si="1158">AO215/AO213</f>
        <v>0</v>
      </c>
      <c r="AQ215" s="112">
        <v>0</v>
      </c>
      <c r="AR215" s="93">
        <f t="shared" ref="AR215:AR219" si="1159">AQ215/$AQ$113</f>
        <v>0</v>
      </c>
      <c r="AS215" s="134">
        <f t="shared" ref="AS215:AS218" si="1160">C215+K215+M215+O215+U215+W215+Y215+AC215+AE215+AG215+AM215+AQ215+E215+I215+G215+AA215+Q215+S215+AO215+AI215+AK215</f>
        <v>0</v>
      </c>
      <c r="AT215" s="203">
        <f t="shared" ref="AT215:AT219" si="1161">D215+L215+N215+P215+V215+X215+Z215+AD215+AF215+AH215+AN215+AR215+AB215+F215+J215+H215+R215+T215+AP215+AJ215+AL215</f>
        <v>0</v>
      </c>
      <c r="AU215" s="120">
        <f>IF(J215=0,0,(IF('Form II'!K213="yes",(J215/AT215)*('Form II'!G213+'Form II'!H213),0)))</f>
        <v>0</v>
      </c>
      <c r="AV215" s="120">
        <f>IF(D215=0,0,(IF('Form II'!I213="yes",(D215/AT215)*('Form II'!G213+'Form II'!H213),0)))</f>
        <v>0</v>
      </c>
      <c r="AW215" s="120">
        <f>IF(F215+H215=0,0,(IF('Form II'!J213="yes",((F215+H215)/AT215)*('Form II'!G213+'Form II'!H213),0)))</f>
        <v>0</v>
      </c>
      <c r="AX215" s="120">
        <f>IF(L215=0,0,(L215/AT215)*('Form II'!G213+'Form II'!H213))</f>
        <v>0</v>
      </c>
      <c r="AY215" s="120">
        <f>IF(P215+R215=0,0,(IF('Form II'!M213="yes",(((P215+R215)/AT215)*('Form II'!G213+'Form II'!H213)),0)))</f>
        <v>0</v>
      </c>
      <c r="AZ215" s="120" t="e">
        <f>IF('Form II'!N213="yes",(((V215+X215+Z215+T215)/AT215)*('Form II'!G213+'Form II'!H213)),0)</f>
        <v>#DIV/0!</v>
      </c>
      <c r="BA215" s="120" t="e">
        <f>IF('Form II'!P213="yes",(AB215/AT215)*('Form II'!G213+'Form II'!H213),0)</f>
        <v>#DIV/0!</v>
      </c>
      <c r="BB215" s="120" t="e">
        <f>IF('Form II'!O213="yes",(AD215/AT215)*('Form II'!G213+'Form II'!H213),0)</f>
        <v>#DIV/0!</v>
      </c>
      <c r="BC215" s="120">
        <f>IF(AF215=0,0,(AF215/AT215)*('Form II'!G213+'Form II'!H213))</f>
        <v>0</v>
      </c>
      <c r="BD215" s="120">
        <f>IF((AN215+AP215+AR215)=0,0,(IF('Form II'!R213="yes",(((AN215+AP215+AR215)/AT215)*('Form II'!G213+'Form II'!H213)),0)))</f>
        <v>0</v>
      </c>
      <c r="BE215" s="118">
        <f>IF((AS215)=0,('Form II'!G213+'Form II'!H213),SUM(AU215:BD215))</f>
        <v>0</v>
      </c>
      <c r="CD215" s="23">
        <f>AT215*'Form II'!F213</f>
        <v>0</v>
      </c>
    </row>
    <row r="216" spans="1:82" ht="16.5" thickTop="1" thickBot="1" x14ac:dyDescent="0.3">
      <c r="A216" s="26" t="s">
        <v>38</v>
      </c>
      <c r="B216" s="27"/>
      <c r="C216" s="113">
        <v>0</v>
      </c>
      <c r="D216" s="93">
        <f t="shared" ref="D216" si="1162">C216/C213</f>
        <v>0</v>
      </c>
      <c r="E216" s="113"/>
      <c r="F216" s="93">
        <f t="shared" ref="F216" si="1163">E216/E213</f>
        <v>0</v>
      </c>
      <c r="G216" s="113"/>
      <c r="H216" s="93">
        <f t="shared" ref="H216" si="1164">G216/G213</f>
        <v>0</v>
      </c>
      <c r="I216" s="113"/>
      <c r="J216" s="93">
        <f t="shared" ref="J216" si="1165">I216/I213</f>
        <v>0</v>
      </c>
      <c r="K216" s="113"/>
      <c r="L216" s="93">
        <f t="shared" ref="L216" si="1166">K216/K213</f>
        <v>0</v>
      </c>
      <c r="M216" s="113">
        <v>0</v>
      </c>
      <c r="N216" s="93">
        <f t="shared" ref="N216" si="1167">M216/M213</f>
        <v>0</v>
      </c>
      <c r="O216" s="113">
        <v>0</v>
      </c>
      <c r="P216" s="93">
        <f t="shared" ref="P216" si="1168">O216/O213</f>
        <v>0</v>
      </c>
      <c r="Q216" s="113">
        <v>0</v>
      </c>
      <c r="R216" s="93">
        <f t="shared" ref="R216" si="1169">Q216/Q213</f>
        <v>0</v>
      </c>
      <c r="S216" s="113">
        <v>0</v>
      </c>
      <c r="T216" s="93">
        <f t="shared" ref="T216" si="1170">S216/S213</f>
        <v>0</v>
      </c>
      <c r="U216" s="113">
        <v>0</v>
      </c>
      <c r="V216" s="93">
        <f t="shared" ref="V216" si="1171">U216/U213</f>
        <v>0</v>
      </c>
      <c r="W216" s="113">
        <v>0</v>
      </c>
      <c r="X216" s="93">
        <f t="shared" ref="X216" si="1172">W216/W213</f>
        <v>0</v>
      </c>
      <c r="Y216" s="113">
        <v>0</v>
      </c>
      <c r="Z216" s="93">
        <f t="shared" ref="Z216" si="1173">Y216/Y213</f>
        <v>0</v>
      </c>
      <c r="AA216" s="113">
        <v>0</v>
      </c>
      <c r="AB216" s="93">
        <f t="shared" ref="AB216" si="1174">AA216/AA213</f>
        <v>0</v>
      </c>
      <c r="AC216" s="113">
        <v>0</v>
      </c>
      <c r="AD216" s="93">
        <f t="shared" ref="AD216" si="1175">AC216/AC213</f>
        <v>0</v>
      </c>
      <c r="AE216" s="113"/>
      <c r="AF216" s="93">
        <f t="shared" ref="AF216" si="1176">AE216/AE213</f>
        <v>0</v>
      </c>
      <c r="AG216" s="113"/>
      <c r="AH216" s="93">
        <f t="shared" ref="AH216" si="1177">AG216/AG213</f>
        <v>0</v>
      </c>
      <c r="AI216" s="113"/>
      <c r="AJ216" s="93">
        <f t="shared" ref="AJ216" si="1178">AI216/AI213</f>
        <v>0</v>
      </c>
      <c r="AK216" s="113"/>
      <c r="AL216" s="93">
        <f t="shared" ref="AL216" si="1179">AK216/AK213</f>
        <v>0</v>
      </c>
      <c r="AM216" s="113">
        <v>0</v>
      </c>
      <c r="AN216" s="93">
        <f t="shared" ref="AN216" si="1180">AM216/AM213</f>
        <v>0</v>
      </c>
      <c r="AO216" s="113">
        <v>0</v>
      </c>
      <c r="AP216" s="93">
        <f t="shared" ref="AP216" si="1181">AO216/AO213</f>
        <v>0</v>
      </c>
      <c r="AQ216" s="113">
        <v>0</v>
      </c>
      <c r="AR216" s="93">
        <f t="shared" si="1159"/>
        <v>0</v>
      </c>
      <c r="AS216" s="134">
        <f t="shared" si="1160"/>
        <v>0</v>
      </c>
      <c r="AT216" s="203">
        <f t="shared" si="1161"/>
        <v>0</v>
      </c>
      <c r="AU216" s="120">
        <f>IF(J216=0,0,(IF('Form II'!K214="yes",(J216/AT216)*('Form II'!G214+'Form II'!H214),0)))</f>
        <v>0</v>
      </c>
      <c r="AV216" s="120">
        <f>IF(D216=0,0,(IF('Form II'!I214="yes",(D216/AT216)*('Form II'!G214+'Form II'!H214),0)))</f>
        <v>0</v>
      </c>
      <c r="AW216" s="120">
        <f>IF(F216+H216=0,0,(IF('Form II'!J214="yes",((F216+H216)/AT216)*('Form II'!G214+'Form II'!H214),0)))</f>
        <v>0</v>
      </c>
      <c r="AX216" s="120">
        <f>IF(L216=0,0,(L216/AT216)*('Form II'!G214+'Form II'!H214))</f>
        <v>0</v>
      </c>
      <c r="AY216" s="120">
        <f>IF(P216+R216=0,0,(IF('Form II'!M214="yes",(((P216+R216)/AT216)*('Form II'!G214+'Form II'!H214)),0)))</f>
        <v>0</v>
      </c>
      <c r="AZ216" s="120" t="e">
        <f>IF('Form II'!N214="yes",(((V216+X216+Z216+T216)/AT216)*('Form II'!G214+'Form II'!H214)),0)</f>
        <v>#DIV/0!</v>
      </c>
      <c r="BA216" s="120" t="e">
        <f>IF('Form II'!P214="yes",(AB216/AT216)*('Form II'!G214+'Form II'!H214),0)</f>
        <v>#DIV/0!</v>
      </c>
      <c r="BB216" s="120" t="e">
        <f>IF('Form II'!O214="yes",(AD216/AT216)*('Form II'!G214+'Form II'!H214),0)</f>
        <v>#DIV/0!</v>
      </c>
      <c r="BC216" s="120">
        <f>IF(AF216=0,0,(AF216/AT216)*('Form II'!G214+'Form II'!H214))</f>
        <v>0</v>
      </c>
      <c r="BD216" s="120">
        <f>IF((AN216+AP216+AR216)=0,0,(IF('Form II'!R214="yes",(((AN216+AP216+AR216)/AT216)*('Form II'!G214+'Form II'!H214)),0)))</f>
        <v>0</v>
      </c>
      <c r="BE216" s="118">
        <f>IF((AS216)=0,('Form II'!G214+'Form II'!H214),SUM(AU216:BD216))</f>
        <v>0</v>
      </c>
      <c r="CD216" s="23">
        <f>AT216*'Form II'!F214</f>
        <v>0</v>
      </c>
    </row>
    <row r="217" spans="1:82" ht="16.5" thickTop="1" thickBot="1" x14ac:dyDescent="0.3">
      <c r="A217" s="26" t="s">
        <v>39</v>
      </c>
      <c r="B217" s="27"/>
      <c r="C217" s="113">
        <v>0</v>
      </c>
      <c r="D217" s="93">
        <f t="shared" ref="D217" si="1182">C217/C213</f>
        <v>0</v>
      </c>
      <c r="E217" s="113"/>
      <c r="F217" s="93">
        <f t="shared" ref="F217" si="1183">E217/E213</f>
        <v>0</v>
      </c>
      <c r="G217" s="113"/>
      <c r="H217" s="93">
        <f t="shared" ref="H217" si="1184">G217/G213</f>
        <v>0</v>
      </c>
      <c r="I217" s="113"/>
      <c r="J217" s="93">
        <f t="shared" ref="J217" si="1185">I217/I213</f>
        <v>0</v>
      </c>
      <c r="K217" s="113"/>
      <c r="L217" s="93">
        <f t="shared" ref="L217" si="1186">K217/K213</f>
        <v>0</v>
      </c>
      <c r="M217" s="113">
        <v>0</v>
      </c>
      <c r="N217" s="93">
        <f t="shared" ref="N217" si="1187">M217/M213</f>
        <v>0</v>
      </c>
      <c r="O217" s="113">
        <v>0</v>
      </c>
      <c r="P217" s="93">
        <f t="shared" ref="P217" si="1188">O217/O213</f>
        <v>0</v>
      </c>
      <c r="Q217" s="113">
        <v>0</v>
      </c>
      <c r="R217" s="93">
        <f t="shared" ref="R217" si="1189">Q217/Q213</f>
        <v>0</v>
      </c>
      <c r="S217" s="113">
        <v>0</v>
      </c>
      <c r="T217" s="93">
        <f t="shared" ref="T217" si="1190">S217/S213</f>
        <v>0</v>
      </c>
      <c r="U217" s="113">
        <v>0</v>
      </c>
      <c r="V217" s="93">
        <f t="shared" ref="V217" si="1191">U217/U213</f>
        <v>0</v>
      </c>
      <c r="W217" s="113">
        <v>0</v>
      </c>
      <c r="X217" s="93">
        <f t="shared" ref="X217" si="1192">W217/W213</f>
        <v>0</v>
      </c>
      <c r="Y217" s="113">
        <v>0</v>
      </c>
      <c r="Z217" s="93">
        <f t="shared" ref="Z217" si="1193">Y217/Y213</f>
        <v>0</v>
      </c>
      <c r="AA217" s="113">
        <v>0</v>
      </c>
      <c r="AB217" s="93">
        <f t="shared" ref="AB217" si="1194">AA217/AA213</f>
        <v>0</v>
      </c>
      <c r="AC217" s="113">
        <v>0</v>
      </c>
      <c r="AD217" s="93">
        <f t="shared" ref="AD217" si="1195">AC217/AC213</f>
        <v>0</v>
      </c>
      <c r="AE217" s="113"/>
      <c r="AF217" s="93">
        <f t="shared" ref="AF217" si="1196">AE217/AE213</f>
        <v>0</v>
      </c>
      <c r="AG217" s="113"/>
      <c r="AH217" s="93">
        <f t="shared" ref="AH217" si="1197">AG217/AG213</f>
        <v>0</v>
      </c>
      <c r="AI217" s="113"/>
      <c r="AJ217" s="93">
        <f t="shared" ref="AJ217" si="1198">AI217/AI213</f>
        <v>0</v>
      </c>
      <c r="AK217" s="113"/>
      <c r="AL217" s="93">
        <f t="shared" ref="AL217" si="1199">AK217/AK213</f>
        <v>0</v>
      </c>
      <c r="AM217" s="113">
        <v>0</v>
      </c>
      <c r="AN217" s="93">
        <f t="shared" ref="AN217" si="1200">AM217/AM213</f>
        <v>0</v>
      </c>
      <c r="AO217" s="113">
        <v>0</v>
      </c>
      <c r="AP217" s="93">
        <f t="shared" ref="AP217" si="1201">AO217/AO213</f>
        <v>0</v>
      </c>
      <c r="AQ217" s="113">
        <v>0</v>
      </c>
      <c r="AR217" s="93">
        <f t="shared" si="1159"/>
        <v>0</v>
      </c>
      <c r="AS217" s="134">
        <f t="shared" si="1160"/>
        <v>0</v>
      </c>
      <c r="AT217" s="203">
        <f t="shared" si="1161"/>
        <v>0</v>
      </c>
      <c r="AU217" s="120">
        <f>IF(J217=0,0,(IF('Form II'!K215="yes",(J217/AT217)*('Form II'!G215+'Form II'!H215),0)))</f>
        <v>0</v>
      </c>
      <c r="AV217" s="120">
        <f>IF(D217=0,0,(IF('Form II'!I215="yes",(D217/AT217)*('Form II'!G215+'Form II'!H215),0)))</f>
        <v>0</v>
      </c>
      <c r="AW217" s="120">
        <f>IF(F217+H217=0,0,(IF('Form II'!J215="yes",((F217+H217)/AT217)*('Form II'!G215+'Form II'!H215),0)))</f>
        <v>0</v>
      </c>
      <c r="AX217" s="120">
        <f>IF(L217=0,0,(L217/AT217)*('Form II'!G215+'Form II'!H215))</f>
        <v>0</v>
      </c>
      <c r="AY217" s="120">
        <f>IF(P217+R217=0,0,(IF('Form II'!M215="yes",(((P217+R217)/AT217)*('Form II'!G215+'Form II'!H215)),0)))</f>
        <v>0</v>
      </c>
      <c r="AZ217" s="120" t="e">
        <f>IF('Form II'!N215="yes",(((V217+X217+Z217+T217)/AT217)*('Form II'!G215+'Form II'!H215)),0)</f>
        <v>#DIV/0!</v>
      </c>
      <c r="BA217" s="120" t="e">
        <f>IF('Form II'!P215="yes",(AB217/AT217)*('Form II'!G215+'Form II'!H215),0)</f>
        <v>#DIV/0!</v>
      </c>
      <c r="BB217" s="120" t="e">
        <f>IF('Form II'!O215="yes",(AD217/AT217)*('Form II'!G215+'Form II'!H215),0)</f>
        <v>#DIV/0!</v>
      </c>
      <c r="BC217" s="120">
        <f>IF(AF217=0,0,(AF217/AT217)*('Form II'!G215+'Form II'!H215))</f>
        <v>0</v>
      </c>
      <c r="BD217" s="120">
        <f>IF((AN217+AP217+AR217)=0,0,(IF('Form II'!R215="yes",(((AN217+AP217+AR217)/AT217)*('Form II'!G215+'Form II'!H215)),0)))</f>
        <v>0</v>
      </c>
      <c r="BE217" s="118">
        <f>IF((AS217)=0,('Form II'!G215+'Form II'!H215),SUM(AU217:BD217))</f>
        <v>0</v>
      </c>
      <c r="CD217" s="23">
        <f>AT217*'Form II'!F215</f>
        <v>0</v>
      </c>
    </row>
    <row r="218" spans="1:82" ht="16.5" thickTop="1" thickBot="1" x14ac:dyDescent="0.3">
      <c r="A218" s="28" t="s">
        <v>40</v>
      </c>
      <c r="B218" s="29"/>
      <c r="C218" s="114">
        <v>0</v>
      </c>
      <c r="D218" s="93">
        <f t="shared" ref="D218" si="1202">C218/C213</f>
        <v>0</v>
      </c>
      <c r="E218" s="114"/>
      <c r="F218" s="93">
        <f t="shared" ref="F218" si="1203">E218/E213</f>
        <v>0</v>
      </c>
      <c r="G218" s="114"/>
      <c r="H218" s="93">
        <f t="shared" ref="H218" si="1204">G218/G213</f>
        <v>0</v>
      </c>
      <c r="I218" s="114"/>
      <c r="J218" s="93">
        <f t="shared" ref="J218" si="1205">I218/I213</f>
        <v>0</v>
      </c>
      <c r="K218" s="114"/>
      <c r="L218" s="93">
        <f t="shared" ref="L218" si="1206">K218/K213</f>
        <v>0</v>
      </c>
      <c r="M218" s="114">
        <v>0</v>
      </c>
      <c r="N218" s="93">
        <f t="shared" ref="N218" si="1207">M218/M213</f>
        <v>0</v>
      </c>
      <c r="O218" s="114">
        <v>0</v>
      </c>
      <c r="P218" s="93">
        <f t="shared" ref="P218" si="1208">O218/O213</f>
        <v>0</v>
      </c>
      <c r="Q218" s="114">
        <v>0</v>
      </c>
      <c r="R218" s="93">
        <f t="shared" ref="R218" si="1209">Q218/Q213</f>
        <v>0</v>
      </c>
      <c r="S218" s="114">
        <v>0</v>
      </c>
      <c r="T218" s="93">
        <f t="shared" ref="T218" si="1210">S218/S213</f>
        <v>0</v>
      </c>
      <c r="U218" s="114">
        <v>0</v>
      </c>
      <c r="V218" s="93">
        <f t="shared" ref="V218" si="1211">U218/U213</f>
        <v>0</v>
      </c>
      <c r="W218" s="114">
        <v>0</v>
      </c>
      <c r="X218" s="93">
        <f t="shared" ref="X218" si="1212">W218/W213</f>
        <v>0</v>
      </c>
      <c r="Y218" s="114">
        <v>0</v>
      </c>
      <c r="Z218" s="93">
        <f t="shared" ref="Z218" si="1213">Y218/Y213</f>
        <v>0</v>
      </c>
      <c r="AA218" s="114">
        <v>0</v>
      </c>
      <c r="AB218" s="93">
        <f t="shared" ref="AB218" si="1214">AA218/AA213</f>
        <v>0</v>
      </c>
      <c r="AC218" s="114">
        <v>0</v>
      </c>
      <c r="AD218" s="93">
        <f t="shared" ref="AD218" si="1215">AC218/AC213</f>
        <v>0</v>
      </c>
      <c r="AE218" s="114"/>
      <c r="AF218" s="93">
        <f t="shared" ref="AF218" si="1216">AE218/AE213</f>
        <v>0</v>
      </c>
      <c r="AG218" s="114"/>
      <c r="AH218" s="93">
        <f t="shared" ref="AH218" si="1217">AG218/AG213</f>
        <v>0</v>
      </c>
      <c r="AI218" s="114"/>
      <c r="AJ218" s="93">
        <f t="shared" ref="AJ218" si="1218">AI218/AI213</f>
        <v>0</v>
      </c>
      <c r="AK218" s="114"/>
      <c r="AL218" s="93">
        <f t="shared" ref="AL218" si="1219">AK218/AK213</f>
        <v>0</v>
      </c>
      <c r="AM218" s="114">
        <v>0</v>
      </c>
      <c r="AN218" s="93">
        <f t="shared" ref="AN218" si="1220">AM218/AM213</f>
        <v>0</v>
      </c>
      <c r="AO218" s="114">
        <v>0</v>
      </c>
      <c r="AP218" s="93">
        <f t="shared" ref="AP218" si="1221">AO218/AO213</f>
        <v>0</v>
      </c>
      <c r="AQ218" s="114">
        <v>0</v>
      </c>
      <c r="AR218" s="93">
        <f t="shared" si="1159"/>
        <v>0</v>
      </c>
      <c r="AS218" s="134">
        <f t="shared" si="1160"/>
        <v>0</v>
      </c>
      <c r="AT218" s="203">
        <f t="shared" si="1161"/>
        <v>0</v>
      </c>
      <c r="AU218" s="120">
        <f>IF(J218=0,0,(IF('Form II'!K216="yes",(J218/AT218)*('Form II'!G216+'Form II'!H216),0)))</f>
        <v>0</v>
      </c>
      <c r="AV218" s="120">
        <f>IF(D218=0,0,(IF('Form II'!I216="yes",(D218/AT218)*('Form II'!G216+'Form II'!H216),0)))</f>
        <v>0</v>
      </c>
      <c r="AW218" s="120">
        <f>IF(F218+H218=0,0,(IF('Form II'!J216="yes",((F218+H218)/AT218)*('Form II'!G216+'Form II'!H216),0)))</f>
        <v>0</v>
      </c>
      <c r="AX218" s="120">
        <f>IF(L218=0,0,(L218/AT218)*('Form II'!G216+'Form II'!H216))</f>
        <v>0</v>
      </c>
      <c r="AY218" s="120">
        <f>IF(P218+R218=0,0,(IF('Form II'!M216="yes",(((P218+R218)/AT218)*('Form II'!G216+'Form II'!H216)),0)))</f>
        <v>0</v>
      </c>
      <c r="AZ218" s="120" t="e">
        <f>IF('Form II'!N216="yes",(((V218+X218+Z218+T218)/AT218)*('Form II'!G216+'Form II'!H216)),0)</f>
        <v>#DIV/0!</v>
      </c>
      <c r="BA218" s="120" t="e">
        <f>IF('Form II'!P216="yes",(AB218/AT218)*('Form II'!G216+'Form II'!H216),0)</f>
        <v>#DIV/0!</v>
      </c>
      <c r="BB218" s="120" t="e">
        <f>IF('Form II'!O216="yes",(AD218/AT218)*('Form II'!G216+'Form II'!H216),0)</f>
        <v>#DIV/0!</v>
      </c>
      <c r="BC218" s="120">
        <f>IF(AF218=0,0,(AF218/AT218)*('Form II'!G216+'Form II'!H216))</f>
        <v>0</v>
      </c>
      <c r="BD218" s="120">
        <f>IF((AN218+AP218+AR218)=0,0,(IF('Form II'!R216="yes",(((AN218+AP218+AR218)/AT218)*('Form II'!G216+'Form II'!H216)),0)))</f>
        <v>0</v>
      </c>
      <c r="BE218" s="118">
        <f>IF((AS218)=0,('Form II'!G216+'Form II'!H216),SUM(AU218:BD218))</f>
        <v>0</v>
      </c>
      <c r="CD218" s="23">
        <f>AT218*'Form II'!F216</f>
        <v>0</v>
      </c>
    </row>
    <row r="219" spans="1:82" ht="15.75" thickTop="1" x14ac:dyDescent="0.25">
      <c r="A219" s="90" t="s">
        <v>41</v>
      </c>
      <c r="B219" s="91"/>
      <c r="C219" s="91">
        <f t="shared" si="1096"/>
        <v>0</v>
      </c>
      <c r="D219" s="93">
        <f t="shared" ref="D219" si="1222">C219/C213</f>
        <v>0</v>
      </c>
      <c r="E219" s="91">
        <f t="shared" si="1098"/>
        <v>0</v>
      </c>
      <c r="F219" s="93">
        <f t="shared" ref="F219" si="1223">E219/E213</f>
        <v>0</v>
      </c>
      <c r="G219" s="91">
        <f t="shared" si="1100"/>
        <v>0</v>
      </c>
      <c r="H219" s="93">
        <f t="shared" ref="H219" si="1224">G219/G213</f>
        <v>0</v>
      </c>
      <c r="I219" s="91">
        <f t="shared" si="1102"/>
        <v>0</v>
      </c>
      <c r="J219" s="93">
        <f t="shared" ref="J219" si="1225">I219/I213</f>
        <v>0</v>
      </c>
      <c r="K219" s="91">
        <f t="shared" si="1104"/>
        <v>0</v>
      </c>
      <c r="L219" s="93">
        <f t="shared" ref="L219" si="1226">K219/K213</f>
        <v>0</v>
      </c>
      <c r="M219" s="91">
        <f t="shared" si="1106"/>
        <v>0</v>
      </c>
      <c r="N219" s="93">
        <f t="shared" ref="N219" si="1227">M219/M213</f>
        <v>0</v>
      </c>
      <c r="O219" s="91">
        <f t="shared" si="1108"/>
        <v>0</v>
      </c>
      <c r="P219" s="93">
        <f t="shared" ref="P219" si="1228">O219/O213</f>
        <v>0</v>
      </c>
      <c r="Q219" s="91">
        <f t="shared" si="1110"/>
        <v>0</v>
      </c>
      <c r="R219" s="93">
        <f t="shared" ref="R219" si="1229">Q219/Q213</f>
        <v>0</v>
      </c>
      <c r="S219" s="91">
        <f t="shared" si="1112"/>
        <v>0</v>
      </c>
      <c r="T219" s="93">
        <f t="shared" ref="T219" si="1230">S219/S213</f>
        <v>0</v>
      </c>
      <c r="U219" s="91">
        <f t="shared" si="1114"/>
        <v>0</v>
      </c>
      <c r="V219" s="93">
        <f t="shared" ref="V219" si="1231">U219/U213</f>
        <v>0</v>
      </c>
      <c r="W219" s="91">
        <f t="shared" si="1116"/>
        <v>0</v>
      </c>
      <c r="X219" s="93">
        <f t="shared" ref="X219" si="1232">W219/W213</f>
        <v>0</v>
      </c>
      <c r="Y219" s="91">
        <f t="shared" si="1118"/>
        <v>0</v>
      </c>
      <c r="Z219" s="93">
        <f t="shared" ref="Z219" si="1233">Y219/Y213</f>
        <v>0</v>
      </c>
      <c r="AA219" s="91">
        <f t="shared" si="1120"/>
        <v>0</v>
      </c>
      <c r="AB219" s="93">
        <f t="shared" ref="AB219" si="1234">AA219/AA213</f>
        <v>0</v>
      </c>
      <c r="AC219" s="91">
        <f t="shared" si="1122"/>
        <v>0</v>
      </c>
      <c r="AD219" s="93">
        <f t="shared" ref="AD219" si="1235">AC219/AC213</f>
        <v>0</v>
      </c>
      <c r="AE219" s="94">
        <f t="shared" si="1124"/>
        <v>0</v>
      </c>
      <c r="AF219" s="93">
        <f t="shared" ref="AF219" si="1236">AE219/AE213</f>
        <v>0</v>
      </c>
      <c r="AG219" s="91">
        <f t="shared" si="1126"/>
        <v>0</v>
      </c>
      <c r="AH219" s="93">
        <f t="shared" ref="AH219" si="1237">AG219/AG213</f>
        <v>0</v>
      </c>
      <c r="AI219" s="91">
        <f t="shared" si="1128"/>
        <v>0</v>
      </c>
      <c r="AJ219" s="93">
        <f t="shared" ref="AJ219" si="1238">AI219/AI213</f>
        <v>0</v>
      </c>
      <c r="AK219" s="91">
        <f t="shared" si="1130"/>
        <v>0</v>
      </c>
      <c r="AL219" s="93">
        <f t="shared" ref="AL219" si="1239">AK219/AK213</f>
        <v>0</v>
      </c>
      <c r="AM219" s="91">
        <f t="shared" si="1132"/>
        <v>0</v>
      </c>
      <c r="AN219" s="93">
        <f t="shared" ref="AN219" si="1240">AM219/AM213</f>
        <v>0</v>
      </c>
      <c r="AO219" s="91">
        <f t="shared" si="1134"/>
        <v>0</v>
      </c>
      <c r="AP219" s="93">
        <f t="shared" ref="AP219" si="1241">AO219/AO213</f>
        <v>0</v>
      </c>
      <c r="AQ219" s="91">
        <f t="shared" si="1136"/>
        <v>0</v>
      </c>
      <c r="AR219" s="93">
        <f t="shared" si="1159"/>
        <v>0</v>
      </c>
      <c r="AS219" s="95">
        <f t="shared" si="1137"/>
        <v>0</v>
      </c>
      <c r="AT219" s="203">
        <f t="shared" si="1161"/>
        <v>0</v>
      </c>
      <c r="AU219" s="121"/>
      <c r="AV219" s="121"/>
      <c r="AW219" s="121"/>
      <c r="AX219" s="121"/>
      <c r="AY219" s="121"/>
      <c r="AZ219" s="121"/>
      <c r="BA219" s="121"/>
      <c r="BB219" s="121"/>
      <c r="BC219" s="121"/>
      <c r="BD219" s="121"/>
      <c r="BE219" s="121"/>
      <c r="CD219" s="30">
        <f t="shared" si="1138"/>
        <v>0</v>
      </c>
    </row>
    <row r="220" spans="1:82" x14ac:dyDescent="0.25">
      <c r="AU220" s="116"/>
      <c r="AV220" s="116"/>
      <c r="AW220" s="116"/>
      <c r="AX220" s="116"/>
      <c r="AY220" s="116"/>
      <c r="AZ220" s="116"/>
      <c r="BA220" s="116"/>
      <c r="BB220" s="116"/>
      <c r="BC220" s="116"/>
      <c r="BD220" s="116"/>
      <c r="BE220" s="116"/>
    </row>
    <row r="221" spans="1:82" ht="45" x14ac:dyDescent="0.25">
      <c r="A221" s="97"/>
      <c r="B221" s="199" t="s">
        <v>25</v>
      </c>
      <c r="C221" s="248" t="s">
        <v>116</v>
      </c>
      <c r="D221" s="247"/>
      <c r="E221" s="257" t="s">
        <v>119</v>
      </c>
      <c r="F221" s="247"/>
      <c r="G221" s="257" t="s">
        <v>120</v>
      </c>
      <c r="H221" s="247"/>
      <c r="I221" s="248" t="s">
        <v>117</v>
      </c>
      <c r="J221" s="247"/>
      <c r="K221" s="248" t="s">
        <v>118</v>
      </c>
      <c r="L221" s="247"/>
      <c r="M221" s="248" t="s">
        <v>27</v>
      </c>
      <c r="N221" s="247"/>
      <c r="O221" s="248" t="s">
        <v>166</v>
      </c>
      <c r="P221" s="247"/>
      <c r="Q221" s="248" t="s">
        <v>167</v>
      </c>
      <c r="R221" s="247"/>
      <c r="S221" s="248" t="s">
        <v>132</v>
      </c>
      <c r="T221" s="247"/>
      <c r="U221" s="248" t="s">
        <v>28</v>
      </c>
      <c r="V221" s="247"/>
      <c r="W221" s="248" t="s">
        <v>29</v>
      </c>
      <c r="X221" s="247"/>
      <c r="Y221" s="248" t="s">
        <v>30</v>
      </c>
      <c r="Z221" s="247"/>
      <c r="AA221" s="248" t="s">
        <v>114</v>
      </c>
      <c r="AB221" s="258"/>
      <c r="AC221" s="248" t="s">
        <v>113</v>
      </c>
      <c r="AD221" s="247"/>
      <c r="AE221" s="248" t="s">
        <v>31</v>
      </c>
      <c r="AF221" s="247"/>
      <c r="AG221" s="248" t="s">
        <v>193</v>
      </c>
      <c r="AH221" s="247"/>
      <c r="AI221" s="248" t="s">
        <v>164</v>
      </c>
      <c r="AJ221" s="247"/>
      <c r="AK221" s="246" t="s">
        <v>165</v>
      </c>
      <c r="AL221" s="247"/>
      <c r="AM221" s="248" t="s">
        <v>33</v>
      </c>
      <c r="AN221" s="247"/>
      <c r="AO221" s="248" t="s">
        <v>34</v>
      </c>
      <c r="AP221" s="247"/>
      <c r="AQ221" s="248" t="s">
        <v>34</v>
      </c>
      <c r="AR221" s="247"/>
      <c r="AS221" s="248" t="s">
        <v>35</v>
      </c>
      <c r="AT221" s="247"/>
      <c r="AU221" s="115" t="s">
        <v>226</v>
      </c>
      <c r="AV221" s="115" t="s">
        <v>116</v>
      </c>
      <c r="AW221" s="115" t="s">
        <v>228</v>
      </c>
      <c r="AX221" s="116" t="s">
        <v>229</v>
      </c>
      <c r="AY221" s="116" t="s">
        <v>230</v>
      </c>
      <c r="AZ221" s="116" t="s">
        <v>134</v>
      </c>
      <c r="BA221" s="117" t="s">
        <v>114</v>
      </c>
      <c r="BB221" s="117" t="s">
        <v>113</v>
      </c>
      <c r="BC221" s="117" t="s">
        <v>46</v>
      </c>
      <c r="BD221" s="117" t="s">
        <v>44</v>
      </c>
      <c r="BE221" s="118"/>
    </row>
    <row r="222" spans="1:82" x14ac:dyDescent="0.25">
      <c r="A222" s="49" t="s">
        <v>129</v>
      </c>
      <c r="B222" s="200"/>
      <c r="C222" s="151"/>
      <c r="D222" s="152"/>
      <c r="E222" s="151"/>
      <c r="F222" s="152"/>
      <c r="G222" s="200"/>
      <c r="H222" s="201"/>
      <c r="I222" s="200"/>
      <c r="J222" s="201"/>
      <c r="K222" s="87"/>
      <c r="L222" s="201"/>
      <c r="M222" s="200"/>
      <c r="N222" s="201"/>
      <c r="O222" s="200"/>
      <c r="P222" s="201"/>
      <c r="Q222" s="200"/>
      <c r="R222" s="201"/>
      <c r="S222" s="200"/>
      <c r="T222" s="201"/>
      <c r="U222" s="200"/>
      <c r="V222" s="201"/>
      <c r="W222" s="200"/>
      <c r="X222" s="201"/>
      <c r="Y222" s="200"/>
      <c r="Z222" s="201"/>
      <c r="AA222" s="87"/>
      <c r="AB222" s="87"/>
      <c r="AC222" s="200"/>
      <c r="AD222" s="201"/>
      <c r="AE222" s="200"/>
      <c r="AF222" s="201"/>
      <c r="AG222" s="200"/>
      <c r="AH222" s="201"/>
      <c r="AI222" s="200"/>
      <c r="AJ222" s="201"/>
      <c r="AK222" s="87"/>
      <c r="AL222" s="87"/>
      <c r="AM222" s="200"/>
      <c r="AN222" s="201"/>
      <c r="AO222" s="200"/>
      <c r="AP222" s="201"/>
      <c r="AQ222" s="200"/>
      <c r="AR222" s="201"/>
      <c r="AS222" s="200"/>
      <c r="AT222" s="146"/>
      <c r="AU222" s="115"/>
      <c r="AV222" s="115"/>
      <c r="AW222" s="115"/>
      <c r="AX222" s="116"/>
      <c r="AY222" s="116"/>
      <c r="AZ222" s="116"/>
      <c r="BA222" s="116"/>
      <c r="BB222" s="116"/>
      <c r="BC222" s="116"/>
      <c r="BD222" s="116"/>
      <c r="BE222" s="116"/>
    </row>
    <row r="223" spans="1:82" x14ac:dyDescent="0.25">
      <c r="A223" s="98"/>
      <c r="B223" s="88"/>
      <c r="C223" s="249">
        <f>(VLOOKUP(A222,$BF$2:$CB$5,2,FALSE))*'Form II'!F223</f>
        <v>60</v>
      </c>
      <c r="D223" s="250"/>
      <c r="E223" s="249">
        <f>VLOOKUP(A222,$BF$2:$CB$5,3,FALSE)*'Form II'!F223</f>
        <v>60</v>
      </c>
      <c r="F223" s="250"/>
      <c r="G223" s="249">
        <f>VLOOKUP(A222,$BF$2:$CB$5,4,FALSE)*'Form II'!F223</f>
        <v>60</v>
      </c>
      <c r="H223" s="250"/>
      <c r="I223" s="249">
        <f>VLOOKUP(A222,$BF$2:$CB$5,5,FALSE)*'Form II'!F223</f>
        <v>60</v>
      </c>
      <c r="J223" s="250"/>
      <c r="K223" s="251">
        <f>VLOOKUP(A222,$BF$2:$CB$5,6,FALSE)*'Form II'!F223</f>
        <v>100</v>
      </c>
      <c r="L223" s="250"/>
      <c r="M223" s="249">
        <f>VLOOKUP(A222,$BF$2:$CB$5,7,FALSE)*'Form II'!F223</f>
        <v>200</v>
      </c>
      <c r="N223" s="250"/>
      <c r="O223" s="249">
        <f>VLOOKUP(A222,$BF$2:$CB$5,8,FALSE)*'Form II'!F223</f>
        <v>125</v>
      </c>
      <c r="P223" s="250"/>
      <c r="Q223" s="249">
        <f>VLOOKUP(A222,$BF$2:$CB$5,9,FALSE)*'Form II'!F223</f>
        <v>125</v>
      </c>
      <c r="R223" s="250"/>
      <c r="S223" s="249">
        <f>VLOOKUP(A222,$BF$2:$CB$5,10,FALSE)*'Form II'!F223</f>
        <v>125</v>
      </c>
      <c r="T223" s="250"/>
      <c r="U223" s="249">
        <f>VLOOKUP(A222,$BF$2:$CB$5,11,FALSE)*'Form II'!F223</f>
        <v>150</v>
      </c>
      <c r="V223" s="250"/>
      <c r="W223" s="249">
        <f>VLOOKUP(A222,$BF$2:$CB$5,12,FALSE)*'Form II'!F223</f>
        <v>200</v>
      </c>
      <c r="X223" s="250"/>
      <c r="Y223" s="252">
        <f>VLOOKUP(A222,$BF$2:$CB$5,13,FALSE)*'Form II'!F223</f>
        <v>250</v>
      </c>
      <c r="Z223" s="253"/>
      <c r="AA223" s="252">
        <f>VLOOKUP(A222,$BF$2:$CB$5,14,FALSE)*'Form II'!F223</f>
        <v>75</v>
      </c>
      <c r="AB223" s="254"/>
      <c r="AC223" s="252">
        <f>VLOOKUP(A222,$BF$2:$CB$5,15,FALSE)*'Form II'!F223</f>
        <v>75</v>
      </c>
      <c r="AD223" s="253"/>
      <c r="AE223" s="252">
        <f>VLOOKUP(A222,$BF$2:$CB$5,16,FALSE)*'Form II'!F223</f>
        <v>200</v>
      </c>
      <c r="AF223" s="253"/>
      <c r="AG223" s="249">
        <f>VLOOKUP(A222,$BF$2:$CB$5,17,FALSE)*'Form II'!F223</f>
        <v>200</v>
      </c>
      <c r="AH223" s="250"/>
      <c r="AI223" s="249">
        <f>VLOOKUP(A222,$BF$2:$CB$5,18,FALSE)*'Form II'!F223</f>
        <v>12.5</v>
      </c>
      <c r="AJ223" s="250"/>
      <c r="AK223" s="249">
        <f>VLOOKUP(A222,$BF$2:$CB$5,19,FALSE)*'Form II'!F223</f>
        <v>25</v>
      </c>
      <c r="AL223" s="250"/>
      <c r="AM223" s="249">
        <f>VLOOKUP(A222,$BF$2:$CB$5,20,FALSE)*'Form II'!F223</f>
        <v>12.5</v>
      </c>
      <c r="AN223" s="250"/>
      <c r="AO223" s="249">
        <f>VLOOKUP(A222,$BF$2:$CB$5,21,FALSE)*'Form II'!F223</f>
        <v>25</v>
      </c>
      <c r="AP223" s="250"/>
      <c r="AQ223" s="249">
        <f>VLOOKUP(A222,$BF$2:$CB$5,22,FALSE)*'Form II'!F223</f>
        <v>25</v>
      </c>
      <c r="AR223" s="250"/>
      <c r="AS223" s="255"/>
      <c r="AT223" s="256"/>
      <c r="AU223" s="116"/>
      <c r="AV223" s="116"/>
      <c r="AW223" s="116"/>
      <c r="AX223" s="116"/>
      <c r="AY223" s="116"/>
      <c r="AZ223" s="116"/>
      <c r="BA223" s="116"/>
      <c r="BB223" s="116"/>
      <c r="BC223" s="116"/>
      <c r="BD223" s="116"/>
      <c r="BE223" s="116"/>
    </row>
    <row r="224" spans="1:82" ht="15.75" thickBot="1" x14ac:dyDescent="0.3">
      <c r="A224" s="48" t="str">
        <f>'Form II'!A223&amp;", "&amp;'Form II'!B223</f>
        <v>, 23</v>
      </c>
      <c r="B224" s="99" t="s">
        <v>36</v>
      </c>
      <c r="C224" s="99" t="s">
        <v>36</v>
      </c>
      <c r="D224" s="99" t="s">
        <v>142</v>
      </c>
      <c r="E224" s="99"/>
      <c r="F224" s="99"/>
      <c r="G224" s="99"/>
      <c r="H224" s="99"/>
      <c r="I224" s="99"/>
      <c r="J224" s="99"/>
      <c r="K224" s="99" t="s">
        <v>36</v>
      </c>
      <c r="L224" s="99" t="s">
        <v>142</v>
      </c>
      <c r="M224" s="99" t="s">
        <v>36</v>
      </c>
      <c r="N224" s="99" t="s">
        <v>142</v>
      </c>
      <c r="O224" s="99" t="s">
        <v>36</v>
      </c>
      <c r="P224" s="99" t="s">
        <v>142</v>
      </c>
      <c r="Q224" s="99" t="s">
        <v>36</v>
      </c>
      <c r="R224" s="99" t="s">
        <v>142</v>
      </c>
      <c r="S224" s="99" t="s">
        <v>36</v>
      </c>
      <c r="T224" s="99" t="s">
        <v>142</v>
      </c>
      <c r="U224" s="99" t="s">
        <v>36</v>
      </c>
      <c r="V224" s="99" t="s">
        <v>142</v>
      </c>
      <c r="W224" s="99" t="s">
        <v>36</v>
      </c>
      <c r="X224" s="99" t="s">
        <v>142</v>
      </c>
      <c r="Y224" s="99" t="s">
        <v>36</v>
      </c>
      <c r="Z224" s="99" t="s">
        <v>142</v>
      </c>
      <c r="AA224" s="99"/>
      <c r="AB224" s="99"/>
      <c r="AC224" s="99" t="s">
        <v>36</v>
      </c>
      <c r="AD224" s="99" t="s">
        <v>142</v>
      </c>
      <c r="AE224" s="99" t="s">
        <v>36</v>
      </c>
      <c r="AF224" s="100" t="s">
        <v>142</v>
      </c>
      <c r="AG224" s="99" t="s">
        <v>36</v>
      </c>
      <c r="AH224" s="99" t="s">
        <v>142</v>
      </c>
      <c r="AI224" s="99" t="s">
        <v>36</v>
      </c>
      <c r="AJ224" s="99" t="s">
        <v>142</v>
      </c>
      <c r="AK224" s="99" t="s">
        <v>36</v>
      </c>
      <c r="AL224" s="99" t="s">
        <v>142</v>
      </c>
      <c r="AM224" s="99" t="s">
        <v>36</v>
      </c>
      <c r="AN224" s="99" t="s">
        <v>142</v>
      </c>
      <c r="AO224" s="99" t="s">
        <v>36</v>
      </c>
      <c r="AP224" s="99" t="s">
        <v>142</v>
      </c>
      <c r="AQ224" s="99" t="s">
        <v>36</v>
      </c>
      <c r="AR224" s="99" t="s">
        <v>142</v>
      </c>
      <c r="AS224" s="99" t="s">
        <v>36</v>
      </c>
      <c r="AT224" s="147" t="s">
        <v>142</v>
      </c>
      <c r="AU224" s="116"/>
      <c r="AV224" s="116"/>
      <c r="AW224" s="116"/>
      <c r="AX224" s="116"/>
      <c r="AY224" s="116"/>
      <c r="AZ224" s="116"/>
      <c r="BA224" s="116"/>
      <c r="BB224" s="116"/>
      <c r="BC224" s="116"/>
      <c r="BD224" s="116"/>
      <c r="BE224" s="116"/>
    </row>
    <row r="225" spans="1:82" ht="16.5" thickTop="1" thickBot="1" x14ac:dyDescent="0.3">
      <c r="A225" s="24" t="s">
        <v>37</v>
      </c>
      <c r="B225" s="25"/>
      <c r="C225" s="112">
        <v>0</v>
      </c>
      <c r="D225" s="93">
        <f t="shared" ref="D225" si="1242">C225/C223</f>
        <v>0</v>
      </c>
      <c r="E225" s="112"/>
      <c r="F225" s="93">
        <f t="shared" ref="F225" si="1243">E225/E223</f>
        <v>0</v>
      </c>
      <c r="G225" s="112"/>
      <c r="H225" s="93">
        <f t="shared" ref="H225" si="1244">G225/G223</f>
        <v>0</v>
      </c>
      <c r="I225" s="112"/>
      <c r="J225" s="93">
        <f t="shared" ref="J225" si="1245">I225/I223</f>
        <v>0</v>
      </c>
      <c r="K225" s="112"/>
      <c r="L225" s="93">
        <f t="shared" ref="L225" si="1246">K225/K223</f>
        <v>0</v>
      </c>
      <c r="M225" s="112">
        <v>0</v>
      </c>
      <c r="N225" s="93">
        <f t="shared" ref="N225" si="1247">M225/M223</f>
        <v>0</v>
      </c>
      <c r="O225" s="112">
        <v>0</v>
      </c>
      <c r="P225" s="93">
        <f t="shared" ref="P225" si="1248">O225/O223</f>
        <v>0</v>
      </c>
      <c r="Q225" s="112">
        <v>0</v>
      </c>
      <c r="R225" s="93">
        <f t="shared" ref="R225" si="1249">Q225/Q223</f>
        <v>0</v>
      </c>
      <c r="S225" s="112">
        <v>0</v>
      </c>
      <c r="T225" s="93">
        <f t="shared" ref="T225" si="1250">S225/S223</f>
        <v>0</v>
      </c>
      <c r="U225" s="112">
        <v>0</v>
      </c>
      <c r="V225" s="93">
        <f t="shared" ref="V225" si="1251">U225/U223</f>
        <v>0</v>
      </c>
      <c r="W225" s="112">
        <v>0</v>
      </c>
      <c r="X225" s="93">
        <f t="shared" ref="X225" si="1252">W225/W223</f>
        <v>0</v>
      </c>
      <c r="Y225" s="112">
        <v>0</v>
      </c>
      <c r="Z225" s="93">
        <f t="shared" ref="Z225" si="1253">Y225/Y223</f>
        <v>0</v>
      </c>
      <c r="AA225" s="112">
        <v>0</v>
      </c>
      <c r="AB225" s="93">
        <f t="shared" ref="AB225" si="1254">AA225/AA223</f>
        <v>0</v>
      </c>
      <c r="AC225" s="112">
        <v>0</v>
      </c>
      <c r="AD225" s="93">
        <f t="shared" ref="AD225" si="1255">AC225/AC223</f>
        <v>0</v>
      </c>
      <c r="AE225" s="112"/>
      <c r="AF225" s="93">
        <f t="shared" ref="AF225" si="1256">AE225/AE223</f>
        <v>0</v>
      </c>
      <c r="AG225" s="112"/>
      <c r="AH225" s="93">
        <f t="shared" ref="AH225" si="1257">AG225/AG223</f>
        <v>0</v>
      </c>
      <c r="AI225" s="112"/>
      <c r="AJ225" s="93">
        <f t="shared" ref="AJ225" si="1258">AI225/AI223</f>
        <v>0</v>
      </c>
      <c r="AK225" s="112"/>
      <c r="AL225" s="93">
        <f t="shared" ref="AL225" si="1259">AK225/AK223</f>
        <v>0</v>
      </c>
      <c r="AM225" s="112">
        <v>0</v>
      </c>
      <c r="AN225" s="93">
        <f t="shared" ref="AN225" si="1260">AM225/AM223</f>
        <v>0</v>
      </c>
      <c r="AO225" s="112">
        <v>0</v>
      </c>
      <c r="AP225" s="93">
        <f t="shared" ref="AP225" si="1261">AO225/AO223</f>
        <v>0</v>
      </c>
      <c r="AQ225" s="112">
        <v>0</v>
      </c>
      <c r="AR225" s="93">
        <f t="shared" ref="AR225:AR229" si="1262">AQ225/$AQ$113</f>
        <v>0</v>
      </c>
      <c r="AS225" s="134">
        <f t="shared" ref="AS225:AS228" si="1263">C225+K225+M225+O225+U225+W225+Y225+AC225+AE225+AG225+AM225+AQ225+E225+I225+G225+AA225+Q225+S225+AO225+AI225+AK225</f>
        <v>0</v>
      </c>
      <c r="AT225" s="203">
        <f t="shared" ref="AT225:AT229" si="1264">D225+L225+N225+P225+V225+X225+Z225+AD225+AF225+AH225+AN225+AR225+AB225+F225+J225+H225+R225+T225+AP225+AJ225+AL225</f>
        <v>0</v>
      </c>
      <c r="AU225" s="120">
        <f>IF(J225=0,0,(IF('Form II'!K223="yes",(J225/AT225)*('Form II'!G223+'Form II'!H223),0)))</f>
        <v>0</v>
      </c>
      <c r="AV225" s="120">
        <f>IF(D225=0,0,(IF('Form II'!I223="yes",(D225/AT225)*('Form II'!G223+'Form II'!H223),0)))</f>
        <v>0</v>
      </c>
      <c r="AW225" s="120">
        <f>IF(F225+H225=0,0,(IF('Form II'!J223="yes",((F225+H225)/AT225)*('Form II'!G223+'Form II'!H223),0)))</f>
        <v>0</v>
      </c>
      <c r="AX225" s="120">
        <f>IF(L225=0,0,(L225/AT225)*('Form II'!G223+'Form II'!H223))</f>
        <v>0</v>
      </c>
      <c r="AY225" s="120">
        <f>IF(P225+R225=0,0,(IF('Form II'!M223="yes",(((P225+R225)/AT225)*('Form II'!G223+'Form II'!H223)),0)))</f>
        <v>0</v>
      </c>
      <c r="AZ225" s="120" t="e">
        <f>IF('Form II'!N223="yes",(((V225+X225+Z225+T225)/AT225)*('Form II'!G223+'Form II'!H223)),0)</f>
        <v>#DIV/0!</v>
      </c>
      <c r="BA225" s="120" t="e">
        <f>IF('Form II'!P223="yes",(AB225/AT225)*('Form II'!G223+'Form II'!H223),0)</f>
        <v>#DIV/0!</v>
      </c>
      <c r="BB225" s="120" t="e">
        <f>IF('Form II'!O223="yes",(AD225/AT225)*('Form II'!G223+'Form II'!H223),0)</f>
        <v>#DIV/0!</v>
      </c>
      <c r="BC225" s="120">
        <f>IF(AF225=0,0,(AF225/AT225)*('Form II'!G223+'Form II'!H223))</f>
        <v>0</v>
      </c>
      <c r="BD225" s="120">
        <f>IF((AN225+AP225+AR225)=0,0,(IF('Form II'!R223="yes",(((AN225+AP225+AR225)/AT225)*('Form II'!G223+'Form II'!H223)),0)))</f>
        <v>0</v>
      </c>
      <c r="BE225" s="118">
        <f>IF((AS225)=0,('Form II'!G223+'Form II'!H223),SUM(AU225:BD225))</f>
        <v>0</v>
      </c>
      <c r="CD225" s="23">
        <f>AT225*'Form II'!F223</f>
        <v>0</v>
      </c>
    </row>
    <row r="226" spans="1:82" ht="16.5" thickTop="1" thickBot="1" x14ac:dyDescent="0.3">
      <c r="A226" s="26" t="s">
        <v>38</v>
      </c>
      <c r="B226" s="27"/>
      <c r="C226" s="113">
        <v>0</v>
      </c>
      <c r="D226" s="93">
        <f t="shared" ref="D226" si="1265">C226/C223</f>
        <v>0</v>
      </c>
      <c r="E226" s="113"/>
      <c r="F226" s="93">
        <f t="shared" ref="F226" si="1266">E226/E223</f>
        <v>0</v>
      </c>
      <c r="G226" s="113"/>
      <c r="H226" s="93">
        <f t="shared" ref="H226" si="1267">G226/G223</f>
        <v>0</v>
      </c>
      <c r="I226" s="113"/>
      <c r="J226" s="93">
        <f t="shared" ref="J226" si="1268">I226/I223</f>
        <v>0</v>
      </c>
      <c r="K226" s="113"/>
      <c r="L226" s="93">
        <f t="shared" ref="L226" si="1269">K226/K223</f>
        <v>0</v>
      </c>
      <c r="M226" s="113">
        <v>0</v>
      </c>
      <c r="N226" s="93">
        <f t="shared" ref="N226" si="1270">M226/M223</f>
        <v>0</v>
      </c>
      <c r="O226" s="113">
        <v>0</v>
      </c>
      <c r="P226" s="93">
        <f t="shared" ref="P226" si="1271">O226/O223</f>
        <v>0</v>
      </c>
      <c r="Q226" s="113">
        <v>0</v>
      </c>
      <c r="R226" s="93">
        <f t="shared" ref="R226" si="1272">Q226/Q223</f>
        <v>0</v>
      </c>
      <c r="S226" s="113">
        <v>0</v>
      </c>
      <c r="T226" s="93">
        <f t="shared" ref="T226" si="1273">S226/S223</f>
        <v>0</v>
      </c>
      <c r="U226" s="113">
        <v>0</v>
      </c>
      <c r="V226" s="93">
        <f t="shared" ref="V226" si="1274">U226/U223</f>
        <v>0</v>
      </c>
      <c r="W226" s="113">
        <v>0</v>
      </c>
      <c r="X226" s="93">
        <f t="shared" ref="X226" si="1275">W226/W223</f>
        <v>0</v>
      </c>
      <c r="Y226" s="113">
        <v>0</v>
      </c>
      <c r="Z226" s="93">
        <f t="shared" ref="Z226" si="1276">Y226/Y223</f>
        <v>0</v>
      </c>
      <c r="AA226" s="113">
        <v>0</v>
      </c>
      <c r="AB226" s="93">
        <f t="shared" ref="AB226" si="1277">AA226/AA223</f>
        <v>0</v>
      </c>
      <c r="AC226" s="113">
        <v>0</v>
      </c>
      <c r="AD226" s="93">
        <f t="shared" ref="AD226" si="1278">AC226/AC223</f>
        <v>0</v>
      </c>
      <c r="AE226" s="113"/>
      <c r="AF226" s="93">
        <f t="shared" ref="AF226" si="1279">AE226/AE223</f>
        <v>0</v>
      </c>
      <c r="AG226" s="113"/>
      <c r="AH226" s="93">
        <f t="shared" ref="AH226" si="1280">AG226/AG223</f>
        <v>0</v>
      </c>
      <c r="AI226" s="113"/>
      <c r="AJ226" s="93">
        <f t="shared" ref="AJ226" si="1281">AI226/AI223</f>
        <v>0</v>
      </c>
      <c r="AK226" s="113"/>
      <c r="AL226" s="93">
        <f t="shared" ref="AL226" si="1282">AK226/AK223</f>
        <v>0</v>
      </c>
      <c r="AM226" s="113">
        <v>0</v>
      </c>
      <c r="AN226" s="93">
        <f t="shared" ref="AN226" si="1283">AM226/AM223</f>
        <v>0</v>
      </c>
      <c r="AO226" s="113">
        <v>0</v>
      </c>
      <c r="AP226" s="93">
        <f t="shared" ref="AP226" si="1284">AO226/AO223</f>
        <v>0</v>
      </c>
      <c r="AQ226" s="113">
        <v>0</v>
      </c>
      <c r="AR226" s="93">
        <f t="shared" si="1262"/>
        <v>0</v>
      </c>
      <c r="AS226" s="134">
        <f t="shared" si="1263"/>
        <v>0</v>
      </c>
      <c r="AT226" s="203">
        <f t="shared" si="1264"/>
        <v>0</v>
      </c>
      <c r="AU226" s="120">
        <f>IF(J226=0,0,(IF('Form II'!K224="yes",(J226/AT226)*('Form II'!G224+'Form II'!H224),0)))</f>
        <v>0</v>
      </c>
      <c r="AV226" s="120">
        <f>IF(D226=0,0,(IF('Form II'!I224="yes",(D226/AT226)*('Form II'!G224+'Form II'!H224),0)))</f>
        <v>0</v>
      </c>
      <c r="AW226" s="120">
        <f>IF(F226+H226=0,0,(IF('Form II'!J224="yes",((F226+H226)/AT226)*('Form II'!G224+'Form II'!H224),0)))</f>
        <v>0</v>
      </c>
      <c r="AX226" s="120">
        <f>IF(L226=0,0,(L226/AT226)*('Form II'!G224+'Form II'!H224))</f>
        <v>0</v>
      </c>
      <c r="AY226" s="120">
        <f>IF(P226+R226=0,0,(IF('Form II'!M224="yes",(((P226+R226)/AT226)*('Form II'!G224+'Form II'!H224)),0)))</f>
        <v>0</v>
      </c>
      <c r="AZ226" s="120" t="e">
        <f>IF('Form II'!N224="yes",(((V226+X226+Z226+T226)/AT226)*('Form II'!G224+'Form II'!H224)),0)</f>
        <v>#DIV/0!</v>
      </c>
      <c r="BA226" s="120" t="e">
        <f>IF('Form II'!P224="yes",(AB226/AT226)*('Form II'!G224+'Form II'!H224),0)</f>
        <v>#DIV/0!</v>
      </c>
      <c r="BB226" s="120" t="e">
        <f>IF('Form II'!O224="yes",(AD226/AT226)*('Form II'!G224+'Form II'!H224),0)</f>
        <v>#DIV/0!</v>
      </c>
      <c r="BC226" s="120">
        <f>IF(AF226=0,0,(AF226/AT226)*('Form II'!G224+'Form II'!H224))</f>
        <v>0</v>
      </c>
      <c r="BD226" s="120">
        <f>IF((AN226+AP226+AR226)=0,0,(IF('Form II'!R224="yes",(((AN226+AP226+AR226)/AT226)*('Form II'!G224+'Form II'!H224)),0)))</f>
        <v>0</v>
      </c>
      <c r="BE226" s="118">
        <f>IF((AS226)=0,('Form II'!G224+'Form II'!H224),SUM(AU226:BD226))</f>
        <v>0</v>
      </c>
      <c r="CD226" s="23">
        <f>AT226*'Form II'!F224</f>
        <v>0</v>
      </c>
    </row>
    <row r="227" spans="1:82" ht="16.5" thickTop="1" thickBot="1" x14ac:dyDescent="0.3">
      <c r="A227" s="26" t="s">
        <v>39</v>
      </c>
      <c r="B227" s="27"/>
      <c r="C227" s="113">
        <v>0</v>
      </c>
      <c r="D227" s="93">
        <f t="shared" ref="D227" si="1285">C227/C223</f>
        <v>0</v>
      </c>
      <c r="E227" s="113"/>
      <c r="F227" s="93">
        <f t="shared" ref="F227" si="1286">E227/E223</f>
        <v>0</v>
      </c>
      <c r="G227" s="113"/>
      <c r="H227" s="93">
        <f t="shared" ref="H227" si="1287">G227/G223</f>
        <v>0</v>
      </c>
      <c r="I227" s="113"/>
      <c r="J227" s="93">
        <f t="shared" ref="J227" si="1288">I227/I223</f>
        <v>0</v>
      </c>
      <c r="K227" s="113"/>
      <c r="L227" s="93">
        <f t="shared" ref="L227" si="1289">K227/K223</f>
        <v>0</v>
      </c>
      <c r="M227" s="113">
        <v>0</v>
      </c>
      <c r="N227" s="93">
        <f t="shared" ref="N227" si="1290">M227/M223</f>
        <v>0</v>
      </c>
      <c r="O227" s="113">
        <v>0</v>
      </c>
      <c r="P227" s="93">
        <f t="shared" ref="P227" si="1291">O227/O223</f>
        <v>0</v>
      </c>
      <c r="Q227" s="113">
        <v>0</v>
      </c>
      <c r="R227" s="93">
        <f t="shared" ref="R227" si="1292">Q227/Q223</f>
        <v>0</v>
      </c>
      <c r="S227" s="113">
        <v>0</v>
      </c>
      <c r="T227" s="93">
        <f t="shared" ref="T227" si="1293">S227/S223</f>
        <v>0</v>
      </c>
      <c r="U227" s="113">
        <v>0</v>
      </c>
      <c r="V227" s="93">
        <f t="shared" ref="V227" si="1294">U227/U223</f>
        <v>0</v>
      </c>
      <c r="W227" s="113">
        <v>0</v>
      </c>
      <c r="X227" s="93">
        <f t="shared" ref="X227" si="1295">W227/W223</f>
        <v>0</v>
      </c>
      <c r="Y227" s="113">
        <v>0</v>
      </c>
      <c r="Z227" s="93">
        <f t="shared" ref="Z227" si="1296">Y227/Y223</f>
        <v>0</v>
      </c>
      <c r="AA227" s="113">
        <v>0</v>
      </c>
      <c r="AB227" s="93">
        <f t="shared" ref="AB227" si="1297">AA227/AA223</f>
        <v>0</v>
      </c>
      <c r="AC227" s="113">
        <v>0</v>
      </c>
      <c r="AD227" s="93">
        <f t="shared" ref="AD227" si="1298">AC227/AC223</f>
        <v>0</v>
      </c>
      <c r="AE227" s="113"/>
      <c r="AF227" s="93">
        <f t="shared" ref="AF227" si="1299">AE227/AE223</f>
        <v>0</v>
      </c>
      <c r="AG227" s="113"/>
      <c r="AH227" s="93">
        <f t="shared" ref="AH227" si="1300">AG227/AG223</f>
        <v>0</v>
      </c>
      <c r="AI227" s="113"/>
      <c r="AJ227" s="93">
        <f t="shared" ref="AJ227" si="1301">AI227/AI223</f>
        <v>0</v>
      </c>
      <c r="AK227" s="113"/>
      <c r="AL227" s="93">
        <f t="shared" ref="AL227" si="1302">AK227/AK223</f>
        <v>0</v>
      </c>
      <c r="AM227" s="113">
        <v>0</v>
      </c>
      <c r="AN227" s="93">
        <f t="shared" ref="AN227" si="1303">AM227/AM223</f>
        <v>0</v>
      </c>
      <c r="AO227" s="113">
        <v>0</v>
      </c>
      <c r="AP227" s="93">
        <f t="shared" ref="AP227" si="1304">AO227/AO223</f>
        <v>0</v>
      </c>
      <c r="AQ227" s="113">
        <v>0</v>
      </c>
      <c r="AR227" s="93">
        <f t="shared" si="1262"/>
        <v>0</v>
      </c>
      <c r="AS227" s="134">
        <f t="shared" si="1263"/>
        <v>0</v>
      </c>
      <c r="AT227" s="203">
        <f t="shared" si="1264"/>
        <v>0</v>
      </c>
      <c r="AU227" s="120">
        <f>IF(J227=0,0,(IF('Form II'!K225="yes",(J227/AT227)*('Form II'!G225+'Form II'!H225),0)))</f>
        <v>0</v>
      </c>
      <c r="AV227" s="120">
        <f>IF(D227=0,0,(IF('Form II'!I225="yes",(D227/AT227)*('Form II'!G225+'Form II'!H225),0)))</f>
        <v>0</v>
      </c>
      <c r="AW227" s="120">
        <f>IF(F227+H227=0,0,(IF('Form II'!J225="yes",((F227+H227)/AT227)*('Form II'!G225+'Form II'!H225),0)))</f>
        <v>0</v>
      </c>
      <c r="AX227" s="120">
        <f>IF(L227=0,0,(L227/AT227)*('Form II'!G225+'Form II'!H225))</f>
        <v>0</v>
      </c>
      <c r="AY227" s="120">
        <f>IF(P227+R227=0,0,(IF('Form II'!M225="yes",(((P227+R227)/AT227)*('Form II'!G225+'Form II'!H225)),0)))</f>
        <v>0</v>
      </c>
      <c r="AZ227" s="120" t="e">
        <f>IF('Form II'!N225="yes",(((V227+X227+Z227+T227)/AT227)*('Form II'!G225+'Form II'!H225)),0)</f>
        <v>#DIV/0!</v>
      </c>
      <c r="BA227" s="120" t="e">
        <f>IF('Form II'!P225="yes",(AB227/AT227)*('Form II'!G225+'Form II'!H225),0)</f>
        <v>#DIV/0!</v>
      </c>
      <c r="BB227" s="120" t="e">
        <f>IF('Form II'!O225="yes",(AD227/AT227)*('Form II'!G225+'Form II'!H225),0)</f>
        <v>#DIV/0!</v>
      </c>
      <c r="BC227" s="120">
        <f>IF(AF227=0,0,(AF227/AT227)*('Form II'!G225+'Form II'!H225))</f>
        <v>0</v>
      </c>
      <c r="BD227" s="120">
        <f>IF((AN227+AP227+AR227)=0,0,(IF('Form II'!R225="yes",(((AN227+AP227+AR227)/AT227)*('Form II'!G225+'Form II'!H225)),0)))</f>
        <v>0</v>
      </c>
      <c r="BE227" s="118">
        <f>IF((AS227)=0,('Form II'!G225+'Form II'!H225),SUM(AU227:BD227))</f>
        <v>0</v>
      </c>
      <c r="CD227" s="23">
        <f>AT227*'Form II'!F225</f>
        <v>0</v>
      </c>
    </row>
    <row r="228" spans="1:82" ht="16.5" thickTop="1" thickBot="1" x14ac:dyDescent="0.3">
      <c r="A228" s="28" t="s">
        <v>40</v>
      </c>
      <c r="B228" s="29"/>
      <c r="C228" s="114">
        <v>0</v>
      </c>
      <c r="D228" s="93">
        <f t="shared" ref="D228" si="1305">C228/C223</f>
        <v>0</v>
      </c>
      <c r="E228" s="114"/>
      <c r="F228" s="93">
        <f t="shared" ref="F228" si="1306">E228/E223</f>
        <v>0</v>
      </c>
      <c r="G228" s="114"/>
      <c r="H228" s="93">
        <f t="shared" ref="H228" si="1307">G228/G223</f>
        <v>0</v>
      </c>
      <c r="I228" s="114"/>
      <c r="J228" s="93">
        <f t="shared" ref="J228" si="1308">I228/I223</f>
        <v>0</v>
      </c>
      <c r="K228" s="114"/>
      <c r="L228" s="93">
        <f t="shared" ref="L228" si="1309">K228/K223</f>
        <v>0</v>
      </c>
      <c r="M228" s="114">
        <v>0</v>
      </c>
      <c r="N228" s="93">
        <f t="shared" ref="N228" si="1310">M228/M223</f>
        <v>0</v>
      </c>
      <c r="O228" s="114">
        <v>0</v>
      </c>
      <c r="P228" s="93">
        <f t="shared" ref="P228" si="1311">O228/O223</f>
        <v>0</v>
      </c>
      <c r="Q228" s="114">
        <v>0</v>
      </c>
      <c r="R228" s="93">
        <f t="shared" ref="R228" si="1312">Q228/Q223</f>
        <v>0</v>
      </c>
      <c r="S228" s="114">
        <v>0</v>
      </c>
      <c r="T228" s="93">
        <f t="shared" ref="T228" si="1313">S228/S223</f>
        <v>0</v>
      </c>
      <c r="U228" s="114">
        <v>0</v>
      </c>
      <c r="V228" s="93">
        <f t="shared" ref="V228" si="1314">U228/U223</f>
        <v>0</v>
      </c>
      <c r="W228" s="114">
        <v>0</v>
      </c>
      <c r="X228" s="93">
        <f t="shared" ref="X228" si="1315">W228/W223</f>
        <v>0</v>
      </c>
      <c r="Y228" s="114">
        <v>0</v>
      </c>
      <c r="Z228" s="93">
        <f t="shared" ref="Z228" si="1316">Y228/Y223</f>
        <v>0</v>
      </c>
      <c r="AA228" s="114">
        <v>0</v>
      </c>
      <c r="AB228" s="93">
        <f t="shared" ref="AB228" si="1317">AA228/AA223</f>
        <v>0</v>
      </c>
      <c r="AC228" s="114">
        <v>0</v>
      </c>
      <c r="AD228" s="93">
        <f t="shared" ref="AD228" si="1318">AC228/AC223</f>
        <v>0</v>
      </c>
      <c r="AE228" s="114"/>
      <c r="AF228" s="93">
        <f t="shared" ref="AF228" si="1319">AE228/AE223</f>
        <v>0</v>
      </c>
      <c r="AG228" s="114"/>
      <c r="AH228" s="93">
        <f t="shared" ref="AH228" si="1320">AG228/AG223</f>
        <v>0</v>
      </c>
      <c r="AI228" s="114"/>
      <c r="AJ228" s="93">
        <f t="shared" ref="AJ228" si="1321">AI228/AI223</f>
        <v>0</v>
      </c>
      <c r="AK228" s="114"/>
      <c r="AL228" s="93">
        <f t="shared" ref="AL228" si="1322">AK228/AK223</f>
        <v>0</v>
      </c>
      <c r="AM228" s="114">
        <v>0</v>
      </c>
      <c r="AN228" s="93">
        <f t="shared" ref="AN228" si="1323">AM228/AM223</f>
        <v>0</v>
      </c>
      <c r="AO228" s="114">
        <v>0</v>
      </c>
      <c r="AP228" s="93">
        <f t="shared" ref="AP228" si="1324">AO228/AO223</f>
        <v>0</v>
      </c>
      <c r="AQ228" s="114">
        <v>0</v>
      </c>
      <c r="AR228" s="93">
        <f t="shared" si="1262"/>
        <v>0</v>
      </c>
      <c r="AS228" s="134">
        <f t="shared" si="1263"/>
        <v>0</v>
      </c>
      <c r="AT228" s="203">
        <f t="shared" si="1264"/>
        <v>0</v>
      </c>
      <c r="AU228" s="120">
        <f>IF(J228=0,0,(IF('Form II'!K226="yes",(J228/AT228)*('Form II'!G226+'Form II'!H226),0)))</f>
        <v>0</v>
      </c>
      <c r="AV228" s="120">
        <f>IF(D228=0,0,(IF('Form II'!I226="yes",(D228/AT228)*('Form II'!G226+'Form II'!H226),0)))</f>
        <v>0</v>
      </c>
      <c r="AW228" s="120">
        <f>IF(F228+H228=0,0,(IF('Form II'!J226="yes",((F228+H228)/AT228)*('Form II'!G226+'Form II'!H226),0)))</f>
        <v>0</v>
      </c>
      <c r="AX228" s="120">
        <f>IF(L228=0,0,(L228/AT228)*('Form II'!G226+'Form II'!H226))</f>
        <v>0</v>
      </c>
      <c r="AY228" s="120">
        <f>IF(P228+R228=0,0,(IF('Form II'!M226="yes",(((P228+R228)/AT228)*('Form II'!G226+'Form II'!H226)),0)))</f>
        <v>0</v>
      </c>
      <c r="AZ228" s="120" t="e">
        <f>IF('Form II'!N226="yes",(((V228+X228+Z228+T228)/AT228)*('Form II'!G226+'Form II'!H226)),0)</f>
        <v>#DIV/0!</v>
      </c>
      <c r="BA228" s="120" t="e">
        <f>IF('Form II'!P226="yes",(AB228/AT228)*('Form II'!G226+'Form II'!H226),0)</f>
        <v>#DIV/0!</v>
      </c>
      <c r="BB228" s="120" t="e">
        <f>IF('Form II'!O226="yes",(AD228/AT228)*('Form II'!G226+'Form II'!H226),0)</f>
        <v>#DIV/0!</v>
      </c>
      <c r="BC228" s="120">
        <f>IF(AF228=0,0,(AF228/AT228)*('Form II'!G226+'Form II'!H226))</f>
        <v>0</v>
      </c>
      <c r="BD228" s="120">
        <f>IF((AN228+AP228+AR228)=0,0,(IF('Form II'!R226="yes",(((AN228+AP228+AR228)/AT228)*('Form II'!G226+'Form II'!H226)),0)))</f>
        <v>0</v>
      </c>
      <c r="BE228" s="118">
        <f>IF((AS228)=0,('Form II'!G226+'Form II'!H226),SUM(AU228:BD228))</f>
        <v>0</v>
      </c>
      <c r="CD228" s="23">
        <f>AT228*'Form II'!F226</f>
        <v>0</v>
      </c>
    </row>
    <row r="229" spans="1:82" ht="15.75" thickTop="1" x14ac:dyDescent="0.25">
      <c r="A229" s="90" t="s">
        <v>41</v>
      </c>
      <c r="B229" s="91"/>
      <c r="C229" s="91">
        <f t="shared" si="1096"/>
        <v>0</v>
      </c>
      <c r="D229" s="93">
        <f t="shared" ref="D229" si="1325">C229/C223</f>
        <v>0</v>
      </c>
      <c r="E229" s="91">
        <f t="shared" si="1098"/>
        <v>0</v>
      </c>
      <c r="F229" s="93">
        <f t="shared" ref="F229" si="1326">E229/E223</f>
        <v>0</v>
      </c>
      <c r="G229" s="91">
        <f t="shared" si="1100"/>
        <v>0</v>
      </c>
      <c r="H229" s="93">
        <f t="shared" ref="H229" si="1327">G229/G223</f>
        <v>0</v>
      </c>
      <c r="I229" s="91">
        <f t="shared" si="1102"/>
        <v>0</v>
      </c>
      <c r="J229" s="93">
        <f t="shared" ref="J229" si="1328">I229/I223</f>
        <v>0</v>
      </c>
      <c r="K229" s="91">
        <f t="shared" si="1104"/>
        <v>0</v>
      </c>
      <c r="L229" s="93">
        <f t="shared" ref="L229" si="1329">K229/K223</f>
        <v>0</v>
      </c>
      <c r="M229" s="91">
        <f t="shared" si="1106"/>
        <v>0</v>
      </c>
      <c r="N229" s="93">
        <f t="shared" ref="N229" si="1330">M229/M223</f>
        <v>0</v>
      </c>
      <c r="O229" s="91">
        <f t="shared" si="1108"/>
        <v>0</v>
      </c>
      <c r="P229" s="93">
        <f t="shared" ref="P229" si="1331">O229/O223</f>
        <v>0</v>
      </c>
      <c r="Q229" s="91">
        <f t="shared" si="1110"/>
        <v>0</v>
      </c>
      <c r="R229" s="93">
        <f t="shared" ref="R229" si="1332">Q229/Q223</f>
        <v>0</v>
      </c>
      <c r="S229" s="91">
        <f t="shared" si="1112"/>
        <v>0</v>
      </c>
      <c r="T229" s="93">
        <f t="shared" ref="T229" si="1333">S229/S223</f>
        <v>0</v>
      </c>
      <c r="U229" s="91">
        <f t="shared" si="1114"/>
        <v>0</v>
      </c>
      <c r="V229" s="93">
        <f t="shared" ref="V229" si="1334">U229/U223</f>
        <v>0</v>
      </c>
      <c r="W229" s="91">
        <f t="shared" si="1116"/>
        <v>0</v>
      </c>
      <c r="X229" s="93">
        <f t="shared" ref="X229" si="1335">W229/W223</f>
        <v>0</v>
      </c>
      <c r="Y229" s="91">
        <f t="shared" si="1118"/>
        <v>0</v>
      </c>
      <c r="Z229" s="93">
        <f t="shared" ref="Z229" si="1336">Y229/Y223</f>
        <v>0</v>
      </c>
      <c r="AA229" s="91">
        <f t="shared" si="1120"/>
        <v>0</v>
      </c>
      <c r="AB229" s="93">
        <f t="shared" ref="AB229" si="1337">AA229/AA223</f>
        <v>0</v>
      </c>
      <c r="AC229" s="91">
        <f t="shared" si="1122"/>
        <v>0</v>
      </c>
      <c r="AD229" s="93">
        <f t="shared" ref="AD229" si="1338">AC229/AC223</f>
        <v>0</v>
      </c>
      <c r="AE229" s="94">
        <f t="shared" si="1124"/>
        <v>0</v>
      </c>
      <c r="AF229" s="93">
        <f t="shared" ref="AF229" si="1339">AE229/AE223</f>
        <v>0</v>
      </c>
      <c r="AG229" s="91">
        <f t="shared" si="1126"/>
        <v>0</v>
      </c>
      <c r="AH229" s="93">
        <f t="shared" ref="AH229" si="1340">AG229/AG223</f>
        <v>0</v>
      </c>
      <c r="AI229" s="91">
        <f t="shared" si="1128"/>
        <v>0</v>
      </c>
      <c r="AJ229" s="93">
        <f t="shared" ref="AJ229" si="1341">AI229/AI223</f>
        <v>0</v>
      </c>
      <c r="AK229" s="91">
        <f t="shared" si="1130"/>
        <v>0</v>
      </c>
      <c r="AL229" s="93">
        <f t="shared" ref="AL229" si="1342">AK229/AK223</f>
        <v>0</v>
      </c>
      <c r="AM229" s="91">
        <f t="shared" si="1132"/>
        <v>0</v>
      </c>
      <c r="AN229" s="93">
        <f t="shared" ref="AN229" si="1343">AM229/AM223</f>
        <v>0</v>
      </c>
      <c r="AO229" s="91">
        <f t="shared" si="1134"/>
        <v>0</v>
      </c>
      <c r="AP229" s="93">
        <f t="shared" ref="AP229" si="1344">AO229/AO223</f>
        <v>0</v>
      </c>
      <c r="AQ229" s="91">
        <f t="shared" si="1136"/>
        <v>0</v>
      </c>
      <c r="AR229" s="93">
        <f t="shared" si="1262"/>
        <v>0</v>
      </c>
      <c r="AS229" s="95">
        <f t="shared" si="1137"/>
        <v>0</v>
      </c>
      <c r="AT229" s="203">
        <f t="shared" si="1264"/>
        <v>0</v>
      </c>
      <c r="AU229" s="121"/>
      <c r="AV229" s="121"/>
      <c r="AW229" s="121"/>
      <c r="AX229" s="121"/>
      <c r="AY229" s="121"/>
      <c r="AZ229" s="121"/>
      <c r="BA229" s="121"/>
      <c r="BB229" s="121"/>
      <c r="BC229" s="121"/>
      <c r="BD229" s="121"/>
      <c r="BE229" s="121"/>
      <c r="CD229" s="30">
        <f t="shared" si="1138"/>
        <v>0</v>
      </c>
    </row>
    <row r="230" spans="1:82" x14ac:dyDescent="0.25">
      <c r="AU230" s="116"/>
      <c r="AV230" s="116"/>
      <c r="AW230" s="116"/>
      <c r="AX230" s="116"/>
      <c r="AY230" s="116"/>
      <c r="AZ230" s="116"/>
      <c r="BA230" s="116"/>
      <c r="BB230" s="116"/>
      <c r="BC230" s="116"/>
      <c r="BD230" s="116"/>
      <c r="BE230" s="116"/>
    </row>
    <row r="231" spans="1:82" ht="45" x14ac:dyDescent="0.25">
      <c r="A231" s="97"/>
      <c r="B231" s="199" t="s">
        <v>25</v>
      </c>
      <c r="C231" s="248" t="s">
        <v>116</v>
      </c>
      <c r="D231" s="247"/>
      <c r="E231" s="257" t="s">
        <v>119</v>
      </c>
      <c r="F231" s="247"/>
      <c r="G231" s="257" t="s">
        <v>120</v>
      </c>
      <c r="H231" s="247"/>
      <c r="I231" s="248" t="s">
        <v>117</v>
      </c>
      <c r="J231" s="247"/>
      <c r="K231" s="248" t="s">
        <v>118</v>
      </c>
      <c r="L231" s="247"/>
      <c r="M231" s="248" t="s">
        <v>27</v>
      </c>
      <c r="N231" s="247"/>
      <c r="O231" s="248" t="s">
        <v>166</v>
      </c>
      <c r="P231" s="247"/>
      <c r="Q231" s="248" t="s">
        <v>167</v>
      </c>
      <c r="R231" s="247"/>
      <c r="S231" s="248" t="s">
        <v>132</v>
      </c>
      <c r="T231" s="247"/>
      <c r="U231" s="248" t="s">
        <v>28</v>
      </c>
      <c r="V231" s="247"/>
      <c r="W231" s="248" t="s">
        <v>29</v>
      </c>
      <c r="X231" s="247"/>
      <c r="Y231" s="248" t="s">
        <v>30</v>
      </c>
      <c r="Z231" s="247"/>
      <c r="AA231" s="248" t="s">
        <v>114</v>
      </c>
      <c r="AB231" s="258"/>
      <c r="AC231" s="248" t="s">
        <v>113</v>
      </c>
      <c r="AD231" s="247"/>
      <c r="AE231" s="248" t="s">
        <v>31</v>
      </c>
      <c r="AF231" s="247"/>
      <c r="AG231" s="248" t="s">
        <v>193</v>
      </c>
      <c r="AH231" s="247"/>
      <c r="AI231" s="248" t="s">
        <v>164</v>
      </c>
      <c r="AJ231" s="247"/>
      <c r="AK231" s="246" t="s">
        <v>165</v>
      </c>
      <c r="AL231" s="247"/>
      <c r="AM231" s="248" t="s">
        <v>33</v>
      </c>
      <c r="AN231" s="247"/>
      <c r="AO231" s="248" t="s">
        <v>34</v>
      </c>
      <c r="AP231" s="247"/>
      <c r="AQ231" s="248" t="s">
        <v>34</v>
      </c>
      <c r="AR231" s="247"/>
      <c r="AS231" s="248" t="s">
        <v>35</v>
      </c>
      <c r="AT231" s="247"/>
      <c r="AU231" s="115" t="s">
        <v>229</v>
      </c>
      <c r="AV231" s="115" t="s">
        <v>116</v>
      </c>
      <c r="AW231" s="115" t="s">
        <v>231</v>
      </c>
      <c r="AX231" s="116" t="s">
        <v>232</v>
      </c>
      <c r="AY231" s="116" t="s">
        <v>233</v>
      </c>
      <c r="AZ231" s="116" t="s">
        <v>134</v>
      </c>
      <c r="BA231" s="117" t="s">
        <v>114</v>
      </c>
      <c r="BB231" s="117" t="s">
        <v>113</v>
      </c>
      <c r="BC231" s="117" t="s">
        <v>46</v>
      </c>
      <c r="BD231" s="117" t="s">
        <v>44</v>
      </c>
      <c r="BE231" s="118"/>
    </row>
    <row r="232" spans="1:82" x14ac:dyDescent="0.25">
      <c r="A232" s="49" t="s">
        <v>129</v>
      </c>
      <c r="B232" s="200"/>
      <c r="C232" s="151"/>
      <c r="D232" s="152"/>
      <c r="E232" s="151"/>
      <c r="F232" s="152"/>
      <c r="G232" s="200"/>
      <c r="H232" s="201"/>
      <c r="I232" s="200"/>
      <c r="J232" s="201"/>
      <c r="K232" s="87"/>
      <c r="L232" s="201"/>
      <c r="M232" s="200"/>
      <c r="N232" s="201"/>
      <c r="O232" s="200"/>
      <c r="P232" s="201"/>
      <c r="Q232" s="200"/>
      <c r="R232" s="201"/>
      <c r="S232" s="200"/>
      <c r="T232" s="201"/>
      <c r="U232" s="200"/>
      <c r="V232" s="201"/>
      <c r="W232" s="200"/>
      <c r="X232" s="201"/>
      <c r="Y232" s="200"/>
      <c r="Z232" s="201"/>
      <c r="AA232" s="87"/>
      <c r="AB232" s="87"/>
      <c r="AC232" s="200"/>
      <c r="AD232" s="201"/>
      <c r="AE232" s="200"/>
      <c r="AF232" s="201"/>
      <c r="AG232" s="200"/>
      <c r="AH232" s="201"/>
      <c r="AI232" s="200"/>
      <c r="AJ232" s="201"/>
      <c r="AK232" s="87"/>
      <c r="AL232" s="87"/>
      <c r="AM232" s="200"/>
      <c r="AN232" s="201"/>
      <c r="AO232" s="200"/>
      <c r="AP232" s="201"/>
      <c r="AQ232" s="200"/>
      <c r="AR232" s="201"/>
      <c r="AS232" s="200"/>
      <c r="AT232" s="146"/>
      <c r="AU232" s="115"/>
      <c r="AV232" s="115"/>
      <c r="AW232" s="115"/>
      <c r="AX232" s="116"/>
      <c r="AY232" s="116"/>
      <c r="AZ232" s="116"/>
      <c r="BA232" s="116"/>
      <c r="BB232" s="116"/>
      <c r="BC232" s="116"/>
      <c r="BD232" s="116"/>
      <c r="BE232" s="116"/>
    </row>
    <row r="233" spans="1:82" x14ac:dyDescent="0.25">
      <c r="A233" s="98"/>
      <c r="B233" s="88"/>
      <c r="C233" s="249">
        <f>(VLOOKUP(A232,$BF$2:$CB$5,2,FALSE))*'Form II'!F233</f>
        <v>60</v>
      </c>
      <c r="D233" s="250"/>
      <c r="E233" s="249">
        <f>VLOOKUP(A232,$BF$2:$CB$5,3,FALSE)*'Form II'!F233</f>
        <v>60</v>
      </c>
      <c r="F233" s="250"/>
      <c r="G233" s="249">
        <f>VLOOKUP(A232,$BF$2:$CB$5,4,FALSE)*'Form II'!F233</f>
        <v>60</v>
      </c>
      <c r="H233" s="250"/>
      <c r="I233" s="249">
        <f>VLOOKUP(A232,$BF$2:$CB$5,5,FALSE)*'Form II'!F233</f>
        <v>60</v>
      </c>
      <c r="J233" s="250"/>
      <c r="K233" s="251">
        <f>VLOOKUP(A232,$BF$2:$CB$5,6,FALSE)*'Form II'!F233</f>
        <v>100</v>
      </c>
      <c r="L233" s="250"/>
      <c r="M233" s="249">
        <f>VLOOKUP(A232,$BF$2:$CB$5,7,FALSE)*'Form II'!F233</f>
        <v>200</v>
      </c>
      <c r="N233" s="250"/>
      <c r="O233" s="249">
        <f>VLOOKUP(A232,$BF$2:$CB$5,8,FALSE)*'Form II'!F233</f>
        <v>125</v>
      </c>
      <c r="P233" s="250"/>
      <c r="Q233" s="249">
        <f>VLOOKUP(A232,$BF$2:$CB$5,9,FALSE)*'Form II'!F233</f>
        <v>125</v>
      </c>
      <c r="R233" s="250"/>
      <c r="S233" s="249">
        <f>VLOOKUP(A232,$BF$2:$CB$5,10,FALSE)*'Form II'!F233</f>
        <v>125</v>
      </c>
      <c r="T233" s="250"/>
      <c r="U233" s="249">
        <f>VLOOKUP(A232,$BF$2:$CB$5,11,FALSE)*'Form II'!F233</f>
        <v>150</v>
      </c>
      <c r="V233" s="250"/>
      <c r="W233" s="249">
        <f>VLOOKUP(A232,$BF$2:$CB$5,12,FALSE)*'Form II'!F233</f>
        <v>200</v>
      </c>
      <c r="X233" s="250"/>
      <c r="Y233" s="252">
        <f>VLOOKUP(A232,$BF$2:$CB$5,13,FALSE)*'Form II'!F233</f>
        <v>250</v>
      </c>
      <c r="Z233" s="253"/>
      <c r="AA233" s="252">
        <f>VLOOKUP(A232,$BF$2:$CB$5,14,FALSE)*'Form II'!F233</f>
        <v>75</v>
      </c>
      <c r="AB233" s="254"/>
      <c r="AC233" s="252">
        <f>VLOOKUP(A232,$BF$2:$CB$5,15,FALSE)*'Form II'!F233</f>
        <v>75</v>
      </c>
      <c r="AD233" s="253"/>
      <c r="AE233" s="252">
        <f>VLOOKUP(A232,$BF$2:$CB$5,16,FALSE)*'Form II'!F233</f>
        <v>200</v>
      </c>
      <c r="AF233" s="253"/>
      <c r="AG233" s="249">
        <f>VLOOKUP(A232,$BF$2:$CB$5,17,FALSE)*'Form II'!F233</f>
        <v>200</v>
      </c>
      <c r="AH233" s="250"/>
      <c r="AI233" s="249">
        <f>VLOOKUP(A232,$BF$2:$CB$5,18,FALSE)*'Form II'!F233</f>
        <v>12.5</v>
      </c>
      <c r="AJ233" s="250"/>
      <c r="AK233" s="249">
        <f>VLOOKUP(A232,$BF$2:$CB$5,19,FALSE)*'Form II'!F233</f>
        <v>25</v>
      </c>
      <c r="AL233" s="250"/>
      <c r="AM233" s="249">
        <f>VLOOKUP(A232,$BF$2:$CB$5,20,FALSE)*'Form II'!F233</f>
        <v>12.5</v>
      </c>
      <c r="AN233" s="250"/>
      <c r="AO233" s="249">
        <f>VLOOKUP(A232,$BF$2:$CB$5,21,FALSE)*'Form II'!F233</f>
        <v>25</v>
      </c>
      <c r="AP233" s="250"/>
      <c r="AQ233" s="249">
        <f>VLOOKUP(A232,$BF$2:$CB$5,22,FALSE)*'Form II'!F233</f>
        <v>25</v>
      </c>
      <c r="AR233" s="250"/>
      <c r="AS233" s="255"/>
      <c r="AT233" s="256"/>
      <c r="AU233" s="116"/>
      <c r="AV233" s="116"/>
      <c r="AW233" s="116"/>
      <c r="AX233" s="116"/>
      <c r="AY233" s="116"/>
      <c r="AZ233" s="116"/>
      <c r="BA233" s="116"/>
      <c r="BB233" s="116"/>
      <c r="BC233" s="116"/>
      <c r="BD233" s="116"/>
      <c r="BE233" s="116"/>
    </row>
    <row r="234" spans="1:82" ht="15.75" thickBot="1" x14ac:dyDescent="0.3">
      <c r="A234" s="48" t="str">
        <f>'Form II'!A233&amp;", "&amp;'Form II'!B233</f>
        <v>, 24</v>
      </c>
      <c r="B234" s="99" t="s">
        <v>36</v>
      </c>
      <c r="C234" s="99" t="s">
        <v>36</v>
      </c>
      <c r="D234" s="99" t="s">
        <v>142</v>
      </c>
      <c r="E234" s="99"/>
      <c r="F234" s="99"/>
      <c r="G234" s="99"/>
      <c r="H234" s="99"/>
      <c r="I234" s="99"/>
      <c r="J234" s="99"/>
      <c r="K234" s="99" t="s">
        <v>36</v>
      </c>
      <c r="L234" s="99" t="s">
        <v>142</v>
      </c>
      <c r="M234" s="99" t="s">
        <v>36</v>
      </c>
      <c r="N234" s="99" t="s">
        <v>142</v>
      </c>
      <c r="O234" s="99" t="s">
        <v>36</v>
      </c>
      <c r="P234" s="99" t="s">
        <v>142</v>
      </c>
      <c r="Q234" s="99" t="s">
        <v>36</v>
      </c>
      <c r="R234" s="99" t="s">
        <v>142</v>
      </c>
      <c r="S234" s="99" t="s">
        <v>36</v>
      </c>
      <c r="T234" s="99" t="s">
        <v>142</v>
      </c>
      <c r="U234" s="99" t="s">
        <v>36</v>
      </c>
      <c r="V234" s="99" t="s">
        <v>142</v>
      </c>
      <c r="W234" s="99" t="s">
        <v>36</v>
      </c>
      <c r="X234" s="99" t="s">
        <v>142</v>
      </c>
      <c r="Y234" s="99" t="s">
        <v>36</v>
      </c>
      <c r="Z234" s="99" t="s">
        <v>142</v>
      </c>
      <c r="AA234" s="99"/>
      <c r="AB234" s="99"/>
      <c r="AC234" s="99" t="s">
        <v>36</v>
      </c>
      <c r="AD234" s="99" t="s">
        <v>142</v>
      </c>
      <c r="AE234" s="99" t="s">
        <v>36</v>
      </c>
      <c r="AF234" s="100" t="s">
        <v>142</v>
      </c>
      <c r="AG234" s="99" t="s">
        <v>36</v>
      </c>
      <c r="AH234" s="99" t="s">
        <v>142</v>
      </c>
      <c r="AI234" s="99" t="s">
        <v>36</v>
      </c>
      <c r="AJ234" s="99" t="s">
        <v>142</v>
      </c>
      <c r="AK234" s="99" t="s">
        <v>36</v>
      </c>
      <c r="AL234" s="99" t="s">
        <v>142</v>
      </c>
      <c r="AM234" s="99" t="s">
        <v>36</v>
      </c>
      <c r="AN234" s="99" t="s">
        <v>142</v>
      </c>
      <c r="AO234" s="99" t="s">
        <v>36</v>
      </c>
      <c r="AP234" s="99" t="s">
        <v>142</v>
      </c>
      <c r="AQ234" s="99" t="s">
        <v>36</v>
      </c>
      <c r="AR234" s="99" t="s">
        <v>142</v>
      </c>
      <c r="AS234" s="99" t="s">
        <v>36</v>
      </c>
      <c r="AT234" s="147" t="s">
        <v>142</v>
      </c>
      <c r="AU234" s="116"/>
      <c r="AV234" s="116"/>
      <c r="AW234" s="116"/>
      <c r="AX234" s="116"/>
      <c r="AY234" s="116"/>
      <c r="AZ234" s="116"/>
      <c r="BA234" s="116"/>
      <c r="BB234" s="116"/>
      <c r="BC234" s="116"/>
      <c r="BD234" s="116"/>
      <c r="BE234" s="116"/>
    </row>
    <row r="235" spans="1:82" ht="16.5" thickTop="1" thickBot="1" x14ac:dyDescent="0.3">
      <c r="A235" s="24" t="s">
        <v>37</v>
      </c>
      <c r="B235" s="25"/>
      <c r="C235" s="112">
        <v>0</v>
      </c>
      <c r="D235" s="93">
        <f t="shared" ref="D235" si="1345">C235/C233</f>
        <v>0</v>
      </c>
      <c r="E235" s="112"/>
      <c r="F235" s="93">
        <f t="shared" ref="F235" si="1346">E235/E233</f>
        <v>0</v>
      </c>
      <c r="G235" s="112"/>
      <c r="H235" s="93">
        <f t="shared" ref="H235" si="1347">G235/G233</f>
        <v>0</v>
      </c>
      <c r="I235" s="112"/>
      <c r="J235" s="93">
        <f t="shared" ref="J235" si="1348">I235/I233</f>
        <v>0</v>
      </c>
      <c r="K235" s="112"/>
      <c r="L235" s="93">
        <f t="shared" ref="L235" si="1349">K235/K233</f>
        <v>0</v>
      </c>
      <c r="M235" s="112">
        <v>0</v>
      </c>
      <c r="N235" s="93">
        <f t="shared" ref="N235" si="1350">M235/M233</f>
        <v>0</v>
      </c>
      <c r="O235" s="112">
        <v>0</v>
      </c>
      <c r="P235" s="93">
        <f t="shared" ref="P235" si="1351">O235/O233</f>
        <v>0</v>
      </c>
      <c r="Q235" s="112">
        <v>0</v>
      </c>
      <c r="R235" s="93">
        <f t="shared" ref="R235" si="1352">Q235/Q233</f>
        <v>0</v>
      </c>
      <c r="S235" s="112">
        <v>0</v>
      </c>
      <c r="T235" s="93">
        <f t="shared" ref="T235" si="1353">S235/S233</f>
        <v>0</v>
      </c>
      <c r="U235" s="112">
        <v>0</v>
      </c>
      <c r="V235" s="93">
        <f t="shared" ref="V235" si="1354">U235/U233</f>
        <v>0</v>
      </c>
      <c r="W235" s="112">
        <v>0</v>
      </c>
      <c r="X235" s="93">
        <f t="shared" ref="X235" si="1355">W235/W233</f>
        <v>0</v>
      </c>
      <c r="Y235" s="112">
        <v>0</v>
      </c>
      <c r="Z235" s="93">
        <f t="shared" ref="Z235" si="1356">Y235/Y233</f>
        <v>0</v>
      </c>
      <c r="AA235" s="112">
        <v>0</v>
      </c>
      <c r="AB235" s="93">
        <f t="shared" ref="AB235" si="1357">AA235/AA233</f>
        <v>0</v>
      </c>
      <c r="AC235" s="112">
        <v>0</v>
      </c>
      <c r="AD235" s="93">
        <f t="shared" ref="AD235" si="1358">AC235/AC233</f>
        <v>0</v>
      </c>
      <c r="AE235" s="112"/>
      <c r="AF235" s="93">
        <f t="shared" ref="AF235" si="1359">AE235/AE233</f>
        <v>0</v>
      </c>
      <c r="AG235" s="112"/>
      <c r="AH235" s="93">
        <f t="shared" ref="AH235" si="1360">AG235/AG233</f>
        <v>0</v>
      </c>
      <c r="AI235" s="112"/>
      <c r="AJ235" s="93">
        <f t="shared" ref="AJ235" si="1361">AI235/AI233</f>
        <v>0</v>
      </c>
      <c r="AK235" s="112"/>
      <c r="AL235" s="93">
        <f t="shared" ref="AL235" si="1362">AK235/AK233</f>
        <v>0</v>
      </c>
      <c r="AM235" s="112">
        <v>0</v>
      </c>
      <c r="AN235" s="93">
        <f t="shared" ref="AN235" si="1363">AM235/AM233</f>
        <v>0</v>
      </c>
      <c r="AO235" s="112">
        <v>0</v>
      </c>
      <c r="AP235" s="93">
        <f t="shared" ref="AP235" si="1364">AO235/AO233</f>
        <v>0</v>
      </c>
      <c r="AQ235" s="112">
        <v>0</v>
      </c>
      <c r="AR235" s="93">
        <f t="shared" ref="AR235:AR239" si="1365">AQ235/$AQ$113</f>
        <v>0</v>
      </c>
      <c r="AS235" s="134">
        <f t="shared" ref="AS235:AS238" si="1366">C235+K235+M235+O235+U235+W235+Y235+AC235+AE235+AG235+AM235+AQ235+E235+I235+G235+AA235+Q235+S235+AO235+AI235+AK235</f>
        <v>0</v>
      </c>
      <c r="AT235" s="203">
        <f t="shared" ref="AT235:AT239" si="1367">D235+L235+N235+P235+V235+X235+Z235+AD235+AF235+AH235+AN235+AR235+AB235+F235+J235+H235+R235+T235+AP235+AJ235+AL235</f>
        <v>0</v>
      </c>
      <c r="AU235" s="120">
        <f>IF(J235=0,0,(IF('Form II'!K233="yes",(J235/AT235)*('Form II'!G233+'Form II'!H233),0)))</f>
        <v>0</v>
      </c>
      <c r="AV235" s="120">
        <f>IF(D235=0,0,(IF('Form II'!I233="yes",(D235/AT235)*('Form II'!G233+'Form II'!H233),0)))</f>
        <v>0</v>
      </c>
      <c r="AW235" s="120">
        <f>IF(F235+H235=0,0,(IF('Form II'!J233="yes",((F235+H235)/AT235)*('Form II'!G233+'Form II'!H233),0)))</f>
        <v>0</v>
      </c>
      <c r="AX235" s="120">
        <f>IF(L235=0,0,(L235/AT235)*('Form II'!G233+'Form II'!H233))</f>
        <v>0</v>
      </c>
      <c r="AY235" s="120">
        <f>IF(P235+R235=0,0,(IF('Form II'!M233="yes",(((P235+R235)/AT235)*('Form II'!G233+'Form II'!H233)),0)))</f>
        <v>0</v>
      </c>
      <c r="AZ235" s="120" t="e">
        <f>IF('Form II'!N233="yes",(((V235+X235+Z235+T235)/AT235)*('Form II'!G233+'Form II'!H233)),0)</f>
        <v>#DIV/0!</v>
      </c>
      <c r="BA235" s="120" t="e">
        <f>IF('Form II'!P233="yes",(AB235/AT235)*('Form II'!G233+'Form II'!H233),0)</f>
        <v>#DIV/0!</v>
      </c>
      <c r="BB235" s="120" t="e">
        <f>IF('Form II'!O233="yes",(AD235/AT235)*('Form II'!G233+'Form II'!H233),0)</f>
        <v>#DIV/0!</v>
      </c>
      <c r="BC235" s="120">
        <f>IF(AF235=0,0,(AF235/AT235)*('Form II'!G233+'Form II'!H233))</f>
        <v>0</v>
      </c>
      <c r="BD235" s="120">
        <f>IF((AN235+AP235+AR235)=0,0,(IF('Form II'!R233="yes",(((AN235+AP235+AR235)/AT235)*('Form II'!G233+'Form II'!H233)),0)))</f>
        <v>0</v>
      </c>
      <c r="BE235" s="118">
        <f>IF((AS235)=0,('Form II'!G233+'Form II'!H233),SUM(AU235:BD235))</f>
        <v>0</v>
      </c>
      <c r="CD235" s="23">
        <f>AT235*'Form II'!F233</f>
        <v>0</v>
      </c>
    </row>
    <row r="236" spans="1:82" ht="16.5" thickTop="1" thickBot="1" x14ac:dyDescent="0.3">
      <c r="A236" s="26" t="s">
        <v>38</v>
      </c>
      <c r="B236" s="27"/>
      <c r="C236" s="113">
        <v>0</v>
      </c>
      <c r="D236" s="93">
        <f t="shared" ref="D236" si="1368">C236/C233</f>
        <v>0</v>
      </c>
      <c r="E236" s="113"/>
      <c r="F236" s="93">
        <f t="shared" ref="F236" si="1369">E236/E233</f>
        <v>0</v>
      </c>
      <c r="G236" s="113"/>
      <c r="H236" s="93">
        <f t="shared" ref="H236" si="1370">G236/G233</f>
        <v>0</v>
      </c>
      <c r="I236" s="113"/>
      <c r="J236" s="93">
        <f t="shared" ref="J236" si="1371">I236/I233</f>
        <v>0</v>
      </c>
      <c r="K236" s="113"/>
      <c r="L236" s="93">
        <f t="shared" ref="L236" si="1372">K236/K233</f>
        <v>0</v>
      </c>
      <c r="M236" s="113">
        <v>0</v>
      </c>
      <c r="N236" s="93">
        <f t="shared" ref="N236" si="1373">M236/M233</f>
        <v>0</v>
      </c>
      <c r="O236" s="113">
        <v>0</v>
      </c>
      <c r="P236" s="93">
        <f t="shared" ref="P236" si="1374">O236/O233</f>
        <v>0</v>
      </c>
      <c r="Q236" s="113">
        <v>0</v>
      </c>
      <c r="R236" s="93">
        <f t="shared" ref="R236" si="1375">Q236/Q233</f>
        <v>0</v>
      </c>
      <c r="S236" s="113">
        <v>0</v>
      </c>
      <c r="T236" s="93">
        <f t="shared" ref="T236" si="1376">S236/S233</f>
        <v>0</v>
      </c>
      <c r="U236" s="113">
        <v>0</v>
      </c>
      <c r="V236" s="93">
        <f t="shared" ref="V236" si="1377">U236/U233</f>
        <v>0</v>
      </c>
      <c r="W236" s="113">
        <v>0</v>
      </c>
      <c r="X236" s="93">
        <f t="shared" ref="X236" si="1378">W236/W233</f>
        <v>0</v>
      </c>
      <c r="Y236" s="113">
        <v>0</v>
      </c>
      <c r="Z236" s="93">
        <f t="shared" ref="Z236" si="1379">Y236/Y233</f>
        <v>0</v>
      </c>
      <c r="AA236" s="113">
        <v>0</v>
      </c>
      <c r="AB236" s="93">
        <f t="shared" ref="AB236" si="1380">AA236/AA233</f>
        <v>0</v>
      </c>
      <c r="AC236" s="113">
        <v>0</v>
      </c>
      <c r="AD236" s="93">
        <f t="shared" ref="AD236" si="1381">AC236/AC233</f>
        <v>0</v>
      </c>
      <c r="AE236" s="113"/>
      <c r="AF236" s="93">
        <f t="shared" ref="AF236" si="1382">AE236/AE233</f>
        <v>0</v>
      </c>
      <c r="AG236" s="113"/>
      <c r="AH236" s="93">
        <f t="shared" ref="AH236" si="1383">AG236/AG233</f>
        <v>0</v>
      </c>
      <c r="AI236" s="113"/>
      <c r="AJ236" s="93">
        <f t="shared" ref="AJ236" si="1384">AI236/AI233</f>
        <v>0</v>
      </c>
      <c r="AK236" s="113"/>
      <c r="AL236" s="93">
        <f t="shared" ref="AL236" si="1385">AK236/AK233</f>
        <v>0</v>
      </c>
      <c r="AM236" s="113">
        <v>0</v>
      </c>
      <c r="AN236" s="93">
        <f t="shared" ref="AN236" si="1386">AM236/AM233</f>
        <v>0</v>
      </c>
      <c r="AO236" s="113">
        <v>0</v>
      </c>
      <c r="AP236" s="93">
        <f t="shared" ref="AP236" si="1387">AO236/AO233</f>
        <v>0</v>
      </c>
      <c r="AQ236" s="113">
        <v>0</v>
      </c>
      <c r="AR236" s="93">
        <f t="shared" si="1365"/>
        <v>0</v>
      </c>
      <c r="AS236" s="134">
        <f t="shared" si="1366"/>
        <v>0</v>
      </c>
      <c r="AT236" s="203">
        <f t="shared" si="1367"/>
        <v>0</v>
      </c>
      <c r="AU236" s="120">
        <f>IF(J236=0,0,(IF('Form II'!K234="yes",(J236/AT236)*('Form II'!G234+'Form II'!H234),0)))</f>
        <v>0</v>
      </c>
      <c r="AV236" s="120">
        <f>IF(D236=0,0,(IF('Form II'!I234="yes",(D236/AT236)*('Form II'!G234+'Form II'!H234),0)))</f>
        <v>0</v>
      </c>
      <c r="AW236" s="120">
        <f>IF(F236+H236=0,0,(IF('Form II'!J234="yes",((F236+H236)/AT236)*('Form II'!G234+'Form II'!H234),0)))</f>
        <v>0</v>
      </c>
      <c r="AX236" s="120">
        <f>IF(L236=0,0,(L236/AT236)*('Form II'!G234+'Form II'!H234))</f>
        <v>0</v>
      </c>
      <c r="AY236" s="120">
        <f>IF(P236+R236=0,0,(IF('Form II'!M234="yes",(((P236+R236)/AT236)*('Form II'!G234+'Form II'!H234)),0)))</f>
        <v>0</v>
      </c>
      <c r="AZ236" s="120" t="e">
        <f>IF('Form II'!N234="yes",(((V236+X236+Z236+T236)/AT236)*('Form II'!G234+'Form II'!H234)),0)</f>
        <v>#DIV/0!</v>
      </c>
      <c r="BA236" s="120" t="e">
        <f>IF('Form II'!P234="yes",(AB236/AT236)*('Form II'!G234+'Form II'!H234),0)</f>
        <v>#DIV/0!</v>
      </c>
      <c r="BB236" s="120" t="e">
        <f>IF('Form II'!O234="yes",(AD236/AT236)*('Form II'!G234+'Form II'!H234),0)</f>
        <v>#DIV/0!</v>
      </c>
      <c r="BC236" s="120">
        <f>IF(AF236=0,0,(AF236/AT236)*('Form II'!G234+'Form II'!H234))</f>
        <v>0</v>
      </c>
      <c r="BD236" s="120">
        <f>IF((AN236+AP236+AR236)=0,0,(IF('Form II'!R234="yes",(((AN236+AP236+AR236)/AT236)*('Form II'!G234+'Form II'!H234)),0)))</f>
        <v>0</v>
      </c>
      <c r="BE236" s="118">
        <f>IF((AS236)=0,('Form II'!G234+'Form II'!H234),SUM(AU236:BD236))</f>
        <v>0</v>
      </c>
      <c r="CD236" s="23">
        <f>AT236*'Form II'!F234</f>
        <v>0</v>
      </c>
    </row>
    <row r="237" spans="1:82" ht="16.5" thickTop="1" thickBot="1" x14ac:dyDescent="0.3">
      <c r="A237" s="26" t="s">
        <v>39</v>
      </c>
      <c r="B237" s="27"/>
      <c r="C237" s="113">
        <v>0</v>
      </c>
      <c r="D237" s="93">
        <f t="shared" ref="D237" si="1388">C237/C233</f>
        <v>0</v>
      </c>
      <c r="E237" s="113"/>
      <c r="F237" s="93">
        <f t="shared" ref="F237" si="1389">E237/E233</f>
        <v>0</v>
      </c>
      <c r="G237" s="113"/>
      <c r="H237" s="93">
        <f t="shared" ref="H237" si="1390">G237/G233</f>
        <v>0</v>
      </c>
      <c r="I237" s="113"/>
      <c r="J237" s="93">
        <f t="shared" ref="J237" si="1391">I237/I233</f>
        <v>0</v>
      </c>
      <c r="K237" s="113"/>
      <c r="L237" s="93">
        <f t="shared" ref="L237" si="1392">K237/K233</f>
        <v>0</v>
      </c>
      <c r="M237" s="113">
        <v>0</v>
      </c>
      <c r="N237" s="93">
        <f t="shared" ref="N237" si="1393">M237/M233</f>
        <v>0</v>
      </c>
      <c r="O237" s="113">
        <v>0</v>
      </c>
      <c r="P237" s="93">
        <f t="shared" ref="P237" si="1394">O237/O233</f>
        <v>0</v>
      </c>
      <c r="Q237" s="113">
        <v>0</v>
      </c>
      <c r="R237" s="93">
        <f t="shared" ref="R237" si="1395">Q237/Q233</f>
        <v>0</v>
      </c>
      <c r="S237" s="113">
        <v>0</v>
      </c>
      <c r="T237" s="93">
        <f t="shared" ref="T237" si="1396">S237/S233</f>
        <v>0</v>
      </c>
      <c r="U237" s="113">
        <v>0</v>
      </c>
      <c r="V237" s="93">
        <f t="shared" ref="V237" si="1397">U237/U233</f>
        <v>0</v>
      </c>
      <c r="W237" s="113">
        <v>0</v>
      </c>
      <c r="X237" s="93">
        <f t="shared" ref="X237" si="1398">W237/W233</f>
        <v>0</v>
      </c>
      <c r="Y237" s="113">
        <v>0</v>
      </c>
      <c r="Z237" s="93">
        <f t="shared" ref="Z237" si="1399">Y237/Y233</f>
        <v>0</v>
      </c>
      <c r="AA237" s="113">
        <v>0</v>
      </c>
      <c r="AB237" s="93">
        <f t="shared" ref="AB237" si="1400">AA237/AA233</f>
        <v>0</v>
      </c>
      <c r="AC237" s="113">
        <v>0</v>
      </c>
      <c r="AD237" s="93">
        <f t="shared" ref="AD237" si="1401">AC237/AC233</f>
        <v>0</v>
      </c>
      <c r="AE237" s="113"/>
      <c r="AF237" s="93">
        <f t="shared" ref="AF237" si="1402">AE237/AE233</f>
        <v>0</v>
      </c>
      <c r="AG237" s="113"/>
      <c r="AH237" s="93">
        <f t="shared" ref="AH237" si="1403">AG237/AG233</f>
        <v>0</v>
      </c>
      <c r="AI237" s="113"/>
      <c r="AJ237" s="93">
        <f t="shared" ref="AJ237" si="1404">AI237/AI233</f>
        <v>0</v>
      </c>
      <c r="AK237" s="113"/>
      <c r="AL237" s="93">
        <f t="shared" ref="AL237" si="1405">AK237/AK233</f>
        <v>0</v>
      </c>
      <c r="AM237" s="113">
        <v>0</v>
      </c>
      <c r="AN237" s="93">
        <f t="shared" ref="AN237" si="1406">AM237/AM233</f>
        <v>0</v>
      </c>
      <c r="AO237" s="113">
        <v>0</v>
      </c>
      <c r="AP237" s="93">
        <f t="shared" ref="AP237" si="1407">AO237/AO233</f>
        <v>0</v>
      </c>
      <c r="AQ237" s="113">
        <v>0</v>
      </c>
      <c r="AR237" s="93">
        <f t="shared" si="1365"/>
        <v>0</v>
      </c>
      <c r="AS237" s="134">
        <f t="shared" si="1366"/>
        <v>0</v>
      </c>
      <c r="AT237" s="203">
        <f t="shared" si="1367"/>
        <v>0</v>
      </c>
      <c r="AU237" s="120">
        <f>IF(J237=0,0,(IF('Form II'!K235="yes",(J237/AT237)*('Form II'!G235+'Form II'!H235),0)))</f>
        <v>0</v>
      </c>
      <c r="AV237" s="120">
        <f>IF(D237=0,0,(IF('Form II'!I235="yes",(D237/AT237)*('Form II'!G235+'Form II'!H235),0)))</f>
        <v>0</v>
      </c>
      <c r="AW237" s="120">
        <f>IF(F237+H237=0,0,(IF('Form II'!J235="yes",((F237+H237)/AT237)*('Form II'!G235+'Form II'!H235),0)))</f>
        <v>0</v>
      </c>
      <c r="AX237" s="120">
        <f>IF(L237=0,0,(L237/AT237)*('Form II'!G235+'Form II'!H235))</f>
        <v>0</v>
      </c>
      <c r="AY237" s="120">
        <f>IF(P237+R237=0,0,(IF('Form II'!M235="yes",(((P237+R237)/AT237)*('Form II'!G235+'Form II'!H235)),0)))</f>
        <v>0</v>
      </c>
      <c r="AZ237" s="120" t="e">
        <f>IF('Form II'!N235="yes",(((V237+X237+Z237+T237)/AT237)*('Form II'!G235+'Form II'!H235)),0)</f>
        <v>#DIV/0!</v>
      </c>
      <c r="BA237" s="120" t="e">
        <f>IF('Form II'!P235="yes",(AB237/AT237)*('Form II'!G235+'Form II'!H235),0)</f>
        <v>#DIV/0!</v>
      </c>
      <c r="BB237" s="120" t="e">
        <f>IF('Form II'!O235="yes",(AD237/AT237)*('Form II'!G235+'Form II'!H235),0)</f>
        <v>#DIV/0!</v>
      </c>
      <c r="BC237" s="120">
        <f>IF(AF237=0,0,(AF237/AT237)*('Form II'!G235+'Form II'!H235))</f>
        <v>0</v>
      </c>
      <c r="BD237" s="120">
        <f>IF((AN237+AP237+AR237)=0,0,(IF('Form II'!R235="yes",(((AN237+AP237+AR237)/AT237)*('Form II'!G235+'Form II'!H235)),0)))</f>
        <v>0</v>
      </c>
      <c r="BE237" s="118">
        <f>IF((AS237)=0,('Form II'!G235+'Form II'!H235),SUM(AU237:BD237))</f>
        <v>0</v>
      </c>
      <c r="CD237" s="23">
        <f>AT237*'Form II'!F235</f>
        <v>0</v>
      </c>
    </row>
    <row r="238" spans="1:82" ht="16.5" thickTop="1" thickBot="1" x14ac:dyDescent="0.3">
      <c r="A238" s="28" t="s">
        <v>40</v>
      </c>
      <c r="B238" s="29"/>
      <c r="C238" s="114">
        <v>0</v>
      </c>
      <c r="D238" s="93">
        <f t="shared" ref="D238" si="1408">C238/C233</f>
        <v>0</v>
      </c>
      <c r="E238" s="114"/>
      <c r="F238" s="93">
        <f t="shared" ref="F238" si="1409">E238/E233</f>
        <v>0</v>
      </c>
      <c r="G238" s="114"/>
      <c r="H238" s="93">
        <f t="shared" ref="H238" si="1410">G238/G233</f>
        <v>0</v>
      </c>
      <c r="I238" s="114"/>
      <c r="J238" s="93">
        <f t="shared" ref="J238" si="1411">I238/I233</f>
        <v>0</v>
      </c>
      <c r="K238" s="114"/>
      <c r="L238" s="93">
        <f t="shared" ref="L238" si="1412">K238/K233</f>
        <v>0</v>
      </c>
      <c r="M238" s="114">
        <v>0</v>
      </c>
      <c r="N238" s="93">
        <f t="shared" ref="N238" si="1413">M238/M233</f>
        <v>0</v>
      </c>
      <c r="O238" s="114">
        <v>0</v>
      </c>
      <c r="P238" s="93">
        <f t="shared" ref="P238" si="1414">O238/O233</f>
        <v>0</v>
      </c>
      <c r="Q238" s="114">
        <v>0</v>
      </c>
      <c r="R238" s="93">
        <f t="shared" ref="R238" si="1415">Q238/Q233</f>
        <v>0</v>
      </c>
      <c r="S238" s="114">
        <v>0</v>
      </c>
      <c r="T238" s="93">
        <f t="shared" ref="T238" si="1416">S238/S233</f>
        <v>0</v>
      </c>
      <c r="U238" s="114">
        <v>0</v>
      </c>
      <c r="V238" s="93">
        <f t="shared" ref="V238" si="1417">U238/U233</f>
        <v>0</v>
      </c>
      <c r="W238" s="114">
        <v>0</v>
      </c>
      <c r="X238" s="93">
        <f t="shared" ref="X238" si="1418">W238/W233</f>
        <v>0</v>
      </c>
      <c r="Y238" s="114">
        <v>0</v>
      </c>
      <c r="Z238" s="93">
        <f t="shared" ref="Z238" si="1419">Y238/Y233</f>
        <v>0</v>
      </c>
      <c r="AA238" s="114">
        <v>0</v>
      </c>
      <c r="AB238" s="93">
        <f t="shared" ref="AB238" si="1420">AA238/AA233</f>
        <v>0</v>
      </c>
      <c r="AC238" s="114">
        <v>0</v>
      </c>
      <c r="AD238" s="93">
        <f t="shared" ref="AD238" si="1421">AC238/AC233</f>
        <v>0</v>
      </c>
      <c r="AE238" s="114"/>
      <c r="AF238" s="93">
        <f t="shared" ref="AF238" si="1422">AE238/AE233</f>
        <v>0</v>
      </c>
      <c r="AG238" s="114"/>
      <c r="AH238" s="93">
        <f t="shared" ref="AH238" si="1423">AG238/AG233</f>
        <v>0</v>
      </c>
      <c r="AI238" s="114"/>
      <c r="AJ238" s="93">
        <f t="shared" ref="AJ238" si="1424">AI238/AI233</f>
        <v>0</v>
      </c>
      <c r="AK238" s="114"/>
      <c r="AL238" s="93">
        <f t="shared" ref="AL238" si="1425">AK238/AK233</f>
        <v>0</v>
      </c>
      <c r="AM238" s="114">
        <v>0</v>
      </c>
      <c r="AN238" s="93">
        <f t="shared" ref="AN238" si="1426">AM238/AM233</f>
        <v>0</v>
      </c>
      <c r="AO238" s="114">
        <v>0</v>
      </c>
      <c r="AP238" s="93">
        <f t="shared" ref="AP238" si="1427">AO238/AO233</f>
        <v>0</v>
      </c>
      <c r="AQ238" s="114">
        <v>0</v>
      </c>
      <c r="AR238" s="93">
        <f t="shared" si="1365"/>
        <v>0</v>
      </c>
      <c r="AS238" s="134">
        <f t="shared" si="1366"/>
        <v>0</v>
      </c>
      <c r="AT238" s="203">
        <f t="shared" si="1367"/>
        <v>0</v>
      </c>
      <c r="AU238" s="120">
        <f>IF(J238=0,0,(IF('Form II'!K236="yes",(J238/AT238)*('Form II'!G236+'Form II'!H236),0)))</f>
        <v>0</v>
      </c>
      <c r="AV238" s="120">
        <f>IF(D238=0,0,(IF('Form II'!I236="yes",(D238/AT238)*('Form II'!G236+'Form II'!H236),0)))</f>
        <v>0</v>
      </c>
      <c r="AW238" s="120">
        <f>IF(F238+H238=0,0,(IF('Form II'!J236="yes",((F238+H238)/AT238)*('Form II'!G236+'Form II'!H236),0)))</f>
        <v>0</v>
      </c>
      <c r="AX238" s="120">
        <f>IF(L238=0,0,(L238/AT238)*('Form II'!G236+'Form II'!H236))</f>
        <v>0</v>
      </c>
      <c r="AY238" s="120">
        <f>IF(P238+R238=0,0,(IF('Form II'!M236="yes",(((P238+R238)/AT238)*('Form II'!G236+'Form II'!H236)),0)))</f>
        <v>0</v>
      </c>
      <c r="AZ238" s="120" t="e">
        <f>IF('Form II'!N236="yes",(((V238+X238+Z238+T238)/AT238)*('Form II'!G236+'Form II'!H236)),0)</f>
        <v>#DIV/0!</v>
      </c>
      <c r="BA238" s="120" t="e">
        <f>IF('Form II'!P236="yes",(AB238/AT238)*('Form II'!G236+'Form II'!H236),0)</f>
        <v>#DIV/0!</v>
      </c>
      <c r="BB238" s="120" t="e">
        <f>IF('Form II'!O236="yes",(AD238/AT238)*('Form II'!G236+'Form II'!H236),0)</f>
        <v>#DIV/0!</v>
      </c>
      <c r="BC238" s="120">
        <f>IF(AF238=0,0,(AF238/AT238)*('Form II'!G236+'Form II'!H236))</f>
        <v>0</v>
      </c>
      <c r="BD238" s="120">
        <f>IF((AN238+AP238+AR238)=0,0,(IF('Form II'!R236="yes",(((AN238+AP238+AR238)/AT238)*('Form II'!G236+'Form II'!H236)),0)))</f>
        <v>0</v>
      </c>
      <c r="BE238" s="118">
        <f>IF((AS238)=0,('Form II'!G236+'Form II'!H236),SUM(AU238:BD238))</f>
        <v>0</v>
      </c>
      <c r="CD238" s="23">
        <f>AT238*'Form II'!F236</f>
        <v>0</v>
      </c>
    </row>
    <row r="239" spans="1:82" ht="15.75" thickTop="1" x14ac:dyDescent="0.25">
      <c r="A239" s="90" t="s">
        <v>41</v>
      </c>
      <c r="B239" s="91"/>
      <c r="C239" s="91">
        <f t="shared" si="1096"/>
        <v>0</v>
      </c>
      <c r="D239" s="93">
        <f t="shared" ref="D239" si="1428">C239/C233</f>
        <v>0</v>
      </c>
      <c r="E239" s="91">
        <f t="shared" si="1098"/>
        <v>0</v>
      </c>
      <c r="F239" s="93">
        <f t="shared" ref="F239" si="1429">E239/E233</f>
        <v>0</v>
      </c>
      <c r="G239" s="91">
        <f t="shared" si="1100"/>
        <v>0</v>
      </c>
      <c r="H239" s="93">
        <f t="shared" ref="H239" si="1430">G239/G233</f>
        <v>0</v>
      </c>
      <c r="I239" s="91">
        <f t="shared" si="1102"/>
        <v>0</v>
      </c>
      <c r="J239" s="93">
        <f t="shared" ref="J239" si="1431">I239/I233</f>
        <v>0</v>
      </c>
      <c r="K239" s="91">
        <f t="shared" si="1104"/>
        <v>0</v>
      </c>
      <c r="L239" s="93">
        <f t="shared" ref="L239" si="1432">K239/K233</f>
        <v>0</v>
      </c>
      <c r="M239" s="91">
        <f t="shared" si="1106"/>
        <v>0</v>
      </c>
      <c r="N239" s="93">
        <f t="shared" ref="N239" si="1433">M239/M233</f>
        <v>0</v>
      </c>
      <c r="O239" s="91">
        <f t="shared" si="1108"/>
        <v>0</v>
      </c>
      <c r="P239" s="93">
        <f t="shared" ref="P239" si="1434">O239/O233</f>
        <v>0</v>
      </c>
      <c r="Q239" s="91">
        <f t="shared" si="1110"/>
        <v>0</v>
      </c>
      <c r="R239" s="93">
        <f t="shared" ref="R239" si="1435">Q239/Q233</f>
        <v>0</v>
      </c>
      <c r="S239" s="91">
        <f t="shared" si="1112"/>
        <v>0</v>
      </c>
      <c r="T239" s="93">
        <f t="shared" ref="T239" si="1436">S239/S233</f>
        <v>0</v>
      </c>
      <c r="U239" s="91">
        <f t="shared" si="1114"/>
        <v>0</v>
      </c>
      <c r="V239" s="93">
        <f t="shared" ref="V239" si="1437">U239/U233</f>
        <v>0</v>
      </c>
      <c r="W239" s="91">
        <f t="shared" si="1116"/>
        <v>0</v>
      </c>
      <c r="X239" s="93">
        <f t="shared" ref="X239" si="1438">W239/W233</f>
        <v>0</v>
      </c>
      <c r="Y239" s="91">
        <f t="shared" si="1118"/>
        <v>0</v>
      </c>
      <c r="Z239" s="93">
        <f t="shared" ref="Z239" si="1439">Y239/Y233</f>
        <v>0</v>
      </c>
      <c r="AA239" s="91">
        <f t="shared" si="1120"/>
        <v>0</v>
      </c>
      <c r="AB239" s="93">
        <f t="shared" ref="AB239" si="1440">AA239/AA233</f>
        <v>0</v>
      </c>
      <c r="AC239" s="91">
        <f t="shared" si="1122"/>
        <v>0</v>
      </c>
      <c r="AD239" s="93">
        <f t="shared" ref="AD239" si="1441">AC239/AC233</f>
        <v>0</v>
      </c>
      <c r="AE239" s="94">
        <f t="shared" si="1124"/>
        <v>0</v>
      </c>
      <c r="AF239" s="93">
        <f t="shared" ref="AF239" si="1442">AE239/AE233</f>
        <v>0</v>
      </c>
      <c r="AG239" s="91">
        <f t="shared" si="1126"/>
        <v>0</v>
      </c>
      <c r="AH239" s="93">
        <f t="shared" ref="AH239" si="1443">AG239/AG233</f>
        <v>0</v>
      </c>
      <c r="AI239" s="91">
        <f t="shared" si="1128"/>
        <v>0</v>
      </c>
      <c r="AJ239" s="93">
        <f t="shared" ref="AJ239" si="1444">AI239/AI233</f>
        <v>0</v>
      </c>
      <c r="AK239" s="91">
        <f t="shared" si="1130"/>
        <v>0</v>
      </c>
      <c r="AL239" s="93">
        <f t="shared" ref="AL239" si="1445">AK239/AK233</f>
        <v>0</v>
      </c>
      <c r="AM239" s="91">
        <f t="shared" si="1132"/>
        <v>0</v>
      </c>
      <c r="AN239" s="93">
        <f t="shared" ref="AN239" si="1446">AM239/AM233</f>
        <v>0</v>
      </c>
      <c r="AO239" s="91">
        <f t="shared" si="1134"/>
        <v>0</v>
      </c>
      <c r="AP239" s="93">
        <f t="shared" ref="AP239" si="1447">AO239/AO233</f>
        <v>0</v>
      </c>
      <c r="AQ239" s="91">
        <f t="shared" si="1136"/>
        <v>0</v>
      </c>
      <c r="AR239" s="93">
        <f t="shared" si="1365"/>
        <v>0</v>
      </c>
      <c r="AS239" s="95">
        <f t="shared" si="1137"/>
        <v>0</v>
      </c>
      <c r="AT239" s="203">
        <f t="shared" si="1367"/>
        <v>0</v>
      </c>
      <c r="AU239" s="121"/>
      <c r="AV239" s="121"/>
      <c r="AW239" s="121"/>
      <c r="AX239" s="121"/>
      <c r="AY239" s="121"/>
      <c r="AZ239" s="121"/>
      <c r="BA239" s="121"/>
      <c r="BB239" s="121"/>
      <c r="BC239" s="121"/>
      <c r="BD239" s="121"/>
      <c r="BE239" s="121"/>
      <c r="CD239" s="30">
        <f t="shared" si="1138"/>
        <v>0</v>
      </c>
    </row>
    <row r="240" spans="1:82" x14ac:dyDescent="0.25">
      <c r="AU240" s="116"/>
      <c r="AV240" s="116"/>
      <c r="AW240" s="116"/>
      <c r="AX240" s="116"/>
      <c r="AY240" s="116"/>
      <c r="AZ240" s="116"/>
      <c r="BA240" s="116"/>
      <c r="BB240" s="116"/>
      <c r="BC240" s="116"/>
      <c r="BD240" s="116"/>
      <c r="BE240" s="116"/>
    </row>
    <row r="241" spans="1:82" ht="45" x14ac:dyDescent="0.25">
      <c r="A241" s="97"/>
      <c r="B241" s="199" t="s">
        <v>25</v>
      </c>
      <c r="C241" s="248" t="s">
        <v>116</v>
      </c>
      <c r="D241" s="247"/>
      <c r="E241" s="257" t="s">
        <v>119</v>
      </c>
      <c r="F241" s="247"/>
      <c r="G241" s="257" t="s">
        <v>120</v>
      </c>
      <c r="H241" s="247"/>
      <c r="I241" s="248" t="s">
        <v>117</v>
      </c>
      <c r="J241" s="247"/>
      <c r="K241" s="248" t="s">
        <v>118</v>
      </c>
      <c r="L241" s="247"/>
      <c r="M241" s="248" t="s">
        <v>27</v>
      </c>
      <c r="N241" s="247"/>
      <c r="O241" s="248" t="s">
        <v>166</v>
      </c>
      <c r="P241" s="247"/>
      <c r="Q241" s="248" t="s">
        <v>167</v>
      </c>
      <c r="R241" s="247"/>
      <c r="S241" s="248" t="s">
        <v>132</v>
      </c>
      <c r="T241" s="247"/>
      <c r="U241" s="248" t="s">
        <v>28</v>
      </c>
      <c r="V241" s="247"/>
      <c r="W241" s="248" t="s">
        <v>29</v>
      </c>
      <c r="X241" s="247"/>
      <c r="Y241" s="248" t="s">
        <v>30</v>
      </c>
      <c r="Z241" s="247"/>
      <c r="AA241" s="248" t="s">
        <v>114</v>
      </c>
      <c r="AB241" s="258"/>
      <c r="AC241" s="248" t="s">
        <v>113</v>
      </c>
      <c r="AD241" s="247"/>
      <c r="AE241" s="248" t="s">
        <v>31</v>
      </c>
      <c r="AF241" s="247"/>
      <c r="AG241" s="248" t="s">
        <v>193</v>
      </c>
      <c r="AH241" s="247"/>
      <c r="AI241" s="248" t="s">
        <v>164</v>
      </c>
      <c r="AJ241" s="247"/>
      <c r="AK241" s="246" t="s">
        <v>165</v>
      </c>
      <c r="AL241" s="247"/>
      <c r="AM241" s="248" t="s">
        <v>33</v>
      </c>
      <c r="AN241" s="247"/>
      <c r="AO241" s="248" t="s">
        <v>34</v>
      </c>
      <c r="AP241" s="247"/>
      <c r="AQ241" s="248" t="s">
        <v>34</v>
      </c>
      <c r="AR241" s="247"/>
      <c r="AS241" s="248" t="s">
        <v>35</v>
      </c>
      <c r="AT241" s="247"/>
      <c r="AU241" s="115" t="s">
        <v>232</v>
      </c>
      <c r="AV241" s="115" t="s">
        <v>116</v>
      </c>
      <c r="AW241" s="115" t="s">
        <v>234</v>
      </c>
      <c r="AX241" s="116" t="s">
        <v>235</v>
      </c>
      <c r="AY241" s="116" t="s">
        <v>236</v>
      </c>
      <c r="AZ241" s="116" t="s">
        <v>134</v>
      </c>
      <c r="BA241" s="117" t="s">
        <v>114</v>
      </c>
      <c r="BB241" s="117" t="s">
        <v>113</v>
      </c>
      <c r="BC241" s="117" t="s">
        <v>46</v>
      </c>
      <c r="BD241" s="117" t="s">
        <v>44</v>
      </c>
      <c r="BE241" s="118"/>
    </row>
    <row r="242" spans="1:82" x14ac:dyDescent="0.25">
      <c r="A242" s="49" t="s">
        <v>129</v>
      </c>
      <c r="B242" s="200"/>
      <c r="C242" s="151"/>
      <c r="D242" s="152"/>
      <c r="E242" s="151"/>
      <c r="F242" s="152"/>
      <c r="G242" s="200"/>
      <c r="H242" s="201"/>
      <c r="I242" s="200"/>
      <c r="J242" s="201"/>
      <c r="K242" s="87"/>
      <c r="L242" s="201"/>
      <c r="M242" s="200"/>
      <c r="N242" s="201"/>
      <c r="O242" s="200"/>
      <c r="P242" s="201"/>
      <c r="Q242" s="200"/>
      <c r="R242" s="201"/>
      <c r="S242" s="200"/>
      <c r="T242" s="201"/>
      <c r="U242" s="200"/>
      <c r="V242" s="201"/>
      <c r="W242" s="200"/>
      <c r="X242" s="201"/>
      <c r="Y242" s="200"/>
      <c r="Z242" s="201"/>
      <c r="AA242" s="87"/>
      <c r="AB242" s="87"/>
      <c r="AC242" s="200"/>
      <c r="AD242" s="201"/>
      <c r="AE242" s="200"/>
      <c r="AF242" s="201"/>
      <c r="AG242" s="200"/>
      <c r="AH242" s="201"/>
      <c r="AI242" s="200"/>
      <c r="AJ242" s="201"/>
      <c r="AK242" s="87"/>
      <c r="AL242" s="87"/>
      <c r="AM242" s="200"/>
      <c r="AN242" s="201"/>
      <c r="AO242" s="200"/>
      <c r="AP242" s="201"/>
      <c r="AQ242" s="200"/>
      <c r="AR242" s="201"/>
      <c r="AS242" s="200"/>
      <c r="AT242" s="146"/>
      <c r="AU242" s="115"/>
      <c r="AV242" s="115"/>
      <c r="AW242" s="115"/>
      <c r="AX242" s="116"/>
      <c r="AY242" s="116"/>
      <c r="AZ242" s="116"/>
      <c r="BA242" s="116"/>
      <c r="BB242" s="116"/>
      <c r="BC242" s="116"/>
      <c r="BD242" s="116"/>
      <c r="BE242" s="116"/>
    </row>
    <row r="243" spans="1:82" x14ac:dyDescent="0.25">
      <c r="A243" s="98"/>
      <c r="B243" s="88"/>
      <c r="C243" s="249">
        <f>(VLOOKUP(A242,$BF$2:$CB$5,2,FALSE))*'Form II'!F243</f>
        <v>60</v>
      </c>
      <c r="D243" s="250"/>
      <c r="E243" s="249">
        <f>VLOOKUP(A242,$BF$2:$CB$5,3,FALSE)*'Form II'!F243</f>
        <v>60</v>
      </c>
      <c r="F243" s="250"/>
      <c r="G243" s="249">
        <f>VLOOKUP(A242,$BF$2:$CB$5,4,FALSE)*'Form II'!F243</f>
        <v>60</v>
      </c>
      <c r="H243" s="250"/>
      <c r="I243" s="249">
        <f>VLOOKUP(A242,$BF$2:$CB$5,5,FALSE)*'Form II'!F243</f>
        <v>60</v>
      </c>
      <c r="J243" s="250"/>
      <c r="K243" s="251">
        <f>VLOOKUP(A242,$BF$2:$CB$5,6,FALSE)*'Form II'!F243</f>
        <v>100</v>
      </c>
      <c r="L243" s="250"/>
      <c r="M243" s="249">
        <f>VLOOKUP(A242,$BF$2:$CB$5,7,FALSE)*'Form II'!F243</f>
        <v>200</v>
      </c>
      <c r="N243" s="250"/>
      <c r="O243" s="249">
        <f>VLOOKUP(A242,$BF$2:$CB$5,8,FALSE)*'Form II'!F243</f>
        <v>125</v>
      </c>
      <c r="P243" s="250"/>
      <c r="Q243" s="249">
        <f>VLOOKUP(A242,$BF$2:$CB$5,9,FALSE)*'Form II'!F243</f>
        <v>125</v>
      </c>
      <c r="R243" s="250"/>
      <c r="S243" s="249">
        <f>VLOOKUP(A242,$BF$2:$CB$5,10,FALSE)*'Form II'!F243</f>
        <v>125</v>
      </c>
      <c r="T243" s="250"/>
      <c r="U243" s="249">
        <f>VLOOKUP(A242,$BF$2:$CB$5,11,FALSE)*'Form II'!F243</f>
        <v>150</v>
      </c>
      <c r="V243" s="250"/>
      <c r="W243" s="249">
        <f>VLOOKUP(A242,$BF$2:$CB$5,12,FALSE)*'Form II'!F243</f>
        <v>200</v>
      </c>
      <c r="X243" s="250"/>
      <c r="Y243" s="252">
        <f>VLOOKUP(A242,$BF$2:$CB$5,13,FALSE)*'Form II'!F243</f>
        <v>250</v>
      </c>
      <c r="Z243" s="253"/>
      <c r="AA243" s="252">
        <f>VLOOKUP(A242,$BF$2:$CB$5,14,FALSE)*'Form II'!F243</f>
        <v>75</v>
      </c>
      <c r="AB243" s="254"/>
      <c r="AC243" s="252">
        <f>VLOOKUP(A242,$BF$2:$CB$5,15,FALSE)*'Form II'!F243</f>
        <v>75</v>
      </c>
      <c r="AD243" s="253"/>
      <c r="AE243" s="252">
        <f>VLOOKUP(A242,$BF$2:$CB$5,16,FALSE)*'Form II'!F243</f>
        <v>200</v>
      </c>
      <c r="AF243" s="253"/>
      <c r="AG243" s="249">
        <f>VLOOKUP(A242,$BF$2:$CB$5,17,FALSE)*'Form II'!F243</f>
        <v>200</v>
      </c>
      <c r="AH243" s="250"/>
      <c r="AI243" s="249">
        <f>VLOOKUP(A242,$BF$2:$CB$5,18,FALSE)*'Form II'!F243</f>
        <v>12.5</v>
      </c>
      <c r="AJ243" s="250"/>
      <c r="AK243" s="249">
        <f>VLOOKUP(A242,$BF$2:$CB$5,19,FALSE)*'Form II'!F243</f>
        <v>25</v>
      </c>
      <c r="AL243" s="250"/>
      <c r="AM243" s="249">
        <f>VLOOKUP(A242,$BF$2:$CB$5,20,FALSE)*'Form II'!F243</f>
        <v>12.5</v>
      </c>
      <c r="AN243" s="250"/>
      <c r="AO243" s="249">
        <f>VLOOKUP(A242,$BF$2:$CB$5,21,FALSE)*'Form II'!F243</f>
        <v>25</v>
      </c>
      <c r="AP243" s="250"/>
      <c r="AQ243" s="249">
        <f>VLOOKUP(A242,$BF$2:$CB$5,22,FALSE)*'Form II'!F243</f>
        <v>25</v>
      </c>
      <c r="AR243" s="250"/>
      <c r="AS243" s="255"/>
      <c r="AT243" s="256"/>
      <c r="AU243" s="116"/>
      <c r="AV243" s="116"/>
      <c r="AW243" s="116"/>
      <c r="AX243" s="116"/>
      <c r="AY243" s="116"/>
      <c r="AZ243" s="116"/>
      <c r="BA243" s="116"/>
      <c r="BB243" s="116"/>
      <c r="BC243" s="116"/>
      <c r="BD243" s="116"/>
      <c r="BE243" s="116"/>
    </row>
    <row r="244" spans="1:82" ht="15.75" thickBot="1" x14ac:dyDescent="0.3">
      <c r="A244" s="48" t="str">
        <f>'Form II'!A243&amp;", "&amp;'Form II'!B243</f>
        <v>, 25</v>
      </c>
      <c r="B244" s="99" t="s">
        <v>36</v>
      </c>
      <c r="C244" s="99" t="s">
        <v>36</v>
      </c>
      <c r="D244" s="99" t="s">
        <v>142</v>
      </c>
      <c r="E244" s="99"/>
      <c r="F244" s="99"/>
      <c r="G244" s="99"/>
      <c r="H244" s="99"/>
      <c r="I244" s="99"/>
      <c r="J244" s="99"/>
      <c r="K244" s="99" t="s">
        <v>36</v>
      </c>
      <c r="L244" s="99" t="s">
        <v>142</v>
      </c>
      <c r="M244" s="99" t="s">
        <v>36</v>
      </c>
      <c r="N244" s="99" t="s">
        <v>142</v>
      </c>
      <c r="O244" s="99" t="s">
        <v>36</v>
      </c>
      <c r="P244" s="99" t="s">
        <v>142</v>
      </c>
      <c r="Q244" s="99" t="s">
        <v>36</v>
      </c>
      <c r="R244" s="99" t="s">
        <v>142</v>
      </c>
      <c r="S244" s="99" t="s">
        <v>36</v>
      </c>
      <c r="T244" s="99" t="s">
        <v>142</v>
      </c>
      <c r="U244" s="99" t="s">
        <v>36</v>
      </c>
      <c r="V244" s="99" t="s">
        <v>142</v>
      </c>
      <c r="W244" s="99" t="s">
        <v>36</v>
      </c>
      <c r="X244" s="99" t="s">
        <v>142</v>
      </c>
      <c r="Y244" s="99" t="s">
        <v>36</v>
      </c>
      <c r="Z244" s="99" t="s">
        <v>142</v>
      </c>
      <c r="AA244" s="99"/>
      <c r="AB244" s="99"/>
      <c r="AC244" s="99" t="s">
        <v>36</v>
      </c>
      <c r="AD244" s="99" t="s">
        <v>142</v>
      </c>
      <c r="AE244" s="99" t="s">
        <v>36</v>
      </c>
      <c r="AF244" s="100" t="s">
        <v>142</v>
      </c>
      <c r="AG244" s="99" t="s">
        <v>36</v>
      </c>
      <c r="AH244" s="99" t="s">
        <v>142</v>
      </c>
      <c r="AI244" s="99" t="s">
        <v>36</v>
      </c>
      <c r="AJ244" s="99" t="s">
        <v>142</v>
      </c>
      <c r="AK244" s="99" t="s">
        <v>36</v>
      </c>
      <c r="AL244" s="99" t="s">
        <v>142</v>
      </c>
      <c r="AM244" s="99" t="s">
        <v>36</v>
      </c>
      <c r="AN244" s="99" t="s">
        <v>142</v>
      </c>
      <c r="AO244" s="99" t="s">
        <v>36</v>
      </c>
      <c r="AP244" s="99" t="s">
        <v>142</v>
      </c>
      <c r="AQ244" s="99" t="s">
        <v>36</v>
      </c>
      <c r="AR244" s="99" t="s">
        <v>142</v>
      </c>
      <c r="AS244" s="99" t="s">
        <v>36</v>
      </c>
      <c r="AT244" s="147" t="s">
        <v>142</v>
      </c>
      <c r="AU244" s="116"/>
      <c r="AV244" s="116"/>
      <c r="AW244" s="116"/>
      <c r="AX244" s="116"/>
      <c r="AY244" s="116"/>
      <c r="AZ244" s="116"/>
      <c r="BA244" s="116"/>
      <c r="BB244" s="116"/>
      <c r="BC244" s="116"/>
      <c r="BD244" s="116"/>
      <c r="BE244" s="116"/>
    </row>
    <row r="245" spans="1:82" ht="16.5" thickTop="1" thickBot="1" x14ac:dyDescent="0.3">
      <c r="A245" s="24" t="s">
        <v>37</v>
      </c>
      <c r="B245" s="25"/>
      <c r="C245" s="112">
        <v>0</v>
      </c>
      <c r="D245" s="93">
        <f t="shared" ref="D245" si="1448">C245/C243</f>
        <v>0</v>
      </c>
      <c r="E245" s="112"/>
      <c r="F245" s="93">
        <f t="shared" ref="F245" si="1449">E245/E243</f>
        <v>0</v>
      </c>
      <c r="G245" s="112"/>
      <c r="H245" s="93">
        <f t="shared" ref="H245" si="1450">G245/G243</f>
        <v>0</v>
      </c>
      <c r="I245" s="112"/>
      <c r="J245" s="93">
        <f t="shared" ref="J245" si="1451">I245/I243</f>
        <v>0</v>
      </c>
      <c r="K245" s="112"/>
      <c r="L245" s="93">
        <f t="shared" ref="L245" si="1452">K245/K243</f>
        <v>0</v>
      </c>
      <c r="M245" s="112">
        <v>0</v>
      </c>
      <c r="N245" s="93">
        <f t="shared" ref="N245" si="1453">M245/M243</f>
        <v>0</v>
      </c>
      <c r="O245" s="112">
        <v>0</v>
      </c>
      <c r="P245" s="93">
        <f t="shared" ref="P245" si="1454">O245/O243</f>
        <v>0</v>
      </c>
      <c r="Q245" s="112">
        <v>0</v>
      </c>
      <c r="R245" s="93">
        <f t="shared" ref="R245" si="1455">Q245/Q243</f>
        <v>0</v>
      </c>
      <c r="S245" s="112">
        <v>0</v>
      </c>
      <c r="T245" s="93">
        <f t="shared" ref="T245" si="1456">S245/S243</f>
        <v>0</v>
      </c>
      <c r="U245" s="112">
        <v>0</v>
      </c>
      <c r="V245" s="93">
        <f t="shared" ref="V245" si="1457">U245/U243</f>
        <v>0</v>
      </c>
      <c r="W245" s="112">
        <v>0</v>
      </c>
      <c r="X245" s="93">
        <f t="shared" ref="X245" si="1458">W245/W243</f>
        <v>0</v>
      </c>
      <c r="Y245" s="112">
        <v>0</v>
      </c>
      <c r="Z245" s="93">
        <f t="shared" ref="Z245" si="1459">Y245/Y243</f>
        <v>0</v>
      </c>
      <c r="AA245" s="112">
        <v>0</v>
      </c>
      <c r="AB245" s="93">
        <f t="shared" ref="AB245" si="1460">AA245/AA243</f>
        <v>0</v>
      </c>
      <c r="AC245" s="112">
        <v>0</v>
      </c>
      <c r="AD245" s="93">
        <f t="shared" ref="AD245" si="1461">AC245/AC243</f>
        <v>0</v>
      </c>
      <c r="AE245" s="112"/>
      <c r="AF245" s="93">
        <f t="shared" ref="AF245" si="1462">AE245/AE243</f>
        <v>0</v>
      </c>
      <c r="AG245" s="112"/>
      <c r="AH245" s="93">
        <f t="shared" ref="AH245" si="1463">AG245/AG243</f>
        <v>0</v>
      </c>
      <c r="AI245" s="112"/>
      <c r="AJ245" s="93">
        <f t="shared" ref="AJ245" si="1464">AI245/AI243</f>
        <v>0</v>
      </c>
      <c r="AK245" s="112"/>
      <c r="AL245" s="93">
        <f t="shared" ref="AL245" si="1465">AK245/AK243</f>
        <v>0</v>
      </c>
      <c r="AM245" s="112">
        <v>0</v>
      </c>
      <c r="AN245" s="93">
        <f t="shared" ref="AN245" si="1466">AM245/AM243</f>
        <v>0</v>
      </c>
      <c r="AO245" s="112">
        <v>0</v>
      </c>
      <c r="AP245" s="93">
        <f t="shared" ref="AP245" si="1467">AO245/AO243</f>
        <v>0</v>
      </c>
      <c r="AQ245" s="112">
        <v>0</v>
      </c>
      <c r="AR245" s="93">
        <f t="shared" ref="AR245:AR249" si="1468">AQ245/$AQ$113</f>
        <v>0</v>
      </c>
      <c r="AS245" s="134">
        <f t="shared" ref="AS245:AS248" si="1469">C245+K245+M245+O245+U245+W245+Y245+AC245+AE245+AG245+AM245+AQ245+E245+I245+G245+AA245+Q245+S245+AO245+AI245+AK245</f>
        <v>0</v>
      </c>
      <c r="AT245" s="203">
        <f t="shared" ref="AT245:AT249" si="1470">D245+L245+N245+P245+V245+X245+Z245+AD245+AF245+AH245+AN245+AR245+AB245+F245+J245+H245+R245+T245+AP245+AJ245+AL245</f>
        <v>0</v>
      </c>
      <c r="AU245" s="120">
        <f>IF(J245=0,0,(IF('Form II'!K243="yes",(J245/AT245)*('Form II'!G243+'Form II'!H243),0)))</f>
        <v>0</v>
      </c>
      <c r="AV245" s="120">
        <f>IF(D245=0,0,(IF('Form II'!I243="yes",(D245/AT245)*('Form II'!G243+'Form II'!H243),0)))</f>
        <v>0</v>
      </c>
      <c r="AW245" s="120">
        <f>IF(F245+H245=0,0,(IF('Form II'!J243="yes",((F245+H245)/AT245)*('Form II'!G243+'Form II'!H243),0)))</f>
        <v>0</v>
      </c>
      <c r="AX245" s="120">
        <f>IF(L245=0,0,(L245/AT245)*('Form II'!G243+'Form II'!H243))</f>
        <v>0</v>
      </c>
      <c r="AY245" s="120">
        <f>IF(P245+R245=0,0,(IF('Form II'!M243="yes",(((P245+R245)/AT245)*('Form II'!G243+'Form II'!H243)),0)))</f>
        <v>0</v>
      </c>
      <c r="AZ245" s="120" t="e">
        <f>IF('Form II'!N243="yes",(((V245+X245+Z245+T245)/AT245)*('Form II'!G243+'Form II'!H243)),0)</f>
        <v>#DIV/0!</v>
      </c>
      <c r="BA245" s="120" t="e">
        <f>IF('Form II'!P243="yes",(AB245/AT245)*('Form II'!G243+'Form II'!H243),0)</f>
        <v>#DIV/0!</v>
      </c>
      <c r="BB245" s="120" t="e">
        <f>IF('Form II'!O243="yes",(AD245/AT245)*('Form II'!G243+'Form II'!H243),0)</f>
        <v>#DIV/0!</v>
      </c>
      <c r="BC245" s="120">
        <f>IF(AF245=0,0,(AF245/AT245)*('Form II'!G243+'Form II'!H243))</f>
        <v>0</v>
      </c>
      <c r="BD245" s="120">
        <f>IF((AN245+AP245+AR245)=0,0,(IF('Form II'!R243="yes",(((AN245+AP245+AR245)/AT245)*('Form II'!G243+'Form II'!H243)),0)))</f>
        <v>0</v>
      </c>
      <c r="BE245" s="118">
        <f>IF((AS245)=0,('Form II'!G243+'Form II'!H243),SUM(AU245:BD245))</f>
        <v>0</v>
      </c>
      <c r="CD245" s="23">
        <f>AT245*'Form II'!F243</f>
        <v>0</v>
      </c>
    </row>
    <row r="246" spans="1:82" ht="16.5" thickTop="1" thickBot="1" x14ac:dyDescent="0.3">
      <c r="A246" s="26" t="s">
        <v>38</v>
      </c>
      <c r="B246" s="27"/>
      <c r="C246" s="113">
        <v>0</v>
      </c>
      <c r="D246" s="93">
        <f t="shared" ref="D246" si="1471">C246/C243</f>
        <v>0</v>
      </c>
      <c r="E246" s="113"/>
      <c r="F246" s="93">
        <f t="shared" ref="F246" si="1472">E246/E243</f>
        <v>0</v>
      </c>
      <c r="G246" s="113"/>
      <c r="H246" s="93">
        <f t="shared" ref="H246" si="1473">G246/G243</f>
        <v>0</v>
      </c>
      <c r="I246" s="113"/>
      <c r="J246" s="93">
        <f t="shared" ref="J246" si="1474">I246/I243</f>
        <v>0</v>
      </c>
      <c r="K246" s="113"/>
      <c r="L246" s="93">
        <f t="shared" ref="L246" si="1475">K246/K243</f>
        <v>0</v>
      </c>
      <c r="M246" s="113">
        <v>0</v>
      </c>
      <c r="N246" s="93">
        <f t="shared" ref="N246" si="1476">M246/M243</f>
        <v>0</v>
      </c>
      <c r="O246" s="113">
        <v>0</v>
      </c>
      <c r="P246" s="93">
        <f t="shared" ref="P246" si="1477">O246/O243</f>
        <v>0</v>
      </c>
      <c r="Q246" s="113">
        <v>0</v>
      </c>
      <c r="R246" s="93">
        <f t="shared" ref="R246" si="1478">Q246/Q243</f>
        <v>0</v>
      </c>
      <c r="S246" s="113">
        <v>0</v>
      </c>
      <c r="T246" s="93">
        <f t="shared" ref="T246" si="1479">S246/S243</f>
        <v>0</v>
      </c>
      <c r="U246" s="113">
        <v>0</v>
      </c>
      <c r="V246" s="93">
        <f t="shared" ref="V246" si="1480">U246/U243</f>
        <v>0</v>
      </c>
      <c r="W246" s="113">
        <v>0</v>
      </c>
      <c r="X246" s="93">
        <f t="shared" ref="X246" si="1481">W246/W243</f>
        <v>0</v>
      </c>
      <c r="Y246" s="113">
        <v>0</v>
      </c>
      <c r="Z246" s="93">
        <f t="shared" ref="Z246" si="1482">Y246/Y243</f>
        <v>0</v>
      </c>
      <c r="AA246" s="113">
        <v>0</v>
      </c>
      <c r="AB246" s="93">
        <f t="shared" ref="AB246" si="1483">AA246/AA243</f>
        <v>0</v>
      </c>
      <c r="AC246" s="113">
        <v>0</v>
      </c>
      <c r="AD246" s="93">
        <f t="shared" ref="AD246" si="1484">AC246/AC243</f>
        <v>0</v>
      </c>
      <c r="AE246" s="113"/>
      <c r="AF246" s="93">
        <f t="shared" ref="AF246" si="1485">AE246/AE243</f>
        <v>0</v>
      </c>
      <c r="AG246" s="113"/>
      <c r="AH246" s="93">
        <f t="shared" ref="AH246" si="1486">AG246/AG243</f>
        <v>0</v>
      </c>
      <c r="AI246" s="113"/>
      <c r="AJ246" s="93">
        <f t="shared" ref="AJ246" si="1487">AI246/AI243</f>
        <v>0</v>
      </c>
      <c r="AK246" s="113"/>
      <c r="AL246" s="93">
        <f t="shared" ref="AL246" si="1488">AK246/AK243</f>
        <v>0</v>
      </c>
      <c r="AM246" s="113">
        <v>0</v>
      </c>
      <c r="AN246" s="93">
        <f t="shared" ref="AN246" si="1489">AM246/AM243</f>
        <v>0</v>
      </c>
      <c r="AO246" s="113">
        <v>0</v>
      </c>
      <c r="AP246" s="93">
        <f t="shared" ref="AP246" si="1490">AO246/AO243</f>
        <v>0</v>
      </c>
      <c r="AQ246" s="113">
        <v>0</v>
      </c>
      <c r="AR246" s="93">
        <f t="shared" si="1468"/>
        <v>0</v>
      </c>
      <c r="AS246" s="134">
        <f t="shared" si="1469"/>
        <v>0</v>
      </c>
      <c r="AT246" s="203">
        <f t="shared" si="1470"/>
        <v>0</v>
      </c>
      <c r="AU246" s="120">
        <f>IF(J246=0,0,(IF('Form II'!K244="yes",(J246/AT246)*('Form II'!G244+'Form II'!H244),0)))</f>
        <v>0</v>
      </c>
      <c r="AV246" s="120">
        <f>IF(D246=0,0,(IF('Form II'!I244="yes",(D246/AT246)*('Form II'!G244+'Form II'!H244),0)))</f>
        <v>0</v>
      </c>
      <c r="AW246" s="120">
        <f>IF(F246+H246=0,0,(IF('Form II'!J244="yes",((F246+H246)/AT246)*('Form II'!G244+'Form II'!H244),0)))</f>
        <v>0</v>
      </c>
      <c r="AX246" s="120">
        <f>IF(L246=0,0,(L246/AT246)*('Form II'!G244+'Form II'!H244))</f>
        <v>0</v>
      </c>
      <c r="AY246" s="120">
        <f>IF(P246+R246=0,0,(IF('Form II'!M244="yes",(((P246+R246)/AT246)*('Form II'!G244+'Form II'!H244)),0)))</f>
        <v>0</v>
      </c>
      <c r="AZ246" s="120" t="e">
        <f>IF('Form II'!N244="yes",(((V246+X246+Z246+T246)/AT246)*('Form II'!G244+'Form II'!H244)),0)</f>
        <v>#DIV/0!</v>
      </c>
      <c r="BA246" s="120" t="e">
        <f>IF('Form II'!P244="yes",(AB246/AT246)*('Form II'!G244+'Form II'!H244),0)</f>
        <v>#DIV/0!</v>
      </c>
      <c r="BB246" s="120" t="e">
        <f>IF('Form II'!O244="yes",(AD246/AT246)*('Form II'!G244+'Form II'!H244),0)</f>
        <v>#DIV/0!</v>
      </c>
      <c r="BC246" s="120">
        <f>IF(AF246=0,0,(AF246/AT246)*('Form II'!G244+'Form II'!H244))</f>
        <v>0</v>
      </c>
      <c r="BD246" s="120">
        <f>IF((AN246+AP246+AR246)=0,0,(IF('Form II'!R244="yes",(((AN246+AP246+AR246)/AT246)*('Form II'!G244+'Form II'!H244)),0)))</f>
        <v>0</v>
      </c>
      <c r="BE246" s="118">
        <f>IF((AS246)=0,('Form II'!G244+'Form II'!H244),SUM(AU246:BD246))</f>
        <v>0</v>
      </c>
      <c r="CD246" s="23">
        <f>AT246*'Form II'!F244</f>
        <v>0</v>
      </c>
    </row>
    <row r="247" spans="1:82" ht="16.5" thickTop="1" thickBot="1" x14ac:dyDescent="0.3">
      <c r="A247" s="26" t="s">
        <v>39</v>
      </c>
      <c r="B247" s="27"/>
      <c r="C247" s="113">
        <v>0</v>
      </c>
      <c r="D247" s="93">
        <f t="shared" ref="D247" si="1491">C247/C243</f>
        <v>0</v>
      </c>
      <c r="E247" s="113"/>
      <c r="F247" s="93">
        <f t="shared" ref="F247" si="1492">E247/E243</f>
        <v>0</v>
      </c>
      <c r="G247" s="113"/>
      <c r="H247" s="93">
        <f t="shared" ref="H247" si="1493">G247/G243</f>
        <v>0</v>
      </c>
      <c r="I247" s="113"/>
      <c r="J247" s="93">
        <f t="shared" ref="J247" si="1494">I247/I243</f>
        <v>0</v>
      </c>
      <c r="K247" s="113"/>
      <c r="L247" s="93">
        <f t="shared" ref="L247" si="1495">K247/K243</f>
        <v>0</v>
      </c>
      <c r="M247" s="113">
        <v>0</v>
      </c>
      <c r="N247" s="93">
        <f t="shared" ref="N247" si="1496">M247/M243</f>
        <v>0</v>
      </c>
      <c r="O247" s="113">
        <v>0</v>
      </c>
      <c r="P247" s="93">
        <f t="shared" ref="P247" si="1497">O247/O243</f>
        <v>0</v>
      </c>
      <c r="Q247" s="113">
        <v>0</v>
      </c>
      <c r="R247" s="93">
        <f t="shared" ref="R247" si="1498">Q247/Q243</f>
        <v>0</v>
      </c>
      <c r="S247" s="113">
        <v>0</v>
      </c>
      <c r="T247" s="93">
        <f t="shared" ref="T247" si="1499">S247/S243</f>
        <v>0</v>
      </c>
      <c r="U247" s="113">
        <v>0</v>
      </c>
      <c r="V247" s="93">
        <f t="shared" ref="V247" si="1500">U247/U243</f>
        <v>0</v>
      </c>
      <c r="W247" s="113">
        <v>0</v>
      </c>
      <c r="X247" s="93">
        <f t="shared" ref="X247" si="1501">W247/W243</f>
        <v>0</v>
      </c>
      <c r="Y247" s="113">
        <v>0</v>
      </c>
      <c r="Z247" s="93">
        <f t="shared" ref="Z247" si="1502">Y247/Y243</f>
        <v>0</v>
      </c>
      <c r="AA247" s="113">
        <v>0</v>
      </c>
      <c r="AB247" s="93">
        <f t="shared" ref="AB247" si="1503">AA247/AA243</f>
        <v>0</v>
      </c>
      <c r="AC247" s="113">
        <v>0</v>
      </c>
      <c r="AD247" s="93">
        <f t="shared" ref="AD247" si="1504">AC247/AC243</f>
        <v>0</v>
      </c>
      <c r="AE247" s="113"/>
      <c r="AF247" s="93">
        <f t="shared" ref="AF247" si="1505">AE247/AE243</f>
        <v>0</v>
      </c>
      <c r="AG247" s="113"/>
      <c r="AH247" s="93">
        <f t="shared" ref="AH247" si="1506">AG247/AG243</f>
        <v>0</v>
      </c>
      <c r="AI247" s="113"/>
      <c r="AJ247" s="93">
        <f t="shared" ref="AJ247" si="1507">AI247/AI243</f>
        <v>0</v>
      </c>
      <c r="AK247" s="113"/>
      <c r="AL247" s="93">
        <f t="shared" ref="AL247" si="1508">AK247/AK243</f>
        <v>0</v>
      </c>
      <c r="AM247" s="113">
        <v>0</v>
      </c>
      <c r="AN247" s="93">
        <f t="shared" ref="AN247" si="1509">AM247/AM243</f>
        <v>0</v>
      </c>
      <c r="AO247" s="113">
        <v>0</v>
      </c>
      <c r="AP247" s="93">
        <f t="shared" ref="AP247" si="1510">AO247/AO243</f>
        <v>0</v>
      </c>
      <c r="AQ247" s="113">
        <v>0</v>
      </c>
      <c r="AR247" s="93">
        <f t="shared" si="1468"/>
        <v>0</v>
      </c>
      <c r="AS247" s="134">
        <f t="shared" si="1469"/>
        <v>0</v>
      </c>
      <c r="AT247" s="203">
        <f t="shared" si="1470"/>
        <v>0</v>
      </c>
      <c r="AU247" s="120">
        <f>IF(J247=0,0,(IF('Form II'!K245="yes",(J247/AT247)*('Form II'!G245+'Form II'!H245),0)))</f>
        <v>0</v>
      </c>
      <c r="AV247" s="120">
        <f>IF(D247=0,0,(IF('Form II'!I245="yes",(D247/AT247)*('Form II'!G245+'Form II'!H245),0)))</f>
        <v>0</v>
      </c>
      <c r="AW247" s="120">
        <f>IF(F247+H247=0,0,(IF('Form II'!J245="yes",((F247+H247)/AT247)*('Form II'!G245+'Form II'!H245),0)))</f>
        <v>0</v>
      </c>
      <c r="AX247" s="120">
        <f>IF(L247=0,0,(L247/AT247)*('Form II'!G245+'Form II'!H245))</f>
        <v>0</v>
      </c>
      <c r="AY247" s="120">
        <f>IF(P247+R247=0,0,(IF('Form II'!M245="yes",(((P247+R247)/AT247)*('Form II'!G245+'Form II'!H245)),0)))</f>
        <v>0</v>
      </c>
      <c r="AZ247" s="120" t="e">
        <f>IF('Form II'!N245="yes",(((V247+X247+Z247+T247)/AT247)*('Form II'!G245+'Form II'!H245)),0)</f>
        <v>#DIV/0!</v>
      </c>
      <c r="BA247" s="120" t="e">
        <f>IF('Form II'!P245="yes",(AB247/AT247)*('Form II'!G245+'Form II'!H245),0)</f>
        <v>#DIV/0!</v>
      </c>
      <c r="BB247" s="120" t="e">
        <f>IF('Form II'!O245="yes",(AD247/AT247)*('Form II'!G245+'Form II'!H245),0)</f>
        <v>#DIV/0!</v>
      </c>
      <c r="BC247" s="120">
        <f>IF(AF247=0,0,(AF247/AT247)*('Form II'!G245+'Form II'!H245))</f>
        <v>0</v>
      </c>
      <c r="BD247" s="120">
        <f>IF((AN247+AP247+AR247)=0,0,(IF('Form II'!R245="yes",(((AN247+AP247+AR247)/AT247)*('Form II'!G245+'Form II'!H245)),0)))</f>
        <v>0</v>
      </c>
      <c r="BE247" s="118">
        <f>IF((AS247)=0,('Form II'!G245+'Form II'!H245),SUM(AU247:BD247))</f>
        <v>0</v>
      </c>
      <c r="CD247" s="23">
        <f>AT247*'Form II'!F245</f>
        <v>0</v>
      </c>
    </row>
    <row r="248" spans="1:82" ht="16.5" thickTop="1" thickBot="1" x14ac:dyDescent="0.3">
      <c r="A248" s="28" t="s">
        <v>40</v>
      </c>
      <c r="B248" s="29"/>
      <c r="C248" s="114">
        <v>0</v>
      </c>
      <c r="D248" s="93">
        <f t="shared" ref="D248" si="1511">C248/C243</f>
        <v>0</v>
      </c>
      <c r="E248" s="114"/>
      <c r="F248" s="93">
        <f t="shared" ref="F248" si="1512">E248/E243</f>
        <v>0</v>
      </c>
      <c r="G248" s="114"/>
      <c r="H248" s="93">
        <f t="shared" ref="H248" si="1513">G248/G243</f>
        <v>0</v>
      </c>
      <c r="I248" s="114"/>
      <c r="J248" s="93">
        <f t="shared" ref="J248" si="1514">I248/I243</f>
        <v>0</v>
      </c>
      <c r="K248" s="114"/>
      <c r="L248" s="93">
        <f t="shared" ref="L248" si="1515">K248/K243</f>
        <v>0</v>
      </c>
      <c r="M248" s="114">
        <v>0</v>
      </c>
      <c r="N248" s="93">
        <f t="shared" ref="N248" si="1516">M248/M243</f>
        <v>0</v>
      </c>
      <c r="O248" s="114">
        <v>0</v>
      </c>
      <c r="P248" s="93">
        <f t="shared" ref="P248" si="1517">O248/O243</f>
        <v>0</v>
      </c>
      <c r="Q248" s="114">
        <v>0</v>
      </c>
      <c r="R248" s="93">
        <f t="shared" ref="R248" si="1518">Q248/Q243</f>
        <v>0</v>
      </c>
      <c r="S248" s="114">
        <v>0</v>
      </c>
      <c r="T248" s="93">
        <f t="shared" ref="T248" si="1519">S248/S243</f>
        <v>0</v>
      </c>
      <c r="U248" s="114">
        <v>0</v>
      </c>
      <c r="V248" s="93">
        <f t="shared" ref="V248" si="1520">U248/U243</f>
        <v>0</v>
      </c>
      <c r="W248" s="114">
        <v>0</v>
      </c>
      <c r="X248" s="93">
        <f t="shared" ref="X248" si="1521">W248/W243</f>
        <v>0</v>
      </c>
      <c r="Y248" s="114">
        <v>0</v>
      </c>
      <c r="Z248" s="93">
        <f t="shared" ref="Z248" si="1522">Y248/Y243</f>
        <v>0</v>
      </c>
      <c r="AA248" s="114">
        <v>0</v>
      </c>
      <c r="AB248" s="93">
        <f t="shared" ref="AB248" si="1523">AA248/AA243</f>
        <v>0</v>
      </c>
      <c r="AC248" s="114">
        <v>0</v>
      </c>
      <c r="AD248" s="93">
        <f t="shared" ref="AD248" si="1524">AC248/AC243</f>
        <v>0</v>
      </c>
      <c r="AE248" s="114"/>
      <c r="AF248" s="93">
        <f t="shared" ref="AF248" si="1525">AE248/AE243</f>
        <v>0</v>
      </c>
      <c r="AG248" s="114"/>
      <c r="AH248" s="93">
        <f t="shared" ref="AH248" si="1526">AG248/AG243</f>
        <v>0</v>
      </c>
      <c r="AI248" s="114"/>
      <c r="AJ248" s="93">
        <f t="shared" ref="AJ248" si="1527">AI248/AI243</f>
        <v>0</v>
      </c>
      <c r="AK248" s="114"/>
      <c r="AL248" s="93">
        <f t="shared" ref="AL248" si="1528">AK248/AK243</f>
        <v>0</v>
      </c>
      <c r="AM248" s="114">
        <v>0</v>
      </c>
      <c r="AN248" s="93">
        <f t="shared" ref="AN248" si="1529">AM248/AM243</f>
        <v>0</v>
      </c>
      <c r="AO248" s="114">
        <v>0</v>
      </c>
      <c r="AP248" s="93">
        <f t="shared" ref="AP248" si="1530">AO248/AO243</f>
        <v>0</v>
      </c>
      <c r="AQ248" s="114">
        <v>0</v>
      </c>
      <c r="AR248" s="93">
        <f t="shared" si="1468"/>
        <v>0</v>
      </c>
      <c r="AS248" s="134">
        <f t="shared" si="1469"/>
        <v>0</v>
      </c>
      <c r="AT248" s="203">
        <f t="shared" si="1470"/>
        <v>0</v>
      </c>
      <c r="AU248" s="120">
        <f>IF(J248=0,0,(IF('Form II'!K246="yes",(J248/AT248)*('Form II'!G246+'Form II'!H246),0)))</f>
        <v>0</v>
      </c>
      <c r="AV248" s="120">
        <f>IF(D248=0,0,(IF('Form II'!I246="yes",(D248/AT248)*('Form II'!G246+'Form II'!H246),0)))</f>
        <v>0</v>
      </c>
      <c r="AW248" s="120">
        <f>IF(F248+H248=0,0,(IF('Form II'!J246="yes",((F248+H248)/AT248)*('Form II'!G246+'Form II'!H246),0)))</f>
        <v>0</v>
      </c>
      <c r="AX248" s="120">
        <f>IF(L248=0,0,(L248/AT248)*('Form II'!G246+'Form II'!H246))</f>
        <v>0</v>
      </c>
      <c r="AY248" s="120">
        <f>IF(P248+R248=0,0,(IF('Form II'!M246="yes",(((P248+R248)/AT248)*('Form II'!G246+'Form II'!H246)),0)))</f>
        <v>0</v>
      </c>
      <c r="AZ248" s="120" t="e">
        <f>IF('Form II'!N246="yes",(((V248+X248+Z248+T248)/AT248)*('Form II'!G246+'Form II'!H246)),0)</f>
        <v>#DIV/0!</v>
      </c>
      <c r="BA248" s="120" t="e">
        <f>IF('Form II'!P246="yes",(AB248/AT248)*('Form II'!G246+'Form II'!H246),0)</f>
        <v>#DIV/0!</v>
      </c>
      <c r="BB248" s="120" t="e">
        <f>IF('Form II'!O246="yes",(AD248/AT248)*('Form II'!G246+'Form II'!H246),0)</f>
        <v>#DIV/0!</v>
      </c>
      <c r="BC248" s="120">
        <f>IF(AF248=0,0,(AF248/AT248)*('Form II'!G246+'Form II'!H246))</f>
        <v>0</v>
      </c>
      <c r="BD248" s="120">
        <f>IF((AN248+AP248+AR248)=0,0,(IF('Form II'!R246="yes",(((AN248+AP248+AR248)/AT248)*('Form II'!G246+'Form II'!H246)),0)))</f>
        <v>0</v>
      </c>
      <c r="BE248" s="118">
        <f>IF((AS248)=0,('Form II'!G246+'Form II'!H246),SUM(AU248:BD248))</f>
        <v>0</v>
      </c>
      <c r="CD248" s="23">
        <f>AT248*'Form II'!F246</f>
        <v>0</v>
      </c>
    </row>
    <row r="249" spans="1:82" ht="15.75" thickTop="1" x14ac:dyDescent="0.25">
      <c r="A249" s="90" t="s">
        <v>41</v>
      </c>
      <c r="B249" s="91"/>
      <c r="C249" s="91">
        <f t="shared" si="1096"/>
        <v>0</v>
      </c>
      <c r="D249" s="93">
        <f t="shared" ref="D249" si="1531">C249/C243</f>
        <v>0</v>
      </c>
      <c r="E249" s="91">
        <f t="shared" si="1098"/>
        <v>0</v>
      </c>
      <c r="F249" s="93">
        <f t="shared" ref="F249" si="1532">E249/E243</f>
        <v>0</v>
      </c>
      <c r="G249" s="91">
        <f t="shared" si="1100"/>
        <v>0</v>
      </c>
      <c r="H249" s="93">
        <f t="shared" ref="H249" si="1533">G249/G243</f>
        <v>0</v>
      </c>
      <c r="I249" s="91">
        <f t="shared" si="1102"/>
        <v>0</v>
      </c>
      <c r="J249" s="93">
        <f t="shared" ref="J249" si="1534">I249/I243</f>
        <v>0</v>
      </c>
      <c r="K249" s="91">
        <f t="shared" si="1104"/>
        <v>0</v>
      </c>
      <c r="L249" s="93">
        <f t="shared" ref="L249" si="1535">K249/K243</f>
        <v>0</v>
      </c>
      <c r="M249" s="91">
        <f t="shared" si="1106"/>
        <v>0</v>
      </c>
      <c r="N249" s="93">
        <f t="shared" ref="N249" si="1536">M249/M243</f>
        <v>0</v>
      </c>
      <c r="O249" s="91">
        <f t="shared" si="1108"/>
        <v>0</v>
      </c>
      <c r="P249" s="93">
        <f t="shared" ref="P249" si="1537">O249/O243</f>
        <v>0</v>
      </c>
      <c r="Q249" s="91">
        <f t="shared" si="1110"/>
        <v>0</v>
      </c>
      <c r="R249" s="93">
        <f t="shared" ref="R249" si="1538">Q249/Q243</f>
        <v>0</v>
      </c>
      <c r="S249" s="91">
        <f t="shared" si="1112"/>
        <v>0</v>
      </c>
      <c r="T249" s="93">
        <f t="shared" ref="T249" si="1539">S249/S243</f>
        <v>0</v>
      </c>
      <c r="U249" s="91">
        <f t="shared" si="1114"/>
        <v>0</v>
      </c>
      <c r="V249" s="93">
        <f t="shared" ref="V249" si="1540">U249/U243</f>
        <v>0</v>
      </c>
      <c r="W249" s="91">
        <f t="shared" si="1116"/>
        <v>0</v>
      </c>
      <c r="X249" s="93">
        <f t="shared" ref="X249" si="1541">W249/W243</f>
        <v>0</v>
      </c>
      <c r="Y249" s="91">
        <f t="shared" si="1118"/>
        <v>0</v>
      </c>
      <c r="Z249" s="93">
        <f t="shared" ref="Z249" si="1542">Y249/Y243</f>
        <v>0</v>
      </c>
      <c r="AA249" s="91">
        <f t="shared" si="1120"/>
        <v>0</v>
      </c>
      <c r="AB249" s="93">
        <f t="shared" ref="AB249" si="1543">AA249/AA243</f>
        <v>0</v>
      </c>
      <c r="AC249" s="91">
        <f t="shared" si="1122"/>
        <v>0</v>
      </c>
      <c r="AD249" s="93">
        <f t="shared" ref="AD249" si="1544">AC249/AC243</f>
        <v>0</v>
      </c>
      <c r="AE249" s="94">
        <f t="shared" si="1124"/>
        <v>0</v>
      </c>
      <c r="AF249" s="93">
        <f t="shared" ref="AF249" si="1545">AE249/AE243</f>
        <v>0</v>
      </c>
      <c r="AG249" s="91">
        <f t="shared" si="1126"/>
        <v>0</v>
      </c>
      <c r="AH249" s="93">
        <f t="shared" ref="AH249" si="1546">AG249/AG243</f>
        <v>0</v>
      </c>
      <c r="AI249" s="91">
        <f t="shared" si="1128"/>
        <v>0</v>
      </c>
      <c r="AJ249" s="93">
        <f t="shared" ref="AJ249" si="1547">AI249/AI243</f>
        <v>0</v>
      </c>
      <c r="AK249" s="91">
        <f t="shared" si="1130"/>
        <v>0</v>
      </c>
      <c r="AL249" s="93">
        <f t="shared" ref="AL249" si="1548">AK249/AK243</f>
        <v>0</v>
      </c>
      <c r="AM249" s="91">
        <f t="shared" si="1132"/>
        <v>0</v>
      </c>
      <c r="AN249" s="93">
        <f t="shared" ref="AN249" si="1549">AM249/AM243</f>
        <v>0</v>
      </c>
      <c r="AO249" s="91">
        <f t="shared" si="1134"/>
        <v>0</v>
      </c>
      <c r="AP249" s="93">
        <f t="shared" ref="AP249" si="1550">AO249/AO243</f>
        <v>0</v>
      </c>
      <c r="AQ249" s="91">
        <f t="shared" si="1136"/>
        <v>0</v>
      </c>
      <c r="AR249" s="93">
        <f t="shared" si="1468"/>
        <v>0</v>
      </c>
      <c r="AS249" s="95">
        <f t="shared" si="1137"/>
        <v>0</v>
      </c>
      <c r="AT249" s="203">
        <f t="shared" si="1470"/>
        <v>0</v>
      </c>
      <c r="AU249" s="121"/>
      <c r="AV249" s="121"/>
      <c r="AW249" s="121"/>
      <c r="AX249" s="121"/>
      <c r="AY249" s="121"/>
      <c r="AZ249" s="121"/>
      <c r="BA249" s="121"/>
      <c r="BB249" s="121"/>
      <c r="BC249" s="121"/>
      <c r="BD249" s="121"/>
      <c r="BE249" s="121"/>
      <c r="CD249" s="30">
        <f t="shared" si="1138"/>
        <v>0</v>
      </c>
    </row>
    <row r="250" spans="1:82" x14ac:dyDescent="0.25">
      <c r="AU250" s="116"/>
      <c r="AV250" s="116"/>
      <c r="AW250" s="116"/>
      <c r="AX250" s="116"/>
      <c r="AY250" s="116"/>
      <c r="AZ250" s="116"/>
      <c r="BA250" s="116"/>
      <c r="BB250" s="116"/>
      <c r="BC250" s="116"/>
      <c r="BD250" s="116"/>
      <c r="BE250" s="116"/>
    </row>
    <row r="251" spans="1:82" ht="45" x14ac:dyDescent="0.25">
      <c r="A251" s="97"/>
      <c r="B251" s="199" t="s">
        <v>25</v>
      </c>
      <c r="C251" s="248" t="s">
        <v>116</v>
      </c>
      <c r="D251" s="247"/>
      <c r="E251" s="257" t="s">
        <v>119</v>
      </c>
      <c r="F251" s="247"/>
      <c r="G251" s="257" t="s">
        <v>120</v>
      </c>
      <c r="H251" s="247"/>
      <c r="I251" s="248" t="s">
        <v>117</v>
      </c>
      <c r="J251" s="247"/>
      <c r="K251" s="248" t="s">
        <v>118</v>
      </c>
      <c r="L251" s="247"/>
      <c r="M251" s="248" t="s">
        <v>27</v>
      </c>
      <c r="N251" s="247"/>
      <c r="O251" s="248" t="s">
        <v>166</v>
      </c>
      <c r="P251" s="247"/>
      <c r="Q251" s="248" t="s">
        <v>167</v>
      </c>
      <c r="R251" s="247"/>
      <c r="S251" s="248" t="s">
        <v>132</v>
      </c>
      <c r="T251" s="247"/>
      <c r="U251" s="248" t="s">
        <v>28</v>
      </c>
      <c r="V251" s="247"/>
      <c r="W251" s="248" t="s">
        <v>29</v>
      </c>
      <c r="X251" s="247"/>
      <c r="Y251" s="248" t="s">
        <v>30</v>
      </c>
      <c r="Z251" s="247"/>
      <c r="AA251" s="248" t="s">
        <v>114</v>
      </c>
      <c r="AB251" s="258"/>
      <c r="AC251" s="248" t="s">
        <v>113</v>
      </c>
      <c r="AD251" s="247"/>
      <c r="AE251" s="248" t="s">
        <v>31</v>
      </c>
      <c r="AF251" s="247"/>
      <c r="AG251" s="248" t="s">
        <v>193</v>
      </c>
      <c r="AH251" s="247"/>
      <c r="AI251" s="248" t="s">
        <v>164</v>
      </c>
      <c r="AJ251" s="247"/>
      <c r="AK251" s="246" t="s">
        <v>165</v>
      </c>
      <c r="AL251" s="247"/>
      <c r="AM251" s="248" t="s">
        <v>33</v>
      </c>
      <c r="AN251" s="247"/>
      <c r="AO251" s="248" t="s">
        <v>34</v>
      </c>
      <c r="AP251" s="247"/>
      <c r="AQ251" s="248" t="s">
        <v>34</v>
      </c>
      <c r="AR251" s="247"/>
      <c r="AS251" s="248" t="s">
        <v>35</v>
      </c>
      <c r="AT251" s="247"/>
      <c r="AU251" s="115" t="s">
        <v>235</v>
      </c>
      <c r="AV251" s="115" t="s">
        <v>116</v>
      </c>
      <c r="AW251" s="115" t="s">
        <v>237</v>
      </c>
      <c r="AX251" s="116" t="s">
        <v>238</v>
      </c>
      <c r="AY251" s="116" t="s">
        <v>239</v>
      </c>
      <c r="AZ251" s="116" t="s">
        <v>134</v>
      </c>
      <c r="BA251" s="117" t="s">
        <v>114</v>
      </c>
      <c r="BB251" s="117" t="s">
        <v>113</v>
      </c>
      <c r="BC251" s="117" t="s">
        <v>46</v>
      </c>
      <c r="BD251" s="117" t="s">
        <v>44</v>
      </c>
      <c r="BE251" s="118"/>
    </row>
    <row r="252" spans="1:82" x14ac:dyDescent="0.25">
      <c r="A252" s="49" t="s">
        <v>129</v>
      </c>
      <c r="B252" s="200"/>
      <c r="C252" s="151"/>
      <c r="D252" s="152"/>
      <c r="E252" s="151"/>
      <c r="F252" s="152"/>
      <c r="G252" s="200"/>
      <c r="H252" s="201"/>
      <c r="I252" s="200"/>
      <c r="J252" s="201"/>
      <c r="K252" s="87"/>
      <c r="L252" s="201"/>
      <c r="M252" s="200"/>
      <c r="N252" s="201"/>
      <c r="O252" s="200"/>
      <c r="P252" s="201"/>
      <c r="Q252" s="200"/>
      <c r="R252" s="201"/>
      <c r="S252" s="200"/>
      <c r="T252" s="201"/>
      <c r="U252" s="200"/>
      <c r="V252" s="201"/>
      <c r="W252" s="200"/>
      <c r="X252" s="201"/>
      <c r="Y252" s="200"/>
      <c r="Z252" s="201"/>
      <c r="AA252" s="87"/>
      <c r="AB252" s="87"/>
      <c r="AC252" s="200"/>
      <c r="AD252" s="201"/>
      <c r="AE252" s="200"/>
      <c r="AF252" s="201"/>
      <c r="AG252" s="200"/>
      <c r="AH252" s="201"/>
      <c r="AI252" s="200"/>
      <c r="AJ252" s="201"/>
      <c r="AK252" s="87"/>
      <c r="AL252" s="87"/>
      <c r="AM252" s="200"/>
      <c r="AN252" s="201"/>
      <c r="AO252" s="200"/>
      <c r="AP252" s="201"/>
      <c r="AQ252" s="200"/>
      <c r="AR252" s="201"/>
      <c r="AS252" s="200"/>
      <c r="AT252" s="146"/>
      <c r="AU252" s="115"/>
      <c r="AV252" s="115"/>
      <c r="AW252" s="115"/>
      <c r="AX252" s="116"/>
      <c r="AY252" s="116"/>
      <c r="AZ252" s="116"/>
      <c r="BA252" s="116"/>
      <c r="BB252" s="116"/>
      <c r="BC252" s="116"/>
      <c r="BD252" s="116"/>
      <c r="BE252" s="116"/>
    </row>
    <row r="253" spans="1:82" x14ac:dyDescent="0.25">
      <c r="A253" s="98"/>
      <c r="B253" s="88"/>
      <c r="C253" s="249">
        <f>(VLOOKUP(A252,$BF$2:$CB$5,2,FALSE))*'Form II'!F253</f>
        <v>60</v>
      </c>
      <c r="D253" s="250"/>
      <c r="E253" s="249">
        <f>VLOOKUP(A252,$BF$2:$CB$5,3,FALSE)*'Form II'!F253</f>
        <v>60</v>
      </c>
      <c r="F253" s="250"/>
      <c r="G253" s="249">
        <f>VLOOKUP(A252,$BF$2:$CB$5,4,FALSE)*'Form II'!F253</f>
        <v>60</v>
      </c>
      <c r="H253" s="250"/>
      <c r="I253" s="249">
        <f>VLOOKUP(A252,$BF$2:$CB$5,5,FALSE)*'Form II'!F253</f>
        <v>60</v>
      </c>
      <c r="J253" s="250"/>
      <c r="K253" s="251">
        <f>VLOOKUP(A252,$BF$2:$CB$5,6,FALSE)*'Form II'!F253</f>
        <v>100</v>
      </c>
      <c r="L253" s="250"/>
      <c r="M253" s="249">
        <f>VLOOKUP(A252,$BF$2:$CB$5,7,FALSE)*'Form II'!F253</f>
        <v>200</v>
      </c>
      <c r="N253" s="250"/>
      <c r="O253" s="249">
        <f>VLOOKUP(A252,$BF$2:$CB$5,8,FALSE)*'Form II'!F253</f>
        <v>125</v>
      </c>
      <c r="P253" s="250"/>
      <c r="Q253" s="249">
        <f>VLOOKUP(A252,$BF$2:$CB$5,9,FALSE)*'Form II'!F253</f>
        <v>125</v>
      </c>
      <c r="R253" s="250"/>
      <c r="S253" s="249">
        <f>VLOOKUP(A252,$BF$2:$CB$5,10,FALSE)*'Form II'!F253</f>
        <v>125</v>
      </c>
      <c r="T253" s="250"/>
      <c r="U253" s="249">
        <f>VLOOKUP(A252,$BF$2:$CB$5,11,FALSE)*'Form II'!F253</f>
        <v>150</v>
      </c>
      <c r="V253" s="250"/>
      <c r="W253" s="249">
        <f>VLOOKUP(A252,$BF$2:$CB$5,12,FALSE)*'Form II'!F253</f>
        <v>200</v>
      </c>
      <c r="X253" s="250"/>
      <c r="Y253" s="252">
        <f>VLOOKUP(A252,$BF$2:$CB$5,13,FALSE)*'Form II'!F253</f>
        <v>250</v>
      </c>
      <c r="Z253" s="253"/>
      <c r="AA253" s="252">
        <f>VLOOKUP(A252,$BF$2:$CB$5,14,FALSE)*'Form II'!F253</f>
        <v>75</v>
      </c>
      <c r="AB253" s="254"/>
      <c r="AC253" s="252">
        <f>VLOOKUP(A252,$BF$2:$CB$5,15,FALSE)*'Form II'!F253</f>
        <v>75</v>
      </c>
      <c r="AD253" s="253"/>
      <c r="AE253" s="252">
        <f>VLOOKUP(A252,$BF$2:$CB$5,16,FALSE)*'Form II'!F253</f>
        <v>200</v>
      </c>
      <c r="AF253" s="253"/>
      <c r="AG253" s="249">
        <f>VLOOKUP(A252,$BF$2:$CB$5,17,FALSE)*'Form II'!F253</f>
        <v>200</v>
      </c>
      <c r="AH253" s="250"/>
      <c r="AI253" s="249">
        <f>VLOOKUP(A252,$BF$2:$CB$5,18,FALSE)*'Form II'!F253</f>
        <v>12.5</v>
      </c>
      <c r="AJ253" s="250"/>
      <c r="AK253" s="249">
        <f>VLOOKUP(A252,$BF$2:$CB$5,19,FALSE)*'Form II'!F253</f>
        <v>25</v>
      </c>
      <c r="AL253" s="250"/>
      <c r="AM253" s="249">
        <f>VLOOKUP(A252,$BF$2:$CB$5,20,FALSE)*'Form II'!F253</f>
        <v>12.5</v>
      </c>
      <c r="AN253" s="250"/>
      <c r="AO253" s="249">
        <f>VLOOKUP(A252,$BF$2:$CB$5,21,FALSE)*'Form II'!F253</f>
        <v>25</v>
      </c>
      <c r="AP253" s="250"/>
      <c r="AQ253" s="249">
        <f>VLOOKUP(A252,$BF$2:$CB$5,22,FALSE)*'Form II'!F253</f>
        <v>25</v>
      </c>
      <c r="AR253" s="250"/>
      <c r="AS253" s="255"/>
      <c r="AT253" s="256"/>
      <c r="AU253" s="116"/>
      <c r="AV253" s="116"/>
      <c r="AW253" s="116"/>
      <c r="AX253" s="116"/>
      <c r="AY253" s="116"/>
      <c r="AZ253" s="116"/>
      <c r="BA253" s="116"/>
      <c r="BB253" s="116"/>
      <c r="BC253" s="116"/>
      <c r="BD253" s="116"/>
      <c r="BE253" s="116"/>
    </row>
    <row r="254" spans="1:82" ht="15.75" thickBot="1" x14ac:dyDescent="0.3">
      <c r="A254" s="48" t="str">
        <f>'Form II'!A253&amp;", "&amp;'Form II'!B253</f>
        <v>, 26</v>
      </c>
      <c r="B254" s="99" t="s">
        <v>36</v>
      </c>
      <c r="C254" s="99" t="s">
        <v>36</v>
      </c>
      <c r="D254" s="99" t="s">
        <v>142</v>
      </c>
      <c r="E254" s="99"/>
      <c r="F254" s="99"/>
      <c r="G254" s="99"/>
      <c r="H254" s="99"/>
      <c r="I254" s="99"/>
      <c r="J254" s="99"/>
      <c r="K254" s="99" t="s">
        <v>36</v>
      </c>
      <c r="L254" s="99" t="s">
        <v>142</v>
      </c>
      <c r="M254" s="99" t="s">
        <v>36</v>
      </c>
      <c r="N254" s="99" t="s">
        <v>142</v>
      </c>
      <c r="O254" s="99" t="s">
        <v>36</v>
      </c>
      <c r="P254" s="99" t="s">
        <v>142</v>
      </c>
      <c r="Q254" s="99" t="s">
        <v>36</v>
      </c>
      <c r="R254" s="99" t="s">
        <v>142</v>
      </c>
      <c r="S254" s="99" t="s">
        <v>36</v>
      </c>
      <c r="T254" s="99" t="s">
        <v>142</v>
      </c>
      <c r="U254" s="99" t="s">
        <v>36</v>
      </c>
      <c r="V254" s="99" t="s">
        <v>142</v>
      </c>
      <c r="W254" s="99" t="s">
        <v>36</v>
      </c>
      <c r="X254" s="99" t="s">
        <v>142</v>
      </c>
      <c r="Y254" s="99" t="s">
        <v>36</v>
      </c>
      <c r="Z254" s="99" t="s">
        <v>142</v>
      </c>
      <c r="AA254" s="99"/>
      <c r="AB254" s="99"/>
      <c r="AC254" s="99" t="s">
        <v>36</v>
      </c>
      <c r="AD254" s="99" t="s">
        <v>142</v>
      </c>
      <c r="AE254" s="99" t="s">
        <v>36</v>
      </c>
      <c r="AF254" s="100" t="s">
        <v>142</v>
      </c>
      <c r="AG254" s="99" t="s">
        <v>36</v>
      </c>
      <c r="AH254" s="99" t="s">
        <v>142</v>
      </c>
      <c r="AI254" s="99" t="s">
        <v>36</v>
      </c>
      <c r="AJ254" s="99" t="s">
        <v>142</v>
      </c>
      <c r="AK254" s="99" t="s">
        <v>36</v>
      </c>
      <c r="AL254" s="99" t="s">
        <v>142</v>
      </c>
      <c r="AM254" s="99" t="s">
        <v>36</v>
      </c>
      <c r="AN254" s="99" t="s">
        <v>142</v>
      </c>
      <c r="AO254" s="99" t="s">
        <v>36</v>
      </c>
      <c r="AP254" s="99" t="s">
        <v>142</v>
      </c>
      <c r="AQ254" s="99" t="s">
        <v>36</v>
      </c>
      <c r="AR254" s="99" t="s">
        <v>142</v>
      </c>
      <c r="AS254" s="99" t="s">
        <v>36</v>
      </c>
      <c r="AT254" s="147" t="s">
        <v>142</v>
      </c>
      <c r="AU254" s="116"/>
      <c r="AV254" s="116"/>
      <c r="AW254" s="116"/>
      <c r="AX254" s="116"/>
      <c r="AY254" s="116"/>
      <c r="AZ254" s="116"/>
      <c r="BA254" s="116"/>
      <c r="BB254" s="116"/>
      <c r="BC254" s="116"/>
      <c r="BD254" s="116"/>
      <c r="BE254" s="116"/>
    </row>
    <row r="255" spans="1:82" ht="16.5" thickTop="1" thickBot="1" x14ac:dyDescent="0.3">
      <c r="A255" s="24" t="s">
        <v>37</v>
      </c>
      <c r="B255" s="25"/>
      <c r="C255" s="112">
        <v>0</v>
      </c>
      <c r="D255" s="93">
        <f t="shared" ref="D255" si="1551">C255/C253</f>
        <v>0</v>
      </c>
      <c r="E255" s="112"/>
      <c r="F255" s="93">
        <f t="shared" ref="F255" si="1552">E255/E253</f>
        <v>0</v>
      </c>
      <c r="G255" s="112"/>
      <c r="H255" s="93">
        <f t="shared" ref="H255" si="1553">G255/G253</f>
        <v>0</v>
      </c>
      <c r="I255" s="112"/>
      <c r="J255" s="93">
        <f t="shared" ref="J255" si="1554">I255/I253</f>
        <v>0</v>
      </c>
      <c r="K255" s="112"/>
      <c r="L255" s="93">
        <f t="shared" ref="L255" si="1555">K255/K253</f>
        <v>0</v>
      </c>
      <c r="M255" s="112">
        <v>0</v>
      </c>
      <c r="N255" s="93">
        <f t="shared" ref="N255" si="1556">M255/M253</f>
        <v>0</v>
      </c>
      <c r="O255" s="112">
        <v>0</v>
      </c>
      <c r="P255" s="93">
        <f t="shared" ref="P255" si="1557">O255/O253</f>
        <v>0</v>
      </c>
      <c r="Q255" s="112">
        <v>0</v>
      </c>
      <c r="R255" s="93">
        <f t="shared" ref="R255" si="1558">Q255/Q253</f>
        <v>0</v>
      </c>
      <c r="S255" s="112">
        <v>0</v>
      </c>
      <c r="T255" s="93">
        <f t="shared" ref="T255" si="1559">S255/S253</f>
        <v>0</v>
      </c>
      <c r="U255" s="112">
        <v>0</v>
      </c>
      <c r="V255" s="93">
        <f t="shared" ref="V255" si="1560">U255/U253</f>
        <v>0</v>
      </c>
      <c r="W255" s="112">
        <v>0</v>
      </c>
      <c r="X255" s="93">
        <f t="shared" ref="X255" si="1561">W255/W253</f>
        <v>0</v>
      </c>
      <c r="Y255" s="112">
        <v>0</v>
      </c>
      <c r="Z255" s="93">
        <f t="shared" ref="Z255" si="1562">Y255/Y253</f>
        <v>0</v>
      </c>
      <c r="AA255" s="112">
        <v>0</v>
      </c>
      <c r="AB255" s="93">
        <f t="shared" ref="AB255" si="1563">AA255/AA253</f>
        <v>0</v>
      </c>
      <c r="AC255" s="112">
        <v>0</v>
      </c>
      <c r="AD255" s="93">
        <f t="shared" ref="AD255" si="1564">AC255/AC253</f>
        <v>0</v>
      </c>
      <c r="AE255" s="112"/>
      <c r="AF255" s="93">
        <f t="shared" ref="AF255" si="1565">AE255/AE253</f>
        <v>0</v>
      </c>
      <c r="AG255" s="112"/>
      <c r="AH255" s="93">
        <f t="shared" ref="AH255" si="1566">AG255/AG253</f>
        <v>0</v>
      </c>
      <c r="AI255" s="112"/>
      <c r="AJ255" s="93">
        <f t="shared" ref="AJ255" si="1567">AI255/AI253</f>
        <v>0</v>
      </c>
      <c r="AK255" s="112"/>
      <c r="AL255" s="93">
        <f t="shared" ref="AL255" si="1568">AK255/AK253</f>
        <v>0</v>
      </c>
      <c r="AM255" s="112">
        <v>0</v>
      </c>
      <c r="AN255" s="93">
        <f t="shared" ref="AN255" si="1569">AM255/AM253</f>
        <v>0</v>
      </c>
      <c r="AO255" s="112">
        <v>0</v>
      </c>
      <c r="AP255" s="93">
        <f t="shared" ref="AP255" si="1570">AO255/AO253</f>
        <v>0</v>
      </c>
      <c r="AQ255" s="112">
        <v>0</v>
      </c>
      <c r="AR255" s="93">
        <f t="shared" ref="AR255:AR259" si="1571">AQ255/$AQ$113</f>
        <v>0</v>
      </c>
      <c r="AS255" s="134">
        <f t="shared" ref="AS255:AS258" si="1572">C255+K255+M255+O255+U255+W255+Y255+AC255+AE255+AG255+AM255+AQ255+E255+I255+G255+AA255+Q255+S255+AO255+AI255+AK255</f>
        <v>0</v>
      </c>
      <c r="AT255" s="203">
        <f t="shared" ref="AT255:AT259" si="1573">D255+L255+N255+P255+V255+X255+Z255+AD255+AF255+AH255+AN255+AR255+AB255+F255+J255+H255+R255+T255+AP255+AJ255+AL255</f>
        <v>0</v>
      </c>
      <c r="AU255" s="120">
        <f>IF(J255=0,0,(IF('Form II'!K253="yes",(J255/AT255)*('Form II'!G253+'Form II'!H253),0)))</f>
        <v>0</v>
      </c>
      <c r="AV255" s="120">
        <f>IF(D255=0,0,(IF('Form II'!I253="yes",(D255/AT255)*('Form II'!G253+'Form II'!H253),0)))</f>
        <v>0</v>
      </c>
      <c r="AW255" s="120">
        <f>IF(F255+H255=0,0,(IF('Form II'!J253="yes",((F255+H255)/AT255)*('Form II'!G253+'Form II'!H253),0)))</f>
        <v>0</v>
      </c>
      <c r="AX255" s="120">
        <f>IF(L255=0,0,(L255/AT255)*('Form II'!G253+'Form II'!H253))</f>
        <v>0</v>
      </c>
      <c r="AY255" s="120">
        <f>IF(P255+R255=0,0,(IF('Form II'!M253="yes",(((P255+R255)/AT255)*('Form II'!G253+'Form II'!H253)),0)))</f>
        <v>0</v>
      </c>
      <c r="AZ255" s="120" t="e">
        <f>IF('Form II'!N253="yes",(((V255+X255+Z255+T255)/AT255)*('Form II'!G253+'Form II'!H253)),0)</f>
        <v>#DIV/0!</v>
      </c>
      <c r="BA255" s="120" t="e">
        <f>IF('Form II'!P253="yes",(AB255/AT255)*('Form II'!G253+'Form II'!H253),0)</f>
        <v>#DIV/0!</v>
      </c>
      <c r="BB255" s="120" t="e">
        <f>IF('Form II'!O253="yes",(AD255/AT255)*('Form II'!G253+'Form II'!H253),0)</f>
        <v>#DIV/0!</v>
      </c>
      <c r="BC255" s="120">
        <f>IF(AF255=0,0,(AF255/AT255)*('Form II'!G253+'Form II'!H253))</f>
        <v>0</v>
      </c>
      <c r="BD255" s="120">
        <f>IF((AN255+AP255+AR255)=0,0,(IF('Form II'!R253="yes",(((AN255+AP255+AR255)/AT255)*('Form II'!G253+'Form II'!H253)),0)))</f>
        <v>0</v>
      </c>
      <c r="BE255" s="118">
        <f>IF((AS255)=0,('Form II'!G253+'Form II'!H253),SUM(AU255:BD255))</f>
        <v>0</v>
      </c>
      <c r="CD255" s="23">
        <f>AT255*'Form II'!F253</f>
        <v>0</v>
      </c>
    </row>
    <row r="256" spans="1:82" ht="16.5" thickTop="1" thickBot="1" x14ac:dyDescent="0.3">
      <c r="A256" s="26" t="s">
        <v>38</v>
      </c>
      <c r="B256" s="27"/>
      <c r="C256" s="113">
        <v>0</v>
      </c>
      <c r="D256" s="93">
        <f t="shared" ref="D256" si="1574">C256/C253</f>
        <v>0</v>
      </c>
      <c r="E256" s="113"/>
      <c r="F256" s="93">
        <f t="shared" ref="F256" si="1575">E256/E253</f>
        <v>0</v>
      </c>
      <c r="G256" s="113"/>
      <c r="H256" s="93">
        <f t="shared" ref="H256" si="1576">G256/G253</f>
        <v>0</v>
      </c>
      <c r="I256" s="113"/>
      <c r="J256" s="93">
        <f t="shared" ref="J256" si="1577">I256/I253</f>
        <v>0</v>
      </c>
      <c r="K256" s="113"/>
      <c r="L256" s="93">
        <f t="shared" ref="L256" si="1578">K256/K253</f>
        <v>0</v>
      </c>
      <c r="M256" s="113">
        <v>0</v>
      </c>
      <c r="N256" s="93">
        <f t="shared" ref="N256" si="1579">M256/M253</f>
        <v>0</v>
      </c>
      <c r="O256" s="113">
        <v>0</v>
      </c>
      <c r="P256" s="93">
        <f t="shared" ref="P256" si="1580">O256/O253</f>
        <v>0</v>
      </c>
      <c r="Q256" s="113">
        <v>0</v>
      </c>
      <c r="R256" s="93">
        <f t="shared" ref="R256" si="1581">Q256/Q253</f>
        <v>0</v>
      </c>
      <c r="S256" s="113">
        <v>0</v>
      </c>
      <c r="T256" s="93">
        <f t="shared" ref="T256" si="1582">S256/S253</f>
        <v>0</v>
      </c>
      <c r="U256" s="113">
        <v>0</v>
      </c>
      <c r="V256" s="93">
        <f t="shared" ref="V256" si="1583">U256/U253</f>
        <v>0</v>
      </c>
      <c r="W256" s="113">
        <v>0</v>
      </c>
      <c r="X256" s="93">
        <f t="shared" ref="X256" si="1584">W256/W253</f>
        <v>0</v>
      </c>
      <c r="Y256" s="113">
        <v>0</v>
      </c>
      <c r="Z256" s="93">
        <f t="shared" ref="Z256" si="1585">Y256/Y253</f>
        <v>0</v>
      </c>
      <c r="AA256" s="113">
        <v>0</v>
      </c>
      <c r="AB256" s="93">
        <f t="shared" ref="AB256" si="1586">AA256/AA253</f>
        <v>0</v>
      </c>
      <c r="AC256" s="113">
        <v>0</v>
      </c>
      <c r="AD256" s="93">
        <f t="shared" ref="AD256" si="1587">AC256/AC253</f>
        <v>0</v>
      </c>
      <c r="AE256" s="113"/>
      <c r="AF256" s="93">
        <f t="shared" ref="AF256" si="1588">AE256/AE253</f>
        <v>0</v>
      </c>
      <c r="AG256" s="113"/>
      <c r="AH256" s="93">
        <f t="shared" ref="AH256" si="1589">AG256/AG253</f>
        <v>0</v>
      </c>
      <c r="AI256" s="113"/>
      <c r="AJ256" s="93">
        <f t="shared" ref="AJ256" si="1590">AI256/AI253</f>
        <v>0</v>
      </c>
      <c r="AK256" s="113"/>
      <c r="AL256" s="93">
        <f t="shared" ref="AL256" si="1591">AK256/AK253</f>
        <v>0</v>
      </c>
      <c r="AM256" s="113">
        <v>0</v>
      </c>
      <c r="AN256" s="93">
        <f t="shared" ref="AN256" si="1592">AM256/AM253</f>
        <v>0</v>
      </c>
      <c r="AO256" s="113">
        <v>0</v>
      </c>
      <c r="AP256" s="93">
        <f t="shared" ref="AP256" si="1593">AO256/AO253</f>
        <v>0</v>
      </c>
      <c r="AQ256" s="113">
        <v>0</v>
      </c>
      <c r="AR256" s="93">
        <f t="shared" si="1571"/>
        <v>0</v>
      </c>
      <c r="AS256" s="134">
        <f t="shared" si="1572"/>
        <v>0</v>
      </c>
      <c r="AT256" s="203">
        <f t="shared" si="1573"/>
        <v>0</v>
      </c>
      <c r="AU256" s="120">
        <f>IF(J256=0,0,(IF('Form II'!K254="yes",(J256/AT256)*('Form II'!G254+'Form II'!H254),0)))</f>
        <v>0</v>
      </c>
      <c r="AV256" s="120">
        <f>IF(D256=0,0,(IF('Form II'!I254="yes",(D256/AT256)*('Form II'!G254+'Form II'!H254),0)))</f>
        <v>0</v>
      </c>
      <c r="AW256" s="120">
        <f>IF(F256+H256=0,0,(IF('Form II'!J254="yes",((F256+H256)/AT256)*('Form II'!G254+'Form II'!H254),0)))</f>
        <v>0</v>
      </c>
      <c r="AX256" s="120">
        <f>IF(L256=0,0,(L256/AT256)*('Form II'!G254+'Form II'!H254))</f>
        <v>0</v>
      </c>
      <c r="AY256" s="120">
        <f>IF(P256+R256=0,0,(IF('Form II'!M254="yes",(((P256+R256)/AT256)*('Form II'!G254+'Form II'!H254)),0)))</f>
        <v>0</v>
      </c>
      <c r="AZ256" s="120" t="e">
        <f>IF('Form II'!N254="yes",(((V256+X256+Z256+T256)/AT256)*('Form II'!G254+'Form II'!H254)),0)</f>
        <v>#DIV/0!</v>
      </c>
      <c r="BA256" s="120" t="e">
        <f>IF('Form II'!P254="yes",(AB256/AT256)*('Form II'!G254+'Form II'!H254),0)</f>
        <v>#DIV/0!</v>
      </c>
      <c r="BB256" s="120" t="e">
        <f>IF('Form II'!O254="yes",(AD256/AT256)*('Form II'!G254+'Form II'!H254),0)</f>
        <v>#DIV/0!</v>
      </c>
      <c r="BC256" s="120">
        <f>IF(AF256=0,0,(AF256/AT256)*('Form II'!G254+'Form II'!H254))</f>
        <v>0</v>
      </c>
      <c r="BD256" s="120">
        <f>IF((AN256+AP256+AR256)=0,0,(IF('Form II'!R254="yes",(((AN256+AP256+AR256)/AT256)*('Form II'!G254+'Form II'!H254)),0)))</f>
        <v>0</v>
      </c>
      <c r="BE256" s="118">
        <f>IF((AS256)=0,('Form II'!G254+'Form II'!H254),SUM(AU256:BD256))</f>
        <v>0</v>
      </c>
      <c r="CD256" s="23">
        <f>AT256*'Form II'!F254</f>
        <v>0</v>
      </c>
    </row>
    <row r="257" spans="1:82" ht="16.5" thickTop="1" thickBot="1" x14ac:dyDescent="0.3">
      <c r="A257" s="26" t="s">
        <v>39</v>
      </c>
      <c r="B257" s="27"/>
      <c r="C257" s="113">
        <v>0</v>
      </c>
      <c r="D257" s="93">
        <f t="shared" ref="D257" si="1594">C257/C253</f>
        <v>0</v>
      </c>
      <c r="E257" s="113"/>
      <c r="F257" s="93">
        <f t="shared" ref="F257" si="1595">E257/E253</f>
        <v>0</v>
      </c>
      <c r="G257" s="113"/>
      <c r="H257" s="93">
        <f t="shared" ref="H257" si="1596">G257/G253</f>
        <v>0</v>
      </c>
      <c r="I257" s="113"/>
      <c r="J257" s="93">
        <f t="shared" ref="J257" si="1597">I257/I253</f>
        <v>0</v>
      </c>
      <c r="K257" s="113"/>
      <c r="L257" s="93">
        <f t="shared" ref="L257" si="1598">K257/K253</f>
        <v>0</v>
      </c>
      <c r="M257" s="113">
        <v>0</v>
      </c>
      <c r="N257" s="93">
        <f t="shared" ref="N257" si="1599">M257/M253</f>
        <v>0</v>
      </c>
      <c r="O257" s="113">
        <v>0</v>
      </c>
      <c r="P257" s="93">
        <f t="shared" ref="P257" si="1600">O257/O253</f>
        <v>0</v>
      </c>
      <c r="Q257" s="113">
        <v>0</v>
      </c>
      <c r="R257" s="93">
        <f t="shared" ref="R257" si="1601">Q257/Q253</f>
        <v>0</v>
      </c>
      <c r="S257" s="113">
        <v>0</v>
      </c>
      <c r="T257" s="93">
        <f t="shared" ref="T257" si="1602">S257/S253</f>
        <v>0</v>
      </c>
      <c r="U257" s="113">
        <v>0</v>
      </c>
      <c r="V257" s="93">
        <f t="shared" ref="V257" si="1603">U257/U253</f>
        <v>0</v>
      </c>
      <c r="W257" s="113">
        <v>0</v>
      </c>
      <c r="X257" s="93">
        <f t="shared" ref="X257" si="1604">W257/W253</f>
        <v>0</v>
      </c>
      <c r="Y257" s="113">
        <v>0</v>
      </c>
      <c r="Z257" s="93">
        <f t="shared" ref="Z257" si="1605">Y257/Y253</f>
        <v>0</v>
      </c>
      <c r="AA257" s="113">
        <v>0</v>
      </c>
      <c r="AB257" s="93">
        <f t="shared" ref="AB257" si="1606">AA257/AA253</f>
        <v>0</v>
      </c>
      <c r="AC257" s="113">
        <v>0</v>
      </c>
      <c r="AD257" s="93">
        <f t="shared" ref="AD257" si="1607">AC257/AC253</f>
        <v>0</v>
      </c>
      <c r="AE257" s="113"/>
      <c r="AF257" s="93">
        <f t="shared" ref="AF257" si="1608">AE257/AE253</f>
        <v>0</v>
      </c>
      <c r="AG257" s="113"/>
      <c r="AH257" s="93">
        <f t="shared" ref="AH257" si="1609">AG257/AG253</f>
        <v>0</v>
      </c>
      <c r="AI257" s="113"/>
      <c r="AJ257" s="93">
        <f t="shared" ref="AJ257" si="1610">AI257/AI253</f>
        <v>0</v>
      </c>
      <c r="AK257" s="113"/>
      <c r="AL257" s="93">
        <f t="shared" ref="AL257" si="1611">AK257/AK253</f>
        <v>0</v>
      </c>
      <c r="AM257" s="113">
        <v>0</v>
      </c>
      <c r="AN257" s="93">
        <f t="shared" ref="AN257" si="1612">AM257/AM253</f>
        <v>0</v>
      </c>
      <c r="AO257" s="113">
        <v>0</v>
      </c>
      <c r="AP257" s="93">
        <f t="shared" ref="AP257" si="1613">AO257/AO253</f>
        <v>0</v>
      </c>
      <c r="AQ257" s="113">
        <v>0</v>
      </c>
      <c r="AR257" s="93">
        <f t="shared" si="1571"/>
        <v>0</v>
      </c>
      <c r="AS257" s="134">
        <f t="shared" si="1572"/>
        <v>0</v>
      </c>
      <c r="AT257" s="203">
        <f t="shared" si="1573"/>
        <v>0</v>
      </c>
      <c r="AU257" s="120">
        <f>IF(J257=0,0,(IF('Form II'!K255="yes",(J257/AT257)*('Form II'!G255+'Form II'!H255),0)))</f>
        <v>0</v>
      </c>
      <c r="AV257" s="120">
        <f>IF(D257=0,0,(IF('Form II'!I255="yes",(D257/AT257)*('Form II'!G255+'Form II'!H255),0)))</f>
        <v>0</v>
      </c>
      <c r="AW257" s="120">
        <f>IF(F257+H257=0,0,(IF('Form II'!J255="yes",((F257+H257)/AT257)*('Form II'!G255+'Form II'!H255),0)))</f>
        <v>0</v>
      </c>
      <c r="AX257" s="120">
        <f>IF(L257=0,0,(L257/AT257)*('Form II'!G255+'Form II'!H255))</f>
        <v>0</v>
      </c>
      <c r="AY257" s="120">
        <f>IF(P257+R257=0,0,(IF('Form II'!M255="yes",(((P257+R257)/AT257)*('Form II'!G255+'Form II'!H255)),0)))</f>
        <v>0</v>
      </c>
      <c r="AZ257" s="120" t="e">
        <f>IF('Form II'!N255="yes",(((V257+X257+Z257+T257)/AT257)*('Form II'!G255+'Form II'!H255)),0)</f>
        <v>#DIV/0!</v>
      </c>
      <c r="BA257" s="120" t="e">
        <f>IF('Form II'!P255="yes",(AB257/AT257)*('Form II'!G255+'Form II'!H255),0)</f>
        <v>#DIV/0!</v>
      </c>
      <c r="BB257" s="120" t="e">
        <f>IF('Form II'!O255="yes",(AD257/AT257)*('Form II'!G255+'Form II'!H255),0)</f>
        <v>#DIV/0!</v>
      </c>
      <c r="BC257" s="120">
        <f>IF(AF257=0,0,(AF257/AT257)*('Form II'!G255+'Form II'!H255))</f>
        <v>0</v>
      </c>
      <c r="BD257" s="120">
        <f>IF((AN257+AP257+AR257)=0,0,(IF('Form II'!R255="yes",(((AN257+AP257+AR257)/AT257)*('Form II'!G255+'Form II'!H255)),0)))</f>
        <v>0</v>
      </c>
      <c r="BE257" s="118">
        <f>IF((AS257)=0,('Form II'!G255+'Form II'!H255),SUM(AU257:BD257))</f>
        <v>0</v>
      </c>
      <c r="CD257" s="23">
        <f>AT257*'Form II'!F255</f>
        <v>0</v>
      </c>
    </row>
    <row r="258" spans="1:82" ht="16.5" thickTop="1" thickBot="1" x14ac:dyDescent="0.3">
      <c r="A258" s="28" t="s">
        <v>40</v>
      </c>
      <c r="B258" s="29"/>
      <c r="C258" s="114">
        <v>0</v>
      </c>
      <c r="D258" s="93">
        <f t="shared" ref="D258" si="1614">C258/C253</f>
        <v>0</v>
      </c>
      <c r="E258" s="114"/>
      <c r="F258" s="93">
        <f t="shared" ref="F258" si="1615">E258/E253</f>
        <v>0</v>
      </c>
      <c r="G258" s="114"/>
      <c r="H258" s="93">
        <f t="shared" ref="H258" si="1616">G258/G253</f>
        <v>0</v>
      </c>
      <c r="I258" s="114"/>
      <c r="J258" s="93">
        <f t="shared" ref="J258" si="1617">I258/I253</f>
        <v>0</v>
      </c>
      <c r="K258" s="114"/>
      <c r="L258" s="93">
        <f t="shared" ref="L258" si="1618">K258/K253</f>
        <v>0</v>
      </c>
      <c r="M258" s="114">
        <v>0</v>
      </c>
      <c r="N258" s="93">
        <f t="shared" ref="N258" si="1619">M258/M253</f>
        <v>0</v>
      </c>
      <c r="O258" s="114">
        <v>0</v>
      </c>
      <c r="P258" s="93">
        <f t="shared" ref="P258" si="1620">O258/O253</f>
        <v>0</v>
      </c>
      <c r="Q258" s="114">
        <v>0</v>
      </c>
      <c r="R258" s="93">
        <f t="shared" ref="R258" si="1621">Q258/Q253</f>
        <v>0</v>
      </c>
      <c r="S258" s="114">
        <v>0</v>
      </c>
      <c r="T258" s="93">
        <f t="shared" ref="T258" si="1622">S258/S253</f>
        <v>0</v>
      </c>
      <c r="U258" s="114">
        <v>0</v>
      </c>
      <c r="V258" s="93">
        <f t="shared" ref="V258" si="1623">U258/U253</f>
        <v>0</v>
      </c>
      <c r="W258" s="114">
        <v>0</v>
      </c>
      <c r="X258" s="93">
        <f t="shared" ref="X258" si="1624">W258/W253</f>
        <v>0</v>
      </c>
      <c r="Y258" s="114">
        <v>0</v>
      </c>
      <c r="Z258" s="93">
        <f t="shared" ref="Z258" si="1625">Y258/Y253</f>
        <v>0</v>
      </c>
      <c r="AA258" s="114">
        <v>0</v>
      </c>
      <c r="AB258" s="93">
        <f t="shared" ref="AB258" si="1626">AA258/AA253</f>
        <v>0</v>
      </c>
      <c r="AC258" s="114">
        <v>0</v>
      </c>
      <c r="AD258" s="93">
        <f t="shared" ref="AD258" si="1627">AC258/AC253</f>
        <v>0</v>
      </c>
      <c r="AE258" s="114"/>
      <c r="AF258" s="93">
        <f t="shared" ref="AF258" si="1628">AE258/AE253</f>
        <v>0</v>
      </c>
      <c r="AG258" s="114"/>
      <c r="AH258" s="93">
        <f t="shared" ref="AH258" si="1629">AG258/AG253</f>
        <v>0</v>
      </c>
      <c r="AI258" s="114"/>
      <c r="AJ258" s="93">
        <f t="shared" ref="AJ258" si="1630">AI258/AI253</f>
        <v>0</v>
      </c>
      <c r="AK258" s="114"/>
      <c r="AL258" s="93">
        <f t="shared" ref="AL258" si="1631">AK258/AK253</f>
        <v>0</v>
      </c>
      <c r="AM258" s="114">
        <v>0</v>
      </c>
      <c r="AN258" s="93">
        <f t="shared" ref="AN258" si="1632">AM258/AM253</f>
        <v>0</v>
      </c>
      <c r="AO258" s="114">
        <v>0</v>
      </c>
      <c r="AP258" s="93">
        <f t="shared" ref="AP258" si="1633">AO258/AO253</f>
        <v>0</v>
      </c>
      <c r="AQ258" s="114">
        <v>0</v>
      </c>
      <c r="AR258" s="93">
        <f t="shared" si="1571"/>
        <v>0</v>
      </c>
      <c r="AS258" s="134">
        <f t="shared" si="1572"/>
        <v>0</v>
      </c>
      <c r="AT258" s="203">
        <f t="shared" si="1573"/>
        <v>0</v>
      </c>
      <c r="AU258" s="120">
        <f>IF(J258=0,0,(IF('Form II'!K256="yes",(J258/AT258)*('Form II'!G256+'Form II'!H256),0)))</f>
        <v>0</v>
      </c>
      <c r="AV258" s="120">
        <f>IF(D258=0,0,(IF('Form II'!I256="yes",(D258/AT258)*('Form II'!G256+'Form II'!H256),0)))</f>
        <v>0</v>
      </c>
      <c r="AW258" s="120">
        <f>IF(F258+H258=0,0,(IF('Form II'!J256="yes",((F258+H258)/AT258)*('Form II'!G256+'Form II'!H256),0)))</f>
        <v>0</v>
      </c>
      <c r="AX258" s="120">
        <f>IF(L258=0,0,(L258/AT258)*('Form II'!G256+'Form II'!H256))</f>
        <v>0</v>
      </c>
      <c r="AY258" s="120">
        <f>IF(P258+R258=0,0,(IF('Form II'!M256="yes",(((P258+R258)/AT258)*('Form II'!G256+'Form II'!H256)),0)))</f>
        <v>0</v>
      </c>
      <c r="AZ258" s="120" t="e">
        <f>IF('Form II'!N256="yes",(((V258+X258+Z258+T258)/AT258)*('Form II'!G256+'Form II'!H256)),0)</f>
        <v>#DIV/0!</v>
      </c>
      <c r="BA258" s="120" t="e">
        <f>IF('Form II'!P256="yes",(AB258/AT258)*('Form II'!G256+'Form II'!H256),0)</f>
        <v>#DIV/0!</v>
      </c>
      <c r="BB258" s="120" t="e">
        <f>IF('Form II'!O256="yes",(AD258/AT258)*('Form II'!G256+'Form II'!H256),0)</f>
        <v>#DIV/0!</v>
      </c>
      <c r="BC258" s="120">
        <f>IF(AF258=0,0,(AF258/AT258)*('Form II'!G256+'Form II'!H256))</f>
        <v>0</v>
      </c>
      <c r="BD258" s="120">
        <f>IF((AN258+AP258+AR258)=0,0,(IF('Form II'!R256="yes",(((AN258+AP258+AR258)/AT258)*('Form II'!G256+'Form II'!H256)),0)))</f>
        <v>0</v>
      </c>
      <c r="BE258" s="118">
        <f>IF((AS258)=0,('Form II'!G256+'Form II'!H256),SUM(AU258:BD258))</f>
        <v>0</v>
      </c>
      <c r="CD258" s="23">
        <f>AT258*'Form II'!F256</f>
        <v>0</v>
      </c>
    </row>
    <row r="259" spans="1:82" ht="15.75" thickTop="1" x14ac:dyDescent="0.25">
      <c r="A259" s="90" t="s">
        <v>41</v>
      </c>
      <c r="B259" s="91"/>
      <c r="C259" s="91">
        <f t="shared" si="1096"/>
        <v>0</v>
      </c>
      <c r="D259" s="93">
        <f t="shared" ref="D259" si="1634">C259/C253</f>
        <v>0</v>
      </c>
      <c r="E259" s="91">
        <f t="shared" si="1098"/>
        <v>0</v>
      </c>
      <c r="F259" s="93">
        <f t="shared" ref="F259" si="1635">E259/E253</f>
        <v>0</v>
      </c>
      <c r="G259" s="91">
        <f t="shared" si="1100"/>
        <v>0</v>
      </c>
      <c r="H259" s="93">
        <f t="shared" ref="H259" si="1636">G259/G253</f>
        <v>0</v>
      </c>
      <c r="I259" s="91">
        <f t="shared" si="1102"/>
        <v>0</v>
      </c>
      <c r="J259" s="93">
        <f t="shared" ref="J259" si="1637">I259/I253</f>
        <v>0</v>
      </c>
      <c r="K259" s="91">
        <f t="shared" si="1104"/>
        <v>0</v>
      </c>
      <c r="L259" s="93">
        <f t="shared" ref="L259" si="1638">K259/K253</f>
        <v>0</v>
      </c>
      <c r="M259" s="91">
        <f t="shared" si="1106"/>
        <v>0</v>
      </c>
      <c r="N259" s="93">
        <f t="shared" ref="N259" si="1639">M259/M253</f>
        <v>0</v>
      </c>
      <c r="O259" s="91">
        <f t="shared" si="1108"/>
        <v>0</v>
      </c>
      <c r="P259" s="93">
        <f t="shared" ref="P259" si="1640">O259/O253</f>
        <v>0</v>
      </c>
      <c r="Q259" s="91">
        <f t="shared" si="1110"/>
        <v>0</v>
      </c>
      <c r="R259" s="93">
        <f t="shared" ref="R259" si="1641">Q259/Q253</f>
        <v>0</v>
      </c>
      <c r="S259" s="91">
        <f t="shared" si="1112"/>
        <v>0</v>
      </c>
      <c r="T259" s="93">
        <f t="shared" ref="T259" si="1642">S259/S253</f>
        <v>0</v>
      </c>
      <c r="U259" s="91">
        <f t="shared" si="1114"/>
        <v>0</v>
      </c>
      <c r="V259" s="93">
        <f t="shared" ref="V259" si="1643">U259/U253</f>
        <v>0</v>
      </c>
      <c r="W259" s="91">
        <f t="shared" si="1116"/>
        <v>0</v>
      </c>
      <c r="X259" s="93">
        <f t="shared" ref="X259" si="1644">W259/W253</f>
        <v>0</v>
      </c>
      <c r="Y259" s="91">
        <f t="shared" si="1118"/>
        <v>0</v>
      </c>
      <c r="Z259" s="93">
        <f t="shared" ref="Z259" si="1645">Y259/Y253</f>
        <v>0</v>
      </c>
      <c r="AA259" s="91">
        <f t="shared" si="1120"/>
        <v>0</v>
      </c>
      <c r="AB259" s="93">
        <f t="shared" ref="AB259" si="1646">AA259/AA253</f>
        <v>0</v>
      </c>
      <c r="AC259" s="91">
        <f t="shared" si="1122"/>
        <v>0</v>
      </c>
      <c r="AD259" s="93">
        <f t="shared" ref="AD259" si="1647">AC259/AC253</f>
        <v>0</v>
      </c>
      <c r="AE259" s="94">
        <f t="shared" si="1124"/>
        <v>0</v>
      </c>
      <c r="AF259" s="93">
        <f t="shared" ref="AF259" si="1648">AE259/AE253</f>
        <v>0</v>
      </c>
      <c r="AG259" s="91">
        <f t="shared" si="1126"/>
        <v>0</v>
      </c>
      <c r="AH259" s="93">
        <f t="shared" ref="AH259" si="1649">AG259/AG253</f>
        <v>0</v>
      </c>
      <c r="AI259" s="91">
        <f t="shared" si="1128"/>
        <v>0</v>
      </c>
      <c r="AJ259" s="93">
        <f t="shared" ref="AJ259" si="1650">AI259/AI253</f>
        <v>0</v>
      </c>
      <c r="AK259" s="91">
        <f t="shared" si="1130"/>
        <v>0</v>
      </c>
      <c r="AL259" s="93">
        <f t="shared" ref="AL259" si="1651">AK259/AK253</f>
        <v>0</v>
      </c>
      <c r="AM259" s="91">
        <f t="shared" si="1132"/>
        <v>0</v>
      </c>
      <c r="AN259" s="93">
        <f t="shared" ref="AN259" si="1652">AM259/AM253</f>
        <v>0</v>
      </c>
      <c r="AO259" s="91">
        <f t="shared" si="1134"/>
        <v>0</v>
      </c>
      <c r="AP259" s="93">
        <f t="shared" ref="AP259" si="1653">AO259/AO253</f>
        <v>0</v>
      </c>
      <c r="AQ259" s="91">
        <f t="shared" si="1136"/>
        <v>0</v>
      </c>
      <c r="AR259" s="93">
        <f t="shared" si="1571"/>
        <v>0</v>
      </c>
      <c r="AS259" s="95">
        <f t="shared" si="1137"/>
        <v>0</v>
      </c>
      <c r="AT259" s="203">
        <f t="shared" si="1573"/>
        <v>0</v>
      </c>
      <c r="AU259" s="121"/>
      <c r="AV259" s="121"/>
      <c r="AW259" s="121"/>
      <c r="AX259" s="121"/>
      <c r="AY259" s="121"/>
      <c r="AZ259" s="121"/>
      <c r="BA259" s="121"/>
      <c r="BB259" s="121"/>
      <c r="BC259" s="121"/>
      <c r="BD259" s="121"/>
      <c r="BE259" s="121"/>
      <c r="CD259" s="30">
        <f t="shared" si="1138"/>
        <v>0</v>
      </c>
    </row>
    <row r="260" spans="1:82" x14ac:dyDescent="0.25">
      <c r="AU260" s="116"/>
      <c r="AV260" s="116"/>
      <c r="AW260" s="116"/>
      <c r="AX260" s="116"/>
      <c r="AY260" s="116"/>
      <c r="AZ260" s="116"/>
      <c r="BA260" s="116"/>
      <c r="BB260" s="116"/>
      <c r="BC260" s="116"/>
      <c r="BD260" s="116"/>
      <c r="BE260" s="116"/>
    </row>
    <row r="261" spans="1:82" ht="45" x14ac:dyDescent="0.25">
      <c r="A261" s="97"/>
      <c r="B261" s="199" t="s">
        <v>25</v>
      </c>
      <c r="C261" s="248" t="s">
        <v>116</v>
      </c>
      <c r="D261" s="247"/>
      <c r="E261" s="257" t="s">
        <v>119</v>
      </c>
      <c r="F261" s="247"/>
      <c r="G261" s="257" t="s">
        <v>120</v>
      </c>
      <c r="H261" s="247"/>
      <c r="I261" s="248" t="s">
        <v>117</v>
      </c>
      <c r="J261" s="247"/>
      <c r="K261" s="248" t="s">
        <v>118</v>
      </c>
      <c r="L261" s="247"/>
      <c r="M261" s="248" t="s">
        <v>27</v>
      </c>
      <c r="N261" s="247"/>
      <c r="O261" s="248" t="s">
        <v>166</v>
      </c>
      <c r="P261" s="247"/>
      <c r="Q261" s="248" t="s">
        <v>167</v>
      </c>
      <c r="R261" s="247"/>
      <c r="S261" s="248" t="s">
        <v>132</v>
      </c>
      <c r="T261" s="247"/>
      <c r="U261" s="248" t="s">
        <v>28</v>
      </c>
      <c r="V261" s="247"/>
      <c r="W261" s="248" t="s">
        <v>29</v>
      </c>
      <c r="X261" s="247"/>
      <c r="Y261" s="248" t="s">
        <v>30</v>
      </c>
      <c r="Z261" s="247"/>
      <c r="AA261" s="248" t="s">
        <v>114</v>
      </c>
      <c r="AB261" s="258"/>
      <c r="AC261" s="248" t="s">
        <v>113</v>
      </c>
      <c r="AD261" s="247"/>
      <c r="AE261" s="248" t="s">
        <v>31</v>
      </c>
      <c r="AF261" s="247"/>
      <c r="AG261" s="248" t="s">
        <v>193</v>
      </c>
      <c r="AH261" s="247"/>
      <c r="AI261" s="248" t="s">
        <v>164</v>
      </c>
      <c r="AJ261" s="247"/>
      <c r="AK261" s="246" t="s">
        <v>165</v>
      </c>
      <c r="AL261" s="247"/>
      <c r="AM261" s="248" t="s">
        <v>33</v>
      </c>
      <c r="AN261" s="247"/>
      <c r="AO261" s="248" t="s">
        <v>34</v>
      </c>
      <c r="AP261" s="247"/>
      <c r="AQ261" s="248" t="s">
        <v>34</v>
      </c>
      <c r="AR261" s="247"/>
      <c r="AS261" s="248" t="s">
        <v>35</v>
      </c>
      <c r="AT261" s="247"/>
      <c r="AU261" s="115" t="s">
        <v>238</v>
      </c>
      <c r="AV261" s="115" t="s">
        <v>116</v>
      </c>
      <c r="AW261" s="115" t="s">
        <v>240</v>
      </c>
      <c r="AX261" s="116" t="s">
        <v>241</v>
      </c>
      <c r="AY261" s="116" t="s">
        <v>242</v>
      </c>
      <c r="AZ261" s="116" t="s">
        <v>134</v>
      </c>
      <c r="BA261" s="117" t="s">
        <v>114</v>
      </c>
      <c r="BB261" s="117" t="s">
        <v>113</v>
      </c>
      <c r="BC261" s="117" t="s">
        <v>46</v>
      </c>
      <c r="BD261" s="117" t="s">
        <v>44</v>
      </c>
      <c r="BE261" s="118"/>
    </row>
    <row r="262" spans="1:82" x14ac:dyDescent="0.25">
      <c r="A262" s="49" t="s">
        <v>129</v>
      </c>
      <c r="B262" s="200"/>
      <c r="C262" s="151"/>
      <c r="D262" s="152"/>
      <c r="E262" s="151"/>
      <c r="F262" s="152"/>
      <c r="G262" s="200"/>
      <c r="H262" s="201"/>
      <c r="I262" s="200"/>
      <c r="J262" s="201"/>
      <c r="K262" s="87"/>
      <c r="L262" s="201"/>
      <c r="M262" s="200"/>
      <c r="N262" s="201"/>
      <c r="O262" s="200"/>
      <c r="P262" s="201"/>
      <c r="Q262" s="200"/>
      <c r="R262" s="201"/>
      <c r="S262" s="200"/>
      <c r="T262" s="201"/>
      <c r="U262" s="200"/>
      <c r="V262" s="201"/>
      <c r="W262" s="200"/>
      <c r="X262" s="201"/>
      <c r="Y262" s="200"/>
      <c r="Z262" s="201"/>
      <c r="AA262" s="87"/>
      <c r="AB262" s="87"/>
      <c r="AC262" s="200"/>
      <c r="AD262" s="201"/>
      <c r="AE262" s="200"/>
      <c r="AF262" s="201"/>
      <c r="AG262" s="200"/>
      <c r="AH262" s="201"/>
      <c r="AI262" s="200"/>
      <c r="AJ262" s="201"/>
      <c r="AK262" s="87"/>
      <c r="AL262" s="87"/>
      <c r="AM262" s="200"/>
      <c r="AN262" s="201"/>
      <c r="AO262" s="200"/>
      <c r="AP262" s="201"/>
      <c r="AQ262" s="200"/>
      <c r="AR262" s="201"/>
      <c r="AS262" s="200"/>
      <c r="AT262" s="146"/>
      <c r="AU262" s="115"/>
      <c r="AV262" s="115"/>
      <c r="AW262" s="115"/>
      <c r="AX262" s="116"/>
      <c r="AY262" s="116"/>
      <c r="AZ262" s="116"/>
      <c r="BA262" s="116"/>
      <c r="BB262" s="116"/>
      <c r="BC262" s="116"/>
      <c r="BD262" s="116"/>
      <c r="BE262" s="116"/>
    </row>
    <row r="263" spans="1:82" x14ac:dyDescent="0.25">
      <c r="A263" s="98"/>
      <c r="B263" s="88"/>
      <c r="C263" s="249">
        <f>(VLOOKUP(A262,$BF$2:$CB$5,2,FALSE))*'Form II'!F263</f>
        <v>60</v>
      </c>
      <c r="D263" s="250"/>
      <c r="E263" s="249">
        <f>VLOOKUP(A262,$BF$2:$CB$5,3,FALSE)*'Form II'!F263</f>
        <v>60</v>
      </c>
      <c r="F263" s="250"/>
      <c r="G263" s="249">
        <f>VLOOKUP(A262,$BF$2:$CB$5,4,FALSE)*'Form II'!F263</f>
        <v>60</v>
      </c>
      <c r="H263" s="250"/>
      <c r="I263" s="249">
        <f>VLOOKUP(A262,$BF$2:$CB$5,5,FALSE)*'Form II'!F263</f>
        <v>60</v>
      </c>
      <c r="J263" s="250"/>
      <c r="K263" s="251">
        <f>VLOOKUP(A262,$BF$2:$CB$5,6,FALSE)*'Form II'!F263</f>
        <v>100</v>
      </c>
      <c r="L263" s="250"/>
      <c r="M263" s="249">
        <f>VLOOKUP(A262,$BF$2:$CB$5,7,FALSE)*'Form II'!F263</f>
        <v>200</v>
      </c>
      <c r="N263" s="250"/>
      <c r="O263" s="249">
        <f>VLOOKUP(A262,$BF$2:$CB$5,8,FALSE)*'Form II'!F263</f>
        <v>125</v>
      </c>
      <c r="P263" s="250"/>
      <c r="Q263" s="249">
        <f>VLOOKUP(A262,$BF$2:$CB$5,9,FALSE)*'Form II'!F263</f>
        <v>125</v>
      </c>
      <c r="R263" s="250"/>
      <c r="S263" s="249">
        <f>VLOOKUP(A262,$BF$2:$CB$5,10,FALSE)*'Form II'!F263</f>
        <v>125</v>
      </c>
      <c r="T263" s="250"/>
      <c r="U263" s="249">
        <f>VLOOKUP(A262,$BF$2:$CB$5,11,FALSE)*'Form II'!F263</f>
        <v>150</v>
      </c>
      <c r="V263" s="250"/>
      <c r="W263" s="249">
        <f>VLOOKUP(A262,$BF$2:$CB$5,12,FALSE)*'Form II'!F263</f>
        <v>200</v>
      </c>
      <c r="X263" s="250"/>
      <c r="Y263" s="252">
        <f>VLOOKUP(A262,$BF$2:$CB$5,13,FALSE)*'Form II'!F263</f>
        <v>250</v>
      </c>
      <c r="Z263" s="253"/>
      <c r="AA263" s="252">
        <f>VLOOKUP(A262,$BF$2:$CB$5,14,FALSE)*'Form II'!F263</f>
        <v>75</v>
      </c>
      <c r="AB263" s="254"/>
      <c r="AC263" s="252">
        <f>VLOOKUP(A262,$BF$2:$CB$5,15,FALSE)*'Form II'!F263</f>
        <v>75</v>
      </c>
      <c r="AD263" s="253"/>
      <c r="AE263" s="252">
        <f>VLOOKUP(A262,$BF$2:$CB$5,16,FALSE)*'Form II'!F263</f>
        <v>200</v>
      </c>
      <c r="AF263" s="253"/>
      <c r="AG263" s="249">
        <f>VLOOKUP(A262,$BF$2:$CB$5,17,FALSE)*'Form II'!F263</f>
        <v>200</v>
      </c>
      <c r="AH263" s="250"/>
      <c r="AI263" s="249">
        <f>VLOOKUP(A262,$BF$2:$CB$5,18,FALSE)*'Form II'!F263</f>
        <v>12.5</v>
      </c>
      <c r="AJ263" s="250"/>
      <c r="AK263" s="249">
        <f>VLOOKUP(A262,$BF$2:$CB$5,19,FALSE)*'Form II'!F263</f>
        <v>25</v>
      </c>
      <c r="AL263" s="250"/>
      <c r="AM263" s="249">
        <f>VLOOKUP(A262,$BF$2:$CB$5,20,FALSE)*'Form II'!F263</f>
        <v>12.5</v>
      </c>
      <c r="AN263" s="250"/>
      <c r="AO263" s="249">
        <f>VLOOKUP(A262,$BF$2:$CB$5,21,FALSE)*'Form II'!F263</f>
        <v>25</v>
      </c>
      <c r="AP263" s="250"/>
      <c r="AQ263" s="249">
        <f>VLOOKUP(A262,$BF$2:$CB$5,22,FALSE)*'Form II'!F263</f>
        <v>25</v>
      </c>
      <c r="AR263" s="250"/>
      <c r="AS263" s="255"/>
      <c r="AT263" s="256"/>
      <c r="AU263" s="116"/>
      <c r="AV263" s="116"/>
      <c r="AW263" s="116"/>
      <c r="AX263" s="116"/>
      <c r="AY263" s="116"/>
      <c r="AZ263" s="116"/>
      <c r="BA263" s="116"/>
      <c r="BB263" s="116"/>
      <c r="BC263" s="116"/>
      <c r="BD263" s="116"/>
      <c r="BE263" s="116"/>
    </row>
    <row r="264" spans="1:82" ht="15.75" thickBot="1" x14ac:dyDescent="0.3">
      <c r="A264" s="48" t="str">
        <f>'Form II'!A263&amp;", "&amp;'Form II'!B263</f>
        <v>, 27</v>
      </c>
      <c r="B264" s="99" t="s">
        <v>36</v>
      </c>
      <c r="C264" s="99" t="s">
        <v>36</v>
      </c>
      <c r="D264" s="99" t="s">
        <v>142</v>
      </c>
      <c r="E264" s="99"/>
      <c r="F264" s="99"/>
      <c r="G264" s="99"/>
      <c r="H264" s="99"/>
      <c r="I264" s="99"/>
      <c r="J264" s="99"/>
      <c r="K264" s="99" t="s">
        <v>36</v>
      </c>
      <c r="L264" s="99" t="s">
        <v>142</v>
      </c>
      <c r="M264" s="99" t="s">
        <v>36</v>
      </c>
      <c r="N264" s="99" t="s">
        <v>142</v>
      </c>
      <c r="O264" s="99" t="s">
        <v>36</v>
      </c>
      <c r="P264" s="99" t="s">
        <v>142</v>
      </c>
      <c r="Q264" s="99" t="s">
        <v>36</v>
      </c>
      <c r="R264" s="99" t="s">
        <v>142</v>
      </c>
      <c r="S264" s="99" t="s">
        <v>36</v>
      </c>
      <c r="T264" s="99" t="s">
        <v>142</v>
      </c>
      <c r="U264" s="99" t="s">
        <v>36</v>
      </c>
      <c r="V264" s="99" t="s">
        <v>142</v>
      </c>
      <c r="W264" s="99" t="s">
        <v>36</v>
      </c>
      <c r="X264" s="99" t="s">
        <v>142</v>
      </c>
      <c r="Y264" s="99" t="s">
        <v>36</v>
      </c>
      <c r="Z264" s="99" t="s">
        <v>142</v>
      </c>
      <c r="AA264" s="99"/>
      <c r="AB264" s="99"/>
      <c r="AC264" s="99" t="s">
        <v>36</v>
      </c>
      <c r="AD264" s="99" t="s">
        <v>142</v>
      </c>
      <c r="AE264" s="99" t="s">
        <v>36</v>
      </c>
      <c r="AF264" s="100" t="s">
        <v>142</v>
      </c>
      <c r="AG264" s="99" t="s">
        <v>36</v>
      </c>
      <c r="AH264" s="99" t="s">
        <v>142</v>
      </c>
      <c r="AI264" s="99" t="s">
        <v>36</v>
      </c>
      <c r="AJ264" s="99" t="s">
        <v>142</v>
      </c>
      <c r="AK264" s="99" t="s">
        <v>36</v>
      </c>
      <c r="AL264" s="99" t="s">
        <v>142</v>
      </c>
      <c r="AM264" s="99" t="s">
        <v>36</v>
      </c>
      <c r="AN264" s="99" t="s">
        <v>142</v>
      </c>
      <c r="AO264" s="99" t="s">
        <v>36</v>
      </c>
      <c r="AP264" s="99" t="s">
        <v>142</v>
      </c>
      <c r="AQ264" s="99" t="s">
        <v>36</v>
      </c>
      <c r="AR264" s="99" t="s">
        <v>142</v>
      </c>
      <c r="AS264" s="99" t="s">
        <v>36</v>
      </c>
      <c r="AT264" s="147" t="s">
        <v>142</v>
      </c>
      <c r="AU264" s="116"/>
      <c r="AV264" s="116"/>
      <c r="AW264" s="116"/>
      <c r="AX264" s="116"/>
      <c r="AY264" s="116"/>
      <c r="AZ264" s="116"/>
      <c r="BA264" s="116"/>
      <c r="BB264" s="116"/>
      <c r="BC264" s="116"/>
      <c r="BD264" s="116"/>
      <c r="BE264" s="116"/>
    </row>
    <row r="265" spans="1:82" ht="16.5" thickTop="1" thickBot="1" x14ac:dyDescent="0.3">
      <c r="A265" s="24" t="s">
        <v>37</v>
      </c>
      <c r="B265" s="25"/>
      <c r="C265" s="112">
        <v>0</v>
      </c>
      <c r="D265" s="93">
        <f t="shared" ref="D265" si="1654">C265/C263</f>
        <v>0</v>
      </c>
      <c r="E265" s="112"/>
      <c r="F265" s="93">
        <f t="shared" ref="F265" si="1655">E265/E263</f>
        <v>0</v>
      </c>
      <c r="G265" s="112"/>
      <c r="H265" s="93">
        <f t="shared" ref="H265" si="1656">G265/G263</f>
        <v>0</v>
      </c>
      <c r="I265" s="112"/>
      <c r="J265" s="93">
        <f t="shared" ref="J265" si="1657">I265/I263</f>
        <v>0</v>
      </c>
      <c r="K265" s="112"/>
      <c r="L265" s="93">
        <f t="shared" ref="L265" si="1658">K265/K263</f>
        <v>0</v>
      </c>
      <c r="M265" s="112">
        <v>0</v>
      </c>
      <c r="N265" s="93">
        <f t="shared" ref="N265" si="1659">M265/M263</f>
        <v>0</v>
      </c>
      <c r="O265" s="112">
        <v>0</v>
      </c>
      <c r="P265" s="93">
        <f t="shared" ref="P265" si="1660">O265/O263</f>
        <v>0</v>
      </c>
      <c r="Q265" s="112">
        <v>0</v>
      </c>
      <c r="R265" s="93">
        <f t="shared" ref="R265" si="1661">Q265/Q263</f>
        <v>0</v>
      </c>
      <c r="S265" s="112">
        <v>0</v>
      </c>
      <c r="T265" s="93">
        <f t="shared" ref="T265" si="1662">S265/S263</f>
        <v>0</v>
      </c>
      <c r="U265" s="112">
        <v>0</v>
      </c>
      <c r="V265" s="93">
        <f t="shared" ref="V265" si="1663">U265/U263</f>
        <v>0</v>
      </c>
      <c r="W265" s="112">
        <v>0</v>
      </c>
      <c r="X265" s="93">
        <f t="shared" ref="X265" si="1664">W265/W263</f>
        <v>0</v>
      </c>
      <c r="Y265" s="112">
        <v>0</v>
      </c>
      <c r="Z265" s="93">
        <f t="shared" ref="Z265" si="1665">Y265/Y263</f>
        <v>0</v>
      </c>
      <c r="AA265" s="112">
        <v>0</v>
      </c>
      <c r="AB265" s="93">
        <f t="shared" ref="AB265" si="1666">AA265/AA263</f>
        <v>0</v>
      </c>
      <c r="AC265" s="112">
        <v>0</v>
      </c>
      <c r="AD265" s="93">
        <f t="shared" ref="AD265" si="1667">AC265/AC263</f>
        <v>0</v>
      </c>
      <c r="AE265" s="112"/>
      <c r="AF265" s="93">
        <f t="shared" ref="AF265" si="1668">AE265/AE263</f>
        <v>0</v>
      </c>
      <c r="AG265" s="112"/>
      <c r="AH265" s="93">
        <f t="shared" ref="AH265" si="1669">AG265/AG263</f>
        <v>0</v>
      </c>
      <c r="AI265" s="112"/>
      <c r="AJ265" s="93">
        <f t="shared" ref="AJ265" si="1670">AI265/AI263</f>
        <v>0</v>
      </c>
      <c r="AK265" s="112"/>
      <c r="AL265" s="93">
        <f t="shared" ref="AL265" si="1671">AK265/AK263</f>
        <v>0</v>
      </c>
      <c r="AM265" s="112">
        <v>0</v>
      </c>
      <c r="AN265" s="93">
        <f t="shared" ref="AN265" si="1672">AM265/AM263</f>
        <v>0</v>
      </c>
      <c r="AO265" s="112">
        <v>0</v>
      </c>
      <c r="AP265" s="93">
        <f t="shared" ref="AP265" si="1673">AO265/AO263</f>
        <v>0</v>
      </c>
      <c r="AQ265" s="112">
        <v>0</v>
      </c>
      <c r="AR265" s="93">
        <f t="shared" ref="AR265:AR269" si="1674">AQ265/$AQ$113</f>
        <v>0</v>
      </c>
      <c r="AS265" s="134">
        <f t="shared" ref="AS265:AS268" si="1675">C265+K265+M265+O265+U265+W265+Y265+AC265+AE265+AG265+AM265+AQ265+E265+I265+G265+AA265+Q265+S265+AO265+AI265+AK265</f>
        <v>0</v>
      </c>
      <c r="AT265" s="203">
        <f t="shared" ref="AT265:AT269" si="1676">D265+L265+N265+P265+V265+X265+Z265+AD265+AF265+AH265+AN265+AR265+AB265+F265+J265+H265+R265+T265+AP265+AJ265+AL265</f>
        <v>0</v>
      </c>
      <c r="AU265" s="120">
        <f>IF(J265=0,0,(IF('Form II'!K263="yes",(J265/AT265)*('Form II'!G263+'Form II'!H263),0)))</f>
        <v>0</v>
      </c>
      <c r="AV265" s="120">
        <f>IF(D265=0,0,(IF('Form II'!I263="yes",(D265/AT265)*('Form II'!G263+'Form II'!H263),0)))</f>
        <v>0</v>
      </c>
      <c r="AW265" s="120">
        <f>IF(F265+H265=0,0,(IF('Form II'!J263="yes",((F265+H265)/AT265)*('Form II'!G263+'Form II'!H263),0)))</f>
        <v>0</v>
      </c>
      <c r="AX265" s="120">
        <f>IF(L265=0,0,(L265/AT265)*('Form II'!G263+'Form II'!H263))</f>
        <v>0</v>
      </c>
      <c r="AY265" s="120">
        <f>IF(P265+R265=0,0,(IF('Form II'!M263="yes",(((P265+R265)/AT265)*('Form II'!G263+'Form II'!H263)),0)))</f>
        <v>0</v>
      </c>
      <c r="AZ265" s="120" t="e">
        <f>IF('Form II'!N263="yes",(((V265+X265+Z265+T265)/AT265)*('Form II'!G263+'Form II'!H263)),0)</f>
        <v>#DIV/0!</v>
      </c>
      <c r="BA265" s="120" t="e">
        <f>IF('Form II'!P263="yes",(AB265/AT265)*('Form II'!G263+'Form II'!H263),0)</f>
        <v>#DIV/0!</v>
      </c>
      <c r="BB265" s="120" t="e">
        <f>IF('Form II'!O263="yes",(AD265/AT265)*('Form II'!G263+'Form II'!H263),0)</f>
        <v>#DIV/0!</v>
      </c>
      <c r="BC265" s="120">
        <f>IF(AF265=0,0,(AF265/AT265)*('Form II'!G263+'Form II'!H263))</f>
        <v>0</v>
      </c>
      <c r="BD265" s="120">
        <f>IF((AN265+AP265+AR265)=0,0,(IF('Form II'!R263="yes",(((AN265+AP265+AR265)/AT265)*('Form II'!G263+'Form II'!H263)),0)))</f>
        <v>0</v>
      </c>
      <c r="BE265" s="118">
        <f>IF((AS265)=0,('Form II'!G263+'Form II'!H263),SUM(AU265:BD265))</f>
        <v>0</v>
      </c>
      <c r="CD265" s="23">
        <f>AT265*'Form II'!F263</f>
        <v>0</v>
      </c>
    </row>
    <row r="266" spans="1:82" ht="16.5" thickTop="1" thickBot="1" x14ac:dyDescent="0.3">
      <c r="A266" s="26" t="s">
        <v>38</v>
      </c>
      <c r="B266" s="27"/>
      <c r="C266" s="113">
        <v>0</v>
      </c>
      <c r="D266" s="93">
        <f t="shared" ref="D266" si="1677">C266/C263</f>
        <v>0</v>
      </c>
      <c r="E266" s="113"/>
      <c r="F266" s="93">
        <f t="shared" ref="F266" si="1678">E266/E263</f>
        <v>0</v>
      </c>
      <c r="G266" s="113"/>
      <c r="H266" s="93">
        <f t="shared" ref="H266" si="1679">G266/G263</f>
        <v>0</v>
      </c>
      <c r="I266" s="113"/>
      <c r="J266" s="93">
        <f t="shared" ref="J266" si="1680">I266/I263</f>
        <v>0</v>
      </c>
      <c r="K266" s="113"/>
      <c r="L266" s="93">
        <f t="shared" ref="L266" si="1681">K266/K263</f>
        <v>0</v>
      </c>
      <c r="M266" s="113">
        <v>0</v>
      </c>
      <c r="N266" s="93">
        <f t="shared" ref="N266" si="1682">M266/M263</f>
        <v>0</v>
      </c>
      <c r="O266" s="113">
        <v>0</v>
      </c>
      <c r="P266" s="93">
        <f t="shared" ref="P266" si="1683">O266/O263</f>
        <v>0</v>
      </c>
      <c r="Q266" s="113">
        <v>0</v>
      </c>
      <c r="R266" s="93">
        <f t="shared" ref="R266" si="1684">Q266/Q263</f>
        <v>0</v>
      </c>
      <c r="S266" s="113">
        <v>0</v>
      </c>
      <c r="T266" s="93">
        <f t="shared" ref="T266" si="1685">S266/S263</f>
        <v>0</v>
      </c>
      <c r="U266" s="113">
        <v>0</v>
      </c>
      <c r="V266" s="93">
        <f t="shared" ref="V266" si="1686">U266/U263</f>
        <v>0</v>
      </c>
      <c r="W266" s="113">
        <v>0</v>
      </c>
      <c r="X266" s="93">
        <f t="shared" ref="X266" si="1687">W266/W263</f>
        <v>0</v>
      </c>
      <c r="Y266" s="113">
        <v>0</v>
      </c>
      <c r="Z266" s="93">
        <f t="shared" ref="Z266" si="1688">Y266/Y263</f>
        <v>0</v>
      </c>
      <c r="AA266" s="113">
        <v>0</v>
      </c>
      <c r="AB266" s="93">
        <f t="shared" ref="AB266" si="1689">AA266/AA263</f>
        <v>0</v>
      </c>
      <c r="AC266" s="113">
        <v>0</v>
      </c>
      <c r="AD266" s="93">
        <f t="shared" ref="AD266" si="1690">AC266/AC263</f>
        <v>0</v>
      </c>
      <c r="AE266" s="113"/>
      <c r="AF266" s="93">
        <f t="shared" ref="AF266" si="1691">AE266/AE263</f>
        <v>0</v>
      </c>
      <c r="AG266" s="113"/>
      <c r="AH266" s="93">
        <f t="shared" ref="AH266" si="1692">AG266/AG263</f>
        <v>0</v>
      </c>
      <c r="AI266" s="113"/>
      <c r="AJ266" s="93">
        <f t="shared" ref="AJ266" si="1693">AI266/AI263</f>
        <v>0</v>
      </c>
      <c r="AK266" s="113"/>
      <c r="AL266" s="93">
        <f t="shared" ref="AL266" si="1694">AK266/AK263</f>
        <v>0</v>
      </c>
      <c r="AM266" s="113">
        <v>0</v>
      </c>
      <c r="AN266" s="93">
        <f t="shared" ref="AN266" si="1695">AM266/AM263</f>
        <v>0</v>
      </c>
      <c r="AO266" s="113">
        <v>0</v>
      </c>
      <c r="AP266" s="93">
        <f t="shared" ref="AP266" si="1696">AO266/AO263</f>
        <v>0</v>
      </c>
      <c r="AQ266" s="113">
        <v>0</v>
      </c>
      <c r="AR266" s="93">
        <f t="shared" si="1674"/>
        <v>0</v>
      </c>
      <c r="AS266" s="134">
        <f t="shared" si="1675"/>
        <v>0</v>
      </c>
      <c r="AT266" s="203">
        <f t="shared" si="1676"/>
        <v>0</v>
      </c>
      <c r="AU266" s="120">
        <f>IF(J266=0,0,(IF('Form II'!K264="yes",(J266/AT266)*('Form II'!G264+'Form II'!H264),0)))</f>
        <v>0</v>
      </c>
      <c r="AV266" s="120">
        <f>IF(D266=0,0,(IF('Form II'!I264="yes",(D266/AT266)*('Form II'!G264+'Form II'!H264),0)))</f>
        <v>0</v>
      </c>
      <c r="AW266" s="120">
        <f>IF(F266+H266=0,0,(IF('Form II'!J264="yes",((F266+H266)/AT266)*('Form II'!G264+'Form II'!H264),0)))</f>
        <v>0</v>
      </c>
      <c r="AX266" s="120">
        <f>IF(L266=0,0,(L266/AT266)*('Form II'!G264+'Form II'!H264))</f>
        <v>0</v>
      </c>
      <c r="AY266" s="120">
        <f>IF(P266+R266=0,0,(IF('Form II'!M264="yes",(((P266+R266)/AT266)*('Form II'!G264+'Form II'!H264)),0)))</f>
        <v>0</v>
      </c>
      <c r="AZ266" s="120" t="e">
        <f>IF('Form II'!N264="yes",(((V266+X266+Z266+T266)/AT266)*('Form II'!G264+'Form II'!H264)),0)</f>
        <v>#DIV/0!</v>
      </c>
      <c r="BA266" s="120" t="e">
        <f>IF('Form II'!P264="yes",(AB266/AT266)*('Form II'!G264+'Form II'!H264),0)</f>
        <v>#DIV/0!</v>
      </c>
      <c r="BB266" s="120" t="e">
        <f>IF('Form II'!O264="yes",(AD266/AT266)*('Form II'!G264+'Form II'!H264),0)</f>
        <v>#DIV/0!</v>
      </c>
      <c r="BC266" s="120">
        <f>IF(AF266=0,0,(AF266/AT266)*('Form II'!G264+'Form II'!H264))</f>
        <v>0</v>
      </c>
      <c r="BD266" s="120">
        <f>IF((AN266+AP266+AR266)=0,0,(IF('Form II'!R264="yes",(((AN266+AP266+AR266)/AT266)*('Form II'!G264+'Form II'!H264)),0)))</f>
        <v>0</v>
      </c>
      <c r="BE266" s="118">
        <f>IF((AS266)=0,('Form II'!G264+'Form II'!H264),SUM(AU266:BD266))</f>
        <v>0</v>
      </c>
      <c r="CD266" s="23">
        <f>AT266*'Form II'!F264</f>
        <v>0</v>
      </c>
    </row>
    <row r="267" spans="1:82" ht="16.5" thickTop="1" thickBot="1" x14ac:dyDescent="0.3">
      <c r="A267" s="26" t="s">
        <v>39</v>
      </c>
      <c r="B267" s="27"/>
      <c r="C267" s="113">
        <v>0</v>
      </c>
      <c r="D267" s="93">
        <f t="shared" ref="D267" si="1697">C267/C263</f>
        <v>0</v>
      </c>
      <c r="E267" s="113"/>
      <c r="F267" s="93">
        <f t="shared" ref="F267" si="1698">E267/E263</f>
        <v>0</v>
      </c>
      <c r="G267" s="113"/>
      <c r="H267" s="93">
        <f t="shared" ref="H267" si="1699">G267/G263</f>
        <v>0</v>
      </c>
      <c r="I267" s="113"/>
      <c r="J267" s="93">
        <f t="shared" ref="J267" si="1700">I267/I263</f>
        <v>0</v>
      </c>
      <c r="K267" s="113"/>
      <c r="L267" s="93">
        <f t="shared" ref="L267" si="1701">K267/K263</f>
        <v>0</v>
      </c>
      <c r="M267" s="113">
        <v>0</v>
      </c>
      <c r="N267" s="93">
        <f t="shared" ref="N267" si="1702">M267/M263</f>
        <v>0</v>
      </c>
      <c r="O267" s="113">
        <v>0</v>
      </c>
      <c r="P267" s="93">
        <f t="shared" ref="P267" si="1703">O267/O263</f>
        <v>0</v>
      </c>
      <c r="Q267" s="113">
        <v>0</v>
      </c>
      <c r="R267" s="93">
        <f t="shared" ref="R267" si="1704">Q267/Q263</f>
        <v>0</v>
      </c>
      <c r="S267" s="113">
        <v>0</v>
      </c>
      <c r="T267" s="93">
        <f t="shared" ref="T267" si="1705">S267/S263</f>
        <v>0</v>
      </c>
      <c r="U267" s="113">
        <v>0</v>
      </c>
      <c r="V267" s="93">
        <f t="shared" ref="V267" si="1706">U267/U263</f>
        <v>0</v>
      </c>
      <c r="W267" s="113">
        <v>0</v>
      </c>
      <c r="X267" s="93">
        <f t="shared" ref="X267" si="1707">W267/W263</f>
        <v>0</v>
      </c>
      <c r="Y267" s="113">
        <v>0</v>
      </c>
      <c r="Z267" s="93">
        <f t="shared" ref="Z267" si="1708">Y267/Y263</f>
        <v>0</v>
      </c>
      <c r="AA267" s="113">
        <v>0</v>
      </c>
      <c r="AB267" s="93">
        <f t="shared" ref="AB267" si="1709">AA267/AA263</f>
        <v>0</v>
      </c>
      <c r="AC267" s="113">
        <v>0</v>
      </c>
      <c r="AD267" s="93">
        <f t="shared" ref="AD267" si="1710">AC267/AC263</f>
        <v>0</v>
      </c>
      <c r="AE267" s="113"/>
      <c r="AF267" s="93">
        <f t="shared" ref="AF267" si="1711">AE267/AE263</f>
        <v>0</v>
      </c>
      <c r="AG267" s="113"/>
      <c r="AH267" s="93">
        <f t="shared" ref="AH267" si="1712">AG267/AG263</f>
        <v>0</v>
      </c>
      <c r="AI267" s="113"/>
      <c r="AJ267" s="93">
        <f t="shared" ref="AJ267" si="1713">AI267/AI263</f>
        <v>0</v>
      </c>
      <c r="AK267" s="113"/>
      <c r="AL267" s="93">
        <f t="shared" ref="AL267" si="1714">AK267/AK263</f>
        <v>0</v>
      </c>
      <c r="AM267" s="113">
        <v>0</v>
      </c>
      <c r="AN267" s="93">
        <f t="shared" ref="AN267" si="1715">AM267/AM263</f>
        <v>0</v>
      </c>
      <c r="AO267" s="113">
        <v>0</v>
      </c>
      <c r="AP267" s="93">
        <f t="shared" ref="AP267" si="1716">AO267/AO263</f>
        <v>0</v>
      </c>
      <c r="AQ267" s="113">
        <v>0</v>
      </c>
      <c r="AR267" s="93">
        <f t="shared" si="1674"/>
        <v>0</v>
      </c>
      <c r="AS267" s="134">
        <f t="shared" si="1675"/>
        <v>0</v>
      </c>
      <c r="AT267" s="203">
        <f t="shared" si="1676"/>
        <v>0</v>
      </c>
      <c r="AU267" s="120">
        <f>IF(J267=0,0,(IF('Form II'!K265="yes",(J267/AT267)*('Form II'!G265+'Form II'!H265),0)))</f>
        <v>0</v>
      </c>
      <c r="AV267" s="120">
        <f>IF(D267=0,0,(IF('Form II'!I265="yes",(D267/AT267)*('Form II'!G265+'Form II'!H265),0)))</f>
        <v>0</v>
      </c>
      <c r="AW267" s="120">
        <f>IF(F267+H267=0,0,(IF('Form II'!J265="yes",((F267+H267)/AT267)*('Form II'!G265+'Form II'!H265),0)))</f>
        <v>0</v>
      </c>
      <c r="AX267" s="120">
        <f>IF(L267=0,0,(L267/AT267)*('Form II'!G265+'Form II'!H265))</f>
        <v>0</v>
      </c>
      <c r="AY267" s="120">
        <f>IF(P267+R267=0,0,(IF('Form II'!M265="yes",(((P267+R267)/AT267)*('Form II'!G265+'Form II'!H265)),0)))</f>
        <v>0</v>
      </c>
      <c r="AZ267" s="120" t="e">
        <f>IF('Form II'!N265="yes",(((V267+X267+Z267+T267)/AT267)*('Form II'!G265+'Form II'!H265)),0)</f>
        <v>#DIV/0!</v>
      </c>
      <c r="BA267" s="120" t="e">
        <f>IF('Form II'!P265="yes",(AB267/AT267)*('Form II'!G265+'Form II'!H265),0)</f>
        <v>#DIV/0!</v>
      </c>
      <c r="BB267" s="120" t="e">
        <f>IF('Form II'!O265="yes",(AD267/AT267)*('Form II'!G265+'Form II'!H265),0)</f>
        <v>#DIV/0!</v>
      </c>
      <c r="BC267" s="120">
        <f>IF(AF267=0,0,(AF267/AT267)*('Form II'!G265+'Form II'!H265))</f>
        <v>0</v>
      </c>
      <c r="BD267" s="120">
        <f>IF((AN267+AP267+AR267)=0,0,(IF('Form II'!R265="yes",(((AN267+AP267+AR267)/AT267)*('Form II'!G265+'Form II'!H265)),0)))</f>
        <v>0</v>
      </c>
      <c r="BE267" s="118">
        <f>IF((AS267)=0,('Form II'!G265+'Form II'!H265),SUM(AU267:BD267))</f>
        <v>0</v>
      </c>
      <c r="CD267" s="23">
        <f>AT267*'Form II'!F265</f>
        <v>0</v>
      </c>
    </row>
    <row r="268" spans="1:82" ht="16.5" thickTop="1" thickBot="1" x14ac:dyDescent="0.3">
      <c r="A268" s="28" t="s">
        <v>40</v>
      </c>
      <c r="B268" s="29"/>
      <c r="C268" s="114">
        <v>0</v>
      </c>
      <c r="D268" s="93">
        <f t="shared" ref="D268" si="1717">C268/C263</f>
        <v>0</v>
      </c>
      <c r="E268" s="114"/>
      <c r="F268" s="93">
        <f t="shared" ref="F268" si="1718">E268/E263</f>
        <v>0</v>
      </c>
      <c r="G268" s="114"/>
      <c r="H268" s="93">
        <f t="shared" ref="H268" si="1719">G268/G263</f>
        <v>0</v>
      </c>
      <c r="I268" s="114"/>
      <c r="J268" s="93">
        <f t="shared" ref="J268" si="1720">I268/I263</f>
        <v>0</v>
      </c>
      <c r="K268" s="114"/>
      <c r="L268" s="93">
        <f t="shared" ref="L268" si="1721">K268/K263</f>
        <v>0</v>
      </c>
      <c r="M268" s="114">
        <v>0</v>
      </c>
      <c r="N268" s="93">
        <f t="shared" ref="N268" si="1722">M268/M263</f>
        <v>0</v>
      </c>
      <c r="O268" s="114">
        <v>0</v>
      </c>
      <c r="P268" s="93">
        <f t="shared" ref="P268" si="1723">O268/O263</f>
        <v>0</v>
      </c>
      <c r="Q268" s="114">
        <v>0</v>
      </c>
      <c r="R268" s="93">
        <f t="shared" ref="R268" si="1724">Q268/Q263</f>
        <v>0</v>
      </c>
      <c r="S268" s="114">
        <v>0</v>
      </c>
      <c r="T268" s="93">
        <f t="shared" ref="T268" si="1725">S268/S263</f>
        <v>0</v>
      </c>
      <c r="U268" s="114">
        <v>0</v>
      </c>
      <c r="V268" s="93">
        <f t="shared" ref="V268" si="1726">U268/U263</f>
        <v>0</v>
      </c>
      <c r="W268" s="114">
        <v>0</v>
      </c>
      <c r="X268" s="93">
        <f t="shared" ref="X268" si="1727">W268/W263</f>
        <v>0</v>
      </c>
      <c r="Y268" s="114">
        <v>0</v>
      </c>
      <c r="Z268" s="93">
        <f t="shared" ref="Z268" si="1728">Y268/Y263</f>
        <v>0</v>
      </c>
      <c r="AA268" s="114">
        <v>0</v>
      </c>
      <c r="AB268" s="93">
        <f t="shared" ref="AB268" si="1729">AA268/AA263</f>
        <v>0</v>
      </c>
      <c r="AC268" s="114">
        <v>0</v>
      </c>
      <c r="AD268" s="93">
        <f t="shared" ref="AD268" si="1730">AC268/AC263</f>
        <v>0</v>
      </c>
      <c r="AE268" s="114"/>
      <c r="AF268" s="93">
        <f t="shared" ref="AF268" si="1731">AE268/AE263</f>
        <v>0</v>
      </c>
      <c r="AG268" s="114"/>
      <c r="AH268" s="93">
        <f t="shared" ref="AH268" si="1732">AG268/AG263</f>
        <v>0</v>
      </c>
      <c r="AI268" s="114"/>
      <c r="AJ268" s="93">
        <f t="shared" ref="AJ268" si="1733">AI268/AI263</f>
        <v>0</v>
      </c>
      <c r="AK268" s="114"/>
      <c r="AL268" s="93">
        <f t="shared" ref="AL268" si="1734">AK268/AK263</f>
        <v>0</v>
      </c>
      <c r="AM268" s="114">
        <v>0</v>
      </c>
      <c r="AN268" s="93">
        <f t="shared" ref="AN268" si="1735">AM268/AM263</f>
        <v>0</v>
      </c>
      <c r="AO268" s="114">
        <v>0</v>
      </c>
      <c r="AP268" s="93">
        <f t="shared" ref="AP268" si="1736">AO268/AO263</f>
        <v>0</v>
      </c>
      <c r="AQ268" s="114">
        <v>0</v>
      </c>
      <c r="AR268" s="93">
        <f t="shared" si="1674"/>
        <v>0</v>
      </c>
      <c r="AS268" s="134">
        <f t="shared" si="1675"/>
        <v>0</v>
      </c>
      <c r="AT268" s="203">
        <f t="shared" si="1676"/>
        <v>0</v>
      </c>
      <c r="AU268" s="120">
        <f>IF(J268=0,0,(IF('Form II'!K266="yes",(J268/AT268)*('Form II'!G266+'Form II'!H266),0)))</f>
        <v>0</v>
      </c>
      <c r="AV268" s="120">
        <f>IF(D268=0,0,(IF('Form II'!I266="yes",(D268/AT268)*('Form II'!G266+'Form II'!H266),0)))</f>
        <v>0</v>
      </c>
      <c r="AW268" s="120">
        <f>IF(F268+H268=0,0,(IF('Form II'!J266="yes",((F268+H268)/AT268)*('Form II'!G266+'Form II'!H266),0)))</f>
        <v>0</v>
      </c>
      <c r="AX268" s="120">
        <f>IF(L268=0,0,(L268/AT268)*('Form II'!G266+'Form II'!H266))</f>
        <v>0</v>
      </c>
      <c r="AY268" s="120">
        <f>IF(P268+R268=0,0,(IF('Form II'!M266="yes",(((P268+R268)/AT268)*('Form II'!G266+'Form II'!H266)),0)))</f>
        <v>0</v>
      </c>
      <c r="AZ268" s="120" t="e">
        <f>IF('Form II'!N266="yes",(((V268+X268+Z268+T268)/AT268)*('Form II'!G266+'Form II'!H266)),0)</f>
        <v>#DIV/0!</v>
      </c>
      <c r="BA268" s="120" t="e">
        <f>IF('Form II'!P266="yes",(AB268/AT268)*('Form II'!G266+'Form II'!H266),0)</f>
        <v>#DIV/0!</v>
      </c>
      <c r="BB268" s="120" t="e">
        <f>IF('Form II'!O266="yes",(AD268/AT268)*('Form II'!G266+'Form II'!H266),0)</f>
        <v>#DIV/0!</v>
      </c>
      <c r="BC268" s="120">
        <f>IF(AF268=0,0,(AF268/AT268)*('Form II'!G266+'Form II'!H266))</f>
        <v>0</v>
      </c>
      <c r="BD268" s="120">
        <f>IF((AN268+AP268+AR268)=0,0,(IF('Form II'!R266="yes",(((AN268+AP268+AR268)/AT268)*('Form II'!G266+'Form II'!H266)),0)))</f>
        <v>0</v>
      </c>
      <c r="BE268" s="118">
        <f>IF((AS268)=0,('Form II'!G266+'Form II'!H266),SUM(AU268:BD268))</f>
        <v>0</v>
      </c>
      <c r="CD268" s="23">
        <f>AT268*'Form II'!F266</f>
        <v>0</v>
      </c>
    </row>
    <row r="269" spans="1:82" ht="15.75" thickTop="1" x14ac:dyDescent="0.25">
      <c r="A269" s="90" t="s">
        <v>41</v>
      </c>
      <c r="B269" s="91"/>
      <c r="C269" s="91">
        <f t="shared" si="1096"/>
        <v>0</v>
      </c>
      <c r="D269" s="93">
        <f t="shared" ref="D269" si="1737">C269/C263</f>
        <v>0</v>
      </c>
      <c r="E269" s="91">
        <f t="shared" si="1098"/>
        <v>0</v>
      </c>
      <c r="F269" s="93">
        <f t="shared" ref="F269" si="1738">E269/E263</f>
        <v>0</v>
      </c>
      <c r="G269" s="91">
        <f t="shared" si="1100"/>
        <v>0</v>
      </c>
      <c r="H269" s="93">
        <f t="shared" ref="H269" si="1739">G269/G263</f>
        <v>0</v>
      </c>
      <c r="I269" s="91">
        <f t="shared" si="1102"/>
        <v>0</v>
      </c>
      <c r="J269" s="93">
        <f t="shared" ref="J269" si="1740">I269/I263</f>
        <v>0</v>
      </c>
      <c r="K269" s="91">
        <f t="shared" si="1104"/>
        <v>0</v>
      </c>
      <c r="L269" s="93">
        <f t="shared" ref="L269" si="1741">K269/K263</f>
        <v>0</v>
      </c>
      <c r="M269" s="91">
        <f t="shared" si="1106"/>
        <v>0</v>
      </c>
      <c r="N269" s="93">
        <f t="shared" ref="N269" si="1742">M269/M263</f>
        <v>0</v>
      </c>
      <c r="O269" s="91">
        <f t="shared" si="1108"/>
        <v>0</v>
      </c>
      <c r="P269" s="93">
        <f t="shared" ref="P269" si="1743">O269/O263</f>
        <v>0</v>
      </c>
      <c r="Q269" s="91">
        <f t="shared" si="1110"/>
        <v>0</v>
      </c>
      <c r="R269" s="93">
        <f t="shared" ref="R269" si="1744">Q269/Q263</f>
        <v>0</v>
      </c>
      <c r="S269" s="91">
        <f t="shared" si="1112"/>
        <v>0</v>
      </c>
      <c r="T269" s="93">
        <f t="shared" ref="T269" si="1745">S269/S263</f>
        <v>0</v>
      </c>
      <c r="U269" s="91">
        <f t="shared" si="1114"/>
        <v>0</v>
      </c>
      <c r="V269" s="93">
        <f t="shared" ref="V269" si="1746">U269/U263</f>
        <v>0</v>
      </c>
      <c r="W269" s="91">
        <f t="shared" si="1116"/>
        <v>0</v>
      </c>
      <c r="X269" s="93">
        <f t="shared" ref="X269" si="1747">W269/W263</f>
        <v>0</v>
      </c>
      <c r="Y269" s="91">
        <f t="shared" si="1118"/>
        <v>0</v>
      </c>
      <c r="Z269" s="93">
        <f t="shared" ref="Z269" si="1748">Y269/Y263</f>
        <v>0</v>
      </c>
      <c r="AA269" s="91">
        <f t="shared" si="1120"/>
        <v>0</v>
      </c>
      <c r="AB269" s="93">
        <f t="shared" ref="AB269" si="1749">AA269/AA263</f>
        <v>0</v>
      </c>
      <c r="AC269" s="91">
        <f t="shared" si="1122"/>
        <v>0</v>
      </c>
      <c r="AD269" s="93">
        <f t="shared" ref="AD269" si="1750">AC269/AC263</f>
        <v>0</v>
      </c>
      <c r="AE269" s="94">
        <f t="shared" si="1124"/>
        <v>0</v>
      </c>
      <c r="AF269" s="93">
        <f t="shared" ref="AF269" si="1751">AE269/AE263</f>
        <v>0</v>
      </c>
      <c r="AG269" s="91">
        <f t="shared" si="1126"/>
        <v>0</v>
      </c>
      <c r="AH269" s="93">
        <f t="shared" ref="AH269" si="1752">AG269/AG263</f>
        <v>0</v>
      </c>
      <c r="AI269" s="91">
        <f t="shared" si="1128"/>
        <v>0</v>
      </c>
      <c r="AJ269" s="93">
        <f t="shared" ref="AJ269" si="1753">AI269/AI263</f>
        <v>0</v>
      </c>
      <c r="AK269" s="91">
        <f t="shared" si="1130"/>
        <v>0</v>
      </c>
      <c r="AL269" s="93">
        <f t="shared" ref="AL269" si="1754">AK269/AK263</f>
        <v>0</v>
      </c>
      <c r="AM269" s="91">
        <f t="shared" si="1132"/>
        <v>0</v>
      </c>
      <c r="AN269" s="93">
        <f t="shared" ref="AN269" si="1755">AM269/AM263</f>
        <v>0</v>
      </c>
      <c r="AO269" s="91">
        <f t="shared" si="1134"/>
        <v>0</v>
      </c>
      <c r="AP269" s="93">
        <f t="shared" ref="AP269" si="1756">AO269/AO263</f>
        <v>0</v>
      </c>
      <c r="AQ269" s="91">
        <f t="shared" si="1136"/>
        <v>0</v>
      </c>
      <c r="AR269" s="93">
        <f t="shared" si="1674"/>
        <v>0</v>
      </c>
      <c r="AS269" s="95">
        <f t="shared" si="1137"/>
        <v>0</v>
      </c>
      <c r="AT269" s="203">
        <f t="shared" si="1676"/>
        <v>0</v>
      </c>
      <c r="AU269" s="121"/>
      <c r="AV269" s="121"/>
      <c r="AW269" s="121"/>
      <c r="AX269" s="121"/>
      <c r="AY269" s="121"/>
      <c r="AZ269" s="121"/>
      <c r="BA269" s="121"/>
      <c r="BB269" s="121"/>
      <c r="BC269" s="121"/>
      <c r="BD269" s="121"/>
      <c r="BE269" s="121"/>
      <c r="CD269" s="30">
        <f t="shared" si="1138"/>
        <v>0</v>
      </c>
    </row>
    <row r="270" spans="1:82" x14ac:dyDescent="0.25">
      <c r="AU270" s="116"/>
      <c r="AV270" s="116"/>
      <c r="AW270" s="116"/>
      <c r="AX270" s="116"/>
      <c r="AY270" s="116"/>
      <c r="AZ270" s="116"/>
      <c r="BA270" s="116"/>
      <c r="BB270" s="116"/>
      <c r="BC270" s="116"/>
      <c r="BD270" s="116"/>
      <c r="BE270" s="116"/>
    </row>
    <row r="271" spans="1:82" ht="45" x14ac:dyDescent="0.25">
      <c r="A271" s="97"/>
      <c r="B271" s="199" t="s">
        <v>25</v>
      </c>
      <c r="C271" s="248" t="s">
        <v>116</v>
      </c>
      <c r="D271" s="247"/>
      <c r="E271" s="257" t="s">
        <v>119</v>
      </c>
      <c r="F271" s="247"/>
      <c r="G271" s="257" t="s">
        <v>120</v>
      </c>
      <c r="H271" s="247"/>
      <c r="I271" s="248" t="s">
        <v>117</v>
      </c>
      <c r="J271" s="247"/>
      <c r="K271" s="248" t="s">
        <v>118</v>
      </c>
      <c r="L271" s="247"/>
      <c r="M271" s="248" t="s">
        <v>27</v>
      </c>
      <c r="N271" s="247"/>
      <c r="O271" s="248" t="s">
        <v>166</v>
      </c>
      <c r="P271" s="247"/>
      <c r="Q271" s="248" t="s">
        <v>167</v>
      </c>
      <c r="R271" s="247"/>
      <c r="S271" s="248" t="s">
        <v>132</v>
      </c>
      <c r="T271" s="247"/>
      <c r="U271" s="248" t="s">
        <v>28</v>
      </c>
      <c r="V271" s="247"/>
      <c r="W271" s="248" t="s">
        <v>29</v>
      </c>
      <c r="X271" s="247"/>
      <c r="Y271" s="248" t="s">
        <v>30</v>
      </c>
      <c r="Z271" s="247"/>
      <c r="AA271" s="248" t="s">
        <v>114</v>
      </c>
      <c r="AB271" s="258"/>
      <c r="AC271" s="248" t="s">
        <v>113</v>
      </c>
      <c r="AD271" s="247"/>
      <c r="AE271" s="248" t="s">
        <v>31</v>
      </c>
      <c r="AF271" s="247"/>
      <c r="AG271" s="248" t="s">
        <v>193</v>
      </c>
      <c r="AH271" s="247"/>
      <c r="AI271" s="248" t="s">
        <v>164</v>
      </c>
      <c r="AJ271" s="247"/>
      <c r="AK271" s="246" t="s">
        <v>165</v>
      </c>
      <c r="AL271" s="247"/>
      <c r="AM271" s="248" t="s">
        <v>33</v>
      </c>
      <c r="AN271" s="247"/>
      <c r="AO271" s="248" t="s">
        <v>34</v>
      </c>
      <c r="AP271" s="247"/>
      <c r="AQ271" s="248" t="s">
        <v>34</v>
      </c>
      <c r="AR271" s="247"/>
      <c r="AS271" s="248" t="s">
        <v>35</v>
      </c>
      <c r="AT271" s="247"/>
      <c r="AU271" s="115" t="s">
        <v>241</v>
      </c>
      <c r="AV271" s="115" t="s">
        <v>116</v>
      </c>
      <c r="AW271" s="115" t="s">
        <v>243</v>
      </c>
      <c r="AX271" s="116" t="s">
        <v>244</v>
      </c>
      <c r="AY271" s="116" t="s">
        <v>245</v>
      </c>
      <c r="AZ271" s="116" t="s">
        <v>134</v>
      </c>
      <c r="BA271" s="117" t="s">
        <v>114</v>
      </c>
      <c r="BB271" s="117" t="s">
        <v>113</v>
      </c>
      <c r="BC271" s="117" t="s">
        <v>46</v>
      </c>
      <c r="BD271" s="117" t="s">
        <v>44</v>
      </c>
      <c r="BE271" s="118"/>
    </row>
    <row r="272" spans="1:82" x14ac:dyDescent="0.25">
      <c r="A272" s="49" t="s">
        <v>129</v>
      </c>
      <c r="B272" s="200"/>
      <c r="C272" s="151"/>
      <c r="D272" s="152"/>
      <c r="E272" s="151"/>
      <c r="F272" s="152"/>
      <c r="G272" s="200"/>
      <c r="H272" s="201"/>
      <c r="I272" s="200"/>
      <c r="J272" s="201"/>
      <c r="K272" s="87"/>
      <c r="L272" s="201"/>
      <c r="M272" s="200"/>
      <c r="N272" s="201"/>
      <c r="O272" s="200"/>
      <c r="P272" s="201"/>
      <c r="Q272" s="200"/>
      <c r="R272" s="201"/>
      <c r="S272" s="200"/>
      <c r="T272" s="201"/>
      <c r="U272" s="200"/>
      <c r="V272" s="201"/>
      <c r="W272" s="200"/>
      <c r="X272" s="201"/>
      <c r="Y272" s="200"/>
      <c r="Z272" s="201"/>
      <c r="AA272" s="87"/>
      <c r="AB272" s="87"/>
      <c r="AC272" s="200"/>
      <c r="AD272" s="201"/>
      <c r="AE272" s="200"/>
      <c r="AF272" s="201"/>
      <c r="AG272" s="200"/>
      <c r="AH272" s="201"/>
      <c r="AI272" s="200"/>
      <c r="AJ272" s="201"/>
      <c r="AK272" s="87"/>
      <c r="AL272" s="87"/>
      <c r="AM272" s="200"/>
      <c r="AN272" s="201"/>
      <c r="AO272" s="200"/>
      <c r="AP272" s="201"/>
      <c r="AQ272" s="200"/>
      <c r="AR272" s="201"/>
      <c r="AS272" s="200"/>
      <c r="AT272" s="146"/>
      <c r="AU272" s="115"/>
      <c r="AV272" s="115"/>
      <c r="AW272" s="115"/>
      <c r="AX272" s="116"/>
      <c r="AY272" s="116"/>
      <c r="AZ272" s="116"/>
      <c r="BA272" s="116"/>
      <c r="BB272" s="116"/>
      <c r="BC272" s="116"/>
      <c r="BD272" s="116"/>
      <c r="BE272" s="116"/>
    </row>
    <row r="273" spans="1:82" x14ac:dyDescent="0.25">
      <c r="A273" s="98"/>
      <c r="B273" s="88"/>
      <c r="C273" s="249">
        <f>(VLOOKUP(A272,$BF$2:$CB$5,2,FALSE))*'Form II'!F273</f>
        <v>60</v>
      </c>
      <c r="D273" s="250"/>
      <c r="E273" s="249">
        <f>VLOOKUP(A272,$BF$2:$CB$5,3,FALSE)*'Form II'!F273</f>
        <v>60</v>
      </c>
      <c r="F273" s="250"/>
      <c r="G273" s="249">
        <f>VLOOKUP(A272,$BF$2:$CB$5,4,FALSE)*'Form II'!F273</f>
        <v>60</v>
      </c>
      <c r="H273" s="250"/>
      <c r="I273" s="249">
        <f>VLOOKUP(A272,$BF$2:$CB$5,5,FALSE)*'Form II'!F273</f>
        <v>60</v>
      </c>
      <c r="J273" s="250"/>
      <c r="K273" s="251">
        <f>VLOOKUP(A272,$BF$2:$CB$5,6,FALSE)*'Form II'!F273</f>
        <v>100</v>
      </c>
      <c r="L273" s="250"/>
      <c r="M273" s="249">
        <f>VLOOKUP(A272,$BF$2:$CB$5,7,FALSE)*'Form II'!F273</f>
        <v>200</v>
      </c>
      <c r="N273" s="250"/>
      <c r="O273" s="249">
        <f>VLOOKUP(A272,$BF$2:$CB$5,8,FALSE)*'Form II'!F273</f>
        <v>125</v>
      </c>
      <c r="P273" s="250"/>
      <c r="Q273" s="249">
        <f>VLOOKUP(A272,$BF$2:$CB$5,9,FALSE)*'Form II'!F273</f>
        <v>125</v>
      </c>
      <c r="R273" s="250"/>
      <c r="S273" s="249">
        <f>VLOOKUP(A272,$BF$2:$CB$5,10,FALSE)*'Form II'!F273</f>
        <v>125</v>
      </c>
      <c r="T273" s="250"/>
      <c r="U273" s="249">
        <f>VLOOKUP(A272,$BF$2:$CB$5,11,FALSE)*'Form II'!F273</f>
        <v>150</v>
      </c>
      <c r="V273" s="250"/>
      <c r="W273" s="249">
        <f>VLOOKUP(A272,$BF$2:$CB$5,12,FALSE)*'Form II'!F273</f>
        <v>200</v>
      </c>
      <c r="X273" s="250"/>
      <c r="Y273" s="252">
        <f>VLOOKUP(A272,$BF$2:$CB$5,13,FALSE)*'Form II'!F273</f>
        <v>250</v>
      </c>
      <c r="Z273" s="253"/>
      <c r="AA273" s="252">
        <f>VLOOKUP(A272,$BF$2:$CB$5,14,FALSE)*'Form II'!F273</f>
        <v>75</v>
      </c>
      <c r="AB273" s="254"/>
      <c r="AC273" s="252">
        <f>VLOOKUP(A272,$BF$2:$CB$5,15,FALSE)*'Form II'!F273</f>
        <v>75</v>
      </c>
      <c r="AD273" s="253"/>
      <c r="AE273" s="252">
        <f>VLOOKUP(A272,$BF$2:$CB$5,16,FALSE)*'Form II'!F273</f>
        <v>200</v>
      </c>
      <c r="AF273" s="253"/>
      <c r="AG273" s="249">
        <f>VLOOKUP(A272,$BF$2:$CB$5,17,FALSE)*'Form II'!F273</f>
        <v>200</v>
      </c>
      <c r="AH273" s="250"/>
      <c r="AI273" s="249">
        <f>VLOOKUP(A272,$BF$2:$CB$5,18,FALSE)*'Form II'!F273</f>
        <v>12.5</v>
      </c>
      <c r="AJ273" s="250"/>
      <c r="AK273" s="249">
        <f>VLOOKUP(A272,$BF$2:$CB$5,19,FALSE)*'Form II'!F273</f>
        <v>25</v>
      </c>
      <c r="AL273" s="250"/>
      <c r="AM273" s="249">
        <f>VLOOKUP(A272,$BF$2:$CB$5,20,FALSE)*'Form II'!F273</f>
        <v>12.5</v>
      </c>
      <c r="AN273" s="250"/>
      <c r="AO273" s="249">
        <f>VLOOKUP(A272,$BF$2:$CB$5,21,FALSE)*'Form II'!F273</f>
        <v>25</v>
      </c>
      <c r="AP273" s="250"/>
      <c r="AQ273" s="249">
        <f>VLOOKUP(A272,$BF$2:$CB$5,22,FALSE)*'Form II'!F273</f>
        <v>25</v>
      </c>
      <c r="AR273" s="250"/>
      <c r="AS273" s="255"/>
      <c r="AT273" s="256"/>
      <c r="AU273" s="116"/>
      <c r="AV273" s="116"/>
      <c r="AW273" s="116"/>
      <c r="AX273" s="116"/>
      <c r="AY273" s="116"/>
      <c r="AZ273" s="116"/>
      <c r="BA273" s="116"/>
      <c r="BB273" s="116"/>
      <c r="BC273" s="116"/>
      <c r="BD273" s="116"/>
      <c r="BE273" s="116"/>
    </row>
    <row r="274" spans="1:82" ht="15.75" thickBot="1" x14ac:dyDescent="0.3">
      <c r="A274" s="48" t="str">
        <f>'Form II'!A273&amp;", "&amp;'Form II'!B273</f>
        <v>, 28</v>
      </c>
      <c r="B274" s="99" t="s">
        <v>36</v>
      </c>
      <c r="C274" s="99" t="s">
        <v>36</v>
      </c>
      <c r="D274" s="99" t="s">
        <v>142</v>
      </c>
      <c r="E274" s="99"/>
      <c r="F274" s="99"/>
      <c r="G274" s="99"/>
      <c r="H274" s="99"/>
      <c r="I274" s="99"/>
      <c r="J274" s="99"/>
      <c r="K274" s="99" t="s">
        <v>36</v>
      </c>
      <c r="L274" s="99" t="s">
        <v>142</v>
      </c>
      <c r="M274" s="99" t="s">
        <v>36</v>
      </c>
      <c r="N274" s="99" t="s">
        <v>142</v>
      </c>
      <c r="O274" s="99" t="s">
        <v>36</v>
      </c>
      <c r="P274" s="99" t="s">
        <v>142</v>
      </c>
      <c r="Q274" s="99" t="s">
        <v>36</v>
      </c>
      <c r="R274" s="99" t="s">
        <v>142</v>
      </c>
      <c r="S274" s="99" t="s">
        <v>36</v>
      </c>
      <c r="T274" s="99" t="s">
        <v>142</v>
      </c>
      <c r="U274" s="99" t="s">
        <v>36</v>
      </c>
      <c r="V274" s="99" t="s">
        <v>142</v>
      </c>
      <c r="W274" s="99" t="s">
        <v>36</v>
      </c>
      <c r="X274" s="99" t="s">
        <v>142</v>
      </c>
      <c r="Y274" s="99" t="s">
        <v>36</v>
      </c>
      <c r="Z274" s="99" t="s">
        <v>142</v>
      </c>
      <c r="AA274" s="99"/>
      <c r="AB274" s="99"/>
      <c r="AC274" s="99" t="s">
        <v>36</v>
      </c>
      <c r="AD274" s="99" t="s">
        <v>142</v>
      </c>
      <c r="AE274" s="99" t="s">
        <v>36</v>
      </c>
      <c r="AF274" s="100" t="s">
        <v>142</v>
      </c>
      <c r="AG274" s="99" t="s">
        <v>36</v>
      </c>
      <c r="AH274" s="99" t="s">
        <v>142</v>
      </c>
      <c r="AI274" s="99" t="s">
        <v>36</v>
      </c>
      <c r="AJ274" s="99" t="s">
        <v>142</v>
      </c>
      <c r="AK274" s="99" t="s">
        <v>36</v>
      </c>
      <c r="AL274" s="99" t="s">
        <v>142</v>
      </c>
      <c r="AM274" s="99" t="s">
        <v>36</v>
      </c>
      <c r="AN274" s="99" t="s">
        <v>142</v>
      </c>
      <c r="AO274" s="99" t="s">
        <v>36</v>
      </c>
      <c r="AP274" s="99" t="s">
        <v>142</v>
      </c>
      <c r="AQ274" s="99" t="s">
        <v>36</v>
      </c>
      <c r="AR274" s="99" t="s">
        <v>142</v>
      </c>
      <c r="AS274" s="99" t="s">
        <v>36</v>
      </c>
      <c r="AT274" s="147" t="s">
        <v>142</v>
      </c>
      <c r="AU274" s="116"/>
      <c r="AV274" s="116"/>
      <c r="AW274" s="116"/>
      <c r="AX274" s="116"/>
      <c r="AY274" s="116"/>
      <c r="AZ274" s="116"/>
      <c r="BA274" s="116"/>
      <c r="BB274" s="116"/>
      <c r="BC274" s="116"/>
      <c r="BD274" s="116"/>
      <c r="BE274" s="116"/>
    </row>
    <row r="275" spans="1:82" ht="16.5" thickTop="1" thickBot="1" x14ac:dyDescent="0.3">
      <c r="A275" s="24" t="s">
        <v>37</v>
      </c>
      <c r="B275" s="25"/>
      <c r="C275" s="112">
        <v>0</v>
      </c>
      <c r="D275" s="93">
        <f t="shared" ref="D275" si="1757">C275/C273</f>
        <v>0</v>
      </c>
      <c r="E275" s="112"/>
      <c r="F275" s="93">
        <f t="shared" ref="F275" si="1758">E275/E273</f>
        <v>0</v>
      </c>
      <c r="G275" s="112"/>
      <c r="H275" s="93">
        <f t="shared" ref="H275" si="1759">G275/G273</f>
        <v>0</v>
      </c>
      <c r="I275" s="112"/>
      <c r="J275" s="93">
        <f t="shared" ref="J275" si="1760">I275/I273</f>
        <v>0</v>
      </c>
      <c r="K275" s="112"/>
      <c r="L275" s="93">
        <f t="shared" ref="L275" si="1761">K275/K273</f>
        <v>0</v>
      </c>
      <c r="M275" s="112">
        <v>0</v>
      </c>
      <c r="N275" s="93">
        <f t="shared" ref="N275" si="1762">M275/M273</f>
        <v>0</v>
      </c>
      <c r="O275" s="112">
        <v>0</v>
      </c>
      <c r="P275" s="93">
        <f t="shared" ref="P275" si="1763">O275/O273</f>
        <v>0</v>
      </c>
      <c r="Q275" s="112">
        <v>0</v>
      </c>
      <c r="R275" s="93">
        <f t="shared" ref="R275" si="1764">Q275/Q273</f>
        <v>0</v>
      </c>
      <c r="S275" s="112">
        <v>0</v>
      </c>
      <c r="T275" s="93">
        <f t="shared" ref="T275" si="1765">S275/S273</f>
        <v>0</v>
      </c>
      <c r="U275" s="112">
        <v>0</v>
      </c>
      <c r="V275" s="93">
        <f t="shared" ref="V275" si="1766">U275/U273</f>
        <v>0</v>
      </c>
      <c r="W275" s="112">
        <v>0</v>
      </c>
      <c r="X275" s="93">
        <f t="shared" ref="X275" si="1767">W275/W273</f>
        <v>0</v>
      </c>
      <c r="Y275" s="112">
        <v>0</v>
      </c>
      <c r="Z275" s="93">
        <f t="shared" ref="Z275" si="1768">Y275/Y273</f>
        <v>0</v>
      </c>
      <c r="AA275" s="112">
        <v>0</v>
      </c>
      <c r="AB275" s="93">
        <f t="shared" ref="AB275" si="1769">AA275/AA273</f>
        <v>0</v>
      </c>
      <c r="AC275" s="112">
        <v>0</v>
      </c>
      <c r="AD275" s="93">
        <f t="shared" ref="AD275" si="1770">AC275/AC273</f>
        <v>0</v>
      </c>
      <c r="AE275" s="112"/>
      <c r="AF275" s="93">
        <f t="shared" ref="AF275" si="1771">AE275/AE273</f>
        <v>0</v>
      </c>
      <c r="AG275" s="112"/>
      <c r="AH275" s="93">
        <f t="shared" ref="AH275" si="1772">AG275/AG273</f>
        <v>0</v>
      </c>
      <c r="AI275" s="112"/>
      <c r="AJ275" s="93">
        <f t="shared" ref="AJ275" si="1773">AI275/AI273</f>
        <v>0</v>
      </c>
      <c r="AK275" s="112"/>
      <c r="AL275" s="93">
        <f t="shared" ref="AL275" si="1774">AK275/AK273</f>
        <v>0</v>
      </c>
      <c r="AM275" s="112">
        <v>0</v>
      </c>
      <c r="AN275" s="93">
        <f t="shared" ref="AN275" si="1775">AM275/AM273</f>
        <v>0</v>
      </c>
      <c r="AO275" s="112">
        <v>0</v>
      </c>
      <c r="AP275" s="93">
        <f t="shared" ref="AP275" si="1776">AO275/AO273</f>
        <v>0</v>
      </c>
      <c r="AQ275" s="112">
        <v>0</v>
      </c>
      <c r="AR275" s="93">
        <f t="shared" ref="AR275:AR279" si="1777">AQ275/$AQ$113</f>
        <v>0</v>
      </c>
      <c r="AS275" s="134">
        <f t="shared" ref="AS275:AS278" si="1778">C275+K275+M275+O275+U275+W275+Y275+AC275+AE275+AG275+AM275+AQ275+E275+I275+G275+AA275+Q275+S275+AO275+AI275+AK275</f>
        <v>0</v>
      </c>
      <c r="AT275" s="203">
        <f t="shared" ref="AT275:AT279" si="1779">D275+L275+N275+P275+V275+X275+Z275+AD275+AF275+AH275+AN275+AR275+AB275+F275+J275+H275+R275+T275+AP275+AJ275+AL275</f>
        <v>0</v>
      </c>
      <c r="AU275" s="120">
        <f>IF(J275=0,0,(IF('Form II'!K273="yes",(J275/AT275)*('Form II'!G273+'Form II'!H273),0)))</f>
        <v>0</v>
      </c>
      <c r="AV275" s="120">
        <f>IF(D275=0,0,(IF('Form II'!I273="yes",(D275/AT275)*('Form II'!G273+'Form II'!H273),0)))</f>
        <v>0</v>
      </c>
      <c r="AW275" s="120">
        <f>IF(F275+H275=0,0,(IF('Form II'!J273="yes",((F275+H275)/AT275)*('Form II'!G273+'Form II'!H273),0)))</f>
        <v>0</v>
      </c>
      <c r="AX275" s="120">
        <f>IF(L275=0,0,(L275/AT275)*('Form II'!G273+'Form II'!H273))</f>
        <v>0</v>
      </c>
      <c r="AY275" s="120">
        <f>IF(P275+R275=0,0,(IF('Form II'!M273="yes",(((P275+R275)/AT275)*('Form II'!G273+'Form II'!H273)),0)))</f>
        <v>0</v>
      </c>
      <c r="AZ275" s="120" t="e">
        <f>IF('Form II'!N273="yes",(((V275+X275+Z275+T275)/AT275)*('Form II'!G273+'Form II'!H273)),0)</f>
        <v>#DIV/0!</v>
      </c>
      <c r="BA275" s="120" t="e">
        <f>IF('Form II'!P273="yes",(AB275/AT275)*('Form II'!G273+'Form II'!H273),0)</f>
        <v>#DIV/0!</v>
      </c>
      <c r="BB275" s="120" t="e">
        <f>IF('Form II'!O273="yes",(AD275/AT275)*('Form II'!G273+'Form II'!H273),0)</f>
        <v>#DIV/0!</v>
      </c>
      <c r="BC275" s="120">
        <f>IF(AF275=0,0,(AF275/AT275)*('Form II'!G273+'Form II'!H273))</f>
        <v>0</v>
      </c>
      <c r="BD275" s="120">
        <f>IF((AN275+AP275+AR275)=0,0,(IF('Form II'!R273="yes",(((AN275+AP275+AR275)/AT275)*('Form II'!G273+'Form II'!H273)),0)))</f>
        <v>0</v>
      </c>
      <c r="BE275" s="118">
        <f>IF((AS275)=0,('Form II'!G273+'Form II'!H273),SUM(AU275:BD275))</f>
        <v>0</v>
      </c>
      <c r="CD275" s="23">
        <f>AT275*'Form II'!F273</f>
        <v>0</v>
      </c>
    </row>
    <row r="276" spans="1:82" ht="16.5" thickTop="1" thickBot="1" x14ac:dyDescent="0.3">
      <c r="A276" s="26" t="s">
        <v>38</v>
      </c>
      <c r="B276" s="27"/>
      <c r="C276" s="113">
        <v>0</v>
      </c>
      <c r="D276" s="93">
        <f t="shared" ref="D276" si="1780">C276/C273</f>
        <v>0</v>
      </c>
      <c r="E276" s="113"/>
      <c r="F276" s="93">
        <f t="shared" ref="F276" si="1781">E276/E273</f>
        <v>0</v>
      </c>
      <c r="G276" s="113"/>
      <c r="H276" s="93">
        <f t="shared" ref="H276" si="1782">G276/G273</f>
        <v>0</v>
      </c>
      <c r="I276" s="113"/>
      <c r="J276" s="93">
        <f t="shared" ref="J276" si="1783">I276/I273</f>
        <v>0</v>
      </c>
      <c r="K276" s="113"/>
      <c r="L276" s="93">
        <f t="shared" ref="L276" si="1784">K276/K273</f>
        <v>0</v>
      </c>
      <c r="M276" s="113">
        <v>0</v>
      </c>
      <c r="N276" s="93">
        <f t="shared" ref="N276" si="1785">M276/M273</f>
        <v>0</v>
      </c>
      <c r="O276" s="113">
        <v>0</v>
      </c>
      <c r="P276" s="93">
        <f t="shared" ref="P276" si="1786">O276/O273</f>
        <v>0</v>
      </c>
      <c r="Q276" s="113">
        <v>0</v>
      </c>
      <c r="R276" s="93">
        <f t="shared" ref="R276" si="1787">Q276/Q273</f>
        <v>0</v>
      </c>
      <c r="S276" s="113">
        <v>0</v>
      </c>
      <c r="T276" s="93">
        <f t="shared" ref="T276" si="1788">S276/S273</f>
        <v>0</v>
      </c>
      <c r="U276" s="113">
        <v>0</v>
      </c>
      <c r="V276" s="93">
        <f t="shared" ref="V276" si="1789">U276/U273</f>
        <v>0</v>
      </c>
      <c r="W276" s="113">
        <v>0</v>
      </c>
      <c r="X276" s="93">
        <f t="shared" ref="X276" si="1790">W276/W273</f>
        <v>0</v>
      </c>
      <c r="Y276" s="113">
        <v>0</v>
      </c>
      <c r="Z276" s="93">
        <f t="shared" ref="Z276" si="1791">Y276/Y273</f>
        <v>0</v>
      </c>
      <c r="AA276" s="113">
        <v>0</v>
      </c>
      <c r="AB276" s="93">
        <f t="shared" ref="AB276" si="1792">AA276/AA273</f>
        <v>0</v>
      </c>
      <c r="AC276" s="113">
        <v>0</v>
      </c>
      <c r="AD276" s="93">
        <f t="shared" ref="AD276" si="1793">AC276/AC273</f>
        <v>0</v>
      </c>
      <c r="AE276" s="113"/>
      <c r="AF276" s="93">
        <f t="shared" ref="AF276" si="1794">AE276/AE273</f>
        <v>0</v>
      </c>
      <c r="AG276" s="113"/>
      <c r="AH276" s="93">
        <f t="shared" ref="AH276" si="1795">AG276/AG273</f>
        <v>0</v>
      </c>
      <c r="AI276" s="113"/>
      <c r="AJ276" s="93">
        <f t="shared" ref="AJ276" si="1796">AI276/AI273</f>
        <v>0</v>
      </c>
      <c r="AK276" s="113"/>
      <c r="AL276" s="93">
        <f t="shared" ref="AL276" si="1797">AK276/AK273</f>
        <v>0</v>
      </c>
      <c r="AM276" s="113">
        <v>0</v>
      </c>
      <c r="AN276" s="93">
        <f t="shared" ref="AN276" si="1798">AM276/AM273</f>
        <v>0</v>
      </c>
      <c r="AO276" s="113">
        <v>0</v>
      </c>
      <c r="AP276" s="93">
        <f t="shared" ref="AP276" si="1799">AO276/AO273</f>
        <v>0</v>
      </c>
      <c r="AQ276" s="113">
        <v>0</v>
      </c>
      <c r="AR276" s="93">
        <f t="shared" si="1777"/>
        <v>0</v>
      </c>
      <c r="AS276" s="134">
        <f t="shared" si="1778"/>
        <v>0</v>
      </c>
      <c r="AT276" s="203">
        <f t="shared" si="1779"/>
        <v>0</v>
      </c>
      <c r="AU276" s="120">
        <f>IF(J276=0,0,(IF('Form II'!K274="yes",(J276/AT276)*('Form II'!G274+'Form II'!H274),0)))</f>
        <v>0</v>
      </c>
      <c r="AV276" s="120">
        <f>IF(D276=0,0,(IF('Form II'!I274="yes",(D276/AT276)*('Form II'!G274+'Form II'!H274),0)))</f>
        <v>0</v>
      </c>
      <c r="AW276" s="120">
        <f>IF(F276+H276=0,0,(IF('Form II'!J274="yes",((F276+H276)/AT276)*('Form II'!G274+'Form II'!H274),0)))</f>
        <v>0</v>
      </c>
      <c r="AX276" s="120">
        <f>IF(L276=0,0,(L276/AT276)*('Form II'!G274+'Form II'!H274))</f>
        <v>0</v>
      </c>
      <c r="AY276" s="120">
        <f>IF(P276+R276=0,0,(IF('Form II'!M274="yes",(((P276+R276)/AT276)*('Form II'!G274+'Form II'!H274)),0)))</f>
        <v>0</v>
      </c>
      <c r="AZ276" s="120" t="e">
        <f>IF('Form II'!N274="yes",(((V276+X276+Z276+T276)/AT276)*('Form II'!G274+'Form II'!H274)),0)</f>
        <v>#DIV/0!</v>
      </c>
      <c r="BA276" s="120" t="e">
        <f>IF('Form II'!P274="yes",(AB276/AT276)*('Form II'!G274+'Form II'!H274),0)</f>
        <v>#DIV/0!</v>
      </c>
      <c r="BB276" s="120" t="e">
        <f>IF('Form II'!O274="yes",(AD276/AT276)*('Form II'!G274+'Form II'!H274),0)</f>
        <v>#DIV/0!</v>
      </c>
      <c r="BC276" s="120">
        <f>IF(AF276=0,0,(AF276/AT276)*('Form II'!G274+'Form II'!H274))</f>
        <v>0</v>
      </c>
      <c r="BD276" s="120">
        <f>IF((AN276+AP276+AR276)=0,0,(IF('Form II'!R274="yes",(((AN276+AP276+AR276)/AT276)*('Form II'!G274+'Form II'!H274)),0)))</f>
        <v>0</v>
      </c>
      <c r="BE276" s="118">
        <f>IF((AS276)=0,('Form II'!G274+'Form II'!H274),SUM(AU276:BD276))</f>
        <v>0</v>
      </c>
      <c r="CD276" s="23">
        <f>AT276*'Form II'!F274</f>
        <v>0</v>
      </c>
    </row>
    <row r="277" spans="1:82" ht="16.5" thickTop="1" thickBot="1" x14ac:dyDescent="0.3">
      <c r="A277" s="26" t="s">
        <v>39</v>
      </c>
      <c r="B277" s="27"/>
      <c r="C277" s="113">
        <v>0</v>
      </c>
      <c r="D277" s="93">
        <f t="shared" ref="D277" si="1800">C277/C273</f>
        <v>0</v>
      </c>
      <c r="E277" s="113"/>
      <c r="F277" s="93">
        <f t="shared" ref="F277" si="1801">E277/E273</f>
        <v>0</v>
      </c>
      <c r="G277" s="113"/>
      <c r="H277" s="93">
        <f t="shared" ref="H277" si="1802">G277/G273</f>
        <v>0</v>
      </c>
      <c r="I277" s="113"/>
      <c r="J277" s="93">
        <f t="shared" ref="J277" si="1803">I277/I273</f>
        <v>0</v>
      </c>
      <c r="K277" s="113"/>
      <c r="L277" s="93">
        <f t="shared" ref="L277" si="1804">K277/K273</f>
        <v>0</v>
      </c>
      <c r="M277" s="113">
        <v>0</v>
      </c>
      <c r="N277" s="93">
        <f t="shared" ref="N277" si="1805">M277/M273</f>
        <v>0</v>
      </c>
      <c r="O277" s="113">
        <v>0</v>
      </c>
      <c r="P277" s="93">
        <f t="shared" ref="P277" si="1806">O277/O273</f>
        <v>0</v>
      </c>
      <c r="Q277" s="113">
        <v>0</v>
      </c>
      <c r="R277" s="93">
        <f t="shared" ref="R277" si="1807">Q277/Q273</f>
        <v>0</v>
      </c>
      <c r="S277" s="113">
        <v>0</v>
      </c>
      <c r="T277" s="93">
        <f t="shared" ref="T277" si="1808">S277/S273</f>
        <v>0</v>
      </c>
      <c r="U277" s="113">
        <v>0</v>
      </c>
      <c r="V277" s="93">
        <f t="shared" ref="V277" si="1809">U277/U273</f>
        <v>0</v>
      </c>
      <c r="W277" s="113">
        <v>0</v>
      </c>
      <c r="X277" s="93">
        <f t="shared" ref="X277" si="1810">W277/W273</f>
        <v>0</v>
      </c>
      <c r="Y277" s="113">
        <v>0</v>
      </c>
      <c r="Z277" s="93">
        <f t="shared" ref="Z277" si="1811">Y277/Y273</f>
        <v>0</v>
      </c>
      <c r="AA277" s="113">
        <v>0</v>
      </c>
      <c r="AB277" s="93">
        <f t="shared" ref="AB277" si="1812">AA277/AA273</f>
        <v>0</v>
      </c>
      <c r="AC277" s="113">
        <v>0</v>
      </c>
      <c r="AD277" s="93">
        <f t="shared" ref="AD277" si="1813">AC277/AC273</f>
        <v>0</v>
      </c>
      <c r="AE277" s="113"/>
      <c r="AF277" s="93">
        <f t="shared" ref="AF277" si="1814">AE277/AE273</f>
        <v>0</v>
      </c>
      <c r="AG277" s="113"/>
      <c r="AH277" s="93">
        <f t="shared" ref="AH277" si="1815">AG277/AG273</f>
        <v>0</v>
      </c>
      <c r="AI277" s="113"/>
      <c r="AJ277" s="93">
        <f t="shared" ref="AJ277" si="1816">AI277/AI273</f>
        <v>0</v>
      </c>
      <c r="AK277" s="113"/>
      <c r="AL277" s="93">
        <f t="shared" ref="AL277" si="1817">AK277/AK273</f>
        <v>0</v>
      </c>
      <c r="AM277" s="113">
        <v>0</v>
      </c>
      <c r="AN277" s="93">
        <f t="shared" ref="AN277" si="1818">AM277/AM273</f>
        <v>0</v>
      </c>
      <c r="AO277" s="113">
        <v>0</v>
      </c>
      <c r="AP277" s="93">
        <f t="shared" ref="AP277" si="1819">AO277/AO273</f>
        <v>0</v>
      </c>
      <c r="AQ277" s="113">
        <v>0</v>
      </c>
      <c r="AR277" s="93">
        <f t="shared" si="1777"/>
        <v>0</v>
      </c>
      <c r="AS277" s="134">
        <f t="shared" si="1778"/>
        <v>0</v>
      </c>
      <c r="AT277" s="203">
        <f t="shared" si="1779"/>
        <v>0</v>
      </c>
      <c r="AU277" s="120">
        <f>IF(J277=0,0,(IF('Form II'!K275="yes",(J277/AT277)*('Form II'!G275+'Form II'!H275),0)))</f>
        <v>0</v>
      </c>
      <c r="AV277" s="120">
        <f>IF(D277=0,0,(IF('Form II'!I275="yes",(D277/AT277)*('Form II'!G275+'Form II'!H275),0)))</f>
        <v>0</v>
      </c>
      <c r="AW277" s="120">
        <f>IF(F277+H277=0,0,(IF('Form II'!J275="yes",((F277+H277)/AT277)*('Form II'!G275+'Form II'!H275),0)))</f>
        <v>0</v>
      </c>
      <c r="AX277" s="120">
        <f>IF(L277=0,0,(L277/AT277)*('Form II'!G275+'Form II'!H275))</f>
        <v>0</v>
      </c>
      <c r="AY277" s="120">
        <f>IF(P277+R277=0,0,(IF('Form II'!M275="yes",(((P277+R277)/AT277)*('Form II'!G275+'Form II'!H275)),0)))</f>
        <v>0</v>
      </c>
      <c r="AZ277" s="120" t="e">
        <f>IF('Form II'!N275="yes",(((V277+X277+Z277+T277)/AT277)*('Form II'!G275+'Form II'!H275)),0)</f>
        <v>#DIV/0!</v>
      </c>
      <c r="BA277" s="120" t="e">
        <f>IF('Form II'!P275="yes",(AB277/AT277)*('Form II'!G275+'Form II'!H275),0)</f>
        <v>#DIV/0!</v>
      </c>
      <c r="BB277" s="120" t="e">
        <f>IF('Form II'!O275="yes",(AD277/AT277)*('Form II'!G275+'Form II'!H275),0)</f>
        <v>#DIV/0!</v>
      </c>
      <c r="BC277" s="120">
        <f>IF(AF277=0,0,(AF277/AT277)*('Form II'!G275+'Form II'!H275))</f>
        <v>0</v>
      </c>
      <c r="BD277" s="120">
        <f>IF((AN277+AP277+AR277)=0,0,(IF('Form II'!R275="yes",(((AN277+AP277+AR277)/AT277)*('Form II'!G275+'Form II'!H275)),0)))</f>
        <v>0</v>
      </c>
      <c r="BE277" s="118">
        <f>IF((AS277)=0,('Form II'!G275+'Form II'!H275),SUM(AU277:BD277))</f>
        <v>0</v>
      </c>
      <c r="CD277" s="23">
        <f>AT277*'Form II'!F275</f>
        <v>0</v>
      </c>
    </row>
    <row r="278" spans="1:82" ht="16.5" thickTop="1" thickBot="1" x14ac:dyDescent="0.3">
      <c r="A278" s="28" t="s">
        <v>40</v>
      </c>
      <c r="B278" s="29"/>
      <c r="C278" s="114">
        <v>0</v>
      </c>
      <c r="D278" s="93">
        <f t="shared" ref="D278" si="1820">C278/C273</f>
        <v>0</v>
      </c>
      <c r="E278" s="114"/>
      <c r="F278" s="93">
        <f t="shared" ref="F278" si="1821">E278/E273</f>
        <v>0</v>
      </c>
      <c r="G278" s="114"/>
      <c r="H278" s="93">
        <f t="shared" ref="H278" si="1822">G278/G273</f>
        <v>0</v>
      </c>
      <c r="I278" s="114"/>
      <c r="J278" s="93">
        <f t="shared" ref="J278" si="1823">I278/I273</f>
        <v>0</v>
      </c>
      <c r="K278" s="114"/>
      <c r="L278" s="93">
        <f t="shared" ref="L278" si="1824">K278/K273</f>
        <v>0</v>
      </c>
      <c r="M278" s="114">
        <v>0</v>
      </c>
      <c r="N278" s="93">
        <f t="shared" ref="N278" si="1825">M278/M273</f>
        <v>0</v>
      </c>
      <c r="O278" s="114">
        <v>0</v>
      </c>
      <c r="P278" s="93">
        <f t="shared" ref="P278" si="1826">O278/O273</f>
        <v>0</v>
      </c>
      <c r="Q278" s="114">
        <v>0</v>
      </c>
      <c r="R278" s="93">
        <f t="shared" ref="R278" si="1827">Q278/Q273</f>
        <v>0</v>
      </c>
      <c r="S278" s="114">
        <v>0</v>
      </c>
      <c r="T278" s="93">
        <f t="shared" ref="T278" si="1828">S278/S273</f>
        <v>0</v>
      </c>
      <c r="U278" s="114">
        <v>0</v>
      </c>
      <c r="V278" s="93">
        <f t="shared" ref="V278" si="1829">U278/U273</f>
        <v>0</v>
      </c>
      <c r="W278" s="114">
        <v>0</v>
      </c>
      <c r="X278" s="93">
        <f t="shared" ref="X278" si="1830">W278/W273</f>
        <v>0</v>
      </c>
      <c r="Y278" s="114">
        <v>0</v>
      </c>
      <c r="Z278" s="93">
        <f t="shared" ref="Z278" si="1831">Y278/Y273</f>
        <v>0</v>
      </c>
      <c r="AA278" s="114">
        <v>0</v>
      </c>
      <c r="AB278" s="93">
        <f t="shared" ref="AB278" si="1832">AA278/AA273</f>
        <v>0</v>
      </c>
      <c r="AC278" s="114">
        <v>0</v>
      </c>
      <c r="AD278" s="93">
        <f t="shared" ref="AD278" si="1833">AC278/AC273</f>
        <v>0</v>
      </c>
      <c r="AE278" s="114"/>
      <c r="AF278" s="93">
        <f t="shared" ref="AF278" si="1834">AE278/AE273</f>
        <v>0</v>
      </c>
      <c r="AG278" s="114"/>
      <c r="AH278" s="93">
        <f t="shared" ref="AH278" si="1835">AG278/AG273</f>
        <v>0</v>
      </c>
      <c r="AI278" s="114"/>
      <c r="AJ278" s="93">
        <f t="shared" ref="AJ278" si="1836">AI278/AI273</f>
        <v>0</v>
      </c>
      <c r="AK278" s="114"/>
      <c r="AL278" s="93">
        <f t="shared" ref="AL278" si="1837">AK278/AK273</f>
        <v>0</v>
      </c>
      <c r="AM278" s="114">
        <v>0</v>
      </c>
      <c r="AN278" s="93">
        <f t="shared" ref="AN278" si="1838">AM278/AM273</f>
        <v>0</v>
      </c>
      <c r="AO278" s="114">
        <v>0</v>
      </c>
      <c r="AP278" s="93">
        <f t="shared" ref="AP278" si="1839">AO278/AO273</f>
        <v>0</v>
      </c>
      <c r="AQ278" s="114">
        <v>0</v>
      </c>
      <c r="AR278" s="93">
        <f t="shared" si="1777"/>
        <v>0</v>
      </c>
      <c r="AS278" s="134">
        <f t="shared" si="1778"/>
        <v>0</v>
      </c>
      <c r="AT278" s="203">
        <f t="shared" si="1779"/>
        <v>0</v>
      </c>
      <c r="AU278" s="120">
        <f>IF(J278=0,0,(IF('Form II'!K276="yes",(J278/AT278)*('Form II'!G276+'Form II'!H276),0)))</f>
        <v>0</v>
      </c>
      <c r="AV278" s="120">
        <f>IF(D278=0,0,(IF('Form II'!I276="yes",(D278/AT278)*('Form II'!G276+'Form II'!H276),0)))</f>
        <v>0</v>
      </c>
      <c r="AW278" s="120">
        <f>IF(F278+H278=0,0,(IF('Form II'!J276="yes",((F278+H278)/AT278)*('Form II'!G276+'Form II'!H276),0)))</f>
        <v>0</v>
      </c>
      <c r="AX278" s="120">
        <f>IF(L278=0,0,(L278/AT278)*('Form II'!G276+'Form II'!H276))</f>
        <v>0</v>
      </c>
      <c r="AY278" s="120">
        <f>IF(P278+R278=0,0,(IF('Form II'!M276="yes",(((P278+R278)/AT278)*('Form II'!G276+'Form II'!H276)),0)))</f>
        <v>0</v>
      </c>
      <c r="AZ278" s="120" t="e">
        <f>IF('Form II'!N276="yes",(((V278+X278+Z278+T278)/AT278)*('Form II'!G276+'Form II'!H276)),0)</f>
        <v>#DIV/0!</v>
      </c>
      <c r="BA278" s="120" t="e">
        <f>IF('Form II'!P276="yes",(AB278/AT278)*('Form II'!G276+'Form II'!H276),0)</f>
        <v>#DIV/0!</v>
      </c>
      <c r="BB278" s="120" t="e">
        <f>IF('Form II'!O276="yes",(AD278/AT278)*('Form II'!G276+'Form II'!H276),0)</f>
        <v>#DIV/0!</v>
      </c>
      <c r="BC278" s="120">
        <f>IF(AF278=0,0,(AF278/AT278)*('Form II'!G276+'Form II'!H276))</f>
        <v>0</v>
      </c>
      <c r="BD278" s="120">
        <f>IF((AN278+AP278+AR278)=0,0,(IF('Form II'!R276="yes",(((AN278+AP278+AR278)/AT278)*('Form II'!G276+'Form II'!H276)),0)))</f>
        <v>0</v>
      </c>
      <c r="BE278" s="118">
        <f>IF((AS278)=0,('Form II'!G276+'Form II'!H276),SUM(AU278:BD278))</f>
        <v>0</v>
      </c>
      <c r="CD278" s="23">
        <f>AT278*'Form II'!F276</f>
        <v>0</v>
      </c>
    </row>
    <row r="279" spans="1:82" ht="15.75" thickTop="1" x14ac:dyDescent="0.25">
      <c r="A279" s="90" t="s">
        <v>41</v>
      </c>
      <c r="B279" s="91"/>
      <c r="C279" s="91">
        <f t="shared" ref="C279:C339" si="1840">SUM(C275:C278)</f>
        <v>0</v>
      </c>
      <c r="D279" s="93">
        <f t="shared" ref="D279" si="1841">C279/C273</f>
        <v>0</v>
      </c>
      <c r="E279" s="91">
        <f t="shared" ref="E279:E339" si="1842">SUM(E275:E278)</f>
        <v>0</v>
      </c>
      <c r="F279" s="93">
        <f t="shared" ref="F279" si="1843">E279/E273</f>
        <v>0</v>
      </c>
      <c r="G279" s="91">
        <f t="shared" ref="G279:G339" si="1844">SUM(G275:G278)</f>
        <v>0</v>
      </c>
      <c r="H279" s="93">
        <f t="shared" ref="H279" si="1845">G279/G273</f>
        <v>0</v>
      </c>
      <c r="I279" s="91">
        <f t="shared" ref="I279:I339" si="1846">SUM(I275:I278)</f>
        <v>0</v>
      </c>
      <c r="J279" s="93">
        <f t="shared" ref="J279" si="1847">I279/I273</f>
        <v>0</v>
      </c>
      <c r="K279" s="91">
        <f t="shared" ref="K279:K339" si="1848">SUM(K275:K278)</f>
        <v>0</v>
      </c>
      <c r="L279" s="93">
        <f t="shared" ref="L279" si="1849">K279/K273</f>
        <v>0</v>
      </c>
      <c r="M279" s="91">
        <f t="shared" ref="M279:M339" si="1850">SUM(M275:M278)</f>
        <v>0</v>
      </c>
      <c r="N279" s="93">
        <f t="shared" ref="N279" si="1851">M279/M273</f>
        <v>0</v>
      </c>
      <c r="O279" s="91">
        <f t="shared" ref="O279:O339" si="1852">SUM(O275:O278)</f>
        <v>0</v>
      </c>
      <c r="P279" s="93">
        <f t="shared" ref="P279" si="1853">O279/O273</f>
        <v>0</v>
      </c>
      <c r="Q279" s="91">
        <f t="shared" ref="Q279:Q339" si="1854">SUM(Q275:Q278)</f>
        <v>0</v>
      </c>
      <c r="R279" s="93">
        <f t="shared" ref="R279" si="1855">Q279/Q273</f>
        <v>0</v>
      </c>
      <c r="S279" s="91">
        <f t="shared" ref="S279:S339" si="1856">SUM(S275:S278)</f>
        <v>0</v>
      </c>
      <c r="T279" s="93">
        <f t="shared" ref="T279" si="1857">S279/S273</f>
        <v>0</v>
      </c>
      <c r="U279" s="91">
        <f t="shared" ref="U279:U339" si="1858">SUM(U275:U278)</f>
        <v>0</v>
      </c>
      <c r="V279" s="93">
        <f t="shared" ref="V279" si="1859">U279/U273</f>
        <v>0</v>
      </c>
      <c r="W279" s="91">
        <f t="shared" ref="W279:W339" si="1860">SUM(W275:W278)</f>
        <v>0</v>
      </c>
      <c r="X279" s="93">
        <f t="shared" ref="X279" si="1861">W279/W273</f>
        <v>0</v>
      </c>
      <c r="Y279" s="91">
        <f t="shared" ref="Y279:Y339" si="1862">SUM(Y275:Y278)</f>
        <v>0</v>
      </c>
      <c r="Z279" s="93">
        <f t="shared" ref="Z279" si="1863">Y279/Y273</f>
        <v>0</v>
      </c>
      <c r="AA279" s="91">
        <f t="shared" ref="AA279:AA339" si="1864">SUM(AA275:AA278)</f>
        <v>0</v>
      </c>
      <c r="AB279" s="93">
        <f t="shared" ref="AB279" si="1865">AA279/AA273</f>
        <v>0</v>
      </c>
      <c r="AC279" s="91">
        <f t="shared" ref="AC279:AC339" si="1866">SUM(AC275:AC278)</f>
        <v>0</v>
      </c>
      <c r="AD279" s="93">
        <f t="shared" ref="AD279" si="1867">AC279/AC273</f>
        <v>0</v>
      </c>
      <c r="AE279" s="94">
        <f t="shared" ref="AE279:AE339" si="1868">SUM(AE275:AE278)</f>
        <v>0</v>
      </c>
      <c r="AF279" s="93">
        <f t="shared" ref="AF279" si="1869">AE279/AE273</f>
        <v>0</v>
      </c>
      <c r="AG279" s="91">
        <f t="shared" ref="AG279:AG339" si="1870">SUM(AG275:AG278)</f>
        <v>0</v>
      </c>
      <c r="AH279" s="93">
        <f t="shared" ref="AH279" si="1871">AG279/AG273</f>
        <v>0</v>
      </c>
      <c r="AI279" s="91">
        <f t="shared" ref="AI279:AI339" si="1872">SUM(AI275:AI278)</f>
        <v>0</v>
      </c>
      <c r="AJ279" s="93">
        <f t="shared" ref="AJ279" si="1873">AI279/AI273</f>
        <v>0</v>
      </c>
      <c r="AK279" s="91">
        <f t="shared" ref="AK279:AK339" si="1874">SUM(AK275:AK278)</f>
        <v>0</v>
      </c>
      <c r="AL279" s="93">
        <f t="shared" ref="AL279" si="1875">AK279/AK273</f>
        <v>0</v>
      </c>
      <c r="AM279" s="91">
        <f t="shared" ref="AM279:AM339" si="1876">SUM(AM275:AM278)</f>
        <v>0</v>
      </c>
      <c r="AN279" s="93">
        <f t="shared" ref="AN279" si="1877">AM279/AM273</f>
        <v>0</v>
      </c>
      <c r="AO279" s="91">
        <f t="shared" ref="AO279:AO339" si="1878">SUM(AO275:AO278)</f>
        <v>0</v>
      </c>
      <c r="AP279" s="93">
        <f t="shared" ref="AP279" si="1879">AO279/AO273</f>
        <v>0</v>
      </c>
      <c r="AQ279" s="91">
        <f t="shared" ref="AQ279:AQ339" si="1880">SUM(AQ275:AQ278)</f>
        <v>0</v>
      </c>
      <c r="AR279" s="93">
        <f t="shared" si="1777"/>
        <v>0</v>
      </c>
      <c r="AS279" s="95">
        <f t="shared" ref="AS279:AS339" si="1881">SUM(AS275:AS278)</f>
        <v>0</v>
      </c>
      <c r="AT279" s="203">
        <f t="shared" si="1779"/>
        <v>0</v>
      </c>
      <c r="AU279" s="121"/>
      <c r="AV279" s="121"/>
      <c r="AW279" s="121"/>
      <c r="AX279" s="121"/>
      <c r="AY279" s="121"/>
      <c r="AZ279" s="121"/>
      <c r="BA279" s="121"/>
      <c r="BB279" s="121"/>
      <c r="BC279" s="121"/>
      <c r="BD279" s="121"/>
      <c r="BE279" s="121"/>
      <c r="CD279" s="30">
        <f t="shared" ref="CD279:CD339" si="1882">SUM(CD275:CD278)</f>
        <v>0</v>
      </c>
    </row>
    <row r="280" spans="1:82" x14ac:dyDescent="0.25">
      <c r="AU280" s="116"/>
      <c r="AV280" s="116"/>
      <c r="AW280" s="116"/>
      <c r="AX280" s="116"/>
      <c r="AY280" s="116"/>
      <c r="AZ280" s="116"/>
      <c r="BA280" s="116"/>
      <c r="BB280" s="116"/>
      <c r="BC280" s="116"/>
      <c r="BD280" s="116"/>
      <c r="BE280" s="116"/>
    </row>
    <row r="281" spans="1:82" ht="45" x14ac:dyDescent="0.25">
      <c r="A281" s="97"/>
      <c r="B281" s="199" t="s">
        <v>25</v>
      </c>
      <c r="C281" s="248" t="s">
        <v>116</v>
      </c>
      <c r="D281" s="247"/>
      <c r="E281" s="257" t="s">
        <v>119</v>
      </c>
      <c r="F281" s="247"/>
      <c r="G281" s="257" t="s">
        <v>120</v>
      </c>
      <c r="H281" s="247"/>
      <c r="I281" s="248" t="s">
        <v>117</v>
      </c>
      <c r="J281" s="247"/>
      <c r="K281" s="248" t="s">
        <v>118</v>
      </c>
      <c r="L281" s="247"/>
      <c r="M281" s="248" t="s">
        <v>27</v>
      </c>
      <c r="N281" s="247"/>
      <c r="O281" s="248" t="s">
        <v>166</v>
      </c>
      <c r="P281" s="247"/>
      <c r="Q281" s="248" t="s">
        <v>167</v>
      </c>
      <c r="R281" s="247"/>
      <c r="S281" s="248" t="s">
        <v>132</v>
      </c>
      <c r="T281" s="247"/>
      <c r="U281" s="248" t="s">
        <v>28</v>
      </c>
      <c r="V281" s="247"/>
      <c r="W281" s="248" t="s">
        <v>29</v>
      </c>
      <c r="X281" s="247"/>
      <c r="Y281" s="248" t="s">
        <v>30</v>
      </c>
      <c r="Z281" s="247"/>
      <c r="AA281" s="248" t="s">
        <v>114</v>
      </c>
      <c r="AB281" s="258"/>
      <c r="AC281" s="248" t="s">
        <v>113</v>
      </c>
      <c r="AD281" s="247"/>
      <c r="AE281" s="248" t="s">
        <v>31</v>
      </c>
      <c r="AF281" s="247"/>
      <c r="AG281" s="248" t="s">
        <v>193</v>
      </c>
      <c r="AH281" s="247"/>
      <c r="AI281" s="248" t="s">
        <v>164</v>
      </c>
      <c r="AJ281" s="247"/>
      <c r="AK281" s="246" t="s">
        <v>165</v>
      </c>
      <c r="AL281" s="247"/>
      <c r="AM281" s="248" t="s">
        <v>33</v>
      </c>
      <c r="AN281" s="247"/>
      <c r="AO281" s="248" t="s">
        <v>34</v>
      </c>
      <c r="AP281" s="247"/>
      <c r="AQ281" s="248" t="s">
        <v>34</v>
      </c>
      <c r="AR281" s="247"/>
      <c r="AS281" s="248" t="s">
        <v>35</v>
      </c>
      <c r="AT281" s="247"/>
      <c r="AU281" s="115" t="s">
        <v>244</v>
      </c>
      <c r="AV281" s="115" t="s">
        <v>116</v>
      </c>
      <c r="AW281" s="115" t="s">
        <v>246</v>
      </c>
      <c r="AX281" s="116" t="s">
        <v>247</v>
      </c>
      <c r="AY281" s="116" t="s">
        <v>248</v>
      </c>
      <c r="AZ281" s="116" t="s">
        <v>134</v>
      </c>
      <c r="BA281" s="117" t="s">
        <v>114</v>
      </c>
      <c r="BB281" s="117" t="s">
        <v>113</v>
      </c>
      <c r="BC281" s="117" t="s">
        <v>46</v>
      </c>
      <c r="BD281" s="117" t="s">
        <v>44</v>
      </c>
      <c r="BE281" s="118"/>
    </row>
    <row r="282" spans="1:82" x14ac:dyDescent="0.25">
      <c r="A282" s="49" t="s">
        <v>129</v>
      </c>
      <c r="B282" s="200"/>
      <c r="C282" s="151"/>
      <c r="D282" s="152"/>
      <c r="E282" s="151"/>
      <c r="F282" s="152"/>
      <c r="G282" s="200"/>
      <c r="H282" s="201"/>
      <c r="I282" s="200"/>
      <c r="J282" s="201"/>
      <c r="K282" s="87"/>
      <c r="L282" s="201"/>
      <c r="M282" s="200"/>
      <c r="N282" s="201"/>
      <c r="O282" s="200"/>
      <c r="P282" s="201"/>
      <c r="Q282" s="200"/>
      <c r="R282" s="201"/>
      <c r="S282" s="200"/>
      <c r="T282" s="201"/>
      <c r="U282" s="200"/>
      <c r="V282" s="201"/>
      <c r="W282" s="200"/>
      <c r="X282" s="201"/>
      <c r="Y282" s="200"/>
      <c r="Z282" s="201"/>
      <c r="AA282" s="87"/>
      <c r="AB282" s="87"/>
      <c r="AC282" s="200"/>
      <c r="AD282" s="201"/>
      <c r="AE282" s="200"/>
      <c r="AF282" s="201"/>
      <c r="AG282" s="200"/>
      <c r="AH282" s="201"/>
      <c r="AI282" s="200"/>
      <c r="AJ282" s="201"/>
      <c r="AK282" s="87"/>
      <c r="AL282" s="87"/>
      <c r="AM282" s="200"/>
      <c r="AN282" s="201"/>
      <c r="AO282" s="200"/>
      <c r="AP282" s="201"/>
      <c r="AQ282" s="200"/>
      <c r="AR282" s="201"/>
      <c r="AS282" s="200"/>
      <c r="AT282" s="146"/>
      <c r="AU282" s="115"/>
      <c r="AV282" s="115"/>
      <c r="AW282" s="115"/>
      <c r="AX282" s="116"/>
      <c r="AY282" s="116"/>
      <c r="AZ282" s="116"/>
      <c r="BA282" s="116"/>
      <c r="BB282" s="116"/>
      <c r="BC282" s="116"/>
      <c r="BD282" s="116"/>
      <c r="BE282" s="116"/>
    </row>
    <row r="283" spans="1:82" x14ac:dyDescent="0.25">
      <c r="A283" s="98"/>
      <c r="B283" s="88"/>
      <c r="C283" s="249">
        <f>(VLOOKUP(A282,$BF$2:$CB$5,2,FALSE))*'Form II'!F283</f>
        <v>60</v>
      </c>
      <c r="D283" s="250"/>
      <c r="E283" s="249">
        <f>VLOOKUP(A282,$BF$2:$CB$5,3,FALSE)*'Form II'!F283</f>
        <v>60</v>
      </c>
      <c r="F283" s="250"/>
      <c r="G283" s="249">
        <f>VLOOKUP(A282,$BF$2:$CB$5,4,FALSE)*'Form II'!F283</f>
        <v>60</v>
      </c>
      <c r="H283" s="250"/>
      <c r="I283" s="249">
        <f>VLOOKUP(A282,$BF$2:$CB$5,5,FALSE)*'Form II'!F283</f>
        <v>60</v>
      </c>
      <c r="J283" s="250"/>
      <c r="K283" s="251">
        <f>VLOOKUP(A282,$BF$2:$CB$5,6,FALSE)*'Form II'!F283</f>
        <v>100</v>
      </c>
      <c r="L283" s="250"/>
      <c r="M283" s="249">
        <f>VLOOKUP(A282,$BF$2:$CB$5,7,FALSE)*'Form II'!F283</f>
        <v>200</v>
      </c>
      <c r="N283" s="250"/>
      <c r="O283" s="249">
        <f>VLOOKUP(A282,$BF$2:$CB$5,8,FALSE)*'Form II'!F283</f>
        <v>125</v>
      </c>
      <c r="P283" s="250"/>
      <c r="Q283" s="249">
        <f>VLOOKUP(A282,$BF$2:$CB$5,9,FALSE)*'Form II'!F283</f>
        <v>125</v>
      </c>
      <c r="R283" s="250"/>
      <c r="S283" s="249">
        <f>VLOOKUP(A282,$BF$2:$CB$5,10,FALSE)*'Form II'!F283</f>
        <v>125</v>
      </c>
      <c r="T283" s="250"/>
      <c r="U283" s="249">
        <f>VLOOKUP(A282,$BF$2:$CB$5,11,FALSE)*'Form II'!F283</f>
        <v>150</v>
      </c>
      <c r="V283" s="250"/>
      <c r="W283" s="249">
        <f>VLOOKUP(A282,$BF$2:$CB$5,12,FALSE)*'Form II'!F283</f>
        <v>200</v>
      </c>
      <c r="X283" s="250"/>
      <c r="Y283" s="252">
        <f>VLOOKUP(A282,$BF$2:$CB$5,13,FALSE)*'Form II'!F283</f>
        <v>250</v>
      </c>
      <c r="Z283" s="253"/>
      <c r="AA283" s="252">
        <f>VLOOKUP(A282,$BF$2:$CB$5,14,FALSE)*'Form II'!F283</f>
        <v>75</v>
      </c>
      <c r="AB283" s="254"/>
      <c r="AC283" s="252">
        <f>VLOOKUP(A282,$BF$2:$CB$5,15,FALSE)*'Form II'!F283</f>
        <v>75</v>
      </c>
      <c r="AD283" s="253"/>
      <c r="AE283" s="252">
        <f>VLOOKUP(A282,$BF$2:$CB$5,16,FALSE)*'Form II'!F283</f>
        <v>200</v>
      </c>
      <c r="AF283" s="253"/>
      <c r="AG283" s="249">
        <f>VLOOKUP(A282,$BF$2:$CB$5,17,FALSE)*'Form II'!F283</f>
        <v>200</v>
      </c>
      <c r="AH283" s="250"/>
      <c r="AI283" s="249">
        <f>VLOOKUP(A282,$BF$2:$CB$5,18,FALSE)*'Form II'!F283</f>
        <v>12.5</v>
      </c>
      <c r="AJ283" s="250"/>
      <c r="AK283" s="249">
        <f>VLOOKUP(A282,$BF$2:$CB$5,19,FALSE)*'Form II'!F283</f>
        <v>25</v>
      </c>
      <c r="AL283" s="250"/>
      <c r="AM283" s="249">
        <f>VLOOKUP(A282,$BF$2:$CB$5,20,FALSE)*'Form II'!F283</f>
        <v>12.5</v>
      </c>
      <c r="AN283" s="250"/>
      <c r="AO283" s="249">
        <f>VLOOKUP(A282,$BF$2:$CB$5,21,FALSE)*'Form II'!F283</f>
        <v>25</v>
      </c>
      <c r="AP283" s="250"/>
      <c r="AQ283" s="249">
        <f>VLOOKUP(A282,$BF$2:$CB$5,22,FALSE)*'Form II'!F283</f>
        <v>25</v>
      </c>
      <c r="AR283" s="250"/>
      <c r="AS283" s="255"/>
      <c r="AT283" s="256"/>
      <c r="AU283" s="116"/>
      <c r="AV283" s="116"/>
      <c r="AW283" s="116"/>
      <c r="AX283" s="116"/>
      <c r="AY283" s="116"/>
      <c r="AZ283" s="116"/>
      <c r="BA283" s="116"/>
      <c r="BB283" s="116"/>
      <c r="BC283" s="116"/>
      <c r="BD283" s="116"/>
      <c r="BE283" s="116"/>
    </row>
    <row r="284" spans="1:82" ht="15.75" thickBot="1" x14ac:dyDescent="0.3">
      <c r="A284" s="48" t="str">
        <f>'Form II'!A283&amp;", "&amp;'Form II'!B283</f>
        <v>, 29</v>
      </c>
      <c r="B284" s="99" t="s">
        <v>36</v>
      </c>
      <c r="C284" s="99" t="s">
        <v>36</v>
      </c>
      <c r="D284" s="99" t="s">
        <v>142</v>
      </c>
      <c r="E284" s="99"/>
      <c r="F284" s="99"/>
      <c r="G284" s="99"/>
      <c r="H284" s="99"/>
      <c r="I284" s="99"/>
      <c r="J284" s="99"/>
      <c r="K284" s="99" t="s">
        <v>36</v>
      </c>
      <c r="L284" s="99" t="s">
        <v>142</v>
      </c>
      <c r="M284" s="99" t="s">
        <v>36</v>
      </c>
      <c r="N284" s="99" t="s">
        <v>142</v>
      </c>
      <c r="O284" s="99" t="s">
        <v>36</v>
      </c>
      <c r="P284" s="99" t="s">
        <v>142</v>
      </c>
      <c r="Q284" s="99" t="s">
        <v>36</v>
      </c>
      <c r="R284" s="99" t="s">
        <v>142</v>
      </c>
      <c r="S284" s="99" t="s">
        <v>36</v>
      </c>
      <c r="T284" s="99" t="s">
        <v>142</v>
      </c>
      <c r="U284" s="99" t="s">
        <v>36</v>
      </c>
      <c r="V284" s="99" t="s">
        <v>142</v>
      </c>
      <c r="W284" s="99" t="s">
        <v>36</v>
      </c>
      <c r="X284" s="99" t="s">
        <v>142</v>
      </c>
      <c r="Y284" s="99" t="s">
        <v>36</v>
      </c>
      <c r="Z284" s="99" t="s">
        <v>142</v>
      </c>
      <c r="AA284" s="99"/>
      <c r="AB284" s="99"/>
      <c r="AC284" s="99" t="s">
        <v>36</v>
      </c>
      <c r="AD284" s="99" t="s">
        <v>142</v>
      </c>
      <c r="AE284" s="99" t="s">
        <v>36</v>
      </c>
      <c r="AF284" s="100" t="s">
        <v>142</v>
      </c>
      <c r="AG284" s="99" t="s">
        <v>36</v>
      </c>
      <c r="AH284" s="99" t="s">
        <v>142</v>
      </c>
      <c r="AI284" s="99" t="s">
        <v>36</v>
      </c>
      <c r="AJ284" s="99" t="s">
        <v>142</v>
      </c>
      <c r="AK284" s="99" t="s">
        <v>36</v>
      </c>
      <c r="AL284" s="99" t="s">
        <v>142</v>
      </c>
      <c r="AM284" s="99" t="s">
        <v>36</v>
      </c>
      <c r="AN284" s="99" t="s">
        <v>142</v>
      </c>
      <c r="AO284" s="99" t="s">
        <v>36</v>
      </c>
      <c r="AP284" s="99" t="s">
        <v>142</v>
      </c>
      <c r="AQ284" s="99" t="s">
        <v>36</v>
      </c>
      <c r="AR284" s="99" t="s">
        <v>142</v>
      </c>
      <c r="AS284" s="99" t="s">
        <v>36</v>
      </c>
      <c r="AT284" s="147" t="s">
        <v>142</v>
      </c>
      <c r="AU284" s="116"/>
      <c r="AV284" s="116"/>
      <c r="AW284" s="116"/>
      <c r="AX284" s="116"/>
      <c r="AY284" s="116"/>
      <c r="AZ284" s="116"/>
      <c r="BA284" s="116"/>
      <c r="BB284" s="116"/>
      <c r="BC284" s="116"/>
      <c r="BD284" s="116"/>
      <c r="BE284" s="116"/>
    </row>
    <row r="285" spans="1:82" ht="16.5" thickTop="1" thickBot="1" x14ac:dyDescent="0.3">
      <c r="A285" s="24" t="s">
        <v>37</v>
      </c>
      <c r="B285" s="25"/>
      <c r="C285" s="112">
        <v>0</v>
      </c>
      <c r="D285" s="93">
        <f t="shared" ref="D285" si="1883">C285/C283</f>
        <v>0</v>
      </c>
      <c r="E285" s="112"/>
      <c r="F285" s="93">
        <f t="shared" ref="F285" si="1884">E285/E283</f>
        <v>0</v>
      </c>
      <c r="G285" s="112"/>
      <c r="H285" s="93">
        <f t="shared" ref="H285" si="1885">G285/G283</f>
        <v>0</v>
      </c>
      <c r="I285" s="112"/>
      <c r="J285" s="93">
        <f t="shared" ref="J285" si="1886">I285/I283</f>
        <v>0</v>
      </c>
      <c r="K285" s="112"/>
      <c r="L285" s="93">
        <f t="shared" ref="L285" si="1887">K285/K283</f>
        <v>0</v>
      </c>
      <c r="M285" s="112">
        <v>0</v>
      </c>
      <c r="N285" s="93">
        <f t="shared" ref="N285" si="1888">M285/M283</f>
        <v>0</v>
      </c>
      <c r="O285" s="112">
        <v>0</v>
      </c>
      <c r="P285" s="93">
        <f t="shared" ref="P285" si="1889">O285/O283</f>
        <v>0</v>
      </c>
      <c r="Q285" s="112">
        <v>0</v>
      </c>
      <c r="R285" s="93">
        <f t="shared" ref="R285" si="1890">Q285/Q283</f>
        <v>0</v>
      </c>
      <c r="S285" s="112">
        <v>0</v>
      </c>
      <c r="T285" s="93">
        <f t="shared" ref="T285" si="1891">S285/S283</f>
        <v>0</v>
      </c>
      <c r="U285" s="112">
        <v>0</v>
      </c>
      <c r="V285" s="93">
        <f t="shared" ref="V285" si="1892">U285/U283</f>
        <v>0</v>
      </c>
      <c r="W285" s="112">
        <v>0</v>
      </c>
      <c r="X285" s="93">
        <f t="shared" ref="X285" si="1893">W285/W283</f>
        <v>0</v>
      </c>
      <c r="Y285" s="112">
        <v>0</v>
      </c>
      <c r="Z285" s="93">
        <f t="shared" ref="Z285" si="1894">Y285/Y283</f>
        <v>0</v>
      </c>
      <c r="AA285" s="112">
        <v>0</v>
      </c>
      <c r="AB285" s="93">
        <f t="shared" ref="AB285" si="1895">AA285/AA283</f>
        <v>0</v>
      </c>
      <c r="AC285" s="112">
        <v>0</v>
      </c>
      <c r="AD285" s="93">
        <f t="shared" ref="AD285" si="1896">AC285/AC283</f>
        <v>0</v>
      </c>
      <c r="AE285" s="112"/>
      <c r="AF285" s="93">
        <f t="shared" ref="AF285" si="1897">AE285/AE283</f>
        <v>0</v>
      </c>
      <c r="AG285" s="112"/>
      <c r="AH285" s="93">
        <f t="shared" ref="AH285" si="1898">AG285/AG283</f>
        <v>0</v>
      </c>
      <c r="AI285" s="112"/>
      <c r="AJ285" s="93">
        <f t="shared" ref="AJ285" si="1899">AI285/AI283</f>
        <v>0</v>
      </c>
      <c r="AK285" s="112"/>
      <c r="AL285" s="93">
        <f t="shared" ref="AL285" si="1900">AK285/AK283</f>
        <v>0</v>
      </c>
      <c r="AM285" s="112">
        <v>0</v>
      </c>
      <c r="AN285" s="93">
        <f t="shared" ref="AN285" si="1901">AM285/AM283</f>
        <v>0</v>
      </c>
      <c r="AO285" s="112">
        <v>0</v>
      </c>
      <c r="AP285" s="93">
        <f t="shared" ref="AP285" si="1902">AO285/AO283</f>
        <v>0</v>
      </c>
      <c r="AQ285" s="112">
        <v>0</v>
      </c>
      <c r="AR285" s="93">
        <f t="shared" ref="AR285:AR289" si="1903">AQ285/$AQ$113</f>
        <v>0</v>
      </c>
      <c r="AS285" s="134">
        <f t="shared" ref="AS285:AS288" si="1904">C285+K285+M285+O285+U285+W285+Y285+AC285+AE285+AG285+AM285+AQ285+E285+I285+G285+AA285+Q285+S285+AO285+AI285+AK285</f>
        <v>0</v>
      </c>
      <c r="AT285" s="203">
        <f t="shared" ref="AT285:AT289" si="1905">D285+L285+N285+P285+V285+X285+Z285+AD285+AF285+AH285+AN285+AR285+AB285+F285+J285+H285+R285+T285+AP285+AJ285+AL285</f>
        <v>0</v>
      </c>
      <c r="AU285" s="120">
        <f>IF(J285=0,0,(IF('Form II'!K283="yes",(J285/AT285)*('Form II'!G283+'Form II'!H283),0)))</f>
        <v>0</v>
      </c>
      <c r="AV285" s="120">
        <f>IF(D285=0,0,(IF('Form II'!I283="yes",(D285/AT285)*('Form II'!G283+'Form II'!H283),0)))</f>
        <v>0</v>
      </c>
      <c r="AW285" s="120">
        <f>IF(F285+H285=0,0,(IF('Form II'!J283="yes",((F285+H285)/AT285)*('Form II'!G283+'Form II'!H283),0)))</f>
        <v>0</v>
      </c>
      <c r="AX285" s="120">
        <f>IF(L285=0,0,(L285/AT285)*('Form II'!G283+'Form II'!H283))</f>
        <v>0</v>
      </c>
      <c r="AY285" s="120">
        <f>IF(P285+R285=0,0,(IF('Form II'!M283="yes",(((P285+R285)/AT285)*('Form II'!G283+'Form II'!H283)),0)))</f>
        <v>0</v>
      </c>
      <c r="AZ285" s="120" t="e">
        <f>IF('Form II'!N283="yes",(((V285+X285+Z285+T285)/AT285)*('Form II'!G283+'Form II'!H283)),0)</f>
        <v>#DIV/0!</v>
      </c>
      <c r="BA285" s="120" t="e">
        <f>IF('Form II'!P283="yes",(AB285/AT285)*('Form II'!G283+'Form II'!H283),0)</f>
        <v>#DIV/0!</v>
      </c>
      <c r="BB285" s="120" t="e">
        <f>IF('Form II'!O283="yes",(AD285/AT285)*('Form II'!G283+'Form II'!H283),0)</f>
        <v>#DIV/0!</v>
      </c>
      <c r="BC285" s="120">
        <f>IF(AF285=0,0,(AF285/AT285)*('Form II'!G283+'Form II'!H283))</f>
        <v>0</v>
      </c>
      <c r="BD285" s="120">
        <f>IF((AN285+AP285+AR285)=0,0,(IF('Form II'!R283="yes",(((AN285+AP285+AR285)/AT285)*('Form II'!G283+'Form II'!H283)),0)))</f>
        <v>0</v>
      </c>
      <c r="BE285" s="118">
        <f>IF((AS285)=0,('Form II'!G283+'Form II'!H283),SUM(AU285:BD285))</f>
        <v>0</v>
      </c>
      <c r="CD285" s="23">
        <f>AT285*'Form II'!F283</f>
        <v>0</v>
      </c>
    </row>
    <row r="286" spans="1:82" ht="16.5" thickTop="1" thickBot="1" x14ac:dyDescent="0.3">
      <c r="A286" s="26" t="s">
        <v>38</v>
      </c>
      <c r="B286" s="27"/>
      <c r="C286" s="113">
        <v>0</v>
      </c>
      <c r="D286" s="93">
        <f t="shared" ref="D286" si="1906">C286/C283</f>
        <v>0</v>
      </c>
      <c r="E286" s="113"/>
      <c r="F286" s="93">
        <f t="shared" ref="F286" si="1907">E286/E283</f>
        <v>0</v>
      </c>
      <c r="G286" s="113"/>
      <c r="H286" s="93">
        <f t="shared" ref="H286" si="1908">G286/G283</f>
        <v>0</v>
      </c>
      <c r="I286" s="113"/>
      <c r="J286" s="93">
        <f t="shared" ref="J286" si="1909">I286/I283</f>
        <v>0</v>
      </c>
      <c r="K286" s="113"/>
      <c r="L286" s="93">
        <f t="shared" ref="L286" si="1910">K286/K283</f>
        <v>0</v>
      </c>
      <c r="M286" s="113">
        <v>0</v>
      </c>
      <c r="N286" s="93">
        <f t="shared" ref="N286" si="1911">M286/M283</f>
        <v>0</v>
      </c>
      <c r="O286" s="113">
        <v>0</v>
      </c>
      <c r="P286" s="93">
        <f t="shared" ref="P286" si="1912">O286/O283</f>
        <v>0</v>
      </c>
      <c r="Q286" s="113">
        <v>0</v>
      </c>
      <c r="R286" s="93">
        <f t="shared" ref="R286" si="1913">Q286/Q283</f>
        <v>0</v>
      </c>
      <c r="S286" s="113">
        <v>0</v>
      </c>
      <c r="T286" s="93">
        <f t="shared" ref="T286" si="1914">S286/S283</f>
        <v>0</v>
      </c>
      <c r="U286" s="113">
        <v>0</v>
      </c>
      <c r="V286" s="93">
        <f t="shared" ref="V286" si="1915">U286/U283</f>
        <v>0</v>
      </c>
      <c r="W286" s="113">
        <v>0</v>
      </c>
      <c r="X286" s="93">
        <f t="shared" ref="X286" si="1916">W286/W283</f>
        <v>0</v>
      </c>
      <c r="Y286" s="113">
        <v>0</v>
      </c>
      <c r="Z286" s="93">
        <f t="shared" ref="Z286" si="1917">Y286/Y283</f>
        <v>0</v>
      </c>
      <c r="AA286" s="113">
        <v>0</v>
      </c>
      <c r="AB286" s="93">
        <f t="shared" ref="AB286" si="1918">AA286/AA283</f>
        <v>0</v>
      </c>
      <c r="AC286" s="113">
        <v>0</v>
      </c>
      <c r="AD286" s="93">
        <f t="shared" ref="AD286" si="1919">AC286/AC283</f>
        <v>0</v>
      </c>
      <c r="AE286" s="113"/>
      <c r="AF286" s="93">
        <f t="shared" ref="AF286" si="1920">AE286/AE283</f>
        <v>0</v>
      </c>
      <c r="AG286" s="113"/>
      <c r="AH286" s="93">
        <f t="shared" ref="AH286" si="1921">AG286/AG283</f>
        <v>0</v>
      </c>
      <c r="AI286" s="113"/>
      <c r="AJ286" s="93">
        <f t="shared" ref="AJ286" si="1922">AI286/AI283</f>
        <v>0</v>
      </c>
      <c r="AK286" s="113"/>
      <c r="AL286" s="93">
        <f t="shared" ref="AL286" si="1923">AK286/AK283</f>
        <v>0</v>
      </c>
      <c r="AM286" s="113">
        <v>0</v>
      </c>
      <c r="AN286" s="93">
        <f t="shared" ref="AN286" si="1924">AM286/AM283</f>
        <v>0</v>
      </c>
      <c r="AO286" s="113">
        <v>0</v>
      </c>
      <c r="AP286" s="93">
        <f t="shared" ref="AP286" si="1925">AO286/AO283</f>
        <v>0</v>
      </c>
      <c r="AQ286" s="113">
        <v>0</v>
      </c>
      <c r="AR286" s="93">
        <f t="shared" si="1903"/>
        <v>0</v>
      </c>
      <c r="AS286" s="134">
        <f t="shared" si="1904"/>
        <v>0</v>
      </c>
      <c r="AT286" s="203">
        <f t="shared" si="1905"/>
        <v>0</v>
      </c>
      <c r="AU286" s="120">
        <f>IF(J286=0,0,(IF('Form II'!K284="yes",(J286/AT286)*('Form II'!G284+'Form II'!H284),0)))</f>
        <v>0</v>
      </c>
      <c r="AV286" s="120">
        <f>IF(D286=0,0,(IF('Form II'!I284="yes",(D286/AT286)*('Form II'!G284+'Form II'!H284),0)))</f>
        <v>0</v>
      </c>
      <c r="AW286" s="120">
        <f>IF(F286+H286=0,0,(IF('Form II'!J284="yes",((F286+H286)/AT286)*('Form II'!G284+'Form II'!H284),0)))</f>
        <v>0</v>
      </c>
      <c r="AX286" s="120">
        <f>IF(L286=0,0,(L286/AT286)*('Form II'!G284+'Form II'!H284))</f>
        <v>0</v>
      </c>
      <c r="AY286" s="120">
        <f>IF(P286+R286=0,0,(IF('Form II'!M284="yes",(((P286+R286)/AT286)*('Form II'!G284+'Form II'!H284)),0)))</f>
        <v>0</v>
      </c>
      <c r="AZ286" s="120" t="e">
        <f>IF('Form II'!N284="yes",(((V286+X286+Z286+T286)/AT286)*('Form II'!G284+'Form II'!H284)),0)</f>
        <v>#DIV/0!</v>
      </c>
      <c r="BA286" s="120" t="e">
        <f>IF('Form II'!P284="yes",(AB286/AT286)*('Form II'!G284+'Form II'!H284),0)</f>
        <v>#DIV/0!</v>
      </c>
      <c r="BB286" s="120" t="e">
        <f>IF('Form II'!O284="yes",(AD286/AT286)*('Form II'!G284+'Form II'!H284),0)</f>
        <v>#DIV/0!</v>
      </c>
      <c r="BC286" s="120">
        <f>IF(AF286=0,0,(AF286/AT286)*('Form II'!G284+'Form II'!H284))</f>
        <v>0</v>
      </c>
      <c r="BD286" s="120">
        <f>IF((AN286+AP286+AR286)=0,0,(IF('Form II'!R284="yes",(((AN286+AP286+AR286)/AT286)*('Form II'!G284+'Form II'!H284)),0)))</f>
        <v>0</v>
      </c>
      <c r="BE286" s="118">
        <f>IF((AS286)=0,('Form II'!G284+'Form II'!H284),SUM(AU286:BD286))</f>
        <v>0</v>
      </c>
      <c r="CD286" s="23">
        <f>AT286*'Form II'!F284</f>
        <v>0</v>
      </c>
    </row>
    <row r="287" spans="1:82" ht="16.5" thickTop="1" thickBot="1" x14ac:dyDescent="0.3">
      <c r="A287" s="26" t="s">
        <v>39</v>
      </c>
      <c r="B287" s="27"/>
      <c r="C287" s="113">
        <v>0</v>
      </c>
      <c r="D287" s="93">
        <f t="shared" ref="D287" si="1926">C287/C283</f>
        <v>0</v>
      </c>
      <c r="E287" s="113"/>
      <c r="F287" s="93">
        <f t="shared" ref="F287" si="1927">E287/E283</f>
        <v>0</v>
      </c>
      <c r="G287" s="113"/>
      <c r="H287" s="93">
        <f t="shared" ref="H287" si="1928">G287/G283</f>
        <v>0</v>
      </c>
      <c r="I287" s="113"/>
      <c r="J287" s="93">
        <f t="shared" ref="J287" si="1929">I287/I283</f>
        <v>0</v>
      </c>
      <c r="K287" s="113"/>
      <c r="L287" s="93">
        <f t="shared" ref="L287" si="1930">K287/K283</f>
        <v>0</v>
      </c>
      <c r="M287" s="113">
        <v>0</v>
      </c>
      <c r="N287" s="93">
        <f t="shared" ref="N287" si="1931">M287/M283</f>
        <v>0</v>
      </c>
      <c r="O287" s="113">
        <v>0</v>
      </c>
      <c r="P287" s="93">
        <f t="shared" ref="P287" si="1932">O287/O283</f>
        <v>0</v>
      </c>
      <c r="Q287" s="113">
        <v>0</v>
      </c>
      <c r="R287" s="93">
        <f t="shared" ref="R287" si="1933">Q287/Q283</f>
        <v>0</v>
      </c>
      <c r="S287" s="113">
        <v>0</v>
      </c>
      <c r="T287" s="93">
        <f t="shared" ref="T287" si="1934">S287/S283</f>
        <v>0</v>
      </c>
      <c r="U287" s="113">
        <v>0</v>
      </c>
      <c r="V287" s="93">
        <f t="shared" ref="V287" si="1935">U287/U283</f>
        <v>0</v>
      </c>
      <c r="W287" s="113">
        <v>0</v>
      </c>
      <c r="X287" s="93">
        <f t="shared" ref="X287" si="1936">W287/W283</f>
        <v>0</v>
      </c>
      <c r="Y287" s="113">
        <v>0</v>
      </c>
      <c r="Z287" s="93">
        <f t="shared" ref="Z287" si="1937">Y287/Y283</f>
        <v>0</v>
      </c>
      <c r="AA287" s="113">
        <v>0</v>
      </c>
      <c r="AB287" s="93">
        <f t="shared" ref="AB287" si="1938">AA287/AA283</f>
        <v>0</v>
      </c>
      <c r="AC287" s="113">
        <v>0</v>
      </c>
      <c r="AD287" s="93">
        <f t="shared" ref="AD287" si="1939">AC287/AC283</f>
        <v>0</v>
      </c>
      <c r="AE287" s="113"/>
      <c r="AF287" s="93">
        <f t="shared" ref="AF287" si="1940">AE287/AE283</f>
        <v>0</v>
      </c>
      <c r="AG287" s="113"/>
      <c r="AH287" s="93">
        <f t="shared" ref="AH287" si="1941">AG287/AG283</f>
        <v>0</v>
      </c>
      <c r="AI287" s="113"/>
      <c r="AJ287" s="93">
        <f t="shared" ref="AJ287" si="1942">AI287/AI283</f>
        <v>0</v>
      </c>
      <c r="AK287" s="113"/>
      <c r="AL287" s="93">
        <f t="shared" ref="AL287" si="1943">AK287/AK283</f>
        <v>0</v>
      </c>
      <c r="AM287" s="113">
        <v>0</v>
      </c>
      <c r="AN287" s="93">
        <f t="shared" ref="AN287" si="1944">AM287/AM283</f>
        <v>0</v>
      </c>
      <c r="AO287" s="113">
        <v>0</v>
      </c>
      <c r="AP287" s="93">
        <f t="shared" ref="AP287" si="1945">AO287/AO283</f>
        <v>0</v>
      </c>
      <c r="AQ287" s="113">
        <v>0</v>
      </c>
      <c r="AR287" s="93">
        <f t="shared" si="1903"/>
        <v>0</v>
      </c>
      <c r="AS287" s="134">
        <f t="shared" si="1904"/>
        <v>0</v>
      </c>
      <c r="AT287" s="203">
        <f t="shared" si="1905"/>
        <v>0</v>
      </c>
      <c r="AU287" s="120">
        <f>IF(J287=0,0,(IF('Form II'!K285="yes",(J287/AT287)*('Form II'!G285+'Form II'!H285),0)))</f>
        <v>0</v>
      </c>
      <c r="AV287" s="120">
        <f>IF(D287=0,0,(IF('Form II'!I285="yes",(D287/AT287)*('Form II'!G285+'Form II'!H285),0)))</f>
        <v>0</v>
      </c>
      <c r="AW287" s="120">
        <f>IF(F287+H287=0,0,(IF('Form II'!J285="yes",((F287+H287)/AT287)*('Form II'!G285+'Form II'!H285),0)))</f>
        <v>0</v>
      </c>
      <c r="AX287" s="120">
        <f>IF(L287=0,0,(L287/AT287)*('Form II'!G285+'Form II'!H285))</f>
        <v>0</v>
      </c>
      <c r="AY287" s="120">
        <f>IF(P287+R287=0,0,(IF('Form II'!M285="yes",(((P287+R287)/AT287)*('Form II'!G285+'Form II'!H285)),0)))</f>
        <v>0</v>
      </c>
      <c r="AZ287" s="120" t="e">
        <f>IF('Form II'!N285="yes",(((V287+X287+Z287+T287)/AT287)*('Form II'!G285+'Form II'!H285)),0)</f>
        <v>#DIV/0!</v>
      </c>
      <c r="BA287" s="120" t="e">
        <f>IF('Form II'!P285="yes",(AB287/AT287)*('Form II'!G285+'Form II'!H285),0)</f>
        <v>#DIV/0!</v>
      </c>
      <c r="BB287" s="120" t="e">
        <f>IF('Form II'!O285="yes",(AD287/AT287)*('Form II'!G285+'Form II'!H285),0)</f>
        <v>#DIV/0!</v>
      </c>
      <c r="BC287" s="120">
        <f>IF(AF287=0,0,(AF287/AT287)*('Form II'!G285+'Form II'!H285))</f>
        <v>0</v>
      </c>
      <c r="BD287" s="120">
        <f>IF((AN287+AP287+AR287)=0,0,(IF('Form II'!R285="yes",(((AN287+AP287+AR287)/AT287)*('Form II'!G285+'Form II'!H285)),0)))</f>
        <v>0</v>
      </c>
      <c r="BE287" s="118">
        <f>IF((AS287)=0,('Form II'!G285+'Form II'!H285),SUM(AU287:BD287))</f>
        <v>0</v>
      </c>
      <c r="CD287" s="23">
        <f>AT287*'Form II'!F285</f>
        <v>0</v>
      </c>
    </row>
    <row r="288" spans="1:82" ht="16.5" thickTop="1" thickBot="1" x14ac:dyDescent="0.3">
      <c r="A288" s="28" t="s">
        <v>40</v>
      </c>
      <c r="B288" s="29"/>
      <c r="C288" s="114">
        <v>0</v>
      </c>
      <c r="D288" s="93">
        <f t="shared" ref="D288" si="1946">C288/C283</f>
        <v>0</v>
      </c>
      <c r="E288" s="114"/>
      <c r="F288" s="93">
        <f t="shared" ref="F288" si="1947">E288/E283</f>
        <v>0</v>
      </c>
      <c r="G288" s="114"/>
      <c r="H288" s="93">
        <f t="shared" ref="H288" si="1948">G288/G283</f>
        <v>0</v>
      </c>
      <c r="I288" s="114"/>
      <c r="J288" s="93">
        <f t="shared" ref="J288" si="1949">I288/I283</f>
        <v>0</v>
      </c>
      <c r="K288" s="114"/>
      <c r="L288" s="93">
        <f t="shared" ref="L288" si="1950">K288/K283</f>
        <v>0</v>
      </c>
      <c r="M288" s="114">
        <v>0</v>
      </c>
      <c r="N288" s="93">
        <f t="shared" ref="N288" si="1951">M288/M283</f>
        <v>0</v>
      </c>
      <c r="O288" s="114">
        <v>0</v>
      </c>
      <c r="P288" s="93">
        <f t="shared" ref="P288" si="1952">O288/O283</f>
        <v>0</v>
      </c>
      <c r="Q288" s="114">
        <v>0</v>
      </c>
      <c r="R288" s="93">
        <f t="shared" ref="R288" si="1953">Q288/Q283</f>
        <v>0</v>
      </c>
      <c r="S288" s="114">
        <v>0</v>
      </c>
      <c r="T288" s="93">
        <f t="shared" ref="T288" si="1954">S288/S283</f>
        <v>0</v>
      </c>
      <c r="U288" s="114">
        <v>0</v>
      </c>
      <c r="V288" s="93">
        <f t="shared" ref="V288" si="1955">U288/U283</f>
        <v>0</v>
      </c>
      <c r="W288" s="114">
        <v>0</v>
      </c>
      <c r="X288" s="93">
        <f t="shared" ref="X288" si="1956">W288/W283</f>
        <v>0</v>
      </c>
      <c r="Y288" s="114">
        <v>0</v>
      </c>
      <c r="Z288" s="93">
        <f t="shared" ref="Z288" si="1957">Y288/Y283</f>
        <v>0</v>
      </c>
      <c r="AA288" s="114">
        <v>0</v>
      </c>
      <c r="AB288" s="93">
        <f t="shared" ref="AB288" si="1958">AA288/AA283</f>
        <v>0</v>
      </c>
      <c r="AC288" s="114">
        <v>0</v>
      </c>
      <c r="AD288" s="93">
        <f t="shared" ref="AD288" si="1959">AC288/AC283</f>
        <v>0</v>
      </c>
      <c r="AE288" s="114"/>
      <c r="AF288" s="93">
        <f t="shared" ref="AF288" si="1960">AE288/AE283</f>
        <v>0</v>
      </c>
      <c r="AG288" s="114"/>
      <c r="AH288" s="93">
        <f t="shared" ref="AH288" si="1961">AG288/AG283</f>
        <v>0</v>
      </c>
      <c r="AI288" s="114"/>
      <c r="AJ288" s="93">
        <f t="shared" ref="AJ288" si="1962">AI288/AI283</f>
        <v>0</v>
      </c>
      <c r="AK288" s="114"/>
      <c r="AL288" s="93">
        <f t="shared" ref="AL288" si="1963">AK288/AK283</f>
        <v>0</v>
      </c>
      <c r="AM288" s="114">
        <v>0</v>
      </c>
      <c r="AN288" s="93">
        <f t="shared" ref="AN288" si="1964">AM288/AM283</f>
        <v>0</v>
      </c>
      <c r="AO288" s="114">
        <v>0</v>
      </c>
      <c r="AP288" s="93">
        <f t="shared" ref="AP288" si="1965">AO288/AO283</f>
        <v>0</v>
      </c>
      <c r="AQ288" s="114">
        <v>0</v>
      </c>
      <c r="AR288" s="93">
        <f t="shared" si="1903"/>
        <v>0</v>
      </c>
      <c r="AS288" s="134">
        <f t="shared" si="1904"/>
        <v>0</v>
      </c>
      <c r="AT288" s="203">
        <f t="shared" si="1905"/>
        <v>0</v>
      </c>
      <c r="AU288" s="120">
        <f>IF(J288=0,0,(IF('Form II'!K286="yes",(J288/AT288)*('Form II'!G286+'Form II'!H286),0)))</f>
        <v>0</v>
      </c>
      <c r="AV288" s="120">
        <f>IF(D288=0,0,(IF('Form II'!I286="yes",(D288/AT288)*('Form II'!G286+'Form II'!H286),0)))</f>
        <v>0</v>
      </c>
      <c r="AW288" s="120">
        <f>IF(F288+H288=0,0,(IF('Form II'!J286="yes",((F288+H288)/AT288)*('Form II'!G286+'Form II'!H286),0)))</f>
        <v>0</v>
      </c>
      <c r="AX288" s="120">
        <f>IF(L288=0,0,(L288/AT288)*('Form II'!G286+'Form II'!H286))</f>
        <v>0</v>
      </c>
      <c r="AY288" s="120">
        <f>IF(P288+R288=0,0,(IF('Form II'!M286="yes",(((P288+R288)/AT288)*('Form II'!G286+'Form II'!H286)),0)))</f>
        <v>0</v>
      </c>
      <c r="AZ288" s="120" t="e">
        <f>IF('Form II'!N286="yes",(((V288+X288+Z288+T288)/AT288)*('Form II'!G286+'Form II'!H286)),0)</f>
        <v>#DIV/0!</v>
      </c>
      <c r="BA288" s="120" t="e">
        <f>IF('Form II'!P286="yes",(AB288/AT288)*('Form II'!G286+'Form II'!H286),0)</f>
        <v>#DIV/0!</v>
      </c>
      <c r="BB288" s="120" t="e">
        <f>IF('Form II'!O286="yes",(AD288/AT288)*('Form II'!G286+'Form II'!H286),0)</f>
        <v>#DIV/0!</v>
      </c>
      <c r="BC288" s="120">
        <f>IF(AF288=0,0,(AF288/AT288)*('Form II'!G286+'Form II'!H286))</f>
        <v>0</v>
      </c>
      <c r="BD288" s="120">
        <f>IF((AN288+AP288+AR288)=0,0,(IF('Form II'!R286="yes",(((AN288+AP288+AR288)/AT288)*('Form II'!G286+'Form II'!H286)),0)))</f>
        <v>0</v>
      </c>
      <c r="BE288" s="118">
        <f>IF((AS288)=0,('Form II'!G286+'Form II'!H286),SUM(AU288:BD288))</f>
        <v>0</v>
      </c>
      <c r="CD288" s="23">
        <f>AT288*'Form II'!F286</f>
        <v>0</v>
      </c>
    </row>
    <row r="289" spans="1:82" ht="15.75" thickTop="1" x14ac:dyDescent="0.25">
      <c r="A289" s="90" t="s">
        <v>41</v>
      </c>
      <c r="B289" s="91"/>
      <c r="C289" s="91">
        <f t="shared" si="1840"/>
        <v>0</v>
      </c>
      <c r="D289" s="93">
        <f t="shared" ref="D289" si="1966">C289/C283</f>
        <v>0</v>
      </c>
      <c r="E289" s="91">
        <f t="shared" si="1842"/>
        <v>0</v>
      </c>
      <c r="F289" s="93">
        <f t="shared" ref="F289" si="1967">E289/E283</f>
        <v>0</v>
      </c>
      <c r="G289" s="91">
        <f t="shared" si="1844"/>
        <v>0</v>
      </c>
      <c r="H289" s="93">
        <f t="shared" ref="H289" si="1968">G289/G283</f>
        <v>0</v>
      </c>
      <c r="I289" s="91">
        <f t="shared" si="1846"/>
        <v>0</v>
      </c>
      <c r="J289" s="93">
        <f t="shared" ref="J289" si="1969">I289/I283</f>
        <v>0</v>
      </c>
      <c r="K289" s="91">
        <f t="shared" si="1848"/>
        <v>0</v>
      </c>
      <c r="L289" s="93">
        <f t="shared" ref="L289" si="1970">K289/K283</f>
        <v>0</v>
      </c>
      <c r="M289" s="91">
        <f t="shared" si="1850"/>
        <v>0</v>
      </c>
      <c r="N289" s="93">
        <f t="shared" ref="N289" si="1971">M289/M283</f>
        <v>0</v>
      </c>
      <c r="O289" s="91">
        <f t="shared" si="1852"/>
        <v>0</v>
      </c>
      <c r="P289" s="93">
        <f t="shared" ref="P289" si="1972">O289/O283</f>
        <v>0</v>
      </c>
      <c r="Q289" s="91">
        <f t="shared" si="1854"/>
        <v>0</v>
      </c>
      <c r="R289" s="93">
        <f t="shared" ref="R289" si="1973">Q289/Q283</f>
        <v>0</v>
      </c>
      <c r="S289" s="91">
        <f t="shared" si="1856"/>
        <v>0</v>
      </c>
      <c r="T289" s="93">
        <f t="shared" ref="T289" si="1974">S289/S283</f>
        <v>0</v>
      </c>
      <c r="U289" s="91">
        <f t="shared" si="1858"/>
        <v>0</v>
      </c>
      <c r="V289" s="93">
        <f t="shared" ref="V289" si="1975">U289/U283</f>
        <v>0</v>
      </c>
      <c r="W289" s="91">
        <f t="shared" si="1860"/>
        <v>0</v>
      </c>
      <c r="X289" s="93">
        <f t="shared" ref="X289" si="1976">W289/W283</f>
        <v>0</v>
      </c>
      <c r="Y289" s="91">
        <f t="shared" si="1862"/>
        <v>0</v>
      </c>
      <c r="Z289" s="93">
        <f t="shared" ref="Z289" si="1977">Y289/Y283</f>
        <v>0</v>
      </c>
      <c r="AA289" s="91">
        <f t="shared" si="1864"/>
        <v>0</v>
      </c>
      <c r="AB289" s="93">
        <f t="shared" ref="AB289" si="1978">AA289/AA283</f>
        <v>0</v>
      </c>
      <c r="AC289" s="91">
        <f t="shared" si="1866"/>
        <v>0</v>
      </c>
      <c r="AD289" s="93">
        <f t="shared" ref="AD289" si="1979">AC289/AC283</f>
        <v>0</v>
      </c>
      <c r="AE289" s="94">
        <f t="shared" si="1868"/>
        <v>0</v>
      </c>
      <c r="AF289" s="93">
        <f t="shared" ref="AF289" si="1980">AE289/AE283</f>
        <v>0</v>
      </c>
      <c r="AG289" s="91">
        <f t="shared" si="1870"/>
        <v>0</v>
      </c>
      <c r="AH289" s="93">
        <f t="shared" ref="AH289" si="1981">AG289/AG283</f>
        <v>0</v>
      </c>
      <c r="AI289" s="91">
        <f t="shared" si="1872"/>
        <v>0</v>
      </c>
      <c r="AJ289" s="93">
        <f t="shared" ref="AJ289" si="1982">AI289/AI283</f>
        <v>0</v>
      </c>
      <c r="AK289" s="91">
        <f t="shared" si="1874"/>
        <v>0</v>
      </c>
      <c r="AL289" s="93">
        <f t="shared" ref="AL289" si="1983">AK289/AK283</f>
        <v>0</v>
      </c>
      <c r="AM289" s="91">
        <f t="shared" si="1876"/>
        <v>0</v>
      </c>
      <c r="AN289" s="93">
        <f t="shared" ref="AN289" si="1984">AM289/AM283</f>
        <v>0</v>
      </c>
      <c r="AO289" s="91">
        <f t="shared" si="1878"/>
        <v>0</v>
      </c>
      <c r="AP289" s="93">
        <f t="shared" ref="AP289" si="1985">AO289/AO283</f>
        <v>0</v>
      </c>
      <c r="AQ289" s="91">
        <f t="shared" si="1880"/>
        <v>0</v>
      </c>
      <c r="AR289" s="93">
        <f t="shared" si="1903"/>
        <v>0</v>
      </c>
      <c r="AS289" s="95">
        <f t="shared" si="1881"/>
        <v>0</v>
      </c>
      <c r="AT289" s="203">
        <f t="shared" si="1905"/>
        <v>0</v>
      </c>
      <c r="AU289" s="121"/>
      <c r="AV289" s="121"/>
      <c r="AW289" s="121"/>
      <c r="AX289" s="121"/>
      <c r="AY289" s="121"/>
      <c r="AZ289" s="121"/>
      <c r="BA289" s="121"/>
      <c r="BB289" s="121"/>
      <c r="BC289" s="121"/>
      <c r="BD289" s="121"/>
      <c r="BE289" s="121"/>
      <c r="CD289" s="30">
        <f t="shared" si="1882"/>
        <v>0</v>
      </c>
    </row>
    <row r="290" spans="1:82" x14ac:dyDescent="0.25">
      <c r="AU290" s="116"/>
      <c r="AV290" s="116"/>
      <c r="AW290" s="116"/>
      <c r="AX290" s="116"/>
      <c r="AY290" s="116"/>
      <c r="AZ290" s="116"/>
      <c r="BA290" s="116"/>
      <c r="BB290" s="116"/>
      <c r="BC290" s="116"/>
      <c r="BD290" s="116"/>
      <c r="BE290" s="116"/>
    </row>
    <row r="291" spans="1:82" ht="45" x14ac:dyDescent="0.25">
      <c r="A291" s="97"/>
      <c r="B291" s="199" t="s">
        <v>25</v>
      </c>
      <c r="C291" s="248" t="s">
        <v>116</v>
      </c>
      <c r="D291" s="247"/>
      <c r="E291" s="257" t="s">
        <v>119</v>
      </c>
      <c r="F291" s="247"/>
      <c r="G291" s="257" t="s">
        <v>120</v>
      </c>
      <c r="H291" s="247"/>
      <c r="I291" s="248" t="s">
        <v>117</v>
      </c>
      <c r="J291" s="247"/>
      <c r="K291" s="248" t="s">
        <v>118</v>
      </c>
      <c r="L291" s="247"/>
      <c r="M291" s="248" t="s">
        <v>27</v>
      </c>
      <c r="N291" s="247"/>
      <c r="O291" s="248" t="s">
        <v>166</v>
      </c>
      <c r="P291" s="247"/>
      <c r="Q291" s="248" t="s">
        <v>167</v>
      </c>
      <c r="R291" s="247"/>
      <c r="S291" s="248" t="s">
        <v>132</v>
      </c>
      <c r="T291" s="247"/>
      <c r="U291" s="248" t="s">
        <v>28</v>
      </c>
      <c r="V291" s="247"/>
      <c r="W291" s="248" t="s">
        <v>29</v>
      </c>
      <c r="X291" s="247"/>
      <c r="Y291" s="248" t="s">
        <v>30</v>
      </c>
      <c r="Z291" s="247"/>
      <c r="AA291" s="248" t="s">
        <v>114</v>
      </c>
      <c r="AB291" s="258"/>
      <c r="AC291" s="248" t="s">
        <v>113</v>
      </c>
      <c r="AD291" s="247"/>
      <c r="AE291" s="248" t="s">
        <v>31</v>
      </c>
      <c r="AF291" s="247"/>
      <c r="AG291" s="248" t="s">
        <v>193</v>
      </c>
      <c r="AH291" s="247"/>
      <c r="AI291" s="248" t="s">
        <v>164</v>
      </c>
      <c r="AJ291" s="247"/>
      <c r="AK291" s="246" t="s">
        <v>165</v>
      </c>
      <c r="AL291" s="247"/>
      <c r="AM291" s="248" t="s">
        <v>33</v>
      </c>
      <c r="AN291" s="247"/>
      <c r="AO291" s="248" t="s">
        <v>34</v>
      </c>
      <c r="AP291" s="247"/>
      <c r="AQ291" s="248" t="s">
        <v>34</v>
      </c>
      <c r="AR291" s="247"/>
      <c r="AS291" s="248" t="s">
        <v>35</v>
      </c>
      <c r="AT291" s="247"/>
      <c r="AU291" s="115" t="s">
        <v>247</v>
      </c>
      <c r="AV291" s="115" t="s">
        <v>116</v>
      </c>
      <c r="AW291" s="115" t="s">
        <v>249</v>
      </c>
      <c r="AX291" s="116" t="s">
        <v>250</v>
      </c>
      <c r="AY291" s="116" t="s">
        <v>251</v>
      </c>
      <c r="AZ291" s="116" t="s">
        <v>134</v>
      </c>
      <c r="BA291" s="117" t="s">
        <v>114</v>
      </c>
      <c r="BB291" s="117" t="s">
        <v>113</v>
      </c>
      <c r="BC291" s="117" t="s">
        <v>46</v>
      </c>
      <c r="BD291" s="117" t="s">
        <v>44</v>
      </c>
      <c r="BE291" s="118"/>
    </row>
    <row r="292" spans="1:82" x14ac:dyDescent="0.25">
      <c r="A292" s="49" t="s">
        <v>129</v>
      </c>
      <c r="B292" s="200"/>
      <c r="C292" s="151"/>
      <c r="D292" s="152"/>
      <c r="E292" s="151"/>
      <c r="F292" s="152"/>
      <c r="G292" s="200"/>
      <c r="H292" s="201"/>
      <c r="I292" s="200"/>
      <c r="J292" s="201"/>
      <c r="K292" s="87"/>
      <c r="L292" s="201"/>
      <c r="M292" s="200"/>
      <c r="N292" s="201"/>
      <c r="O292" s="200"/>
      <c r="P292" s="201"/>
      <c r="Q292" s="200"/>
      <c r="R292" s="201"/>
      <c r="S292" s="200"/>
      <c r="T292" s="201"/>
      <c r="U292" s="200"/>
      <c r="V292" s="201"/>
      <c r="W292" s="200"/>
      <c r="X292" s="201"/>
      <c r="Y292" s="200"/>
      <c r="Z292" s="201"/>
      <c r="AA292" s="87"/>
      <c r="AB292" s="87"/>
      <c r="AC292" s="200"/>
      <c r="AD292" s="201"/>
      <c r="AE292" s="200"/>
      <c r="AF292" s="201"/>
      <c r="AG292" s="200"/>
      <c r="AH292" s="201"/>
      <c r="AI292" s="200"/>
      <c r="AJ292" s="201"/>
      <c r="AK292" s="87"/>
      <c r="AL292" s="87"/>
      <c r="AM292" s="200"/>
      <c r="AN292" s="201"/>
      <c r="AO292" s="200"/>
      <c r="AP292" s="201"/>
      <c r="AQ292" s="200"/>
      <c r="AR292" s="201"/>
      <c r="AS292" s="200"/>
      <c r="AT292" s="146"/>
      <c r="AU292" s="115"/>
      <c r="AV292" s="115"/>
      <c r="AW292" s="115"/>
      <c r="AX292" s="116"/>
      <c r="AY292" s="116"/>
      <c r="AZ292" s="116"/>
      <c r="BA292" s="116"/>
      <c r="BB292" s="116"/>
      <c r="BC292" s="116"/>
      <c r="BD292" s="116"/>
      <c r="BE292" s="116"/>
    </row>
    <row r="293" spans="1:82" x14ac:dyDescent="0.25">
      <c r="A293" s="98"/>
      <c r="B293" s="88"/>
      <c r="C293" s="249">
        <f>(VLOOKUP(A292,$BF$2:$CB$5,2,FALSE))*'Form II'!F293</f>
        <v>60</v>
      </c>
      <c r="D293" s="250"/>
      <c r="E293" s="249">
        <f>VLOOKUP(A292,$BF$2:$CB$5,3,FALSE)*'Form II'!F293</f>
        <v>60</v>
      </c>
      <c r="F293" s="250"/>
      <c r="G293" s="249">
        <f>VLOOKUP(A292,$BF$2:$CB$5,4,FALSE)*'Form II'!F293</f>
        <v>60</v>
      </c>
      <c r="H293" s="250"/>
      <c r="I293" s="249">
        <f>VLOOKUP(A292,$BF$2:$CB$5,5,FALSE)*'Form II'!F293</f>
        <v>60</v>
      </c>
      <c r="J293" s="250"/>
      <c r="K293" s="251">
        <f>VLOOKUP(A292,$BF$2:$CB$5,6,FALSE)*'Form II'!F293</f>
        <v>100</v>
      </c>
      <c r="L293" s="250"/>
      <c r="M293" s="249">
        <f>VLOOKUP(A292,$BF$2:$CB$5,7,FALSE)*'Form II'!F293</f>
        <v>200</v>
      </c>
      <c r="N293" s="250"/>
      <c r="O293" s="249">
        <f>VLOOKUP(A292,$BF$2:$CB$5,8,FALSE)*'Form II'!F293</f>
        <v>125</v>
      </c>
      <c r="P293" s="250"/>
      <c r="Q293" s="249">
        <f>VLOOKUP(A292,$BF$2:$CB$5,9,FALSE)*'Form II'!F293</f>
        <v>125</v>
      </c>
      <c r="R293" s="250"/>
      <c r="S293" s="249">
        <f>VLOOKUP(A292,$BF$2:$CB$5,10,FALSE)*'Form II'!F293</f>
        <v>125</v>
      </c>
      <c r="T293" s="250"/>
      <c r="U293" s="249">
        <f>VLOOKUP(A292,$BF$2:$CB$5,11,FALSE)*'Form II'!F293</f>
        <v>150</v>
      </c>
      <c r="V293" s="250"/>
      <c r="W293" s="249">
        <f>VLOOKUP(A292,$BF$2:$CB$5,12,FALSE)*'Form II'!F293</f>
        <v>200</v>
      </c>
      <c r="X293" s="250"/>
      <c r="Y293" s="252">
        <f>VLOOKUP(A292,$BF$2:$CB$5,13,FALSE)*'Form II'!F293</f>
        <v>250</v>
      </c>
      <c r="Z293" s="253"/>
      <c r="AA293" s="252">
        <f>VLOOKUP(A292,$BF$2:$CB$5,14,FALSE)*'Form II'!F293</f>
        <v>75</v>
      </c>
      <c r="AB293" s="254"/>
      <c r="AC293" s="252">
        <f>VLOOKUP(A292,$BF$2:$CB$5,15,FALSE)*'Form II'!F293</f>
        <v>75</v>
      </c>
      <c r="AD293" s="253"/>
      <c r="AE293" s="252">
        <f>VLOOKUP(A292,$BF$2:$CB$5,16,FALSE)*'Form II'!F293</f>
        <v>200</v>
      </c>
      <c r="AF293" s="253"/>
      <c r="AG293" s="249">
        <f>VLOOKUP(A292,$BF$2:$CB$5,17,FALSE)*'Form II'!F293</f>
        <v>200</v>
      </c>
      <c r="AH293" s="250"/>
      <c r="AI293" s="249">
        <f>VLOOKUP(A292,$BF$2:$CB$5,18,FALSE)*'Form II'!F293</f>
        <v>12.5</v>
      </c>
      <c r="AJ293" s="250"/>
      <c r="AK293" s="249">
        <f>VLOOKUP(A292,$BF$2:$CB$5,19,FALSE)*'Form II'!F293</f>
        <v>25</v>
      </c>
      <c r="AL293" s="250"/>
      <c r="AM293" s="249">
        <f>VLOOKUP(A292,$BF$2:$CB$5,20,FALSE)*'Form II'!F293</f>
        <v>12.5</v>
      </c>
      <c r="AN293" s="250"/>
      <c r="AO293" s="249">
        <f>VLOOKUP(A292,$BF$2:$CB$5,21,FALSE)*'Form II'!F293</f>
        <v>25</v>
      </c>
      <c r="AP293" s="250"/>
      <c r="AQ293" s="249">
        <f>VLOOKUP(A292,$BF$2:$CB$5,22,FALSE)*'Form II'!F293</f>
        <v>25</v>
      </c>
      <c r="AR293" s="250"/>
      <c r="AS293" s="255"/>
      <c r="AT293" s="256"/>
      <c r="AU293" s="116"/>
      <c r="AV293" s="116"/>
      <c r="AW293" s="116"/>
      <c r="AX293" s="116"/>
      <c r="AY293" s="116"/>
      <c r="AZ293" s="116"/>
      <c r="BA293" s="116"/>
      <c r="BB293" s="116"/>
      <c r="BC293" s="116"/>
      <c r="BD293" s="116"/>
      <c r="BE293" s="116"/>
    </row>
    <row r="294" spans="1:82" ht="15.75" thickBot="1" x14ac:dyDescent="0.3">
      <c r="A294" s="48" t="str">
        <f>'Form II'!A293&amp;", "&amp;'Form II'!B293</f>
        <v>, 30</v>
      </c>
      <c r="B294" s="99" t="s">
        <v>36</v>
      </c>
      <c r="C294" s="99" t="s">
        <v>36</v>
      </c>
      <c r="D294" s="99" t="s">
        <v>142</v>
      </c>
      <c r="E294" s="99"/>
      <c r="F294" s="99"/>
      <c r="G294" s="99"/>
      <c r="H294" s="99"/>
      <c r="I294" s="99"/>
      <c r="J294" s="99"/>
      <c r="K294" s="99" t="s">
        <v>36</v>
      </c>
      <c r="L294" s="99" t="s">
        <v>142</v>
      </c>
      <c r="M294" s="99" t="s">
        <v>36</v>
      </c>
      <c r="N294" s="99" t="s">
        <v>142</v>
      </c>
      <c r="O294" s="99" t="s">
        <v>36</v>
      </c>
      <c r="P294" s="99" t="s">
        <v>142</v>
      </c>
      <c r="Q294" s="99" t="s">
        <v>36</v>
      </c>
      <c r="R294" s="99" t="s">
        <v>142</v>
      </c>
      <c r="S294" s="99" t="s">
        <v>36</v>
      </c>
      <c r="T294" s="99" t="s">
        <v>142</v>
      </c>
      <c r="U294" s="99" t="s">
        <v>36</v>
      </c>
      <c r="V294" s="99" t="s">
        <v>142</v>
      </c>
      <c r="W294" s="99" t="s">
        <v>36</v>
      </c>
      <c r="X294" s="99" t="s">
        <v>142</v>
      </c>
      <c r="Y294" s="99" t="s">
        <v>36</v>
      </c>
      <c r="Z294" s="99" t="s">
        <v>142</v>
      </c>
      <c r="AA294" s="99"/>
      <c r="AB294" s="99"/>
      <c r="AC294" s="99" t="s">
        <v>36</v>
      </c>
      <c r="AD294" s="99" t="s">
        <v>142</v>
      </c>
      <c r="AE294" s="99" t="s">
        <v>36</v>
      </c>
      <c r="AF294" s="100" t="s">
        <v>142</v>
      </c>
      <c r="AG294" s="99" t="s">
        <v>36</v>
      </c>
      <c r="AH294" s="99" t="s">
        <v>142</v>
      </c>
      <c r="AI294" s="99" t="s">
        <v>36</v>
      </c>
      <c r="AJ294" s="99" t="s">
        <v>142</v>
      </c>
      <c r="AK294" s="99" t="s">
        <v>36</v>
      </c>
      <c r="AL294" s="99" t="s">
        <v>142</v>
      </c>
      <c r="AM294" s="99" t="s">
        <v>36</v>
      </c>
      <c r="AN294" s="99" t="s">
        <v>142</v>
      </c>
      <c r="AO294" s="99" t="s">
        <v>36</v>
      </c>
      <c r="AP294" s="99" t="s">
        <v>142</v>
      </c>
      <c r="AQ294" s="99" t="s">
        <v>36</v>
      </c>
      <c r="AR294" s="99" t="s">
        <v>142</v>
      </c>
      <c r="AS294" s="99" t="s">
        <v>36</v>
      </c>
      <c r="AT294" s="147" t="s">
        <v>142</v>
      </c>
      <c r="AU294" s="116"/>
      <c r="AV294" s="116"/>
      <c r="AW294" s="116"/>
      <c r="AX294" s="116"/>
      <c r="AY294" s="116"/>
      <c r="AZ294" s="116"/>
      <c r="BA294" s="116"/>
      <c r="BB294" s="116"/>
      <c r="BC294" s="116"/>
      <c r="BD294" s="116"/>
      <c r="BE294" s="116"/>
    </row>
    <row r="295" spans="1:82" ht="16.5" thickTop="1" thickBot="1" x14ac:dyDescent="0.3">
      <c r="A295" s="24" t="s">
        <v>37</v>
      </c>
      <c r="B295" s="25"/>
      <c r="C295" s="112">
        <v>0</v>
      </c>
      <c r="D295" s="93">
        <f t="shared" ref="D295" si="1986">C295/C293</f>
        <v>0</v>
      </c>
      <c r="E295" s="112"/>
      <c r="F295" s="93">
        <f t="shared" ref="F295" si="1987">E295/E293</f>
        <v>0</v>
      </c>
      <c r="G295" s="112"/>
      <c r="H295" s="93">
        <f t="shared" ref="H295" si="1988">G295/G293</f>
        <v>0</v>
      </c>
      <c r="I295" s="112"/>
      <c r="J295" s="93">
        <f t="shared" ref="J295" si="1989">I295/I293</f>
        <v>0</v>
      </c>
      <c r="K295" s="112"/>
      <c r="L295" s="93">
        <f t="shared" ref="L295" si="1990">K295/K293</f>
        <v>0</v>
      </c>
      <c r="M295" s="112">
        <v>0</v>
      </c>
      <c r="N295" s="93">
        <f t="shared" ref="N295" si="1991">M295/M293</f>
        <v>0</v>
      </c>
      <c r="O295" s="112">
        <v>0</v>
      </c>
      <c r="P295" s="93">
        <f t="shared" ref="P295" si="1992">O295/O293</f>
        <v>0</v>
      </c>
      <c r="Q295" s="112">
        <v>0</v>
      </c>
      <c r="R295" s="93">
        <f t="shared" ref="R295" si="1993">Q295/Q293</f>
        <v>0</v>
      </c>
      <c r="S295" s="112">
        <v>0</v>
      </c>
      <c r="T295" s="93">
        <f t="shared" ref="T295" si="1994">S295/S293</f>
        <v>0</v>
      </c>
      <c r="U295" s="112">
        <v>0</v>
      </c>
      <c r="V295" s="93">
        <f t="shared" ref="V295" si="1995">U295/U293</f>
        <v>0</v>
      </c>
      <c r="W295" s="112">
        <v>0</v>
      </c>
      <c r="X295" s="93">
        <f t="shared" ref="X295" si="1996">W295/W293</f>
        <v>0</v>
      </c>
      <c r="Y295" s="112">
        <v>0</v>
      </c>
      <c r="Z295" s="93">
        <f t="shared" ref="Z295" si="1997">Y295/Y293</f>
        <v>0</v>
      </c>
      <c r="AA295" s="112">
        <v>0</v>
      </c>
      <c r="AB295" s="93">
        <f t="shared" ref="AB295" si="1998">AA295/AA293</f>
        <v>0</v>
      </c>
      <c r="AC295" s="112">
        <v>0</v>
      </c>
      <c r="AD295" s="93">
        <f t="shared" ref="AD295" si="1999">AC295/AC293</f>
        <v>0</v>
      </c>
      <c r="AE295" s="112"/>
      <c r="AF295" s="93">
        <f t="shared" ref="AF295" si="2000">AE295/AE293</f>
        <v>0</v>
      </c>
      <c r="AG295" s="112"/>
      <c r="AH295" s="93">
        <f t="shared" ref="AH295" si="2001">AG295/AG293</f>
        <v>0</v>
      </c>
      <c r="AI295" s="112"/>
      <c r="AJ295" s="93">
        <f t="shared" ref="AJ295" si="2002">AI295/AI293</f>
        <v>0</v>
      </c>
      <c r="AK295" s="112"/>
      <c r="AL295" s="93">
        <f t="shared" ref="AL295" si="2003">AK295/AK293</f>
        <v>0</v>
      </c>
      <c r="AM295" s="112">
        <v>0</v>
      </c>
      <c r="AN295" s="93">
        <f t="shared" ref="AN295" si="2004">AM295/AM293</f>
        <v>0</v>
      </c>
      <c r="AO295" s="112">
        <v>0</v>
      </c>
      <c r="AP295" s="93">
        <f t="shared" ref="AP295" si="2005">AO295/AO293</f>
        <v>0</v>
      </c>
      <c r="AQ295" s="112">
        <v>0</v>
      </c>
      <c r="AR295" s="93">
        <f t="shared" ref="AR295:AR299" si="2006">AQ295/$AQ$113</f>
        <v>0</v>
      </c>
      <c r="AS295" s="134">
        <f t="shared" ref="AS295:AS298" si="2007">C295+K295+M295+O295+U295+W295+Y295+AC295+AE295+AG295+AM295+AQ295+E295+I295+G295+AA295+Q295+S295+AO295+AI295+AK295</f>
        <v>0</v>
      </c>
      <c r="AT295" s="203">
        <f t="shared" ref="AT295:AT299" si="2008">D295+L295+N295+P295+V295+X295+Z295+AD295+AF295+AH295+AN295+AR295+AB295+F295+J295+H295+R295+T295+AP295+AJ295+AL295</f>
        <v>0</v>
      </c>
      <c r="AU295" s="120">
        <f>IF(J295=0,0,(IF('Form II'!K293="yes",(J295/AT295)*('Form II'!G293+'Form II'!H293),0)))</f>
        <v>0</v>
      </c>
      <c r="AV295" s="120">
        <f>IF(D295=0,0,(IF('Form II'!I293="yes",(D295/AT295)*('Form II'!G293+'Form II'!H293),0)))</f>
        <v>0</v>
      </c>
      <c r="AW295" s="120">
        <f>IF(F295+H295=0,0,(IF('Form II'!J293="yes",((F295+H295)/AT295)*('Form II'!G293+'Form II'!H293),0)))</f>
        <v>0</v>
      </c>
      <c r="AX295" s="120">
        <f>IF(L295=0,0,(L295/AT295)*('Form II'!G293+'Form II'!H293))</f>
        <v>0</v>
      </c>
      <c r="AY295" s="120">
        <f>IF(P295+R295=0,0,(IF('Form II'!M293="yes",(((P295+R295)/AT295)*('Form II'!G293+'Form II'!H293)),0)))</f>
        <v>0</v>
      </c>
      <c r="AZ295" s="120" t="e">
        <f>IF('Form II'!N293="yes",(((V295+X295+Z295+T295)/AT295)*('Form II'!G293+'Form II'!H293)),0)</f>
        <v>#DIV/0!</v>
      </c>
      <c r="BA295" s="120" t="e">
        <f>IF('Form II'!P293="yes",(AB295/AT295)*('Form II'!G293+'Form II'!H293),0)</f>
        <v>#DIV/0!</v>
      </c>
      <c r="BB295" s="120" t="e">
        <f>IF('Form II'!O293="yes",(AD295/AT295)*('Form II'!G293+'Form II'!H293),0)</f>
        <v>#DIV/0!</v>
      </c>
      <c r="BC295" s="120">
        <f>IF(AF295=0,0,(AF295/AT295)*('Form II'!G293+'Form II'!H293))</f>
        <v>0</v>
      </c>
      <c r="BD295" s="120">
        <f>IF((AN295+AP295+AR295)=0,0,(IF('Form II'!R293="yes",(((AN295+AP295+AR295)/AT295)*('Form II'!G293+'Form II'!H293)),0)))</f>
        <v>0</v>
      </c>
      <c r="BE295" s="118">
        <f>IF((AS295)=0,('Form II'!G293+'Form II'!H293),SUM(AU295:BD295))</f>
        <v>0</v>
      </c>
      <c r="CD295" s="23">
        <f>AT295*'Form II'!F293</f>
        <v>0</v>
      </c>
    </row>
    <row r="296" spans="1:82" ht="16.5" thickTop="1" thickBot="1" x14ac:dyDescent="0.3">
      <c r="A296" s="26" t="s">
        <v>38</v>
      </c>
      <c r="B296" s="27"/>
      <c r="C296" s="113">
        <v>0</v>
      </c>
      <c r="D296" s="93">
        <f t="shared" ref="D296" si="2009">C296/C293</f>
        <v>0</v>
      </c>
      <c r="E296" s="113"/>
      <c r="F296" s="93">
        <f t="shared" ref="F296" si="2010">E296/E293</f>
        <v>0</v>
      </c>
      <c r="G296" s="113"/>
      <c r="H296" s="93">
        <f t="shared" ref="H296" si="2011">G296/G293</f>
        <v>0</v>
      </c>
      <c r="I296" s="113"/>
      <c r="J296" s="93">
        <f t="shared" ref="J296" si="2012">I296/I293</f>
        <v>0</v>
      </c>
      <c r="K296" s="113"/>
      <c r="L296" s="93">
        <f t="shared" ref="L296" si="2013">K296/K293</f>
        <v>0</v>
      </c>
      <c r="M296" s="113">
        <v>0</v>
      </c>
      <c r="N296" s="93">
        <f t="shared" ref="N296" si="2014">M296/M293</f>
        <v>0</v>
      </c>
      <c r="O296" s="113">
        <v>0</v>
      </c>
      <c r="P296" s="93">
        <f t="shared" ref="P296" si="2015">O296/O293</f>
        <v>0</v>
      </c>
      <c r="Q296" s="113">
        <v>0</v>
      </c>
      <c r="R296" s="93">
        <f t="shared" ref="R296" si="2016">Q296/Q293</f>
        <v>0</v>
      </c>
      <c r="S296" s="113">
        <v>0</v>
      </c>
      <c r="T296" s="93">
        <f t="shared" ref="T296" si="2017">S296/S293</f>
        <v>0</v>
      </c>
      <c r="U296" s="113">
        <v>0</v>
      </c>
      <c r="V296" s="93">
        <f t="shared" ref="V296" si="2018">U296/U293</f>
        <v>0</v>
      </c>
      <c r="W296" s="113">
        <v>0</v>
      </c>
      <c r="X296" s="93">
        <f t="shared" ref="X296" si="2019">W296/W293</f>
        <v>0</v>
      </c>
      <c r="Y296" s="113">
        <v>0</v>
      </c>
      <c r="Z296" s="93">
        <f t="shared" ref="Z296" si="2020">Y296/Y293</f>
        <v>0</v>
      </c>
      <c r="AA296" s="113">
        <v>0</v>
      </c>
      <c r="AB296" s="93">
        <f t="shared" ref="AB296" si="2021">AA296/AA293</f>
        <v>0</v>
      </c>
      <c r="AC296" s="113">
        <v>0</v>
      </c>
      <c r="AD296" s="93">
        <f t="shared" ref="AD296" si="2022">AC296/AC293</f>
        <v>0</v>
      </c>
      <c r="AE296" s="113"/>
      <c r="AF296" s="93">
        <f t="shared" ref="AF296" si="2023">AE296/AE293</f>
        <v>0</v>
      </c>
      <c r="AG296" s="113"/>
      <c r="AH296" s="93">
        <f t="shared" ref="AH296" si="2024">AG296/AG293</f>
        <v>0</v>
      </c>
      <c r="AI296" s="113"/>
      <c r="AJ296" s="93">
        <f t="shared" ref="AJ296" si="2025">AI296/AI293</f>
        <v>0</v>
      </c>
      <c r="AK296" s="113"/>
      <c r="AL296" s="93">
        <f t="shared" ref="AL296" si="2026">AK296/AK293</f>
        <v>0</v>
      </c>
      <c r="AM296" s="113">
        <v>0</v>
      </c>
      <c r="AN296" s="93">
        <f t="shared" ref="AN296" si="2027">AM296/AM293</f>
        <v>0</v>
      </c>
      <c r="AO296" s="113">
        <v>0</v>
      </c>
      <c r="AP296" s="93">
        <f t="shared" ref="AP296" si="2028">AO296/AO293</f>
        <v>0</v>
      </c>
      <c r="AQ296" s="113">
        <v>0</v>
      </c>
      <c r="AR296" s="93">
        <f t="shared" si="2006"/>
        <v>0</v>
      </c>
      <c r="AS296" s="134">
        <f t="shared" si="2007"/>
        <v>0</v>
      </c>
      <c r="AT296" s="203">
        <f t="shared" si="2008"/>
        <v>0</v>
      </c>
      <c r="AU296" s="120">
        <f>IF(J296=0,0,(IF('Form II'!K294="yes",(J296/AT296)*('Form II'!G294+'Form II'!H294),0)))</f>
        <v>0</v>
      </c>
      <c r="AV296" s="120">
        <f>IF(D296=0,0,(IF('Form II'!I294="yes",(D296/AT296)*('Form II'!G294+'Form II'!H294),0)))</f>
        <v>0</v>
      </c>
      <c r="AW296" s="120">
        <f>IF(F296+H296=0,0,(IF('Form II'!J294="yes",((F296+H296)/AT296)*('Form II'!G294+'Form II'!H294),0)))</f>
        <v>0</v>
      </c>
      <c r="AX296" s="120">
        <f>IF(L296=0,0,(L296/AT296)*('Form II'!G294+'Form II'!H294))</f>
        <v>0</v>
      </c>
      <c r="AY296" s="120">
        <f>IF(P296+R296=0,0,(IF('Form II'!M294="yes",(((P296+R296)/AT296)*('Form II'!G294+'Form II'!H294)),0)))</f>
        <v>0</v>
      </c>
      <c r="AZ296" s="120" t="e">
        <f>IF('Form II'!N294="yes",(((V296+X296+Z296+T296)/AT296)*('Form II'!G294+'Form II'!H294)),0)</f>
        <v>#DIV/0!</v>
      </c>
      <c r="BA296" s="120" t="e">
        <f>IF('Form II'!P294="yes",(AB296/AT296)*('Form II'!G294+'Form II'!H294),0)</f>
        <v>#DIV/0!</v>
      </c>
      <c r="BB296" s="120" t="e">
        <f>IF('Form II'!O294="yes",(AD296/AT296)*('Form II'!G294+'Form II'!H294),0)</f>
        <v>#DIV/0!</v>
      </c>
      <c r="BC296" s="120">
        <f>IF(AF296=0,0,(AF296/AT296)*('Form II'!G294+'Form II'!H294))</f>
        <v>0</v>
      </c>
      <c r="BD296" s="120">
        <f>IF((AN296+AP296+AR296)=0,0,(IF('Form II'!R294="yes",(((AN296+AP296+AR296)/AT296)*('Form II'!G294+'Form II'!H294)),0)))</f>
        <v>0</v>
      </c>
      <c r="BE296" s="118">
        <f>IF((AS296)=0,('Form II'!G294+'Form II'!H294),SUM(AU296:BD296))</f>
        <v>0</v>
      </c>
      <c r="CD296" s="23">
        <f>AT296*'Form II'!F294</f>
        <v>0</v>
      </c>
    </row>
    <row r="297" spans="1:82" ht="16.5" thickTop="1" thickBot="1" x14ac:dyDescent="0.3">
      <c r="A297" s="26" t="s">
        <v>39</v>
      </c>
      <c r="B297" s="27"/>
      <c r="C297" s="113">
        <v>0</v>
      </c>
      <c r="D297" s="93">
        <f t="shared" ref="D297" si="2029">C297/C293</f>
        <v>0</v>
      </c>
      <c r="E297" s="113"/>
      <c r="F297" s="93">
        <f t="shared" ref="F297" si="2030">E297/E293</f>
        <v>0</v>
      </c>
      <c r="G297" s="113"/>
      <c r="H297" s="93">
        <f t="shared" ref="H297" si="2031">G297/G293</f>
        <v>0</v>
      </c>
      <c r="I297" s="113"/>
      <c r="J297" s="93">
        <f t="shared" ref="J297" si="2032">I297/I293</f>
        <v>0</v>
      </c>
      <c r="K297" s="113"/>
      <c r="L297" s="93">
        <f t="shared" ref="L297" si="2033">K297/K293</f>
        <v>0</v>
      </c>
      <c r="M297" s="113">
        <v>0</v>
      </c>
      <c r="N297" s="93">
        <f t="shared" ref="N297" si="2034">M297/M293</f>
        <v>0</v>
      </c>
      <c r="O297" s="113">
        <v>0</v>
      </c>
      <c r="P297" s="93">
        <f t="shared" ref="P297" si="2035">O297/O293</f>
        <v>0</v>
      </c>
      <c r="Q297" s="113">
        <v>0</v>
      </c>
      <c r="R297" s="93">
        <f t="shared" ref="R297" si="2036">Q297/Q293</f>
        <v>0</v>
      </c>
      <c r="S297" s="113">
        <v>0</v>
      </c>
      <c r="T297" s="93">
        <f t="shared" ref="T297" si="2037">S297/S293</f>
        <v>0</v>
      </c>
      <c r="U297" s="113">
        <v>0</v>
      </c>
      <c r="V297" s="93">
        <f t="shared" ref="V297" si="2038">U297/U293</f>
        <v>0</v>
      </c>
      <c r="W297" s="113">
        <v>0</v>
      </c>
      <c r="X297" s="93">
        <f t="shared" ref="X297" si="2039">W297/W293</f>
        <v>0</v>
      </c>
      <c r="Y297" s="113">
        <v>0</v>
      </c>
      <c r="Z297" s="93">
        <f t="shared" ref="Z297" si="2040">Y297/Y293</f>
        <v>0</v>
      </c>
      <c r="AA297" s="113">
        <v>0</v>
      </c>
      <c r="AB297" s="93">
        <f t="shared" ref="AB297" si="2041">AA297/AA293</f>
        <v>0</v>
      </c>
      <c r="AC297" s="113">
        <v>0</v>
      </c>
      <c r="AD297" s="93">
        <f t="shared" ref="AD297" si="2042">AC297/AC293</f>
        <v>0</v>
      </c>
      <c r="AE297" s="113"/>
      <c r="AF297" s="93">
        <f t="shared" ref="AF297" si="2043">AE297/AE293</f>
        <v>0</v>
      </c>
      <c r="AG297" s="113"/>
      <c r="AH297" s="93">
        <f t="shared" ref="AH297" si="2044">AG297/AG293</f>
        <v>0</v>
      </c>
      <c r="AI297" s="113"/>
      <c r="AJ297" s="93">
        <f t="shared" ref="AJ297" si="2045">AI297/AI293</f>
        <v>0</v>
      </c>
      <c r="AK297" s="113"/>
      <c r="AL297" s="93">
        <f t="shared" ref="AL297" si="2046">AK297/AK293</f>
        <v>0</v>
      </c>
      <c r="AM297" s="113">
        <v>0</v>
      </c>
      <c r="AN297" s="93">
        <f t="shared" ref="AN297" si="2047">AM297/AM293</f>
        <v>0</v>
      </c>
      <c r="AO297" s="113">
        <v>0</v>
      </c>
      <c r="AP297" s="93">
        <f t="shared" ref="AP297" si="2048">AO297/AO293</f>
        <v>0</v>
      </c>
      <c r="AQ297" s="113">
        <v>0</v>
      </c>
      <c r="AR297" s="93">
        <f t="shared" si="2006"/>
        <v>0</v>
      </c>
      <c r="AS297" s="134">
        <f t="shared" si="2007"/>
        <v>0</v>
      </c>
      <c r="AT297" s="203">
        <f t="shared" si="2008"/>
        <v>0</v>
      </c>
      <c r="AU297" s="120">
        <f>IF(J297=0,0,(IF('Form II'!K295="yes",(J297/AT297)*('Form II'!G295+'Form II'!H295),0)))</f>
        <v>0</v>
      </c>
      <c r="AV297" s="120">
        <f>IF(D297=0,0,(IF('Form II'!I295="yes",(D297/AT297)*('Form II'!G295+'Form II'!H295),0)))</f>
        <v>0</v>
      </c>
      <c r="AW297" s="120">
        <f>IF(F297+H297=0,0,(IF('Form II'!J295="yes",((F297+H297)/AT297)*('Form II'!G295+'Form II'!H295),0)))</f>
        <v>0</v>
      </c>
      <c r="AX297" s="120">
        <f>IF(L297=0,0,(L297/AT297)*('Form II'!G295+'Form II'!H295))</f>
        <v>0</v>
      </c>
      <c r="AY297" s="120">
        <f>IF(P297+R297=0,0,(IF('Form II'!M295="yes",(((P297+R297)/AT297)*('Form II'!G295+'Form II'!H295)),0)))</f>
        <v>0</v>
      </c>
      <c r="AZ297" s="120" t="e">
        <f>IF('Form II'!N295="yes",(((V297+X297+Z297+T297)/AT297)*('Form II'!G295+'Form II'!H295)),0)</f>
        <v>#DIV/0!</v>
      </c>
      <c r="BA297" s="120" t="e">
        <f>IF('Form II'!P295="yes",(AB297/AT297)*('Form II'!G295+'Form II'!H295),0)</f>
        <v>#DIV/0!</v>
      </c>
      <c r="BB297" s="120" t="e">
        <f>IF('Form II'!O295="yes",(AD297/AT297)*('Form II'!G295+'Form II'!H295),0)</f>
        <v>#DIV/0!</v>
      </c>
      <c r="BC297" s="120">
        <f>IF(AF297=0,0,(AF297/AT297)*('Form II'!G295+'Form II'!H295))</f>
        <v>0</v>
      </c>
      <c r="BD297" s="120">
        <f>IF((AN297+AP297+AR297)=0,0,(IF('Form II'!R295="yes",(((AN297+AP297+AR297)/AT297)*('Form II'!G295+'Form II'!H295)),0)))</f>
        <v>0</v>
      </c>
      <c r="BE297" s="118">
        <f>IF((AS297)=0,('Form II'!G295+'Form II'!H295),SUM(AU297:BD297))</f>
        <v>0</v>
      </c>
      <c r="CD297" s="23">
        <f>AT297*'Form II'!F295</f>
        <v>0</v>
      </c>
    </row>
    <row r="298" spans="1:82" ht="16.5" thickTop="1" thickBot="1" x14ac:dyDescent="0.3">
      <c r="A298" s="28" t="s">
        <v>40</v>
      </c>
      <c r="B298" s="29"/>
      <c r="C298" s="114">
        <v>0</v>
      </c>
      <c r="D298" s="93">
        <f t="shared" ref="D298" si="2049">C298/C293</f>
        <v>0</v>
      </c>
      <c r="E298" s="114"/>
      <c r="F298" s="93">
        <f t="shared" ref="F298" si="2050">E298/E293</f>
        <v>0</v>
      </c>
      <c r="G298" s="114"/>
      <c r="H298" s="93">
        <f t="shared" ref="H298" si="2051">G298/G293</f>
        <v>0</v>
      </c>
      <c r="I298" s="114"/>
      <c r="J298" s="93">
        <f t="shared" ref="J298" si="2052">I298/I293</f>
        <v>0</v>
      </c>
      <c r="K298" s="114"/>
      <c r="L298" s="93">
        <f t="shared" ref="L298" si="2053">K298/K293</f>
        <v>0</v>
      </c>
      <c r="M298" s="114">
        <v>0</v>
      </c>
      <c r="N298" s="93">
        <f t="shared" ref="N298" si="2054">M298/M293</f>
        <v>0</v>
      </c>
      <c r="O298" s="114">
        <v>0</v>
      </c>
      <c r="P298" s="93">
        <f t="shared" ref="P298" si="2055">O298/O293</f>
        <v>0</v>
      </c>
      <c r="Q298" s="114">
        <v>0</v>
      </c>
      <c r="R298" s="93">
        <f t="shared" ref="R298" si="2056">Q298/Q293</f>
        <v>0</v>
      </c>
      <c r="S298" s="114">
        <v>0</v>
      </c>
      <c r="T298" s="93">
        <f t="shared" ref="T298" si="2057">S298/S293</f>
        <v>0</v>
      </c>
      <c r="U298" s="114">
        <v>0</v>
      </c>
      <c r="V298" s="93">
        <f t="shared" ref="V298" si="2058">U298/U293</f>
        <v>0</v>
      </c>
      <c r="W298" s="114">
        <v>0</v>
      </c>
      <c r="X298" s="93">
        <f t="shared" ref="X298" si="2059">W298/W293</f>
        <v>0</v>
      </c>
      <c r="Y298" s="114">
        <v>0</v>
      </c>
      <c r="Z298" s="93">
        <f t="shared" ref="Z298" si="2060">Y298/Y293</f>
        <v>0</v>
      </c>
      <c r="AA298" s="114">
        <v>0</v>
      </c>
      <c r="AB298" s="93">
        <f t="shared" ref="AB298" si="2061">AA298/AA293</f>
        <v>0</v>
      </c>
      <c r="AC298" s="114">
        <v>0</v>
      </c>
      <c r="AD298" s="93">
        <f t="shared" ref="AD298" si="2062">AC298/AC293</f>
        <v>0</v>
      </c>
      <c r="AE298" s="114"/>
      <c r="AF298" s="93">
        <f t="shared" ref="AF298" si="2063">AE298/AE293</f>
        <v>0</v>
      </c>
      <c r="AG298" s="114"/>
      <c r="AH298" s="93">
        <f t="shared" ref="AH298" si="2064">AG298/AG293</f>
        <v>0</v>
      </c>
      <c r="AI298" s="114"/>
      <c r="AJ298" s="93">
        <f t="shared" ref="AJ298" si="2065">AI298/AI293</f>
        <v>0</v>
      </c>
      <c r="AK298" s="114"/>
      <c r="AL298" s="93">
        <f t="shared" ref="AL298" si="2066">AK298/AK293</f>
        <v>0</v>
      </c>
      <c r="AM298" s="114">
        <v>0</v>
      </c>
      <c r="AN298" s="93">
        <f t="shared" ref="AN298" si="2067">AM298/AM293</f>
        <v>0</v>
      </c>
      <c r="AO298" s="114">
        <v>0</v>
      </c>
      <c r="AP298" s="93">
        <f t="shared" ref="AP298" si="2068">AO298/AO293</f>
        <v>0</v>
      </c>
      <c r="AQ298" s="114">
        <v>0</v>
      </c>
      <c r="AR298" s="93">
        <f t="shared" si="2006"/>
        <v>0</v>
      </c>
      <c r="AS298" s="134">
        <f t="shared" si="2007"/>
        <v>0</v>
      </c>
      <c r="AT298" s="203">
        <f t="shared" si="2008"/>
        <v>0</v>
      </c>
      <c r="AU298" s="120">
        <f>IF(J298=0,0,(IF('Form II'!K296="yes",(J298/AT298)*('Form II'!G296+'Form II'!H296),0)))</f>
        <v>0</v>
      </c>
      <c r="AV298" s="120">
        <f>IF(D298=0,0,(IF('Form II'!I296="yes",(D298/AT298)*('Form II'!G296+'Form II'!H296),0)))</f>
        <v>0</v>
      </c>
      <c r="AW298" s="120">
        <f>IF(F298+H298=0,0,(IF('Form II'!J296="yes",((F298+H298)/AT298)*('Form II'!G296+'Form II'!H296),0)))</f>
        <v>0</v>
      </c>
      <c r="AX298" s="120">
        <f>IF(L298=0,0,(L298/AT298)*('Form II'!G296+'Form II'!H296))</f>
        <v>0</v>
      </c>
      <c r="AY298" s="120">
        <f>IF(P298+R298=0,0,(IF('Form II'!M296="yes",(((P298+R298)/AT298)*('Form II'!G296+'Form II'!H296)),0)))</f>
        <v>0</v>
      </c>
      <c r="AZ298" s="120" t="e">
        <f>IF('Form II'!N296="yes",(((V298+X298+Z298+T298)/AT298)*('Form II'!G296+'Form II'!H296)),0)</f>
        <v>#DIV/0!</v>
      </c>
      <c r="BA298" s="120" t="e">
        <f>IF('Form II'!P296="yes",(AB298/AT298)*('Form II'!G296+'Form II'!H296),0)</f>
        <v>#DIV/0!</v>
      </c>
      <c r="BB298" s="120" t="e">
        <f>IF('Form II'!O296="yes",(AD298/AT298)*('Form II'!G296+'Form II'!H296),0)</f>
        <v>#DIV/0!</v>
      </c>
      <c r="BC298" s="120">
        <f>IF(AF298=0,0,(AF298/AT298)*('Form II'!G296+'Form II'!H296))</f>
        <v>0</v>
      </c>
      <c r="BD298" s="120">
        <f>IF((AN298+AP298+AR298)=0,0,(IF('Form II'!R296="yes",(((AN298+AP298+AR298)/AT298)*('Form II'!G296+'Form II'!H296)),0)))</f>
        <v>0</v>
      </c>
      <c r="BE298" s="118">
        <f>IF((AS298)=0,('Form II'!G296+'Form II'!H296),SUM(AU298:BD298))</f>
        <v>0</v>
      </c>
      <c r="CD298" s="23">
        <f>AT298*'Form II'!F296</f>
        <v>0</v>
      </c>
    </row>
    <row r="299" spans="1:82" ht="15.75" thickTop="1" x14ac:dyDescent="0.25">
      <c r="A299" s="90" t="s">
        <v>41</v>
      </c>
      <c r="B299" s="91"/>
      <c r="C299" s="91">
        <f t="shared" si="1840"/>
        <v>0</v>
      </c>
      <c r="D299" s="93">
        <f t="shared" ref="D299" si="2069">C299/C293</f>
        <v>0</v>
      </c>
      <c r="E299" s="91">
        <f t="shared" si="1842"/>
        <v>0</v>
      </c>
      <c r="F299" s="93">
        <f t="shared" ref="F299" si="2070">E299/E293</f>
        <v>0</v>
      </c>
      <c r="G299" s="91">
        <f t="shared" si="1844"/>
        <v>0</v>
      </c>
      <c r="H299" s="93">
        <f t="shared" ref="H299" si="2071">G299/G293</f>
        <v>0</v>
      </c>
      <c r="I299" s="91">
        <f t="shared" si="1846"/>
        <v>0</v>
      </c>
      <c r="J299" s="93">
        <f t="shared" ref="J299" si="2072">I299/I293</f>
        <v>0</v>
      </c>
      <c r="K299" s="91">
        <f t="shared" si="1848"/>
        <v>0</v>
      </c>
      <c r="L299" s="93">
        <f t="shared" ref="L299" si="2073">K299/K293</f>
        <v>0</v>
      </c>
      <c r="M299" s="91">
        <f t="shared" si="1850"/>
        <v>0</v>
      </c>
      <c r="N299" s="93">
        <f t="shared" ref="N299" si="2074">M299/M293</f>
        <v>0</v>
      </c>
      <c r="O299" s="91">
        <f t="shared" si="1852"/>
        <v>0</v>
      </c>
      <c r="P299" s="93">
        <f t="shared" ref="P299" si="2075">O299/O293</f>
        <v>0</v>
      </c>
      <c r="Q299" s="91">
        <f t="shared" si="1854"/>
        <v>0</v>
      </c>
      <c r="R299" s="93">
        <f t="shared" ref="R299" si="2076">Q299/Q293</f>
        <v>0</v>
      </c>
      <c r="S299" s="91">
        <f t="shared" si="1856"/>
        <v>0</v>
      </c>
      <c r="T299" s="93">
        <f t="shared" ref="T299" si="2077">S299/S293</f>
        <v>0</v>
      </c>
      <c r="U299" s="91">
        <f t="shared" si="1858"/>
        <v>0</v>
      </c>
      <c r="V299" s="93">
        <f t="shared" ref="V299" si="2078">U299/U293</f>
        <v>0</v>
      </c>
      <c r="W299" s="91">
        <f t="shared" si="1860"/>
        <v>0</v>
      </c>
      <c r="X299" s="93">
        <f t="shared" ref="X299" si="2079">W299/W293</f>
        <v>0</v>
      </c>
      <c r="Y299" s="91">
        <f t="shared" si="1862"/>
        <v>0</v>
      </c>
      <c r="Z299" s="93">
        <f t="shared" ref="Z299" si="2080">Y299/Y293</f>
        <v>0</v>
      </c>
      <c r="AA299" s="91">
        <f t="shared" si="1864"/>
        <v>0</v>
      </c>
      <c r="AB299" s="93">
        <f t="shared" ref="AB299" si="2081">AA299/AA293</f>
        <v>0</v>
      </c>
      <c r="AC299" s="91">
        <f t="shared" si="1866"/>
        <v>0</v>
      </c>
      <c r="AD299" s="93">
        <f t="shared" ref="AD299" si="2082">AC299/AC293</f>
        <v>0</v>
      </c>
      <c r="AE299" s="94">
        <f t="shared" si="1868"/>
        <v>0</v>
      </c>
      <c r="AF299" s="93">
        <f t="shared" ref="AF299" si="2083">AE299/AE293</f>
        <v>0</v>
      </c>
      <c r="AG299" s="91">
        <f t="shared" si="1870"/>
        <v>0</v>
      </c>
      <c r="AH299" s="93">
        <f t="shared" ref="AH299" si="2084">AG299/AG293</f>
        <v>0</v>
      </c>
      <c r="AI299" s="91">
        <f t="shared" si="1872"/>
        <v>0</v>
      </c>
      <c r="AJ299" s="93">
        <f t="shared" ref="AJ299" si="2085">AI299/AI293</f>
        <v>0</v>
      </c>
      <c r="AK299" s="91">
        <f t="shared" si="1874"/>
        <v>0</v>
      </c>
      <c r="AL299" s="93">
        <f t="shared" ref="AL299" si="2086">AK299/AK293</f>
        <v>0</v>
      </c>
      <c r="AM299" s="91">
        <f t="shared" si="1876"/>
        <v>0</v>
      </c>
      <c r="AN299" s="93">
        <f t="shared" ref="AN299" si="2087">AM299/AM293</f>
        <v>0</v>
      </c>
      <c r="AO299" s="91">
        <f t="shared" si="1878"/>
        <v>0</v>
      </c>
      <c r="AP299" s="93">
        <f t="shared" ref="AP299" si="2088">AO299/AO293</f>
        <v>0</v>
      </c>
      <c r="AQ299" s="91">
        <f t="shared" si="1880"/>
        <v>0</v>
      </c>
      <c r="AR299" s="93">
        <f t="shared" si="2006"/>
        <v>0</v>
      </c>
      <c r="AS299" s="95">
        <f t="shared" si="1881"/>
        <v>0</v>
      </c>
      <c r="AT299" s="203">
        <f t="shared" si="2008"/>
        <v>0</v>
      </c>
      <c r="AU299" s="121"/>
      <c r="AV299" s="121"/>
      <c r="AW299" s="121"/>
      <c r="AX299" s="121"/>
      <c r="AY299" s="121"/>
      <c r="AZ299" s="121"/>
      <c r="BA299" s="121"/>
      <c r="BB299" s="121"/>
      <c r="BC299" s="121"/>
      <c r="BD299" s="121"/>
      <c r="BE299" s="121"/>
      <c r="CD299" s="30">
        <f t="shared" si="1882"/>
        <v>0</v>
      </c>
    </row>
    <row r="300" spans="1:82" x14ac:dyDescent="0.25">
      <c r="AU300" s="116"/>
      <c r="AV300" s="116"/>
      <c r="AW300" s="116"/>
      <c r="AX300" s="116"/>
      <c r="AY300" s="116"/>
      <c r="AZ300" s="116"/>
      <c r="BA300" s="116"/>
      <c r="BB300" s="116"/>
      <c r="BC300" s="116"/>
      <c r="BD300" s="116"/>
      <c r="BE300" s="116"/>
    </row>
    <row r="301" spans="1:82" ht="45" x14ac:dyDescent="0.25">
      <c r="A301" s="97"/>
      <c r="B301" s="199" t="s">
        <v>25</v>
      </c>
      <c r="C301" s="248" t="s">
        <v>116</v>
      </c>
      <c r="D301" s="247"/>
      <c r="E301" s="257" t="s">
        <v>119</v>
      </c>
      <c r="F301" s="247"/>
      <c r="G301" s="257" t="s">
        <v>120</v>
      </c>
      <c r="H301" s="247"/>
      <c r="I301" s="248" t="s">
        <v>117</v>
      </c>
      <c r="J301" s="247"/>
      <c r="K301" s="248" t="s">
        <v>118</v>
      </c>
      <c r="L301" s="247"/>
      <c r="M301" s="248" t="s">
        <v>27</v>
      </c>
      <c r="N301" s="247"/>
      <c r="O301" s="248" t="s">
        <v>166</v>
      </c>
      <c r="P301" s="247"/>
      <c r="Q301" s="248" t="s">
        <v>167</v>
      </c>
      <c r="R301" s="247"/>
      <c r="S301" s="248" t="s">
        <v>132</v>
      </c>
      <c r="T301" s="247"/>
      <c r="U301" s="248" t="s">
        <v>28</v>
      </c>
      <c r="V301" s="247"/>
      <c r="W301" s="248" t="s">
        <v>29</v>
      </c>
      <c r="X301" s="247"/>
      <c r="Y301" s="248" t="s">
        <v>30</v>
      </c>
      <c r="Z301" s="247"/>
      <c r="AA301" s="248" t="s">
        <v>114</v>
      </c>
      <c r="AB301" s="258"/>
      <c r="AC301" s="248" t="s">
        <v>113</v>
      </c>
      <c r="AD301" s="247"/>
      <c r="AE301" s="248" t="s">
        <v>31</v>
      </c>
      <c r="AF301" s="247"/>
      <c r="AG301" s="248" t="s">
        <v>193</v>
      </c>
      <c r="AH301" s="247"/>
      <c r="AI301" s="248" t="s">
        <v>164</v>
      </c>
      <c r="AJ301" s="247"/>
      <c r="AK301" s="246" t="s">
        <v>165</v>
      </c>
      <c r="AL301" s="247"/>
      <c r="AM301" s="248" t="s">
        <v>33</v>
      </c>
      <c r="AN301" s="247"/>
      <c r="AO301" s="248" t="s">
        <v>34</v>
      </c>
      <c r="AP301" s="247"/>
      <c r="AQ301" s="248" t="s">
        <v>34</v>
      </c>
      <c r="AR301" s="247"/>
      <c r="AS301" s="248" t="s">
        <v>35</v>
      </c>
      <c r="AT301" s="247"/>
      <c r="AU301" s="115" t="s">
        <v>250</v>
      </c>
      <c r="AV301" s="115" t="s">
        <v>116</v>
      </c>
      <c r="AW301" s="115" t="s">
        <v>252</v>
      </c>
      <c r="AX301" s="116" t="s">
        <v>253</v>
      </c>
      <c r="AY301" s="116" t="s">
        <v>254</v>
      </c>
      <c r="AZ301" s="116" t="s">
        <v>134</v>
      </c>
      <c r="BA301" s="117" t="s">
        <v>114</v>
      </c>
      <c r="BB301" s="117" t="s">
        <v>113</v>
      </c>
      <c r="BC301" s="117" t="s">
        <v>46</v>
      </c>
      <c r="BD301" s="117" t="s">
        <v>44</v>
      </c>
      <c r="BE301" s="118"/>
    </row>
    <row r="302" spans="1:82" x14ac:dyDescent="0.25">
      <c r="A302" s="49" t="s">
        <v>129</v>
      </c>
      <c r="B302" s="200"/>
      <c r="C302" s="151"/>
      <c r="D302" s="152"/>
      <c r="E302" s="151"/>
      <c r="F302" s="152"/>
      <c r="G302" s="200"/>
      <c r="H302" s="201"/>
      <c r="I302" s="200"/>
      <c r="J302" s="201"/>
      <c r="K302" s="87"/>
      <c r="L302" s="201"/>
      <c r="M302" s="200"/>
      <c r="N302" s="201"/>
      <c r="O302" s="200"/>
      <c r="P302" s="201"/>
      <c r="Q302" s="200"/>
      <c r="R302" s="201"/>
      <c r="S302" s="200"/>
      <c r="T302" s="201"/>
      <c r="U302" s="200"/>
      <c r="V302" s="201"/>
      <c r="W302" s="200"/>
      <c r="X302" s="201"/>
      <c r="Y302" s="200"/>
      <c r="Z302" s="201"/>
      <c r="AA302" s="87"/>
      <c r="AB302" s="87"/>
      <c r="AC302" s="200"/>
      <c r="AD302" s="201"/>
      <c r="AE302" s="200"/>
      <c r="AF302" s="201"/>
      <c r="AG302" s="200"/>
      <c r="AH302" s="201"/>
      <c r="AI302" s="200"/>
      <c r="AJ302" s="201"/>
      <c r="AK302" s="87"/>
      <c r="AL302" s="87"/>
      <c r="AM302" s="200"/>
      <c r="AN302" s="201"/>
      <c r="AO302" s="200"/>
      <c r="AP302" s="201"/>
      <c r="AQ302" s="200"/>
      <c r="AR302" s="201"/>
      <c r="AS302" s="200"/>
      <c r="AT302" s="146"/>
      <c r="AU302" s="115"/>
      <c r="AV302" s="115"/>
      <c r="AW302" s="115"/>
      <c r="AX302" s="116"/>
      <c r="AY302" s="116"/>
      <c r="AZ302" s="116"/>
      <c r="BA302" s="116"/>
      <c r="BB302" s="116"/>
      <c r="BC302" s="116"/>
      <c r="BD302" s="116"/>
      <c r="BE302" s="116"/>
    </row>
    <row r="303" spans="1:82" x14ac:dyDescent="0.25">
      <c r="A303" s="98"/>
      <c r="B303" s="88"/>
      <c r="C303" s="249">
        <f>(VLOOKUP(A302,$BF$2:$CB$5,2,FALSE))*'Form II'!F303</f>
        <v>60</v>
      </c>
      <c r="D303" s="250"/>
      <c r="E303" s="249">
        <f>VLOOKUP(A302,$BF$2:$CB$5,3,FALSE)*'Form II'!F303</f>
        <v>60</v>
      </c>
      <c r="F303" s="250"/>
      <c r="G303" s="249">
        <f>VLOOKUP(A302,$BF$2:$CB$5,4,FALSE)*'Form II'!F303</f>
        <v>60</v>
      </c>
      <c r="H303" s="250"/>
      <c r="I303" s="249">
        <f>VLOOKUP(A302,$BF$2:$CB$5,5,FALSE)*'Form II'!F303</f>
        <v>60</v>
      </c>
      <c r="J303" s="250"/>
      <c r="K303" s="251">
        <f>VLOOKUP(A302,$BF$2:$CB$5,6,FALSE)*'Form II'!F303</f>
        <v>100</v>
      </c>
      <c r="L303" s="250"/>
      <c r="M303" s="249">
        <f>VLOOKUP(A302,$BF$2:$CB$5,7,FALSE)*'Form II'!F303</f>
        <v>200</v>
      </c>
      <c r="N303" s="250"/>
      <c r="O303" s="249">
        <f>VLOOKUP(A302,$BF$2:$CB$5,8,FALSE)*'Form II'!F303</f>
        <v>125</v>
      </c>
      <c r="P303" s="250"/>
      <c r="Q303" s="249">
        <f>VLOOKUP(A302,$BF$2:$CB$5,9,FALSE)*'Form II'!F303</f>
        <v>125</v>
      </c>
      <c r="R303" s="250"/>
      <c r="S303" s="249">
        <f>VLOOKUP(A302,$BF$2:$CB$5,10,FALSE)*'Form II'!F303</f>
        <v>125</v>
      </c>
      <c r="T303" s="250"/>
      <c r="U303" s="249">
        <f>VLOOKUP(A302,$BF$2:$CB$5,11,FALSE)*'Form II'!F303</f>
        <v>150</v>
      </c>
      <c r="V303" s="250"/>
      <c r="W303" s="249">
        <f>VLOOKUP(A302,$BF$2:$CB$5,12,FALSE)*'Form II'!F303</f>
        <v>200</v>
      </c>
      <c r="X303" s="250"/>
      <c r="Y303" s="252">
        <f>VLOOKUP(A302,$BF$2:$CB$5,13,FALSE)*'Form II'!F303</f>
        <v>250</v>
      </c>
      <c r="Z303" s="253"/>
      <c r="AA303" s="252">
        <f>VLOOKUP(A302,$BF$2:$CB$5,14,FALSE)*'Form II'!F303</f>
        <v>75</v>
      </c>
      <c r="AB303" s="254"/>
      <c r="AC303" s="252">
        <f>VLOOKUP(A302,$BF$2:$CB$5,15,FALSE)*'Form II'!F303</f>
        <v>75</v>
      </c>
      <c r="AD303" s="253"/>
      <c r="AE303" s="252">
        <f>VLOOKUP(A302,$BF$2:$CB$5,16,FALSE)*'Form II'!F303</f>
        <v>200</v>
      </c>
      <c r="AF303" s="253"/>
      <c r="AG303" s="249">
        <f>VLOOKUP(A302,$BF$2:$CB$5,17,FALSE)*'Form II'!F303</f>
        <v>200</v>
      </c>
      <c r="AH303" s="250"/>
      <c r="AI303" s="249">
        <f>VLOOKUP(A302,$BF$2:$CB$5,18,FALSE)*'Form II'!F303</f>
        <v>12.5</v>
      </c>
      <c r="AJ303" s="250"/>
      <c r="AK303" s="249">
        <f>VLOOKUP(A302,$BF$2:$CB$5,19,FALSE)*'Form II'!F303</f>
        <v>25</v>
      </c>
      <c r="AL303" s="250"/>
      <c r="AM303" s="249">
        <f>VLOOKUP(A302,$BF$2:$CB$5,20,FALSE)*'Form II'!F303</f>
        <v>12.5</v>
      </c>
      <c r="AN303" s="250"/>
      <c r="AO303" s="249">
        <f>VLOOKUP(A302,$BF$2:$CB$5,21,FALSE)*'Form II'!F303</f>
        <v>25</v>
      </c>
      <c r="AP303" s="250"/>
      <c r="AQ303" s="249">
        <f>VLOOKUP(A302,$BF$2:$CB$5,22,FALSE)*'Form II'!F303</f>
        <v>25</v>
      </c>
      <c r="AR303" s="250"/>
      <c r="AS303" s="255"/>
      <c r="AT303" s="256"/>
      <c r="AU303" s="116"/>
      <c r="AV303" s="116"/>
      <c r="AW303" s="116"/>
      <c r="AX303" s="116"/>
      <c r="AY303" s="116"/>
      <c r="AZ303" s="116"/>
      <c r="BA303" s="116"/>
      <c r="BB303" s="116"/>
      <c r="BC303" s="116"/>
      <c r="BD303" s="116"/>
      <c r="BE303" s="116"/>
    </row>
    <row r="304" spans="1:82" ht="15.75" thickBot="1" x14ac:dyDescent="0.3">
      <c r="A304" s="48" t="str">
        <f>'Form II'!A303&amp;", "&amp;'Form II'!B303</f>
        <v>, 31</v>
      </c>
      <c r="B304" s="99" t="s">
        <v>36</v>
      </c>
      <c r="C304" s="99" t="s">
        <v>36</v>
      </c>
      <c r="D304" s="99" t="s">
        <v>142</v>
      </c>
      <c r="E304" s="99"/>
      <c r="F304" s="99"/>
      <c r="G304" s="99"/>
      <c r="H304" s="99"/>
      <c r="I304" s="99"/>
      <c r="J304" s="99"/>
      <c r="K304" s="99" t="s">
        <v>36</v>
      </c>
      <c r="L304" s="99" t="s">
        <v>142</v>
      </c>
      <c r="M304" s="99" t="s">
        <v>36</v>
      </c>
      <c r="N304" s="99" t="s">
        <v>142</v>
      </c>
      <c r="O304" s="99" t="s">
        <v>36</v>
      </c>
      <c r="P304" s="99" t="s">
        <v>142</v>
      </c>
      <c r="Q304" s="99" t="s">
        <v>36</v>
      </c>
      <c r="R304" s="99" t="s">
        <v>142</v>
      </c>
      <c r="S304" s="99" t="s">
        <v>36</v>
      </c>
      <c r="T304" s="99" t="s">
        <v>142</v>
      </c>
      <c r="U304" s="99" t="s">
        <v>36</v>
      </c>
      <c r="V304" s="99" t="s">
        <v>142</v>
      </c>
      <c r="W304" s="99" t="s">
        <v>36</v>
      </c>
      <c r="X304" s="99" t="s">
        <v>142</v>
      </c>
      <c r="Y304" s="99" t="s">
        <v>36</v>
      </c>
      <c r="Z304" s="99" t="s">
        <v>142</v>
      </c>
      <c r="AA304" s="99"/>
      <c r="AB304" s="99"/>
      <c r="AC304" s="99" t="s">
        <v>36</v>
      </c>
      <c r="AD304" s="99" t="s">
        <v>142</v>
      </c>
      <c r="AE304" s="99" t="s">
        <v>36</v>
      </c>
      <c r="AF304" s="100" t="s">
        <v>142</v>
      </c>
      <c r="AG304" s="99" t="s">
        <v>36</v>
      </c>
      <c r="AH304" s="99" t="s">
        <v>142</v>
      </c>
      <c r="AI304" s="99" t="s">
        <v>36</v>
      </c>
      <c r="AJ304" s="99" t="s">
        <v>142</v>
      </c>
      <c r="AK304" s="99" t="s">
        <v>36</v>
      </c>
      <c r="AL304" s="99" t="s">
        <v>142</v>
      </c>
      <c r="AM304" s="99" t="s">
        <v>36</v>
      </c>
      <c r="AN304" s="99" t="s">
        <v>142</v>
      </c>
      <c r="AO304" s="99" t="s">
        <v>36</v>
      </c>
      <c r="AP304" s="99" t="s">
        <v>142</v>
      </c>
      <c r="AQ304" s="99" t="s">
        <v>36</v>
      </c>
      <c r="AR304" s="99" t="s">
        <v>142</v>
      </c>
      <c r="AS304" s="99" t="s">
        <v>36</v>
      </c>
      <c r="AT304" s="147" t="s">
        <v>142</v>
      </c>
      <c r="AU304" s="116"/>
      <c r="AV304" s="116"/>
      <c r="AW304" s="116"/>
      <c r="AX304" s="116"/>
      <c r="AY304" s="116"/>
      <c r="AZ304" s="116"/>
      <c r="BA304" s="116"/>
      <c r="BB304" s="116"/>
      <c r="BC304" s="116"/>
      <c r="BD304" s="116"/>
      <c r="BE304" s="116"/>
    </row>
    <row r="305" spans="1:82" ht="16.5" thickTop="1" thickBot="1" x14ac:dyDescent="0.3">
      <c r="A305" s="24" t="s">
        <v>37</v>
      </c>
      <c r="B305" s="25"/>
      <c r="C305" s="112">
        <v>0</v>
      </c>
      <c r="D305" s="93">
        <f t="shared" ref="D305" si="2089">C305/C303</f>
        <v>0</v>
      </c>
      <c r="E305" s="112"/>
      <c r="F305" s="93">
        <f t="shared" ref="F305" si="2090">E305/E303</f>
        <v>0</v>
      </c>
      <c r="G305" s="112"/>
      <c r="H305" s="93">
        <f t="shared" ref="H305" si="2091">G305/G303</f>
        <v>0</v>
      </c>
      <c r="I305" s="112"/>
      <c r="J305" s="93">
        <f t="shared" ref="J305" si="2092">I305/I303</f>
        <v>0</v>
      </c>
      <c r="K305" s="112"/>
      <c r="L305" s="93">
        <f t="shared" ref="L305" si="2093">K305/K303</f>
        <v>0</v>
      </c>
      <c r="M305" s="112">
        <v>0</v>
      </c>
      <c r="N305" s="93">
        <f t="shared" ref="N305" si="2094">M305/M303</f>
        <v>0</v>
      </c>
      <c r="O305" s="112">
        <v>0</v>
      </c>
      <c r="P305" s="93">
        <f t="shared" ref="P305" si="2095">O305/O303</f>
        <v>0</v>
      </c>
      <c r="Q305" s="112">
        <v>0</v>
      </c>
      <c r="R305" s="93">
        <f t="shared" ref="R305" si="2096">Q305/Q303</f>
        <v>0</v>
      </c>
      <c r="S305" s="112">
        <v>0</v>
      </c>
      <c r="T305" s="93">
        <f t="shared" ref="T305" si="2097">S305/S303</f>
        <v>0</v>
      </c>
      <c r="U305" s="112">
        <v>0</v>
      </c>
      <c r="V305" s="93">
        <f t="shared" ref="V305" si="2098">U305/U303</f>
        <v>0</v>
      </c>
      <c r="W305" s="112">
        <v>0</v>
      </c>
      <c r="X305" s="93">
        <f t="shared" ref="X305" si="2099">W305/W303</f>
        <v>0</v>
      </c>
      <c r="Y305" s="112">
        <v>0</v>
      </c>
      <c r="Z305" s="93">
        <f t="shared" ref="Z305" si="2100">Y305/Y303</f>
        <v>0</v>
      </c>
      <c r="AA305" s="112">
        <v>0</v>
      </c>
      <c r="AB305" s="93">
        <f t="shared" ref="AB305" si="2101">AA305/AA303</f>
        <v>0</v>
      </c>
      <c r="AC305" s="112">
        <v>0</v>
      </c>
      <c r="AD305" s="93">
        <f t="shared" ref="AD305" si="2102">AC305/AC303</f>
        <v>0</v>
      </c>
      <c r="AE305" s="112"/>
      <c r="AF305" s="93">
        <f t="shared" ref="AF305" si="2103">AE305/AE303</f>
        <v>0</v>
      </c>
      <c r="AG305" s="112"/>
      <c r="AH305" s="93">
        <f t="shared" ref="AH305" si="2104">AG305/AG303</f>
        <v>0</v>
      </c>
      <c r="AI305" s="112"/>
      <c r="AJ305" s="93">
        <f t="shared" ref="AJ305" si="2105">AI305/AI303</f>
        <v>0</v>
      </c>
      <c r="AK305" s="112"/>
      <c r="AL305" s="93">
        <f t="shared" ref="AL305" si="2106">AK305/AK303</f>
        <v>0</v>
      </c>
      <c r="AM305" s="112">
        <v>0</v>
      </c>
      <c r="AN305" s="93">
        <f t="shared" ref="AN305" si="2107">AM305/AM303</f>
        <v>0</v>
      </c>
      <c r="AO305" s="112">
        <v>0</v>
      </c>
      <c r="AP305" s="93">
        <f t="shared" ref="AP305" si="2108">AO305/AO303</f>
        <v>0</v>
      </c>
      <c r="AQ305" s="112">
        <v>0</v>
      </c>
      <c r="AR305" s="93">
        <f t="shared" ref="AR305:AR309" si="2109">AQ305/$AQ$113</f>
        <v>0</v>
      </c>
      <c r="AS305" s="134">
        <f t="shared" ref="AS305:AS308" si="2110">C305+K305+M305+O305+U305+W305+Y305+AC305+AE305+AG305+AM305+AQ305+E305+I305+G305+AA305+Q305+S305+AO305+AI305+AK305</f>
        <v>0</v>
      </c>
      <c r="AT305" s="203">
        <f t="shared" ref="AT305:AT309" si="2111">D305+L305+N305+P305+V305+X305+Z305+AD305+AF305+AH305+AN305+AR305+AB305+F305+J305+H305+R305+T305+AP305+AJ305+AL305</f>
        <v>0</v>
      </c>
      <c r="AU305" s="120">
        <f>IF(J305=0,0,(IF('Form II'!K303="yes",(J305/AT305)*('Form II'!G303+'Form II'!H303),0)))</f>
        <v>0</v>
      </c>
      <c r="AV305" s="120">
        <f>IF(D305=0,0,(IF('Form II'!I303="yes",(D305/AT305)*('Form II'!G303+'Form II'!H303),0)))</f>
        <v>0</v>
      </c>
      <c r="AW305" s="120">
        <f>IF(F305+H305=0,0,(IF('Form II'!J303="yes",((F305+H305)/AT305)*('Form II'!G303+'Form II'!H303),0)))</f>
        <v>0</v>
      </c>
      <c r="AX305" s="120">
        <f>IF(L305=0,0,(L305/AT305)*('Form II'!G303+'Form II'!H303))</f>
        <v>0</v>
      </c>
      <c r="AY305" s="120">
        <f>IF(P305+R305=0,0,(IF('Form II'!M303="yes",(((P305+R305)/AT305)*('Form II'!G303+'Form II'!H303)),0)))</f>
        <v>0</v>
      </c>
      <c r="AZ305" s="120" t="e">
        <f>IF('Form II'!N303="yes",(((V305+X305+Z305+T305)/AT305)*('Form II'!G303+'Form II'!H303)),0)</f>
        <v>#DIV/0!</v>
      </c>
      <c r="BA305" s="120" t="e">
        <f>IF('Form II'!P303="yes",(AB305/AT305)*('Form II'!G303+'Form II'!H303),0)</f>
        <v>#DIV/0!</v>
      </c>
      <c r="BB305" s="120" t="e">
        <f>IF('Form II'!O303="yes",(AD305/AT305)*('Form II'!G303+'Form II'!H303),0)</f>
        <v>#DIV/0!</v>
      </c>
      <c r="BC305" s="120">
        <f>IF(AF305=0,0,(AF305/AT305)*('Form II'!G303+'Form II'!H303))</f>
        <v>0</v>
      </c>
      <c r="BD305" s="120">
        <f>IF((AN305+AP305+AR305)=0,0,(IF('Form II'!R303="yes",(((AN305+AP305+AR305)/AT305)*('Form II'!G303+'Form II'!H303)),0)))</f>
        <v>0</v>
      </c>
      <c r="BE305" s="118">
        <f>IF((AS305)=0,('Form II'!G303+'Form II'!H303),SUM(AU305:BD305))</f>
        <v>0</v>
      </c>
      <c r="CD305" s="23">
        <f>AT305*'Form II'!F303</f>
        <v>0</v>
      </c>
    </row>
    <row r="306" spans="1:82" ht="16.5" thickTop="1" thickBot="1" x14ac:dyDescent="0.3">
      <c r="A306" s="26" t="s">
        <v>38</v>
      </c>
      <c r="B306" s="27"/>
      <c r="C306" s="113">
        <v>0</v>
      </c>
      <c r="D306" s="93">
        <f t="shared" ref="D306" si="2112">C306/C303</f>
        <v>0</v>
      </c>
      <c r="E306" s="113"/>
      <c r="F306" s="93">
        <f t="shared" ref="F306" si="2113">E306/E303</f>
        <v>0</v>
      </c>
      <c r="G306" s="113"/>
      <c r="H306" s="93">
        <f t="shared" ref="H306" si="2114">G306/G303</f>
        <v>0</v>
      </c>
      <c r="I306" s="113"/>
      <c r="J306" s="93">
        <f t="shared" ref="J306" si="2115">I306/I303</f>
        <v>0</v>
      </c>
      <c r="K306" s="113"/>
      <c r="L306" s="93">
        <f t="shared" ref="L306" si="2116">K306/K303</f>
        <v>0</v>
      </c>
      <c r="M306" s="113">
        <v>0</v>
      </c>
      <c r="N306" s="93">
        <f t="shared" ref="N306" si="2117">M306/M303</f>
        <v>0</v>
      </c>
      <c r="O306" s="113">
        <v>0</v>
      </c>
      <c r="P306" s="93">
        <f t="shared" ref="P306" si="2118">O306/O303</f>
        <v>0</v>
      </c>
      <c r="Q306" s="113">
        <v>0</v>
      </c>
      <c r="R306" s="93">
        <f t="shared" ref="R306" si="2119">Q306/Q303</f>
        <v>0</v>
      </c>
      <c r="S306" s="113">
        <v>0</v>
      </c>
      <c r="T306" s="93">
        <f t="shared" ref="T306" si="2120">S306/S303</f>
        <v>0</v>
      </c>
      <c r="U306" s="113">
        <v>0</v>
      </c>
      <c r="V306" s="93">
        <f t="shared" ref="V306" si="2121">U306/U303</f>
        <v>0</v>
      </c>
      <c r="W306" s="113">
        <v>0</v>
      </c>
      <c r="X306" s="93">
        <f t="shared" ref="X306" si="2122">W306/W303</f>
        <v>0</v>
      </c>
      <c r="Y306" s="113">
        <v>0</v>
      </c>
      <c r="Z306" s="93">
        <f t="shared" ref="Z306" si="2123">Y306/Y303</f>
        <v>0</v>
      </c>
      <c r="AA306" s="113">
        <v>0</v>
      </c>
      <c r="AB306" s="93">
        <f t="shared" ref="AB306" si="2124">AA306/AA303</f>
        <v>0</v>
      </c>
      <c r="AC306" s="113">
        <v>0</v>
      </c>
      <c r="AD306" s="93">
        <f t="shared" ref="AD306" si="2125">AC306/AC303</f>
        <v>0</v>
      </c>
      <c r="AE306" s="113"/>
      <c r="AF306" s="93">
        <f t="shared" ref="AF306" si="2126">AE306/AE303</f>
        <v>0</v>
      </c>
      <c r="AG306" s="113"/>
      <c r="AH306" s="93">
        <f t="shared" ref="AH306" si="2127">AG306/AG303</f>
        <v>0</v>
      </c>
      <c r="AI306" s="113"/>
      <c r="AJ306" s="93">
        <f t="shared" ref="AJ306" si="2128">AI306/AI303</f>
        <v>0</v>
      </c>
      <c r="AK306" s="113"/>
      <c r="AL306" s="93">
        <f t="shared" ref="AL306" si="2129">AK306/AK303</f>
        <v>0</v>
      </c>
      <c r="AM306" s="113">
        <v>0</v>
      </c>
      <c r="AN306" s="93">
        <f t="shared" ref="AN306" si="2130">AM306/AM303</f>
        <v>0</v>
      </c>
      <c r="AO306" s="113">
        <v>0</v>
      </c>
      <c r="AP306" s="93">
        <f t="shared" ref="AP306" si="2131">AO306/AO303</f>
        <v>0</v>
      </c>
      <c r="AQ306" s="113">
        <v>0</v>
      </c>
      <c r="AR306" s="93">
        <f t="shared" si="2109"/>
        <v>0</v>
      </c>
      <c r="AS306" s="134">
        <f t="shared" si="2110"/>
        <v>0</v>
      </c>
      <c r="AT306" s="203">
        <f t="shared" si="2111"/>
        <v>0</v>
      </c>
      <c r="AU306" s="120">
        <f>IF(J306=0,0,(IF('Form II'!K304="yes",(J306/AT306)*('Form II'!G304+'Form II'!H304),0)))</f>
        <v>0</v>
      </c>
      <c r="AV306" s="120">
        <f>IF(D306=0,0,(IF('Form II'!I304="yes",(D306/AT306)*('Form II'!G304+'Form II'!H304),0)))</f>
        <v>0</v>
      </c>
      <c r="AW306" s="120">
        <f>IF(F306+H306=0,0,(IF('Form II'!J304="yes",((F306+H306)/AT306)*('Form II'!G304+'Form II'!H304),0)))</f>
        <v>0</v>
      </c>
      <c r="AX306" s="120">
        <f>IF(L306=0,0,(L306/AT306)*('Form II'!G304+'Form II'!H304))</f>
        <v>0</v>
      </c>
      <c r="AY306" s="120">
        <f>IF(P306+R306=0,0,(IF('Form II'!M304="yes",(((P306+R306)/AT306)*('Form II'!G304+'Form II'!H304)),0)))</f>
        <v>0</v>
      </c>
      <c r="AZ306" s="120" t="e">
        <f>IF('Form II'!N304="yes",(((V306+X306+Z306+T306)/AT306)*('Form II'!G304+'Form II'!H304)),0)</f>
        <v>#DIV/0!</v>
      </c>
      <c r="BA306" s="120" t="e">
        <f>IF('Form II'!P304="yes",(AB306/AT306)*('Form II'!G304+'Form II'!H304),0)</f>
        <v>#DIV/0!</v>
      </c>
      <c r="BB306" s="120" t="e">
        <f>IF('Form II'!O304="yes",(AD306/AT306)*('Form II'!G304+'Form II'!H304),0)</f>
        <v>#DIV/0!</v>
      </c>
      <c r="BC306" s="120">
        <f>IF(AF306=0,0,(AF306/AT306)*('Form II'!G304+'Form II'!H304))</f>
        <v>0</v>
      </c>
      <c r="BD306" s="120">
        <f>IF((AN306+AP306+AR306)=0,0,(IF('Form II'!R304="yes",(((AN306+AP306+AR306)/AT306)*('Form II'!G304+'Form II'!H304)),0)))</f>
        <v>0</v>
      </c>
      <c r="BE306" s="118">
        <f>IF((AS306)=0,('Form II'!G304+'Form II'!H304),SUM(AU306:BD306))</f>
        <v>0</v>
      </c>
      <c r="CD306" s="23">
        <f>AT306*'Form II'!F304</f>
        <v>0</v>
      </c>
    </row>
    <row r="307" spans="1:82" ht="16.5" thickTop="1" thickBot="1" x14ac:dyDescent="0.3">
      <c r="A307" s="26" t="s">
        <v>39</v>
      </c>
      <c r="B307" s="27"/>
      <c r="C307" s="113">
        <v>0</v>
      </c>
      <c r="D307" s="93">
        <f t="shared" ref="D307" si="2132">C307/C303</f>
        <v>0</v>
      </c>
      <c r="E307" s="113"/>
      <c r="F307" s="93">
        <f t="shared" ref="F307" si="2133">E307/E303</f>
        <v>0</v>
      </c>
      <c r="G307" s="113"/>
      <c r="H307" s="93">
        <f t="shared" ref="H307" si="2134">G307/G303</f>
        <v>0</v>
      </c>
      <c r="I307" s="113"/>
      <c r="J307" s="93">
        <f t="shared" ref="J307" si="2135">I307/I303</f>
        <v>0</v>
      </c>
      <c r="K307" s="113"/>
      <c r="L307" s="93">
        <f t="shared" ref="L307" si="2136">K307/K303</f>
        <v>0</v>
      </c>
      <c r="M307" s="113">
        <v>0</v>
      </c>
      <c r="N307" s="93">
        <f t="shared" ref="N307" si="2137">M307/M303</f>
        <v>0</v>
      </c>
      <c r="O307" s="113">
        <v>0</v>
      </c>
      <c r="P307" s="93">
        <f t="shared" ref="P307" si="2138">O307/O303</f>
        <v>0</v>
      </c>
      <c r="Q307" s="113">
        <v>0</v>
      </c>
      <c r="R307" s="93">
        <f t="shared" ref="R307" si="2139">Q307/Q303</f>
        <v>0</v>
      </c>
      <c r="S307" s="113">
        <v>0</v>
      </c>
      <c r="T307" s="93">
        <f t="shared" ref="T307" si="2140">S307/S303</f>
        <v>0</v>
      </c>
      <c r="U307" s="113">
        <v>0</v>
      </c>
      <c r="V307" s="93">
        <f t="shared" ref="V307" si="2141">U307/U303</f>
        <v>0</v>
      </c>
      <c r="W307" s="113">
        <v>0</v>
      </c>
      <c r="X307" s="93">
        <f t="shared" ref="X307" si="2142">W307/W303</f>
        <v>0</v>
      </c>
      <c r="Y307" s="113">
        <v>0</v>
      </c>
      <c r="Z307" s="93">
        <f t="shared" ref="Z307" si="2143">Y307/Y303</f>
        <v>0</v>
      </c>
      <c r="AA307" s="113">
        <v>0</v>
      </c>
      <c r="AB307" s="93">
        <f t="shared" ref="AB307" si="2144">AA307/AA303</f>
        <v>0</v>
      </c>
      <c r="AC307" s="113">
        <v>0</v>
      </c>
      <c r="AD307" s="93">
        <f t="shared" ref="AD307" si="2145">AC307/AC303</f>
        <v>0</v>
      </c>
      <c r="AE307" s="113"/>
      <c r="AF307" s="93">
        <f t="shared" ref="AF307" si="2146">AE307/AE303</f>
        <v>0</v>
      </c>
      <c r="AG307" s="113"/>
      <c r="AH307" s="93">
        <f t="shared" ref="AH307" si="2147">AG307/AG303</f>
        <v>0</v>
      </c>
      <c r="AI307" s="113"/>
      <c r="AJ307" s="93">
        <f t="shared" ref="AJ307" si="2148">AI307/AI303</f>
        <v>0</v>
      </c>
      <c r="AK307" s="113"/>
      <c r="AL307" s="93">
        <f t="shared" ref="AL307" si="2149">AK307/AK303</f>
        <v>0</v>
      </c>
      <c r="AM307" s="113">
        <v>0</v>
      </c>
      <c r="AN307" s="93">
        <f t="shared" ref="AN307" si="2150">AM307/AM303</f>
        <v>0</v>
      </c>
      <c r="AO307" s="113">
        <v>0</v>
      </c>
      <c r="AP307" s="93">
        <f t="shared" ref="AP307" si="2151">AO307/AO303</f>
        <v>0</v>
      </c>
      <c r="AQ307" s="113">
        <v>0</v>
      </c>
      <c r="AR307" s="93">
        <f t="shared" si="2109"/>
        <v>0</v>
      </c>
      <c r="AS307" s="134">
        <f t="shared" si="2110"/>
        <v>0</v>
      </c>
      <c r="AT307" s="203">
        <f t="shared" si="2111"/>
        <v>0</v>
      </c>
      <c r="AU307" s="120">
        <f>IF(J307=0,0,(IF('Form II'!K305="yes",(J307/AT307)*('Form II'!G305+'Form II'!H305),0)))</f>
        <v>0</v>
      </c>
      <c r="AV307" s="120">
        <f>IF(D307=0,0,(IF('Form II'!I305="yes",(D307/AT307)*('Form II'!G305+'Form II'!H305),0)))</f>
        <v>0</v>
      </c>
      <c r="AW307" s="120">
        <f>IF(F307+H307=0,0,(IF('Form II'!J305="yes",((F307+H307)/AT307)*('Form II'!G305+'Form II'!H305),0)))</f>
        <v>0</v>
      </c>
      <c r="AX307" s="120">
        <f>IF(L307=0,0,(L307/AT307)*('Form II'!G305+'Form II'!H305))</f>
        <v>0</v>
      </c>
      <c r="AY307" s="120">
        <f>IF(P307+R307=0,0,(IF('Form II'!M305="yes",(((P307+R307)/AT307)*('Form II'!G305+'Form II'!H305)),0)))</f>
        <v>0</v>
      </c>
      <c r="AZ307" s="120" t="e">
        <f>IF('Form II'!N305="yes",(((V307+X307+Z307+T307)/AT307)*('Form II'!G305+'Form II'!H305)),0)</f>
        <v>#DIV/0!</v>
      </c>
      <c r="BA307" s="120" t="e">
        <f>IF('Form II'!P305="yes",(AB307/AT307)*('Form II'!G305+'Form II'!H305),0)</f>
        <v>#DIV/0!</v>
      </c>
      <c r="BB307" s="120" t="e">
        <f>IF('Form II'!O305="yes",(AD307/AT307)*('Form II'!G305+'Form II'!H305),0)</f>
        <v>#DIV/0!</v>
      </c>
      <c r="BC307" s="120">
        <f>IF(AF307=0,0,(AF307/AT307)*('Form II'!G305+'Form II'!H305))</f>
        <v>0</v>
      </c>
      <c r="BD307" s="120">
        <f>IF((AN307+AP307+AR307)=0,0,(IF('Form II'!R305="yes",(((AN307+AP307+AR307)/AT307)*('Form II'!G305+'Form II'!H305)),0)))</f>
        <v>0</v>
      </c>
      <c r="BE307" s="118">
        <f>IF((AS307)=0,('Form II'!G305+'Form II'!H305),SUM(AU307:BD307))</f>
        <v>0</v>
      </c>
      <c r="CD307" s="23">
        <f>AT307*'Form II'!F305</f>
        <v>0</v>
      </c>
    </row>
    <row r="308" spans="1:82" ht="16.5" thickTop="1" thickBot="1" x14ac:dyDescent="0.3">
      <c r="A308" s="28" t="s">
        <v>40</v>
      </c>
      <c r="B308" s="29"/>
      <c r="C308" s="114">
        <v>0</v>
      </c>
      <c r="D308" s="93">
        <f t="shared" ref="D308" si="2152">C308/C303</f>
        <v>0</v>
      </c>
      <c r="E308" s="114"/>
      <c r="F308" s="93">
        <f t="shared" ref="F308" si="2153">E308/E303</f>
        <v>0</v>
      </c>
      <c r="G308" s="114"/>
      <c r="H308" s="93">
        <f t="shared" ref="H308" si="2154">G308/G303</f>
        <v>0</v>
      </c>
      <c r="I308" s="114"/>
      <c r="J308" s="93">
        <f t="shared" ref="J308" si="2155">I308/I303</f>
        <v>0</v>
      </c>
      <c r="K308" s="114"/>
      <c r="L308" s="93">
        <f t="shared" ref="L308" si="2156">K308/K303</f>
        <v>0</v>
      </c>
      <c r="M308" s="114">
        <v>0</v>
      </c>
      <c r="N308" s="93">
        <f t="shared" ref="N308" si="2157">M308/M303</f>
        <v>0</v>
      </c>
      <c r="O308" s="114">
        <v>0</v>
      </c>
      <c r="P308" s="93">
        <f t="shared" ref="P308" si="2158">O308/O303</f>
        <v>0</v>
      </c>
      <c r="Q308" s="114">
        <v>0</v>
      </c>
      <c r="R308" s="93">
        <f t="shared" ref="R308" si="2159">Q308/Q303</f>
        <v>0</v>
      </c>
      <c r="S308" s="114">
        <v>0</v>
      </c>
      <c r="T308" s="93">
        <f t="shared" ref="T308" si="2160">S308/S303</f>
        <v>0</v>
      </c>
      <c r="U308" s="114">
        <v>0</v>
      </c>
      <c r="V308" s="93">
        <f t="shared" ref="V308" si="2161">U308/U303</f>
        <v>0</v>
      </c>
      <c r="W308" s="114">
        <v>0</v>
      </c>
      <c r="X308" s="93">
        <f t="shared" ref="X308" si="2162">W308/W303</f>
        <v>0</v>
      </c>
      <c r="Y308" s="114">
        <v>0</v>
      </c>
      <c r="Z308" s="93">
        <f t="shared" ref="Z308" si="2163">Y308/Y303</f>
        <v>0</v>
      </c>
      <c r="AA308" s="114">
        <v>0</v>
      </c>
      <c r="AB308" s="93">
        <f t="shared" ref="AB308" si="2164">AA308/AA303</f>
        <v>0</v>
      </c>
      <c r="AC308" s="114">
        <v>0</v>
      </c>
      <c r="AD308" s="93">
        <f t="shared" ref="AD308" si="2165">AC308/AC303</f>
        <v>0</v>
      </c>
      <c r="AE308" s="114"/>
      <c r="AF308" s="93">
        <f t="shared" ref="AF308" si="2166">AE308/AE303</f>
        <v>0</v>
      </c>
      <c r="AG308" s="114"/>
      <c r="AH308" s="93">
        <f t="shared" ref="AH308" si="2167">AG308/AG303</f>
        <v>0</v>
      </c>
      <c r="AI308" s="114"/>
      <c r="AJ308" s="93">
        <f t="shared" ref="AJ308" si="2168">AI308/AI303</f>
        <v>0</v>
      </c>
      <c r="AK308" s="114"/>
      <c r="AL308" s="93">
        <f t="shared" ref="AL308" si="2169">AK308/AK303</f>
        <v>0</v>
      </c>
      <c r="AM308" s="114">
        <v>0</v>
      </c>
      <c r="AN308" s="93">
        <f t="shared" ref="AN308" si="2170">AM308/AM303</f>
        <v>0</v>
      </c>
      <c r="AO308" s="114">
        <v>0</v>
      </c>
      <c r="AP308" s="93">
        <f t="shared" ref="AP308" si="2171">AO308/AO303</f>
        <v>0</v>
      </c>
      <c r="AQ308" s="114">
        <v>0</v>
      </c>
      <c r="AR308" s="93">
        <f t="shared" si="2109"/>
        <v>0</v>
      </c>
      <c r="AS308" s="134">
        <f t="shared" si="2110"/>
        <v>0</v>
      </c>
      <c r="AT308" s="203">
        <f t="shared" si="2111"/>
        <v>0</v>
      </c>
      <c r="AU308" s="120">
        <f>IF(J308=0,0,(IF('Form II'!K306="yes",(J308/AT308)*('Form II'!G306+'Form II'!H306),0)))</f>
        <v>0</v>
      </c>
      <c r="AV308" s="120">
        <f>IF(D308=0,0,(IF('Form II'!I306="yes",(D308/AT308)*('Form II'!G306+'Form II'!H306),0)))</f>
        <v>0</v>
      </c>
      <c r="AW308" s="120">
        <f>IF(F308+H308=0,0,(IF('Form II'!J306="yes",((F308+H308)/AT308)*('Form II'!G306+'Form II'!H306),0)))</f>
        <v>0</v>
      </c>
      <c r="AX308" s="120">
        <f>IF(L308=0,0,(L308/AT308)*('Form II'!G306+'Form II'!H306))</f>
        <v>0</v>
      </c>
      <c r="AY308" s="120">
        <f>IF(P308+R308=0,0,(IF('Form II'!M306="yes",(((P308+R308)/AT308)*('Form II'!G306+'Form II'!H306)),0)))</f>
        <v>0</v>
      </c>
      <c r="AZ308" s="120" t="e">
        <f>IF('Form II'!N306="yes",(((V308+X308+Z308+T308)/AT308)*('Form II'!G306+'Form II'!H306)),0)</f>
        <v>#DIV/0!</v>
      </c>
      <c r="BA308" s="120" t="e">
        <f>IF('Form II'!P306="yes",(AB308/AT308)*('Form II'!G306+'Form II'!H306),0)</f>
        <v>#DIV/0!</v>
      </c>
      <c r="BB308" s="120" t="e">
        <f>IF('Form II'!O306="yes",(AD308/AT308)*('Form II'!G306+'Form II'!H306),0)</f>
        <v>#DIV/0!</v>
      </c>
      <c r="BC308" s="120">
        <f>IF(AF308=0,0,(AF308/AT308)*('Form II'!G306+'Form II'!H306))</f>
        <v>0</v>
      </c>
      <c r="BD308" s="120">
        <f>IF((AN308+AP308+AR308)=0,0,(IF('Form II'!R306="yes",(((AN308+AP308+AR308)/AT308)*('Form II'!G306+'Form II'!H306)),0)))</f>
        <v>0</v>
      </c>
      <c r="BE308" s="118">
        <f>IF((AS308)=0,('Form II'!G306+'Form II'!H306),SUM(AU308:BD308))</f>
        <v>0</v>
      </c>
      <c r="CD308" s="23">
        <f>AT308*'Form II'!F306</f>
        <v>0</v>
      </c>
    </row>
    <row r="309" spans="1:82" ht="15.75" thickTop="1" x14ac:dyDescent="0.25">
      <c r="A309" s="90" t="s">
        <v>41</v>
      </c>
      <c r="B309" s="91"/>
      <c r="C309" s="91">
        <f t="shared" si="1840"/>
        <v>0</v>
      </c>
      <c r="D309" s="93">
        <f t="shared" ref="D309" si="2172">C309/C303</f>
        <v>0</v>
      </c>
      <c r="E309" s="91">
        <f t="shared" si="1842"/>
        <v>0</v>
      </c>
      <c r="F309" s="93">
        <f t="shared" ref="F309" si="2173">E309/E303</f>
        <v>0</v>
      </c>
      <c r="G309" s="91">
        <f t="shared" si="1844"/>
        <v>0</v>
      </c>
      <c r="H309" s="93">
        <f t="shared" ref="H309" si="2174">G309/G303</f>
        <v>0</v>
      </c>
      <c r="I309" s="91">
        <f t="shared" si="1846"/>
        <v>0</v>
      </c>
      <c r="J309" s="93">
        <f t="shared" ref="J309" si="2175">I309/I303</f>
        <v>0</v>
      </c>
      <c r="K309" s="91">
        <f t="shared" si="1848"/>
        <v>0</v>
      </c>
      <c r="L309" s="93">
        <f t="shared" ref="L309" si="2176">K309/K303</f>
        <v>0</v>
      </c>
      <c r="M309" s="91">
        <f t="shared" si="1850"/>
        <v>0</v>
      </c>
      <c r="N309" s="93">
        <f t="shared" ref="N309" si="2177">M309/M303</f>
        <v>0</v>
      </c>
      <c r="O309" s="91">
        <f t="shared" si="1852"/>
        <v>0</v>
      </c>
      <c r="P309" s="93">
        <f t="shared" ref="P309" si="2178">O309/O303</f>
        <v>0</v>
      </c>
      <c r="Q309" s="91">
        <f t="shared" si="1854"/>
        <v>0</v>
      </c>
      <c r="R309" s="93">
        <f t="shared" ref="R309" si="2179">Q309/Q303</f>
        <v>0</v>
      </c>
      <c r="S309" s="91">
        <f t="shared" si="1856"/>
        <v>0</v>
      </c>
      <c r="T309" s="93">
        <f t="shared" ref="T309" si="2180">S309/S303</f>
        <v>0</v>
      </c>
      <c r="U309" s="91">
        <f t="shared" si="1858"/>
        <v>0</v>
      </c>
      <c r="V309" s="93">
        <f t="shared" ref="V309" si="2181">U309/U303</f>
        <v>0</v>
      </c>
      <c r="W309" s="91">
        <f t="shared" si="1860"/>
        <v>0</v>
      </c>
      <c r="X309" s="93">
        <f t="shared" ref="X309" si="2182">W309/W303</f>
        <v>0</v>
      </c>
      <c r="Y309" s="91">
        <f t="shared" si="1862"/>
        <v>0</v>
      </c>
      <c r="Z309" s="93">
        <f t="shared" ref="Z309" si="2183">Y309/Y303</f>
        <v>0</v>
      </c>
      <c r="AA309" s="91">
        <f t="shared" si="1864"/>
        <v>0</v>
      </c>
      <c r="AB309" s="93">
        <f t="shared" ref="AB309" si="2184">AA309/AA303</f>
        <v>0</v>
      </c>
      <c r="AC309" s="91">
        <f t="shared" si="1866"/>
        <v>0</v>
      </c>
      <c r="AD309" s="93">
        <f t="shared" ref="AD309" si="2185">AC309/AC303</f>
        <v>0</v>
      </c>
      <c r="AE309" s="94">
        <f t="shared" si="1868"/>
        <v>0</v>
      </c>
      <c r="AF309" s="93">
        <f t="shared" ref="AF309" si="2186">AE309/AE303</f>
        <v>0</v>
      </c>
      <c r="AG309" s="91">
        <f t="shared" si="1870"/>
        <v>0</v>
      </c>
      <c r="AH309" s="93">
        <f t="shared" ref="AH309" si="2187">AG309/AG303</f>
        <v>0</v>
      </c>
      <c r="AI309" s="91">
        <f t="shared" si="1872"/>
        <v>0</v>
      </c>
      <c r="AJ309" s="93">
        <f t="shared" ref="AJ309" si="2188">AI309/AI303</f>
        <v>0</v>
      </c>
      <c r="AK309" s="91">
        <f t="shared" si="1874"/>
        <v>0</v>
      </c>
      <c r="AL309" s="93">
        <f t="shared" ref="AL309" si="2189">AK309/AK303</f>
        <v>0</v>
      </c>
      <c r="AM309" s="91">
        <f t="shared" si="1876"/>
        <v>0</v>
      </c>
      <c r="AN309" s="93">
        <f t="shared" ref="AN309" si="2190">AM309/AM303</f>
        <v>0</v>
      </c>
      <c r="AO309" s="91">
        <f t="shared" si="1878"/>
        <v>0</v>
      </c>
      <c r="AP309" s="93">
        <f t="shared" ref="AP309" si="2191">AO309/AO303</f>
        <v>0</v>
      </c>
      <c r="AQ309" s="91">
        <f t="shared" si="1880"/>
        <v>0</v>
      </c>
      <c r="AR309" s="93">
        <f t="shared" si="2109"/>
        <v>0</v>
      </c>
      <c r="AS309" s="95">
        <f t="shared" si="1881"/>
        <v>0</v>
      </c>
      <c r="AT309" s="203">
        <f t="shared" si="2111"/>
        <v>0</v>
      </c>
      <c r="AU309" s="121"/>
      <c r="AV309" s="121"/>
      <c r="AW309" s="121"/>
      <c r="AX309" s="121"/>
      <c r="AY309" s="121"/>
      <c r="AZ309" s="121"/>
      <c r="BA309" s="121"/>
      <c r="BB309" s="121"/>
      <c r="BC309" s="121"/>
      <c r="BD309" s="121"/>
      <c r="BE309" s="121"/>
      <c r="CD309" s="30">
        <f t="shared" si="1882"/>
        <v>0</v>
      </c>
    </row>
    <row r="310" spans="1:82" x14ac:dyDescent="0.25">
      <c r="AU310" s="116"/>
      <c r="AV310" s="116"/>
      <c r="AW310" s="116"/>
      <c r="AX310" s="116"/>
      <c r="AY310" s="116"/>
      <c r="AZ310" s="116"/>
      <c r="BA310" s="116"/>
      <c r="BB310" s="116"/>
      <c r="BC310" s="116"/>
      <c r="BD310" s="116"/>
      <c r="BE310" s="116"/>
    </row>
    <row r="311" spans="1:82" ht="45" x14ac:dyDescent="0.25">
      <c r="A311" s="97"/>
      <c r="B311" s="199" t="s">
        <v>25</v>
      </c>
      <c r="C311" s="248" t="s">
        <v>116</v>
      </c>
      <c r="D311" s="247"/>
      <c r="E311" s="257" t="s">
        <v>119</v>
      </c>
      <c r="F311" s="247"/>
      <c r="G311" s="257" t="s">
        <v>120</v>
      </c>
      <c r="H311" s="247"/>
      <c r="I311" s="248" t="s">
        <v>117</v>
      </c>
      <c r="J311" s="247"/>
      <c r="K311" s="248" t="s">
        <v>118</v>
      </c>
      <c r="L311" s="247"/>
      <c r="M311" s="248" t="s">
        <v>27</v>
      </c>
      <c r="N311" s="247"/>
      <c r="O311" s="248" t="s">
        <v>166</v>
      </c>
      <c r="P311" s="247"/>
      <c r="Q311" s="248" t="s">
        <v>167</v>
      </c>
      <c r="R311" s="247"/>
      <c r="S311" s="248" t="s">
        <v>132</v>
      </c>
      <c r="T311" s="247"/>
      <c r="U311" s="248" t="s">
        <v>28</v>
      </c>
      <c r="V311" s="247"/>
      <c r="W311" s="248" t="s">
        <v>29</v>
      </c>
      <c r="X311" s="247"/>
      <c r="Y311" s="248" t="s">
        <v>30</v>
      </c>
      <c r="Z311" s="247"/>
      <c r="AA311" s="248" t="s">
        <v>114</v>
      </c>
      <c r="AB311" s="258"/>
      <c r="AC311" s="248" t="s">
        <v>113</v>
      </c>
      <c r="AD311" s="247"/>
      <c r="AE311" s="248" t="s">
        <v>31</v>
      </c>
      <c r="AF311" s="247"/>
      <c r="AG311" s="248" t="s">
        <v>193</v>
      </c>
      <c r="AH311" s="247"/>
      <c r="AI311" s="248" t="s">
        <v>164</v>
      </c>
      <c r="AJ311" s="247"/>
      <c r="AK311" s="246" t="s">
        <v>165</v>
      </c>
      <c r="AL311" s="247"/>
      <c r="AM311" s="248" t="s">
        <v>33</v>
      </c>
      <c r="AN311" s="247"/>
      <c r="AO311" s="248" t="s">
        <v>34</v>
      </c>
      <c r="AP311" s="247"/>
      <c r="AQ311" s="248" t="s">
        <v>34</v>
      </c>
      <c r="AR311" s="247"/>
      <c r="AS311" s="248" t="s">
        <v>35</v>
      </c>
      <c r="AT311" s="247"/>
      <c r="AU311" s="115" t="s">
        <v>253</v>
      </c>
      <c r="AV311" s="115" t="s">
        <v>116</v>
      </c>
      <c r="AW311" s="115" t="s">
        <v>255</v>
      </c>
      <c r="AX311" s="116" t="s">
        <v>256</v>
      </c>
      <c r="AY311" s="116" t="s">
        <v>257</v>
      </c>
      <c r="AZ311" s="116" t="s">
        <v>134</v>
      </c>
      <c r="BA311" s="117" t="s">
        <v>114</v>
      </c>
      <c r="BB311" s="117" t="s">
        <v>113</v>
      </c>
      <c r="BC311" s="117" t="s">
        <v>46</v>
      </c>
      <c r="BD311" s="117" t="s">
        <v>44</v>
      </c>
      <c r="BE311" s="118"/>
    </row>
    <row r="312" spans="1:82" x14ac:dyDescent="0.25">
      <c r="A312" s="49" t="s">
        <v>129</v>
      </c>
      <c r="B312" s="200"/>
      <c r="C312" s="151"/>
      <c r="D312" s="152"/>
      <c r="E312" s="151"/>
      <c r="F312" s="152"/>
      <c r="G312" s="200"/>
      <c r="H312" s="201"/>
      <c r="I312" s="200"/>
      <c r="J312" s="201"/>
      <c r="K312" s="87"/>
      <c r="L312" s="201"/>
      <c r="M312" s="200"/>
      <c r="N312" s="201"/>
      <c r="O312" s="200"/>
      <c r="P312" s="201"/>
      <c r="Q312" s="200"/>
      <c r="R312" s="201"/>
      <c r="S312" s="200"/>
      <c r="T312" s="201"/>
      <c r="U312" s="200"/>
      <c r="V312" s="201"/>
      <c r="W312" s="200"/>
      <c r="X312" s="201"/>
      <c r="Y312" s="200"/>
      <c r="Z312" s="201"/>
      <c r="AA312" s="87"/>
      <c r="AB312" s="87"/>
      <c r="AC312" s="200"/>
      <c r="AD312" s="201"/>
      <c r="AE312" s="200"/>
      <c r="AF312" s="201"/>
      <c r="AG312" s="200"/>
      <c r="AH312" s="201"/>
      <c r="AI312" s="200"/>
      <c r="AJ312" s="201"/>
      <c r="AK312" s="87"/>
      <c r="AL312" s="87"/>
      <c r="AM312" s="200"/>
      <c r="AN312" s="201"/>
      <c r="AO312" s="200"/>
      <c r="AP312" s="201"/>
      <c r="AQ312" s="200"/>
      <c r="AR312" s="201"/>
      <c r="AS312" s="200"/>
      <c r="AT312" s="146"/>
      <c r="AU312" s="115"/>
      <c r="AV312" s="115"/>
      <c r="AW312" s="115"/>
      <c r="AX312" s="116"/>
      <c r="AY312" s="116"/>
      <c r="AZ312" s="116"/>
      <c r="BA312" s="116"/>
      <c r="BB312" s="116"/>
      <c r="BC312" s="116"/>
      <c r="BD312" s="116"/>
      <c r="BE312" s="116"/>
    </row>
    <row r="313" spans="1:82" x14ac:dyDescent="0.25">
      <c r="A313" s="98"/>
      <c r="B313" s="88"/>
      <c r="C313" s="249">
        <f>(VLOOKUP(A312,$BF$2:$CB$5,2,FALSE))*'Form II'!F313</f>
        <v>60</v>
      </c>
      <c r="D313" s="250"/>
      <c r="E313" s="249">
        <f>VLOOKUP(A312,$BF$2:$CB$5,3,FALSE)*'Form II'!F313</f>
        <v>60</v>
      </c>
      <c r="F313" s="250"/>
      <c r="G313" s="249">
        <f>VLOOKUP(A312,$BF$2:$CB$5,4,FALSE)*'Form II'!F313</f>
        <v>60</v>
      </c>
      <c r="H313" s="250"/>
      <c r="I313" s="249">
        <f>VLOOKUP(A312,$BF$2:$CB$5,5,FALSE)*'Form II'!F313</f>
        <v>60</v>
      </c>
      <c r="J313" s="250"/>
      <c r="K313" s="251">
        <f>VLOOKUP(A312,$BF$2:$CB$5,6,FALSE)*'Form II'!F313</f>
        <v>100</v>
      </c>
      <c r="L313" s="250"/>
      <c r="M313" s="249">
        <f>VLOOKUP(A312,$BF$2:$CB$5,7,FALSE)*'Form II'!F313</f>
        <v>200</v>
      </c>
      <c r="N313" s="250"/>
      <c r="O313" s="249">
        <f>VLOOKUP(A312,$BF$2:$CB$5,8,FALSE)*'Form II'!F313</f>
        <v>125</v>
      </c>
      <c r="P313" s="250"/>
      <c r="Q313" s="249">
        <f>VLOOKUP(A312,$BF$2:$CB$5,9,FALSE)*'Form II'!F313</f>
        <v>125</v>
      </c>
      <c r="R313" s="250"/>
      <c r="S313" s="249">
        <f>VLOOKUP(A312,$BF$2:$CB$5,10,FALSE)*'Form II'!F313</f>
        <v>125</v>
      </c>
      <c r="T313" s="250"/>
      <c r="U313" s="249">
        <f>VLOOKUP(A312,$BF$2:$CB$5,11,FALSE)*'Form II'!F313</f>
        <v>150</v>
      </c>
      <c r="V313" s="250"/>
      <c r="W313" s="249">
        <f>VLOOKUP(A312,$BF$2:$CB$5,12,FALSE)*'Form II'!F313</f>
        <v>200</v>
      </c>
      <c r="X313" s="250"/>
      <c r="Y313" s="252">
        <f>VLOOKUP(A312,$BF$2:$CB$5,13,FALSE)*'Form II'!F313</f>
        <v>250</v>
      </c>
      <c r="Z313" s="253"/>
      <c r="AA313" s="252">
        <f>VLOOKUP(A312,$BF$2:$CB$5,14,FALSE)*'Form II'!F313</f>
        <v>75</v>
      </c>
      <c r="AB313" s="254"/>
      <c r="AC313" s="252">
        <f>VLOOKUP(A312,$BF$2:$CB$5,15,FALSE)*'Form II'!F313</f>
        <v>75</v>
      </c>
      <c r="AD313" s="253"/>
      <c r="AE313" s="252">
        <f>VLOOKUP(A312,$BF$2:$CB$5,16,FALSE)*'Form II'!F313</f>
        <v>200</v>
      </c>
      <c r="AF313" s="253"/>
      <c r="AG313" s="249">
        <f>VLOOKUP(A312,$BF$2:$CB$5,17,FALSE)*'Form II'!F313</f>
        <v>200</v>
      </c>
      <c r="AH313" s="250"/>
      <c r="AI313" s="249">
        <f>VLOOKUP(A312,$BF$2:$CB$5,18,FALSE)*'Form II'!F313</f>
        <v>12.5</v>
      </c>
      <c r="AJ313" s="250"/>
      <c r="AK313" s="249">
        <f>VLOOKUP(A312,$BF$2:$CB$5,19,FALSE)*'Form II'!F313</f>
        <v>25</v>
      </c>
      <c r="AL313" s="250"/>
      <c r="AM313" s="249">
        <f>VLOOKUP(A312,$BF$2:$CB$5,20,FALSE)*'Form II'!F313</f>
        <v>12.5</v>
      </c>
      <c r="AN313" s="250"/>
      <c r="AO313" s="249">
        <f>VLOOKUP(A312,$BF$2:$CB$5,21,FALSE)*'Form II'!F313</f>
        <v>25</v>
      </c>
      <c r="AP313" s="250"/>
      <c r="AQ313" s="249">
        <f>VLOOKUP(A312,$BF$2:$CB$5,22,FALSE)*'Form II'!F313</f>
        <v>25</v>
      </c>
      <c r="AR313" s="250"/>
      <c r="AS313" s="255"/>
      <c r="AT313" s="256"/>
      <c r="AU313" s="116"/>
      <c r="AV313" s="116"/>
      <c r="AW313" s="116"/>
      <c r="AX313" s="116"/>
      <c r="AY313" s="116"/>
      <c r="AZ313" s="116"/>
      <c r="BA313" s="116"/>
      <c r="BB313" s="116"/>
      <c r="BC313" s="116"/>
      <c r="BD313" s="116"/>
      <c r="BE313" s="116"/>
    </row>
    <row r="314" spans="1:82" ht="15.75" thickBot="1" x14ac:dyDescent="0.3">
      <c r="A314" s="48" t="str">
        <f>'Form II'!A313&amp;", "&amp;'Form II'!B313</f>
        <v>, 32</v>
      </c>
      <c r="B314" s="99" t="s">
        <v>36</v>
      </c>
      <c r="C314" s="99" t="s">
        <v>36</v>
      </c>
      <c r="D314" s="99" t="s">
        <v>142</v>
      </c>
      <c r="E314" s="99"/>
      <c r="F314" s="99"/>
      <c r="G314" s="99"/>
      <c r="H314" s="99"/>
      <c r="I314" s="99"/>
      <c r="J314" s="99"/>
      <c r="K314" s="99" t="s">
        <v>36</v>
      </c>
      <c r="L314" s="99" t="s">
        <v>142</v>
      </c>
      <c r="M314" s="99" t="s">
        <v>36</v>
      </c>
      <c r="N314" s="99" t="s">
        <v>142</v>
      </c>
      <c r="O314" s="99" t="s">
        <v>36</v>
      </c>
      <c r="P314" s="99" t="s">
        <v>142</v>
      </c>
      <c r="Q314" s="99" t="s">
        <v>36</v>
      </c>
      <c r="R314" s="99" t="s">
        <v>142</v>
      </c>
      <c r="S314" s="99" t="s">
        <v>36</v>
      </c>
      <c r="T314" s="99" t="s">
        <v>142</v>
      </c>
      <c r="U314" s="99" t="s">
        <v>36</v>
      </c>
      <c r="V314" s="99" t="s">
        <v>142</v>
      </c>
      <c r="W314" s="99" t="s">
        <v>36</v>
      </c>
      <c r="X314" s="99" t="s">
        <v>142</v>
      </c>
      <c r="Y314" s="99" t="s">
        <v>36</v>
      </c>
      <c r="Z314" s="99" t="s">
        <v>142</v>
      </c>
      <c r="AA314" s="99"/>
      <c r="AB314" s="99"/>
      <c r="AC314" s="99" t="s">
        <v>36</v>
      </c>
      <c r="AD314" s="99" t="s">
        <v>142</v>
      </c>
      <c r="AE314" s="99" t="s">
        <v>36</v>
      </c>
      <c r="AF314" s="100" t="s">
        <v>142</v>
      </c>
      <c r="AG314" s="99" t="s">
        <v>36</v>
      </c>
      <c r="AH314" s="99" t="s">
        <v>142</v>
      </c>
      <c r="AI314" s="99" t="s">
        <v>36</v>
      </c>
      <c r="AJ314" s="99" t="s">
        <v>142</v>
      </c>
      <c r="AK314" s="99" t="s">
        <v>36</v>
      </c>
      <c r="AL314" s="99" t="s">
        <v>142</v>
      </c>
      <c r="AM314" s="99" t="s">
        <v>36</v>
      </c>
      <c r="AN314" s="99" t="s">
        <v>142</v>
      </c>
      <c r="AO314" s="99" t="s">
        <v>36</v>
      </c>
      <c r="AP314" s="99" t="s">
        <v>142</v>
      </c>
      <c r="AQ314" s="99" t="s">
        <v>36</v>
      </c>
      <c r="AR314" s="99" t="s">
        <v>142</v>
      </c>
      <c r="AS314" s="99" t="s">
        <v>36</v>
      </c>
      <c r="AT314" s="147" t="s">
        <v>142</v>
      </c>
      <c r="AU314" s="116"/>
      <c r="AV314" s="116"/>
      <c r="AW314" s="116"/>
      <c r="AX314" s="116"/>
      <c r="AY314" s="116"/>
      <c r="AZ314" s="116"/>
      <c r="BA314" s="116"/>
      <c r="BB314" s="116"/>
      <c r="BC314" s="116"/>
      <c r="BD314" s="116"/>
      <c r="BE314" s="116"/>
    </row>
    <row r="315" spans="1:82" ht="16.5" thickTop="1" thickBot="1" x14ac:dyDescent="0.3">
      <c r="A315" s="24" t="s">
        <v>37</v>
      </c>
      <c r="B315" s="25"/>
      <c r="C315" s="112">
        <v>0</v>
      </c>
      <c r="D315" s="93">
        <f t="shared" ref="D315" si="2192">C315/C313</f>
        <v>0</v>
      </c>
      <c r="E315" s="112"/>
      <c r="F315" s="93">
        <f t="shared" ref="F315" si="2193">E315/E313</f>
        <v>0</v>
      </c>
      <c r="G315" s="112"/>
      <c r="H315" s="93">
        <f t="shared" ref="H315" si="2194">G315/G313</f>
        <v>0</v>
      </c>
      <c r="I315" s="112"/>
      <c r="J315" s="93">
        <f t="shared" ref="J315" si="2195">I315/I313</f>
        <v>0</v>
      </c>
      <c r="K315" s="112"/>
      <c r="L315" s="93">
        <f t="shared" ref="L315" si="2196">K315/K313</f>
        <v>0</v>
      </c>
      <c r="M315" s="112">
        <v>0</v>
      </c>
      <c r="N315" s="93">
        <f t="shared" ref="N315" si="2197">M315/M313</f>
        <v>0</v>
      </c>
      <c r="O315" s="112">
        <v>0</v>
      </c>
      <c r="P315" s="93">
        <f t="shared" ref="P315" si="2198">O315/O313</f>
        <v>0</v>
      </c>
      <c r="Q315" s="112">
        <v>0</v>
      </c>
      <c r="R315" s="93">
        <f t="shared" ref="R315" si="2199">Q315/Q313</f>
        <v>0</v>
      </c>
      <c r="S315" s="112">
        <v>0</v>
      </c>
      <c r="T315" s="93">
        <f t="shared" ref="T315" si="2200">S315/S313</f>
        <v>0</v>
      </c>
      <c r="U315" s="112">
        <v>0</v>
      </c>
      <c r="V315" s="93">
        <f t="shared" ref="V315" si="2201">U315/U313</f>
        <v>0</v>
      </c>
      <c r="W315" s="112">
        <v>0</v>
      </c>
      <c r="X315" s="93">
        <f t="shared" ref="X315" si="2202">W315/W313</f>
        <v>0</v>
      </c>
      <c r="Y315" s="112">
        <v>0</v>
      </c>
      <c r="Z315" s="93">
        <f t="shared" ref="Z315" si="2203">Y315/Y313</f>
        <v>0</v>
      </c>
      <c r="AA315" s="112">
        <v>0</v>
      </c>
      <c r="AB315" s="93">
        <f t="shared" ref="AB315" si="2204">AA315/AA313</f>
        <v>0</v>
      </c>
      <c r="AC315" s="112">
        <v>0</v>
      </c>
      <c r="AD315" s="93">
        <f t="shared" ref="AD315" si="2205">AC315/AC313</f>
        <v>0</v>
      </c>
      <c r="AE315" s="112"/>
      <c r="AF315" s="93">
        <f t="shared" ref="AF315" si="2206">AE315/AE313</f>
        <v>0</v>
      </c>
      <c r="AG315" s="112"/>
      <c r="AH315" s="93">
        <f t="shared" ref="AH315" si="2207">AG315/AG313</f>
        <v>0</v>
      </c>
      <c r="AI315" s="112"/>
      <c r="AJ315" s="93">
        <f t="shared" ref="AJ315" si="2208">AI315/AI313</f>
        <v>0</v>
      </c>
      <c r="AK315" s="112"/>
      <c r="AL315" s="93">
        <f t="shared" ref="AL315" si="2209">AK315/AK313</f>
        <v>0</v>
      </c>
      <c r="AM315" s="112">
        <v>0</v>
      </c>
      <c r="AN315" s="93">
        <f t="shared" ref="AN315" si="2210">AM315/AM313</f>
        <v>0</v>
      </c>
      <c r="AO315" s="112">
        <v>0</v>
      </c>
      <c r="AP315" s="93">
        <f t="shared" ref="AP315" si="2211">AO315/AO313</f>
        <v>0</v>
      </c>
      <c r="AQ315" s="112">
        <v>0</v>
      </c>
      <c r="AR315" s="93">
        <f t="shared" ref="AR315:AR319" si="2212">AQ315/$AQ$113</f>
        <v>0</v>
      </c>
      <c r="AS315" s="134">
        <f t="shared" ref="AS315:AS318" si="2213">C315+K315+M315+O315+U315+W315+Y315+AC315+AE315+AG315+AM315+AQ315+E315+I315+G315+AA315+Q315+S315+AO315+AI315+AK315</f>
        <v>0</v>
      </c>
      <c r="AT315" s="203">
        <f t="shared" ref="AT315:AT319" si="2214">D315+L315+N315+P315+V315+X315+Z315+AD315+AF315+AH315+AN315+AR315+AB315+F315+J315+H315+R315+T315+AP315+AJ315+AL315</f>
        <v>0</v>
      </c>
      <c r="AU315" s="120">
        <f>IF(J315=0,0,(IF('Form II'!K313="yes",(J315/AT315)*('Form II'!G313+'Form II'!H313),0)))</f>
        <v>0</v>
      </c>
      <c r="AV315" s="120">
        <f>IF(D315=0,0,(IF('Form II'!I313="yes",(D315/AT315)*('Form II'!G313+'Form II'!H313),0)))</f>
        <v>0</v>
      </c>
      <c r="AW315" s="120">
        <f>IF(F315+H315=0,0,(IF('Form II'!J313="yes",((F315+H315)/AT315)*('Form II'!G313+'Form II'!H313),0)))</f>
        <v>0</v>
      </c>
      <c r="AX315" s="120">
        <f>IF(L315=0,0,(L315/AT315)*('Form II'!G313+'Form II'!H313))</f>
        <v>0</v>
      </c>
      <c r="AY315" s="120">
        <f>IF(P315+R315=0,0,(IF('Form II'!M313="yes",(((P315+R315)/AT315)*('Form II'!G313+'Form II'!H313)),0)))</f>
        <v>0</v>
      </c>
      <c r="AZ315" s="120" t="e">
        <f>IF('Form II'!N313="yes",(((V315+X315+Z315+T315)/AT315)*('Form II'!G313+'Form II'!H313)),0)</f>
        <v>#DIV/0!</v>
      </c>
      <c r="BA315" s="120" t="e">
        <f>IF('Form II'!P313="yes",(AB315/AT315)*('Form II'!G313+'Form II'!H313),0)</f>
        <v>#DIV/0!</v>
      </c>
      <c r="BB315" s="120" t="e">
        <f>IF('Form II'!O313="yes",(AD315/AT315)*('Form II'!G313+'Form II'!H313),0)</f>
        <v>#DIV/0!</v>
      </c>
      <c r="BC315" s="120">
        <f>IF(AF315=0,0,(AF315/AT315)*('Form II'!G313+'Form II'!H313))</f>
        <v>0</v>
      </c>
      <c r="BD315" s="120">
        <f>IF((AN315+AP315+AR315)=0,0,(IF('Form II'!R313="yes",(((AN315+AP315+AR315)/AT315)*('Form II'!G313+'Form II'!H313)),0)))</f>
        <v>0</v>
      </c>
      <c r="BE315" s="118">
        <f>IF((AS315)=0,('Form II'!G313+'Form II'!H313),SUM(AU315:BD315))</f>
        <v>0</v>
      </c>
      <c r="CD315" s="23">
        <f>AT315*'Form II'!F313</f>
        <v>0</v>
      </c>
    </row>
    <row r="316" spans="1:82" ht="16.5" thickTop="1" thickBot="1" x14ac:dyDescent="0.3">
      <c r="A316" s="26" t="s">
        <v>38</v>
      </c>
      <c r="B316" s="27"/>
      <c r="C316" s="113">
        <v>0</v>
      </c>
      <c r="D316" s="93">
        <f t="shared" ref="D316" si="2215">C316/C313</f>
        <v>0</v>
      </c>
      <c r="E316" s="113"/>
      <c r="F316" s="93">
        <f t="shared" ref="F316" si="2216">E316/E313</f>
        <v>0</v>
      </c>
      <c r="G316" s="113"/>
      <c r="H316" s="93">
        <f t="shared" ref="H316" si="2217">G316/G313</f>
        <v>0</v>
      </c>
      <c r="I316" s="113"/>
      <c r="J316" s="93">
        <f t="shared" ref="J316" si="2218">I316/I313</f>
        <v>0</v>
      </c>
      <c r="K316" s="113"/>
      <c r="L316" s="93">
        <f t="shared" ref="L316" si="2219">K316/K313</f>
        <v>0</v>
      </c>
      <c r="M316" s="113">
        <v>0</v>
      </c>
      <c r="N316" s="93">
        <f t="shared" ref="N316" si="2220">M316/M313</f>
        <v>0</v>
      </c>
      <c r="O316" s="113">
        <v>0</v>
      </c>
      <c r="P316" s="93">
        <f t="shared" ref="P316" si="2221">O316/O313</f>
        <v>0</v>
      </c>
      <c r="Q316" s="113">
        <v>0</v>
      </c>
      <c r="R316" s="93">
        <f t="shared" ref="R316" si="2222">Q316/Q313</f>
        <v>0</v>
      </c>
      <c r="S316" s="113">
        <v>0</v>
      </c>
      <c r="T316" s="93">
        <f t="shared" ref="T316" si="2223">S316/S313</f>
        <v>0</v>
      </c>
      <c r="U316" s="113">
        <v>0</v>
      </c>
      <c r="V316" s="93">
        <f t="shared" ref="V316" si="2224">U316/U313</f>
        <v>0</v>
      </c>
      <c r="W316" s="113">
        <v>0</v>
      </c>
      <c r="X316" s="93">
        <f t="shared" ref="X316" si="2225">W316/W313</f>
        <v>0</v>
      </c>
      <c r="Y316" s="113">
        <v>0</v>
      </c>
      <c r="Z316" s="93">
        <f t="shared" ref="Z316" si="2226">Y316/Y313</f>
        <v>0</v>
      </c>
      <c r="AA316" s="113">
        <v>0</v>
      </c>
      <c r="AB316" s="93">
        <f t="shared" ref="AB316" si="2227">AA316/AA313</f>
        <v>0</v>
      </c>
      <c r="AC316" s="113">
        <v>0</v>
      </c>
      <c r="AD316" s="93">
        <f t="shared" ref="AD316" si="2228">AC316/AC313</f>
        <v>0</v>
      </c>
      <c r="AE316" s="113"/>
      <c r="AF316" s="93">
        <f t="shared" ref="AF316" si="2229">AE316/AE313</f>
        <v>0</v>
      </c>
      <c r="AG316" s="113"/>
      <c r="AH316" s="93">
        <f t="shared" ref="AH316" si="2230">AG316/AG313</f>
        <v>0</v>
      </c>
      <c r="AI316" s="113"/>
      <c r="AJ316" s="93">
        <f t="shared" ref="AJ316" si="2231">AI316/AI313</f>
        <v>0</v>
      </c>
      <c r="AK316" s="113"/>
      <c r="AL316" s="93">
        <f t="shared" ref="AL316" si="2232">AK316/AK313</f>
        <v>0</v>
      </c>
      <c r="AM316" s="113">
        <v>0</v>
      </c>
      <c r="AN316" s="93">
        <f t="shared" ref="AN316" si="2233">AM316/AM313</f>
        <v>0</v>
      </c>
      <c r="AO316" s="113">
        <v>0</v>
      </c>
      <c r="AP316" s="93">
        <f t="shared" ref="AP316" si="2234">AO316/AO313</f>
        <v>0</v>
      </c>
      <c r="AQ316" s="113">
        <v>0</v>
      </c>
      <c r="AR316" s="93">
        <f t="shared" si="2212"/>
        <v>0</v>
      </c>
      <c r="AS316" s="134">
        <f t="shared" si="2213"/>
        <v>0</v>
      </c>
      <c r="AT316" s="203">
        <f t="shared" si="2214"/>
        <v>0</v>
      </c>
      <c r="AU316" s="120">
        <f>IF(J316=0,0,(IF('Form II'!K314="yes",(J316/AT316)*('Form II'!G314+'Form II'!H314),0)))</f>
        <v>0</v>
      </c>
      <c r="AV316" s="120">
        <f>IF(D316=0,0,(IF('Form II'!I314="yes",(D316/AT316)*('Form II'!G314+'Form II'!H314),0)))</f>
        <v>0</v>
      </c>
      <c r="AW316" s="120">
        <f>IF(F316+H316=0,0,(IF('Form II'!J314="yes",((F316+H316)/AT316)*('Form II'!G314+'Form II'!H314),0)))</f>
        <v>0</v>
      </c>
      <c r="AX316" s="120">
        <f>IF(L316=0,0,(L316/AT316)*('Form II'!G314+'Form II'!H314))</f>
        <v>0</v>
      </c>
      <c r="AY316" s="120">
        <f>IF(P316+R316=0,0,(IF('Form II'!M314="yes",(((P316+R316)/AT316)*('Form II'!G314+'Form II'!H314)),0)))</f>
        <v>0</v>
      </c>
      <c r="AZ316" s="120" t="e">
        <f>IF('Form II'!N314="yes",(((V316+X316+Z316+T316)/AT316)*('Form II'!G314+'Form II'!H314)),0)</f>
        <v>#DIV/0!</v>
      </c>
      <c r="BA316" s="120" t="e">
        <f>IF('Form II'!P314="yes",(AB316/AT316)*('Form II'!G314+'Form II'!H314),0)</f>
        <v>#DIV/0!</v>
      </c>
      <c r="BB316" s="120" t="e">
        <f>IF('Form II'!O314="yes",(AD316/AT316)*('Form II'!G314+'Form II'!H314),0)</f>
        <v>#DIV/0!</v>
      </c>
      <c r="BC316" s="120">
        <f>IF(AF316=0,0,(AF316/AT316)*('Form II'!G314+'Form II'!H314))</f>
        <v>0</v>
      </c>
      <c r="BD316" s="120">
        <f>IF((AN316+AP316+AR316)=0,0,(IF('Form II'!R314="yes",(((AN316+AP316+AR316)/AT316)*('Form II'!G314+'Form II'!H314)),0)))</f>
        <v>0</v>
      </c>
      <c r="BE316" s="118">
        <f>IF((AS316)=0,('Form II'!G314+'Form II'!H314),SUM(AU316:BD316))</f>
        <v>0</v>
      </c>
      <c r="CD316" s="23">
        <f>AT316*'Form II'!F314</f>
        <v>0</v>
      </c>
    </row>
    <row r="317" spans="1:82" ht="16.5" thickTop="1" thickBot="1" x14ac:dyDescent="0.3">
      <c r="A317" s="26" t="s">
        <v>39</v>
      </c>
      <c r="B317" s="27"/>
      <c r="C317" s="113">
        <v>0</v>
      </c>
      <c r="D317" s="93">
        <f t="shared" ref="D317" si="2235">C317/C313</f>
        <v>0</v>
      </c>
      <c r="E317" s="113"/>
      <c r="F317" s="93">
        <f t="shared" ref="F317" si="2236">E317/E313</f>
        <v>0</v>
      </c>
      <c r="G317" s="113"/>
      <c r="H317" s="93">
        <f t="shared" ref="H317" si="2237">G317/G313</f>
        <v>0</v>
      </c>
      <c r="I317" s="113"/>
      <c r="J317" s="93">
        <f t="shared" ref="J317" si="2238">I317/I313</f>
        <v>0</v>
      </c>
      <c r="K317" s="113"/>
      <c r="L317" s="93">
        <f t="shared" ref="L317" si="2239">K317/K313</f>
        <v>0</v>
      </c>
      <c r="M317" s="113">
        <v>0</v>
      </c>
      <c r="N317" s="93">
        <f t="shared" ref="N317" si="2240">M317/M313</f>
        <v>0</v>
      </c>
      <c r="O317" s="113">
        <v>0</v>
      </c>
      <c r="P317" s="93">
        <f t="shared" ref="P317" si="2241">O317/O313</f>
        <v>0</v>
      </c>
      <c r="Q317" s="113">
        <v>0</v>
      </c>
      <c r="R317" s="93">
        <f t="shared" ref="R317" si="2242">Q317/Q313</f>
        <v>0</v>
      </c>
      <c r="S317" s="113">
        <v>0</v>
      </c>
      <c r="T317" s="93">
        <f t="shared" ref="T317" si="2243">S317/S313</f>
        <v>0</v>
      </c>
      <c r="U317" s="113">
        <v>0</v>
      </c>
      <c r="V317" s="93">
        <f t="shared" ref="V317" si="2244">U317/U313</f>
        <v>0</v>
      </c>
      <c r="W317" s="113">
        <v>0</v>
      </c>
      <c r="X317" s="93">
        <f t="shared" ref="X317" si="2245">W317/W313</f>
        <v>0</v>
      </c>
      <c r="Y317" s="113">
        <v>0</v>
      </c>
      <c r="Z317" s="93">
        <f t="shared" ref="Z317" si="2246">Y317/Y313</f>
        <v>0</v>
      </c>
      <c r="AA317" s="113">
        <v>0</v>
      </c>
      <c r="AB317" s="93">
        <f t="shared" ref="AB317" si="2247">AA317/AA313</f>
        <v>0</v>
      </c>
      <c r="AC317" s="113">
        <v>0</v>
      </c>
      <c r="AD317" s="93">
        <f t="shared" ref="AD317" si="2248">AC317/AC313</f>
        <v>0</v>
      </c>
      <c r="AE317" s="113"/>
      <c r="AF317" s="93">
        <f t="shared" ref="AF317" si="2249">AE317/AE313</f>
        <v>0</v>
      </c>
      <c r="AG317" s="113"/>
      <c r="AH317" s="93">
        <f t="shared" ref="AH317" si="2250">AG317/AG313</f>
        <v>0</v>
      </c>
      <c r="AI317" s="113"/>
      <c r="AJ317" s="93">
        <f t="shared" ref="AJ317" si="2251">AI317/AI313</f>
        <v>0</v>
      </c>
      <c r="AK317" s="113"/>
      <c r="AL317" s="93">
        <f t="shared" ref="AL317" si="2252">AK317/AK313</f>
        <v>0</v>
      </c>
      <c r="AM317" s="113">
        <v>0</v>
      </c>
      <c r="AN317" s="93">
        <f t="shared" ref="AN317" si="2253">AM317/AM313</f>
        <v>0</v>
      </c>
      <c r="AO317" s="113">
        <v>0</v>
      </c>
      <c r="AP317" s="93">
        <f t="shared" ref="AP317" si="2254">AO317/AO313</f>
        <v>0</v>
      </c>
      <c r="AQ317" s="113">
        <v>0</v>
      </c>
      <c r="AR317" s="93">
        <f t="shared" si="2212"/>
        <v>0</v>
      </c>
      <c r="AS317" s="134">
        <f t="shared" si="2213"/>
        <v>0</v>
      </c>
      <c r="AT317" s="203">
        <f t="shared" si="2214"/>
        <v>0</v>
      </c>
      <c r="AU317" s="120">
        <f>IF(J317=0,0,(IF('Form II'!K315="yes",(J317/AT317)*('Form II'!G315+'Form II'!H315),0)))</f>
        <v>0</v>
      </c>
      <c r="AV317" s="120">
        <f>IF(D317=0,0,(IF('Form II'!I315="yes",(D317/AT317)*('Form II'!G315+'Form II'!H315),0)))</f>
        <v>0</v>
      </c>
      <c r="AW317" s="120">
        <f>IF(F317+H317=0,0,(IF('Form II'!J315="yes",((F317+H317)/AT317)*('Form II'!G315+'Form II'!H315),0)))</f>
        <v>0</v>
      </c>
      <c r="AX317" s="120">
        <f>IF(L317=0,0,(L317/AT317)*('Form II'!G315+'Form II'!H315))</f>
        <v>0</v>
      </c>
      <c r="AY317" s="120">
        <f>IF(P317+R317=0,0,(IF('Form II'!M315="yes",(((P317+R317)/AT317)*('Form II'!G315+'Form II'!H315)),0)))</f>
        <v>0</v>
      </c>
      <c r="AZ317" s="120" t="e">
        <f>IF('Form II'!N315="yes",(((V317+X317+Z317+T317)/AT317)*('Form II'!G315+'Form II'!H315)),0)</f>
        <v>#DIV/0!</v>
      </c>
      <c r="BA317" s="120" t="e">
        <f>IF('Form II'!P315="yes",(AB317/AT317)*('Form II'!G315+'Form II'!H315),0)</f>
        <v>#DIV/0!</v>
      </c>
      <c r="BB317" s="120" t="e">
        <f>IF('Form II'!O315="yes",(AD317/AT317)*('Form II'!G315+'Form II'!H315),0)</f>
        <v>#DIV/0!</v>
      </c>
      <c r="BC317" s="120">
        <f>IF(AF317=0,0,(AF317/AT317)*('Form II'!G315+'Form II'!H315))</f>
        <v>0</v>
      </c>
      <c r="BD317" s="120">
        <f>IF((AN317+AP317+AR317)=0,0,(IF('Form II'!R315="yes",(((AN317+AP317+AR317)/AT317)*('Form II'!G315+'Form II'!H315)),0)))</f>
        <v>0</v>
      </c>
      <c r="BE317" s="118">
        <f>IF((AS317)=0,('Form II'!G315+'Form II'!H315),SUM(AU317:BD317))</f>
        <v>0</v>
      </c>
      <c r="CD317" s="23">
        <f>AT317*'Form II'!F315</f>
        <v>0</v>
      </c>
    </row>
    <row r="318" spans="1:82" ht="16.5" thickTop="1" thickBot="1" x14ac:dyDescent="0.3">
      <c r="A318" s="28" t="s">
        <v>40</v>
      </c>
      <c r="B318" s="29"/>
      <c r="C318" s="114">
        <v>0</v>
      </c>
      <c r="D318" s="93">
        <f t="shared" ref="D318" si="2255">C318/C313</f>
        <v>0</v>
      </c>
      <c r="E318" s="114"/>
      <c r="F318" s="93">
        <f t="shared" ref="F318" si="2256">E318/E313</f>
        <v>0</v>
      </c>
      <c r="G318" s="114"/>
      <c r="H318" s="93">
        <f t="shared" ref="H318" si="2257">G318/G313</f>
        <v>0</v>
      </c>
      <c r="I318" s="114"/>
      <c r="J318" s="93">
        <f t="shared" ref="J318" si="2258">I318/I313</f>
        <v>0</v>
      </c>
      <c r="K318" s="114"/>
      <c r="L318" s="93">
        <f t="shared" ref="L318" si="2259">K318/K313</f>
        <v>0</v>
      </c>
      <c r="M318" s="114">
        <v>0</v>
      </c>
      <c r="N318" s="93">
        <f t="shared" ref="N318" si="2260">M318/M313</f>
        <v>0</v>
      </c>
      <c r="O318" s="114">
        <v>0</v>
      </c>
      <c r="P318" s="93">
        <f t="shared" ref="P318" si="2261">O318/O313</f>
        <v>0</v>
      </c>
      <c r="Q318" s="114">
        <v>0</v>
      </c>
      <c r="R318" s="93">
        <f t="shared" ref="R318" si="2262">Q318/Q313</f>
        <v>0</v>
      </c>
      <c r="S318" s="114">
        <v>0</v>
      </c>
      <c r="T318" s="93">
        <f t="shared" ref="T318" si="2263">S318/S313</f>
        <v>0</v>
      </c>
      <c r="U318" s="114">
        <v>0</v>
      </c>
      <c r="V318" s="93">
        <f t="shared" ref="V318" si="2264">U318/U313</f>
        <v>0</v>
      </c>
      <c r="W318" s="114">
        <v>0</v>
      </c>
      <c r="X318" s="93">
        <f t="shared" ref="X318" si="2265">W318/W313</f>
        <v>0</v>
      </c>
      <c r="Y318" s="114">
        <v>0</v>
      </c>
      <c r="Z318" s="93">
        <f t="shared" ref="Z318" si="2266">Y318/Y313</f>
        <v>0</v>
      </c>
      <c r="AA318" s="114">
        <v>0</v>
      </c>
      <c r="AB318" s="93">
        <f t="shared" ref="AB318" si="2267">AA318/AA313</f>
        <v>0</v>
      </c>
      <c r="AC318" s="114">
        <v>0</v>
      </c>
      <c r="AD318" s="93">
        <f t="shared" ref="AD318" si="2268">AC318/AC313</f>
        <v>0</v>
      </c>
      <c r="AE318" s="114"/>
      <c r="AF318" s="93">
        <f t="shared" ref="AF318" si="2269">AE318/AE313</f>
        <v>0</v>
      </c>
      <c r="AG318" s="114"/>
      <c r="AH318" s="93">
        <f t="shared" ref="AH318" si="2270">AG318/AG313</f>
        <v>0</v>
      </c>
      <c r="AI318" s="114"/>
      <c r="AJ318" s="93">
        <f t="shared" ref="AJ318" si="2271">AI318/AI313</f>
        <v>0</v>
      </c>
      <c r="AK318" s="114"/>
      <c r="AL318" s="93">
        <f t="shared" ref="AL318" si="2272">AK318/AK313</f>
        <v>0</v>
      </c>
      <c r="AM318" s="114">
        <v>0</v>
      </c>
      <c r="AN318" s="93">
        <f t="shared" ref="AN318" si="2273">AM318/AM313</f>
        <v>0</v>
      </c>
      <c r="AO318" s="114">
        <v>0</v>
      </c>
      <c r="AP318" s="93">
        <f t="shared" ref="AP318" si="2274">AO318/AO313</f>
        <v>0</v>
      </c>
      <c r="AQ318" s="114">
        <v>0</v>
      </c>
      <c r="AR318" s="93">
        <f t="shared" si="2212"/>
        <v>0</v>
      </c>
      <c r="AS318" s="134">
        <f t="shared" si="2213"/>
        <v>0</v>
      </c>
      <c r="AT318" s="203">
        <f t="shared" si="2214"/>
        <v>0</v>
      </c>
      <c r="AU318" s="120">
        <f>IF(J318=0,0,(IF('Form II'!K316="yes",(J318/AT318)*('Form II'!G316+'Form II'!H316),0)))</f>
        <v>0</v>
      </c>
      <c r="AV318" s="120">
        <f>IF(D318=0,0,(IF('Form II'!I316="yes",(D318/AT318)*('Form II'!G316+'Form II'!H316),0)))</f>
        <v>0</v>
      </c>
      <c r="AW318" s="120">
        <f>IF(F318+H318=0,0,(IF('Form II'!J316="yes",((F318+H318)/AT318)*('Form II'!G316+'Form II'!H316),0)))</f>
        <v>0</v>
      </c>
      <c r="AX318" s="120">
        <f>IF(L318=0,0,(L318/AT318)*('Form II'!G316+'Form II'!H316))</f>
        <v>0</v>
      </c>
      <c r="AY318" s="120">
        <f>IF(P318+R318=0,0,(IF('Form II'!M316="yes",(((P318+R318)/AT318)*('Form II'!G316+'Form II'!H316)),0)))</f>
        <v>0</v>
      </c>
      <c r="AZ318" s="120" t="e">
        <f>IF('Form II'!N316="yes",(((V318+X318+Z318+T318)/AT318)*('Form II'!G316+'Form II'!H316)),0)</f>
        <v>#DIV/0!</v>
      </c>
      <c r="BA318" s="120" t="e">
        <f>IF('Form II'!P316="yes",(AB318/AT318)*('Form II'!G316+'Form II'!H316),0)</f>
        <v>#DIV/0!</v>
      </c>
      <c r="BB318" s="120" t="e">
        <f>IF('Form II'!O316="yes",(AD318/AT318)*('Form II'!G316+'Form II'!H316),0)</f>
        <v>#DIV/0!</v>
      </c>
      <c r="BC318" s="120">
        <f>IF(AF318=0,0,(AF318/AT318)*('Form II'!G316+'Form II'!H316))</f>
        <v>0</v>
      </c>
      <c r="BD318" s="120">
        <f>IF((AN318+AP318+AR318)=0,0,(IF('Form II'!R316="yes",(((AN318+AP318+AR318)/AT318)*('Form II'!G316+'Form II'!H316)),0)))</f>
        <v>0</v>
      </c>
      <c r="BE318" s="118">
        <f>IF((AS318)=0,('Form II'!G316+'Form II'!H316),SUM(AU318:BD318))</f>
        <v>0</v>
      </c>
      <c r="CD318" s="23">
        <f>AT318*'Form II'!F316</f>
        <v>0</v>
      </c>
    </row>
    <row r="319" spans="1:82" ht="15.75" thickTop="1" x14ac:dyDescent="0.25">
      <c r="A319" s="90" t="s">
        <v>41</v>
      </c>
      <c r="B319" s="91"/>
      <c r="C319" s="91">
        <f t="shared" si="1840"/>
        <v>0</v>
      </c>
      <c r="D319" s="93">
        <f t="shared" ref="D319" si="2275">C319/C313</f>
        <v>0</v>
      </c>
      <c r="E319" s="91">
        <f t="shared" si="1842"/>
        <v>0</v>
      </c>
      <c r="F319" s="93">
        <f t="shared" ref="F319" si="2276">E319/E313</f>
        <v>0</v>
      </c>
      <c r="G319" s="91">
        <f t="shared" si="1844"/>
        <v>0</v>
      </c>
      <c r="H319" s="93">
        <f t="shared" ref="H319" si="2277">G319/G313</f>
        <v>0</v>
      </c>
      <c r="I319" s="91">
        <f t="shared" si="1846"/>
        <v>0</v>
      </c>
      <c r="J319" s="93">
        <f t="shared" ref="J319" si="2278">I319/I313</f>
        <v>0</v>
      </c>
      <c r="K319" s="91">
        <f t="shared" si="1848"/>
        <v>0</v>
      </c>
      <c r="L319" s="93">
        <f t="shared" ref="L319" si="2279">K319/K313</f>
        <v>0</v>
      </c>
      <c r="M319" s="91">
        <f t="shared" si="1850"/>
        <v>0</v>
      </c>
      <c r="N319" s="93">
        <f t="shared" ref="N319" si="2280">M319/M313</f>
        <v>0</v>
      </c>
      <c r="O319" s="91">
        <f t="shared" si="1852"/>
        <v>0</v>
      </c>
      <c r="P319" s="93">
        <f t="shared" ref="P319" si="2281">O319/O313</f>
        <v>0</v>
      </c>
      <c r="Q319" s="91">
        <f t="shared" si="1854"/>
        <v>0</v>
      </c>
      <c r="R319" s="93">
        <f t="shared" ref="R319" si="2282">Q319/Q313</f>
        <v>0</v>
      </c>
      <c r="S319" s="91">
        <f t="shared" si="1856"/>
        <v>0</v>
      </c>
      <c r="T319" s="93">
        <f t="shared" ref="T319" si="2283">S319/S313</f>
        <v>0</v>
      </c>
      <c r="U319" s="91">
        <f t="shared" si="1858"/>
        <v>0</v>
      </c>
      <c r="V319" s="93">
        <f t="shared" ref="V319" si="2284">U319/U313</f>
        <v>0</v>
      </c>
      <c r="W319" s="91">
        <f t="shared" si="1860"/>
        <v>0</v>
      </c>
      <c r="X319" s="93">
        <f t="shared" ref="X319" si="2285">W319/W313</f>
        <v>0</v>
      </c>
      <c r="Y319" s="91">
        <f t="shared" si="1862"/>
        <v>0</v>
      </c>
      <c r="Z319" s="93">
        <f t="shared" ref="Z319" si="2286">Y319/Y313</f>
        <v>0</v>
      </c>
      <c r="AA319" s="91">
        <f t="shared" si="1864"/>
        <v>0</v>
      </c>
      <c r="AB319" s="93">
        <f t="shared" ref="AB319" si="2287">AA319/AA313</f>
        <v>0</v>
      </c>
      <c r="AC319" s="91">
        <f t="shared" si="1866"/>
        <v>0</v>
      </c>
      <c r="AD319" s="93">
        <f t="shared" ref="AD319" si="2288">AC319/AC313</f>
        <v>0</v>
      </c>
      <c r="AE319" s="94">
        <f t="shared" si="1868"/>
        <v>0</v>
      </c>
      <c r="AF319" s="93">
        <f t="shared" ref="AF319" si="2289">AE319/AE313</f>
        <v>0</v>
      </c>
      <c r="AG319" s="91">
        <f t="shared" si="1870"/>
        <v>0</v>
      </c>
      <c r="AH319" s="93">
        <f t="shared" ref="AH319" si="2290">AG319/AG313</f>
        <v>0</v>
      </c>
      <c r="AI319" s="91">
        <f t="shared" si="1872"/>
        <v>0</v>
      </c>
      <c r="AJ319" s="93">
        <f t="shared" ref="AJ319" si="2291">AI319/AI313</f>
        <v>0</v>
      </c>
      <c r="AK319" s="91">
        <f t="shared" si="1874"/>
        <v>0</v>
      </c>
      <c r="AL319" s="93">
        <f t="shared" ref="AL319" si="2292">AK319/AK313</f>
        <v>0</v>
      </c>
      <c r="AM319" s="91">
        <f t="shared" si="1876"/>
        <v>0</v>
      </c>
      <c r="AN319" s="93">
        <f t="shared" ref="AN319" si="2293">AM319/AM313</f>
        <v>0</v>
      </c>
      <c r="AO319" s="91">
        <f t="shared" si="1878"/>
        <v>0</v>
      </c>
      <c r="AP319" s="93">
        <f t="shared" ref="AP319" si="2294">AO319/AO313</f>
        <v>0</v>
      </c>
      <c r="AQ319" s="91">
        <f t="shared" si="1880"/>
        <v>0</v>
      </c>
      <c r="AR319" s="93">
        <f t="shared" si="2212"/>
        <v>0</v>
      </c>
      <c r="AS319" s="95">
        <f t="shared" si="1881"/>
        <v>0</v>
      </c>
      <c r="AT319" s="203">
        <f t="shared" si="2214"/>
        <v>0</v>
      </c>
      <c r="AU319" s="121"/>
      <c r="AV319" s="121"/>
      <c r="AW319" s="121"/>
      <c r="AX319" s="121"/>
      <c r="AY319" s="121"/>
      <c r="AZ319" s="121"/>
      <c r="BA319" s="121"/>
      <c r="BB319" s="121"/>
      <c r="BC319" s="121"/>
      <c r="BD319" s="121"/>
      <c r="BE319" s="121"/>
      <c r="CD319" s="30">
        <f t="shared" si="1882"/>
        <v>0</v>
      </c>
    </row>
    <row r="320" spans="1:82" x14ac:dyDescent="0.25">
      <c r="AU320" s="116"/>
      <c r="AV320" s="116"/>
      <c r="AW320" s="116"/>
      <c r="AX320" s="116"/>
      <c r="AY320" s="116"/>
      <c r="AZ320" s="116"/>
      <c r="BA320" s="116"/>
      <c r="BB320" s="116"/>
      <c r="BC320" s="116"/>
      <c r="BD320" s="116"/>
      <c r="BE320" s="116"/>
    </row>
    <row r="321" spans="1:82" ht="45" x14ac:dyDescent="0.25">
      <c r="A321" s="97"/>
      <c r="B321" s="199" t="s">
        <v>25</v>
      </c>
      <c r="C321" s="248" t="s">
        <v>116</v>
      </c>
      <c r="D321" s="247"/>
      <c r="E321" s="257" t="s">
        <v>119</v>
      </c>
      <c r="F321" s="247"/>
      <c r="G321" s="257" t="s">
        <v>120</v>
      </c>
      <c r="H321" s="247"/>
      <c r="I321" s="248" t="s">
        <v>117</v>
      </c>
      <c r="J321" s="247"/>
      <c r="K321" s="248" t="s">
        <v>118</v>
      </c>
      <c r="L321" s="247"/>
      <c r="M321" s="248" t="s">
        <v>27</v>
      </c>
      <c r="N321" s="247"/>
      <c r="O321" s="248" t="s">
        <v>166</v>
      </c>
      <c r="P321" s="247"/>
      <c r="Q321" s="248" t="s">
        <v>167</v>
      </c>
      <c r="R321" s="247"/>
      <c r="S321" s="248" t="s">
        <v>132</v>
      </c>
      <c r="T321" s="247"/>
      <c r="U321" s="248" t="s">
        <v>28</v>
      </c>
      <c r="V321" s="247"/>
      <c r="W321" s="248" t="s">
        <v>29</v>
      </c>
      <c r="X321" s="247"/>
      <c r="Y321" s="248" t="s">
        <v>30</v>
      </c>
      <c r="Z321" s="247"/>
      <c r="AA321" s="248" t="s">
        <v>114</v>
      </c>
      <c r="AB321" s="258"/>
      <c r="AC321" s="248" t="s">
        <v>113</v>
      </c>
      <c r="AD321" s="247"/>
      <c r="AE321" s="248" t="s">
        <v>31</v>
      </c>
      <c r="AF321" s="247"/>
      <c r="AG321" s="248" t="s">
        <v>193</v>
      </c>
      <c r="AH321" s="247"/>
      <c r="AI321" s="248" t="s">
        <v>164</v>
      </c>
      <c r="AJ321" s="247"/>
      <c r="AK321" s="246" t="s">
        <v>165</v>
      </c>
      <c r="AL321" s="247"/>
      <c r="AM321" s="248" t="s">
        <v>33</v>
      </c>
      <c r="AN321" s="247"/>
      <c r="AO321" s="248" t="s">
        <v>34</v>
      </c>
      <c r="AP321" s="247"/>
      <c r="AQ321" s="248" t="s">
        <v>34</v>
      </c>
      <c r="AR321" s="247"/>
      <c r="AS321" s="248" t="s">
        <v>35</v>
      </c>
      <c r="AT321" s="247"/>
      <c r="AU321" s="115" t="s">
        <v>256</v>
      </c>
      <c r="AV321" s="115" t="s">
        <v>116</v>
      </c>
      <c r="AW321" s="115" t="s">
        <v>258</v>
      </c>
      <c r="AX321" s="116" t="s">
        <v>259</v>
      </c>
      <c r="AY321" s="116" t="s">
        <v>260</v>
      </c>
      <c r="AZ321" s="116" t="s">
        <v>134</v>
      </c>
      <c r="BA321" s="117" t="s">
        <v>114</v>
      </c>
      <c r="BB321" s="117" t="s">
        <v>113</v>
      </c>
      <c r="BC321" s="117" t="s">
        <v>46</v>
      </c>
      <c r="BD321" s="117" t="s">
        <v>44</v>
      </c>
      <c r="BE321" s="118"/>
    </row>
    <row r="322" spans="1:82" x14ac:dyDescent="0.25">
      <c r="A322" s="49" t="s">
        <v>129</v>
      </c>
      <c r="B322" s="200"/>
      <c r="C322" s="151"/>
      <c r="D322" s="152"/>
      <c r="E322" s="151"/>
      <c r="F322" s="152"/>
      <c r="G322" s="200"/>
      <c r="H322" s="201"/>
      <c r="I322" s="200"/>
      <c r="J322" s="201"/>
      <c r="K322" s="87"/>
      <c r="L322" s="201"/>
      <c r="M322" s="200"/>
      <c r="N322" s="201"/>
      <c r="O322" s="200"/>
      <c r="P322" s="201"/>
      <c r="Q322" s="200"/>
      <c r="R322" s="201"/>
      <c r="S322" s="200"/>
      <c r="T322" s="201"/>
      <c r="U322" s="200"/>
      <c r="V322" s="201"/>
      <c r="W322" s="200"/>
      <c r="X322" s="201"/>
      <c r="Y322" s="200"/>
      <c r="Z322" s="201"/>
      <c r="AA322" s="87"/>
      <c r="AB322" s="87"/>
      <c r="AC322" s="200"/>
      <c r="AD322" s="201"/>
      <c r="AE322" s="200"/>
      <c r="AF322" s="201"/>
      <c r="AG322" s="200"/>
      <c r="AH322" s="201"/>
      <c r="AI322" s="200"/>
      <c r="AJ322" s="201"/>
      <c r="AK322" s="87"/>
      <c r="AL322" s="87"/>
      <c r="AM322" s="200"/>
      <c r="AN322" s="201"/>
      <c r="AO322" s="200"/>
      <c r="AP322" s="201"/>
      <c r="AQ322" s="200"/>
      <c r="AR322" s="201"/>
      <c r="AS322" s="200"/>
      <c r="AT322" s="146"/>
      <c r="AU322" s="115"/>
      <c r="AV322" s="115"/>
      <c r="AW322" s="115"/>
      <c r="AX322" s="116"/>
      <c r="AY322" s="116"/>
      <c r="AZ322" s="116"/>
      <c r="BA322" s="116"/>
      <c r="BB322" s="116"/>
      <c r="BC322" s="116"/>
      <c r="BD322" s="116"/>
      <c r="BE322" s="116"/>
    </row>
    <row r="323" spans="1:82" x14ac:dyDescent="0.25">
      <c r="A323" s="98"/>
      <c r="B323" s="88"/>
      <c r="C323" s="249">
        <f>(VLOOKUP(A322,$BF$2:$CB$5,2,FALSE))*'Form II'!F323</f>
        <v>60</v>
      </c>
      <c r="D323" s="250"/>
      <c r="E323" s="249">
        <f>VLOOKUP(A322,$BF$2:$CB$5,3,FALSE)*'Form II'!F323</f>
        <v>60</v>
      </c>
      <c r="F323" s="250"/>
      <c r="G323" s="249">
        <f>VLOOKUP(A322,$BF$2:$CB$5,4,FALSE)*'Form II'!F323</f>
        <v>60</v>
      </c>
      <c r="H323" s="250"/>
      <c r="I323" s="249">
        <f>VLOOKUP(A322,$BF$2:$CB$5,5,FALSE)*'Form II'!F323</f>
        <v>60</v>
      </c>
      <c r="J323" s="250"/>
      <c r="K323" s="251">
        <f>VLOOKUP(A322,$BF$2:$CB$5,6,FALSE)*'Form II'!F323</f>
        <v>100</v>
      </c>
      <c r="L323" s="250"/>
      <c r="M323" s="249">
        <f>VLOOKUP(A322,$BF$2:$CB$5,7,FALSE)*'Form II'!F323</f>
        <v>200</v>
      </c>
      <c r="N323" s="250"/>
      <c r="O323" s="249">
        <f>VLOOKUP(A322,$BF$2:$CB$5,8,FALSE)*'Form II'!F323</f>
        <v>125</v>
      </c>
      <c r="P323" s="250"/>
      <c r="Q323" s="249">
        <f>VLOOKUP(A322,$BF$2:$CB$5,9,FALSE)*'Form II'!F323</f>
        <v>125</v>
      </c>
      <c r="R323" s="250"/>
      <c r="S323" s="249">
        <f>VLOOKUP(A322,$BF$2:$CB$5,10,FALSE)*'Form II'!F323</f>
        <v>125</v>
      </c>
      <c r="T323" s="250"/>
      <c r="U323" s="249">
        <f>VLOOKUP(A322,$BF$2:$CB$5,11,FALSE)*'Form II'!F323</f>
        <v>150</v>
      </c>
      <c r="V323" s="250"/>
      <c r="W323" s="249">
        <f>VLOOKUP(A322,$BF$2:$CB$5,12,FALSE)*'Form II'!F323</f>
        <v>200</v>
      </c>
      <c r="X323" s="250"/>
      <c r="Y323" s="252">
        <f>VLOOKUP(A322,$BF$2:$CB$5,13,FALSE)*'Form II'!F323</f>
        <v>250</v>
      </c>
      <c r="Z323" s="253"/>
      <c r="AA323" s="252">
        <f>VLOOKUP(A322,$BF$2:$CB$5,14,FALSE)*'Form II'!F323</f>
        <v>75</v>
      </c>
      <c r="AB323" s="254"/>
      <c r="AC323" s="252">
        <f>VLOOKUP(A322,$BF$2:$CB$5,15,FALSE)*'Form II'!F323</f>
        <v>75</v>
      </c>
      <c r="AD323" s="253"/>
      <c r="AE323" s="252">
        <f>VLOOKUP(A322,$BF$2:$CB$5,16,FALSE)*'Form II'!F323</f>
        <v>200</v>
      </c>
      <c r="AF323" s="253"/>
      <c r="AG323" s="249">
        <f>VLOOKUP(A322,$BF$2:$CB$5,17,FALSE)*'Form II'!F323</f>
        <v>200</v>
      </c>
      <c r="AH323" s="250"/>
      <c r="AI323" s="249">
        <f>VLOOKUP(A322,$BF$2:$CB$5,18,FALSE)*'Form II'!F323</f>
        <v>12.5</v>
      </c>
      <c r="AJ323" s="250"/>
      <c r="AK323" s="249">
        <f>VLOOKUP(A322,$BF$2:$CB$5,19,FALSE)*'Form II'!F323</f>
        <v>25</v>
      </c>
      <c r="AL323" s="250"/>
      <c r="AM323" s="249">
        <f>VLOOKUP(A322,$BF$2:$CB$5,20,FALSE)*'Form II'!F323</f>
        <v>12.5</v>
      </c>
      <c r="AN323" s="250"/>
      <c r="AO323" s="249">
        <f>VLOOKUP(A322,$BF$2:$CB$5,21,FALSE)*'Form II'!F323</f>
        <v>25</v>
      </c>
      <c r="AP323" s="250"/>
      <c r="AQ323" s="249">
        <f>VLOOKUP(A322,$BF$2:$CB$5,22,FALSE)*'Form II'!F323</f>
        <v>25</v>
      </c>
      <c r="AR323" s="250"/>
      <c r="AS323" s="255"/>
      <c r="AT323" s="256"/>
      <c r="AU323" s="116"/>
      <c r="AV323" s="116"/>
      <c r="AW323" s="116"/>
      <c r="AX323" s="116"/>
      <c r="AY323" s="116"/>
      <c r="AZ323" s="116"/>
      <c r="BA323" s="116"/>
      <c r="BB323" s="116"/>
      <c r="BC323" s="116"/>
      <c r="BD323" s="116"/>
      <c r="BE323" s="116"/>
    </row>
    <row r="324" spans="1:82" ht="15.75" thickBot="1" x14ac:dyDescent="0.3">
      <c r="A324" s="48" t="str">
        <f>'Form II'!A323&amp;", "&amp;'Form II'!B323</f>
        <v>, 33</v>
      </c>
      <c r="B324" s="99" t="s">
        <v>36</v>
      </c>
      <c r="C324" s="99" t="s">
        <v>36</v>
      </c>
      <c r="D324" s="99" t="s">
        <v>142</v>
      </c>
      <c r="E324" s="99"/>
      <c r="F324" s="99"/>
      <c r="G324" s="99"/>
      <c r="H324" s="99"/>
      <c r="I324" s="99"/>
      <c r="J324" s="99"/>
      <c r="K324" s="99" t="s">
        <v>36</v>
      </c>
      <c r="L324" s="99" t="s">
        <v>142</v>
      </c>
      <c r="M324" s="99" t="s">
        <v>36</v>
      </c>
      <c r="N324" s="99" t="s">
        <v>142</v>
      </c>
      <c r="O324" s="99" t="s">
        <v>36</v>
      </c>
      <c r="P324" s="99" t="s">
        <v>142</v>
      </c>
      <c r="Q324" s="99" t="s">
        <v>36</v>
      </c>
      <c r="R324" s="99" t="s">
        <v>142</v>
      </c>
      <c r="S324" s="99" t="s">
        <v>36</v>
      </c>
      <c r="T324" s="99" t="s">
        <v>142</v>
      </c>
      <c r="U324" s="99" t="s">
        <v>36</v>
      </c>
      <c r="V324" s="99" t="s">
        <v>142</v>
      </c>
      <c r="W324" s="99" t="s">
        <v>36</v>
      </c>
      <c r="X324" s="99" t="s">
        <v>142</v>
      </c>
      <c r="Y324" s="99" t="s">
        <v>36</v>
      </c>
      <c r="Z324" s="99" t="s">
        <v>142</v>
      </c>
      <c r="AA324" s="99"/>
      <c r="AB324" s="99"/>
      <c r="AC324" s="99" t="s">
        <v>36</v>
      </c>
      <c r="AD324" s="99" t="s">
        <v>142</v>
      </c>
      <c r="AE324" s="99" t="s">
        <v>36</v>
      </c>
      <c r="AF324" s="100" t="s">
        <v>142</v>
      </c>
      <c r="AG324" s="99" t="s">
        <v>36</v>
      </c>
      <c r="AH324" s="99" t="s">
        <v>142</v>
      </c>
      <c r="AI324" s="99" t="s">
        <v>36</v>
      </c>
      <c r="AJ324" s="99" t="s">
        <v>142</v>
      </c>
      <c r="AK324" s="99" t="s">
        <v>36</v>
      </c>
      <c r="AL324" s="99" t="s">
        <v>142</v>
      </c>
      <c r="AM324" s="99" t="s">
        <v>36</v>
      </c>
      <c r="AN324" s="99" t="s">
        <v>142</v>
      </c>
      <c r="AO324" s="99" t="s">
        <v>36</v>
      </c>
      <c r="AP324" s="99" t="s">
        <v>142</v>
      </c>
      <c r="AQ324" s="99" t="s">
        <v>36</v>
      </c>
      <c r="AR324" s="99" t="s">
        <v>142</v>
      </c>
      <c r="AS324" s="99" t="s">
        <v>36</v>
      </c>
      <c r="AT324" s="147" t="s">
        <v>142</v>
      </c>
      <c r="AU324" s="116"/>
      <c r="AV324" s="116"/>
      <c r="AW324" s="116"/>
      <c r="AX324" s="116"/>
      <c r="AY324" s="116"/>
      <c r="AZ324" s="116"/>
      <c r="BA324" s="116"/>
      <c r="BB324" s="116"/>
      <c r="BC324" s="116"/>
      <c r="BD324" s="116"/>
      <c r="BE324" s="116"/>
    </row>
    <row r="325" spans="1:82" ht="16.5" thickTop="1" thickBot="1" x14ac:dyDescent="0.3">
      <c r="A325" s="24" t="s">
        <v>37</v>
      </c>
      <c r="B325" s="25"/>
      <c r="C325" s="112">
        <v>0</v>
      </c>
      <c r="D325" s="93">
        <f t="shared" ref="D325" si="2295">C325/C323</f>
        <v>0</v>
      </c>
      <c r="E325" s="112"/>
      <c r="F325" s="93">
        <f t="shared" ref="F325" si="2296">E325/E323</f>
        <v>0</v>
      </c>
      <c r="G325" s="112"/>
      <c r="H325" s="93">
        <f t="shared" ref="H325" si="2297">G325/G323</f>
        <v>0</v>
      </c>
      <c r="I325" s="112"/>
      <c r="J325" s="93">
        <f t="shared" ref="J325" si="2298">I325/I323</f>
        <v>0</v>
      </c>
      <c r="K325" s="112"/>
      <c r="L325" s="93">
        <f t="shared" ref="L325" si="2299">K325/K323</f>
        <v>0</v>
      </c>
      <c r="M325" s="112">
        <v>0</v>
      </c>
      <c r="N325" s="93">
        <f t="shared" ref="N325" si="2300">M325/M323</f>
        <v>0</v>
      </c>
      <c r="O325" s="112">
        <v>0</v>
      </c>
      <c r="P325" s="93">
        <f t="shared" ref="P325" si="2301">O325/O323</f>
        <v>0</v>
      </c>
      <c r="Q325" s="112">
        <v>0</v>
      </c>
      <c r="R325" s="93">
        <f t="shared" ref="R325" si="2302">Q325/Q323</f>
        <v>0</v>
      </c>
      <c r="S325" s="112">
        <v>0</v>
      </c>
      <c r="T325" s="93">
        <f t="shared" ref="T325" si="2303">S325/S323</f>
        <v>0</v>
      </c>
      <c r="U325" s="112">
        <v>0</v>
      </c>
      <c r="V325" s="93">
        <f t="shared" ref="V325" si="2304">U325/U323</f>
        <v>0</v>
      </c>
      <c r="W325" s="112">
        <v>0</v>
      </c>
      <c r="X325" s="93">
        <f t="shared" ref="X325" si="2305">W325/W323</f>
        <v>0</v>
      </c>
      <c r="Y325" s="112">
        <v>0</v>
      </c>
      <c r="Z325" s="93">
        <f t="shared" ref="Z325" si="2306">Y325/Y323</f>
        <v>0</v>
      </c>
      <c r="AA325" s="112">
        <v>0</v>
      </c>
      <c r="AB325" s="93">
        <f t="shared" ref="AB325" si="2307">AA325/AA323</f>
        <v>0</v>
      </c>
      <c r="AC325" s="112">
        <v>0</v>
      </c>
      <c r="AD325" s="93">
        <f t="shared" ref="AD325" si="2308">AC325/AC323</f>
        <v>0</v>
      </c>
      <c r="AE325" s="112"/>
      <c r="AF325" s="93">
        <f t="shared" ref="AF325" si="2309">AE325/AE323</f>
        <v>0</v>
      </c>
      <c r="AG325" s="112"/>
      <c r="AH325" s="93">
        <f t="shared" ref="AH325" si="2310">AG325/AG323</f>
        <v>0</v>
      </c>
      <c r="AI325" s="112"/>
      <c r="AJ325" s="93">
        <f t="shared" ref="AJ325" si="2311">AI325/AI323</f>
        <v>0</v>
      </c>
      <c r="AK325" s="112"/>
      <c r="AL325" s="93">
        <f t="shared" ref="AL325" si="2312">AK325/AK323</f>
        <v>0</v>
      </c>
      <c r="AM325" s="112">
        <v>0</v>
      </c>
      <c r="AN325" s="93">
        <f t="shared" ref="AN325" si="2313">AM325/AM323</f>
        <v>0</v>
      </c>
      <c r="AO325" s="112">
        <v>0</v>
      </c>
      <c r="AP325" s="93">
        <f t="shared" ref="AP325" si="2314">AO325/AO323</f>
        <v>0</v>
      </c>
      <c r="AQ325" s="112">
        <v>0</v>
      </c>
      <c r="AR325" s="93">
        <f t="shared" ref="AR325:AR329" si="2315">AQ325/$AQ$113</f>
        <v>0</v>
      </c>
      <c r="AS325" s="134">
        <f t="shared" ref="AS325:AS328" si="2316">C325+K325+M325+O325+U325+W325+Y325+AC325+AE325+AG325+AM325+AQ325+E325+I325+G325+AA325+Q325+S325+AO325+AI325+AK325</f>
        <v>0</v>
      </c>
      <c r="AT325" s="203">
        <f t="shared" ref="AT325:AT329" si="2317">D325+L325+N325+P325+V325+X325+Z325+AD325+AF325+AH325+AN325+AR325+AB325+F325+J325+H325+R325+T325+AP325+AJ325+AL325</f>
        <v>0</v>
      </c>
      <c r="AU325" s="120">
        <f>IF(J325=0,0,(IF('Form II'!K323="yes",(J325/AT325)*('Form II'!G323+'Form II'!H323),0)))</f>
        <v>0</v>
      </c>
      <c r="AV325" s="120">
        <f>IF(D325=0,0,(IF('Form II'!I323="yes",(D325/AT325)*('Form II'!G323+'Form II'!H323),0)))</f>
        <v>0</v>
      </c>
      <c r="AW325" s="120">
        <f>IF(F325+H325=0,0,(IF('Form II'!J323="yes",((F325+H325)/AT325)*('Form II'!G323+'Form II'!H323),0)))</f>
        <v>0</v>
      </c>
      <c r="AX325" s="120">
        <f>IF(L325=0,0,(L325/AT325)*('Form II'!G323+'Form II'!H323))</f>
        <v>0</v>
      </c>
      <c r="AY325" s="120">
        <f>IF(P325+R325=0,0,(IF('Form II'!M323="yes",(((P325+R325)/AT325)*('Form II'!G323+'Form II'!H323)),0)))</f>
        <v>0</v>
      </c>
      <c r="AZ325" s="120" t="e">
        <f>IF('Form II'!N323="yes",(((V325+X325+Z325+T325)/AT325)*('Form II'!G323+'Form II'!H323)),0)</f>
        <v>#DIV/0!</v>
      </c>
      <c r="BA325" s="120" t="e">
        <f>IF('Form II'!P323="yes",(AB325/AT325)*('Form II'!G323+'Form II'!H323),0)</f>
        <v>#DIV/0!</v>
      </c>
      <c r="BB325" s="120" t="e">
        <f>IF('Form II'!O323="yes",(AD325/AT325)*('Form II'!G323+'Form II'!H323),0)</f>
        <v>#DIV/0!</v>
      </c>
      <c r="BC325" s="120">
        <f>IF(AF325=0,0,(AF325/AT325)*('Form II'!G323+'Form II'!H323))</f>
        <v>0</v>
      </c>
      <c r="BD325" s="120">
        <f>IF((AN325+AP325+AR325)=0,0,(IF('Form II'!R323="yes",(((AN325+AP325+AR325)/AT325)*('Form II'!G323+'Form II'!H323)),0)))</f>
        <v>0</v>
      </c>
      <c r="BE325" s="118">
        <f>IF((AS325)=0,('Form II'!G323+'Form II'!H323),SUM(AU325:BD325))</f>
        <v>0</v>
      </c>
      <c r="CD325" s="23">
        <f>AT325*'Form II'!F323</f>
        <v>0</v>
      </c>
    </row>
    <row r="326" spans="1:82" ht="16.5" thickTop="1" thickBot="1" x14ac:dyDescent="0.3">
      <c r="A326" s="26" t="s">
        <v>38</v>
      </c>
      <c r="B326" s="27"/>
      <c r="C326" s="113">
        <v>0</v>
      </c>
      <c r="D326" s="93">
        <f t="shared" ref="D326" si="2318">C326/C323</f>
        <v>0</v>
      </c>
      <c r="E326" s="113"/>
      <c r="F326" s="93">
        <f t="shared" ref="F326" si="2319">E326/E323</f>
        <v>0</v>
      </c>
      <c r="G326" s="113"/>
      <c r="H326" s="93">
        <f t="shared" ref="H326" si="2320">G326/G323</f>
        <v>0</v>
      </c>
      <c r="I326" s="113"/>
      <c r="J326" s="93">
        <f t="shared" ref="J326" si="2321">I326/I323</f>
        <v>0</v>
      </c>
      <c r="K326" s="113"/>
      <c r="L326" s="93">
        <f t="shared" ref="L326" si="2322">K326/K323</f>
        <v>0</v>
      </c>
      <c r="M326" s="113">
        <v>0</v>
      </c>
      <c r="N326" s="93">
        <f t="shared" ref="N326" si="2323">M326/M323</f>
        <v>0</v>
      </c>
      <c r="O326" s="113">
        <v>0</v>
      </c>
      <c r="P326" s="93">
        <f t="shared" ref="P326" si="2324">O326/O323</f>
        <v>0</v>
      </c>
      <c r="Q326" s="113">
        <v>0</v>
      </c>
      <c r="R326" s="93">
        <f t="shared" ref="R326" si="2325">Q326/Q323</f>
        <v>0</v>
      </c>
      <c r="S326" s="113">
        <v>0</v>
      </c>
      <c r="T326" s="93">
        <f t="shared" ref="T326" si="2326">S326/S323</f>
        <v>0</v>
      </c>
      <c r="U326" s="113">
        <v>0</v>
      </c>
      <c r="V326" s="93">
        <f t="shared" ref="V326" si="2327">U326/U323</f>
        <v>0</v>
      </c>
      <c r="W326" s="113">
        <v>0</v>
      </c>
      <c r="X326" s="93">
        <f t="shared" ref="X326" si="2328">W326/W323</f>
        <v>0</v>
      </c>
      <c r="Y326" s="113">
        <v>0</v>
      </c>
      <c r="Z326" s="93">
        <f t="shared" ref="Z326" si="2329">Y326/Y323</f>
        <v>0</v>
      </c>
      <c r="AA326" s="113">
        <v>0</v>
      </c>
      <c r="AB326" s="93">
        <f t="shared" ref="AB326" si="2330">AA326/AA323</f>
        <v>0</v>
      </c>
      <c r="AC326" s="113">
        <v>0</v>
      </c>
      <c r="AD326" s="93">
        <f t="shared" ref="AD326" si="2331">AC326/AC323</f>
        <v>0</v>
      </c>
      <c r="AE326" s="113"/>
      <c r="AF326" s="93">
        <f t="shared" ref="AF326" si="2332">AE326/AE323</f>
        <v>0</v>
      </c>
      <c r="AG326" s="113"/>
      <c r="AH326" s="93">
        <f t="shared" ref="AH326" si="2333">AG326/AG323</f>
        <v>0</v>
      </c>
      <c r="AI326" s="113"/>
      <c r="AJ326" s="93">
        <f t="shared" ref="AJ326" si="2334">AI326/AI323</f>
        <v>0</v>
      </c>
      <c r="AK326" s="113"/>
      <c r="AL326" s="93">
        <f t="shared" ref="AL326" si="2335">AK326/AK323</f>
        <v>0</v>
      </c>
      <c r="AM326" s="113">
        <v>0</v>
      </c>
      <c r="AN326" s="93">
        <f t="shared" ref="AN326" si="2336">AM326/AM323</f>
        <v>0</v>
      </c>
      <c r="AO326" s="113">
        <v>0</v>
      </c>
      <c r="AP326" s="93">
        <f t="shared" ref="AP326" si="2337">AO326/AO323</f>
        <v>0</v>
      </c>
      <c r="AQ326" s="113">
        <v>0</v>
      </c>
      <c r="AR326" s="93">
        <f t="shared" si="2315"/>
        <v>0</v>
      </c>
      <c r="AS326" s="134">
        <f t="shared" si="2316"/>
        <v>0</v>
      </c>
      <c r="AT326" s="203">
        <f t="shared" si="2317"/>
        <v>0</v>
      </c>
      <c r="AU326" s="120">
        <f>IF(J326=0,0,(IF('Form II'!K324="yes",(J326/AT326)*('Form II'!G324+'Form II'!H324),0)))</f>
        <v>0</v>
      </c>
      <c r="AV326" s="120">
        <f>IF(D326=0,0,(IF('Form II'!I324="yes",(D326/AT326)*('Form II'!G324+'Form II'!H324),0)))</f>
        <v>0</v>
      </c>
      <c r="AW326" s="120">
        <f>IF(F326+H326=0,0,(IF('Form II'!J324="yes",((F326+H326)/AT326)*('Form II'!G324+'Form II'!H324),0)))</f>
        <v>0</v>
      </c>
      <c r="AX326" s="120">
        <f>IF(L326=0,0,(L326/AT326)*('Form II'!G324+'Form II'!H324))</f>
        <v>0</v>
      </c>
      <c r="AY326" s="120">
        <f>IF(P326+R326=0,0,(IF('Form II'!M324="yes",(((P326+R326)/AT326)*('Form II'!G324+'Form II'!H324)),0)))</f>
        <v>0</v>
      </c>
      <c r="AZ326" s="120" t="e">
        <f>IF('Form II'!N324="yes",(((V326+X326+Z326+T326)/AT326)*('Form II'!G324+'Form II'!H324)),0)</f>
        <v>#DIV/0!</v>
      </c>
      <c r="BA326" s="120" t="e">
        <f>IF('Form II'!P324="yes",(AB326/AT326)*('Form II'!G324+'Form II'!H324),0)</f>
        <v>#DIV/0!</v>
      </c>
      <c r="BB326" s="120" t="e">
        <f>IF('Form II'!O324="yes",(AD326/AT326)*('Form II'!G324+'Form II'!H324),0)</f>
        <v>#DIV/0!</v>
      </c>
      <c r="BC326" s="120">
        <f>IF(AF326=0,0,(AF326/AT326)*('Form II'!G324+'Form II'!H324))</f>
        <v>0</v>
      </c>
      <c r="BD326" s="120">
        <f>IF((AN326+AP326+AR326)=0,0,(IF('Form II'!R324="yes",(((AN326+AP326+AR326)/AT326)*('Form II'!G324+'Form II'!H324)),0)))</f>
        <v>0</v>
      </c>
      <c r="BE326" s="118">
        <f>IF((AS326)=0,('Form II'!G324+'Form II'!H324),SUM(AU326:BD326))</f>
        <v>0</v>
      </c>
      <c r="CD326" s="23">
        <f>AT326*'Form II'!F324</f>
        <v>0</v>
      </c>
    </row>
    <row r="327" spans="1:82" ht="16.5" thickTop="1" thickBot="1" x14ac:dyDescent="0.3">
      <c r="A327" s="26" t="s">
        <v>39</v>
      </c>
      <c r="B327" s="27"/>
      <c r="C327" s="113">
        <v>0</v>
      </c>
      <c r="D327" s="93">
        <f t="shared" ref="D327" si="2338">C327/C323</f>
        <v>0</v>
      </c>
      <c r="E327" s="113"/>
      <c r="F327" s="93">
        <f t="shared" ref="F327" si="2339">E327/E323</f>
        <v>0</v>
      </c>
      <c r="G327" s="113"/>
      <c r="H327" s="93">
        <f t="shared" ref="H327" si="2340">G327/G323</f>
        <v>0</v>
      </c>
      <c r="I327" s="113"/>
      <c r="J327" s="93">
        <f t="shared" ref="J327" si="2341">I327/I323</f>
        <v>0</v>
      </c>
      <c r="K327" s="113"/>
      <c r="L327" s="93">
        <f t="shared" ref="L327" si="2342">K327/K323</f>
        <v>0</v>
      </c>
      <c r="M327" s="113">
        <v>0</v>
      </c>
      <c r="N327" s="93">
        <f t="shared" ref="N327" si="2343">M327/M323</f>
        <v>0</v>
      </c>
      <c r="O327" s="113">
        <v>0</v>
      </c>
      <c r="P327" s="93">
        <f t="shared" ref="P327" si="2344">O327/O323</f>
        <v>0</v>
      </c>
      <c r="Q327" s="113">
        <v>0</v>
      </c>
      <c r="R327" s="93">
        <f t="shared" ref="R327" si="2345">Q327/Q323</f>
        <v>0</v>
      </c>
      <c r="S327" s="113">
        <v>0</v>
      </c>
      <c r="T327" s="93">
        <f t="shared" ref="T327" si="2346">S327/S323</f>
        <v>0</v>
      </c>
      <c r="U327" s="113">
        <v>0</v>
      </c>
      <c r="V327" s="93">
        <f t="shared" ref="V327" si="2347">U327/U323</f>
        <v>0</v>
      </c>
      <c r="W327" s="113">
        <v>0</v>
      </c>
      <c r="X327" s="93">
        <f t="shared" ref="X327" si="2348">W327/W323</f>
        <v>0</v>
      </c>
      <c r="Y327" s="113">
        <v>0</v>
      </c>
      <c r="Z327" s="93">
        <f t="shared" ref="Z327" si="2349">Y327/Y323</f>
        <v>0</v>
      </c>
      <c r="AA327" s="113">
        <v>0</v>
      </c>
      <c r="AB327" s="93">
        <f t="shared" ref="AB327" si="2350">AA327/AA323</f>
        <v>0</v>
      </c>
      <c r="AC327" s="113">
        <v>0</v>
      </c>
      <c r="AD327" s="93">
        <f t="shared" ref="AD327" si="2351">AC327/AC323</f>
        <v>0</v>
      </c>
      <c r="AE327" s="113"/>
      <c r="AF327" s="93">
        <f t="shared" ref="AF327" si="2352">AE327/AE323</f>
        <v>0</v>
      </c>
      <c r="AG327" s="113"/>
      <c r="AH327" s="93">
        <f t="shared" ref="AH327" si="2353">AG327/AG323</f>
        <v>0</v>
      </c>
      <c r="AI327" s="113"/>
      <c r="AJ327" s="93">
        <f t="shared" ref="AJ327" si="2354">AI327/AI323</f>
        <v>0</v>
      </c>
      <c r="AK327" s="113"/>
      <c r="AL327" s="93">
        <f t="shared" ref="AL327" si="2355">AK327/AK323</f>
        <v>0</v>
      </c>
      <c r="AM327" s="113">
        <v>0</v>
      </c>
      <c r="AN327" s="93">
        <f t="shared" ref="AN327" si="2356">AM327/AM323</f>
        <v>0</v>
      </c>
      <c r="AO327" s="113">
        <v>0</v>
      </c>
      <c r="AP327" s="93">
        <f t="shared" ref="AP327" si="2357">AO327/AO323</f>
        <v>0</v>
      </c>
      <c r="AQ327" s="113">
        <v>0</v>
      </c>
      <c r="AR327" s="93">
        <f t="shared" si="2315"/>
        <v>0</v>
      </c>
      <c r="AS327" s="134">
        <f t="shared" si="2316"/>
        <v>0</v>
      </c>
      <c r="AT327" s="203">
        <f t="shared" si="2317"/>
        <v>0</v>
      </c>
      <c r="AU327" s="120">
        <f>IF(J327=0,0,(IF('Form II'!K325="yes",(J327/AT327)*('Form II'!G325+'Form II'!H325),0)))</f>
        <v>0</v>
      </c>
      <c r="AV327" s="120">
        <f>IF(D327=0,0,(IF('Form II'!I325="yes",(D327/AT327)*('Form II'!G325+'Form II'!H325),0)))</f>
        <v>0</v>
      </c>
      <c r="AW327" s="120">
        <f>IF(F327+H327=0,0,(IF('Form II'!J325="yes",((F327+H327)/AT327)*('Form II'!G325+'Form II'!H325),0)))</f>
        <v>0</v>
      </c>
      <c r="AX327" s="120">
        <f>IF(L327=0,0,(L327/AT327)*('Form II'!G325+'Form II'!H325))</f>
        <v>0</v>
      </c>
      <c r="AY327" s="120">
        <f>IF(P327+R327=0,0,(IF('Form II'!M325="yes",(((P327+R327)/AT327)*('Form II'!G325+'Form II'!H325)),0)))</f>
        <v>0</v>
      </c>
      <c r="AZ327" s="120" t="e">
        <f>IF('Form II'!N325="yes",(((V327+X327+Z327+T327)/AT327)*('Form II'!G325+'Form II'!H325)),0)</f>
        <v>#DIV/0!</v>
      </c>
      <c r="BA327" s="120" t="e">
        <f>IF('Form II'!P325="yes",(AB327/AT327)*('Form II'!G325+'Form II'!H325),0)</f>
        <v>#DIV/0!</v>
      </c>
      <c r="BB327" s="120" t="e">
        <f>IF('Form II'!O325="yes",(AD327/AT327)*('Form II'!G325+'Form II'!H325),0)</f>
        <v>#DIV/0!</v>
      </c>
      <c r="BC327" s="120">
        <f>IF(AF327=0,0,(AF327/AT327)*('Form II'!G325+'Form II'!H325))</f>
        <v>0</v>
      </c>
      <c r="BD327" s="120">
        <f>IF((AN327+AP327+AR327)=0,0,(IF('Form II'!R325="yes",(((AN327+AP327+AR327)/AT327)*('Form II'!G325+'Form II'!H325)),0)))</f>
        <v>0</v>
      </c>
      <c r="BE327" s="118">
        <f>IF((AS327)=0,('Form II'!G325+'Form II'!H325),SUM(AU327:BD327))</f>
        <v>0</v>
      </c>
      <c r="CD327" s="23">
        <f>AT327*'Form II'!F325</f>
        <v>0</v>
      </c>
    </row>
    <row r="328" spans="1:82" ht="16.5" thickTop="1" thickBot="1" x14ac:dyDescent="0.3">
      <c r="A328" s="28" t="s">
        <v>40</v>
      </c>
      <c r="B328" s="29"/>
      <c r="C328" s="114">
        <v>0</v>
      </c>
      <c r="D328" s="93">
        <f t="shared" ref="D328" si="2358">C328/C323</f>
        <v>0</v>
      </c>
      <c r="E328" s="114"/>
      <c r="F328" s="93">
        <f t="shared" ref="F328" si="2359">E328/E323</f>
        <v>0</v>
      </c>
      <c r="G328" s="114"/>
      <c r="H328" s="93">
        <f t="shared" ref="H328" si="2360">G328/G323</f>
        <v>0</v>
      </c>
      <c r="I328" s="114"/>
      <c r="J328" s="93">
        <f t="shared" ref="J328" si="2361">I328/I323</f>
        <v>0</v>
      </c>
      <c r="K328" s="114"/>
      <c r="L328" s="93">
        <f t="shared" ref="L328" si="2362">K328/K323</f>
        <v>0</v>
      </c>
      <c r="M328" s="114">
        <v>0</v>
      </c>
      <c r="N328" s="93">
        <f t="shared" ref="N328" si="2363">M328/M323</f>
        <v>0</v>
      </c>
      <c r="O328" s="114">
        <v>0</v>
      </c>
      <c r="P328" s="93">
        <f t="shared" ref="P328" si="2364">O328/O323</f>
        <v>0</v>
      </c>
      <c r="Q328" s="114">
        <v>0</v>
      </c>
      <c r="R328" s="93">
        <f t="shared" ref="R328" si="2365">Q328/Q323</f>
        <v>0</v>
      </c>
      <c r="S328" s="114">
        <v>0</v>
      </c>
      <c r="T328" s="93">
        <f t="shared" ref="T328" si="2366">S328/S323</f>
        <v>0</v>
      </c>
      <c r="U328" s="114">
        <v>0</v>
      </c>
      <c r="V328" s="93">
        <f t="shared" ref="V328" si="2367">U328/U323</f>
        <v>0</v>
      </c>
      <c r="W328" s="114">
        <v>0</v>
      </c>
      <c r="X328" s="93">
        <f t="shared" ref="X328" si="2368">W328/W323</f>
        <v>0</v>
      </c>
      <c r="Y328" s="114">
        <v>0</v>
      </c>
      <c r="Z328" s="93">
        <f t="shared" ref="Z328" si="2369">Y328/Y323</f>
        <v>0</v>
      </c>
      <c r="AA328" s="114">
        <v>0</v>
      </c>
      <c r="AB328" s="93">
        <f t="shared" ref="AB328" si="2370">AA328/AA323</f>
        <v>0</v>
      </c>
      <c r="AC328" s="114">
        <v>0</v>
      </c>
      <c r="AD328" s="93">
        <f t="shared" ref="AD328" si="2371">AC328/AC323</f>
        <v>0</v>
      </c>
      <c r="AE328" s="114"/>
      <c r="AF328" s="93">
        <f t="shared" ref="AF328" si="2372">AE328/AE323</f>
        <v>0</v>
      </c>
      <c r="AG328" s="114"/>
      <c r="AH328" s="93">
        <f t="shared" ref="AH328" si="2373">AG328/AG323</f>
        <v>0</v>
      </c>
      <c r="AI328" s="114"/>
      <c r="AJ328" s="93">
        <f t="shared" ref="AJ328" si="2374">AI328/AI323</f>
        <v>0</v>
      </c>
      <c r="AK328" s="114"/>
      <c r="AL328" s="93">
        <f t="shared" ref="AL328" si="2375">AK328/AK323</f>
        <v>0</v>
      </c>
      <c r="AM328" s="114">
        <v>0</v>
      </c>
      <c r="AN328" s="93">
        <f t="shared" ref="AN328" si="2376">AM328/AM323</f>
        <v>0</v>
      </c>
      <c r="AO328" s="114">
        <v>0</v>
      </c>
      <c r="AP328" s="93">
        <f t="shared" ref="AP328" si="2377">AO328/AO323</f>
        <v>0</v>
      </c>
      <c r="AQ328" s="114">
        <v>0</v>
      </c>
      <c r="AR328" s="93">
        <f t="shared" si="2315"/>
        <v>0</v>
      </c>
      <c r="AS328" s="134">
        <f t="shared" si="2316"/>
        <v>0</v>
      </c>
      <c r="AT328" s="203">
        <f t="shared" si="2317"/>
        <v>0</v>
      </c>
      <c r="AU328" s="120">
        <f>IF(J328=0,0,(IF('Form II'!K326="yes",(J328/AT328)*('Form II'!G326+'Form II'!H326),0)))</f>
        <v>0</v>
      </c>
      <c r="AV328" s="120">
        <f>IF(D328=0,0,(IF('Form II'!I326="yes",(D328/AT328)*('Form II'!G326+'Form II'!H326),0)))</f>
        <v>0</v>
      </c>
      <c r="AW328" s="120">
        <f>IF(F328+H328=0,0,(IF('Form II'!J326="yes",((F328+H328)/AT328)*('Form II'!G326+'Form II'!H326),0)))</f>
        <v>0</v>
      </c>
      <c r="AX328" s="120">
        <f>IF(L328=0,0,(L328/AT328)*('Form II'!G326+'Form II'!H326))</f>
        <v>0</v>
      </c>
      <c r="AY328" s="120">
        <f>IF(P328+R328=0,0,(IF('Form II'!M326="yes",(((P328+R328)/AT328)*('Form II'!G326+'Form II'!H326)),0)))</f>
        <v>0</v>
      </c>
      <c r="AZ328" s="120" t="e">
        <f>IF('Form II'!N326="yes",(((V328+X328+Z328+T328)/AT328)*('Form II'!G326+'Form II'!H326)),0)</f>
        <v>#DIV/0!</v>
      </c>
      <c r="BA328" s="120" t="e">
        <f>IF('Form II'!P326="yes",(AB328/AT328)*('Form II'!G326+'Form II'!H326),0)</f>
        <v>#DIV/0!</v>
      </c>
      <c r="BB328" s="120" t="e">
        <f>IF('Form II'!O326="yes",(AD328/AT328)*('Form II'!G326+'Form II'!H326),0)</f>
        <v>#DIV/0!</v>
      </c>
      <c r="BC328" s="120">
        <f>IF(AF328=0,0,(AF328/AT328)*('Form II'!G326+'Form II'!H326))</f>
        <v>0</v>
      </c>
      <c r="BD328" s="120">
        <f>IF((AN328+AP328+AR328)=0,0,(IF('Form II'!R326="yes",(((AN328+AP328+AR328)/AT328)*('Form II'!G326+'Form II'!H326)),0)))</f>
        <v>0</v>
      </c>
      <c r="BE328" s="118">
        <f>IF((AS328)=0,('Form II'!G326+'Form II'!H326),SUM(AU328:BD328))</f>
        <v>0</v>
      </c>
      <c r="CD328" s="23">
        <f>AT328*'Form II'!F326</f>
        <v>0</v>
      </c>
    </row>
    <row r="329" spans="1:82" ht="15.75" thickTop="1" x14ac:dyDescent="0.25">
      <c r="A329" s="90" t="s">
        <v>41</v>
      </c>
      <c r="B329" s="91"/>
      <c r="C329" s="91">
        <f t="shared" si="1840"/>
        <v>0</v>
      </c>
      <c r="D329" s="93">
        <f t="shared" ref="D329" si="2378">C329/C323</f>
        <v>0</v>
      </c>
      <c r="E329" s="91">
        <f t="shared" si="1842"/>
        <v>0</v>
      </c>
      <c r="F329" s="93">
        <f t="shared" ref="F329" si="2379">E329/E323</f>
        <v>0</v>
      </c>
      <c r="G329" s="91">
        <f t="shared" si="1844"/>
        <v>0</v>
      </c>
      <c r="H329" s="93">
        <f t="shared" ref="H329" si="2380">G329/G323</f>
        <v>0</v>
      </c>
      <c r="I329" s="91">
        <f t="shared" si="1846"/>
        <v>0</v>
      </c>
      <c r="J329" s="93">
        <f t="shared" ref="J329" si="2381">I329/I323</f>
        <v>0</v>
      </c>
      <c r="K329" s="91">
        <f t="shared" si="1848"/>
        <v>0</v>
      </c>
      <c r="L329" s="93">
        <f t="shared" ref="L329" si="2382">K329/K323</f>
        <v>0</v>
      </c>
      <c r="M329" s="91">
        <f t="shared" si="1850"/>
        <v>0</v>
      </c>
      <c r="N329" s="93">
        <f t="shared" ref="N329" si="2383">M329/M323</f>
        <v>0</v>
      </c>
      <c r="O329" s="91">
        <f t="shared" si="1852"/>
        <v>0</v>
      </c>
      <c r="P329" s="93">
        <f t="shared" ref="P329" si="2384">O329/O323</f>
        <v>0</v>
      </c>
      <c r="Q329" s="91">
        <f t="shared" si="1854"/>
        <v>0</v>
      </c>
      <c r="R329" s="93">
        <f t="shared" ref="R329" si="2385">Q329/Q323</f>
        <v>0</v>
      </c>
      <c r="S329" s="91">
        <f t="shared" si="1856"/>
        <v>0</v>
      </c>
      <c r="T329" s="93">
        <f t="shared" ref="T329" si="2386">S329/S323</f>
        <v>0</v>
      </c>
      <c r="U329" s="91">
        <f t="shared" si="1858"/>
        <v>0</v>
      </c>
      <c r="V329" s="93">
        <f t="shared" ref="V329" si="2387">U329/U323</f>
        <v>0</v>
      </c>
      <c r="W329" s="91">
        <f t="shared" si="1860"/>
        <v>0</v>
      </c>
      <c r="X329" s="93">
        <f t="shared" ref="X329" si="2388">W329/W323</f>
        <v>0</v>
      </c>
      <c r="Y329" s="91">
        <f t="shared" si="1862"/>
        <v>0</v>
      </c>
      <c r="Z329" s="93">
        <f t="shared" ref="Z329" si="2389">Y329/Y323</f>
        <v>0</v>
      </c>
      <c r="AA329" s="91">
        <f t="shared" si="1864"/>
        <v>0</v>
      </c>
      <c r="AB329" s="93">
        <f t="shared" ref="AB329" si="2390">AA329/AA323</f>
        <v>0</v>
      </c>
      <c r="AC329" s="91">
        <f t="shared" si="1866"/>
        <v>0</v>
      </c>
      <c r="AD329" s="93">
        <f t="shared" ref="AD329" si="2391">AC329/AC323</f>
        <v>0</v>
      </c>
      <c r="AE329" s="94">
        <f t="shared" si="1868"/>
        <v>0</v>
      </c>
      <c r="AF329" s="93">
        <f t="shared" ref="AF329" si="2392">AE329/AE323</f>
        <v>0</v>
      </c>
      <c r="AG329" s="91">
        <f t="shared" si="1870"/>
        <v>0</v>
      </c>
      <c r="AH329" s="93">
        <f t="shared" ref="AH329" si="2393">AG329/AG323</f>
        <v>0</v>
      </c>
      <c r="AI329" s="91">
        <f t="shared" si="1872"/>
        <v>0</v>
      </c>
      <c r="AJ329" s="93">
        <f t="shared" ref="AJ329" si="2394">AI329/AI323</f>
        <v>0</v>
      </c>
      <c r="AK329" s="91">
        <f t="shared" si="1874"/>
        <v>0</v>
      </c>
      <c r="AL329" s="93">
        <f t="shared" ref="AL329" si="2395">AK329/AK323</f>
        <v>0</v>
      </c>
      <c r="AM329" s="91">
        <f t="shared" si="1876"/>
        <v>0</v>
      </c>
      <c r="AN329" s="93">
        <f t="shared" ref="AN329" si="2396">AM329/AM323</f>
        <v>0</v>
      </c>
      <c r="AO329" s="91">
        <f t="shared" si="1878"/>
        <v>0</v>
      </c>
      <c r="AP329" s="93">
        <f t="shared" ref="AP329" si="2397">AO329/AO323</f>
        <v>0</v>
      </c>
      <c r="AQ329" s="91">
        <f t="shared" si="1880"/>
        <v>0</v>
      </c>
      <c r="AR329" s="93">
        <f t="shared" si="2315"/>
        <v>0</v>
      </c>
      <c r="AS329" s="95">
        <f t="shared" si="1881"/>
        <v>0</v>
      </c>
      <c r="AT329" s="203">
        <f t="shared" si="2317"/>
        <v>0</v>
      </c>
      <c r="AU329" s="121"/>
      <c r="AV329" s="121"/>
      <c r="AW329" s="121"/>
      <c r="AX329" s="121"/>
      <c r="AY329" s="121"/>
      <c r="AZ329" s="121"/>
      <c r="BA329" s="121"/>
      <c r="BB329" s="121"/>
      <c r="BC329" s="121"/>
      <c r="BD329" s="121"/>
      <c r="BE329" s="121"/>
      <c r="CD329" s="30">
        <f t="shared" si="1882"/>
        <v>0</v>
      </c>
    </row>
    <row r="330" spans="1:82" x14ac:dyDescent="0.25">
      <c r="AU330" s="116"/>
      <c r="AV330" s="116"/>
      <c r="AW330" s="116"/>
      <c r="AX330" s="116"/>
      <c r="AY330" s="116"/>
      <c r="AZ330" s="116"/>
      <c r="BA330" s="116"/>
      <c r="BB330" s="116"/>
      <c r="BC330" s="116"/>
      <c r="BD330" s="116"/>
      <c r="BE330" s="116"/>
    </row>
    <row r="331" spans="1:82" ht="45" x14ac:dyDescent="0.25">
      <c r="A331" s="97"/>
      <c r="B331" s="199" t="s">
        <v>25</v>
      </c>
      <c r="C331" s="248" t="s">
        <v>116</v>
      </c>
      <c r="D331" s="247"/>
      <c r="E331" s="257" t="s">
        <v>119</v>
      </c>
      <c r="F331" s="247"/>
      <c r="G331" s="257" t="s">
        <v>120</v>
      </c>
      <c r="H331" s="247"/>
      <c r="I331" s="248" t="s">
        <v>117</v>
      </c>
      <c r="J331" s="247"/>
      <c r="K331" s="248" t="s">
        <v>118</v>
      </c>
      <c r="L331" s="247"/>
      <c r="M331" s="248" t="s">
        <v>27</v>
      </c>
      <c r="N331" s="247"/>
      <c r="O331" s="248" t="s">
        <v>166</v>
      </c>
      <c r="P331" s="247"/>
      <c r="Q331" s="248" t="s">
        <v>167</v>
      </c>
      <c r="R331" s="247"/>
      <c r="S331" s="248" t="s">
        <v>132</v>
      </c>
      <c r="T331" s="247"/>
      <c r="U331" s="248" t="s">
        <v>28</v>
      </c>
      <c r="V331" s="247"/>
      <c r="W331" s="248" t="s">
        <v>29</v>
      </c>
      <c r="X331" s="247"/>
      <c r="Y331" s="248" t="s">
        <v>30</v>
      </c>
      <c r="Z331" s="247"/>
      <c r="AA331" s="248" t="s">
        <v>114</v>
      </c>
      <c r="AB331" s="258"/>
      <c r="AC331" s="248" t="s">
        <v>113</v>
      </c>
      <c r="AD331" s="247"/>
      <c r="AE331" s="248" t="s">
        <v>31</v>
      </c>
      <c r="AF331" s="247"/>
      <c r="AG331" s="248" t="s">
        <v>193</v>
      </c>
      <c r="AH331" s="247"/>
      <c r="AI331" s="248" t="s">
        <v>164</v>
      </c>
      <c r="AJ331" s="247"/>
      <c r="AK331" s="246" t="s">
        <v>165</v>
      </c>
      <c r="AL331" s="247"/>
      <c r="AM331" s="248" t="s">
        <v>33</v>
      </c>
      <c r="AN331" s="247"/>
      <c r="AO331" s="248" t="s">
        <v>34</v>
      </c>
      <c r="AP331" s="247"/>
      <c r="AQ331" s="248" t="s">
        <v>34</v>
      </c>
      <c r="AR331" s="247"/>
      <c r="AS331" s="248" t="s">
        <v>35</v>
      </c>
      <c r="AT331" s="247"/>
      <c r="AU331" s="115" t="s">
        <v>259</v>
      </c>
      <c r="AV331" s="115" t="s">
        <v>116</v>
      </c>
      <c r="AW331" s="115" t="s">
        <v>261</v>
      </c>
      <c r="AX331" s="116" t="s">
        <v>262</v>
      </c>
      <c r="AY331" s="116" t="s">
        <v>263</v>
      </c>
      <c r="AZ331" s="116" t="s">
        <v>134</v>
      </c>
      <c r="BA331" s="117" t="s">
        <v>114</v>
      </c>
      <c r="BB331" s="117" t="s">
        <v>113</v>
      </c>
      <c r="BC331" s="117" t="s">
        <v>46</v>
      </c>
      <c r="BD331" s="117" t="s">
        <v>44</v>
      </c>
      <c r="BE331" s="118"/>
    </row>
    <row r="332" spans="1:82" x14ac:dyDescent="0.25">
      <c r="A332" s="49" t="s">
        <v>129</v>
      </c>
      <c r="B332" s="200"/>
      <c r="C332" s="151"/>
      <c r="D332" s="152"/>
      <c r="E332" s="151"/>
      <c r="F332" s="152"/>
      <c r="G332" s="200"/>
      <c r="H332" s="201"/>
      <c r="I332" s="200"/>
      <c r="J332" s="201"/>
      <c r="K332" s="87"/>
      <c r="L332" s="201"/>
      <c r="M332" s="200"/>
      <c r="N332" s="201"/>
      <c r="O332" s="200"/>
      <c r="P332" s="201"/>
      <c r="Q332" s="200"/>
      <c r="R332" s="201"/>
      <c r="S332" s="200"/>
      <c r="T332" s="201"/>
      <c r="U332" s="200"/>
      <c r="V332" s="201"/>
      <c r="W332" s="200"/>
      <c r="X332" s="201"/>
      <c r="Y332" s="200"/>
      <c r="Z332" s="201"/>
      <c r="AA332" s="87"/>
      <c r="AB332" s="87"/>
      <c r="AC332" s="200"/>
      <c r="AD332" s="201"/>
      <c r="AE332" s="200"/>
      <c r="AF332" s="201"/>
      <c r="AG332" s="200"/>
      <c r="AH332" s="201"/>
      <c r="AI332" s="200"/>
      <c r="AJ332" s="201"/>
      <c r="AK332" s="87"/>
      <c r="AL332" s="87"/>
      <c r="AM332" s="200"/>
      <c r="AN332" s="201"/>
      <c r="AO332" s="200"/>
      <c r="AP332" s="201"/>
      <c r="AQ332" s="200"/>
      <c r="AR332" s="201"/>
      <c r="AS332" s="200"/>
      <c r="AT332" s="146"/>
      <c r="AU332" s="115"/>
      <c r="AV332" s="115"/>
      <c r="AW332" s="115"/>
      <c r="AX332" s="116"/>
      <c r="AY332" s="116"/>
      <c r="AZ332" s="116"/>
      <c r="BA332" s="116"/>
      <c r="BB332" s="116"/>
      <c r="BC332" s="116"/>
      <c r="BD332" s="116"/>
      <c r="BE332" s="116"/>
    </row>
    <row r="333" spans="1:82" x14ac:dyDescent="0.25">
      <c r="A333" s="98"/>
      <c r="B333" s="88"/>
      <c r="C333" s="249">
        <f>(VLOOKUP(A332,$BF$2:$CB$5,2,FALSE))*'Form II'!F333</f>
        <v>60</v>
      </c>
      <c r="D333" s="250"/>
      <c r="E333" s="249">
        <f>VLOOKUP(A332,$BF$2:$CB$5,3,FALSE)*'Form II'!F333</f>
        <v>60</v>
      </c>
      <c r="F333" s="250"/>
      <c r="G333" s="249">
        <f>VLOOKUP(A332,$BF$2:$CB$5,4,FALSE)*'Form II'!F333</f>
        <v>60</v>
      </c>
      <c r="H333" s="250"/>
      <c r="I333" s="249">
        <f>VLOOKUP(A332,$BF$2:$CB$5,5,FALSE)*'Form II'!F333</f>
        <v>60</v>
      </c>
      <c r="J333" s="250"/>
      <c r="K333" s="251">
        <f>VLOOKUP(A332,$BF$2:$CB$5,6,FALSE)*'Form II'!F333</f>
        <v>100</v>
      </c>
      <c r="L333" s="250"/>
      <c r="M333" s="249">
        <f>VLOOKUP(A332,$BF$2:$CB$5,7,FALSE)*'Form II'!F333</f>
        <v>200</v>
      </c>
      <c r="N333" s="250"/>
      <c r="O333" s="249">
        <f>VLOOKUP(A332,$BF$2:$CB$5,8,FALSE)*'Form II'!F333</f>
        <v>125</v>
      </c>
      <c r="P333" s="250"/>
      <c r="Q333" s="249">
        <f>VLOOKUP(A332,$BF$2:$CB$5,9,FALSE)*'Form II'!F333</f>
        <v>125</v>
      </c>
      <c r="R333" s="250"/>
      <c r="S333" s="249">
        <f>VLOOKUP(A332,$BF$2:$CB$5,10,FALSE)*'Form II'!F333</f>
        <v>125</v>
      </c>
      <c r="T333" s="250"/>
      <c r="U333" s="249">
        <f>VLOOKUP(A332,$BF$2:$CB$5,11,FALSE)*'Form II'!F333</f>
        <v>150</v>
      </c>
      <c r="V333" s="250"/>
      <c r="W333" s="249">
        <f>VLOOKUP(A332,$BF$2:$CB$5,12,FALSE)*'Form II'!F333</f>
        <v>200</v>
      </c>
      <c r="X333" s="250"/>
      <c r="Y333" s="252">
        <f>VLOOKUP(A332,$BF$2:$CB$5,13,FALSE)*'Form II'!F333</f>
        <v>250</v>
      </c>
      <c r="Z333" s="253"/>
      <c r="AA333" s="252">
        <f>VLOOKUP(A332,$BF$2:$CB$5,14,FALSE)*'Form II'!F333</f>
        <v>75</v>
      </c>
      <c r="AB333" s="254"/>
      <c r="AC333" s="252">
        <f>VLOOKUP(A332,$BF$2:$CB$5,15,FALSE)*'Form II'!F333</f>
        <v>75</v>
      </c>
      <c r="AD333" s="253"/>
      <c r="AE333" s="252">
        <f>VLOOKUP(A332,$BF$2:$CB$5,16,FALSE)*'Form II'!F333</f>
        <v>200</v>
      </c>
      <c r="AF333" s="253"/>
      <c r="AG333" s="249">
        <f>VLOOKUP(A332,$BF$2:$CB$5,17,FALSE)*'Form II'!F333</f>
        <v>200</v>
      </c>
      <c r="AH333" s="250"/>
      <c r="AI333" s="249">
        <f>VLOOKUP(A332,$BF$2:$CB$5,18,FALSE)*'Form II'!F333</f>
        <v>12.5</v>
      </c>
      <c r="AJ333" s="250"/>
      <c r="AK333" s="249">
        <f>VLOOKUP(A332,$BF$2:$CB$5,19,FALSE)*'Form II'!F333</f>
        <v>25</v>
      </c>
      <c r="AL333" s="250"/>
      <c r="AM333" s="249">
        <f>VLOOKUP(A332,$BF$2:$CB$5,20,FALSE)*'Form II'!F333</f>
        <v>12.5</v>
      </c>
      <c r="AN333" s="250"/>
      <c r="AO333" s="249">
        <f>VLOOKUP(A332,$BF$2:$CB$5,21,FALSE)*'Form II'!F333</f>
        <v>25</v>
      </c>
      <c r="AP333" s="250"/>
      <c r="AQ333" s="249">
        <f>VLOOKUP(A332,$BF$2:$CB$5,22,FALSE)*'Form II'!F333</f>
        <v>25</v>
      </c>
      <c r="AR333" s="250"/>
      <c r="AS333" s="255"/>
      <c r="AT333" s="256"/>
      <c r="AU333" s="116"/>
      <c r="AV333" s="116"/>
      <c r="AW333" s="116"/>
      <c r="AX333" s="116"/>
      <c r="AY333" s="116"/>
      <c r="AZ333" s="116"/>
      <c r="BA333" s="116"/>
      <c r="BB333" s="116"/>
      <c r="BC333" s="116"/>
      <c r="BD333" s="116"/>
      <c r="BE333" s="116"/>
    </row>
    <row r="334" spans="1:82" ht="15.75" thickBot="1" x14ac:dyDescent="0.3">
      <c r="A334" s="48" t="str">
        <f>'Form II'!A333&amp;", "&amp;'Form II'!B333</f>
        <v>, 34</v>
      </c>
      <c r="B334" s="99" t="s">
        <v>36</v>
      </c>
      <c r="C334" s="99" t="s">
        <v>36</v>
      </c>
      <c r="D334" s="99" t="s">
        <v>142</v>
      </c>
      <c r="E334" s="99"/>
      <c r="F334" s="99"/>
      <c r="G334" s="99"/>
      <c r="H334" s="99"/>
      <c r="I334" s="99"/>
      <c r="J334" s="99"/>
      <c r="K334" s="99" t="s">
        <v>36</v>
      </c>
      <c r="L334" s="99" t="s">
        <v>142</v>
      </c>
      <c r="M334" s="99" t="s">
        <v>36</v>
      </c>
      <c r="N334" s="99" t="s">
        <v>142</v>
      </c>
      <c r="O334" s="99" t="s">
        <v>36</v>
      </c>
      <c r="P334" s="99" t="s">
        <v>142</v>
      </c>
      <c r="Q334" s="99" t="s">
        <v>36</v>
      </c>
      <c r="R334" s="99" t="s">
        <v>142</v>
      </c>
      <c r="S334" s="99" t="s">
        <v>36</v>
      </c>
      <c r="T334" s="99" t="s">
        <v>142</v>
      </c>
      <c r="U334" s="99" t="s">
        <v>36</v>
      </c>
      <c r="V334" s="99" t="s">
        <v>142</v>
      </c>
      <c r="W334" s="99" t="s">
        <v>36</v>
      </c>
      <c r="X334" s="99" t="s">
        <v>142</v>
      </c>
      <c r="Y334" s="99" t="s">
        <v>36</v>
      </c>
      <c r="Z334" s="99" t="s">
        <v>142</v>
      </c>
      <c r="AA334" s="99"/>
      <c r="AB334" s="99"/>
      <c r="AC334" s="99" t="s">
        <v>36</v>
      </c>
      <c r="AD334" s="99" t="s">
        <v>142</v>
      </c>
      <c r="AE334" s="99" t="s">
        <v>36</v>
      </c>
      <c r="AF334" s="100" t="s">
        <v>142</v>
      </c>
      <c r="AG334" s="99" t="s">
        <v>36</v>
      </c>
      <c r="AH334" s="99" t="s">
        <v>142</v>
      </c>
      <c r="AI334" s="99" t="s">
        <v>36</v>
      </c>
      <c r="AJ334" s="99" t="s">
        <v>142</v>
      </c>
      <c r="AK334" s="99" t="s">
        <v>36</v>
      </c>
      <c r="AL334" s="99" t="s">
        <v>142</v>
      </c>
      <c r="AM334" s="99" t="s">
        <v>36</v>
      </c>
      <c r="AN334" s="99" t="s">
        <v>142</v>
      </c>
      <c r="AO334" s="99" t="s">
        <v>36</v>
      </c>
      <c r="AP334" s="99" t="s">
        <v>142</v>
      </c>
      <c r="AQ334" s="99" t="s">
        <v>36</v>
      </c>
      <c r="AR334" s="99" t="s">
        <v>142</v>
      </c>
      <c r="AS334" s="99" t="s">
        <v>36</v>
      </c>
      <c r="AT334" s="147" t="s">
        <v>142</v>
      </c>
      <c r="AU334" s="116"/>
      <c r="AV334" s="116"/>
      <c r="AW334" s="116"/>
      <c r="AX334" s="116"/>
      <c r="AY334" s="116"/>
      <c r="AZ334" s="116"/>
      <c r="BA334" s="116"/>
      <c r="BB334" s="116"/>
      <c r="BC334" s="116"/>
      <c r="BD334" s="116"/>
      <c r="BE334" s="116"/>
    </row>
    <row r="335" spans="1:82" ht="16.5" thickTop="1" thickBot="1" x14ac:dyDescent="0.3">
      <c r="A335" s="24" t="s">
        <v>37</v>
      </c>
      <c r="B335" s="25"/>
      <c r="C335" s="112">
        <v>0</v>
      </c>
      <c r="D335" s="93">
        <f t="shared" ref="D335" si="2398">C335/C333</f>
        <v>0</v>
      </c>
      <c r="E335" s="112"/>
      <c r="F335" s="93">
        <f t="shared" ref="F335" si="2399">E335/E333</f>
        <v>0</v>
      </c>
      <c r="G335" s="112"/>
      <c r="H335" s="93">
        <f t="shared" ref="H335" si="2400">G335/G333</f>
        <v>0</v>
      </c>
      <c r="I335" s="112"/>
      <c r="J335" s="93">
        <f t="shared" ref="J335" si="2401">I335/I333</f>
        <v>0</v>
      </c>
      <c r="K335" s="112"/>
      <c r="L335" s="93">
        <f t="shared" ref="L335" si="2402">K335/K333</f>
        <v>0</v>
      </c>
      <c r="M335" s="112">
        <v>0</v>
      </c>
      <c r="N335" s="93">
        <f t="shared" ref="N335" si="2403">M335/M333</f>
        <v>0</v>
      </c>
      <c r="O335" s="112">
        <v>0</v>
      </c>
      <c r="P335" s="93">
        <f t="shared" ref="P335" si="2404">O335/O333</f>
        <v>0</v>
      </c>
      <c r="Q335" s="112">
        <v>0</v>
      </c>
      <c r="R335" s="93">
        <f t="shared" ref="R335" si="2405">Q335/Q333</f>
        <v>0</v>
      </c>
      <c r="S335" s="112">
        <v>0</v>
      </c>
      <c r="T335" s="93">
        <f t="shared" ref="T335" si="2406">S335/S333</f>
        <v>0</v>
      </c>
      <c r="U335" s="112">
        <v>0</v>
      </c>
      <c r="V335" s="93">
        <f t="shared" ref="V335" si="2407">U335/U333</f>
        <v>0</v>
      </c>
      <c r="W335" s="112">
        <v>0</v>
      </c>
      <c r="X335" s="93">
        <f t="shared" ref="X335" si="2408">W335/W333</f>
        <v>0</v>
      </c>
      <c r="Y335" s="112">
        <v>0</v>
      </c>
      <c r="Z335" s="93">
        <f t="shared" ref="Z335" si="2409">Y335/Y333</f>
        <v>0</v>
      </c>
      <c r="AA335" s="112">
        <v>0</v>
      </c>
      <c r="AB335" s="93">
        <f t="shared" ref="AB335" si="2410">AA335/AA333</f>
        <v>0</v>
      </c>
      <c r="AC335" s="112">
        <v>0</v>
      </c>
      <c r="AD335" s="93">
        <f t="shared" ref="AD335" si="2411">AC335/AC333</f>
        <v>0</v>
      </c>
      <c r="AE335" s="112"/>
      <c r="AF335" s="93">
        <f t="shared" ref="AF335" si="2412">AE335/AE333</f>
        <v>0</v>
      </c>
      <c r="AG335" s="112"/>
      <c r="AH335" s="93">
        <f t="shared" ref="AH335" si="2413">AG335/AG333</f>
        <v>0</v>
      </c>
      <c r="AI335" s="112"/>
      <c r="AJ335" s="93">
        <f t="shared" ref="AJ335" si="2414">AI335/AI333</f>
        <v>0</v>
      </c>
      <c r="AK335" s="112"/>
      <c r="AL335" s="93">
        <f t="shared" ref="AL335" si="2415">AK335/AK333</f>
        <v>0</v>
      </c>
      <c r="AM335" s="112">
        <v>0</v>
      </c>
      <c r="AN335" s="93">
        <f t="shared" ref="AN335" si="2416">AM335/AM333</f>
        <v>0</v>
      </c>
      <c r="AO335" s="112">
        <v>0</v>
      </c>
      <c r="AP335" s="93">
        <f t="shared" ref="AP335" si="2417">AO335/AO333</f>
        <v>0</v>
      </c>
      <c r="AQ335" s="112">
        <v>0</v>
      </c>
      <c r="AR335" s="93">
        <f t="shared" ref="AR335:AR339" si="2418">AQ335/$AQ$113</f>
        <v>0</v>
      </c>
      <c r="AS335" s="134">
        <f t="shared" ref="AS335:AS338" si="2419">C335+K335+M335+O335+U335+W335+Y335+AC335+AE335+AG335+AM335+AQ335+E335+I335+G335+AA335+Q335+S335+AO335+AI335+AK335</f>
        <v>0</v>
      </c>
      <c r="AT335" s="203">
        <f t="shared" ref="AT335:AT339" si="2420">D335+L335+N335+P335+V335+X335+Z335+AD335+AF335+AH335+AN335+AR335+AB335+F335+J335+H335+R335+T335+AP335+AJ335+AL335</f>
        <v>0</v>
      </c>
      <c r="AU335" s="120">
        <f>IF(J335=0,0,(IF('Form II'!K333="yes",(J335/AT335)*('Form II'!G333+'Form II'!H333),0)))</f>
        <v>0</v>
      </c>
      <c r="AV335" s="120">
        <f>IF(D335=0,0,(IF('Form II'!I333="yes",(D335/AT335)*('Form II'!G333+'Form II'!H333),0)))</f>
        <v>0</v>
      </c>
      <c r="AW335" s="120">
        <f>IF(F335+H335=0,0,(IF('Form II'!J333="yes",((F335+H335)/AT335)*('Form II'!G333+'Form II'!H333),0)))</f>
        <v>0</v>
      </c>
      <c r="AX335" s="120">
        <f>IF(L335=0,0,(L335/AT335)*('Form II'!G333+'Form II'!H333))</f>
        <v>0</v>
      </c>
      <c r="AY335" s="120">
        <f>IF(P335+R335=0,0,(IF('Form II'!M333="yes",(((P335+R335)/AT335)*('Form II'!G333+'Form II'!H333)),0)))</f>
        <v>0</v>
      </c>
      <c r="AZ335" s="120" t="e">
        <f>IF('Form II'!N333="yes",(((V335+X335+Z335+T335)/AT335)*('Form II'!G333+'Form II'!H333)),0)</f>
        <v>#DIV/0!</v>
      </c>
      <c r="BA335" s="120" t="e">
        <f>IF('Form II'!P333="yes",(AB335/AT335)*('Form II'!G333+'Form II'!H333),0)</f>
        <v>#DIV/0!</v>
      </c>
      <c r="BB335" s="120" t="e">
        <f>IF('Form II'!O333="yes",(AD335/AT335)*('Form II'!G333+'Form II'!H333),0)</f>
        <v>#DIV/0!</v>
      </c>
      <c r="BC335" s="120">
        <f>IF(AF335=0,0,(AF335/AT335)*('Form II'!G333+'Form II'!H333))</f>
        <v>0</v>
      </c>
      <c r="BD335" s="120">
        <f>IF((AN335+AP335+AR335)=0,0,(IF('Form II'!R333="yes",(((AN335+AP335+AR335)/AT335)*('Form II'!G333+'Form II'!H333)),0)))</f>
        <v>0</v>
      </c>
      <c r="BE335" s="118">
        <f>IF((AS335)=0,('Form II'!G333+'Form II'!H333),SUM(AU335:BD335))</f>
        <v>0</v>
      </c>
      <c r="CD335" s="23">
        <f>AT335*'Form II'!F333</f>
        <v>0</v>
      </c>
    </row>
    <row r="336" spans="1:82" ht="16.5" thickTop="1" thickBot="1" x14ac:dyDescent="0.3">
      <c r="A336" s="26" t="s">
        <v>38</v>
      </c>
      <c r="B336" s="27"/>
      <c r="C336" s="113">
        <v>0</v>
      </c>
      <c r="D336" s="93">
        <f t="shared" ref="D336" si="2421">C336/C333</f>
        <v>0</v>
      </c>
      <c r="E336" s="113"/>
      <c r="F336" s="93">
        <f t="shared" ref="F336" si="2422">E336/E333</f>
        <v>0</v>
      </c>
      <c r="G336" s="113"/>
      <c r="H336" s="93">
        <f t="shared" ref="H336" si="2423">G336/G333</f>
        <v>0</v>
      </c>
      <c r="I336" s="113"/>
      <c r="J336" s="93">
        <f t="shared" ref="J336" si="2424">I336/I333</f>
        <v>0</v>
      </c>
      <c r="K336" s="113"/>
      <c r="L336" s="93">
        <f t="shared" ref="L336" si="2425">K336/K333</f>
        <v>0</v>
      </c>
      <c r="M336" s="113">
        <v>0</v>
      </c>
      <c r="N336" s="93">
        <f t="shared" ref="N336" si="2426">M336/M333</f>
        <v>0</v>
      </c>
      <c r="O336" s="113">
        <v>0</v>
      </c>
      <c r="P336" s="93">
        <f t="shared" ref="P336" si="2427">O336/O333</f>
        <v>0</v>
      </c>
      <c r="Q336" s="113">
        <v>0</v>
      </c>
      <c r="R336" s="93">
        <f t="shared" ref="R336" si="2428">Q336/Q333</f>
        <v>0</v>
      </c>
      <c r="S336" s="113">
        <v>0</v>
      </c>
      <c r="T336" s="93">
        <f t="shared" ref="T336" si="2429">S336/S333</f>
        <v>0</v>
      </c>
      <c r="U336" s="113">
        <v>0</v>
      </c>
      <c r="V336" s="93">
        <f t="shared" ref="V336" si="2430">U336/U333</f>
        <v>0</v>
      </c>
      <c r="W336" s="113">
        <v>0</v>
      </c>
      <c r="X336" s="93">
        <f t="shared" ref="X336" si="2431">W336/W333</f>
        <v>0</v>
      </c>
      <c r="Y336" s="113">
        <v>0</v>
      </c>
      <c r="Z336" s="93">
        <f t="shared" ref="Z336" si="2432">Y336/Y333</f>
        <v>0</v>
      </c>
      <c r="AA336" s="113">
        <v>0</v>
      </c>
      <c r="AB336" s="93">
        <f t="shared" ref="AB336" si="2433">AA336/AA333</f>
        <v>0</v>
      </c>
      <c r="AC336" s="113">
        <v>0</v>
      </c>
      <c r="AD336" s="93">
        <f t="shared" ref="AD336" si="2434">AC336/AC333</f>
        <v>0</v>
      </c>
      <c r="AE336" s="113"/>
      <c r="AF336" s="93">
        <f t="shared" ref="AF336" si="2435">AE336/AE333</f>
        <v>0</v>
      </c>
      <c r="AG336" s="113"/>
      <c r="AH336" s="93">
        <f t="shared" ref="AH336" si="2436">AG336/AG333</f>
        <v>0</v>
      </c>
      <c r="AI336" s="113"/>
      <c r="AJ336" s="93">
        <f t="shared" ref="AJ336" si="2437">AI336/AI333</f>
        <v>0</v>
      </c>
      <c r="AK336" s="113"/>
      <c r="AL336" s="93">
        <f t="shared" ref="AL336" si="2438">AK336/AK333</f>
        <v>0</v>
      </c>
      <c r="AM336" s="113">
        <v>0</v>
      </c>
      <c r="AN336" s="93">
        <f t="shared" ref="AN336" si="2439">AM336/AM333</f>
        <v>0</v>
      </c>
      <c r="AO336" s="113">
        <v>0</v>
      </c>
      <c r="AP336" s="93">
        <f t="shared" ref="AP336" si="2440">AO336/AO333</f>
        <v>0</v>
      </c>
      <c r="AQ336" s="113">
        <v>0</v>
      </c>
      <c r="AR336" s="93">
        <f t="shared" si="2418"/>
        <v>0</v>
      </c>
      <c r="AS336" s="134">
        <f t="shared" si="2419"/>
        <v>0</v>
      </c>
      <c r="AT336" s="203">
        <f t="shared" si="2420"/>
        <v>0</v>
      </c>
      <c r="AU336" s="120">
        <f>IF(J336=0,0,(IF('Form II'!K334="yes",(J336/AT336)*('Form II'!G334+'Form II'!H334),0)))</f>
        <v>0</v>
      </c>
      <c r="AV336" s="120">
        <f>IF(D336=0,0,(IF('Form II'!I334="yes",(D336/AT336)*('Form II'!G334+'Form II'!H334),0)))</f>
        <v>0</v>
      </c>
      <c r="AW336" s="120">
        <f>IF(F336+H336=0,0,(IF('Form II'!J334="yes",((F336+H336)/AT336)*('Form II'!G334+'Form II'!H334),0)))</f>
        <v>0</v>
      </c>
      <c r="AX336" s="120">
        <f>IF(L336=0,0,(L336/AT336)*('Form II'!G334+'Form II'!H334))</f>
        <v>0</v>
      </c>
      <c r="AY336" s="120">
        <f>IF(P336+R336=0,0,(IF('Form II'!M334="yes",(((P336+R336)/AT336)*('Form II'!G334+'Form II'!H334)),0)))</f>
        <v>0</v>
      </c>
      <c r="AZ336" s="120" t="e">
        <f>IF('Form II'!N334="yes",(((V336+X336+Z336+T336)/AT336)*('Form II'!G334+'Form II'!H334)),0)</f>
        <v>#DIV/0!</v>
      </c>
      <c r="BA336" s="120" t="e">
        <f>IF('Form II'!P334="yes",(AB336/AT336)*('Form II'!G334+'Form II'!H334),0)</f>
        <v>#DIV/0!</v>
      </c>
      <c r="BB336" s="120" t="e">
        <f>IF('Form II'!O334="yes",(AD336/AT336)*('Form II'!G334+'Form II'!H334),0)</f>
        <v>#DIV/0!</v>
      </c>
      <c r="BC336" s="120">
        <f>IF(AF336=0,0,(AF336/AT336)*('Form II'!G334+'Form II'!H334))</f>
        <v>0</v>
      </c>
      <c r="BD336" s="120">
        <f>IF((AN336+AP336+AR336)=0,0,(IF('Form II'!R334="yes",(((AN336+AP336+AR336)/AT336)*('Form II'!G334+'Form II'!H334)),0)))</f>
        <v>0</v>
      </c>
      <c r="BE336" s="118">
        <f>IF((AS336)=0,('Form II'!G334+'Form II'!H334),SUM(AU336:BD336))</f>
        <v>0</v>
      </c>
      <c r="CD336" s="23">
        <f>AT336*'Form II'!F334</f>
        <v>0</v>
      </c>
    </row>
    <row r="337" spans="1:82" ht="16.5" thickTop="1" thickBot="1" x14ac:dyDescent="0.3">
      <c r="A337" s="26" t="s">
        <v>39</v>
      </c>
      <c r="B337" s="27"/>
      <c r="C337" s="113">
        <v>0</v>
      </c>
      <c r="D337" s="93">
        <f t="shared" ref="D337" si="2441">C337/C333</f>
        <v>0</v>
      </c>
      <c r="E337" s="113"/>
      <c r="F337" s="93">
        <f t="shared" ref="F337" si="2442">E337/E333</f>
        <v>0</v>
      </c>
      <c r="G337" s="113"/>
      <c r="H337" s="93">
        <f t="shared" ref="H337" si="2443">G337/G333</f>
        <v>0</v>
      </c>
      <c r="I337" s="113"/>
      <c r="J337" s="93">
        <f t="shared" ref="J337" si="2444">I337/I333</f>
        <v>0</v>
      </c>
      <c r="K337" s="113"/>
      <c r="L337" s="93">
        <f t="shared" ref="L337" si="2445">K337/K333</f>
        <v>0</v>
      </c>
      <c r="M337" s="113">
        <v>0</v>
      </c>
      <c r="N337" s="93">
        <f t="shared" ref="N337" si="2446">M337/M333</f>
        <v>0</v>
      </c>
      <c r="O337" s="113">
        <v>0</v>
      </c>
      <c r="P337" s="93">
        <f t="shared" ref="P337" si="2447">O337/O333</f>
        <v>0</v>
      </c>
      <c r="Q337" s="113">
        <v>0</v>
      </c>
      <c r="R337" s="93">
        <f t="shared" ref="R337" si="2448">Q337/Q333</f>
        <v>0</v>
      </c>
      <c r="S337" s="113">
        <v>0</v>
      </c>
      <c r="T337" s="93">
        <f t="shared" ref="T337" si="2449">S337/S333</f>
        <v>0</v>
      </c>
      <c r="U337" s="113">
        <v>0</v>
      </c>
      <c r="V337" s="93">
        <f t="shared" ref="V337" si="2450">U337/U333</f>
        <v>0</v>
      </c>
      <c r="W337" s="113">
        <v>0</v>
      </c>
      <c r="X337" s="93">
        <f t="shared" ref="X337" si="2451">W337/W333</f>
        <v>0</v>
      </c>
      <c r="Y337" s="113">
        <v>0</v>
      </c>
      <c r="Z337" s="93">
        <f t="shared" ref="Z337" si="2452">Y337/Y333</f>
        <v>0</v>
      </c>
      <c r="AA337" s="113">
        <v>0</v>
      </c>
      <c r="AB337" s="93">
        <f t="shared" ref="AB337" si="2453">AA337/AA333</f>
        <v>0</v>
      </c>
      <c r="AC337" s="113">
        <v>0</v>
      </c>
      <c r="AD337" s="93">
        <f t="shared" ref="AD337" si="2454">AC337/AC333</f>
        <v>0</v>
      </c>
      <c r="AE337" s="113"/>
      <c r="AF337" s="93">
        <f t="shared" ref="AF337" si="2455">AE337/AE333</f>
        <v>0</v>
      </c>
      <c r="AG337" s="113"/>
      <c r="AH337" s="93">
        <f t="shared" ref="AH337" si="2456">AG337/AG333</f>
        <v>0</v>
      </c>
      <c r="AI337" s="113"/>
      <c r="AJ337" s="93">
        <f t="shared" ref="AJ337" si="2457">AI337/AI333</f>
        <v>0</v>
      </c>
      <c r="AK337" s="113"/>
      <c r="AL337" s="93">
        <f t="shared" ref="AL337" si="2458">AK337/AK333</f>
        <v>0</v>
      </c>
      <c r="AM337" s="113">
        <v>0</v>
      </c>
      <c r="AN337" s="93">
        <f t="shared" ref="AN337" si="2459">AM337/AM333</f>
        <v>0</v>
      </c>
      <c r="AO337" s="113">
        <v>0</v>
      </c>
      <c r="AP337" s="93">
        <f t="shared" ref="AP337" si="2460">AO337/AO333</f>
        <v>0</v>
      </c>
      <c r="AQ337" s="113">
        <v>0</v>
      </c>
      <c r="AR337" s="93">
        <f t="shared" si="2418"/>
        <v>0</v>
      </c>
      <c r="AS337" s="134">
        <f t="shared" si="2419"/>
        <v>0</v>
      </c>
      <c r="AT337" s="203">
        <f t="shared" si="2420"/>
        <v>0</v>
      </c>
      <c r="AU337" s="120">
        <f>IF(J337=0,0,(IF('Form II'!K335="yes",(J337/AT337)*('Form II'!G335+'Form II'!H335),0)))</f>
        <v>0</v>
      </c>
      <c r="AV337" s="120">
        <f>IF(D337=0,0,(IF('Form II'!I335="yes",(D337/AT337)*('Form II'!G335+'Form II'!H335),0)))</f>
        <v>0</v>
      </c>
      <c r="AW337" s="120">
        <f>IF(F337+H337=0,0,(IF('Form II'!J335="yes",((F337+H337)/AT337)*('Form II'!G335+'Form II'!H335),0)))</f>
        <v>0</v>
      </c>
      <c r="AX337" s="120">
        <f>IF(L337=0,0,(L337/AT337)*('Form II'!G335+'Form II'!H335))</f>
        <v>0</v>
      </c>
      <c r="AY337" s="120">
        <f>IF(P337+R337=0,0,(IF('Form II'!M335="yes",(((P337+R337)/AT337)*('Form II'!G335+'Form II'!H335)),0)))</f>
        <v>0</v>
      </c>
      <c r="AZ337" s="120" t="e">
        <f>IF('Form II'!N335="yes",(((V337+X337+Z337+T337)/AT337)*('Form II'!G335+'Form II'!H335)),0)</f>
        <v>#DIV/0!</v>
      </c>
      <c r="BA337" s="120" t="e">
        <f>IF('Form II'!P335="yes",(AB337/AT337)*('Form II'!G335+'Form II'!H335),0)</f>
        <v>#DIV/0!</v>
      </c>
      <c r="BB337" s="120" t="e">
        <f>IF('Form II'!O335="yes",(AD337/AT337)*('Form II'!G335+'Form II'!H335),0)</f>
        <v>#DIV/0!</v>
      </c>
      <c r="BC337" s="120">
        <f>IF(AF337=0,0,(AF337/AT337)*('Form II'!G335+'Form II'!H335))</f>
        <v>0</v>
      </c>
      <c r="BD337" s="120">
        <f>IF((AN337+AP337+AR337)=0,0,(IF('Form II'!R335="yes",(((AN337+AP337+AR337)/AT337)*('Form II'!G335+'Form II'!H335)),0)))</f>
        <v>0</v>
      </c>
      <c r="BE337" s="118">
        <f>IF((AS337)=0,('Form II'!G335+'Form II'!H335),SUM(AU337:BD337))</f>
        <v>0</v>
      </c>
      <c r="CD337" s="23">
        <f>AT337*'Form II'!F335</f>
        <v>0</v>
      </c>
    </row>
    <row r="338" spans="1:82" ht="16.5" thickTop="1" thickBot="1" x14ac:dyDescent="0.3">
      <c r="A338" s="28" t="s">
        <v>40</v>
      </c>
      <c r="B338" s="29"/>
      <c r="C338" s="114">
        <v>0</v>
      </c>
      <c r="D338" s="93">
        <f t="shared" ref="D338" si="2461">C338/C333</f>
        <v>0</v>
      </c>
      <c r="E338" s="114"/>
      <c r="F338" s="93">
        <f t="shared" ref="F338" si="2462">E338/E333</f>
        <v>0</v>
      </c>
      <c r="G338" s="114"/>
      <c r="H338" s="93">
        <f t="shared" ref="H338" si="2463">G338/G333</f>
        <v>0</v>
      </c>
      <c r="I338" s="114"/>
      <c r="J338" s="93">
        <f t="shared" ref="J338" si="2464">I338/I333</f>
        <v>0</v>
      </c>
      <c r="K338" s="114"/>
      <c r="L338" s="93">
        <f t="shared" ref="L338" si="2465">K338/K333</f>
        <v>0</v>
      </c>
      <c r="M338" s="114">
        <v>0</v>
      </c>
      <c r="N338" s="93">
        <f t="shared" ref="N338" si="2466">M338/M333</f>
        <v>0</v>
      </c>
      <c r="O338" s="114">
        <v>0</v>
      </c>
      <c r="P338" s="93">
        <f t="shared" ref="P338" si="2467">O338/O333</f>
        <v>0</v>
      </c>
      <c r="Q338" s="114">
        <v>0</v>
      </c>
      <c r="R338" s="93">
        <f t="shared" ref="R338" si="2468">Q338/Q333</f>
        <v>0</v>
      </c>
      <c r="S338" s="114">
        <v>0</v>
      </c>
      <c r="T338" s="93">
        <f t="shared" ref="T338" si="2469">S338/S333</f>
        <v>0</v>
      </c>
      <c r="U338" s="114">
        <v>0</v>
      </c>
      <c r="V338" s="93">
        <f t="shared" ref="V338" si="2470">U338/U333</f>
        <v>0</v>
      </c>
      <c r="W338" s="114">
        <v>0</v>
      </c>
      <c r="X338" s="93">
        <f t="shared" ref="X338" si="2471">W338/W333</f>
        <v>0</v>
      </c>
      <c r="Y338" s="114">
        <v>0</v>
      </c>
      <c r="Z338" s="93">
        <f t="shared" ref="Z338" si="2472">Y338/Y333</f>
        <v>0</v>
      </c>
      <c r="AA338" s="114">
        <v>0</v>
      </c>
      <c r="AB338" s="93">
        <f t="shared" ref="AB338" si="2473">AA338/AA333</f>
        <v>0</v>
      </c>
      <c r="AC338" s="114">
        <v>0</v>
      </c>
      <c r="AD338" s="93">
        <f t="shared" ref="AD338" si="2474">AC338/AC333</f>
        <v>0</v>
      </c>
      <c r="AE338" s="114"/>
      <c r="AF338" s="93">
        <f t="shared" ref="AF338" si="2475">AE338/AE333</f>
        <v>0</v>
      </c>
      <c r="AG338" s="114"/>
      <c r="AH338" s="93">
        <f t="shared" ref="AH338" si="2476">AG338/AG333</f>
        <v>0</v>
      </c>
      <c r="AI338" s="114"/>
      <c r="AJ338" s="93">
        <f t="shared" ref="AJ338" si="2477">AI338/AI333</f>
        <v>0</v>
      </c>
      <c r="AK338" s="114"/>
      <c r="AL338" s="93">
        <f t="shared" ref="AL338" si="2478">AK338/AK333</f>
        <v>0</v>
      </c>
      <c r="AM338" s="114">
        <v>0</v>
      </c>
      <c r="AN338" s="93">
        <f t="shared" ref="AN338" si="2479">AM338/AM333</f>
        <v>0</v>
      </c>
      <c r="AO338" s="114">
        <v>0</v>
      </c>
      <c r="AP338" s="93">
        <f t="shared" ref="AP338" si="2480">AO338/AO333</f>
        <v>0</v>
      </c>
      <c r="AQ338" s="114">
        <v>0</v>
      </c>
      <c r="AR338" s="93">
        <f t="shared" si="2418"/>
        <v>0</v>
      </c>
      <c r="AS338" s="134">
        <f t="shared" si="2419"/>
        <v>0</v>
      </c>
      <c r="AT338" s="203">
        <f t="shared" si="2420"/>
        <v>0</v>
      </c>
      <c r="AU338" s="120">
        <f>IF(J338=0,0,(IF('Form II'!K336="yes",(J338/AT338)*('Form II'!G336+'Form II'!H336),0)))</f>
        <v>0</v>
      </c>
      <c r="AV338" s="120">
        <f>IF(D338=0,0,(IF('Form II'!I336="yes",(D338/AT338)*('Form II'!G336+'Form II'!H336),0)))</f>
        <v>0</v>
      </c>
      <c r="AW338" s="120">
        <f>IF(F338+H338=0,0,(IF('Form II'!J336="yes",((F338+H338)/AT338)*('Form II'!G336+'Form II'!H336),0)))</f>
        <v>0</v>
      </c>
      <c r="AX338" s="120">
        <f>IF(L338=0,0,(L338/AT338)*('Form II'!G336+'Form II'!H336))</f>
        <v>0</v>
      </c>
      <c r="AY338" s="120">
        <f>IF(P338+R338=0,0,(IF('Form II'!M336="yes",(((P338+R338)/AT338)*('Form II'!G336+'Form II'!H336)),0)))</f>
        <v>0</v>
      </c>
      <c r="AZ338" s="120" t="e">
        <f>IF('Form II'!N336="yes",(((V338+X338+Z338+T338)/AT338)*('Form II'!G336+'Form II'!H336)),0)</f>
        <v>#DIV/0!</v>
      </c>
      <c r="BA338" s="120" t="e">
        <f>IF('Form II'!P336="yes",(AB338/AT338)*('Form II'!G336+'Form II'!H336),0)</f>
        <v>#DIV/0!</v>
      </c>
      <c r="BB338" s="120" t="e">
        <f>IF('Form II'!O336="yes",(AD338/AT338)*('Form II'!G336+'Form II'!H336),0)</f>
        <v>#DIV/0!</v>
      </c>
      <c r="BC338" s="120">
        <f>IF(AF338=0,0,(AF338/AT338)*('Form II'!G336+'Form II'!H336))</f>
        <v>0</v>
      </c>
      <c r="BD338" s="120">
        <f>IF((AN338+AP338+AR338)=0,0,(IF('Form II'!R336="yes",(((AN338+AP338+AR338)/AT338)*('Form II'!G336+'Form II'!H336)),0)))</f>
        <v>0</v>
      </c>
      <c r="BE338" s="118">
        <f>IF((AS338)=0,('Form II'!G336+'Form II'!H336),SUM(AU338:BD338))</f>
        <v>0</v>
      </c>
      <c r="CD338" s="23">
        <f>AT338*'Form II'!F336</f>
        <v>0</v>
      </c>
    </row>
    <row r="339" spans="1:82" ht="15.75" thickTop="1" x14ac:dyDescent="0.25">
      <c r="A339" s="90" t="s">
        <v>41</v>
      </c>
      <c r="B339" s="91"/>
      <c r="C339" s="91">
        <f t="shared" si="1840"/>
        <v>0</v>
      </c>
      <c r="D339" s="93">
        <f t="shared" ref="D339" si="2481">C339/C333</f>
        <v>0</v>
      </c>
      <c r="E339" s="91">
        <f t="shared" si="1842"/>
        <v>0</v>
      </c>
      <c r="F339" s="93">
        <f t="shared" ref="F339" si="2482">E339/E333</f>
        <v>0</v>
      </c>
      <c r="G339" s="91">
        <f t="shared" si="1844"/>
        <v>0</v>
      </c>
      <c r="H339" s="93">
        <f t="shared" ref="H339" si="2483">G339/G333</f>
        <v>0</v>
      </c>
      <c r="I339" s="91">
        <f t="shared" si="1846"/>
        <v>0</v>
      </c>
      <c r="J339" s="93">
        <f t="shared" ref="J339" si="2484">I339/I333</f>
        <v>0</v>
      </c>
      <c r="K339" s="91">
        <f t="shared" si="1848"/>
        <v>0</v>
      </c>
      <c r="L339" s="93">
        <f t="shared" ref="L339" si="2485">K339/K333</f>
        <v>0</v>
      </c>
      <c r="M339" s="91">
        <f t="shared" si="1850"/>
        <v>0</v>
      </c>
      <c r="N339" s="93">
        <f t="shared" ref="N339" si="2486">M339/M333</f>
        <v>0</v>
      </c>
      <c r="O339" s="91">
        <f t="shared" si="1852"/>
        <v>0</v>
      </c>
      <c r="P339" s="93">
        <f t="shared" ref="P339" si="2487">O339/O333</f>
        <v>0</v>
      </c>
      <c r="Q339" s="91">
        <f t="shared" si="1854"/>
        <v>0</v>
      </c>
      <c r="R339" s="93">
        <f t="shared" ref="R339" si="2488">Q339/Q333</f>
        <v>0</v>
      </c>
      <c r="S339" s="91">
        <f t="shared" si="1856"/>
        <v>0</v>
      </c>
      <c r="T339" s="93">
        <f t="shared" ref="T339" si="2489">S339/S333</f>
        <v>0</v>
      </c>
      <c r="U339" s="91">
        <f t="shared" si="1858"/>
        <v>0</v>
      </c>
      <c r="V339" s="93">
        <f t="shared" ref="V339" si="2490">U339/U333</f>
        <v>0</v>
      </c>
      <c r="W339" s="91">
        <f t="shared" si="1860"/>
        <v>0</v>
      </c>
      <c r="X339" s="93">
        <f t="shared" ref="X339" si="2491">W339/W333</f>
        <v>0</v>
      </c>
      <c r="Y339" s="91">
        <f t="shared" si="1862"/>
        <v>0</v>
      </c>
      <c r="Z339" s="93">
        <f t="shared" ref="Z339" si="2492">Y339/Y333</f>
        <v>0</v>
      </c>
      <c r="AA339" s="91">
        <f t="shared" si="1864"/>
        <v>0</v>
      </c>
      <c r="AB339" s="93">
        <f t="shared" ref="AB339" si="2493">AA339/AA333</f>
        <v>0</v>
      </c>
      <c r="AC339" s="91">
        <f t="shared" si="1866"/>
        <v>0</v>
      </c>
      <c r="AD339" s="93">
        <f t="shared" ref="AD339" si="2494">AC339/AC333</f>
        <v>0</v>
      </c>
      <c r="AE339" s="94">
        <f t="shared" si="1868"/>
        <v>0</v>
      </c>
      <c r="AF339" s="93">
        <f t="shared" ref="AF339" si="2495">AE339/AE333</f>
        <v>0</v>
      </c>
      <c r="AG339" s="91">
        <f t="shared" si="1870"/>
        <v>0</v>
      </c>
      <c r="AH339" s="93">
        <f t="shared" ref="AH339" si="2496">AG339/AG333</f>
        <v>0</v>
      </c>
      <c r="AI339" s="91">
        <f t="shared" si="1872"/>
        <v>0</v>
      </c>
      <c r="AJ339" s="93">
        <f t="shared" ref="AJ339" si="2497">AI339/AI333</f>
        <v>0</v>
      </c>
      <c r="AK339" s="91">
        <f t="shared" si="1874"/>
        <v>0</v>
      </c>
      <c r="AL339" s="93">
        <f t="shared" ref="AL339" si="2498">AK339/AK333</f>
        <v>0</v>
      </c>
      <c r="AM339" s="91">
        <f t="shared" si="1876"/>
        <v>0</v>
      </c>
      <c r="AN339" s="93">
        <f t="shared" ref="AN339" si="2499">AM339/AM333</f>
        <v>0</v>
      </c>
      <c r="AO339" s="91">
        <f t="shared" si="1878"/>
        <v>0</v>
      </c>
      <c r="AP339" s="93">
        <f t="shared" ref="AP339" si="2500">AO339/AO333</f>
        <v>0</v>
      </c>
      <c r="AQ339" s="91">
        <f t="shared" si="1880"/>
        <v>0</v>
      </c>
      <c r="AR339" s="93">
        <f t="shared" si="2418"/>
        <v>0</v>
      </c>
      <c r="AS339" s="95">
        <f t="shared" si="1881"/>
        <v>0</v>
      </c>
      <c r="AT339" s="203">
        <f t="shared" si="2420"/>
        <v>0</v>
      </c>
      <c r="AU339" s="121"/>
      <c r="AV339" s="121"/>
      <c r="AW339" s="121"/>
      <c r="AX339" s="121"/>
      <c r="AY339" s="121"/>
      <c r="AZ339" s="121"/>
      <c r="BA339" s="121"/>
      <c r="BB339" s="121"/>
      <c r="BC339" s="121"/>
      <c r="BD339" s="121"/>
      <c r="BE339" s="121"/>
      <c r="CD339" s="30">
        <f t="shared" si="1882"/>
        <v>0</v>
      </c>
    </row>
    <row r="340" spans="1:82" x14ac:dyDescent="0.25">
      <c r="AU340" s="116"/>
      <c r="AV340" s="116"/>
      <c r="AW340" s="116"/>
      <c r="AX340" s="116"/>
      <c r="AY340" s="116"/>
      <c r="AZ340" s="116"/>
      <c r="BA340" s="116"/>
      <c r="BB340" s="116"/>
      <c r="BC340" s="116"/>
      <c r="BD340" s="116"/>
      <c r="BE340" s="116"/>
    </row>
    <row r="341" spans="1:82" ht="45" x14ac:dyDescent="0.25">
      <c r="A341" s="97"/>
      <c r="B341" s="199" t="s">
        <v>25</v>
      </c>
      <c r="C341" s="248" t="s">
        <v>116</v>
      </c>
      <c r="D341" s="247"/>
      <c r="E341" s="257" t="s">
        <v>119</v>
      </c>
      <c r="F341" s="247"/>
      <c r="G341" s="257" t="s">
        <v>120</v>
      </c>
      <c r="H341" s="247"/>
      <c r="I341" s="248" t="s">
        <v>117</v>
      </c>
      <c r="J341" s="247"/>
      <c r="K341" s="248" t="s">
        <v>118</v>
      </c>
      <c r="L341" s="247"/>
      <c r="M341" s="248" t="s">
        <v>27</v>
      </c>
      <c r="N341" s="247"/>
      <c r="O341" s="248" t="s">
        <v>166</v>
      </c>
      <c r="P341" s="247"/>
      <c r="Q341" s="248" t="s">
        <v>167</v>
      </c>
      <c r="R341" s="247"/>
      <c r="S341" s="248" t="s">
        <v>132</v>
      </c>
      <c r="T341" s="247"/>
      <c r="U341" s="248" t="s">
        <v>28</v>
      </c>
      <c r="V341" s="247"/>
      <c r="W341" s="248" t="s">
        <v>29</v>
      </c>
      <c r="X341" s="247"/>
      <c r="Y341" s="248" t="s">
        <v>30</v>
      </c>
      <c r="Z341" s="247"/>
      <c r="AA341" s="248" t="s">
        <v>114</v>
      </c>
      <c r="AB341" s="258"/>
      <c r="AC341" s="248" t="s">
        <v>113</v>
      </c>
      <c r="AD341" s="247"/>
      <c r="AE341" s="248" t="s">
        <v>31</v>
      </c>
      <c r="AF341" s="247"/>
      <c r="AG341" s="248" t="s">
        <v>193</v>
      </c>
      <c r="AH341" s="247"/>
      <c r="AI341" s="248" t="s">
        <v>164</v>
      </c>
      <c r="AJ341" s="247"/>
      <c r="AK341" s="246" t="s">
        <v>165</v>
      </c>
      <c r="AL341" s="247"/>
      <c r="AM341" s="248" t="s">
        <v>33</v>
      </c>
      <c r="AN341" s="247"/>
      <c r="AO341" s="248" t="s">
        <v>34</v>
      </c>
      <c r="AP341" s="247"/>
      <c r="AQ341" s="248" t="s">
        <v>34</v>
      </c>
      <c r="AR341" s="247"/>
      <c r="AS341" s="248" t="s">
        <v>35</v>
      </c>
      <c r="AT341" s="247"/>
      <c r="AU341" s="115" t="s">
        <v>262</v>
      </c>
      <c r="AV341" s="115" t="s">
        <v>116</v>
      </c>
      <c r="AW341" s="115" t="s">
        <v>264</v>
      </c>
      <c r="AX341" s="116" t="s">
        <v>265</v>
      </c>
      <c r="AY341" s="116" t="s">
        <v>266</v>
      </c>
      <c r="AZ341" s="116" t="s">
        <v>134</v>
      </c>
      <c r="BA341" s="117" t="s">
        <v>114</v>
      </c>
      <c r="BB341" s="117" t="s">
        <v>113</v>
      </c>
      <c r="BC341" s="117" t="s">
        <v>46</v>
      </c>
      <c r="BD341" s="117" t="s">
        <v>44</v>
      </c>
      <c r="BE341" s="118"/>
    </row>
    <row r="342" spans="1:82" x14ac:dyDescent="0.25">
      <c r="A342" s="49" t="s">
        <v>129</v>
      </c>
      <c r="B342" s="200"/>
      <c r="C342" s="151"/>
      <c r="D342" s="152"/>
      <c r="E342" s="151"/>
      <c r="F342" s="152"/>
      <c r="G342" s="200"/>
      <c r="H342" s="201"/>
      <c r="I342" s="200"/>
      <c r="J342" s="201"/>
      <c r="K342" s="87"/>
      <c r="L342" s="201"/>
      <c r="M342" s="200"/>
      <c r="N342" s="201"/>
      <c r="O342" s="200"/>
      <c r="P342" s="201"/>
      <c r="Q342" s="200"/>
      <c r="R342" s="201"/>
      <c r="S342" s="200"/>
      <c r="T342" s="201"/>
      <c r="U342" s="200"/>
      <c r="V342" s="201"/>
      <c r="W342" s="200"/>
      <c r="X342" s="201"/>
      <c r="Y342" s="200"/>
      <c r="Z342" s="201"/>
      <c r="AA342" s="87"/>
      <c r="AB342" s="87"/>
      <c r="AC342" s="200"/>
      <c r="AD342" s="201"/>
      <c r="AE342" s="200"/>
      <c r="AF342" s="201"/>
      <c r="AG342" s="200"/>
      <c r="AH342" s="201"/>
      <c r="AI342" s="200"/>
      <c r="AJ342" s="201"/>
      <c r="AK342" s="87"/>
      <c r="AL342" s="87"/>
      <c r="AM342" s="200"/>
      <c r="AN342" s="201"/>
      <c r="AO342" s="200"/>
      <c r="AP342" s="201"/>
      <c r="AQ342" s="200"/>
      <c r="AR342" s="201"/>
      <c r="AS342" s="200"/>
      <c r="AT342" s="146"/>
      <c r="AU342" s="115"/>
      <c r="AV342" s="115"/>
      <c r="AW342" s="115"/>
      <c r="AX342" s="116"/>
      <c r="AY342" s="116"/>
      <c r="AZ342" s="116"/>
      <c r="BA342" s="116"/>
      <c r="BB342" s="116"/>
      <c r="BC342" s="116"/>
      <c r="BD342" s="116"/>
      <c r="BE342" s="116"/>
    </row>
    <row r="343" spans="1:82" x14ac:dyDescent="0.25">
      <c r="A343" s="98"/>
      <c r="B343" s="88"/>
      <c r="C343" s="249">
        <f>(VLOOKUP(A342,$BF$2:$CB$5,2,FALSE))*'Form II'!F343</f>
        <v>60</v>
      </c>
      <c r="D343" s="250"/>
      <c r="E343" s="249">
        <f>VLOOKUP(A342,$BF$2:$CB$5,3,FALSE)*'Form II'!F343</f>
        <v>60</v>
      </c>
      <c r="F343" s="250"/>
      <c r="G343" s="249">
        <f>VLOOKUP(A342,$BF$2:$CB$5,4,FALSE)*'Form II'!F343</f>
        <v>60</v>
      </c>
      <c r="H343" s="250"/>
      <c r="I343" s="249">
        <f>VLOOKUP(A342,$BF$2:$CB$5,5,FALSE)*'Form II'!F343</f>
        <v>60</v>
      </c>
      <c r="J343" s="250"/>
      <c r="K343" s="251">
        <f>VLOOKUP(A342,$BF$2:$CB$5,6,FALSE)*'Form II'!F343</f>
        <v>100</v>
      </c>
      <c r="L343" s="250"/>
      <c r="M343" s="249">
        <f>VLOOKUP(A342,$BF$2:$CB$5,7,FALSE)*'Form II'!F343</f>
        <v>200</v>
      </c>
      <c r="N343" s="250"/>
      <c r="O343" s="249">
        <f>VLOOKUP(A342,$BF$2:$CB$5,8,FALSE)*'Form II'!F343</f>
        <v>125</v>
      </c>
      <c r="P343" s="250"/>
      <c r="Q343" s="249">
        <f>VLOOKUP(A342,$BF$2:$CB$5,9,FALSE)*'Form II'!F343</f>
        <v>125</v>
      </c>
      <c r="R343" s="250"/>
      <c r="S343" s="249">
        <f>VLOOKUP(A342,$BF$2:$CB$5,10,FALSE)*'Form II'!F343</f>
        <v>125</v>
      </c>
      <c r="T343" s="250"/>
      <c r="U343" s="249">
        <f>VLOOKUP(A342,$BF$2:$CB$5,11,FALSE)*'Form II'!F343</f>
        <v>150</v>
      </c>
      <c r="V343" s="250"/>
      <c r="W343" s="249">
        <f>VLOOKUP(A342,$BF$2:$CB$5,12,FALSE)*'Form II'!F343</f>
        <v>200</v>
      </c>
      <c r="X343" s="250"/>
      <c r="Y343" s="252">
        <f>VLOOKUP(A342,$BF$2:$CB$5,13,FALSE)*'Form II'!F343</f>
        <v>250</v>
      </c>
      <c r="Z343" s="253"/>
      <c r="AA343" s="252">
        <f>VLOOKUP(A342,$BF$2:$CB$5,14,FALSE)*'Form II'!F343</f>
        <v>75</v>
      </c>
      <c r="AB343" s="254"/>
      <c r="AC343" s="252">
        <f>VLOOKUP(A342,$BF$2:$CB$5,15,FALSE)*'Form II'!F343</f>
        <v>75</v>
      </c>
      <c r="AD343" s="253"/>
      <c r="AE343" s="252">
        <f>VLOOKUP(A342,$BF$2:$CB$5,16,FALSE)*'Form II'!F343</f>
        <v>200</v>
      </c>
      <c r="AF343" s="253"/>
      <c r="AG343" s="249">
        <f>VLOOKUP(A342,$BF$2:$CB$5,17,FALSE)*'Form II'!F343</f>
        <v>200</v>
      </c>
      <c r="AH343" s="250"/>
      <c r="AI343" s="249">
        <f>VLOOKUP(A342,$BF$2:$CB$5,18,FALSE)*'Form II'!F343</f>
        <v>12.5</v>
      </c>
      <c r="AJ343" s="250"/>
      <c r="AK343" s="249">
        <f>VLOOKUP(A342,$BF$2:$CB$5,19,FALSE)*'Form II'!F343</f>
        <v>25</v>
      </c>
      <c r="AL343" s="250"/>
      <c r="AM343" s="249">
        <f>VLOOKUP(A342,$BF$2:$CB$5,20,FALSE)*'Form II'!F343</f>
        <v>12.5</v>
      </c>
      <c r="AN343" s="250"/>
      <c r="AO343" s="249">
        <f>VLOOKUP(A342,$BF$2:$CB$5,21,FALSE)*'Form II'!F343</f>
        <v>25</v>
      </c>
      <c r="AP343" s="250"/>
      <c r="AQ343" s="249">
        <f>VLOOKUP(A342,$BF$2:$CB$5,22,FALSE)*'Form II'!F343</f>
        <v>25</v>
      </c>
      <c r="AR343" s="250"/>
      <c r="AS343" s="255"/>
      <c r="AT343" s="256"/>
      <c r="AU343" s="116"/>
      <c r="AV343" s="116"/>
      <c r="AW343" s="116"/>
      <c r="AX343" s="116"/>
      <c r="AY343" s="116"/>
      <c r="AZ343" s="116"/>
      <c r="BA343" s="116"/>
      <c r="BB343" s="116"/>
      <c r="BC343" s="116"/>
      <c r="BD343" s="116"/>
      <c r="BE343" s="116"/>
    </row>
    <row r="344" spans="1:82" ht="15.75" thickBot="1" x14ac:dyDescent="0.3">
      <c r="A344" s="48" t="str">
        <f>'Form II'!A343&amp;", "&amp;'Form II'!B343</f>
        <v>, 35</v>
      </c>
      <c r="B344" s="99" t="s">
        <v>36</v>
      </c>
      <c r="C344" s="99" t="s">
        <v>36</v>
      </c>
      <c r="D344" s="99" t="s">
        <v>142</v>
      </c>
      <c r="E344" s="99"/>
      <c r="F344" s="99"/>
      <c r="G344" s="99"/>
      <c r="H344" s="99"/>
      <c r="I344" s="99"/>
      <c r="J344" s="99"/>
      <c r="K344" s="99" t="s">
        <v>36</v>
      </c>
      <c r="L344" s="99" t="s">
        <v>142</v>
      </c>
      <c r="M344" s="99" t="s">
        <v>36</v>
      </c>
      <c r="N344" s="99" t="s">
        <v>142</v>
      </c>
      <c r="O344" s="99" t="s">
        <v>36</v>
      </c>
      <c r="P344" s="99" t="s">
        <v>142</v>
      </c>
      <c r="Q344" s="99" t="s">
        <v>36</v>
      </c>
      <c r="R344" s="99" t="s">
        <v>142</v>
      </c>
      <c r="S344" s="99" t="s">
        <v>36</v>
      </c>
      <c r="T344" s="99" t="s">
        <v>142</v>
      </c>
      <c r="U344" s="99" t="s">
        <v>36</v>
      </c>
      <c r="V344" s="99" t="s">
        <v>142</v>
      </c>
      <c r="W344" s="99" t="s">
        <v>36</v>
      </c>
      <c r="X344" s="99" t="s">
        <v>142</v>
      </c>
      <c r="Y344" s="99" t="s">
        <v>36</v>
      </c>
      <c r="Z344" s="99" t="s">
        <v>142</v>
      </c>
      <c r="AA344" s="99"/>
      <c r="AB344" s="99"/>
      <c r="AC344" s="99" t="s">
        <v>36</v>
      </c>
      <c r="AD344" s="99" t="s">
        <v>142</v>
      </c>
      <c r="AE344" s="99" t="s">
        <v>36</v>
      </c>
      <c r="AF344" s="100" t="s">
        <v>142</v>
      </c>
      <c r="AG344" s="99" t="s">
        <v>36</v>
      </c>
      <c r="AH344" s="99" t="s">
        <v>142</v>
      </c>
      <c r="AI344" s="99" t="s">
        <v>36</v>
      </c>
      <c r="AJ344" s="99" t="s">
        <v>142</v>
      </c>
      <c r="AK344" s="99" t="s">
        <v>36</v>
      </c>
      <c r="AL344" s="99" t="s">
        <v>142</v>
      </c>
      <c r="AM344" s="99" t="s">
        <v>36</v>
      </c>
      <c r="AN344" s="99" t="s">
        <v>142</v>
      </c>
      <c r="AO344" s="99" t="s">
        <v>36</v>
      </c>
      <c r="AP344" s="99" t="s">
        <v>142</v>
      </c>
      <c r="AQ344" s="99" t="s">
        <v>36</v>
      </c>
      <c r="AR344" s="99" t="s">
        <v>142</v>
      </c>
      <c r="AS344" s="99" t="s">
        <v>36</v>
      </c>
      <c r="AT344" s="147" t="s">
        <v>142</v>
      </c>
      <c r="AU344" s="116"/>
      <c r="AV344" s="116"/>
      <c r="AW344" s="116"/>
      <c r="AX344" s="116"/>
      <c r="AY344" s="116"/>
      <c r="AZ344" s="116"/>
      <c r="BA344" s="116"/>
      <c r="BB344" s="116"/>
      <c r="BC344" s="116"/>
      <c r="BD344" s="116"/>
      <c r="BE344" s="116"/>
    </row>
    <row r="345" spans="1:82" ht="16.5" thickTop="1" thickBot="1" x14ac:dyDescent="0.3">
      <c r="A345" s="24" t="s">
        <v>37</v>
      </c>
      <c r="B345" s="25"/>
      <c r="C345" s="112">
        <v>0</v>
      </c>
      <c r="D345" s="93">
        <f t="shared" ref="D345" si="2501">C345/C343</f>
        <v>0</v>
      </c>
      <c r="E345" s="112"/>
      <c r="F345" s="93">
        <f t="shared" ref="F345" si="2502">E345/E343</f>
        <v>0</v>
      </c>
      <c r="G345" s="112"/>
      <c r="H345" s="93">
        <f t="shared" ref="H345" si="2503">G345/G343</f>
        <v>0</v>
      </c>
      <c r="I345" s="112"/>
      <c r="J345" s="93">
        <f t="shared" ref="J345" si="2504">I345/I343</f>
        <v>0</v>
      </c>
      <c r="K345" s="112"/>
      <c r="L345" s="93">
        <f t="shared" ref="L345" si="2505">K345/K343</f>
        <v>0</v>
      </c>
      <c r="M345" s="112">
        <v>0</v>
      </c>
      <c r="N345" s="93">
        <f t="shared" ref="N345" si="2506">M345/M343</f>
        <v>0</v>
      </c>
      <c r="O345" s="112">
        <v>0</v>
      </c>
      <c r="P345" s="93">
        <f t="shared" ref="P345" si="2507">O345/O343</f>
        <v>0</v>
      </c>
      <c r="Q345" s="112">
        <v>0</v>
      </c>
      <c r="R345" s="93">
        <f t="shared" ref="R345" si="2508">Q345/Q343</f>
        <v>0</v>
      </c>
      <c r="S345" s="112">
        <v>0</v>
      </c>
      <c r="T345" s="93">
        <f t="shared" ref="T345" si="2509">S345/S343</f>
        <v>0</v>
      </c>
      <c r="U345" s="112">
        <v>0</v>
      </c>
      <c r="V345" s="93">
        <f t="shared" ref="V345" si="2510">U345/U343</f>
        <v>0</v>
      </c>
      <c r="W345" s="112">
        <v>0</v>
      </c>
      <c r="X345" s="93">
        <f t="shared" ref="X345" si="2511">W345/W343</f>
        <v>0</v>
      </c>
      <c r="Y345" s="112">
        <v>0</v>
      </c>
      <c r="Z345" s="93">
        <f t="shared" ref="Z345" si="2512">Y345/Y343</f>
        <v>0</v>
      </c>
      <c r="AA345" s="112">
        <v>0</v>
      </c>
      <c r="AB345" s="93">
        <f t="shared" ref="AB345" si="2513">AA345/AA343</f>
        <v>0</v>
      </c>
      <c r="AC345" s="112">
        <v>0</v>
      </c>
      <c r="AD345" s="93">
        <f t="shared" ref="AD345" si="2514">AC345/AC343</f>
        <v>0</v>
      </c>
      <c r="AE345" s="112"/>
      <c r="AF345" s="93">
        <f t="shared" ref="AF345" si="2515">AE345/AE343</f>
        <v>0</v>
      </c>
      <c r="AG345" s="112"/>
      <c r="AH345" s="93">
        <f t="shared" ref="AH345" si="2516">AG345/AG343</f>
        <v>0</v>
      </c>
      <c r="AI345" s="112"/>
      <c r="AJ345" s="93">
        <f t="shared" ref="AJ345" si="2517">AI345/AI343</f>
        <v>0</v>
      </c>
      <c r="AK345" s="112"/>
      <c r="AL345" s="93">
        <f t="shared" ref="AL345" si="2518">AK345/AK343</f>
        <v>0</v>
      </c>
      <c r="AM345" s="112">
        <v>0</v>
      </c>
      <c r="AN345" s="93">
        <f t="shared" ref="AN345" si="2519">AM345/AM343</f>
        <v>0</v>
      </c>
      <c r="AO345" s="112">
        <v>0</v>
      </c>
      <c r="AP345" s="93">
        <f t="shared" ref="AP345" si="2520">AO345/AO343</f>
        <v>0</v>
      </c>
      <c r="AQ345" s="112">
        <v>0</v>
      </c>
      <c r="AR345" s="93">
        <f t="shared" ref="AR345:AR349" si="2521">AQ345/$AQ$113</f>
        <v>0</v>
      </c>
      <c r="AS345" s="134">
        <f t="shared" ref="AS345:AS348" si="2522">C345+K345+M345+O345+U345+W345+Y345+AC345+AE345+AG345+AM345+AQ345+E345+I345+G345+AA345+Q345+S345+AO345+AI345+AK345</f>
        <v>0</v>
      </c>
      <c r="AT345" s="203">
        <f t="shared" ref="AT345:AT349" si="2523">D345+L345+N345+P345+V345+X345+Z345+AD345+AF345+AH345+AN345+AR345+AB345+F345+J345+H345+R345+T345+AP345+AJ345+AL345</f>
        <v>0</v>
      </c>
      <c r="AU345" s="120">
        <f>IF(J345=0,0,(IF('Form II'!K343="yes",(J345/AT345)*('Form II'!G343+'Form II'!H343),0)))</f>
        <v>0</v>
      </c>
      <c r="AV345" s="120">
        <f>IF(D345=0,0,(IF('Form II'!I343="yes",(D345/AT345)*('Form II'!G343+'Form II'!H343),0)))</f>
        <v>0</v>
      </c>
      <c r="AW345" s="120">
        <f>IF(F345+H345=0,0,(IF('Form II'!J343="yes",((F345+H345)/AT345)*('Form II'!G343+'Form II'!H343),0)))</f>
        <v>0</v>
      </c>
      <c r="AX345" s="120">
        <f>IF(L345=0,0,(L345/AT345)*('Form II'!G343+'Form II'!H343))</f>
        <v>0</v>
      </c>
      <c r="AY345" s="120">
        <f>IF(P345+R345=0,0,(IF('Form II'!M343="yes",(((P345+R345)/AT345)*('Form II'!G343+'Form II'!H343)),0)))</f>
        <v>0</v>
      </c>
      <c r="AZ345" s="120" t="e">
        <f>IF('Form II'!N343="yes",(((V345+X345+Z345+T345)/AT345)*('Form II'!G343+'Form II'!H343)),0)</f>
        <v>#DIV/0!</v>
      </c>
      <c r="BA345" s="120" t="e">
        <f>IF('Form II'!P343="yes",(AB345/AT345)*('Form II'!G343+'Form II'!H343),0)</f>
        <v>#DIV/0!</v>
      </c>
      <c r="BB345" s="120" t="e">
        <f>IF('Form II'!O343="yes",(AD345/AT345)*('Form II'!G343+'Form II'!H343),0)</f>
        <v>#DIV/0!</v>
      </c>
      <c r="BC345" s="120">
        <f>IF(AF345=0,0,(AF345/AT345)*('Form II'!G343+'Form II'!H343))</f>
        <v>0</v>
      </c>
      <c r="BD345" s="120">
        <f>IF((AN345+AP345+AR345)=0,0,(IF('Form II'!R343="yes",(((AN345+AP345+AR345)/AT345)*('Form II'!G343+'Form II'!H343)),0)))</f>
        <v>0</v>
      </c>
      <c r="BE345" s="118">
        <f>IF((AS345)=0,('Form II'!G343+'Form II'!H343),SUM(AU345:BD345))</f>
        <v>0</v>
      </c>
      <c r="CD345" s="23">
        <f>AT345*'Form II'!F343</f>
        <v>0</v>
      </c>
    </row>
    <row r="346" spans="1:82" ht="16.5" thickTop="1" thickBot="1" x14ac:dyDescent="0.3">
      <c r="A346" s="26" t="s">
        <v>38</v>
      </c>
      <c r="B346" s="27"/>
      <c r="C346" s="113">
        <v>0</v>
      </c>
      <c r="D346" s="93">
        <f t="shared" ref="D346" si="2524">C346/C343</f>
        <v>0</v>
      </c>
      <c r="E346" s="113"/>
      <c r="F346" s="93">
        <f t="shared" ref="F346" si="2525">E346/E343</f>
        <v>0</v>
      </c>
      <c r="G346" s="113"/>
      <c r="H346" s="93">
        <f t="shared" ref="H346" si="2526">G346/G343</f>
        <v>0</v>
      </c>
      <c r="I346" s="113"/>
      <c r="J346" s="93">
        <f t="shared" ref="J346" si="2527">I346/I343</f>
        <v>0</v>
      </c>
      <c r="K346" s="113"/>
      <c r="L346" s="93">
        <f t="shared" ref="L346" si="2528">K346/K343</f>
        <v>0</v>
      </c>
      <c r="M346" s="113">
        <v>0</v>
      </c>
      <c r="N346" s="93">
        <f t="shared" ref="N346" si="2529">M346/M343</f>
        <v>0</v>
      </c>
      <c r="O346" s="113">
        <v>0</v>
      </c>
      <c r="P346" s="93">
        <f t="shared" ref="P346" si="2530">O346/O343</f>
        <v>0</v>
      </c>
      <c r="Q346" s="113">
        <v>0</v>
      </c>
      <c r="R346" s="93">
        <f t="shared" ref="R346" si="2531">Q346/Q343</f>
        <v>0</v>
      </c>
      <c r="S346" s="113">
        <v>0</v>
      </c>
      <c r="T346" s="93">
        <f t="shared" ref="T346" si="2532">S346/S343</f>
        <v>0</v>
      </c>
      <c r="U346" s="113">
        <v>0</v>
      </c>
      <c r="V346" s="93">
        <f t="shared" ref="V346" si="2533">U346/U343</f>
        <v>0</v>
      </c>
      <c r="W346" s="113">
        <v>0</v>
      </c>
      <c r="X346" s="93">
        <f t="shared" ref="X346" si="2534">W346/W343</f>
        <v>0</v>
      </c>
      <c r="Y346" s="113">
        <v>0</v>
      </c>
      <c r="Z346" s="93">
        <f t="shared" ref="Z346" si="2535">Y346/Y343</f>
        <v>0</v>
      </c>
      <c r="AA346" s="113">
        <v>0</v>
      </c>
      <c r="AB346" s="93">
        <f t="shared" ref="AB346" si="2536">AA346/AA343</f>
        <v>0</v>
      </c>
      <c r="AC346" s="113">
        <v>0</v>
      </c>
      <c r="AD346" s="93">
        <f t="shared" ref="AD346" si="2537">AC346/AC343</f>
        <v>0</v>
      </c>
      <c r="AE346" s="113"/>
      <c r="AF346" s="93">
        <f t="shared" ref="AF346" si="2538">AE346/AE343</f>
        <v>0</v>
      </c>
      <c r="AG346" s="113"/>
      <c r="AH346" s="93">
        <f t="shared" ref="AH346" si="2539">AG346/AG343</f>
        <v>0</v>
      </c>
      <c r="AI346" s="113"/>
      <c r="AJ346" s="93">
        <f t="shared" ref="AJ346" si="2540">AI346/AI343</f>
        <v>0</v>
      </c>
      <c r="AK346" s="113"/>
      <c r="AL346" s="93">
        <f t="shared" ref="AL346" si="2541">AK346/AK343</f>
        <v>0</v>
      </c>
      <c r="AM346" s="113">
        <v>0</v>
      </c>
      <c r="AN346" s="93">
        <f t="shared" ref="AN346" si="2542">AM346/AM343</f>
        <v>0</v>
      </c>
      <c r="AO346" s="113">
        <v>0</v>
      </c>
      <c r="AP346" s="93">
        <f t="shared" ref="AP346" si="2543">AO346/AO343</f>
        <v>0</v>
      </c>
      <c r="AQ346" s="113">
        <v>0</v>
      </c>
      <c r="AR346" s="93">
        <f t="shared" si="2521"/>
        <v>0</v>
      </c>
      <c r="AS346" s="134">
        <f t="shared" si="2522"/>
        <v>0</v>
      </c>
      <c r="AT346" s="203">
        <f t="shared" si="2523"/>
        <v>0</v>
      </c>
      <c r="AU346" s="120">
        <f>IF(J346=0,0,(IF('Form II'!K344="yes",(J346/AT346)*('Form II'!G344+'Form II'!H344),0)))</f>
        <v>0</v>
      </c>
      <c r="AV346" s="120">
        <f>IF(D346=0,0,(IF('Form II'!I344="yes",(D346/AT346)*('Form II'!G344+'Form II'!H344),0)))</f>
        <v>0</v>
      </c>
      <c r="AW346" s="120">
        <f>IF(F346+H346=0,0,(IF('Form II'!J344="yes",((F346+H346)/AT346)*('Form II'!G344+'Form II'!H344),0)))</f>
        <v>0</v>
      </c>
      <c r="AX346" s="120">
        <f>IF(L346=0,0,(L346/AT346)*('Form II'!G344+'Form II'!H344))</f>
        <v>0</v>
      </c>
      <c r="AY346" s="120">
        <f>IF(P346+R346=0,0,(IF('Form II'!M344="yes",(((P346+R346)/AT346)*('Form II'!G344+'Form II'!H344)),0)))</f>
        <v>0</v>
      </c>
      <c r="AZ346" s="120" t="e">
        <f>IF('Form II'!N344="yes",(((V346+X346+Z346+T346)/AT346)*('Form II'!G344+'Form II'!H344)),0)</f>
        <v>#DIV/0!</v>
      </c>
      <c r="BA346" s="120" t="e">
        <f>IF('Form II'!P344="yes",(AB346/AT346)*('Form II'!G344+'Form II'!H344),0)</f>
        <v>#DIV/0!</v>
      </c>
      <c r="BB346" s="120" t="e">
        <f>IF('Form II'!O344="yes",(AD346/AT346)*('Form II'!G344+'Form II'!H344),0)</f>
        <v>#DIV/0!</v>
      </c>
      <c r="BC346" s="120">
        <f>IF(AF346=0,0,(AF346/AT346)*('Form II'!G344+'Form II'!H344))</f>
        <v>0</v>
      </c>
      <c r="BD346" s="120">
        <f>IF((AN346+AP346+AR346)=0,0,(IF('Form II'!R344="yes",(((AN346+AP346+AR346)/AT346)*('Form II'!G344+'Form II'!H344)),0)))</f>
        <v>0</v>
      </c>
      <c r="BE346" s="118">
        <f>IF((AS346)=0,('Form II'!G344+'Form II'!H344),SUM(AU346:BD346))</f>
        <v>0</v>
      </c>
      <c r="CD346" s="23">
        <f>AT346*'Form II'!F344</f>
        <v>0</v>
      </c>
    </row>
    <row r="347" spans="1:82" ht="16.5" thickTop="1" thickBot="1" x14ac:dyDescent="0.3">
      <c r="A347" s="26" t="s">
        <v>39</v>
      </c>
      <c r="B347" s="27"/>
      <c r="C347" s="113">
        <v>0</v>
      </c>
      <c r="D347" s="93">
        <f t="shared" ref="D347" si="2544">C347/C343</f>
        <v>0</v>
      </c>
      <c r="E347" s="113"/>
      <c r="F347" s="93">
        <f t="shared" ref="F347" si="2545">E347/E343</f>
        <v>0</v>
      </c>
      <c r="G347" s="113"/>
      <c r="H347" s="93">
        <f t="shared" ref="H347" si="2546">G347/G343</f>
        <v>0</v>
      </c>
      <c r="I347" s="113"/>
      <c r="J347" s="93">
        <f t="shared" ref="J347" si="2547">I347/I343</f>
        <v>0</v>
      </c>
      <c r="K347" s="113"/>
      <c r="L347" s="93">
        <f t="shared" ref="L347" si="2548">K347/K343</f>
        <v>0</v>
      </c>
      <c r="M347" s="113">
        <v>0</v>
      </c>
      <c r="N347" s="93">
        <f t="shared" ref="N347" si="2549">M347/M343</f>
        <v>0</v>
      </c>
      <c r="O347" s="113">
        <v>0</v>
      </c>
      <c r="P347" s="93">
        <f t="shared" ref="P347" si="2550">O347/O343</f>
        <v>0</v>
      </c>
      <c r="Q347" s="113">
        <v>0</v>
      </c>
      <c r="R347" s="93">
        <f t="shared" ref="R347" si="2551">Q347/Q343</f>
        <v>0</v>
      </c>
      <c r="S347" s="113">
        <v>0</v>
      </c>
      <c r="T347" s="93">
        <f t="shared" ref="T347" si="2552">S347/S343</f>
        <v>0</v>
      </c>
      <c r="U347" s="113">
        <v>0</v>
      </c>
      <c r="V347" s="93">
        <f t="shared" ref="V347" si="2553">U347/U343</f>
        <v>0</v>
      </c>
      <c r="W347" s="113">
        <v>0</v>
      </c>
      <c r="X347" s="93">
        <f t="shared" ref="X347" si="2554">W347/W343</f>
        <v>0</v>
      </c>
      <c r="Y347" s="113">
        <v>0</v>
      </c>
      <c r="Z347" s="93">
        <f t="shared" ref="Z347" si="2555">Y347/Y343</f>
        <v>0</v>
      </c>
      <c r="AA347" s="113">
        <v>0</v>
      </c>
      <c r="AB347" s="93">
        <f t="shared" ref="AB347" si="2556">AA347/AA343</f>
        <v>0</v>
      </c>
      <c r="AC347" s="113">
        <v>0</v>
      </c>
      <c r="AD347" s="93">
        <f t="shared" ref="AD347" si="2557">AC347/AC343</f>
        <v>0</v>
      </c>
      <c r="AE347" s="113"/>
      <c r="AF347" s="93">
        <f t="shared" ref="AF347" si="2558">AE347/AE343</f>
        <v>0</v>
      </c>
      <c r="AG347" s="113"/>
      <c r="AH347" s="93">
        <f t="shared" ref="AH347" si="2559">AG347/AG343</f>
        <v>0</v>
      </c>
      <c r="AI347" s="113"/>
      <c r="AJ347" s="93">
        <f t="shared" ref="AJ347" si="2560">AI347/AI343</f>
        <v>0</v>
      </c>
      <c r="AK347" s="113"/>
      <c r="AL347" s="93">
        <f t="shared" ref="AL347" si="2561">AK347/AK343</f>
        <v>0</v>
      </c>
      <c r="AM347" s="113">
        <v>0</v>
      </c>
      <c r="AN347" s="93">
        <f t="shared" ref="AN347" si="2562">AM347/AM343</f>
        <v>0</v>
      </c>
      <c r="AO347" s="113">
        <v>0</v>
      </c>
      <c r="AP347" s="93">
        <f t="shared" ref="AP347" si="2563">AO347/AO343</f>
        <v>0</v>
      </c>
      <c r="AQ347" s="113">
        <v>0</v>
      </c>
      <c r="AR347" s="93">
        <f t="shared" si="2521"/>
        <v>0</v>
      </c>
      <c r="AS347" s="134">
        <f t="shared" si="2522"/>
        <v>0</v>
      </c>
      <c r="AT347" s="203">
        <f t="shared" si="2523"/>
        <v>0</v>
      </c>
      <c r="AU347" s="120">
        <f>IF(J347=0,0,(IF('Form II'!K345="yes",(J347/AT347)*('Form II'!G345+'Form II'!H345),0)))</f>
        <v>0</v>
      </c>
      <c r="AV347" s="120">
        <f>IF(D347=0,0,(IF('Form II'!I345="yes",(D347/AT347)*('Form II'!G345+'Form II'!H345),0)))</f>
        <v>0</v>
      </c>
      <c r="AW347" s="120">
        <f>IF(F347+H347=0,0,(IF('Form II'!J345="yes",((F347+H347)/AT347)*('Form II'!G345+'Form II'!H345),0)))</f>
        <v>0</v>
      </c>
      <c r="AX347" s="120">
        <f>IF(L347=0,0,(L347/AT347)*('Form II'!G345+'Form II'!H345))</f>
        <v>0</v>
      </c>
      <c r="AY347" s="120">
        <f>IF(P347+R347=0,0,(IF('Form II'!M345="yes",(((P347+R347)/AT347)*('Form II'!G345+'Form II'!H345)),0)))</f>
        <v>0</v>
      </c>
      <c r="AZ347" s="120" t="e">
        <f>IF('Form II'!N345="yes",(((V347+X347+Z347+T347)/AT347)*('Form II'!G345+'Form II'!H345)),0)</f>
        <v>#DIV/0!</v>
      </c>
      <c r="BA347" s="120" t="e">
        <f>IF('Form II'!P345="yes",(AB347/AT347)*('Form II'!G345+'Form II'!H345),0)</f>
        <v>#DIV/0!</v>
      </c>
      <c r="BB347" s="120" t="e">
        <f>IF('Form II'!O345="yes",(AD347/AT347)*('Form II'!G345+'Form II'!H345),0)</f>
        <v>#DIV/0!</v>
      </c>
      <c r="BC347" s="120">
        <f>IF(AF347=0,0,(AF347/AT347)*('Form II'!G345+'Form II'!H345))</f>
        <v>0</v>
      </c>
      <c r="BD347" s="120">
        <f>IF((AN347+AP347+AR347)=0,0,(IF('Form II'!R345="yes",(((AN347+AP347+AR347)/AT347)*('Form II'!G345+'Form II'!H345)),0)))</f>
        <v>0</v>
      </c>
      <c r="BE347" s="118">
        <f>IF((AS347)=0,('Form II'!G345+'Form II'!H345),SUM(AU347:BD347))</f>
        <v>0</v>
      </c>
      <c r="CD347" s="23">
        <f>AT347*'Form II'!F345</f>
        <v>0</v>
      </c>
    </row>
    <row r="348" spans="1:82" ht="16.5" thickTop="1" thickBot="1" x14ac:dyDescent="0.3">
      <c r="A348" s="28" t="s">
        <v>40</v>
      </c>
      <c r="B348" s="29"/>
      <c r="C348" s="114">
        <v>0</v>
      </c>
      <c r="D348" s="93">
        <f t="shared" ref="D348" si="2564">C348/C343</f>
        <v>0</v>
      </c>
      <c r="E348" s="114"/>
      <c r="F348" s="93">
        <f t="shared" ref="F348" si="2565">E348/E343</f>
        <v>0</v>
      </c>
      <c r="G348" s="114"/>
      <c r="H348" s="93">
        <f t="shared" ref="H348" si="2566">G348/G343</f>
        <v>0</v>
      </c>
      <c r="I348" s="114"/>
      <c r="J348" s="93">
        <f t="shared" ref="J348" si="2567">I348/I343</f>
        <v>0</v>
      </c>
      <c r="K348" s="114"/>
      <c r="L348" s="93">
        <f t="shared" ref="L348" si="2568">K348/K343</f>
        <v>0</v>
      </c>
      <c r="M348" s="114">
        <v>0</v>
      </c>
      <c r="N348" s="93">
        <f t="shared" ref="N348" si="2569">M348/M343</f>
        <v>0</v>
      </c>
      <c r="O348" s="114">
        <v>0</v>
      </c>
      <c r="P348" s="93">
        <f t="shared" ref="P348" si="2570">O348/O343</f>
        <v>0</v>
      </c>
      <c r="Q348" s="114">
        <v>0</v>
      </c>
      <c r="R348" s="93">
        <f t="shared" ref="R348" si="2571">Q348/Q343</f>
        <v>0</v>
      </c>
      <c r="S348" s="114">
        <v>0</v>
      </c>
      <c r="T348" s="93">
        <f t="shared" ref="T348" si="2572">S348/S343</f>
        <v>0</v>
      </c>
      <c r="U348" s="114">
        <v>0</v>
      </c>
      <c r="V348" s="93">
        <f t="shared" ref="V348" si="2573">U348/U343</f>
        <v>0</v>
      </c>
      <c r="W348" s="114">
        <v>0</v>
      </c>
      <c r="X348" s="93">
        <f t="shared" ref="X348" si="2574">W348/W343</f>
        <v>0</v>
      </c>
      <c r="Y348" s="114">
        <v>0</v>
      </c>
      <c r="Z348" s="93">
        <f t="shared" ref="Z348" si="2575">Y348/Y343</f>
        <v>0</v>
      </c>
      <c r="AA348" s="114">
        <v>0</v>
      </c>
      <c r="AB348" s="93">
        <f t="shared" ref="AB348" si="2576">AA348/AA343</f>
        <v>0</v>
      </c>
      <c r="AC348" s="114">
        <v>0</v>
      </c>
      <c r="AD348" s="93">
        <f t="shared" ref="AD348" si="2577">AC348/AC343</f>
        <v>0</v>
      </c>
      <c r="AE348" s="114"/>
      <c r="AF348" s="93">
        <f t="shared" ref="AF348" si="2578">AE348/AE343</f>
        <v>0</v>
      </c>
      <c r="AG348" s="114"/>
      <c r="AH348" s="93">
        <f t="shared" ref="AH348" si="2579">AG348/AG343</f>
        <v>0</v>
      </c>
      <c r="AI348" s="114"/>
      <c r="AJ348" s="93">
        <f t="shared" ref="AJ348" si="2580">AI348/AI343</f>
        <v>0</v>
      </c>
      <c r="AK348" s="114"/>
      <c r="AL348" s="93">
        <f t="shared" ref="AL348" si="2581">AK348/AK343</f>
        <v>0</v>
      </c>
      <c r="AM348" s="114">
        <v>0</v>
      </c>
      <c r="AN348" s="93">
        <f t="shared" ref="AN348" si="2582">AM348/AM343</f>
        <v>0</v>
      </c>
      <c r="AO348" s="114">
        <v>0</v>
      </c>
      <c r="AP348" s="93">
        <f t="shared" ref="AP348" si="2583">AO348/AO343</f>
        <v>0</v>
      </c>
      <c r="AQ348" s="114">
        <v>0</v>
      </c>
      <c r="AR348" s="93">
        <f t="shared" si="2521"/>
        <v>0</v>
      </c>
      <c r="AS348" s="134">
        <f t="shared" si="2522"/>
        <v>0</v>
      </c>
      <c r="AT348" s="203">
        <f t="shared" si="2523"/>
        <v>0</v>
      </c>
      <c r="AU348" s="120">
        <f>IF(J348=0,0,(IF('Form II'!K346="yes",(J348/AT348)*('Form II'!G346+'Form II'!H346),0)))</f>
        <v>0</v>
      </c>
      <c r="AV348" s="120">
        <f>IF(D348=0,0,(IF('Form II'!I346="yes",(D348/AT348)*('Form II'!G346+'Form II'!H346),0)))</f>
        <v>0</v>
      </c>
      <c r="AW348" s="120">
        <f>IF(F348+H348=0,0,(IF('Form II'!J346="yes",((F348+H348)/AT348)*('Form II'!G346+'Form II'!H346),0)))</f>
        <v>0</v>
      </c>
      <c r="AX348" s="120">
        <f>IF(L348=0,0,(L348/AT348)*('Form II'!G346+'Form II'!H346))</f>
        <v>0</v>
      </c>
      <c r="AY348" s="120">
        <f>IF(P348+R348=0,0,(IF('Form II'!M346="yes",(((P348+R348)/AT348)*('Form II'!G346+'Form II'!H346)),0)))</f>
        <v>0</v>
      </c>
      <c r="AZ348" s="120" t="e">
        <f>IF('Form II'!N346="yes",(((V348+X348+Z348+T348)/AT348)*('Form II'!G346+'Form II'!H346)),0)</f>
        <v>#DIV/0!</v>
      </c>
      <c r="BA348" s="120" t="e">
        <f>IF('Form II'!P346="yes",(AB348/AT348)*('Form II'!G346+'Form II'!H346),0)</f>
        <v>#DIV/0!</v>
      </c>
      <c r="BB348" s="120" t="e">
        <f>IF('Form II'!O346="yes",(AD348/AT348)*('Form II'!G346+'Form II'!H346),0)</f>
        <v>#DIV/0!</v>
      </c>
      <c r="BC348" s="120">
        <f>IF(AF348=0,0,(AF348/AT348)*('Form II'!G346+'Form II'!H346))</f>
        <v>0</v>
      </c>
      <c r="BD348" s="120">
        <f>IF((AN348+AP348+AR348)=0,0,(IF('Form II'!R346="yes",(((AN348+AP348+AR348)/AT348)*('Form II'!G346+'Form II'!H346)),0)))</f>
        <v>0</v>
      </c>
      <c r="BE348" s="118">
        <f>IF((AS348)=0,('Form II'!G346+'Form II'!H346),SUM(AU348:BD348))</f>
        <v>0</v>
      </c>
      <c r="CD348" s="23">
        <f>AT348*'Form II'!F346</f>
        <v>0</v>
      </c>
    </row>
    <row r="349" spans="1:82" ht="15.75" thickTop="1" x14ac:dyDescent="0.25">
      <c r="A349" s="90" t="s">
        <v>41</v>
      </c>
      <c r="B349" s="91"/>
      <c r="C349" s="91">
        <f t="shared" ref="C349:C409" si="2584">SUM(C345:C348)</f>
        <v>0</v>
      </c>
      <c r="D349" s="93">
        <f t="shared" ref="D349" si="2585">C349/C343</f>
        <v>0</v>
      </c>
      <c r="E349" s="91">
        <f t="shared" ref="E349:E409" si="2586">SUM(E345:E348)</f>
        <v>0</v>
      </c>
      <c r="F349" s="93">
        <f t="shared" ref="F349" si="2587">E349/E343</f>
        <v>0</v>
      </c>
      <c r="G349" s="91">
        <f t="shared" ref="G349:G409" si="2588">SUM(G345:G348)</f>
        <v>0</v>
      </c>
      <c r="H349" s="93">
        <f t="shared" ref="H349" si="2589">G349/G343</f>
        <v>0</v>
      </c>
      <c r="I349" s="91">
        <f t="shared" ref="I349:I409" si="2590">SUM(I345:I348)</f>
        <v>0</v>
      </c>
      <c r="J349" s="93">
        <f t="shared" ref="J349" si="2591">I349/I343</f>
        <v>0</v>
      </c>
      <c r="K349" s="91">
        <f t="shared" ref="K349:K409" si="2592">SUM(K345:K348)</f>
        <v>0</v>
      </c>
      <c r="L349" s="93">
        <f t="shared" ref="L349" si="2593">K349/K343</f>
        <v>0</v>
      </c>
      <c r="M349" s="91">
        <f t="shared" ref="M349:M409" si="2594">SUM(M345:M348)</f>
        <v>0</v>
      </c>
      <c r="N349" s="93">
        <f t="shared" ref="N349" si="2595">M349/M343</f>
        <v>0</v>
      </c>
      <c r="O349" s="91">
        <f t="shared" ref="O349:O409" si="2596">SUM(O345:O348)</f>
        <v>0</v>
      </c>
      <c r="P349" s="93">
        <f t="shared" ref="P349" si="2597">O349/O343</f>
        <v>0</v>
      </c>
      <c r="Q349" s="91">
        <f t="shared" ref="Q349:Q409" si="2598">SUM(Q345:Q348)</f>
        <v>0</v>
      </c>
      <c r="R349" s="93">
        <f t="shared" ref="R349" si="2599">Q349/Q343</f>
        <v>0</v>
      </c>
      <c r="S349" s="91">
        <f t="shared" ref="S349:S409" si="2600">SUM(S345:S348)</f>
        <v>0</v>
      </c>
      <c r="T349" s="93">
        <f t="shared" ref="T349" si="2601">S349/S343</f>
        <v>0</v>
      </c>
      <c r="U349" s="91">
        <f t="shared" ref="U349:U409" si="2602">SUM(U345:U348)</f>
        <v>0</v>
      </c>
      <c r="V349" s="93">
        <f t="shared" ref="V349" si="2603">U349/U343</f>
        <v>0</v>
      </c>
      <c r="W349" s="91">
        <f t="shared" ref="W349:W409" si="2604">SUM(W345:W348)</f>
        <v>0</v>
      </c>
      <c r="X349" s="93">
        <f t="shared" ref="X349" si="2605">W349/W343</f>
        <v>0</v>
      </c>
      <c r="Y349" s="91">
        <f t="shared" ref="Y349:Y409" si="2606">SUM(Y345:Y348)</f>
        <v>0</v>
      </c>
      <c r="Z349" s="93">
        <f t="shared" ref="Z349" si="2607">Y349/Y343</f>
        <v>0</v>
      </c>
      <c r="AA349" s="91">
        <f t="shared" ref="AA349:AA409" si="2608">SUM(AA345:AA348)</f>
        <v>0</v>
      </c>
      <c r="AB349" s="93">
        <f t="shared" ref="AB349" si="2609">AA349/AA343</f>
        <v>0</v>
      </c>
      <c r="AC349" s="91">
        <f t="shared" ref="AC349:AC409" si="2610">SUM(AC345:AC348)</f>
        <v>0</v>
      </c>
      <c r="AD349" s="93">
        <f t="shared" ref="AD349" si="2611">AC349/AC343</f>
        <v>0</v>
      </c>
      <c r="AE349" s="94">
        <f t="shared" ref="AE349:AE409" si="2612">SUM(AE345:AE348)</f>
        <v>0</v>
      </c>
      <c r="AF349" s="93">
        <f t="shared" ref="AF349" si="2613">AE349/AE343</f>
        <v>0</v>
      </c>
      <c r="AG349" s="91">
        <f t="shared" ref="AG349:AG409" si="2614">SUM(AG345:AG348)</f>
        <v>0</v>
      </c>
      <c r="AH349" s="93">
        <f t="shared" ref="AH349" si="2615">AG349/AG343</f>
        <v>0</v>
      </c>
      <c r="AI349" s="91">
        <f t="shared" ref="AI349:AI409" si="2616">SUM(AI345:AI348)</f>
        <v>0</v>
      </c>
      <c r="AJ349" s="93">
        <f t="shared" ref="AJ349" si="2617">AI349/AI343</f>
        <v>0</v>
      </c>
      <c r="AK349" s="91">
        <f t="shared" ref="AK349:AK409" si="2618">SUM(AK345:AK348)</f>
        <v>0</v>
      </c>
      <c r="AL349" s="93">
        <f t="shared" ref="AL349" si="2619">AK349/AK343</f>
        <v>0</v>
      </c>
      <c r="AM349" s="91">
        <f t="shared" ref="AM349:AM409" si="2620">SUM(AM345:AM348)</f>
        <v>0</v>
      </c>
      <c r="AN349" s="93">
        <f t="shared" ref="AN349" si="2621">AM349/AM343</f>
        <v>0</v>
      </c>
      <c r="AO349" s="91">
        <f t="shared" ref="AO349:AO409" si="2622">SUM(AO345:AO348)</f>
        <v>0</v>
      </c>
      <c r="AP349" s="93">
        <f t="shared" ref="AP349" si="2623">AO349/AO343</f>
        <v>0</v>
      </c>
      <c r="AQ349" s="91">
        <f t="shared" ref="AQ349:AQ409" si="2624">SUM(AQ345:AQ348)</f>
        <v>0</v>
      </c>
      <c r="AR349" s="93">
        <f t="shared" si="2521"/>
        <v>0</v>
      </c>
      <c r="AS349" s="95">
        <f t="shared" ref="AS349:AS409" si="2625">SUM(AS345:AS348)</f>
        <v>0</v>
      </c>
      <c r="AT349" s="203">
        <f t="shared" si="2523"/>
        <v>0</v>
      </c>
      <c r="AU349" s="121"/>
      <c r="AV349" s="121"/>
      <c r="AW349" s="121"/>
      <c r="AX349" s="121"/>
      <c r="AY349" s="121"/>
      <c r="AZ349" s="121"/>
      <c r="BA349" s="121"/>
      <c r="BB349" s="121"/>
      <c r="BC349" s="121"/>
      <c r="BD349" s="121"/>
      <c r="BE349" s="121"/>
      <c r="CD349" s="30">
        <f t="shared" ref="CD349:CD409" si="2626">SUM(CD345:CD348)</f>
        <v>0</v>
      </c>
    </row>
    <row r="350" spans="1:82" x14ac:dyDescent="0.25">
      <c r="AU350" s="116"/>
      <c r="AV350" s="116"/>
      <c r="AW350" s="116"/>
      <c r="AX350" s="116"/>
      <c r="AY350" s="116"/>
      <c r="AZ350" s="116"/>
      <c r="BA350" s="116"/>
      <c r="BB350" s="116"/>
      <c r="BC350" s="116"/>
      <c r="BD350" s="116"/>
      <c r="BE350" s="116"/>
    </row>
    <row r="351" spans="1:82" ht="45" x14ac:dyDescent="0.25">
      <c r="A351" s="97"/>
      <c r="B351" s="199" t="s">
        <v>25</v>
      </c>
      <c r="C351" s="248" t="s">
        <v>116</v>
      </c>
      <c r="D351" s="247"/>
      <c r="E351" s="257" t="s">
        <v>119</v>
      </c>
      <c r="F351" s="247"/>
      <c r="G351" s="257" t="s">
        <v>120</v>
      </c>
      <c r="H351" s="247"/>
      <c r="I351" s="248" t="s">
        <v>117</v>
      </c>
      <c r="J351" s="247"/>
      <c r="K351" s="248" t="s">
        <v>118</v>
      </c>
      <c r="L351" s="247"/>
      <c r="M351" s="248" t="s">
        <v>27</v>
      </c>
      <c r="N351" s="247"/>
      <c r="O351" s="248" t="s">
        <v>166</v>
      </c>
      <c r="P351" s="247"/>
      <c r="Q351" s="248" t="s">
        <v>167</v>
      </c>
      <c r="R351" s="247"/>
      <c r="S351" s="248" t="s">
        <v>132</v>
      </c>
      <c r="T351" s="247"/>
      <c r="U351" s="248" t="s">
        <v>28</v>
      </c>
      <c r="V351" s="247"/>
      <c r="W351" s="248" t="s">
        <v>29</v>
      </c>
      <c r="X351" s="247"/>
      <c r="Y351" s="248" t="s">
        <v>30</v>
      </c>
      <c r="Z351" s="247"/>
      <c r="AA351" s="248" t="s">
        <v>114</v>
      </c>
      <c r="AB351" s="258"/>
      <c r="AC351" s="248" t="s">
        <v>113</v>
      </c>
      <c r="AD351" s="247"/>
      <c r="AE351" s="248" t="s">
        <v>31</v>
      </c>
      <c r="AF351" s="247"/>
      <c r="AG351" s="248" t="s">
        <v>193</v>
      </c>
      <c r="AH351" s="247"/>
      <c r="AI351" s="248" t="s">
        <v>164</v>
      </c>
      <c r="AJ351" s="247"/>
      <c r="AK351" s="246" t="s">
        <v>165</v>
      </c>
      <c r="AL351" s="247"/>
      <c r="AM351" s="248" t="s">
        <v>33</v>
      </c>
      <c r="AN351" s="247"/>
      <c r="AO351" s="248" t="s">
        <v>34</v>
      </c>
      <c r="AP351" s="247"/>
      <c r="AQ351" s="248" t="s">
        <v>34</v>
      </c>
      <c r="AR351" s="247"/>
      <c r="AS351" s="248" t="s">
        <v>35</v>
      </c>
      <c r="AT351" s="247"/>
      <c r="AU351" s="115" t="s">
        <v>265</v>
      </c>
      <c r="AV351" s="115" t="s">
        <v>116</v>
      </c>
      <c r="AW351" s="115" t="s">
        <v>267</v>
      </c>
      <c r="AX351" s="116" t="s">
        <v>268</v>
      </c>
      <c r="AY351" s="116" t="s">
        <v>269</v>
      </c>
      <c r="AZ351" s="116" t="s">
        <v>134</v>
      </c>
      <c r="BA351" s="117" t="s">
        <v>114</v>
      </c>
      <c r="BB351" s="117" t="s">
        <v>113</v>
      </c>
      <c r="BC351" s="117" t="s">
        <v>46</v>
      </c>
      <c r="BD351" s="117" t="s">
        <v>44</v>
      </c>
      <c r="BE351" s="118"/>
    </row>
    <row r="352" spans="1:82" x14ac:dyDescent="0.25">
      <c r="A352" s="49" t="s">
        <v>129</v>
      </c>
      <c r="B352" s="200"/>
      <c r="C352" s="151"/>
      <c r="D352" s="152"/>
      <c r="E352" s="151"/>
      <c r="F352" s="152"/>
      <c r="G352" s="200"/>
      <c r="H352" s="201"/>
      <c r="I352" s="200"/>
      <c r="J352" s="201"/>
      <c r="K352" s="87"/>
      <c r="L352" s="201"/>
      <c r="M352" s="200"/>
      <c r="N352" s="201"/>
      <c r="O352" s="200"/>
      <c r="P352" s="201"/>
      <c r="Q352" s="200"/>
      <c r="R352" s="201"/>
      <c r="S352" s="200"/>
      <c r="T352" s="201"/>
      <c r="U352" s="200"/>
      <c r="V352" s="201"/>
      <c r="W352" s="200"/>
      <c r="X352" s="201"/>
      <c r="Y352" s="200"/>
      <c r="Z352" s="201"/>
      <c r="AA352" s="87"/>
      <c r="AB352" s="87"/>
      <c r="AC352" s="200"/>
      <c r="AD352" s="201"/>
      <c r="AE352" s="200"/>
      <c r="AF352" s="201"/>
      <c r="AG352" s="200"/>
      <c r="AH352" s="201"/>
      <c r="AI352" s="200"/>
      <c r="AJ352" s="201"/>
      <c r="AK352" s="87"/>
      <c r="AL352" s="87"/>
      <c r="AM352" s="200"/>
      <c r="AN352" s="201"/>
      <c r="AO352" s="200"/>
      <c r="AP352" s="201"/>
      <c r="AQ352" s="200"/>
      <c r="AR352" s="201"/>
      <c r="AS352" s="200"/>
      <c r="AT352" s="146"/>
      <c r="AU352" s="115"/>
      <c r="AV352" s="115"/>
      <c r="AW352" s="115"/>
      <c r="AX352" s="116"/>
      <c r="AY352" s="116"/>
      <c r="AZ352" s="116"/>
      <c r="BA352" s="116"/>
      <c r="BB352" s="116"/>
      <c r="BC352" s="116"/>
      <c r="BD352" s="116"/>
      <c r="BE352" s="116"/>
    </row>
    <row r="353" spans="1:82" x14ac:dyDescent="0.25">
      <c r="A353" s="98"/>
      <c r="B353" s="88"/>
      <c r="C353" s="249">
        <f>(VLOOKUP(A352,$BF$2:$CB$5,2,FALSE))*'Form II'!F353</f>
        <v>60</v>
      </c>
      <c r="D353" s="250"/>
      <c r="E353" s="249">
        <f>VLOOKUP(A352,$BF$2:$CB$5,3,FALSE)*'Form II'!F353</f>
        <v>60</v>
      </c>
      <c r="F353" s="250"/>
      <c r="G353" s="249">
        <f>VLOOKUP(A352,$BF$2:$CB$5,4,FALSE)*'Form II'!F353</f>
        <v>60</v>
      </c>
      <c r="H353" s="250"/>
      <c r="I353" s="249">
        <f>VLOOKUP(A352,$BF$2:$CB$5,5,FALSE)*'Form II'!F353</f>
        <v>60</v>
      </c>
      <c r="J353" s="250"/>
      <c r="K353" s="251">
        <f>VLOOKUP(A352,$BF$2:$CB$5,6,FALSE)*'Form II'!F353</f>
        <v>100</v>
      </c>
      <c r="L353" s="250"/>
      <c r="M353" s="249">
        <f>VLOOKUP(A352,$BF$2:$CB$5,7,FALSE)*'Form II'!F353</f>
        <v>200</v>
      </c>
      <c r="N353" s="250"/>
      <c r="O353" s="249">
        <f>VLOOKUP(A352,$BF$2:$CB$5,8,FALSE)*'Form II'!F353</f>
        <v>125</v>
      </c>
      <c r="P353" s="250"/>
      <c r="Q353" s="249">
        <f>VLOOKUP(A352,$BF$2:$CB$5,9,FALSE)*'Form II'!F353</f>
        <v>125</v>
      </c>
      <c r="R353" s="250"/>
      <c r="S353" s="249">
        <f>VLOOKUP(A352,$BF$2:$CB$5,10,FALSE)*'Form II'!F353</f>
        <v>125</v>
      </c>
      <c r="T353" s="250"/>
      <c r="U353" s="249">
        <f>VLOOKUP(A352,$BF$2:$CB$5,11,FALSE)*'Form II'!F353</f>
        <v>150</v>
      </c>
      <c r="V353" s="250"/>
      <c r="W353" s="249">
        <f>VLOOKUP(A352,$BF$2:$CB$5,12,FALSE)*'Form II'!F353</f>
        <v>200</v>
      </c>
      <c r="X353" s="250"/>
      <c r="Y353" s="252">
        <f>VLOOKUP(A352,$BF$2:$CB$5,13,FALSE)*'Form II'!F353</f>
        <v>250</v>
      </c>
      <c r="Z353" s="253"/>
      <c r="AA353" s="252">
        <f>VLOOKUP(A352,$BF$2:$CB$5,14,FALSE)*'Form II'!F353</f>
        <v>75</v>
      </c>
      <c r="AB353" s="254"/>
      <c r="AC353" s="252">
        <f>VLOOKUP(A352,$BF$2:$CB$5,15,FALSE)*'Form II'!F353</f>
        <v>75</v>
      </c>
      <c r="AD353" s="253"/>
      <c r="AE353" s="252">
        <f>VLOOKUP(A352,$BF$2:$CB$5,16,FALSE)*'Form II'!F353</f>
        <v>200</v>
      </c>
      <c r="AF353" s="253"/>
      <c r="AG353" s="249">
        <f>VLOOKUP(A352,$BF$2:$CB$5,17,FALSE)*'Form II'!F353</f>
        <v>200</v>
      </c>
      <c r="AH353" s="250"/>
      <c r="AI353" s="249">
        <f>VLOOKUP(A352,$BF$2:$CB$5,18,FALSE)*'Form II'!F353</f>
        <v>12.5</v>
      </c>
      <c r="AJ353" s="250"/>
      <c r="AK353" s="249">
        <f>VLOOKUP(A352,$BF$2:$CB$5,19,FALSE)*'Form II'!F353</f>
        <v>25</v>
      </c>
      <c r="AL353" s="250"/>
      <c r="AM353" s="249">
        <f>VLOOKUP(A352,$BF$2:$CB$5,20,FALSE)*'Form II'!F353</f>
        <v>12.5</v>
      </c>
      <c r="AN353" s="250"/>
      <c r="AO353" s="249">
        <f>VLOOKUP(A352,$BF$2:$CB$5,21,FALSE)*'Form II'!F353</f>
        <v>25</v>
      </c>
      <c r="AP353" s="250"/>
      <c r="AQ353" s="249">
        <f>VLOOKUP(A352,$BF$2:$CB$5,22,FALSE)*'Form II'!F353</f>
        <v>25</v>
      </c>
      <c r="AR353" s="250"/>
      <c r="AS353" s="255"/>
      <c r="AT353" s="256"/>
      <c r="AU353" s="116"/>
      <c r="AV353" s="116"/>
      <c r="AW353" s="116"/>
      <c r="AX353" s="116"/>
      <c r="AY353" s="116"/>
      <c r="AZ353" s="116"/>
      <c r="BA353" s="116"/>
      <c r="BB353" s="116"/>
      <c r="BC353" s="116"/>
      <c r="BD353" s="116"/>
      <c r="BE353" s="116"/>
    </row>
    <row r="354" spans="1:82" ht="15.75" thickBot="1" x14ac:dyDescent="0.3">
      <c r="A354" s="48" t="str">
        <f>'Form II'!A353&amp;", "&amp;'Form II'!B353</f>
        <v>, 36</v>
      </c>
      <c r="B354" s="99" t="s">
        <v>36</v>
      </c>
      <c r="C354" s="99" t="s">
        <v>36</v>
      </c>
      <c r="D354" s="99" t="s">
        <v>142</v>
      </c>
      <c r="E354" s="99"/>
      <c r="F354" s="99"/>
      <c r="G354" s="99"/>
      <c r="H354" s="99"/>
      <c r="I354" s="99"/>
      <c r="J354" s="99"/>
      <c r="K354" s="99" t="s">
        <v>36</v>
      </c>
      <c r="L354" s="99" t="s">
        <v>142</v>
      </c>
      <c r="M354" s="99" t="s">
        <v>36</v>
      </c>
      <c r="N354" s="99" t="s">
        <v>142</v>
      </c>
      <c r="O354" s="99" t="s">
        <v>36</v>
      </c>
      <c r="P354" s="99" t="s">
        <v>142</v>
      </c>
      <c r="Q354" s="99" t="s">
        <v>36</v>
      </c>
      <c r="R354" s="99" t="s">
        <v>142</v>
      </c>
      <c r="S354" s="99" t="s">
        <v>36</v>
      </c>
      <c r="T354" s="99" t="s">
        <v>142</v>
      </c>
      <c r="U354" s="99" t="s">
        <v>36</v>
      </c>
      <c r="V354" s="99" t="s">
        <v>142</v>
      </c>
      <c r="W354" s="99" t="s">
        <v>36</v>
      </c>
      <c r="X354" s="99" t="s">
        <v>142</v>
      </c>
      <c r="Y354" s="99" t="s">
        <v>36</v>
      </c>
      <c r="Z354" s="99" t="s">
        <v>142</v>
      </c>
      <c r="AA354" s="99"/>
      <c r="AB354" s="99"/>
      <c r="AC354" s="99" t="s">
        <v>36</v>
      </c>
      <c r="AD354" s="99" t="s">
        <v>142</v>
      </c>
      <c r="AE354" s="99" t="s">
        <v>36</v>
      </c>
      <c r="AF354" s="100" t="s">
        <v>142</v>
      </c>
      <c r="AG354" s="99" t="s">
        <v>36</v>
      </c>
      <c r="AH354" s="99" t="s">
        <v>142</v>
      </c>
      <c r="AI354" s="99" t="s">
        <v>36</v>
      </c>
      <c r="AJ354" s="99" t="s">
        <v>142</v>
      </c>
      <c r="AK354" s="99" t="s">
        <v>36</v>
      </c>
      <c r="AL354" s="99" t="s">
        <v>142</v>
      </c>
      <c r="AM354" s="99" t="s">
        <v>36</v>
      </c>
      <c r="AN354" s="99" t="s">
        <v>142</v>
      </c>
      <c r="AO354" s="99" t="s">
        <v>36</v>
      </c>
      <c r="AP354" s="99" t="s">
        <v>142</v>
      </c>
      <c r="AQ354" s="99" t="s">
        <v>36</v>
      </c>
      <c r="AR354" s="99" t="s">
        <v>142</v>
      </c>
      <c r="AS354" s="99" t="s">
        <v>36</v>
      </c>
      <c r="AT354" s="147" t="s">
        <v>142</v>
      </c>
      <c r="AU354" s="116"/>
      <c r="AV354" s="116"/>
      <c r="AW354" s="116"/>
      <c r="AX354" s="116"/>
      <c r="AY354" s="116"/>
      <c r="AZ354" s="116"/>
      <c r="BA354" s="116"/>
      <c r="BB354" s="116"/>
      <c r="BC354" s="116"/>
      <c r="BD354" s="116"/>
      <c r="BE354" s="116"/>
    </row>
    <row r="355" spans="1:82" ht="16.5" thickTop="1" thickBot="1" x14ac:dyDescent="0.3">
      <c r="A355" s="24" t="s">
        <v>37</v>
      </c>
      <c r="B355" s="25"/>
      <c r="C355" s="112">
        <v>0</v>
      </c>
      <c r="D355" s="93">
        <f t="shared" ref="D355" si="2627">C355/C353</f>
        <v>0</v>
      </c>
      <c r="E355" s="112"/>
      <c r="F355" s="93">
        <f t="shared" ref="F355" si="2628">E355/E353</f>
        <v>0</v>
      </c>
      <c r="G355" s="112"/>
      <c r="H355" s="93">
        <f t="shared" ref="H355" si="2629">G355/G353</f>
        <v>0</v>
      </c>
      <c r="I355" s="112"/>
      <c r="J355" s="93">
        <f t="shared" ref="J355" si="2630">I355/I353</f>
        <v>0</v>
      </c>
      <c r="K355" s="112"/>
      <c r="L355" s="93">
        <f t="shared" ref="L355" si="2631">K355/K353</f>
        <v>0</v>
      </c>
      <c r="M355" s="112">
        <v>0</v>
      </c>
      <c r="N355" s="93">
        <f t="shared" ref="N355" si="2632">M355/M353</f>
        <v>0</v>
      </c>
      <c r="O355" s="112">
        <v>0</v>
      </c>
      <c r="P355" s="93">
        <f t="shared" ref="P355" si="2633">O355/O353</f>
        <v>0</v>
      </c>
      <c r="Q355" s="112">
        <v>0</v>
      </c>
      <c r="R355" s="93">
        <f t="shared" ref="R355" si="2634">Q355/Q353</f>
        <v>0</v>
      </c>
      <c r="S355" s="112">
        <v>0</v>
      </c>
      <c r="T355" s="93">
        <f t="shared" ref="T355" si="2635">S355/S353</f>
        <v>0</v>
      </c>
      <c r="U355" s="112">
        <v>0</v>
      </c>
      <c r="V355" s="93">
        <f t="shared" ref="V355" si="2636">U355/U353</f>
        <v>0</v>
      </c>
      <c r="W355" s="112">
        <v>0</v>
      </c>
      <c r="X355" s="93">
        <f t="shared" ref="X355" si="2637">W355/W353</f>
        <v>0</v>
      </c>
      <c r="Y355" s="112">
        <v>0</v>
      </c>
      <c r="Z355" s="93">
        <f t="shared" ref="Z355" si="2638">Y355/Y353</f>
        <v>0</v>
      </c>
      <c r="AA355" s="112">
        <v>0</v>
      </c>
      <c r="AB355" s="93">
        <f t="shared" ref="AB355" si="2639">AA355/AA353</f>
        <v>0</v>
      </c>
      <c r="AC355" s="112">
        <v>0</v>
      </c>
      <c r="AD355" s="93">
        <f t="shared" ref="AD355" si="2640">AC355/AC353</f>
        <v>0</v>
      </c>
      <c r="AE355" s="112"/>
      <c r="AF355" s="93">
        <f t="shared" ref="AF355" si="2641">AE355/AE353</f>
        <v>0</v>
      </c>
      <c r="AG355" s="112"/>
      <c r="AH355" s="93">
        <f t="shared" ref="AH355" si="2642">AG355/AG353</f>
        <v>0</v>
      </c>
      <c r="AI355" s="112"/>
      <c r="AJ355" s="93">
        <f t="shared" ref="AJ355" si="2643">AI355/AI353</f>
        <v>0</v>
      </c>
      <c r="AK355" s="112"/>
      <c r="AL355" s="93">
        <f t="shared" ref="AL355" si="2644">AK355/AK353</f>
        <v>0</v>
      </c>
      <c r="AM355" s="112">
        <v>0</v>
      </c>
      <c r="AN355" s="93">
        <f t="shared" ref="AN355" si="2645">AM355/AM353</f>
        <v>0</v>
      </c>
      <c r="AO355" s="112">
        <v>0</v>
      </c>
      <c r="AP355" s="93">
        <f t="shared" ref="AP355" si="2646">AO355/AO353</f>
        <v>0</v>
      </c>
      <c r="AQ355" s="112">
        <v>0</v>
      </c>
      <c r="AR355" s="93">
        <f t="shared" ref="AR355:AR359" si="2647">AQ355/$AQ$113</f>
        <v>0</v>
      </c>
      <c r="AS355" s="134">
        <f t="shared" ref="AS355:AS358" si="2648">C355+K355+M355+O355+U355+W355+Y355+AC355+AE355+AG355+AM355+AQ355+E355+I355+G355+AA355+Q355+S355+AO355+AI355+AK355</f>
        <v>0</v>
      </c>
      <c r="AT355" s="203">
        <f t="shared" ref="AT355:AT359" si="2649">D355+L355+N355+P355+V355+X355+Z355+AD355+AF355+AH355+AN355+AR355+AB355+F355+J355+H355+R355+T355+AP355+AJ355+AL355</f>
        <v>0</v>
      </c>
      <c r="AU355" s="120">
        <f>IF(J355=0,0,(IF('Form II'!K353="yes",(J355/AT355)*('Form II'!G353+'Form II'!H353),0)))</f>
        <v>0</v>
      </c>
      <c r="AV355" s="120">
        <f>IF(D355=0,0,(IF('Form II'!I353="yes",(D355/AT355)*('Form II'!G353+'Form II'!H353),0)))</f>
        <v>0</v>
      </c>
      <c r="AW355" s="120">
        <f>IF(F355+H355=0,0,(IF('Form II'!J353="yes",((F355+H355)/AT355)*('Form II'!G353+'Form II'!H353),0)))</f>
        <v>0</v>
      </c>
      <c r="AX355" s="120">
        <f>IF(L355=0,0,(L355/AT355)*('Form II'!G353+'Form II'!H353))</f>
        <v>0</v>
      </c>
      <c r="AY355" s="120">
        <f>IF(P355+R355=0,0,(IF('Form II'!M353="yes",(((P355+R355)/AT355)*('Form II'!G353+'Form II'!H353)),0)))</f>
        <v>0</v>
      </c>
      <c r="AZ355" s="120" t="e">
        <f>IF('Form II'!N353="yes",(((V355+X355+Z355+T355)/AT355)*('Form II'!G353+'Form II'!H353)),0)</f>
        <v>#DIV/0!</v>
      </c>
      <c r="BA355" s="120" t="e">
        <f>IF('Form II'!P353="yes",(AB355/AT355)*('Form II'!G353+'Form II'!H353),0)</f>
        <v>#DIV/0!</v>
      </c>
      <c r="BB355" s="120" t="e">
        <f>IF('Form II'!O353="yes",(AD355/AT355)*('Form II'!G353+'Form II'!H353),0)</f>
        <v>#DIV/0!</v>
      </c>
      <c r="BC355" s="120">
        <f>IF(AF355=0,0,(AF355/AT355)*('Form II'!G353+'Form II'!H353))</f>
        <v>0</v>
      </c>
      <c r="BD355" s="120">
        <f>IF((AN355+AP355+AR355)=0,0,(IF('Form II'!R353="yes",(((AN355+AP355+AR355)/AT355)*('Form II'!G353+'Form II'!H353)),0)))</f>
        <v>0</v>
      </c>
      <c r="BE355" s="118">
        <f>IF((AS355)=0,('Form II'!G353+'Form II'!H353),SUM(AU355:BD355))</f>
        <v>0</v>
      </c>
      <c r="CD355" s="23">
        <f>AT355*'Form II'!F353</f>
        <v>0</v>
      </c>
    </row>
    <row r="356" spans="1:82" ht="16.5" thickTop="1" thickBot="1" x14ac:dyDescent="0.3">
      <c r="A356" s="26" t="s">
        <v>38</v>
      </c>
      <c r="B356" s="27"/>
      <c r="C356" s="113">
        <v>0</v>
      </c>
      <c r="D356" s="93">
        <f t="shared" ref="D356" si="2650">C356/C353</f>
        <v>0</v>
      </c>
      <c r="E356" s="113"/>
      <c r="F356" s="93">
        <f t="shared" ref="F356" si="2651">E356/E353</f>
        <v>0</v>
      </c>
      <c r="G356" s="113"/>
      <c r="H356" s="93">
        <f t="shared" ref="H356" si="2652">G356/G353</f>
        <v>0</v>
      </c>
      <c r="I356" s="113"/>
      <c r="J356" s="93">
        <f t="shared" ref="J356" si="2653">I356/I353</f>
        <v>0</v>
      </c>
      <c r="K356" s="113"/>
      <c r="L356" s="93">
        <f t="shared" ref="L356" si="2654">K356/K353</f>
        <v>0</v>
      </c>
      <c r="M356" s="113">
        <v>0</v>
      </c>
      <c r="N356" s="93">
        <f t="shared" ref="N356" si="2655">M356/M353</f>
        <v>0</v>
      </c>
      <c r="O356" s="113">
        <v>0</v>
      </c>
      <c r="P356" s="93">
        <f t="shared" ref="P356" si="2656">O356/O353</f>
        <v>0</v>
      </c>
      <c r="Q356" s="113">
        <v>0</v>
      </c>
      <c r="R356" s="93">
        <f t="shared" ref="R356" si="2657">Q356/Q353</f>
        <v>0</v>
      </c>
      <c r="S356" s="113">
        <v>0</v>
      </c>
      <c r="T356" s="93">
        <f t="shared" ref="T356" si="2658">S356/S353</f>
        <v>0</v>
      </c>
      <c r="U356" s="113">
        <v>0</v>
      </c>
      <c r="V356" s="93">
        <f t="shared" ref="V356" si="2659">U356/U353</f>
        <v>0</v>
      </c>
      <c r="W356" s="113">
        <v>0</v>
      </c>
      <c r="X356" s="93">
        <f t="shared" ref="X356" si="2660">W356/W353</f>
        <v>0</v>
      </c>
      <c r="Y356" s="113">
        <v>0</v>
      </c>
      <c r="Z356" s="93">
        <f t="shared" ref="Z356" si="2661">Y356/Y353</f>
        <v>0</v>
      </c>
      <c r="AA356" s="113">
        <v>0</v>
      </c>
      <c r="AB356" s="93">
        <f t="shared" ref="AB356" si="2662">AA356/AA353</f>
        <v>0</v>
      </c>
      <c r="AC356" s="113">
        <v>0</v>
      </c>
      <c r="AD356" s="93">
        <f t="shared" ref="AD356" si="2663">AC356/AC353</f>
        <v>0</v>
      </c>
      <c r="AE356" s="113"/>
      <c r="AF356" s="93">
        <f t="shared" ref="AF356" si="2664">AE356/AE353</f>
        <v>0</v>
      </c>
      <c r="AG356" s="113"/>
      <c r="AH356" s="93">
        <f t="shared" ref="AH356" si="2665">AG356/AG353</f>
        <v>0</v>
      </c>
      <c r="AI356" s="113"/>
      <c r="AJ356" s="93">
        <f t="shared" ref="AJ356" si="2666">AI356/AI353</f>
        <v>0</v>
      </c>
      <c r="AK356" s="113"/>
      <c r="AL356" s="93">
        <f t="shared" ref="AL356" si="2667">AK356/AK353</f>
        <v>0</v>
      </c>
      <c r="AM356" s="113">
        <v>0</v>
      </c>
      <c r="AN356" s="93">
        <f t="shared" ref="AN356" si="2668">AM356/AM353</f>
        <v>0</v>
      </c>
      <c r="AO356" s="113">
        <v>0</v>
      </c>
      <c r="AP356" s="93">
        <f t="shared" ref="AP356" si="2669">AO356/AO353</f>
        <v>0</v>
      </c>
      <c r="AQ356" s="113">
        <v>0</v>
      </c>
      <c r="AR356" s="93">
        <f t="shared" si="2647"/>
        <v>0</v>
      </c>
      <c r="AS356" s="134">
        <f t="shared" si="2648"/>
        <v>0</v>
      </c>
      <c r="AT356" s="203">
        <f t="shared" si="2649"/>
        <v>0</v>
      </c>
      <c r="AU356" s="120">
        <f>IF(J356=0,0,(IF('Form II'!K354="yes",(J356/AT356)*('Form II'!G354+'Form II'!H354),0)))</f>
        <v>0</v>
      </c>
      <c r="AV356" s="120">
        <f>IF(D356=0,0,(IF('Form II'!I354="yes",(D356/AT356)*('Form II'!G354+'Form II'!H354),0)))</f>
        <v>0</v>
      </c>
      <c r="AW356" s="120">
        <f>IF(F356+H356=0,0,(IF('Form II'!J354="yes",((F356+H356)/AT356)*('Form II'!G354+'Form II'!H354),0)))</f>
        <v>0</v>
      </c>
      <c r="AX356" s="120">
        <f>IF(L356=0,0,(L356/AT356)*('Form II'!G354+'Form II'!H354))</f>
        <v>0</v>
      </c>
      <c r="AY356" s="120">
        <f>IF(P356+R356=0,0,(IF('Form II'!M354="yes",(((P356+R356)/AT356)*('Form II'!G354+'Form II'!H354)),0)))</f>
        <v>0</v>
      </c>
      <c r="AZ356" s="120" t="e">
        <f>IF('Form II'!N354="yes",(((V356+X356+Z356+T356)/AT356)*('Form II'!G354+'Form II'!H354)),0)</f>
        <v>#DIV/0!</v>
      </c>
      <c r="BA356" s="120" t="e">
        <f>IF('Form II'!P354="yes",(AB356/AT356)*('Form II'!G354+'Form II'!H354),0)</f>
        <v>#DIV/0!</v>
      </c>
      <c r="BB356" s="120" t="e">
        <f>IF('Form II'!O354="yes",(AD356/AT356)*('Form II'!G354+'Form II'!H354),0)</f>
        <v>#DIV/0!</v>
      </c>
      <c r="BC356" s="120">
        <f>IF(AF356=0,0,(AF356/AT356)*('Form II'!G354+'Form II'!H354))</f>
        <v>0</v>
      </c>
      <c r="BD356" s="120">
        <f>IF((AN356+AP356+AR356)=0,0,(IF('Form II'!R354="yes",(((AN356+AP356+AR356)/AT356)*('Form II'!G354+'Form II'!H354)),0)))</f>
        <v>0</v>
      </c>
      <c r="BE356" s="118">
        <f>IF((AS356)=0,('Form II'!G354+'Form II'!H354),SUM(AU356:BD356))</f>
        <v>0</v>
      </c>
      <c r="CD356" s="23">
        <f>AT356*'Form II'!F354</f>
        <v>0</v>
      </c>
    </row>
    <row r="357" spans="1:82" ht="16.5" thickTop="1" thickBot="1" x14ac:dyDescent="0.3">
      <c r="A357" s="26" t="s">
        <v>39</v>
      </c>
      <c r="B357" s="27"/>
      <c r="C357" s="113">
        <v>0</v>
      </c>
      <c r="D357" s="93">
        <f t="shared" ref="D357" si="2670">C357/C353</f>
        <v>0</v>
      </c>
      <c r="E357" s="113"/>
      <c r="F357" s="93">
        <f t="shared" ref="F357" si="2671">E357/E353</f>
        <v>0</v>
      </c>
      <c r="G357" s="113"/>
      <c r="H357" s="93">
        <f t="shared" ref="H357" si="2672">G357/G353</f>
        <v>0</v>
      </c>
      <c r="I357" s="113"/>
      <c r="J357" s="93">
        <f t="shared" ref="J357" si="2673">I357/I353</f>
        <v>0</v>
      </c>
      <c r="K357" s="113"/>
      <c r="L357" s="93">
        <f t="shared" ref="L357" si="2674">K357/K353</f>
        <v>0</v>
      </c>
      <c r="M357" s="113">
        <v>0</v>
      </c>
      <c r="N357" s="93">
        <f t="shared" ref="N357" si="2675">M357/M353</f>
        <v>0</v>
      </c>
      <c r="O357" s="113">
        <v>0</v>
      </c>
      <c r="P357" s="93">
        <f t="shared" ref="P357" si="2676">O357/O353</f>
        <v>0</v>
      </c>
      <c r="Q357" s="113">
        <v>0</v>
      </c>
      <c r="R357" s="93">
        <f t="shared" ref="R357" si="2677">Q357/Q353</f>
        <v>0</v>
      </c>
      <c r="S357" s="113">
        <v>0</v>
      </c>
      <c r="T357" s="93">
        <f t="shared" ref="T357" si="2678">S357/S353</f>
        <v>0</v>
      </c>
      <c r="U357" s="113">
        <v>0</v>
      </c>
      <c r="V357" s="93">
        <f t="shared" ref="V357" si="2679">U357/U353</f>
        <v>0</v>
      </c>
      <c r="W357" s="113">
        <v>0</v>
      </c>
      <c r="X357" s="93">
        <f t="shared" ref="X357" si="2680">W357/W353</f>
        <v>0</v>
      </c>
      <c r="Y357" s="113">
        <v>0</v>
      </c>
      <c r="Z357" s="93">
        <f t="shared" ref="Z357" si="2681">Y357/Y353</f>
        <v>0</v>
      </c>
      <c r="AA357" s="113">
        <v>0</v>
      </c>
      <c r="AB357" s="93">
        <f t="shared" ref="AB357" si="2682">AA357/AA353</f>
        <v>0</v>
      </c>
      <c r="AC357" s="113">
        <v>0</v>
      </c>
      <c r="AD357" s="93">
        <f t="shared" ref="AD357" si="2683">AC357/AC353</f>
        <v>0</v>
      </c>
      <c r="AE357" s="113"/>
      <c r="AF357" s="93">
        <f t="shared" ref="AF357" si="2684">AE357/AE353</f>
        <v>0</v>
      </c>
      <c r="AG357" s="113"/>
      <c r="AH357" s="93">
        <f t="shared" ref="AH357" si="2685">AG357/AG353</f>
        <v>0</v>
      </c>
      <c r="AI357" s="113"/>
      <c r="AJ357" s="93">
        <f t="shared" ref="AJ357" si="2686">AI357/AI353</f>
        <v>0</v>
      </c>
      <c r="AK357" s="113"/>
      <c r="AL357" s="93">
        <f t="shared" ref="AL357" si="2687">AK357/AK353</f>
        <v>0</v>
      </c>
      <c r="AM357" s="113">
        <v>0</v>
      </c>
      <c r="AN357" s="93">
        <f t="shared" ref="AN357" si="2688">AM357/AM353</f>
        <v>0</v>
      </c>
      <c r="AO357" s="113">
        <v>0</v>
      </c>
      <c r="AP357" s="93">
        <f t="shared" ref="AP357" si="2689">AO357/AO353</f>
        <v>0</v>
      </c>
      <c r="AQ357" s="113">
        <v>0</v>
      </c>
      <c r="AR357" s="93">
        <f t="shared" si="2647"/>
        <v>0</v>
      </c>
      <c r="AS357" s="134">
        <f t="shared" si="2648"/>
        <v>0</v>
      </c>
      <c r="AT357" s="203">
        <f t="shared" si="2649"/>
        <v>0</v>
      </c>
      <c r="AU357" s="120">
        <f>IF(J357=0,0,(IF('Form II'!K355="yes",(J357/AT357)*('Form II'!G355+'Form II'!H355),0)))</f>
        <v>0</v>
      </c>
      <c r="AV357" s="120">
        <f>IF(D357=0,0,(IF('Form II'!I355="yes",(D357/AT357)*('Form II'!G355+'Form II'!H355),0)))</f>
        <v>0</v>
      </c>
      <c r="AW357" s="120">
        <f>IF(F357+H357=0,0,(IF('Form II'!J355="yes",((F357+H357)/AT357)*('Form II'!G355+'Form II'!H355),0)))</f>
        <v>0</v>
      </c>
      <c r="AX357" s="120">
        <f>IF(L357=0,0,(L357/AT357)*('Form II'!G355+'Form II'!H355))</f>
        <v>0</v>
      </c>
      <c r="AY357" s="120">
        <f>IF(P357+R357=0,0,(IF('Form II'!M355="yes",(((P357+R357)/AT357)*('Form II'!G355+'Form II'!H355)),0)))</f>
        <v>0</v>
      </c>
      <c r="AZ357" s="120" t="e">
        <f>IF('Form II'!N355="yes",(((V357+X357+Z357+T357)/AT357)*('Form II'!G355+'Form II'!H355)),0)</f>
        <v>#DIV/0!</v>
      </c>
      <c r="BA357" s="120" t="e">
        <f>IF('Form II'!P355="yes",(AB357/AT357)*('Form II'!G355+'Form II'!H355),0)</f>
        <v>#DIV/0!</v>
      </c>
      <c r="BB357" s="120" t="e">
        <f>IF('Form II'!O355="yes",(AD357/AT357)*('Form II'!G355+'Form II'!H355),0)</f>
        <v>#DIV/0!</v>
      </c>
      <c r="BC357" s="120">
        <f>IF(AF357=0,0,(AF357/AT357)*('Form II'!G355+'Form II'!H355))</f>
        <v>0</v>
      </c>
      <c r="BD357" s="120">
        <f>IF((AN357+AP357+AR357)=0,0,(IF('Form II'!R355="yes",(((AN357+AP357+AR357)/AT357)*('Form II'!G355+'Form II'!H355)),0)))</f>
        <v>0</v>
      </c>
      <c r="BE357" s="118">
        <f>IF((AS357)=0,('Form II'!G355+'Form II'!H355),SUM(AU357:BD357))</f>
        <v>0</v>
      </c>
      <c r="CD357" s="23">
        <f>AT357*'Form II'!F355</f>
        <v>0</v>
      </c>
    </row>
    <row r="358" spans="1:82" ht="16.5" thickTop="1" thickBot="1" x14ac:dyDescent="0.3">
      <c r="A358" s="28" t="s">
        <v>40</v>
      </c>
      <c r="B358" s="29"/>
      <c r="C358" s="114">
        <v>0</v>
      </c>
      <c r="D358" s="93">
        <f t="shared" ref="D358" si="2690">C358/C353</f>
        <v>0</v>
      </c>
      <c r="E358" s="114"/>
      <c r="F358" s="93">
        <f t="shared" ref="F358" si="2691">E358/E353</f>
        <v>0</v>
      </c>
      <c r="G358" s="114"/>
      <c r="H358" s="93">
        <f t="shared" ref="H358" si="2692">G358/G353</f>
        <v>0</v>
      </c>
      <c r="I358" s="114"/>
      <c r="J358" s="93">
        <f t="shared" ref="J358" si="2693">I358/I353</f>
        <v>0</v>
      </c>
      <c r="K358" s="114"/>
      <c r="L358" s="93">
        <f t="shared" ref="L358" si="2694">K358/K353</f>
        <v>0</v>
      </c>
      <c r="M358" s="114">
        <v>0</v>
      </c>
      <c r="N358" s="93">
        <f t="shared" ref="N358" si="2695">M358/M353</f>
        <v>0</v>
      </c>
      <c r="O358" s="114">
        <v>0</v>
      </c>
      <c r="P358" s="93">
        <f t="shared" ref="P358" si="2696">O358/O353</f>
        <v>0</v>
      </c>
      <c r="Q358" s="114">
        <v>0</v>
      </c>
      <c r="R358" s="93">
        <f t="shared" ref="R358" si="2697">Q358/Q353</f>
        <v>0</v>
      </c>
      <c r="S358" s="114">
        <v>0</v>
      </c>
      <c r="T358" s="93">
        <f t="shared" ref="T358" si="2698">S358/S353</f>
        <v>0</v>
      </c>
      <c r="U358" s="114">
        <v>0</v>
      </c>
      <c r="V358" s="93">
        <f t="shared" ref="V358" si="2699">U358/U353</f>
        <v>0</v>
      </c>
      <c r="W358" s="114">
        <v>0</v>
      </c>
      <c r="X358" s="93">
        <f t="shared" ref="X358" si="2700">W358/W353</f>
        <v>0</v>
      </c>
      <c r="Y358" s="114">
        <v>0</v>
      </c>
      <c r="Z358" s="93">
        <f t="shared" ref="Z358" si="2701">Y358/Y353</f>
        <v>0</v>
      </c>
      <c r="AA358" s="114">
        <v>0</v>
      </c>
      <c r="AB358" s="93">
        <f t="shared" ref="AB358" si="2702">AA358/AA353</f>
        <v>0</v>
      </c>
      <c r="AC358" s="114">
        <v>0</v>
      </c>
      <c r="AD358" s="93">
        <f t="shared" ref="AD358" si="2703">AC358/AC353</f>
        <v>0</v>
      </c>
      <c r="AE358" s="114"/>
      <c r="AF358" s="93">
        <f t="shared" ref="AF358" si="2704">AE358/AE353</f>
        <v>0</v>
      </c>
      <c r="AG358" s="114"/>
      <c r="AH358" s="93">
        <f t="shared" ref="AH358" si="2705">AG358/AG353</f>
        <v>0</v>
      </c>
      <c r="AI358" s="114"/>
      <c r="AJ358" s="93">
        <f t="shared" ref="AJ358" si="2706">AI358/AI353</f>
        <v>0</v>
      </c>
      <c r="AK358" s="114"/>
      <c r="AL358" s="93">
        <f t="shared" ref="AL358" si="2707">AK358/AK353</f>
        <v>0</v>
      </c>
      <c r="AM358" s="114">
        <v>0</v>
      </c>
      <c r="AN358" s="93">
        <f t="shared" ref="AN358" si="2708">AM358/AM353</f>
        <v>0</v>
      </c>
      <c r="AO358" s="114">
        <v>0</v>
      </c>
      <c r="AP358" s="93">
        <f t="shared" ref="AP358" si="2709">AO358/AO353</f>
        <v>0</v>
      </c>
      <c r="AQ358" s="114">
        <v>0</v>
      </c>
      <c r="AR358" s="93">
        <f t="shared" si="2647"/>
        <v>0</v>
      </c>
      <c r="AS358" s="134">
        <f t="shared" si="2648"/>
        <v>0</v>
      </c>
      <c r="AT358" s="203">
        <f t="shared" si="2649"/>
        <v>0</v>
      </c>
      <c r="AU358" s="120">
        <f>IF(J358=0,0,(IF('Form II'!K356="yes",(J358/AT358)*('Form II'!G356+'Form II'!H356),0)))</f>
        <v>0</v>
      </c>
      <c r="AV358" s="120">
        <f>IF(D358=0,0,(IF('Form II'!I356="yes",(D358/AT358)*('Form II'!G356+'Form II'!H356),0)))</f>
        <v>0</v>
      </c>
      <c r="AW358" s="120">
        <f>IF(F358+H358=0,0,(IF('Form II'!J356="yes",((F358+H358)/AT358)*('Form II'!G356+'Form II'!H356),0)))</f>
        <v>0</v>
      </c>
      <c r="AX358" s="120">
        <f>IF(L358=0,0,(L358/AT358)*('Form II'!G356+'Form II'!H356))</f>
        <v>0</v>
      </c>
      <c r="AY358" s="120">
        <f>IF(P358+R358=0,0,(IF('Form II'!M356="yes",(((P358+R358)/AT358)*('Form II'!G356+'Form II'!H356)),0)))</f>
        <v>0</v>
      </c>
      <c r="AZ358" s="120" t="e">
        <f>IF('Form II'!N356="yes",(((V358+X358+Z358+T358)/AT358)*('Form II'!G356+'Form II'!H356)),0)</f>
        <v>#DIV/0!</v>
      </c>
      <c r="BA358" s="120" t="e">
        <f>IF('Form II'!P356="yes",(AB358/AT358)*('Form II'!G356+'Form II'!H356),0)</f>
        <v>#DIV/0!</v>
      </c>
      <c r="BB358" s="120" t="e">
        <f>IF('Form II'!O356="yes",(AD358/AT358)*('Form II'!G356+'Form II'!H356),0)</f>
        <v>#DIV/0!</v>
      </c>
      <c r="BC358" s="120">
        <f>IF(AF358=0,0,(AF358/AT358)*('Form II'!G356+'Form II'!H356))</f>
        <v>0</v>
      </c>
      <c r="BD358" s="120">
        <f>IF((AN358+AP358+AR358)=0,0,(IF('Form II'!R356="yes",(((AN358+AP358+AR358)/AT358)*('Form II'!G356+'Form II'!H356)),0)))</f>
        <v>0</v>
      </c>
      <c r="BE358" s="118">
        <f>IF((AS358)=0,('Form II'!G356+'Form II'!H356),SUM(AU358:BD358))</f>
        <v>0</v>
      </c>
      <c r="CD358" s="23">
        <f>AT358*'Form II'!F356</f>
        <v>0</v>
      </c>
    </row>
    <row r="359" spans="1:82" ht="15.75" thickTop="1" x14ac:dyDescent="0.25">
      <c r="A359" s="90" t="s">
        <v>41</v>
      </c>
      <c r="B359" s="91"/>
      <c r="C359" s="91">
        <f t="shared" si="2584"/>
        <v>0</v>
      </c>
      <c r="D359" s="93">
        <f t="shared" ref="D359" si="2710">C359/C353</f>
        <v>0</v>
      </c>
      <c r="E359" s="91">
        <f t="shared" si="2586"/>
        <v>0</v>
      </c>
      <c r="F359" s="93">
        <f t="shared" ref="F359" si="2711">E359/E353</f>
        <v>0</v>
      </c>
      <c r="G359" s="91">
        <f t="shared" si="2588"/>
        <v>0</v>
      </c>
      <c r="H359" s="93">
        <f t="shared" ref="H359" si="2712">G359/G353</f>
        <v>0</v>
      </c>
      <c r="I359" s="91">
        <f t="shared" si="2590"/>
        <v>0</v>
      </c>
      <c r="J359" s="93">
        <f t="shared" ref="J359" si="2713">I359/I353</f>
        <v>0</v>
      </c>
      <c r="K359" s="91">
        <f t="shared" si="2592"/>
        <v>0</v>
      </c>
      <c r="L359" s="93">
        <f t="shared" ref="L359" si="2714">K359/K353</f>
        <v>0</v>
      </c>
      <c r="M359" s="91">
        <f t="shared" si="2594"/>
        <v>0</v>
      </c>
      <c r="N359" s="93">
        <f t="shared" ref="N359" si="2715">M359/M353</f>
        <v>0</v>
      </c>
      <c r="O359" s="91">
        <f t="shared" si="2596"/>
        <v>0</v>
      </c>
      <c r="P359" s="93">
        <f t="shared" ref="P359" si="2716">O359/O353</f>
        <v>0</v>
      </c>
      <c r="Q359" s="91">
        <f t="shared" si="2598"/>
        <v>0</v>
      </c>
      <c r="R359" s="93">
        <f t="shared" ref="R359" si="2717">Q359/Q353</f>
        <v>0</v>
      </c>
      <c r="S359" s="91">
        <f t="shared" si="2600"/>
        <v>0</v>
      </c>
      <c r="T359" s="93">
        <f t="shared" ref="T359" si="2718">S359/S353</f>
        <v>0</v>
      </c>
      <c r="U359" s="91">
        <f t="shared" si="2602"/>
        <v>0</v>
      </c>
      <c r="V359" s="93">
        <f t="shared" ref="V359" si="2719">U359/U353</f>
        <v>0</v>
      </c>
      <c r="W359" s="91">
        <f t="shared" si="2604"/>
        <v>0</v>
      </c>
      <c r="X359" s="93">
        <f t="shared" ref="X359" si="2720">W359/W353</f>
        <v>0</v>
      </c>
      <c r="Y359" s="91">
        <f t="shared" si="2606"/>
        <v>0</v>
      </c>
      <c r="Z359" s="93">
        <f t="shared" ref="Z359" si="2721">Y359/Y353</f>
        <v>0</v>
      </c>
      <c r="AA359" s="91">
        <f t="shared" si="2608"/>
        <v>0</v>
      </c>
      <c r="AB359" s="93">
        <f t="shared" ref="AB359" si="2722">AA359/AA353</f>
        <v>0</v>
      </c>
      <c r="AC359" s="91">
        <f t="shared" si="2610"/>
        <v>0</v>
      </c>
      <c r="AD359" s="93">
        <f t="shared" ref="AD359" si="2723">AC359/AC353</f>
        <v>0</v>
      </c>
      <c r="AE359" s="94">
        <f t="shared" si="2612"/>
        <v>0</v>
      </c>
      <c r="AF359" s="93">
        <f t="shared" ref="AF359" si="2724">AE359/AE353</f>
        <v>0</v>
      </c>
      <c r="AG359" s="91">
        <f t="shared" si="2614"/>
        <v>0</v>
      </c>
      <c r="AH359" s="93">
        <f t="shared" ref="AH359" si="2725">AG359/AG353</f>
        <v>0</v>
      </c>
      <c r="AI359" s="91">
        <f t="shared" si="2616"/>
        <v>0</v>
      </c>
      <c r="AJ359" s="93">
        <f t="shared" ref="AJ359" si="2726">AI359/AI353</f>
        <v>0</v>
      </c>
      <c r="AK359" s="91">
        <f t="shared" si="2618"/>
        <v>0</v>
      </c>
      <c r="AL359" s="93">
        <f t="shared" ref="AL359" si="2727">AK359/AK353</f>
        <v>0</v>
      </c>
      <c r="AM359" s="91">
        <f t="shared" si="2620"/>
        <v>0</v>
      </c>
      <c r="AN359" s="93">
        <f t="shared" ref="AN359" si="2728">AM359/AM353</f>
        <v>0</v>
      </c>
      <c r="AO359" s="91">
        <f t="shared" si="2622"/>
        <v>0</v>
      </c>
      <c r="AP359" s="93">
        <f t="shared" ref="AP359" si="2729">AO359/AO353</f>
        <v>0</v>
      </c>
      <c r="AQ359" s="91">
        <f t="shared" si="2624"/>
        <v>0</v>
      </c>
      <c r="AR359" s="93">
        <f t="shared" si="2647"/>
        <v>0</v>
      </c>
      <c r="AS359" s="95">
        <f t="shared" si="2625"/>
        <v>0</v>
      </c>
      <c r="AT359" s="203">
        <f t="shared" si="2649"/>
        <v>0</v>
      </c>
      <c r="AU359" s="121"/>
      <c r="AV359" s="121"/>
      <c r="AW359" s="121"/>
      <c r="AX359" s="121"/>
      <c r="AY359" s="121"/>
      <c r="AZ359" s="121"/>
      <c r="BA359" s="121"/>
      <c r="BB359" s="121"/>
      <c r="BC359" s="121"/>
      <c r="BD359" s="121"/>
      <c r="BE359" s="121"/>
      <c r="CD359" s="30">
        <f t="shared" si="2626"/>
        <v>0</v>
      </c>
    </row>
    <row r="360" spans="1:82" x14ac:dyDescent="0.25">
      <c r="AU360" s="116"/>
      <c r="AV360" s="116"/>
      <c r="AW360" s="116"/>
      <c r="AX360" s="116"/>
      <c r="AY360" s="116"/>
      <c r="AZ360" s="116"/>
      <c r="BA360" s="116"/>
      <c r="BB360" s="116"/>
      <c r="BC360" s="116"/>
      <c r="BD360" s="116"/>
      <c r="BE360" s="116"/>
    </row>
    <row r="361" spans="1:82" ht="45" x14ac:dyDescent="0.25">
      <c r="A361" s="97"/>
      <c r="B361" s="199" t="s">
        <v>25</v>
      </c>
      <c r="C361" s="248" t="s">
        <v>116</v>
      </c>
      <c r="D361" s="247"/>
      <c r="E361" s="257" t="s">
        <v>119</v>
      </c>
      <c r="F361" s="247"/>
      <c r="G361" s="257" t="s">
        <v>120</v>
      </c>
      <c r="H361" s="247"/>
      <c r="I361" s="248" t="s">
        <v>117</v>
      </c>
      <c r="J361" s="247"/>
      <c r="K361" s="248" t="s">
        <v>118</v>
      </c>
      <c r="L361" s="247"/>
      <c r="M361" s="248" t="s">
        <v>27</v>
      </c>
      <c r="N361" s="247"/>
      <c r="O361" s="248" t="s">
        <v>166</v>
      </c>
      <c r="P361" s="247"/>
      <c r="Q361" s="248" t="s">
        <v>167</v>
      </c>
      <c r="R361" s="247"/>
      <c r="S361" s="248" t="s">
        <v>132</v>
      </c>
      <c r="T361" s="247"/>
      <c r="U361" s="248" t="s">
        <v>28</v>
      </c>
      <c r="V361" s="247"/>
      <c r="W361" s="248" t="s">
        <v>29</v>
      </c>
      <c r="X361" s="247"/>
      <c r="Y361" s="248" t="s">
        <v>30</v>
      </c>
      <c r="Z361" s="247"/>
      <c r="AA361" s="248" t="s">
        <v>114</v>
      </c>
      <c r="AB361" s="258"/>
      <c r="AC361" s="248" t="s">
        <v>113</v>
      </c>
      <c r="AD361" s="247"/>
      <c r="AE361" s="248" t="s">
        <v>31</v>
      </c>
      <c r="AF361" s="247"/>
      <c r="AG361" s="248" t="s">
        <v>193</v>
      </c>
      <c r="AH361" s="247"/>
      <c r="AI361" s="248" t="s">
        <v>164</v>
      </c>
      <c r="AJ361" s="247"/>
      <c r="AK361" s="246" t="s">
        <v>165</v>
      </c>
      <c r="AL361" s="247"/>
      <c r="AM361" s="248" t="s">
        <v>33</v>
      </c>
      <c r="AN361" s="247"/>
      <c r="AO361" s="248" t="s">
        <v>34</v>
      </c>
      <c r="AP361" s="247"/>
      <c r="AQ361" s="248" t="s">
        <v>34</v>
      </c>
      <c r="AR361" s="247"/>
      <c r="AS361" s="248" t="s">
        <v>35</v>
      </c>
      <c r="AT361" s="247"/>
      <c r="AU361" s="115" t="s">
        <v>268</v>
      </c>
      <c r="AV361" s="115" t="s">
        <v>116</v>
      </c>
      <c r="AW361" s="115" t="s">
        <v>270</v>
      </c>
      <c r="AX361" s="116" t="s">
        <v>271</v>
      </c>
      <c r="AY361" s="116" t="s">
        <v>272</v>
      </c>
      <c r="AZ361" s="116" t="s">
        <v>134</v>
      </c>
      <c r="BA361" s="117" t="s">
        <v>114</v>
      </c>
      <c r="BB361" s="117" t="s">
        <v>113</v>
      </c>
      <c r="BC361" s="117" t="s">
        <v>46</v>
      </c>
      <c r="BD361" s="117" t="s">
        <v>44</v>
      </c>
      <c r="BE361" s="118"/>
    </row>
    <row r="362" spans="1:82" x14ac:dyDescent="0.25">
      <c r="A362" s="49" t="s">
        <v>129</v>
      </c>
      <c r="B362" s="200"/>
      <c r="C362" s="151"/>
      <c r="D362" s="152"/>
      <c r="E362" s="151"/>
      <c r="F362" s="152"/>
      <c r="G362" s="200"/>
      <c r="H362" s="201"/>
      <c r="I362" s="200"/>
      <c r="J362" s="201"/>
      <c r="K362" s="87"/>
      <c r="L362" s="201"/>
      <c r="M362" s="200"/>
      <c r="N362" s="201"/>
      <c r="O362" s="200"/>
      <c r="P362" s="201"/>
      <c r="Q362" s="200"/>
      <c r="R362" s="201"/>
      <c r="S362" s="200"/>
      <c r="T362" s="201"/>
      <c r="U362" s="200"/>
      <c r="V362" s="201"/>
      <c r="W362" s="200"/>
      <c r="X362" s="201"/>
      <c r="Y362" s="200"/>
      <c r="Z362" s="201"/>
      <c r="AA362" s="87"/>
      <c r="AB362" s="87"/>
      <c r="AC362" s="200"/>
      <c r="AD362" s="201"/>
      <c r="AE362" s="200"/>
      <c r="AF362" s="201"/>
      <c r="AG362" s="200"/>
      <c r="AH362" s="201"/>
      <c r="AI362" s="200"/>
      <c r="AJ362" s="201"/>
      <c r="AK362" s="87"/>
      <c r="AL362" s="87"/>
      <c r="AM362" s="200"/>
      <c r="AN362" s="201"/>
      <c r="AO362" s="200"/>
      <c r="AP362" s="201"/>
      <c r="AQ362" s="200"/>
      <c r="AR362" s="201"/>
      <c r="AS362" s="200"/>
      <c r="AT362" s="146"/>
      <c r="AU362" s="115"/>
      <c r="AV362" s="115"/>
      <c r="AW362" s="115"/>
      <c r="AX362" s="116"/>
      <c r="AY362" s="116"/>
      <c r="AZ362" s="116"/>
      <c r="BA362" s="116"/>
      <c r="BB362" s="116"/>
      <c r="BC362" s="116"/>
      <c r="BD362" s="116"/>
      <c r="BE362" s="116"/>
    </row>
    <row r="363" spans="1:82" x14ac:dyDescent="0.25">
      <c r="A363" s="98"/>
      <c r="B363" s="88"/>
      <c r="C363" s="249">
        <f>(VLOOKUP(A362,$BF$2:$CB$5,2,FALSE))*'Form II'!F363</f>
        <v>60</v>
      </c>
      <c r="D363" s="250"/>
      <c r="E363" s="249">
        <f>VLOOKUP(A362,$BF$2:$CB$5,3,FALSE)*'Form II'!F363</f>
        <v>60</v>
      </c>
      <c r="F363" s="250"/>
      <c r="G363" s="249">
        <f>VLOOKUP(A362,$BF$2:$CB$5,4,FALSE)*'Form II'!F363</f>
        <v>60</v>
      </c>
      <c r="H363" s="250"/>
      <c r="I363" s="249">
        <f>VLOOKUP(A362,$BF$2:$CB$5,5,FALSE)*'Form II'!F363</f>
        <v>60</v>
      </c>
      <c r="J363" s="250"/>
      <c r="K363" s="251">
        <f>VLOOKUP(A362,$BF$2:$CB$5,6,FALSE)*'Form II'!F363</f>
        <v>100</v>
      </c>
      <c r="L363" s="250"/>
      <c r="M363" s="249">
        <f>VLOOKUP(A362,$BF$2:$CB$5,7,FALSE)*'Form II'!F363</f>
        <v>200</v>
      </c>
      <c r="N363" s="250"/>
      <c r="O363" s="249">
        <f>VLOOKUP(A362,$BF$2:$CB$5,8,FALSE)*'Form II'!F363</f>
        <v>125</v>
      </c>
      <c r="P363" s="250"/>
      <c r="Q363" s="249">
        <f>VLOOKUP(A362,$BF$2:$CB$5,9,FALSE)*'Form II'!F363</f>
        <v>125</v>
      </c>
      <c r="R363" s="250"/>
      <c r="S363" s="249">
        <f>VLOOKUP(A362,$BF$2:$CB$5,10,FALSE)*'Form II'!F363</f>
        <v>125</v>
      </c>
      <c r="T363" s="250"/>
      <c r="U363" s="249">
        <f>VLOOKUP(A362,$BF$2:$CB$5,11,FALSE)*'Form II'!F363</f>
        <v>150</v>
      </c>
      <c r="V363" s="250"/>
      <c r="W363" s="249">
        <f>VLOOKUP(A362,$BF$2:$CB$5,12,FALSE)*'Form II'!F363</f>
        <v>200</v>
      </c>
      <c r="X363" s="250"/>
      <c r="Y363" s="252">
        <f>VLOOKUP(A362,$BF$2:$CB$5,13,FALSE)*'Form II'!F363</f>
        <v>250</v>
      </c>
      <c r="Z363" s="253"/>
      <c r="AA363" s="252">
        <f>VLOOKUP(A362,$BF$2:$CB$5,14,FALSE)*'Form II'!F363</f>
        <v>75</v>
      </c>
      <c r="AB363" s="254"/>
      <c r="AC363" s="252">
        <f>VLOOKUP(A362,$BF$2:$CB$5,15,FALSE)*'Form II'!F363</f>
        <v>75</v>
      </c>
      <c r="AD363" s="253"/>
      <c r="AE363" s="252">
        <f>VLOOKUP(A362,$BF$2:$CB$5,16,FALSE)*'Form II'!F363</f>
        <v>200</v>
      </c>
      <c r="AF363" s="253"/>
      <c r="AG363" s="249">
        <f>VLOOKUP(A362,$BF$2:$CB$5,17,FALSE)*'Form II'!F363</f>
        <v>200</v>
      </c>
      <c r="AH363" s="250"/>
      <c r="AI363" s="249">
        <f>VLOOKUP(A362,$BF$2:$CB$5,18,FALSE)*'Form II'!F363</f>
        <v>12.5</v>
      </c>
      <c r="AJ363" s="250"/>
      <c r="AK363" s="249">
        <f>VLOOKUP(A362,$BF$2:$CB$5,19,FALSE)*'Form II'!F363</f>
        <v>25</v>
      </c>
      <c r="AL363" s="250"/>
      <c r="AM363" s="249">
        <f>VLOOKUP(A362,$BF$2:$CB$5,20,FALSE)*'Form II'!F363</f>
        <v>12.5</v>
      </c>
      <c r="AN363" s="250"/>
      <c r="AO363" s="249">
        <f>VLOOKUP(A362,$BF$2:$CB$5,21,FALSE)*'Form II'!F363</f>
        <v>25</v>
      </c>
      <c r="AP363" s="250"/>
      <c r="AQ363" s="249">
        <f>VLOOKUP(A362,$BF$2:$CB$5,22,FALSE)*'Form II'!F363</f>
        <v>25</v>
      </c>
      <c r="AR363" s="250"/>
      <c r="AS363" s="255"/>
      <c r="AT363" s="256"/>
      <c r="AU363" s="116"/>
      <c r="AV363" s="116"/>
      <c r="AW363" s="116"/>
      <c r="AX363" s="116"/>
      <c r="AY363" s="116"/>
      <c r="AZ363" s="116"/>
      <c r="BA363" s="116"/>
      <c r="BB363" s="116"/>
      <c r="BC363" s="116"/>
      <c r="BD363" s="116"/>
      <c r="BE363" s="116"/>
    </row>
    <row r="364" spans="1:82" ht="15.75" thickBot="1" x14ac:dyDescent="0.3">
      <c r="A364" s="48" t="str">
        <f>'Form II'!A363&amp;", "&amp;'Form II'!B363</f>
        <v>, 37</v>
      </c>
      <c r="B364" s="99" t="s">
        <v>36</v>
      </c>
      <c r="C364" s="99" t="s">
        <v>36</v>
      </c>
      <c r="D364" s="99" t="s">
        <v>142</v>
      </c>
      <c r="E364" s="99"/>
      <c r="F364" s="99"/>
      <c r="G364" s="99"/>
      <c r="H364" s="99"/>
      <c r="I364" s="99"/>
      <c r="J364" s="99"/>
      <c r="K364" s="99" t="s">
        <v>36</v>
      </c>
      <c r="L364" s="99" t="s">
        <v>142</v>
      </c>
      <c r="M364" s="99" t="s">
        <v>36</v>
      </c>
      <c r="N364" s="99" t="s">
        <v>142</v>
      </c>
      <c r="O364" s="99" t="s">
        <v>36</v>
      </c>
      <c r="P364" s="99" t="s">
        <v>142</v>
      </c>
      <c r="Q364" s="99" t="s">
        <v>36</v>
      </c>
      <c r="R364" s="99" t="s">
        <v>142</v>
      </c>
      <c r="S364" s="99" t="s">
        <v>36</v>
      </c>
      <c r="T364" s="99" t="s">
        <v>142</v>
      </c>
      <c r="U364" s="99" t="s">
        <v>36</v>
      </c>
      <c r="V364" s="99" t="s">
        <v>142</v>
      </c>
      <c r="W364" s="99" t="s">
        <v>36</v>
      </c>
      <c r="X364" s="99" t="s">
        <v>142</v>
      </c>
      <c r="Y364" s="99" t="s">
        <v>36</v>
      </c>
      <c r="Z364" s="99" t="s">
        <v>142</v>
      </c>
      <c r="AA364" s="99"/>
      <c r="AB364" s="99"/>
      <c r="AC364" s="99" t="s">
        <v>36</v>
      </c>
      <c r="AD364" s="99" t="s">
        <v>142</v>
      </c>
      <c r="AE364" s="99" t="s">
        <v>36</v>
      </c>
      <c r="AF364" s="100" t="s">
        <v>142</v>
      </c>
      <c r="AG364" s="99" t="s">
        <v>36</v>
      </c>
      <c r="AH364" s="99" t="s">
        <v>142</v>
      </c>
      <c r="AI364" s="99" t="s">
        <v>36</v>
      </c>
      <c r="AJ364" s="99" t="s">
        <v>142</v>
      </c>
      <c r="AK364" s="99" t="s">
        <v>36</v>
      </c>
      <c r="AL364" s="99" t="s">
        <v>142</v>
      </c>
      <c r="AM364" s="99" t="s">
        <v>36</v>
      </c>
      <c r="AN364" s="99" t="s">
        <v>142</v>
      </c>
      <c r="AO364" s="99" t="s">
        <v>36</v>
      </c>
      <c r="AP364" s="99" t="s">
        <v>142</v>
      </c>
      <c r="AQ364" s="99" t="s">
        <v>36</v>
      </c>
      <c r="AR364" s="99" t="s">
        <v>142</v>
      </c>
      <c r="AS364" s="99" t="s">
        <v>36</v>
      </c>
      <c r="AT364" s="147" t="s">
        <v>142</v>
      </c>
      <c r="AU364" s="116"/>
      <c r="AV364" s="116"/>
      <c r="AW364" s="116"/>
      <c r="AX364" s="116"/>
      <c r="AY364" s="116"/>
      <c r="AZ364" s="116"/>
      <c r="BA364" s="116"/>
      <c r="BB364" s="116"/>
      <c r="BC364" s="116"/>
      <c r="BD364" s="116"/>
      <c r="BE364" s="116"/>
    </row>
    <row r="365" spans="1:82" ht="16.5" thickTop="1" thickBot="1" x14ac:dyDescent="0.3">
      <c r="A365" s="24" t="s">
        <v>37</v>
      </c>
      <c r="B365" s="25"/>
      <c r="C365" s="112">
        <v>0</v>
      </c>
      <c r="D365" s="93">
        <f t="shared" ref="D365" si="2730">C365/C363</f>
        <v>0</v>
      </c>
      <c r="E365" s="112"/>
      <c r="F365" s="93">
        <f t="shared" ref="F365" si="2731">E365/E363</f>
        <v>0</v>
      </c>
      <c r="G365" s="112"/>
      <c r="H365" s="93">
        <f t="shared" ref="H365" si="2732">G365/G363</f>
        <v>0</v>
      </c>
      <c r="I365" s="112"/>
      <c r="J365" s="93">
        <f t="shared" ref="J365" si="2733">I365/I363</f>
        <v>0</v>
      </c>
      <c r="K365" s="112"/>
      <c r="L365" s="93">
        <f t="shared" ref="L365" si="2734">K365/K363</f>
        <v>0</v>
      </c>
      <c r="M365" s="112">
        <v>0</v>
      </c>
      <c r="N365" s="93">
        <f t="shared" ref="N365" si="2735">M365/M363</f>
        <v>0</v>
      </c>
      <c r="O365" s="112">
        <v>0</v>
      </c>
      <c r="P365" s="93">
        <f t="shared" ref="P365" si="2736">O365/O363</f>
        <v>0</v>
      </c>
      <c r="Q365" s="112">
        <v>0</v>
      </c>
      <c r="R365" s="93">
        <f t="shared" ref="R365" si="2737">Q365/Q363</f>
        <v>0</v>
      </c>
      <c r="S365" s="112">
        <v>0</v>
      </c>
      <c r="T365" s="93">
        <f t="shared" ref="T365" si="2738">S365/S363</f>
        <v>0</v>
      </c>
      <c r="U365" s="112">
        <v>0</v>
      </c>
      <c r="V365" s="93">
        <f t="shared" ref="V365" si="2739">U365/U363</f>
        <v>0</v>
      </c>
      <c r="W365" s="112">
        <v>0</v>
      </c>
      <c r="X365" s="93">
        <f t="shared" ref="X365" si="2740">W365/W363</f>
        <v>0</v>
      </c>
      <c r="Y365" s="112">
        <v>0</v>
      </c>
      <c r="Z365" s="93">
        <f t="shared" ref="Z365" si="2741">Y365/Y363</f>
        <v>0</v>
      </c>
      <c r="AA365" s="112">
        <v>0</v>
      </c>
      <c r="AB365" s="93">
        <f t="shared" ref="AB365" si="2742">AA365/AA363</f>
        <v>0</v>
      </c>
      <c r="AC365" s="112">
        <v>0</v>
      </c>
      <c r="AD365" s="93">
        <f t="shared" ref="AD365" si="2743">AC365/AC363</f>
        <v>0</v>
      </c>
      <c r="AE365" s="112"/>
      <c r="AF365" s="93">
        <f t="shared" ref="AF365" si="2744">AE365/AE363</f>
        <v>0</v>
      </c>
      <c r="AG365" s="112"/>
      <c r="AH365" s="93">
        <f t="shared" ref="AH365" si="2745">AG365/AG363</f>
        <v>0</v>
      </c>
      <c r="AI365" s="112"/>
      <c r="AJ365" s="93">
        <f t="shared" ref="AJ365" si="2746">AI365/AI363</f>
        <v>0</v>
      </c>
      <c r="AK365" s="112"/>
      <c r="AL365" s="93">
        <f t="shared" ref="AL365" si="2747">AK365/AK363</f>
        <v>0</v>
      </c>
      <c r="AM365" s="112">
        <v>0</v>
      </c>
      <c r="AN365" s="93">
        <f t="shared" ref="AN365" si="2748">AM365/AM363</f>
        <v>0</v>
      </c>
      <c r="AO365" s="112">
        <v>0</v>
      </c>
      <c r="AP365" s="93">
        <f t="shared" ref="AP365" si="2749">AO365/AO363</f>
        <v>0</v>
      </c>
      <c r="AQ365" s="112">
        <v>0</v>
      </c>
      <c r="AR365" s="93">
        <f t="shared" ref="AR365:AR369" si="2750">AQ365/$AQ$113</f>
        <v>0</v>
      </c>
      <c r="AS365" s="134">
        <f t="shared" ref="AS365:AS368" si="2751">C365+K365+M365+O365+U365+W365+Y365+AC365+AE365+AG365+AM365+AQ365+E365+I365+G365+AA365+Q365+S365+AO365+AI365+AK365</f>
        <v>0</v>
      </c>
      <c r="AT365" s="203">
        <f t="shared" ref="AT365:AT369" si="2752">D365+L365+N365+P365+V365+X365+Z365+AD365+AF365+AH365+AN365+AR365+AB365+F365+J365+H365+R365+T365+AP365+AJ365+AL365</f>
        <v>0</v>
      </c>
      <c r="AU365" s="120">
        <f>IF(J365=0,0,(IF('Form II'!K363="yes",(J365/AT365)*('Form II'!G363+'Form II'!H363),0)))</f>
        <v>0</v>
      </c>
      <c r="AV365" s="120">
        <f>IF(D365=0,0,(IF('Form II'!I363="yes",(D365/AT365)*('Form II'!G363+'Form II'!H363),0)))</f>
        <v>0</v>
      </c>
      <c r="AW365" s="120">
        <f>IF(F365+H365=0,0,(IF('Form II'!J363="yes",((F365+H365)/AT365)*('Form II'!G363+'Form II'!H363),0)))</f>
        <v>0</v>
      </c>
      <c r="AX365" s="120">
        <f>IF(L365=0,0,(L365/AT365)*('Form II'!G363+'Form II'!H363))</f>
        <v>0</v>
      </c>
      <c r="AY365" s="120">
        <f>IF(P365+R365=0,0,(IF('Form II'!M363="yes",(((P365+R365)/AT365)*('Form II'!G363+'Form II'!H363)),0)))</f>
        <v>0</v>
      </c>
      <c r="AZ365" s="120" t="e">
        <f>IF('Form II'!N363="yes",(((V365+X365+Z365+T365)/AT365)*('Form II'!G363+'Form II'!H363)),0)</f>
        <v>#DIV/0!</v>
      </c>
      <c r="BA365" s="120" t="e">
        <f>IF('Form II'!P363="yes",(AB365/AT365)*('Form II'!G363+'Form II'!H363),0)</f>
        <v>#DIV/0!</v>
      </c>
      <c r="BB365" s="120" t="e">
        <f>IF('Form II'!O363="yes",(AD365/AT365)*('Form II'!G363+'Form II'!H363),0)</f>
        <v>#DIV/0!</v>
      </c>
      <c r="BC365" s="120">
        <f>IF(AF365=0,0,(AF365/AT365)*('Form II'!G363+'Form II'!H363))</f>
        <v>0</v>
      </c>
      <c r="BD365" s="120">
        <f>IF((AN365+AP365+AR365)=0,0,(IF('Form II'!R363="yes",(((AN365+AP365+AR365)/AT365)*('Form II'!G363+'Form II'!H363)),0)))</f>
        <v>0</v>
      </c>
      <c r="BE365" s="118">
        <f>IF((AS365)=0,('Form II'!G363+'Form II'!H363),SUM(AU365:BD365))</f>
        <v>0</v>
      </c>
      <c r="CD365" s="23">
        <f>AT365*'Form II'!F363</f>
        <v>0</v>
      </c>
    </row>
    <row r="366" spans="1:82" ht="16.5" thickTop="1" thickBot="1" x14ac:dyDescent="0.3">
      <c r="A366" s="26" t="s">
        <v>38</v>
      </c>
      <c r="B366" s="27"/>
      <c r="C366" s="113">
        <v>0</v>
      </c>
      <c r="D366" s="93">
        <f t="shared" ref="D366" si="2753">C366/C363</f>
        <v>0</v>
      </c>
      <c r="E366" s="113"/>
      <c r="F366" s="93">
        <f t="shared" ref="F366" si="2754">E366/E363</f>
        <v>0</v>
      </c>
      <c r="G366" s="113"/>
      <c r="H366" s="93">
        <f t="shared" ref="H366" si="2755">G366/G363</f>
        <v>0</v>
      </c>
      <c r="I366" s="113"/>
      <c r="J366" s="93">
        <f t="shared" ref="J366" si="2756">I366/I363</f>
        <v>0</v>
      </c>
      <c r="K366" s="113"/>
      <c r="L366" s="93">
        <f t="shared" ref="L366" si="2757">K366/K363</f>
        <v>0</v>
      </c>
      <c r="M366" s="113">
        <v>0</v>
      </c>
      <c r="N366" s="93">
        <f t="shared" ref="N366" si="2758">M366/M363</f>
        <v>0</v>
      </c>
      <c r="O366" s="113">
        <v>0</v>
      </c>
      <c r="P366" s="93">
        <f t="shared" ref="P366" si="2759">O366/O363</f>
        <v>0</v>
      </c>
      <c r="Q366" s="113">
        <v>0</v>
      </c>
      <c r="R366" s="93">
        <f t="shared" ref="R366" si="2760">Q366/Q363</f>
        <v>0</v>
      </c>
      <c r="S366" s="113">
        <v>0</v>
      </c>
      <c r="T366" s="93">
        <f t="shared" ref="T366" si="2761">S366/S363</f>
        <v>0</v>
      </c>
      <c r="U366" s="113">
        <v>0</v>
      </c>
      <c r="V366" s="93">
        <f t="shared" ref="V366" si="2762">U366/U363</f>
        <v>0</v>
      </c>
      <c r="W366" s="113">
        <v>0</v>
      </c>
      <c r="X366" s="93">
        <f t="shared" ref="X366" si="2763">W366/W363</f>
        <v>0</v>
      </c>
      <c r="Y366" s="113">
        <v>0</v>
      </c>
      <c r="Z366" s="93">
        <f t="shared" ref="Z366" si="2764">Y366/Y363</f>
        <v>0</v>
      </c>
      <c r="AA366" s="113">
        <v>0</v>
      </c>
      <c r="AB366" s="93">
        <f t="shared" ref="AB366" si="2765">AA366/AA363</f>
        <v>0</v>
      </c>
      <c r="AC366" s="113">
        <v>0</v>
      </c>
      <c r="AD366" s="93">
        <f t="shared" ref="AD366" si="2766">AC366/AC363</f>
        <v>0</v>
      </c>
      <c r="AE366" s="113"/>
      <c r="AF366" s="93">
        <f t="shared" ref="AF366" si="2767">AE366/AE363</f>
        <v>0</v>
      </c>
      <c r="AG366" s="113"/>
      <c r="AH366" s="93">
        <f t="shared" ref="AH366" si="2768">AG366/AG363</f>
        <v>0</v>
      </c>
      <c r="AI366" s="113"/>
      <c r="AJ366" s="93">
        <f t="shared" ref="AJ366" si="2769">AI366/AI363</f>
        <v>0</v>
      </c>
      <c r="AK366" s="113"/>
      <c r="AL366" s="93">
        <f t="shared" ref="AL366" si="2770">AK366/AK363</f>
        <v>0</v>
      </c>
      <c r="AM366" s="113">
        <v>0</v>
      </c>
      <c r="AN366" s="93">
        <f t="shared" ref="AN366" si="2771">AM366/AM363</f>
        <v>0</v>
      </c>
      <c r="AO366" s="113">
        <v>0</v>
      </c>
      <c r="AP366" s="93">
        <f t="shared" ref="AP366" si="2772">AO366/AO363</f>
        <v>0</v>
      </c>
      <c r="AQ366" s="113">
        <v>0</v>
      </c>
      <c r="AR366" s="93">
        <f t="shared" si="2750"/>
        <v>0</v>
      </c>
      <c r="AS366" s="134">
        <f t="shared" si="2751"/>
        <v>0</v>
      </c>
      <c r="AT366" s="203">
        <f t="shared" si="2752"/>
        <v>0</v>
      </c>
      <c r="AU366" s="120">
        <f>IF(J366=0,0,(IF('Form II'!K364="yes",(J366/AT366)*('Form II'!G364+'Form II'!H364),0)))</f>
        <v>0</v>
      </c>
      <c r="AV366" s="120">
        <f>IF(D366=0,0,(IF('Form II'!I364="yes",(D366/AT366)*('Form II'!G364+'Form II'!H364),0)))</f>
        <v>0</v>
      </c>
      <c r="AW366" s="120">
        <f>IF(F366+H366=0,0,(IF('Form II'!J364="yes",((F366+H366)/AT366)*('Form II'!G364+'Form II'!H364),0)))</f>
        <v>0</v>
      </c>
      <c r="AX366" s="120">
        <f>IF(L366=0,0,(L366/AT366)*('Form II'!G364+'Form II'!H364))</f>
        <v>0</v>
      </c>
      <c r="AY366" s="120">
        <f>IF(P366+R366=0,0,(IF('Form II'!M364="yes",(((P366+R366)/AT366)*('Form II'!G364+'Form II'!H364)),0)))</f>
        <v>0</v>
      </c>
      <c r="AZ366" s="120" t="e">
        <f>IF('Form II'!N364="yes",(((V366+X366+Z366+T366)/AT366)*('Form II'!G364+'Form II'!H364)),0)</f>
        <v>#DIV/0!</v>
      </c>
      <c r="BA366" s="120" t="e">
        <f>IF('Form II'!P364="yes",(AB366/AT366)*('Form II'!G364+'Form II'!H364),0)</f>
        <v>#DIV/0!</v>
      </c>
      <c r="BB366" s="120" t="e">
        <f>IF('Form II'!O364="yes",(AD366/AT366)*('Form II'!G364+'Form II'!H364),0)</f>
        <v>#DIV/0!</v>
      </c>
      <c r="BC366" s="120">
        <f>IF(AF366=0,0,(AF366/AT366)*('Form II'!G364+'Form II'!H364))</f>
        <v>0</v>
      </c>
      <c r="BD366" s="120">
        <f>IF((AN366+AP366+AR366)=0,0,(IF('Form II'!R364="yes",(((AN366+AP366+AR366)/AT366)*('Form II'!G364+'Form II'!H364)),0)))</f>
        <v>0</v>
      </c>
      <c r="BE366" s="118">
        <f>IF((AS366)=0,('Form II'!G364+'Form II'!H364),SUM(AU366:BD366))</f>
        <v>0</v>
      </c>
      <c r="CD366" s="23">
        <f>AT366*'Form II'!F364</f>
        <v>0</v>
      </c>
    </row>
    <row r="367" spans="1:82" ht="16.5" thickTop="1" thickBot="1" x14ac:dyDescent="0.3">
      <c r="A367" s="26" t="s">
        <v>39</v>
      </c>
      <c r="B367" s="27"/>
      <c r="C367" s="113">
        <v>0</v>
      </c>
      <c r="D367" s="93">
        <f t="shared" ref="D367" si="2773">C367/C363</f>
        <v>0</v>
      </c>
      <c r="E367" s="113"/>
      <c r="F367" s="93">
        <f t="shared" ref="F367" si="2774">E367/E363</f>
        <v>0</v>
      </c>
      <c r="G367" s="113"/>
      <c r="H367" s="93">
        <f t="shared" ref="H367" si="2775">G367/G363</f>
        <v>0</v>
      </c>
      <c r="I367" s="113"/>
      <c r="J367" s="93">
        <f t="shared" ref="J367" si="2776">I367/I363</f>
        <v>0</v>
      </c>
      <c r="K367" s="113"/>
      <c r="L367" s="93">
        <f t="shared" ref="L367" si="2777">K367/K363</f>
        <v>0</v>
      </c>
      <c r="M367" s="113">
        <v>0</v>
      </c>
      <c r="N367" s="93">
        <f t="shared" ref="N367" si="2778">M367/M363</f>
        <v>0</v>
      </c>
      <c r="O367" s="113">
        <v>0</v>
      </c>
      <c r="P367" s="93">
        <f t="shared" ref="P367" si="2779">O367/O363</f>
        <v>0</v>
      </c>
      <c r="Q367" s="113">
        <v>0</v>
      </c>
      <c r="R367" s="93">
        <f t="shared" ref="R367" si="2780">Q367/Q363</f>
        <v>0</v>
      </c>
      <c r="S367" s="113">
        <v>0</v>
      </c>
      <c r="T367" s="93">
        <f t="shared" ref="T367" si="2781">S367/S363</f>
        <v>0</v>
      </c>
      <c r="U367" s="113">
        <v>0</v>
      </c>
      <c r="V367" s="93">
        <f t="shared" ref="V367" si="2782">U367/U363</f>
        <v>0</v>
      </c>
      <c r="W367" s="113">
        <v>0</v>
      </c>
      <c r="X367" s="93">
        <f t="shared" ref="X367" si="2783">W367/W363</f>
        <v>0</v>
      </c>
      <c r="Y367" s="113">
        <v>0</v>
      </c>
      <c r="Z367" s="93">
        <f t="shared" ref="Z367" si="2784">Y367/Y363</f>
        <v>0</v>
      </c>
      <c r="AA367" s="113">
        <v>0</v>
      </c>
      <c r="AB367" s="93">
        <f t="shared" ref="AB367" si="2785">AA367/AA363</f>
        <v>0</v>
      </c>
      <c r="AC367" s="113">
        <v>0</v>
      </c>
      <c r="AD367" s="93">
        <f t="shared" ref="AD367" si="2786">AC367/AC363</f>
        <v>0</v>
      </c>
      <c r="AE367" s="113"/>
      <c r="AF367" s="93">
        <f t="shared" ref="AF367" si="2787">AE367/AE363</f>
        <v>0</v>
      </c>
      <c r="AG367" s="113"/>
      <c r="AH367" s="93">
        <f t="shared" ref="AH367" si="2788">AG367/AG363</f>
        <v>0</v>
      </c>
      <c r="AI367" s="113"/>
      <c r="AJ367" s="93">
        <f t="shared" ref="AJ367" si="2789">AI367/AI363</f>
        <v>0</v>
      </c>
      <c r="AK367" s="113"/>
      <c r="AL367" s="93">
        <f t="shared" ref="AL367" si="2790">AK367/AK363</f>
        <v>0</v>
      </c>
      <c r="AM367" s="113">
        <v>0</v>
      </c>
      <c r="AN367" s="93">
        <f t="shared" ref="AN367" si="2791">AM367/AM363</f>
        <v>0</v>
      </c>
      <c r="AO367" s="113">
        <v>0</v>
      </c>
      <c r="AP367" s="93">
        <f t="shared" ref="AP367" si="2792">AO367/AO363</f>
        <v>0</v>
      </c>
      <c r="AQ367" s="113">
        <v>0</v>
      </c>
      <c r="AR367" s="93">
        <f t="shared" si="2750"/>
        <v>0</v>
      </c>
      <c r="AS367" s="134">
        <f t="shared" si="2751"/>
        <v>0</v>
      </c>
      <c r="AT367" s="203">
        <f t="shared" si="2752"/>
        <v>0</v>
      </c>
      <c r="AU367" s="120">
        <f>IF(J367=0,0,(IF('Form II'!K365="yes",(J367/AT367)*('Form II'!G365+'Form II'!H365),0)))</f>
        <v>0</v>
      </c>
      <c r="AV367" s="120">
        <f>IF(D367=0,0,(IF('Form II'!I365="yes",(D367/AT367)*('Form II'!G365+'Form II'!H365),0)))</f>
        <v>0</v>
      </c>
      <c r="AW367" s="120">
        <f>IF(F367+H367=0,0,(IF('Form II'!J365="yes",((F367+H367)/AT367)*('Form II'!G365+'Form II'!H365),0)))</f>
        <v>0</v>
      </c>
      <c r="AX367" s="120">
        <f>IF(L367=0,0,(L367/AT367)*('Form II'!G365+'Form II'!H365))</f>
        <v>0</v>
      </c>
      <c r="AY367" s="120">
        <f>IF(P367+R367=0,0,(IF('Form II'!M365="yes",(((P367+R367)/AT367)*('Form II'!G365+'Form II'!H365)),0)))</f>
        <v>0</v>
      </c>
      <c r="AZ367" s="120" t="e">
        <f>IF('Form II'!N365="yes",(((V367+X367+Z367+T367)/AT367)*('Form II'!G365+'Form II'!H365)),0)</f>
        <v>#DIV/0!</v>
      </c>
      <c r="BA367" s="120" t="e">
        <f>IF('Form II'!P365="yes",(AB367/AT367)*('Form II'!G365+'Form II'!H365),0)</f>
        <v>#DIV/0!</v>
      </c>
      <c r="BB367" s="120" t="e">
        <f>IF('Form II'!O365="yes",(AD367/AT367)*('Form II'!G365+'Form II'!H365),0)</f>
        <v>#DIV/0!</v>
      </c>
      <c r="BC367" s="120">
        <f>IF(AF367=0,0,(AF367/AT367)*('Form II'!G365+'Form II'!H365))</f>
        <v>0</v>
      </c>
      <c r="BD367" s="120">
        <f>IF((AN367+AP367+AR367)=0,0,(IF('Form II'!R365="yes",(((AN367+AP367+AR367)/AT367)*('Form II'!G365+'Form II'!H365)),0)))</f>
        <v>0</v>
      </c>
      <c r="BE367" s="118">
        <f>IF((AS367)=0,('Form II'!G365+'Form II'!H365),SUM(AU367:BD367))</f>
        <v>0</v>
      </c>
      <c r="CD367" s="23">
        <f>AT367*'Form II'!F365</f>
        <v>0</v>
      </c>
    </row>
    <row r="368" spans="1:82" ht="16.5" thickTop="1" thickBot="1" x14ac:dyDescent="0.3">
      <c r="A368" s="28" t="s">
        <v>40</v>
      </c>
      <c r="B368" s="29"/>
      <c r="C368" s="114">
        <v>0</v>
      </c>
      <c r="D368" s="93">
        <f t="shared" ref="D368" si="2793">C368/C363</f>
        <v>0</v>
      </c>
      <c r="E368" s="114"/>
      <c r="F368" s="93">
        <f t="shared" ref="F368" si="2794">E368/E363</f>
        <v>0</v>
      </c>
      <c r="G368" s="114"/>
      <c r="H368" s="93">
        <f t="shared" ref="H368" si="2795">G368/G363</f>
        <v>0</v>
      </c>
      <c r="I368" s="114"/>
      <c r="J368" s="93">
        <f t="shared" ref="J368" si="2796">I368/I363</f>
        <v>0</v>
      </c>
      <c r="K368" s="114"/>
      <c r="L368" s="93">
        <f t="shared" ref="L368" si="2797">K368/K363</f>
        <v>0</v>
      </c>
      <c r="M368" s="114">
        <v>0</v>
      </c>
      <c r="N368" s="93">
        <f t="shared" ref="N368" si="2798">M368/M363</f>
        <v>0</v>
      </c>
      <c r="O368" s="114">
        <v>0</v>
      </c>
      <c r="P368" s="93">
        <f t="shared" ref="P368" si="2799">O368/O363</f>
        <v>0</v>
      </c>
      <c r="Q368" s="114">
        <v>0</v>
      </c>
      <c r="R368" s="93">
        <f t="shared" ref="R368" si="2800">Q368/Q363</f>
        <v>0</v>
      </c>
      <c r="S368" s="114">
        <v>0</v>
      </c>
      <c r="T368" s="93">
        <f t="shared" ref="T368" si="2801">S368/S363</f>
        <v>0</v>
      </c>
      <c r="U368" s="114">
        <v>0</v>
      </c>
      <c r="V368" s="93">
        <f t="shared" ref="V368" si="2802">U368/U363</f>
        <v>0</v>
      </c>
      <c r="W368" s="114">
        <v>0</v>
      </c>
      <c r="X368" s="93">
        <f t="shared" ref="X368" si="2803">W368/W363</f>
        <v>0</v>
      </c>
      <c r="Y368" s="114">
        <v>0</v>
      </c>
      <c r="Z368" s="93">
        <f t="shared" ref="Z368" si="2804">Y368/Y363</f>
        <v>0</v>
      </c>
      <c r="AA368" s="114">
        <v>0</v>
      </c>
      <c r="AB368" s="93">
        <f t="shared" ref="AB368" si="2805">AA368/AA363</f>
        <v>0</v>
      </c>
      <c r="AC368" s="114">
        <v>0</v>
      </c>
      <c r="AD368" s="93">
        <f t="shared" ref="AD368" si="2806">AC368/AC363</f>
        <v>0</v>
      </c>
      <c r="AE368" s="114"/>
      <c r="AF368" s="93">
        <f t="shared" ref="AF368" si="2807">AE368/AE363</f>
        <v>0</v>
      </c>
      <c r="AG368" s="114"/>
      <c r="AH368" s="93">
        <f t="shared" ref="AH368" si="2808">AG368/AG363</f>
        <v>0</v>
      </c>
      <c r="AI368" s="114"/>
      <c r="AJ368" s="93">
        <f t="shared" ref="AJ368" si="2809">AI368/AI363</f>
        <v>0</v>
      </c>
      <c r="AK368" s="114"/>
      <c r="AL368" s="93">
        <f t="shared" ref="AL368" si="2810">AK368/AK363</f>
        <v>0</v>
      </c>
      <c r="AM368" s="114">
        <v>0</v>
      </c>
      <c r="AN368" s="93">
        <f t="shared" ref="AN368" si="2811">AM368/AM363</f>
        <v>0</v>
      </c>
      <c r="AO368" s="114">
        <v>0</v>
      </c>
      <c r="AP368" s="93">
        <f t="shared" ref="AP368" si="2812">AO368/AO363</f>
        <v>0</v>
      </c>
      <c r="AQ368" s="114">
        <v>0</v>
      </c>
      <c r="AR368" s="93">
        <f t="shared" si="2750"/>
        <v>0</v>
      </c>
      <c r="AS368" s="134">
        <f t="shared" si="2751"/>
        <v>0</v>
      </c>
      <c r="AT368" s="203">
        <f t="shared" si="2752"/>
        <v>0</v>
      </c>
      <c r="AU368" s="120">
        <f>IF(J368=0,0,(IF('Form II'!K366="yes",(J368/AT368)*('Form II'!G366+'Form II'!H366),0)))</f>
        <v>0</v>
      </c>
      <c r="AV368" s="120">
        <f>IF(D368=0,0,(IF('Form II'!I366="yes",(D368/AT368)*('Form II'!G366+'Form II'!H366),0)))</f>
        <v>0</v>
      </c>
      <c r="AW368" s="120">
        <f>IF(F368+H368=0,0,(IF('Form II'!J366="yes",((F368+H368)/AT368)*('Form II'!G366+'Form II'!H366),0)))</f>
        <v>0</v>
      </c>
      <c r="AX368" s="120">
        <f>IF(L368=0,0,(L368/AT368)*('Form II'!G366+'Form II'!H366))</f>
        <v>0</v>
      </c>
      <c r="AY368" s="120">
        <f>IF(P368+R368=0,0,(IF('Form II'!M366="yes",(((P368+R368)/AT368)*('Form II'!G366+'Form II'!H366)),0)))</f>
        <v>0</v>
      </c>
      <c r="AZ368" s="120" t="e">
        <f>IF('Form II'!N366="yes",(((V368+X368+Z368+T368)/AT368)*('Form II'!G366+'Form II'!H366)),0)</f>
        <v>#DIV/0!</v>
      </c>
      <c r="BA368" s="120" t="e">
        <f>IF('Form II'!P366="yes",(AB368/AT368)*('Form II'!G366+'Form II'!H366),0)</f>
        <v>#DIV/0!</v>
      </c>
      <c r="BB368" s="120" t="e">
        <f>IF('Form II'!O366="yes",(AD368/AT368)*('Form II'!G366+'Form II'!H366),0)</f>
        <v>#DIV/0!</v>
      </c>
      <c r="BC368" s="120">
        <f>IF(AF368=0,0,(AF368/AT368)*('Form II'!G366+'Form II'!H366))</f>
        <v>0</v>
      </c>
      <c r="BD368" s="120">
        <f>IF((AN368+AP368+AR368)=0,0,(IF('Form II'!R366="yes",(((AN368+AP368+AR368)/AT368)*('Form II'!G366+'Form II'!H366)),0)))</f>
        <v>0</v>
      </c>
      <c r="BE368" s="118">
        <f>IF((AS368)=0,('Form II'!G366+'Form II'!H366),SUM(AU368:BD368))</f>
        <v>0</v>
      </c>
      <c r="CD368" s="23">
        <f>AT368*'Form II'!F366</f>
        <v>0</v>
      </c>
    </row>
    <row r="369" spans="1:82" ht="15.75" thickTop="1" x14ac:dyDescent="0.25">
      <c r="A369" s="90" t="s">
        <v>41</v>
      </c>
      <c r="B369" s="91"/>
      <c r="C369" s="91">
        <f t="shared" si="2584"/>
        <v>0</v>
      </c>
      <c r="D369" s="93">
        <f t="shared" ref="D369" si="2813">C369/C363</f>
        <v>0</v>
      </c>
      <c r="E369" s="91">
        <f t="shared" si="2586"/>
        <v>0</v>
      </c>
      <c r="F369" s="93">
        <f t="shared" ref="F369" si="2814">E369/E363</f>
        <v>0</v>
      </c>
      <c r="G369" s="91">
        <f t="shared" si="2588"/>
        <v>0</v>
      </c>
      <c r="H369" s="93">
        <f t="shared" ref="H369" si="2815">G369/G363</f>
        <v>0</v>
      </c>
      <c r="I369" s="91">
        <f t="shared" si="2590"/>
        <v>0</v>
      </c>
      <c r="J369" s="93">
        <f t="shared" ref="J369" si="2816">I369/I363</f>
        <v>0</v>
      </c>
      <c r="K369" s="91">
        <f t="shared" si="2592"/>
        <v>0</v>
      </c>
      <c r="L369" s="93">
        <f t="shared" ref="L369" si="2817">K369/K363</f>
        <v>0</v>
      </c>
      <c r="M369" s="91">
        <f t="shared" si="2594"/>
        <v>0</v>
      </c>
      <c r="N369" s="93">
        <f t="shared" ref="N369" si="2818">M369/M363</f>
        <v>0</v>
      </c>
      <c r="O369" s="91">
        <f t="shared" si="2596"/>
        <v>0</v>
      </c>
      <c r="P369" s="93">
        <f t="shared" ref="P369" si="2819">O369/O363</f>
        <v>0</v>
      </c>
      <c r="Q369" s="91">
        <f t="shared" si="2598"/>
        <v>0</v>
      </c>
      <c r="R369" s="93">
        <f t="shared" ref="R369" si="2820">Q369/Q363</f>
        <v>0</v>
      </c>
      <c r="S369" s="91">
        <f t="shared" si="2600"/>
        <v>0</v>
      </c>
      <c r="T369" s="93">
        <f t="shared" ref="T369" si="2821">S369/S363</f>
        <v>0</v>
      </c>
      <c r="U369" s="91">
        <f t="shared" si="2602"/>
        <v>0</v>
      </c>
      <c r="V369" s="93">
        <f t="shared" ref="V369" si="2822">U369/U363</f>
        <v>0</v>
      </c>
      <c r="W369" s="91">
        <f t="shared" si="2604"/>
        <v>0</v>
      </c>
      <c r="X369" s="93">
        <f t="shared" ref="X369" si="2823">W369/W363</f>
        <v>0</v>
      </c>
      <c r="Y369" s="91">
        <f t="shared" si="2606"/>
        <v>0</v>
      </c>
      <c r="Z369" s="93">
        <f t="shared" ref="Z369" si="2824">Y369/Y363</f>
        <v>0</v>
      </c>
      <c r="AA369" s="91">
        <f t="shared" si="2608"/>
        <v>0</v>
      </c>
      <c r="AB369" s="93">
        <f t="shared" ref="AB369" si="2825">AA369/AA363</f>
        <v>0</v>
      </c>
      <c r="AC369" s="91">
        <f t="shared" si="2610"/>
        <v>0</v>
      </c>
      <c r="AD369" s="93">
        <f t="shared" ref="AD369" si="2826">AC369/AC363</f>
        <v>0</v>
      </c>
      <c r="AE369" s="94">
        <f t="shared" si="2612"/>
        <v>0</v>
      </c>
      <c r="AF369" s="93">
        <f t="shared" ref="AF369" si="2827">AE369/AE363</f>
        <v>0</v>
      </c>
      <c r="AG369" s="91">
        <f t="shared" si="2614"/>
        <v>0</v>
      </c>
      <c r="AH369" s="93">
        <f t="shared" ref="AH369" si="2828">AG369/AG363</f>
        <v>0</v>
      </c>
      <c r="AI369" s="91">
        <f t="shared" si="2616"/>
        <v>0</v>
      </c>
      <c r="AJ369" s="93">
        <f t="shared" ref="AJ369" si="2829">AI369/AI363</f>
        <v>0</v>
      </c>
      <c r="AK369" s="91">
        <f t="shared" si="2618"/>
        <v>0</v>
      </c>
      <c r="AL369" s="93">
        <f t="shared" ref="AL369" si="2830">AK369/AK363</f>
        <v>0</v>
      </c>
      <c r="AM369" s="91">
        <f t="shared" si="2620"/>
        <v>0</v>
      </c>
      <c r="AN369" s="93">
        <f t="shared" ref="AN369" si="2831">AM369/AM363</f>
        <v>0</v>
      </c>
      <c r="AO369" s="91">
        <f t="shared" si="2622"/>
        <v>0</v>
      </c>
      <c r="AP369" s="93">
        <f t="shared" ref="AP369" si="2832">AO369/AO363</f>
        <v>0</v>
      </c>
      <c r="AQ369" s="91">
        <f t="shared" si="2624"/>
        <v>0</v>
      </c>
      <c r="AR369" s="93">
        <f t="shared" si="2750"/>
        <v>0</v>
      </c>
      <c r="AS369" s="95">
        <f t="shared" si="2625"/>
        <v>0</v>
      </c>
      <c r="AT369" s="203">
        <f t="shared" si="2752"/>
        <v>0</v>
      </c>
      <c r="AU369" s="121"/>
      <c r="AV369" s="121"/>
      <c r="AW369" s="121"/>
      <c r="AX369" s="121"/>
      <c r="AY369" s="121"/>
      <c r="AZ369" s="121"/>
      <c r="BA369" s="121"/>
      <c r="BB369" s="121"/>
      <c r="BC369" s="121"/>
      <c r="BD369" s="121"/>
      <c r="BE369" s="121"/>
      <c r="CD369" s="30">
        <f t="shared" si="2626"/>
        <v>0</v>
      </c>
    </row>
    <row r="370" spans="1:82" x14ac:dyDescent="0.25">
      <c r="AU370" s="116"/>
      <c r="AV370" s="116"/>
      <c r="AW370" s="116"/>
      <c r="AX370" s="116"/>
      <c r="AY370" s="116"/>
      <c r="AZ370" s="116"/>
      <c r="BA370" s="116"/>
      <c r="BB370" s="116"/>
      <c r="BC370" s="116"/>
      <c r="BD370" s="116"/>
      <c r="BE370" s="116"/>
    </row>
    <row r="371" spans="1:82" ht="45" x14ac:dyDescent="0.25">
      <c r="A371" s="97"/>
      <c r="B371" s="199" t="s">
        <v>25</v>
      </c>
      <c r="C371" s="248" t="s">
        <v>116</v>
      </c>
      <c r="D371" s="247"/>
      <c r="E371" s="257" t="s">
        <v>119</v>
      </c>
      <c r="F371" s="247"/>
      <c r="G371" s="257" t="s">
        <v>120</v>
      </c>
      <c r="H371" s="247"/>
      <c r="I371" s="248" t="s">
        <v>117</v>
      </c>
      <c r="J371" s="247"/>
      <c r="K371" s="248" t="s">
        <v>118</v>
      </c>
      <c r="L371" s="247"/>
      <c r="M371" s="248" t="s">
        <v>27</v>
      </c>
      <c r="N371" s="247"/>
      <c r="O371" s="248" t="s">
        <v>166</v>
      </c>
      <c r="P371" s="247"/>
      <c r="Q371" s="248" t="s">
        <v>167</v>
      </c>
      <c r="R371" s="247"/>
      <c r="S371" s="248" t="s">
        <v>132</v>
      </c>
      <c r="T371" s="247"/>
      <c r="U371" s="248" t="s">
        <v>28</v>
      </c>
      <c r="V371" s="247"/>
      <c r="W371" s="248" t="s">
        <v>29</v>
      </c>
      <c r="X371" s="247"/>
      <c r="Y371" s="248" t="s">
        <v>30</v>
      </c>
      <c r="Z371" s="247"/>
      <c r="AA371" s="248" t="s">
        <v>114</v>
      </c>
      <c r="AB371" s="258"/>
      <c r="AC371" s="248" t="s">
        <v>113</v>
      </c>
      <c r="AD371" s="247"/>
      <c r="AE371" s="248" t="s">
        <v>31</v>
      </c>
      <c r="AF371" s="247"/>
      <c r="AG371" s="248" t="s">
        <v>193</v>
      </c>
      <c r="AH371" s="247"/>
      <c r="AI371" s="248" t="s">
        <v>164</v>
      </c>
      <c r="AJ371" s="247"/>
      <c r="AK371" s="246" t="s">
        <v>165</v>
      </c>
      <c r="AL371" s="247"/>
      <c r="AM371" s="248" t="s">
        <v>33</v>
      </c>
      <c r="AN371" s="247"/>
      <c r="AO371" s="248" t="s">
        <v>34</v>
      </c>
      <c r="AP371" s="247"/>
      <c r="AQ371" s="248" t="s">
        <v>34</v>
      </c>
      <c r="AR371" s="247"/>
      <c r="AS371" s="248" t="s">
        <v>35</v>
      </c>
      <c r="AT371" s="247"/>
      <c r="AU371" s="115" t="s">
        <v>271</v>
      </c>
      <c r="AV371" s="115" t="s">
        <v>116</v>
      </c>
      <c r="AW371" s="115" t="s">
        <v>273</v>
      </c>
      <c r="AX371" s="116" t="s">
        <v>274</v>
      </c>
      <c r="AY371" s="116" t="s">
        <v>275</v>
      </c>
      <c r="AZ371" s="116" t="s">
        <v>134</v>
      </c>
      <c r="BA371" s="117" t="s">
        <v>114</v>
      </c>
      <c r="BB371" s="117" t="s">
        <v>113</v>
      </c>
      <c r="BC371" s="117" t="s">
        <v>46</v>
      </c>
      <c r="BD371" s="117" t="s">
        <v>44</v>
      </c>
      <c r="BE371" s="118"/>
    </row>
    <row r="372" spans="1:82" x14ac:dyDescent="0.25">
      <c r="A372" s="49" t="s">
        <v>129</v>
      </c>
      <c r="B372" s="200"/>
      <c r="C372" s="151"/>
      <c r="D372" s="152"/>
      <c r="E372" s="151"/>
      <c r="F372" s="152"/>
      <c r="G372" s="200"/>
      <c r="H372" s="201"/>
      <c r="I372" s="200"/>
      <c r="J372" s="201"/>
      <c r="K372" s="87"/>
      <c r="L372" s="201"/>
      <c r="M372" s="200"/>
      <c r="N372" s="201"/>
      <c r="O372" s="200"/>
      <c r="P372" s="201"/>
      <c r="Q372" s="200"/>
      <c r="R372" s="201"/>
      <c r="S372" s="200"/>
      <c r="T372" s="201"/>
      <c r="U372" s="200"/>
      <c r="V372" s="201"/>
      <c r="W372" s="200"/>
      <c r="X372" s="201"/>
      <c r="Y372" s="200"/>
      <c r="Z372" s="201"/>
      <c r="AA372" s="87"/>
      <c r="AB372" s="87"/>
      <c r="AC372" s="200"/>
      <c r="AD372" s="201"/>
      <c r="AE372" s="200"/>
      <c r="AF372" s="201"/>
      <c r="AG372" s="200"/>
      <c r="AH372" s="201"/>
      <c r="AI372" s="200"/>
      <c r="AJ372" s="201"/>
      <c r="AK372" s="87"/>
      <c r="AL372" s="87"/>
      <c r="AM372" s="200"/>
      <c r="AN372" s="201"/>
      <c r="AO372" s="200"/>
      <c r="AP372" s="201"/>
      <c r="AQ372" s="200"/>
      <c r="AR372" s="201"/>
      <c r="AS372" s="200"/>
      <c r="AT372" s="146"/>
      <c r="AU372" s="115"/>
      <c r="AV372" s="115"/>
      <c r="AW372" s="115"/>
      <c r="AX372" s="116"/>
      <c r="AY372" s="116"/>
      <c r="AZ372" s="116"/>
      <c r="BA372" s="116"/>
      <c r="BB372" s="116"/>
      <c r="BC372" s="116"/>
      <c r="BD372" s="116"/>
      <c r="BE372" s="116"/>
    </row>
    <row r="373" spans="1:82" x14ac:dyDescent="0.25">
      <c r="A373" s="98"/>
      <c r="B373" s="88"/>
      <c r="C373" s="249">
        <f>(VLOOKUP(A372,$BF$2:$CB$5,2,FALSE))*'Form II'!F373</f>
        <v>60</v>
      </c>
      <c r="D373" s="250"/>
      <c r="E373" s="249">
        <f>VLOOKUP(A372,$BF$2:$CB$5,3,FALSE)*'Form II'!F373</f>
        <v>60</v>
      </c>
      <c r="F373" s="250"/>
      <c r="G373" s="249">
        <f>VLOOKUP(A372,$BF$2:$CB$5,4,FALSE)*'Form II'!F373</f>
        <v>60</v>
      </c>
      <c r="H373" s="250"/>
      <c r="I373" s="249">
        <f>VLOOKUP(A372,$BF$2:$CB$5,5,FALSE)*'Form II'!F373</f>
        <v>60</v>
      </c>
      <c r="J373" s="250"/>
      <c r="K373" s="251">
        <f>VLOOKUP(A372,$BF$2:$CB$5,6,FALSE)*'Form II'!F373</f>
        <v>100</v>
      </c>
      <c r="L373" s="250"/>
      <c r="M373" s="249">
        <f>VLOOKUP(A372,$BF$2:$CB$5,7,FALSE)*'Form II'!F373</f>
        <v>200</v>
      </c>
      <c r="N373" s="250"/>
      <c r="O373" s="249">
        <f>VLOOKUP(A372,$BF$2:$CB$5,8,FALSE)*'Form II'!F373</f>
        <v>125</v>
      </c>
      <c r="P373" s="250"/>
      <c r="Q373" s="249">
        <f>VLOOKUP(A372,$BF$2:$CB$5,9,FALSE)*'Form II'!F373</f>
        <v>125</v>
      </c>
      <c r="R373" s="250"/>
      <c r="S373" s="249">
        <f>VLOOKUP(A372,$BF$2:$CB$5,10,FALSE)*'Form II'!F373</f>
        <v>125</v>
      </c>
      <c r="T373" s="250"/>
      <c r="U373" s="249">
        <f>VLOOKUP(A372,$BF$2:$CB$5,11,FALSE)*'Form II'!F373</f>
        <v>150</v>
      </c>
      <c r="V373" s="250"/>
      <c r="W373" s="249">
        <f>VLOOKUP(A372,$BF$2:$CB$5,12,FALSE)*'Form II'!F373</f>
        <v>200</v>
      </c>
      <c r="X373" s="250"/>
      <c r="Y373" s="252">
        <f>VLOOKUP(A372,$BF$2:$CB$5,13,FALSE)*'Form II'!F373</f>
        <v>250</v>
      </c>
      <c r="Z373" s="253"/>
      <c r="AA373" s="252">
        <f>VLOOKUP(A372,$BF$2:$CB$5,14,FALSE)*'Form II'!F373</f>
        <v>75</v>
      </c>
      <c r="AB373" s="254"/>
      <c r="AC373" s="252">
        <f>VLOOKUP(A372,$BF$2:$CB$5,15,FALSE)*'Form II'!F373</f>
        <v>75</v>
      </c>
      <c r="AD373" s="253"/>
      <c r="AE373" s="252">
        <f>VLOOKUP(A372,$BF$2:$CB$5,16,FALSE)*'Form II'!F373</f>
        <v>200</v>
      </c>
      <c r="AF373" s="253"/>
      <c r="AG373" s="249">
        <f>VLOOKUP(A372,$BF$2:$CB$5,17,FALSE)*'Form II'!F373</f>
        <v>200</v>
      </c>
      <c r="AH373" s="250"/>
      <c r="AI373" s="249">
        <f>VLOOKUP(A372,$BF$2:$CB$5,18,FALSE)*'Form II'!F373</f>
        <v>12.5</v>
      </c>
      <c r="AJ373" s="250"/>
      <c r="AK373" s="249">
        <f>VLOOKUP(A372,$BF$2:$CB$5,19,FALSE)*'Form II'!F373</f>
        <v>25</v>
      </c>
      <c r="AL373" s="250"/>
      <c r="AM373" s="249">
        <f>VLOOKUP(A372,$BF$2:$CB$5,20,FALSE)*'Form II'!F373</f>
        <v>12.5</v>
      </c>
      <c r="AN373" s="250"/>
      <c r="AO373" s="249">
        <f>VLOOKUP(A372,$BF$2:$CB$5,21,FALSE)*'Form II'!F373</f>
        <v>25</v>
      </c>
      <c r="AP373" s="250"/>
      <c r="AQ373" s="249">
        <f>VLOOKUP(A372,$BF$2:$CB$5,22,FALSE)*'Form II'!F373</f>
        <v>25</v>
      </c>
      <c r="AR373" s="250"/>
      <c r="AS373" s="255"/>
      <c r="AT373" s="256"/>
      <c r="AU373" s="116"/>
      <c r="AV373" s="116"/>
      <c r="AW373" s="116"/>
      <c r="AX373" s="116"/>
      <c r="AY373" s="116"/>
      <c r="AZ373" s="116"/>
      <c r="BA373" s="116"/>
      <c r="BB373" s="116"/>
      <c r="BC373" s="116"/>
      <c r="BD373" s="116"/>
      <c r="BE373" s="116"/>
    </row>
    <row r="374" spans="1:82" ht="15.75" thickBot="1" x14ac:dyDescent="0.3">
      <c r="A374" s="48" t="str">
        <f>'Form II'!A373&amp;", "&amp;'Form II'!B373</f>
        <v>, 38</v>
      </c>
      <c r="B374" s="99" t="s">
        <v>36</v>
      </c>
      <c r="C374" s="99" t="s">
        <v>36</v>
      </c>
      <c r="D374" s="99" t="s">
        <v>142</v>
      </c>
      <c r="E374" s="99"/>
      <c r="F374" s="99"/>
      <c r="G374" s="99"/>
      <c r="H374" s="99"/>
      <c r="I374" s="99"/>
      <c r="J374" s="99"/>
      <c r="K374" s="99" t="s">
        <v>36</v>
      </c>
      <c r="L374" s="99" t="s">
        <v>142</v>
      </c>
      <c r="M374" s="99" t="s">
        <v>36</v>
      </c>
      <c r="N374" s="99" t="s">
        <v>142</v>
      </c>
      <c r="O374" s="99" t="s">
        <v>36</v>
      </c>
      <c r="P374" s="99" t="s">
        <v>142</v>
      </c>
      <c r="Q374" s="99" t="s">
        <v>36</v>
      </c>
      <c r="R374" s="99" t="s">
        <v>142</v>
      </c>
      <c r="S374" s="99" t="s">
        <v>36</v>
      </c>
      <c r="T374" s="99" t="s">
        <v>142</v>
      </c>
      <c r="U374" s="99" t="s">
        <v>36</v>
      </c>
      <c r="V374" s="99" t="s">
        <v>142</v>
      </c>
      <c r="W374" s="99" t="s">
        <v>36</v>
      </c>
      <c r="X374" s="99" t="s">
        <v>142</v>
      </c>
      <c r="Y374" s="99" t="s">
        <v>36</v>
      </c>
      <c r="Z374" s="99" t="s">
        <v>142</v>
      </c>
      <c r="AA374" s="99"/>
      <c r="AB374" s="99"/>
      <c r="AC374" s="99" t="s">
        <v>36</v>
      </c>
      <c r="AD374" s="99" t="s">
        <v>142</v>
      </c>
      <c r="AE374" s="99" t="s">
        <v>36</v>
      </c>
      <c r="AF374" s="100" t="s">
        <v>142</v>
      </c>
      <c r="AG374" s="99" t="s">
        <v>36</v>
      </c>
      <c r="AH374" s="99" t="s">
        <v>142</v>
      </c>
      <c r="AI374" s="99" t="s">
        <v>36</v>
      </c>
      <c r="AJ374" s="99" t="s">
        <v>142</v>
      </c>
      <c r="AK374" s="99" t="s">
        <v>36</v>
      </c>
      <c r="AL374" s="99" t="s">
        <v>142</v>
      </c>
      <c r="AM374" s="99" t="s">
        <v>36</v>
      </c>
      <c r="AN374" s="99" t="s">
        <v>142</v>
      </c>
      <c r="AO374" s="99" t="s">
        <v>36</v>
      </c>
      <c r="AP374" s="99" t="s">
        <v>142</v>
      </c>
      <c r="AQ374" s="99" t="s">
        <v>36</v>
      </c>
      <c r="AR374" s="99" t="s">
        <v>142</v>
      </c>
      <c r="AS374" s="99" t="s">
        <v>36</v>
      </c>
      <c r="AT374" s="147" t="s">
        <v>142</v>
      </c>
      <c r="AU374" s="116"/>
      <c r="AV374" s="116"/>
      <c r="AW374" s="116"/>
      <c r="AX374" s="116"/>
      <c r="AY374" s="116"/>
      <c r="AZ374" s="116"/>
      <c r="BA374" s="116"/>
      <c r="BB374" s="116"/>
      <c r="BC374" s="116"/>
      <c r="BD374" s="116"/>
      <c r="BE374" s="116"/>
    </row>
    <row r="375" spans="1:82" ht="16.5" thickTop="1" thickBot="1" x14ac:dyDescent="0.3">
      <c r="A375" s="24" t="s">
        <v>37</v>
      </c>
      <c r="B375" s="25"/>
      <c r="C375" s="112">
        <v>0</v>
      </c>
      <c r="D375" s="93">
        <f t="shared" ref="D375" si="2833">C375/C373</f>
        <v>0</v>
      </c>
      <c r="E375" s="112"/>
      <c r="F375" s="93">
        <f t="shared" ref="F375" si="2834">E375/E373</f>
        <v>0</v>
      </c>
      <c r="G375" s="112"/>
      <c r="H375" s="93">
        <f t="shared" ref="H375" si="2835">G375/G373</f>
        <v>0</v>
      </c>
      <c r="I375" s="112"/>
      <c r="J375" s="93">
        <f t="shared" ref="J375" si="2836">I375/I373</f>
        <v>0</v>
      </c>
      <c r="K375" s="112"/>
      <c r="L375" s="93">
        <f t="shared" ref="L375" si="2837">K375/K373</f>
        <v>0</v>
      </c>
      <c r="M375" s="112">
        <v>0</v>
      </c>
      <c r="N375" s="93">
        <f t="shared" ref="N375" si="2838">M375/M373</f>
        <v>0</v>
      </c>
      <c r="O375" s="112">
        <v>0</v>
      </c>
      <c r="P375" s="93">
        <f t="shared" ref="P375" si="2839">O375/O373</f>
        <v>0</v>
      </c>
      <c r="Q375" s="112">
        <v>0</v>
      </c>
      <c r="R375" s="93">
        <f t="shared" ref="R375" si="2840">Q375/Q373</f>
        <v>0</v>
      </c>
      <c r="S375" s="112">
        <v>0</v>
      </c>
      <c r="T375" s="93">
        <f t="shared" ref="T375" si="2841">S375/S373</f>
        <v>0</v>
      </c>
      <c r="U375" s="112">
        <v>0</v>
      </c>
      <c r="V375" s="93">
        <f t="shared" ref="V375" si="2842">U375/U373</f>
        <v>0</v>
      </c>
      <c r="W375" s="112">
        <v>0</v>
      </c>
      <c r="X375" s="93">
        <f t="shared" ref="X375" si="2843">W375/W373</f>
        <v>0</v>
      </c>
      <c r="Y375" s="112">
        <v>0</v>
      </c>
      <c r="Z375" s="93">
        <f t="shared" ref="Z375" si="2844">Y375/Y373</f>
        <v>0</v>
      </c>
      <c r="AA375" s="112">
        <v>0</v>
      </c>
      <c r="AB375" s="93">
        <f t="shared" ref="AB375" si="2845">AA375/AA373</f>
        <v>0</v>
      </c>
      <c r="AC375" s="112">
        <v>0</v>
      </c>
      <c r="AD375" s="93">
        <f t="shared" ref="AD375" si="2846">AC375/AC373</f>
        <v>0</v>
      </c>
      <c r="AE375" s="112"/>
      <c r="AF375" s="93">
        <f t="shared" ref="AF375" si="2847">AE375/AE373</f>
        <v>0</v>
      </c>
      <c r="AG375" s="112"/>
      <c r="AH375" s="93">
        <f t="shared" ref="AH375" si="2848">AG375/AG373</f>
        <v>0</v>
      </c>
      <c r="AI375" s="112"/>
      <c r="AJ375" s="93">
        <f t="shared" ref="AJ375" si="2849">AI375/AI373</f>
        <v>0</v>
      </c>
      <c r="AK375" s="112"/>
      <c r="AL375" s="93">
        <f t="shared" ref="AL375" si="2850">AK375/AK373</f>
        <v>0</v>
      </c>
      <c r="AM375" s="112">
        <v>0</v>
      </c>
      <c r="AN375" s="93">
        <f t="shared" ref="AN375" si="2851">AM375/AM373</f>
        <v>0</v>
      </c>
      <c r="AO375" s="112">
        <v>0</v>
      </c>
      <c r="AP375" s="93">
        <f t="shared" ref="AP375" si="2852">AO375/AO373</f>
        <v>0</v>
      </c>
      <c r="AQ375" s="112">
        <v>0</v>
      </c>
      <c r="AR375" s="93">
        <f t="shared" ref="AR375:AR379" si="2853">AQ375/$AQ$113</f>
        <v>0</v>
      </c>
      <c r="AS375" s="134">
        <f t="shared" ref="AS375:AS378" si="2854">C375+K375+M375+O375+U375+W375+Y375+AC375+AE375+AG375+AM375+AQ375+E375+I375+G375+AA375+Q375+S375+AO375+AI375+AK375</f>
        <v>0</v>
      </c>
      <c r="AT375" s="203">
        <f t="shared" ref="AT375:AT379" si="2855">D375+L375+N375+P375+V375+X375+Z375+AD375+AF375+AH375+AN375+AR375+AB375+F375+J375+H375+R375+T375+AP375+AJ375+AL375</f>
        <v>0</v>
      </c>
      <c r="AU375" s="120">
        <f>IF(J375=0,0,(IF('Form II'!K373="yes",(J375/AT375)*('Form II'!G373+'Form II'!H373),0)))</f>
        <v>0</v>
      </c>
      <c r="AV375" s="120">
        <f>IF(D375=0,0,(IF('Form II'!I373="yes",(D375/AT375)*('Form II'!G373+'Form II'!H373),0)))</f>
        <v>0</v>
      </c>
      <c r="AW375" s="120">
        <f>IF(F375+H375=0,0,(IF('Form II'!J373="yes",((F375+H375)/AT375)*('Form II'!G373+'Form II'!H373),0)))</f>
        <v>0</v>
      </c>
      <c r="AX375" s="120">
        <f>IF(L375=0,0,(L375/AT375)*('Form II'!G373+'Form II'!H373))</f>
        <v>0</v>
      </c>
      <c r="AY375" s="120">
        <f>IF(P375+R375=0,0,(IF('Form II'!M373="yes",(((P375+R375)/AT375)*('Form II'!G373+'Form II'!H373)),0)))</f>
        <v>0</v>
      </c>
      <c r="AZ375" s="120" t="e">
        <f>IF('Form II'!N373="yes",(((V375+X375+Z375+T375)/AT375)*('Form II'!G373+'Form II'!H373)),0)</f>
        <v>#DIV/0!</v>
      </c>
      <c r="BA375" s="120" t="e">
        <f>IF('Form II'!P373="yes",(AB375/AT375)*('Form II'!G373+'Form II'!H373),0)</f>
        <v>#DIV/0!</v>
      </c>
      <c r="BB375" s="120" t="e">
        <f>IF('Form II'!O373="yes",(AD375/AT375)*('Form II'!G373+'Form II'!H373),0)</f>
        <v>#DIV/0!</v>
      </c>
      <c r="BC375" s="120">
        <f>IF(AF375=0,0,(AF375/AT375)*('Form II'!G373+'Form II'!H373))</f>
        <v>0</v>
      </c>
      <c r="BD375" s="120">
        <f>IF((AN375+AP375+AR375)=0,0,(IF('Form II'!R373="yes",(((AN375+AP375+AR375)/AT375)*('Form II'!G373+'Form II'!H373)),0)))</f>
        <v>0</v>
      </c>
      <c r="BE375" s="118">
        <f>IF((AS375)=0,('Form II'!G373+'Form II'!H373),SUM(AU375:BD375))</f>
        <v>0</v>
      </c>
      <c r="CD375" s="23">
        <f>AT375*'Form II'!F373</f>
        <v>0</v>
      </c>
    </row>
    <row r="376" spans="1:82" ht="16.5" thickTop="1" thickBot="1" x14ac:dyDescent="0.3">
      <c r="A376" s="26" t="s">
        <v>38</v>
      </c>
      <c r="B376" s="27"/>
      <c r="C376" s="113">
        <v>0</v>
      </c>
      <c r="D376" s="93">
        <f t="shared" ref="D376" si="2856">C376/C373</f>
        <v>0</v>
      </c>
      <c r="E376" s="113"/>
      <c r="F376" s="93">
        <f t="shared" ref="F376" si="2857">E376/E373</f>
        <v>0</v>
      </c>
      <c r="G376" s="113"/>
      <c r="H376" s="93">
        <f t="shared" ref="H376" si="2858">G376/G373</f>
        <v>0</v>
      </c>
      <c r="I376" s="113"/>
      <c r="J376" s="93">
        <f t="shared" ref="J376" si="2859">I376/I373</f>
        <v>0</v>
      </c>
      <c r="K376" s="113"/>
      <c r="L376" s="93">
        <f t="shared" ref="L376" si="2860">K376/K373</f>
        <v>0</v>
      </c>
      <c r="M376" s="113">
        <v>0</v>
      </c>
      <c r="N376" s="93">
        <f t="shared" ref="N376" si="2861">M376/M373</f>
        <v>0</v>
      </c>
      <c r="O376" s="113">
        <v>0</v>
      </c>
      <c r="P376" s="93">
        <f t="shared" ref="P376" si="2862">O376/O373</f>
        <v>0</v>
      </c>
      <c r="Q376" s="113">
        <v>0</v>
      </c>
      <c r="R376" s="93">
        <f t="shared" ref="R376" si="2863">Q376/Q373</f>
        <v>0</v>
      </c>
      <c r="S376" s="113">
        <v>0</v>
      </c>
      <c r="T376" s="93">
        <f t="shared" ref="T376" si="2864">S376/S373</f>
        <v>0</v>
      </c>
      <c r="U376" s="113">
        <v>0</v>
      </c>
      <c r="V376" s="93">
        <f t="shared" ref="V376" si="2865">U376/U373</f>
        <v>0</v>
      </c>
      <c r="W376" s="113">
        <v>0</v>
      </c>
      <c r="X376" s="93">
        <f t="shared" ref="X376" si="2866">W376/W373</f>
        <v>0</v>
      </c>
      <c r="Y376" s="113">
        <v>0</v>
      </c>
      <c r="Z376" s="93">
        <f t="shared" ref="Z376" si="2867">Y376/Y373</f>
        <v>0</v>
      </c>
      <c r="AA376" s="113">
        <v>0</v>
      </c>
      <c r="AB376" s="93">
        <f t="shared" ref="AB376" si="2868">AA376/AA373</f>
        <v>0</v>
      </c>
      <c r="AC376" s="113">
        <v>0</v>
      </c>
      <c r="AD376" s="93">
        <f t="shared" ref="AD376" si="2869">AC376/AC373</f>
        <v>0</v>
      </c>
      <c r="AE376" s="113"/>
      <c r="AF376" s="93">
        <f t="shared" ref="AF376" si="2870">AE376/AE373</f>
        <v>0</v>
      </c>
      <c r="AG376" s="113"/>
      <c r="AH376" s="93">
        <f t="shared" ref="AH376" si="2871">AG376/AG373</f>
        <v>0</v>
      </c>
      <c r="AI376" s="113"/>
      <c r="AJ376" s="93">
        <f t="shared" ref="AJ376" si="2872">AI376/AI373</f>
        <v>0</v>
      </c>
      <c r="AK376" s="113"/>
      <c r="AL376" s="93">
        <f t="shared" ref="AL376" si="2873">AK376/AK373</f>
        <v>0</v>
      </c>
      <c r="AM376" s="113">
        <v>0</v>
      </c>
      <c r="AN376" s="93">
        <f t="shared" ref="AN376" si="2874">AM376/AM373</f>
        <v>0</v>
      </c>
      <c r="AO376" s="113">
        <v>0</v>
      </c>
      <c r="AP376" s="93">
        <f t="shared" ref="AP376" si="2875">AO376/AO373</f>
        <v>0</v>
      </c>
      <c r="AQ376" s="113">
        <v>0</v>
      </c>
      <c r="AR376" s="93">
        <f t="shared" si="2853"/>
        <v>0</v>
      </c>
      <c r="AS376" s="134">
        <f t="shared" si="2854"/>
        <v>0</v>
      </c>
      <c r="AT376" s="203">
        <f t="shared" si="2855"/>
        <v>0</v>
      </c>
      <c r="AU376" s="120">
        <f>IF(J376=0,0,(IF('Form II'!K374="yes",(J376/AT376)*('Form II'!G374+'Form II'!H374),0)))</f>
        <v>0</v>
      </c>
      <c r="AV376" s="120">
        <f>IF(D376=0,0,(IF('Form II'!I374="yes",(D376/AT376)*('Form II'!G374+'Form II'!H374),0)))</f>
        <v>0</v>
      </c>
      <c r="AW376" s="120">
        <f>IF(F376+H376=0,0,(IF('Form II'!J374="yes",((F376+H376)/AT376)*('Form II'!G374+'Form II'!H374),0)))</f>
        <v>0</v>
      </c>
      <c r="AX376" s="120">
        <f>IF(L376=0,0,(L376/AT376)*('Form II'!G374+'Form II'!H374))</f>
        <v>0</v>
      </c>
      <c r="AY376" s="120">
        <f>IF(P376+R376=0,0,(IF('Form II'!M374="yes",(((P376+R376)/AT376)*('Form II'!G374+'Form II'!H374)),0)))</f>
        <v>0</v>
      </c>
      <c r="AZ376" s="120" t="e">
        <f>IF('Form II'!N374="yes",(((V376+X376+Z376+T376)/AT376)*('Form II'!G374+'Form II'!H374)),0)</f>
        <v>#DIV/0!</v>
      </c>
      <c r="BA376" s="120" t="e">
        <f>IF('Form II'!P374="yes",(AB376/AT376)*('Form II'!G374+'Form II'!H374),0)</f>
        <v>#DIV/0!</v>
      </c>
      <c r="BB376" s="120" t="e">
        <f>IF('Form II'!O374="yes",(AD376/AT376)*('Form II'!G374+'Form II'!H374),0)</f>
        <v>#DIV/0!</v>
      </c>
      <c r="BC376" s="120">
        <f>IF(AF376=0,0,(AF376/AT376)*('Form II'!G374+'Form II'!H374))</f>
        <v>0</v>
      </c>
      <c r="BD376" s="120">
        <f>IF((AN376+AP376+AR376)=0,0,(IF('Form II'!R374="yes",(((AN376+AP376+AR376)/AT376)*('Form II'!G374+'Form II'!H374)),0)))</f>
        <v>0</v>
      </c>
      <c r="BE376" s="118">
        <f>IF((AS376)=0,('Form II'!G374+'Form II'!H374),SUM(AU376:BD376))</f>
        <v>0</v>
      </c>
      <c r="CD376" s="23">
        <f>AT376*'Form II'!F374</f>
        <v>0</v>
      </c>
    </row>
    <row r="377" spans="1:82" ht="16.5" thickTop="1" thickBot="1" x14ac:dyDescent="0.3">
      <c r="A377" s="26" t="s">
        <v>39</v>
      </c>
      <c r="B377" s="27"/>
      <c r="C377" s="113">
        <v>0</v>
      </c>
      <c r="D377" s="93">
        <f t="shared" ref="D377" si="2876">C377/C373</f>
        <v>0</v>
      </c>
      <c r="E377" s="113"/>
      <c r="F377" s="93">
        <f t="shared" ref="F377" si="2877">E377/E373</f>
        <v>0</v>
      </c>
      <c r="G377" s="113"/>
      <c r="H377" s="93">
        <f t="shared" ref="H377" si="2878">G377/G373</f>
        <v>0</v>
      </c>
      <c r="I377" s="113"/>
      <c r="J377" s="93">
        <f t="shared" ref="J377" si="2879">I377/I373</f>
        <v>0</v>
      </c>
      <c r="K377" s="113"/>
      <c r="L377" s="93">
        <f t="shared" ref="L377" si="2880">K377/K373</f>
        <v>0</v>
      </c>
      <c r="M377" s="113">
        <v>0</v>
      </c>
      <c r="N377" s="93">
        <f t="shared" ref="N377" si="2881">M377/M373</f>
        <v>0</v>
      </c>
      <c r="O377" s="113">
        <v>0</v>
      </c>
      <c r="P377" s="93">
        <f t="shared" ref="P377" si="2882">O377/O373</f>
        <v>0</v>
      </c>
      <c r="Q377" s="113">
        <v>0</v>
      </c>
      <c r="R377" s="93">
        <f t="shared" ref="R377" si="2883">Q377/Q373</f>
        <v>0</v>
      </c>
      <c r="S377" s="113">
        <v>0</v>
      </c>
      <c r="T377" s="93">
        <f t="shared" ref="T377" si="2884">S377/S373</f>
        <v>0</v>
      </c>
      <c r="U377" s="113">
        <v>0</v>
      </c>
      <c r="V377" s="93">
        <f t="shared" ref="V377" si="2885">U377/U373</f>
        <v>0</v>
      </c>
      <c r="W377" s="113">
        <v>0</v>
      </c>
      <c r="X377" s="93">
        <f t="shared" ref="X377" si="2886">W377/W373</f>
        <v>0</v>
      </c>
      <c r="Y377" s="113">
        <v>0</v>
      </c>
      <c r="Z377" s="93">
        <f t="shared" ref="Z377" si="2887">Y377/Y373</f>
        <v>0</v>
      </c>
      <c r="AA377" s="113">
        <v>0</v>
      </c>
      <c r="AB377" s="93">
        <f t="shared" ref="AB377" si="2888">AA377/AA373</f>
        <v>0</v>
      </c>
      <c r="AC377" s="113">
        <v>0</v>
      </c>
      <c r="AD377" s="93">
        <f t="shared" ref="AD377" si="2889">AC377/AC373</f>
        <v>0</v>
      </c>
      <c r="AE377" s="113"/>
      <c r="AF377" s="93">
        <f t="shared" ref="AF377" si="2890">AE377/AE373</f>
        <v>0</v>
      </c>
      <c r="AG377" s="113"/>
      <c r="AH377" s="93">
        <f t="shared" ref="AH377" si="2891">AG377/AG373</f>
        <v>0</v>
      </c>
      <c r="AI377" s="113"/>
      <c r="AJ377" s="93">
        <f t="shared" ref="AJ377" si="2892">AI377/AI373</f>
        <v>0</v>
      </c>
      <c r="AK377" s="113"/>
      <c r="AL377" s="93">
        <f t="shared" ref="AL377" si="2893">AK377/AK373</f>
        <v>0</v>
      </c>
      <c r="AM377" s="113">
        <v>0</v>
      </c>
      <c r="AN377" s="93">
        <f t="shared" ref="AN377" si="2894">AM377/AM373</f>
        <v>0</v>
      </c>
      <c r="AO377" s="113">
        <v>0</v>
      </c>
      <c r="AP377" s="93">
        <f t="shared" ref="AP377" si="2895">AO377/AO373</f>
        <v>0</v>
      </c>
      <c r="AQ377" s="113">
        <v>0</v>
      </c>
      <c r="AR377" s="93">
        <f t="shared" si="2853"/>
        <v>0</v>
      </c>
      <c r="AS377" s="134">
        <f t="shared" si="2854"/>
        <v>0</v>
      </c>
      <c r="AT377" s="203">
        <f t="shared" si="2855"/>
        <v>0</v>
      </c>
      <c r="AU377" s="120">
        <f>IF(J377=0,0,(IF('Form II'!K375="yes",(J377/AT377)*('Form II'!G375+'Form II'!H375),0)))</f>
        <v>0</v>
      </c>
      <c r="AV377" s="120">
        <f>IF(D377=0,0,(IF('Form II'!I375="yes",(D377/AT377)*('Form II'!G375+'Form II'!H375),0)))</f>
        <v>0</v>
      </c>
      <c r="AW377" s="120">
        <f>IF(F377+H377=0,0,(IF('Form II'!J375="yes",((F377+H377)/AT377)*('Form II'!G375+'Form II'!H375),0)))</f>
        <v>0</v>
      </c>
      <c r="AX377" s="120">
        <f>IF(L377=0,0,(L377/AT377)*('Form II'!G375+'Form II'!H375))</f>
        <v>0</v>
      </c>
      <c r="AY377" s="120">
        <f>IF(P377+R377=0,0,(IF('Form II'!M375="yes",(((P377+R377)/AT377)*('Form II'!G375+'Form II'!H375)),0)))</f>
        <v>0</v>
      </c>
      <c r="AZ377" s="120" t="e">
        <f>IF('Form II'!N375="yes",(((V377+X377+Z377+T377)/AT377)*('Form II'!G375+'Form II'!H375)),0)</f>
        <v>#DIV/0!</v>
      </c>
      <c r="BA377" s="120" t="e">
        <f>IF('Form II'!P375="yes",(AB377/AT377)*('Form II'!G375+'Form II'!H375),0)</f>
        <v>#DIV/0!</v>
      </c>
      <c r="BB377" s="120" t="e">
        <f>IF('Form II'!O375="yes",(AD377/AT377)*('Form II'!G375+'Form II'!H375),0)</f>
        <v>#DIV/0!</v>
      </c>
      <c r="BC377" s="120">
        <f>IF(AF377=0,0,(AF377/AT377)*('Form II'!G375+'Form II'!H375))</f>
        <v>0</v>
      </c>
      <c r="BD377" s="120">
        <f>IF((AN377+AP377+AR377)=0,0,(IF('Form II'!R375="yes",(((AN377+AP377+AR377)/AT377)*('Form II'!G375+'Form II'!H375)),0)))</f>
        <v>0</v>
      </c>
      <c r="BE377" s="118">
        <f>IF((AS377)=0,('Form II'!G375+'Form II'!H375),SUM(AU377:BD377))</f>
        <v>0</v>
      </c>
      <c r="CD377" s="23">
        <f>AT377*'Form II'!F375</f>
        <v>0</v>
      </c>
    </row>
    <row r="378" spans="1:82" ht="16.5" thickTop="1" thickBot="1" x14ac:dyDescent="0.3">
      <c r="A378" s="28" t="s">
        <v>40</v>
      </c>
      <c r="B378" s="29"/>
      <c r="C378" s="114">
        <v>0</v>
      </c>
      <c r="D378" s="93">
        <f t="shared" ref="D378" si="2896">C378/C373</f>
        <v>0</v>
      </c>
      <c r="E378" s="114"/>
      <c r="F378" s="93">
        <f t="shared" ref="F378" si="2897">E378/E373</f>
        <v>0</v>
      </c>
      <c r="G378" s="114"/>
      <c r="H378" s="93">
        <f t="shared" ref="H378" si="2898">G378/G373</f>
        <v>0</v>
      </c>
      <c r="I378" s="114"/>
      <c r="J378" s="93">
        <f t="shared" ref="J378" si="2899">I378/I373</f>
        <v>0</v>
      </c>
      <c r="K378" s="114"/>
      <c r="L378" s="93">
        <f t="shared" ref="L378" si="2900">K378/K373</f>
        <v>0</v>
      </c>
      <c r="M378" s="114">
        <v>0</v>
      </c>
      <c r="N378" s="93">
        <f t="shared" ref="N378" si="2901">M378/M373</f>
        <v>0</v>
      </c>
      <c r="O378" s="114">
        <v>0</v>
      </c>
      <c r="P378" s="93">
        <f t="shared" ref="P378" si="2902">O378/O373</f>
        <v>0</v>
      </c>
      <c r="Q378" s="114">
        <v>0</v>
      </c>
      <c r="R378" s="93">
        <f t="shared" ref="R378" si="2903">Q378/Q373</f>
        <v>0</v>
      </c>
      <c r="S378" s="114">
        <v>0</v>
      </c>
      <c r="T378" s="93">
        <f t="shared" ref="T378" si="2904">S378/S373</f>
        <v>0</v>
      </c>
      <c r="U378" s="114">
        <v>0</v>
      </c>
      <c r="V378" s="93">
        <f t="shared" ref="V378" si="2905">U378/U373</f>
        <v>0</v>
      </c>
      <c r="W378" s="114">
        <v>0</v>
      </c>
      <c r="X378" s="93">
        <f t="shared" ref="X378" si="2906">W378/W373</f>
        <v>0</v>
      </c>
      <c r="Y378" s="114">
        <v>0</v>
      </c>
      <c r="Z378" s="93">
        <f t="shared" ref="Z378" si="2907">Y378/Y373</f>
        <v>0</v>
      </c>
      <c r="AA378" s="114">
        <v>0</v>
      </c>
      <c r="AB378" s="93">
        <f t="shared" ref="AB378" si="2908">AA378/AA373</f>
        <v>0</v>
      </c>
      <c r="AC378" s="114">
        <v>0</v>
      </c>
      <c r="AD378" s="93">
        <f t="shared" ref="AD378" si="2909">AC378/AC373</f>
        <v>0</v>
      </c>
      <c r="AE378" s="114"/>
      <c r="AF378" s="93">
        <f t="shared" ref="AF378" si="2910">AE378/AE373</f>
        <v>0</v>
      </c>
      <c r="AG378" s="114"/>
      <c r="AH378" s="93">
        <f t="shared" ref="AH378" si="2911">AG378/AG373</f>
        <v>0</v>
      </c>
      <c r="AI378" s="114"/>
      <c r="AJ378" s="93">
        <f t="shared" ref="AJ378" si="2912">AI378/AI373</f>
        <v>0</v>
      </c>
      <c r="AK378" s="114"/>
      <c r="AL378" s="93">
        <f t="shared" ref="AL378" si="2913">AK378/AK373</f>
        <v>0</v>
      </c>
      <c r="AM378" s="114">
        <v>0</v>
      </c>
      <c r="AN378" s="93">
        <f t="shared" ref="AN378" si="2914">AM378/AM373</f>
        <v>0</v>
      </c>
      <c r="AO378" s="114">
        <v>0</v>
      </c>
      <c r="AP378" s="93">
        <f t="shared" ref="AP378" si="2915">AO378/AO373</f>
        <v>0</v>
      </c>
      <c r="AQ378" s="114">
        <v>0</v>
      </c>
      <c r="AR378" s="93">
        <f t="shared" si="2853"/>
        <v>0</v>
      </c>
      <c r="AS378" s="134">
        <f t="shared" si="2854"/>
        <v>0</v>
      </c>
      <c r="AT378" s="203">
        <f t="shared" si="2855"/>
        <v>0</v>
      </c>
      <c r="AU378" s="120">
        <f>IF(J378=0,0,(IF('Form II'!K376="yes",(J378/AT378)*('Form II'!G376+'Form II'!H376),0)))</f>
        <v>0</v>
      </c>
      <c r="AV378" s="120">
        <f>IF(D378=0,0,(IF('Form II'!I376="yes",(D378/AT378)*('Form II'!G376+'Form II'!H376),0)))</f>
        <v>0</v>
      </c>
      <c r="AW378" s="120">
        <f>IF(F378+H378=0,0,(IF('Form II'!J376="yes",((F378+H378)/AT378)*('Form II'!G376+'Form II'!H376),0)))</f>
        <v>0</v>
      </c>
      <c r="AX378" s="120">
        <f>IF(L378=0,0,(L378/AT378)*('Form II'!G376+'Form II'!H376))</f>
        <v>0</v>
      </c>
      <c r="AY378" s="120">
        <f>IF(P378+R378=0,0,(IF('Form II'!M376="yes",(((P378+R378)/AT378)*('Form II'!G376+'Form II'!H376)),0)))</f>
        <v>0</v>
      </c>
      <c r="AZ378" s="120" t="e">
        <f>IF('Form II'!N376="yes",(((V378+X378+Z378+T378)/AT378)*('Form II'!G376+'Form II'!H376)),0)</f>
        <v>#DIV/0!</v>
      </c>
      <c r="BA378" s="120" t="e">
        <f>IF('Form II'!P376="yes",(AB378/AT378)*('Form II'!G376+'Form II'!H376),0)</f>
        <v>#DIV/0!</v>
      </c>
      <c r="BB378" s="120" t="e">
        <f>IF('Form II'!O376="yes",(AD378/AT378)*('Form II'!G376+'Form II'!H376),0)</f>
        <v>#DIV/0!</v>
      </c>
      <c r="BC378" s="120">
        <f>IF(AF378=0,0,(AF378/AT378)*('Form II'!G376+'Form II'!H376))</f>
        <v>0</v>
      </c>
      <c r="BD378" s="120">
        <f>IF((AN378+AP378+AR378)=0,0,(IF('Form II'!R376="yes",(((AN378+AP378+AR378)/AT378)*('Form II'!G376+'Form II'!H376)),0)))</f>
        <v>0</v>
      </c>
      <c r="BE378" s="118">
        <f>IF((AS378)=0,('Form II'!G376+'Form II'!H376),SUM(AU378:BD378))</f>
        <v>0</v>
      </c>
      <c r="CD378" s="23">
        <f>AT378*'Form II'!F376</f>
        <v>0</v>
      </c>
    </row>
    <row r="379" spans="1:82" ht="15.75" thickTop="1" x14ac:dyDescent="0.25">
      <c r="A379" s="90" t="s">
        <v>41</v>
      </c>
      <c r="B379" s="91"/>
      <c r="C379" s="91">
        <f t="shared" si="2584"/>
        <v>0</v>
      </c>
      <c r="D379" s="93">
        <f t="shared" ref="D379" si="2916">C379/C373</f>
        <v>0</v>
      </c>
      <c r="E379" s="91">
        <f t="shared" si="2586"/>
        <v>0</v>
      </c>
      <c r="F379" s="93">
        <f t="shared" ref="F379" si="2917">E379/E373</f>
        <v>0</v>
      </c>
      <c r="G379" s="91">
        <f t="shared" si="2588"/>
        <v>0</v>
      </c>
      <c r="H379" s="93">
        <f t="shared" ref="H379" si="2918">G379/G373</f>
        <v>0</v>
      </c>
      <c r="I379" s="91">
        <f t="shared" si="2590"/>
        <v>0</v>
      </c>
      <c r="J379" s="93">
        <f t="shared" ref="J379" si="2919">I379/I373</f>
        <v>0</v>
      </c>
      <c r="K379" s="91">
        <f t="shared" si="2592"/>
        <v>0</v>
      </c>
      <c r="L379" s="93">
        <f t="shared" ref="L379" si="2920">K379/K373</f>
        <v>0</v>
      </c>
      <c r="M379" s="91">
        <f t="shared" si="2594"/>
        <v>0</v>
      </c>
      <c r="N379" s="93">
        <f t="shared" ref="N379" si="2921">M379/M373</f>
        <v>0</v>
      </c>
      <c r="O379" s="91">
        <f t="shared" si="2596"/>
        <v>0</v>
      </c>
      <c r="P379" s="93">
        <f t="shared" ref="P379" si="2922">O379/O373</f>
        <v>0</v>
      </c>
      <c r="Q379" s="91">
        <f t="shared" si="2598"/>
        <v>0</v>
      </c>
      <c r="R379" s="93">
        <f t="shared" ref="R379" si="2923">Q379/Q373</f>
        <v>0</v>
      </c>
      <c r="S379" s="91">
        <f t="shared" si="2600"/>
        <v>0</v>
      </c>
      <c r="T379" s="93">
        <f t="shared" ref="T379" si="2924">S379/S373</f>
        <v>0</v>
      </c>
      <c r="U379" s="91">
        <f t="shared" si="2602"/>
        <v>0</v>
      </c>
      <c r="V379" s="93">
        <f t="shared" ref="V379" si="2925">U379/U373</f>
        <v>0</v>
      </c>
      <c r="W379" s="91">
        <f t="shared" si="2604"/>
        <v>0</v>
      </c>
      <c r="X379" s="93">
        <f t="shared" ref="X379" si="2926">W379/W373</f>
        <v>0</v>
      </c>
      <c r="Y379" s="91">
        <f t="shared" si="2606"/>
        <v>0</v>
      </c>
      <c r="Z379" s="93">
        <f t="shared" ref="Z379" si="2927">Y379/Y373</f>
        <v>0</v>
      </c>
      <c r="AA379" s="91">
        <f t="shared" si="2608"/>
        <v>0</v>
      </c>
      <c r="AB379" s="93">
        <f t="shared" ref="AB379" si="2928">AA379/AA373</f>
        <v>0</v>
      </c>
      <c r="AC379" s="91">
        <f t="shared" si="2610"/>
        <v>0</v>
      </c>
      <c r="AD379" s="93">
        <f t="shared" ref="AD379" si="2929">AC379/AC373</f>
        <v>0</v>
      </c>
      <c r="AE379" s="94">
        <f t="shared" si="2612"/>
        <v>0</v>
      </c>
      <c r="AF379" s="93">
        <f t="shared" ref="AF379" si="2930">AE379/AE373</f>
        <v>0</v>
      </c>
      <c r="AG379" s="91">
        <f t="shared" si="2614"/>
        <v>0</v>
      </c>
      <c r="AH379" s="93">
        <f t="shared" ref="AH379" si="2931">AG379/AG373</f>
        <v>0</v>
      </c>
      <c r="AI379" s="91">
        <f t="shared" si="2616"/>
        <v>0</v>
      </c>
      <c r="AJ379" s="93">
        <f t="shared" ref="AJ379" si="2932">AI379/AI373</f>
        <v>0</v>
      </c>
      <c r="AK379" s="91">
        <f t="shared" si="2618"/>
        <v>0</v>
      </c>
      <c r="AL379" s="93">
        <f t="shared" ref="AL379" si="2933">AK379/AK373</f>
        <v>0</v>
      </c>
      <c r="AM379" s="91">
        <f t="shared" si="2620"/>
        <v>0</v>
      </c>
      <c r="AN379" s="93">
        <f t="shared" ref="AN379" si="2934">AM379/AM373</f>
        <v>0</v>
      </c>
      <c r="AO379" s="91">
        <f t="shared" si="2622"/>
        <v>0</v>
      </c>
      <c r="AP379" s="93">
        <f t="shared" ref="AP379" si="2935">AO379/AO373</f>
        <v>0</v>
      </c>
      <c r="AQ379" s="91">
        <f t="shared" si="2624"/>
        <v>0</v>
      </c>
      <c r="AR379" s="93">
        <f t="shared" si="2853"/>
        <v>0</v>
      </c>
      <c r="AS379" s="95">
        <f t="shared" si="2625"/>
        <v>0</v>
      </c>
      <c r="AT379" s="203">
        <f t="shared" si="2855"/>
        <v>0</v>
      </c>
      <c r="AU379" s="121"/>
      <c r="AV379" s="121"/>
      <c r="AW379" s="121"/>
      <c r="AX379" s="121"/>
      <c r="AY379" s="121"/>
      <c r="AZ379" s="121"/>
      <c r="BA379" s="121"/>
      <c r="BB379" s="121"/>
      <c r="BC379" s="121"/>
      <c r="BD379" s="121"/>
      <c r="BE379" s="121"/>
      <c r="CD379" s="30">
        <f t="shared" si="2626"/>
        <v>0</v>
      </c>
    </row>
    <row r="380" spans="1:82" x14ac:dyDescent="0.25">
      <c r="AU380" s="116"/>
      <c r="AV380" s="116"/>
      <c r="AW380" s="116"/>
      <c r="AX380" s="116"/>
      <c r="AY380" s="116"/>
      <c r="AZ380" s="116"/>
      <c r="BA380" s="116"/>
      <c r="BB380" s="116"/>
      <c r="BC380" s="116"/>
      <c r="BD380" s="116"/>
      <c r="BE380" s="116"/>
    </row>
    <row r="381" spans="1:82" ht="45" x14ac:dyDescent="0.25">
      <c r="A381" s="97"/>
      <c r="B381" s="199" t="s">
        <v>25</v>
      </c>
      <c r="C381" s="248" t="s">
        <v>116</v>
      </c>
      <c r="D381" s="247"/>
      <c r="E381" s="257" t="s">
        <v>119</v>
      </c>
      <c r="F381" s="247"/>
      <c r="G381" s="257" t="s">
        <v>120</v>
      </c>
      <c r="H381" s="247"/>
      <c r="I381" s="248" t="s">
        <v>117</v>
      </c>
      <c r="J381" s="247"/>
      <c r="K381" s="248" t="s">
        <v>118</v>
      </c>
      <c r="L381" s="247"/>
      <c r="M381" s="248" t="s">
        <v>27</v>
      </c>
      <c r="N381" s="247"/>
      <c r="O381" s="248" t="s">
        <v>166</v>
      </c>
      <c r="P381" s="247"/>
      <c r="Q381" s="248" t="s">
        <v>167</v>
      </c>
      <c r="R381" s="247"/>
      <c r="S381" s="248" t="s">
        <v>132</v>
      </c>
      <c r="T381" s="247"/>
      <c r="U381" s="248" t="s">
        <v>28</v>
      </c>
      <c r="V381" s="247"/>
      <c r="W381" s="248" t="s">
        <v>29</v>
      </c>
      <c r="X381" s="247"/>
      <c r="Y381" s="248" t="s">
        <v>30</v>
      </c>
      <c r="Z381" s="247"/>
      <c r="AA381" s="248" t="s">
        <v>114</v>
      </c>
      <c r="AB381" s="258"/>
      <c r="AC381" s="248" t="s">
        <v>113</v>
      </c>
      <c r="AD381" s="247"/>
      <c r="AE381" s="248" t="s">
        <v>31</v>
      </c>
      <c r="AF381" s="247"/>
      <c r="AG381" s="248" t="s">
        <v>193</v>
      </c>
      <c r="AH381" s="247"/>
      <c r="AI381" s="248" t="s">
        <v>164</v>
      </c>
      <c r="AJ381" s="247"/>
      <c r="AK381" s="246" t="s">
        <v>165</v>
      </c>
      <c r="AL381" s="247"/>
      <c r="AM381" s="248" t="s">
        <v>33</v>
      </c>
      <c r="AN381" s="247"/>
      <c r="AO381" s="248" t="s">
        <v>34</v>
      </c>
      <c r="AP381" s="247"/>
      <c r="AQ381" s="248" t="s">
        <v>34</v>
      </c>
      <c r="AR381" s="247"/>
      <c r="AS381" s="248" t="s">
        <v>35</v>
      </c>
      <c r="AT381" s="247"/>
      <c r="AU381" s="115" t="s">
        <v>274</v>
      </c>
      <c r="AV381" s="115" t="s">
        <v>116</v>
      </c>
      <c r="AW381" s="115" t="s">
        <v>276</v>
      </c>
      <c r="AX381" s="116" t="s">
        <v>277</v>
      </c>
      <c r="AY381" s="116" t="s">
        <v>278</v>
      </c>
      <c r="AZ381" s="116" t="s">
        <v>134</v>
      </c>
      <c r="BA381" s="117" t="s">
        <v>114</v>
      </c>
      <c r="BB381" s="117" t="s">
        <v>113</v>
      </c>
      <c r="BC381" s="117" t="s">
        <v>46</v>
      </c>
      <c r="BD381" s="117" t="s">
        <v>44</v>
      </c>
      <c r="BE381" s="118"/>
    </row>
    <row r="382" spans="1:82" x14ac:dyDescent="0.25">
      <c r="A382" s="49" t="s">
        <v>129</v>
      </c>
      <c r="B382" s="200"/>
      <c r="C382" s="151"/>
      <c r="D382" s="152"/>
      <c r="E382" s="151"/>
      <c r="F382" s="152"/>
      <c r="G382" s="200"/>
      <c r="H382" s="201"/>
      <c r="I382" s="200"/>
      <c r="J382" s="201"/>
      <c r="K382" s="87"/>
      <c r="L382" s="201"/>
      <c r="M382" s="200"/>
      <c r="N382" s="201"/>
      <c r="O382" s="200"/>
      <c r="P382" s="201"/>
      <c r="Q382" s="200"/>
      <c r="R382" s="201"/>
      <c r="S382" s="200"/>
      <c r="T382" s="201"/>
      <c r="U382" s="200"/>
      <c r="V382" s="201"/>
      <c r="W382" s="200"/>
      <c r="X382" s="201"/>
      <c r="Y382" s="200"/>
      <c r="Z382" s="201"/>
      <c r="AA382" s="87"/>
      <c r="AB382" s="87"/>
      <c r="AC382" s="200"/>
      <c r="AD382" s="201"/>
      <c r="AE382" s="200"/>
      <c r="AF382" s="201"/>
      <c r="AG382" s="200"/>
      <c r="AH382" s="201"/>
      <c r="AI382" s="200"/>
      <c r="AJ382" s="201"/>
      <c r="AK382" s="87"/>
      <c r="AL382" s="87"/>
      <c r="AM382" s="200"/>
      <c r="AN382" s="201"/>
      <c r="AO382" s="200"/>
      <c r="AP382" s="201"/>
      <c r="AQ382" s="200"/>
      <c r="AR382" s="201"/>
      <c r="AS382" s="200"/>
      <c r="AT382" s="146"/>
      <c r="AU382" s="115"/>
      <c r="AV382" s="115"/>
      <c r="AW382" s="115"/>
      <c r="AX382" s="116"/>
      <c r="AY382" s="116"/>
      <c r="AZ382" s="116"/>
      <c r="BA382" s="116"/>
      <c r="BB382" s="116"/>
      <c r="BC382" s="116"/>
      <c r="BD382" s="116"/>
      <c r="BE382" s="116"/>
    </row>
    <row r="383" spans="1:82" x14ac:dyDescent="0.25">
      <c r="A383" s="98"/>
      <c r="B383" s="88"/>
      <c r="C383" s="249">
        <f>(VLOOKUP(A382,$BF$2:$CB$5,2,FALSE))*'Form II'!F383</f>
        <v>60</v>
      </c>
      <c r="D383" s="250"/>
      <c r="E383" s="249">
        <f>VLOOKUP(A382,$BF$2:$CB$5,3,FALSE)*'Form II'!F383</f>
        <v>60</v>
      </c>
      <c r="F383" s="250"/>
      <c r="G383" s="249">
        <f>VLOOKUP(A382,$BF$2:$CB$5,4,FALSE)*'Form II'!F383</f>
        <v>60</v>
      </c>
      <c r="H383" s="250"/>
      <c r="I383" s="249">
        <f>VLOOKUP(A382,$BF$2:$CB$5,5,FALSE)*'Form II'!F383</f>
        <v>60</v>
      </c>
      <c r="J383" s="250"/>
      <c r="K383" s="251">
        <f>VLOOKUP(A382,$BF$2:$CB$5,6,FALSE)*'Form II'!F383</f>
        <v>100</v>
      </c>
      <c r="L383" s="250"/>
      <c r="M383" s="249">
        <f>VLOOKUP(A382,$BF$2:$CB$5,7,FALSE)*'Form II'!F383</f>
        <v>200</v>
      </c>
      <c r="N383" s="250"/>
      <c r="O383" s="249">
        <f>VLOOKUP(A382,$BF$2:$CB$5,8,FALSE)*'Form II'!F383</f>
        <v>125</v>
      </c>
      <c r="P383" s="250"/>
      <c r="Q383" s="249">
        <f>VLOOKUP(A382,$BF$2:$CB$5,9,FALSE)*'Form II'!F383</f>
        <v>125</v>
      </c>
      <c r="R383" s="250"/>
      <c r="S383" s="249">
        <f>VLOOKUP(A382,$BF$2:$CB$5,10,FALSE)*'Form II'!F383</f>
        <v>125</v>
      </c>
      <c r="T383" s="250"/>
      <c r="U383" s="249">
        <f>VLOOKUP(A382,$BF$2:$CB$5,11,FALSE)*'Form II'!F383</f>
        <v>150</v>
      </c>
      <c r="V383" s="250"/>
      <c r="W383" s="249">
        <f>VLOOKUP(A382,$BF$2:$CB$5,12,FALSE)*'Form II'!F383</f>
        <v>200</v>
      </c>
      <c r="X383" s="250"/>
      <c r="Y383" s="252">
        <f>VLOOKUP(A382,$BF$2:$CB$5,13,FALSE)*'Form II'!F383</f>
        <v>250</v>
      </c>
      <c r="Z383" s="253"/>
      <c r="AA383" s="252">
        <f>VLOOKUP(A382,$BF$2:$CB$5,14,FALSE)*'Form II'!F383</f>
        <v>75</v>
      </c>
      <c r="AB383" s="254"/>
      <c r="AC383" s="252">
        <f>VLOOKUP(A382,$BF$2:$CB$5,15,FALSE)*'Form II'!F383</f>
        <v>75</v>
      </c>
      <c r="AD383" s="253"/>
      <c r="AE383" s="252">
        <f>VLOOKUP(A382,$BF$2:$CB$5,16,FALSE)*'Form II'!F383</f>
        <v>200</v>
      </c>
      <c r="AF383" s="253"/>
      <c r="AG383" s="249">
        <f>VLOOKUP(A382,$BF$2:$CB$5,17,FALSE)*'Form II'!F383</f>
        <v>200</v>
      </c>
      <c r="AH383" s="250"/>
      <c r="AI383" s="249">
        <f>VLOOKUP(A382,$BF$2:$CB$5,18,FALSE)*'Form II'!F383</f>
        <v>12.5</v>
      </c>
      <c r="AJ383" s="250"/>
      <c r="AK383" s="249">
        <f>VLOOKUP(A382,$BF$2:$CB$5,19,FALSE)*'Form II'!F383</f>
        <v>25</v>
      </c>
      <c r="AL383" s="250"/>
      <c r="AM383" s="249">
        <f>VLOOKUP(A382,$BF$2:$CB$5,20,FALSE)*'Form II'!F383</f>
        <v>12.5</v>
      </c>
      <c r="AN383" s="250"/>
      <c r="AO383" s="249">
        <f>VLOOKUP(A382,$BF$2:$CB$5,21,FALSE)*'Form II'!F383</f>
        <v>25</v>
      </c>
      <c r="AP383" s="250"/>
      <c r="AQ383" s="249">
        <f>VLOOKUP(A382,$BF$2:$CB$5,22,FALSE)*'Form II'!F383</f>
        <v>25</v>
      </c>
      <c r="AR383" s="250"/>
      <c r="AS383" s="255"/>
      <c r="AT383" s="256"/>
      <c r="AU383" s="116"/>
      <c r="AV383" s="116"/>
      <c r="AW383" s="116"/>
      <c r="AX383" s="116"/>
      <c r="AY383" s="116"/>
      <c r="AZ383" s="116"/>
      <c r="BA383" s="116"/>
      <c r="BB383" s="116"/>
      <c r="BC383" s="116"/>
      <c r="BD383" s="116"/>
      <c r="BE383" s="116"/>
    </row>
    <row r="384" spans="1:82" ht="15.75" thickBot="1" x14ac:dyDescent="0.3">
      <c r="A384" s="48" t="str">
        <f>'Form II'!A383&amp;", "&amp;'Form II'!B383</f>
        <v>, 39</v>
      </c>
      <c r="B384" s="99" t="s">
        <v>36</v>
      </c>
      <c r="C384" s="99" t="s">
        <v>36</v>
      </c>
      <c r="D384" s="99" t="s">
        <v>142</v>
      </c>
      <c r="E384" s="99"/>
      <c r="F384" s="99"/>
      <c r="G384" s="99"/>
      <c r="H384" s="99"/>
      <c r="I384" s="99"/>
      <c r="J384" s="99"/>
      <c r="K384" s="99" t="s">
        <v>36</v>
      </c>
      <c r="L384" s="99" t="s">
        <v>142</v>
      </c>
      <c r="M384" s="99" t="s">
        <v>36</v>
      </c>
      <c r="N384" s="99" t="s">
        <v>142</v>
      </c>
      <c r="O384" s="99" t="s">
        <v>36</v>
      </c>
      <c r="P384" s="99" t="s">
        <v>142</v>
      </c>
      <c r="Q384" s="99" t="s">
        <v>36</v>
      </c>
      <c r="R384" s="99" t="s">
        <v>142</v>
      </c>
      <c r="S384" s="99" t="s">
        <v>36</v>
      </c>
      <c r="T384" s="99" t="s">
        <v>142</v>
      </c>
      <c r="U384" s="99" t="s">
        <v>36</v>
      </c>
      <c r="V384" s="99" t="s">
        <v>142</v>
      </c>
      <c r="W384" s="99" t="s">
        <v>36</v>
      </c>
      <c r="X384" s="99" t="s">
        <v>142</v>
      </c>
      <c r="Y384" s="99" t="s">
        <v>36</v>
      </c>
      <c r="Z384" s="99" t="s">
        <v>142</v>
      </c>
      <c r="AA384" s="99"/>
      <c r="AB384" s="99"/>
      <c r="AC384" s="99" t="s">
        <v>36</v>
      </c>
      <c r="AD384" s="99" t="s">
        <v>142</v>
      </c>
      <c r="AE384" s="99" t="s">
        <v>36</v>
      </c>
      <c r="AF384" s="100" t="s">
        <v>142</v>
      </c>
      <c r="AG384" s="99" t="s">
        <v>36</v>
      </c>
      <c r="AH384" s="99" t="s">
        <v>142</v>
      </c>
      <c r="AI384" s="99" t="s">
        <v>36</v>
      </c>
      <c r="AJ384" s="99" t="s">
        <v>142</v>
      </c>
      <c r="AK384" s="99" t="s">
        <v>36</v>
      </c>
      <c r="AL384" s="99" t="s">
        <v>142</v>
      </c>
      <c r="AM384" s="99" t="s">
        <v>36</v>
      </c>
      <c r="AN384" s="99" t="s">
        <v>142</v>
      </c>
      <c r="AO384" s="99" t="s">
        <v>36</v>
      </c>
      <c r="AP384" s="99" t="s">
        <v>142</v>
      </c>
      <c r="AQ384" s="99" t="s">
        <v>36</v>
      </c>
      <c r="AR384" s="99" t="s">
        <v>142</v>
      </c>
      <c r="AS384" s="99" t="s">
        <v>36</v>
      </c>
      <c r="AT384" s="147" t="s">
        <v>142</v>
      </c>
      <c r="AU384" s="116"/>
      <c r="AV384" s="116"/>
      <c r="AW384" s="116"/>
      <c r="AX384" s="116"/>
      <c r="AY384" s="116"/>
      <c r="AZ384" s="116"/>
      <c r="BA384" s="116"/>
      <c r="BB384" s="116"/>
      <c r="BC384" s="116"/>
      <c r="BD384" s="116"/>
      <c r="BE384" s="116"/>
    </row>
    <row r="385" spans="1:82" ht="16.5" thickTop="1" thickBot="1" x14ac:dyDescent="0.3">
      <c r="A385" s="24" t="s">
        <v>37</v>
      </c>
      <c r="B385" s="25"/>
      <c r="C385" s="112">
        <v>0</v>
      </c>
      <c r="D385" s="93">
        <f t="shared" ref="D385" si="2936">C385/C383</f>
        <v>0</v>
      </c>
      <c r="E385" s="112"/>
      <c r="F385" s="93">
        <f t="shared" ref="F385" si="2937">E385/E383</f>
        <v>0</v>
      </c>
      <c r="G385" s="112"/>
      <c r="H385" s="93">
        <f t="shared" ref="H385" si="2938">G385/G383</f>
        <v>0</v>
      </c>
      <c r="I385" s="112"/>
      <c r="J385" s="93">
        <f t="shared" ref="J385" si="2939">I385/I383</f>
        <v>0</v>
      </c>
      <c r="K385" s="112"/>
      <c r="L385" s="93">
        <f t="shared" ref="L385" si="2940">K385/K383</f>
        <v>0</v>
      </c>
      <c r="M385" s="112">
        <v>0</v>
      </c>
      <c r="N385" s="93">
        <f t="shared" ref="N385" si="2941">M385/M383</f>
        <v>0</v>
      </c>
      <c r="O385" s="112">
        <v>0</v>
      </c>
      <c r="P385" s="93">
        <f t="shared" ref="P385" si="2942">O385/O383</f>
        <v>0</v>
      </c>
      <c r="Q385" s="112">
        <v>0</v>
      </c>
      <c r="R385" s="93">
        <f t="shared" ref="R385" si="2943">Q385/Q383</f>
        <v>0</v>
      </c>
      <c r="S385" s="112">
        <v>0</v>
      </c>
      <c r="T385" s="93">
        <f t="shared" ref="T385" si="2944">S385/S383</f>
        <v>0</v>
      </c>
      <c r="U385" s="112">
        <v>0</v>
      </c>
      <c r="V385" s="93">
        <f t="shared" ref="V385" si="2945">U385/U383</f>
        <v>0</v>
      </c>
      <c r="W385" s="112">
        <v>0</v>
      </c>
      <c r="X385" s="93">
        <f t="shared" ref="X385" si="2946">W385/W383</f>
        <v>0</v>
      </c>
      <c r="Y385" s="112">
        <v>0</v>
      </c>
      <c r="Z385" s="93">
        <f t="shared" ref="Z385" si="2947">Y385/Y383</f>
        <v>0</v>
      </c>
      <c r="AA385" s="112">
        <v>0</v>
      </c>
      <c r="AB385" s="93">
        <f t="shared" ref="AB385" si="2948">AA385/AA383</f>
        <v>0</v>
      </c>
      <c r="AC385" s="112">
        <v>0</v>
      </c>
      <c r="AD385" s="93">
        <f t="shared" ref="AD385" si="2949">AC385/AC383</f>
        <v>0</v>
      </c>
      <c r="AE385" s="112"/>
      <c r="AF385" s="93">
        <f t="shared" ref="AF385" si="2950">AE385/AE383</f>
        <v>0</v>
      </c>
      <c r="AG385" s="112"/>
      <c r="AH385" s="93">
        <f t="shared" ref="AH385" si="2951">AG385/AG383</f>
        <v>0</v>
      </c>
      <c r="AI385" s="112"/>
      <c r="AJ385" s="93">
        <f t="shared" ref="AJ385" si="2952">AI385/AI383</f>
        <v>0</v>
      </c>
      <c r="AK385" s="112"/>
      <c r="AL385" s="93">
        <f t="shared" ref="AL385" si="2953">AK385/AK383</f>
        <v>0</v>
      </c>
      <c r="AM385" s="112">
        <v>0</v>
      </c>
      <c r="AN385" s="93">
        <f t="shared" ref="AN385" si="2954">AM385/AM383</f>
        <v>0</v>
      </c>
      <c r="AO385" s="112">
        <v>0</v>
      </c>
      <c r="AP385" s="93">
        <f t="shared" ref="AP385" si="2955">AO385/AO383</f>
        <v>0</v>
      </c>
      <c r="AQ385" s="112">
        <v>0</v>
      </c>
      <c r="AR385" s="93">
        <f t="shared" ref="AR385:AR389" si="2956">AQ385/$AQ$113</f>
        <v>0</v>
      </c>
      <c r="AS385" s="134">
        <f t="shared" ref="AS385:AS388" si="2957">C385+K385+M385+O385+U385+W385+Y385+AC385+AE385+AG385+AM385+AQ385+E385+I385+G385+AA385+Q385+S385+AO385+AI385+AK385</f>
        <v>0</v>
      </c>
      <c r="AT385" s="203">
        <f t="shared" ref="AT385:AT389" si="2958">D385+L385+N385+P385+V385+X385+Z385+AD385+AF385+AH385+AN385+AR385+AB385+F385+J385+H385+R385+T385+AP385+AJ385+AL385</f>
        <v>0</v>
      </c>
      <c r="AU385" s="120">
        <f>IF(J385=0,0,(IF('Form II'!K383="yes",(J385/AT385)*('Form II'!G383+'Form II'!H383),0)))</f>
        <v>0</v>
      </c>
      <c r="AV385" s="120">
        <f>IF(D385=0,0,(IF('Form II'!I383="yes",(D385/AT385)*('Form II'!G383+'Form II'!H383),0)))</f>
        <v>0</v>
      </c>
      <c r="AW385" s="120">
        <f>IF(F385+H385=0,0,(IF('Form II'!J383="yes",((F385+H385)/AT385)*('Form II'!G383+'Form II'!H383),0)))</f>
        <v>0</v>
      </c>
      <c r="AX385" s="120">
        <f>IF(L385=0,0,(L385/AT385)*('Form II'!G383+'Form II'!H383))</f>
        <v>0</v>
      </c>
      <c r="AY385" s="120">
        <f>IF(P385+R385=0,0,(IF('Form II'!M383="yes",(((P385+R385)/AT385)*('Form II'!G383+'Form II'!H383)),0)))</f>
        <v>0</v>
      </c>
      <c r="AZ385" s="120" t="e">
        <f>IF('Form II'!N383="yes",(((V385+X385+Z385+T385)/AT385)*('Form II'!G383+'Form II'!H383)),0)</f>
        <v>#DIV/0!</v>
      </c>
      <c r="BA385" s="120" t="e">
        <f>IF('Form II'!P383="yes",(AB385/AT385)*('Form II'!G383+'Form II'!H383),0)</f>
        <v>#DIV/0!</v>
      </c>
      <c r="BB385" s="120" t="e">
        <f>IF('Form II'!O383="yes",(AD385/AT385)*('Form II'!G383+'Form II'!H383),0)</f>
        <v>#DIV/0!</v>
      </c>
      <c r="BC385" s="120">
        <f>IF(AF385=0,0,(AF385/AT385)*('Form II'!G383+'Form II'!H383))</f>
        <v>0</v>
      </c>
      <c r="BD385" s="120">
        <f>IF((AN385+AP385+AR385)=0,0,(IF('Form II'!R383="yes",(((AN385+AP385+AR385)/AT385)*('Form II'!G383+'Form II'!H383)),0)))</f>
        <v>0</v>
      </c>
      <c r="BE385" s="118">
        <f>IF((AS385)=0,('Form II'!G383+'Form II'!H383),SUM(AU385:BD385))</f>
        <v>0</v>
      </c>
      <c r="CD385" s="23">
        <f>AT385*'Form II'!F383</f>
        <v>0</v>
      </c>
    </row>
    <row r="386" spans="1:82" ht="16.5" thickTop="1" thickBot="1" x14ac:dyDescent="0.3">
      <c r="A386" s="26" t="s">
        <v>38</v>
      </c>
      <c r="B386" s="27"/>
      <c r="C386" s="113">
        <v>0</v>
      </c>
      <c r="D386" s="93">
        <f t="shared" ref="D386" si="2959">C386/C383</f>
        <v>0</v>
      </c>
      <c r="E386" s="113"/>
      <c r="F386" s="93">
        <f t="shared" ref="F386" si="2960">E386/E383</f>
        <v>0</v>
      </c>
      <c r="G386" s="113"/>
      <c r="H386" s="93">
        <f t="shared" ref="H386" si="2961">G386/G383</f>
        <v>0</v>
      </c>
      <c r="I386" s="113"/>
      <c r="J386" s="93">
        <f t="shared" ref="J386" si="2962">I386/I383</f>
        <v>0</v>
      </c>
      <c r="K386" s="113"/>
      <c r="L386" s="93">
        <f t="shared" ref="L386" si="2963">K386/K383</f>
        <v>0</v>
      </c>
      <c r="M386" s="113">
        <v>0</v>
      </c>
      <c r="N386" s="93">
        <f t="shared" ref="N386" si="2964">M386/M383</f>
        <v>0</v>
      </c>
      <c r="O386" s="113">
        <v>0</v>
      </c>
      <c r="P386" s="93">
        <f t="shared" ref="P386" si="2965">O386/O383</f>
        <v>0</v>
      </c>
      <c r="Q386" s="113">
        <v>0</v>
      </c>
      <c r="R386" s="93">
        <f t="shared" ref="R386" si="2966">Q386/Q383</f>
        <v>0</v>
      </c>
      <c r="S386" s="113">
        <v>0</v>
      </c>
      <c r="T386" s="93">
        <f t="shared" ref="T386" si="2967">S386/S383</f>
        <v>0</v>
      </c>
      <c r="U386" s="113">
        <v>0</v>
      </c>
      <c r="V386" s="93">
        <f t="shared" ref="V386" si="2968">U386/U383</f>
        <v>0</v>
      </c>
      <c r="W386" s="113">
        <v>0</v>
      </c>
      <c r="X386" s="93">
        <f t="shared" ref="X386" si="2969">W386/W383</f>
        <v>0</v>
      </c>
      <c r="Y386" s="113">
        <v>0</v>
      </c>
      <c r="Z386" s="93">
        <f t="shared" ref="Z386" si="2970">Y386/Y383</f>
        <v>0</v>
      </c>
      <c r="AA386" s="113">
        <v>0</v>
      </c>
      <c r="AB386" s="93">
        <f t="shared" ref="AB386" si="2971">AA386/AA383</f>
        <v>0</v>
      </c>
      <c r="AC386" s="113">
        <v>0</v>
      </c>
      <c r="AD386" s="93">
        <f t="shared" ref="AD386" si="2972">AC386/AC383</f>
        <v>0</v>
      </c>
      <c r="AE386" s="113"/>
      <c r="AF386" s="93">
        <f t="shared" ref="AF386" si="2973">AE386/AE383</f>
        <v>0</v>
      </c>
      <c r="AG386" s="113"/>
      <c r="AH386" s="93">
        <f t="shared" ref="AH386" si="2974">AG386/AG383</f>
        <v>0</v>
      </c>
      <c r="AI386" s="113"/>
      <c r="AJ386" s="93">
        <f t="shared" ref="AJ386" si="2975">AI386/AI383</f>
        <v>0</v>
      </c>
      <c r="AK386" s="113"/>
      <c r="AL386" s="93">
        <f t="shared" ref="AL386" si="2976">AK386/AK383</f>
        <v>0</v>
      </c>
      <c r="AM386" s="113">
        <v>0</v>
      </c>
      <c r="AN386" s="93">
        <f t="shared" ref="AN386" si="2977">AM386/AM383</f>
        <v>0</v>
      </c>
      <c r="AO386" s="113">
        <v>0</v>
      </c>
      <c r="AP386" s="93">
        <f t="shared" ref="AP386" si="2978">AO386/AO383</f>
        <v>0</v>
      </c>
      <c r="AQ386" s="113">
        <v>0</v>
      </c>
      <c r="AR386" s="93">
        <f t="shared" si="2956"/>
        <v>0</v>
      </c>
      <c r="AS386" s="134">
        <f t="shared" si="2957"/>
        <v>0</v>
      </c>
      <c r="AT386" s="203">
        <f t="shared" si="2958"/>
        <v>0</v>
      </c>
      <c r="AU386" s="120">
        <f>IF(J386=0,0,(IF('Form II'!K384="yes",(J386/AT386)*('Form II'!G384+'Form II'!H384),0)))</f>
        <v>0</v>
      </c>
      <c r="AV386" s="120">
        <f>IF(D386=0,0,(IF('Form II'!I384="yes",(D386/AT386)*('Form II'!G384+'Form II'!H384),0)))</f>
        <v>0</v>
      </c>
      <c r="AW386" s="120">
        <f>IF(F386+H386=0,0,(IF('Form II'!J384="yes",((F386+H386)/AT386)*('Form II'!G384+'Form II'!H384),0)))</f>
        <v>0</v>
      </c>
      <c r="AX386" s="120">
        <f>IF(L386=0,0,(L386/AT386)*('Form II'!G384+'Form II'!H384))</f>
        <v>0</v>
      </c>
      <c r="AY386" s="120">
        <f>IF(P386+R386=0,0,(IF('Form II'!M384="yes",(((P386+R386)/AT386)*('Form II'!G384+'Form II'!H384)),0)))</f>
        <v>0</v>
      </c>
      <c r="AZ386" s="120" t="e">
        <f>IF('Form II'!N384="yes",(((V386+X386+Z386+T386)/AT386)*('Form II'!G384+'Form II'!H384)),0)</f>
        <v>#DIV/0!</v>
      </c>
      <c r="BA386" s="120" t="e">
        <f>IF('Form II'!P384="yes",(AB386/AT386)*('Form II'!G384+'Form II'!H384),0)</f>
        <v>#DIV/0!</v>
      </c>
      <c r="BB386" s="120" t="e">
        <f>IF('Form II'!O384="yes",(AD386/AT386)*('Form II'!G384+'Form II'!H384),0)</f>
        <v>#DIV/0!</v>
      </c>
      <c r="BC386" s="120">
        <f>IF(AF386=0,0,(AF386/AT386)*('Form II'!G384+'Form II'!H384))</f>
        <v>0</v>
      </c>
      <c r="BD386" s="120">
        <f>IF((AN386+AP386+AR386)=0,0,(IF('Form II'!R384="yes",(((AN386+AP386+AR386)/AT386)*('Form II'!G384+'Form II'!H384)),0)))</f>
        <v>0</v>
      </c>
      <c r="BE386" s="118">
        <f>IF((AS386)=0,('Form II'!G384+'Form II'!H384),SUM(AU386:BD386))</f>
        <v>0</v>
      </c>
      <c r="CD386" s="23">
        <f>AT386*'Form II'!F384</f>
        <v>0</v>
      </c>
    </row>
    <row r="387" spans="1:82" ht="16.5" thickTop="1" thickBot="1" x14ac:dyDescent="0.3">
      <c r="A387" s="26" t="s">
        <v>39</v>
      </c>
      <c r="B387" s="27"/>
      <c r="C387" s="113">
        <v>0</v>
      </c>
      <c r="D387" s="93">
        <f t="shared" ref="D387" si="2979">C387/C383</f>
        <v>0</v>
      </c>
      <c r="E387" s="113"/>
      <c r="F387" s="93">
        <f t="shared" ref="F387" si="2980">E387/E383</f>
        <v>0</v>
      </c>
      <c r="G387" s="113"/>
      <c r="H387" s="93">
        <f t="shared" ref="H387" si="2981">G387/G383</f>
        <v>0</v>
      </c>
      <c r="I387" s="113"/>
      <c r="J387" s="93">
        <f t="shared" ref="J387" si="2982">I387/I383</f>
        <v>0</v>
      </c>
      <c r="K387" s="113"/>
      <c r="L387" s="93">
        <f t="shared" ref="L387" si="2983">K387/K383</f>
        <v>0</v>
      </c>
      <c r="M387" s="113">
        <v>0</v>
      </c>
      <c r="N387" s="93">
        <f t="shared" ref="N387" si="2984">M387/M383</f>
        <v>0</v>
      </c>
      <c r="O387" s="113">
        <v>0</v>
      </c>
      <c r="P387" s="93">
        <f t="shared" ref="P387" si="2985">O387/O383</f>
        <v>0</v>
      </c>
      <c r="Q387" s="113">
        <v>0</v>
      </c>
      <c r="R387" s="93">
        <f t="shared" ref="R387" si="2986">Q387/Q383</f>
        <v>0</v>
      </c>
      <c r="S387" s="113">
        <v>0</v>
      </c>
      <c r="T387" s="93">
        <f t="shared" ref="T387" si="2987">S387/S383</f>
        <v>0</v>
      </c>
      <c r="U387" s="113">
        <v>0</v>
      </c>
      <c r="V387" s="93">
        <f t="shared" ref="V387" si="2988">U387/U383</f>
        <v>0</v>
      </c>
      <c r="W387" s="113">
        <v>0</v>
      </c>
      <c r="X387" s="93">
        <f t="shared" ref="X387" si="2989">W387/W383</f>
        <v>0</v>
      </c>
      <c r="Y387" s="113">
        <v>0</v>
      </c>
      <c r="Z387" s="93">
        <f t="shared" ref="Z387" si="2990">Y387/Y383</f>
        <v>0</v>
      </c>
      <c r="AA387" s="113">
        <v>0</v>
      </c>
      <c r="AB387" s="93">
        <f t="shared" ref="AB387" si="2991">AA387/AA383</f>
        <v>0</v>
      </c>
      <c r="AC387" s="113">
        <v>0</v>
      </c>
      <c r="AD387" s="93">
        <f t="shared" ref="AD387" si="2992">AC387/AC383</f>
        <v>0</v>
      </c>
      <c r="AE387" s="113"/>
      <c r="AF387" s="93">
        <f t="shared" ref="AF387" si="2993">AE387/AE383</f>
        <v>0</v>
      </c>
      <c r="AG387" s="113"/>
      <c r="AH387" s="93">
        <f t="shared" ref="AH387" si="2994">AG387/AG383</f>
        <v>0</v>
      </c>
      <c r="AI387" s="113"/>
      <c r="AJ387" s="93">
        <f t="shared" ref="AJ387" si="2995">AI387/AI383</f>
        <v>0</v>
      </c>
      <c r="AK387" s="113"/>
      <c r="AL387" s="93">
        <f t="shared" ref="AL387" si="2996">AK387/AK383</f>
        <v>0</v>
      </c>
      <c r="AM387" s="113">
        <v>0</v>
      </c>
      <c r="AN387" s="93">
        <f t="shared" ref="AN387" si="2997">AM387/AM383</f>
        <v>0</v>
      </c>
      <c r="AO387" s="113">
        <v>0</v>
      </c>
      <c r="AP387" s="93">
        <f t="shared" ref="AP387" si="2998">AO387/AO383</f>
        <v>0</v>
      </c>
      <c r="AQ387" s="113">
        <v>0</v>
      </c>
      <c r="AR387" s="93">
        <f t="shared" si="2956"/>
        <v>0</v>
      </c>
      <c r="AS387" s="134">
        <f t="shared" si="2957"/>
        <v>0</v>
      </c>
      <c r="AT387" s="203">
        <f t="shared" si="2958"/>
        <v>0</v>
      </c>
      <c r="AU387" s="120">
        <f>IF(J387=0,0,(IF('Form II'!K385="yes",(J387/AT387)*('Form II'!G385+'Form II'!H385),0)))</f>
        <v>0</v>
      </c>
      <c r="AV387" s="120">
        <f>IF(D387=0,0,(IF('Form II'!I385="yes",(D387/AT387)*('Form II'!G385+'Form II'!H385),0)))</f>
        <v>0</v>
      </c>
      <c r="AW387" s="120">
        <f>IF(F387+H387=0,0,(IF('Form II'!J385="yes",((F387+H387)/AT387)*('Form II'!G385+'Form II'!H385),0)))</f>
        <v>0</v>
      </c>
      <c r="AX387" s="120">
        <f>IF(L387=0,0,(L387/AT387)*('Form II'!G385+'Form II'!H385))</f>
        <v>0</v>
      </c>
      <c r="AY387" s="120">
        <f>IF(P387+R387=0,0,(IF('Form II'!M385="yes",(((P387+R387)/AT387)*('Form II'!G385+'Form II'!H385)),0)))</f>
        <v>0</v>
      </c>
      <c r="AZ387" s="120" t="e">
        <f>IF('Form II'!N385="yes",(((V387+X387+Z387+T387)/AT387)*('Form II'!G385+'Form II'!H385)),0)</f>
        <v>#DIV/0!</v>
      </c>
      <c r="BA387" s="120" t="e">
        <f>IF('Form II'!P385="yes",(AB387/AT387)*('Form II'!G385+'Form II'!H385),0)</f>
        <v>#DIV/0!</v>
      </c>
      <c r="BB387" s="120" t="e">
        <f>IF('Form II'!O385="yes",(AD387/AT387)*('Form II'!G385+'Form II'!H385),0)</f>
        <v>#DIV/0!</v>
      </c>
      <c r="BC387" s="120">
        <f>IF(AF387=0,0,(AF387/AT387)*('Form II'!G385+'Form II'!H385))</f>
        <v>0</v>
      </c>
      <c r="BD387" s="120">
        <f>IF((AN387+AP387+AR387)=0,0,(IF('Form II'!R385="yes",(((AN387+AP387+AR387)/AT387)*('Form II'!G385+'Form II'!H385)),0)))</f>
        <v>0</v>
      </c>
      <c r="BE387" s="118">
        <f>IF((AS387)=0,('Form II'!G385+'Form II'!H385),SUM(AU387:BD387))</f>
        <v>0</v>
      </c>
      <c r="CD387" s="23">
        <f>AT387*'Form II'!F385</f>
        <v>0</v>
      </c>
    </row>
    <row r="388" spans="1:82" ht="16.5" thickTop="1" thickBot="1" x14ac:dyDescent="0.3">
      <c r="A388" s="28" t="s">
        <v>40</v>
      </c>
      <c r="B388" s="29"/>
      <c r="C388" s="114">
        <v>0</v>
      </c>
      <c r="D388" s="93">
        <f t="shared" ref="D388" si="2999">C388/C383</f>
        <v>0</v>
      </c>
      <c r="E388" s="114"/>
      <c r="F388" s="93">
        <f t="shared" ref="F388" si="3000">E388/E383</f>
        <v>0</v>
      </c>
      <c r="G388" s="114"/>
      <c r="H388" s="93">
        <f t="shared" ref="H388" si="3001">G388/G383</f>
        <v>0</v>
      </c>
      <c r="I388" s="114"/>
      <c r="J388" s="93">
        <f t="shared" ref="J388" si="3002">I388/I383</f>
        <v>0</v>
      </c>
      <c r="K388" s="114"/>
      <c r="L388" s="93">
        <f t="shared" ref="L388" si="3003">K388/K383</f>
        <v>0</v>
      </c>
      <c r="M388" s="114">
        <v>0</v>
      </c>
      <c r="N388" s="93">
        <f t="shared" ref="N388" si="3004">M388/M383</f>
        <v>0</v>
      </c>
      <c r="O388" s="114">
        <v>0</v>
      </c>
      <c r="P388" s="93">
        <f t="shared" ref="P388" si="3005">O388/O383</f>
        <v>0</v>
      </c>
      <c r="Q388" s="114">
        <v>0</v>
      </c>
      <c r="R388" s="93">
        <f t="shared" ref="R388" si="3006">Q388/Q383</f>
        <v>0</v>
      </c>
      <c r="S388" s="114">
        <v>0</v>
      </c>
      <c r="T388" s="93">
        <f t="shared" ref="T388" si="3007">S388/S383</f>
        <v>0</v>
      </c>
      <c r="U388" s="114">
        <v>0</v>
      </c>
      <c r="V388" s="93">
        <f t="shared" ref="V388" si="3008">U388/U383</f>
        <v>0</v>
      </c>
      <c r="W388" s="114">
        <v>0</v>
      </c>
      <c r="X388" s="93">
        <f t="shared" ref="X388" si="3009">W388/W383</f>
        <v>0</v>
      </c>
      <c r="Y388" s="114">
        <v>0</v>
      </c>
      <c r="Z388" s="93">
        <f t="shared" ref="Z388" si="3010">Y388/Y383</f>
        <v>0</v>
      </c>
      <c r="AA388" s="114">
        <v>0</v>
      </c>
      <c r="AB388" s="93">
        <f t="shared" ref="AB388" si="3011">AA388/AA383</f>
        <v>0</v>
      </c>
      <c r="AC388" s="114">
        <v>0</v>
      </c>
      <c r="AD388" s="93">
        <f t="shared" ref="AD388" si="3012">AC388/AC383</f>
        <v>0</v>
      </c>
      <c r="AE388" s="114"/>
      <c r="AF388" s="93">
        <f t="shared" ref="AF388" si="3013">AE388/AE383</f>
        <v>0</v>
      </c>
      <c r="AG388" s="114"/>
      <c r="AH388" s="93">
        <f t="shared" ref="AH388" si="3014">AG388/AG383</f>
        <v>0</v>
      </c>
      <c r="AI388" s="114"/>
      <c r="AJ388" s="93">
        <f t="shared" ref="AJ388" si="3015">AI388/AI383</f>
        <v>0</v>
      </c>
      <c r="AK388" s="114"/>
      <c r="AL388" s="93">
        <f t="shared" ref="AL388" si="3016">AK388/AK383</f>
        <v>0</v>
      </c>
      <c r="AM388" s="114">
        <v>0</v>
      </c>
      <c r="AN388" s="93">
        <f t="shared" ref="AN388" si="3017">AM388/AM383</f>
        <v>0</v>
      </c>
      <c r="AO388" s="114">
        <v>0</v>
      </c>
      <c r="AP388" s="93">
        <f t="shared" ref="AP388" si="3018">AO388/AO383</f>
        <v>0</v>
      </c>
      <c r="AQ388" s="114">
        <v>0</v>
      </c>
      <c r="AR388" s="93">
        <f t="shared" si="2956"/>
        <v>0</v>
      </c>
      <c r="AS388" s="134">
        <f t="shared" si="2957"/>
        <v>0</v>
      </c>
      <c r="AT388" s="203">
        <f t="shared" si="2958"/>
        <v>0</v>
      </c>
      <c r="AU388" s="120">
        <f>IF(J388=0,0,(IF('Form II'!K386="yes",(J388/AT388)*('Form II'!G386+'Form II'!H386),0)))</f>
        <v>0</v>
      </c>
      <c r="AV388" s="120">
        <f>IF(D388=0,0,(IF('Form II'!I386="yes",(D388/AT388)*('Form II'!G386+'Form II'!H386),0)))</f>
        <v>0</v>
      </c>
      <c r="AW388" s="120">
        <f>IF(F388+H388=0,0,(IF('Form II'!J386="yes",((F388+H388)/AT388)*('Form II'!G386+'Form II'!H386),0)))</f>
        <v>0</v>
      </c>
      <c r="AX388" s="120">
        <f>IF(L388=0,0,(L388/AT388)*('Form II'!G386+'Form II'!H386))</f>
        <v>0</v>
      </c>
      <c r="AY388" s="120">
        <f>IF(P388+R388=0,0,(IF('Form II'!M386="yes",(((P388+R388)/AT388)*('Form II'!G386+'Form II'!H386)),0)))</f>
        <v>0</v>
      </c>
      <c r="AZ388" s="120" t="e">
        <f>IF('Form II'!N386="yes",(((V388+X388+Z388+T388)/AT388)*('Form II'!G386+'Form II'!H386)),0)</f>
        <v>#DIV/0!</v>
      </c>
      <c r="BA388" s="120" t="e">
        <f>IF('Form II'!P386="yes",(AB388/AT388)*('Form II'!G386+'Form II'!H386),0)</f>
        <v>#DIV/0!</v>
      </c>
      <c r="BB388" s="120" t="e">
        <f>IF('Form II'!O386="yes",(AD388/AT388)*('Form II'!G386+'Form II'!H386),0)</f>
        <v>#DIV/0!</v>
      </c>
      <c r="BC388" s="120">
        <f>IF(AF388=0,0,(AF388/AT388)*('Form II'!G386+'Form II'!H386))</f>
        <v>0</v>
      </c>
      <c r="BD388" s="120">
        <f>IF((AN388+AP388+AR388)=0,0,(IF('Form II'!R386="yes",(((AN388+AP388+AR388)/AT388)*('Form II'!G386+'Form II'!H386)),0)))</f>
        <v>0</v>
      </c>
      <c r="BE388" s="118">
        <f>IF((AS388)=0,('Form II'!G386+'Form II'!H386),SUM(AU388:BD388))</f>
        <v>0</v>
      </c>
      <c r="CD388" s="23">
        <f>AT388*'Form II'!F386</f>
        <v>0</v>
      </c>
    </row>
    <row r="389" spans="1:82" ht="15.75" thickTop="1" x14ac:dyDescent="0.25">
      <c r="A389" s="90" t="s">
        <v>41</v>
      </c>
      <c r="B389" s="91"/>
      <c r="C389" s="91">
        <f t="shared" si="2584"/>
        <v>0</v>
      </c>
      <c r="D389" s="93">
        <f t="shared" ref="D389" si="3019">C389/C383</f>
        <v>0</v>
      </c>
      <c r="E389" s="91">
        <f t="shared" si="2586"/>
        <v>0</v>
      </c>
      <c r="F389" s="93">
        <f t="shared" ref="F389" si="3020">E389/E383</f>
        <v>0</v>
      </c>
      <c r="G389" s="91">
        <f t="shared" si="2588"/>
        <v>0</v>
      </c>
      <c r="H389" s="93">
        <f t="shared" ref="H389" si="3021">G389/G383</f>
        <v>0</v>
      </c>
      <c r="I389" s="91">
        <f t="shared" si="2590"/>
        <v>0</v>
      </c>
      <c r="J389" s="93">
        <f t="shared" ref="J389" si="3022">I389/I383</f>
        <v>0</v>
      </c>
      <c r="K389" s="91">
        <f t="shared" si="2592"/>
        <v>0</v>
      </c>
      <c r="L389" s="93">
        <f t="shared" ref="L389" si="3023">K389/K383</f>
        <v>0</v>
      </c>
      <c r="M389" s="91">
        <f t="shared" si="2594"/>
        <v>0</v>
      </c>
      <c r="N389" s="93">
        <f t="shared" ref="N389" si="3024">M389/M383</f>
        <v>0</v>
      </c>
      <c r="O389" s="91">
        <f t="shared" si="2596"/>
        <v>0</v>
      </c>
      <c r="P389" s="93">
        <f t="shared" ref="P389" si="3025">O389/O383</f>
        <v>0</v>
      </c>
      <c r="Q389" s="91">
        <f t="shared" si="2598"/>
        <v>0</v>
      </c>
      <c r="R389" s="93">
        <f t="shared" ref="R389" si="3026">Q389/Q383</f>
        <v>0</v>
      </c>
      <c r="S389" s="91">
        <f t="shared" si="2600"/>
        <v>0</v>
      </c>
      <c r="T389" s="93">
        <f t="shared" ref="T389" si="3027">S389/S383</f>
        <v>0</v>
      </c>
      <c r="U389" s="91">
        <f t="shared" si="2602"/>
        <v>0</v>
      </c>
      <c r="V389" s="93">
        <f t="shared" ref="V389" si="3028">U389/U383</f>
        <v>0</v>
      </c>
      <c r="W389" s="91">
        <f t="shared" si="2604"/>
        <v>0</v>
      </c>
      <c r="X389" s="93">
        <f t="shared" ref="X389" si="3029">W389/W383</f>
        <v>0</v>
      </c>
      <c r="Y389" s="91">
        <f t="shared" si="2606"/>
        <v>0</v>
      </c>
      <c r="Z389" s="93">
        <f t="shared" ref="Z389" si="3030">Y389/Y383</f>
        <v>0</v>
      </c>
      <c r="AA389" s="91">
        <f t="shared" si="2608"/>
        <v>0</v>
      </c>
      <c r="AB389" s="93">
        <f t="shared" ref="AB389" si="3031">AA389/AA383</f>
        <v>0</v>
      </c>
      <c r="AC389" s="91">
        <f t="shared" si="2610"/>
        <v>0</v>
      </c>
      <c r="AD389" s="93">
        <f t="shared" ref="AD389" si="3032">AC389/AC383</f>
        <v>0</v>
      </c>
      <c r="AE389" s="94">
        <f t="shared" si="2612"/>
        <v>0</v>
      </c>
      <c r="AF389" s="93">
        <f t="shared" ref="AF389" si="3033">AE389/AE383</f>
        <v>0</v>
      </c>
      <c r="AG389" s="91">
        <f t="shared" si="2614"/>
        <v>0</v>
      </c>
      <c r="AH389" s="93">
        <f t="shared" ref="AH389" si="3034">AG389/AG383</f>
        <v>0</v>
      </c>
      <c r="AI389" s="91">
        <f t="shared" si="2616"/>
        <v>0</v>
      </c>
      <c r="AJ389" s="93">
        <f t="shared" ref="AJ389" si="3035">AI389/AI383</f>
        <v>0</v>
      </c>
      <c r="AK389" s="91">
        <f t="shared" si="2618"/>
        <v>0</v>
      </c>
      <c r="AL389" s="93">
        <f t="shared" ref="AL389" si="3036">AK389/AK383</f>
        <v>0</v>
      </c>
      <c r="AM389" s="91">
        <f t="shared" si="2620"/>
        <v>0</v>
      </c>
      <c r="AN389" s="93">
        <f t="shared" ref="AN389" si="3037">AM389/AM383</f>
        <v>0</v>
      </c>
      <c r="AO389" s="91">
        <f t="shared" si="2622"/>
        <v>0</v>
      </c>
      <c r="AP389" s="93">
        <f t="shared" ref="AP389" si="3038">AO389/AO383</f>
        <v>0</v>
      </c>
      <c r="AQ389" s="91">
        <f t="shared" si="2624"/>
        <v>0</v>
      </c>
      <c r="AR389" s="93">
        <f t="shared" si="2956"/>
        <v>0</v>
      </c>
      <c r="AS389" s="95">
        <f t="shared" si="2625"/>
        <v>0</v>
      </c>
      <c r="AT389" s="203">
        <f t="shared" si="2958"/>
        <v>0</v>
      </c>
      <c r="AU389" s="121"/>
      <c r="AV389" s="121"/>
      <c r="AW389" s="121"/>
      <c r="AX389" s="121"/>
      <c r="AY389" s="121"/>
      <c r="AZ389" s="121"/>
      <c r="BA389" s="121"/>
      <c r="BB389" s="121"/>
      <c r="BC389" s="121"/>
      <c r="BD389" s="121"/>
      <c r="BE389" s="121"/>
      <c r="CD389" s="30">
        <f t="shared" si="2626"/>
        <v>0</v>
      </c>
    </row>
    <row r="390" spans="1:82" x14ac:dyDescent="0.25">
      <c r="AU390" s="116"/>
      <c r="AV390" s="116"/>
      <c r="AW390" s="116"/>
      <c r="AX390" s="116"/>
      <c r="AY390" s="116"/>
      <c r="AZ390" s="116"/>
      <c r="BA390" s="116"/>
      <c r="BB390" s="116"/>
      <c r="BC390" s="116"/>
      <c r="BD390" s="116"/>
      <c r="BE390" s="116"/>
    </row>
    <row r="391" spans="1:82" ht="45" x14ac:dyDescent="0.25">
      <c r="A391" s="97"/>
      <c r="B391" s="199" t="s">
        <v>25</v>
      </c>
      <c r="C391" s="248" t="s">
        <v>116</v>
      </c>
      <c r="D391" s="247"/>
      <c r="E391" s="257" t="s">
        <v>119</v>
      </c>
      <c r="F391" s="247"/>
      <c r="G391" s="257" t="s">
        <v>120</v>
      </c>
      <c r="H391" s="247"/>
      <c r="I391" s="248" t="s">
        <v>117</v>
      </c>
      <c r="J391" s="247"/>
      <c r="K391" s="248" t="s">
        <v>118</v>
      </c>
      <c r="L391" s="247"/>
      <c r="M391" s="248" t="s">
        <v>27</v>
      </c>
      <c r="N391" s="247"/>
      <c r="O391" s="248" t="s">
        <v>166</v>
      </c>
      <c r="P391" s="247"/>
      <c r="Q391" s="248" t="s">
        <v>167</v>
      </c>
      <c r="R391" s="247"/>
      <c r="S391" s="248" t="s">
        <v>132</v>
      </c>
      <c r="T391" s="247"/>
      <c r="U391" s="248" t="s">
        <v>28</v>
      </c>
      <c r="V391" s="247"/>
      <c r="W391" s="248" t="s">
        <v>29</v>
      </c>
      <c r="X391" s="247"/>
      <c r="Y391" s="248" t="s">
        <v>30</v>
      </c>
      <c r="Z391" s="247"/>
      <c r="AA391" s="248" t="s">
        <v>114</v>
      </c>
      <c r="AB391" s="258"/>
      <c r="AC391" s="248" t="s">
        <v>113</v>
      </c>
      <c r="AD391" s="247"/>
      <c r="AE391" s="248" t="s">
        <v>31</v>
      </c>
      <c r="AF391" s="247"/>
      <c r="AG391" s="248" t="s">
        <v>193</v>
      </c>
      <c r="AH391" s="247"/>
      <c r="AI391" s="248" t="s">
        <v>164</v>
      </c>
      <c r="AJ391" s="247"/>
      <c r="AK391" s="246" t="s">
        <v>165</v>
      </c>
      <c r="AL391" s="247"/>
      <c r="AM391" s="248" t="s">
        <v>33</v>
      </c>
      <c r="AN391" s="247"/>
      <c r="AO391" s="248" t="s">
        <v>34</v>
      </c>
      <c r="AP391" s="247"/>
      <c r="AQ391" s="248" t="s">
        <v>34</v>
      </c>
      <c r="AR391" s="247"/>
      <c r="AS391" s="248" t="s">
        <v>35</v>
      </c>
      <c r="AT391" s="247"/>
      <c r="AU391" s="115" t="s">
        <v>277</v>
      </c>
      <c r="AV391" s="115" t="s">
        <v>116</v>
      </c>
      <c r="AW391" s="115" t="s">
        <v>279</v>
      </c>
      <c r="AX391" s="116" t="s">
        <v>280</v>
      </c>
      <c r="AY391" s="116" t="s">
        <v>281</v>
      </c>
      <c r="AZ391" s="116" t="s">
        <v>134</v>
      </c>
      <c r="BA391" s="117" t="s">
        <v>114</v>
      </c>
      <c r="BB391" s="117" t="s">
        <v>113</v>
      </c>
      <c r="BC391" s="117" t="s">
        <v>46</v>
      </c>
      <c r="BD391" s="117" t="s">
        <v>44</v>
      </c>
      <c r="BE391" s="118"/>
    </row>
    <row r="392" spans="1:82" x14ac:dyDescent="0.25">
      <c r="A392" s="49" t="s">
        <v>129</v>
      </c>
      <c r="B392" s="200"/>
      <c r="C392" s="151"/>
      <c r="D392" s="152"/>
      <c r="E392" s="151"/>
      <c r="F392" s="152"/>
      <c r="G392" s="200"/>
      <c r="H392" s="201"/>
      <c r="I392" s="200"/>
      <c r="J392" s="201"/>
      <c r="K392" s="87"/>
      <c r="L392" s="201"/>
      <c r="M392" s="200"/>
      <c r="N392" s="201"/>
      <c r="O392" s="200"/>
      <c r="P392" s="201"/>
      <c r="Q392" s="200"/>
      <c r="R392" s="201"/>
      <c r="S392" s="200"/>
      <c r="T392" s="201"/>
      <c r="U392" s="200"/>
      <c r="V392" s="201"/>
      <c r="W392" s="200"/>
      <c r="X392" s="201"/>
      <c r="Y392" s="200"/>
      <c r="Z392" s="201"/>
      <c r="AA392" s="87"/>
      <c r="AB392" s="87"/>
      <c r="AC392" s="200"/>
      <c r="AD392" s="201"/>
      <c r="AE392" s="200"/>
      <c r="AF392" s="201"/>
      <c r="AG392" s="200"/>
      <c r="AH392" s="201"/>
      <c r="AI392" s="200"/>
      <c r="AJ392" s="201"/>
      <c r="AK392" s="87"/>
      <c r="AL392" s="87"/>
      <c r="AM392" s="200"/>
      <c r="AN392" s="201"/>
      <c r="AO392" s="200"/>
      <c r="AP392" s="201"/>
      <c r="AQ392" s="200"/>
      <c r="AR392" s="201"/>
      <c r="AS392" s="200"/>
      <c r="AT392" s="146"/>
      <c r="AU392" s="115"/>
      <c r="AV392" s="115"/>
      <c r="AW392" s="115"/>
      <c r="AX392" s="116"/>
      <c r="AY392" s="116"/>
      <c r="AZ392" s="116"/>
      <c r="BA392" s="116"/>
      <c r="BB392" s="116"/>
      <c r="BC392" s="116"/>
      <c r="BD392" s="116"/>
      <c r="BE392" s="116"/>
    </row>
    <row r="393" spans="1:82" x14ac:dyDescent="0.25">
      <c r="A393" s="98"/>
      <c r="B393" s="88"/>
      <c r="C393" s="249">
        <f>(VLOOKUP(A392,$BF$2:$CB$5,2,FALSE))*'Form II'!F393</f>
        <v>60</v>
      </c>
      <c r="D393" s="250"/>
      <c r="E393" s="249">
        <f>VLOOKUP(A392,$BF$2:$CB$5,3,FALSE)*'Form II'!F393</f>
        <v>60</v>
      </c>
      <c r="F393" s="250"/>
      <c r="G393" s="249">
        <f>VLOOKUP(A392,$BF$2:$CB$5,4,FALSE)*'Form II'!F393</f>
        <v>60</v>
      </c>
      <c r="H393" s="250"/>
      <c r="I393" s="249">
        <f>VLOOKUP(A392,$BF$2:$CB$5,5,FALSE)*'Form II'!F393</f>
        <v>60</v>
      </c>
      <c r="J393" s="250"/>
      <c r="K393" s="251">
        <f>VLOOKUP(A392,$BF$2:$CB$5,6,FALSE)*'Form II'!F393</f>
        <v>100</v>
      </c>
      <c r="L393" s="250"/>
      <c r="M393" s="249">
        <f>VLOOKUP(A392,$BF$2:$CB$5,7,FALSE)*'Form II'!F393</f>
        <v>200</v>
      </c>
      <c r="N393" s="250"/>
      <c r="O393" s="249">
        <f>VLOOKUP(A392,$BF$2:$CB$5,8,FALSE)*'Form II'!F393</f>
        <v>125</v>
      </c>
      <c r="P393" s="250"/>
      <c r="Q393" s="249">
        <f>VLOOKUP(A392,$BF$2:$CB$5,9,FALSE)*'Form II'!F393</f>
        <v>125</v>
      </c>
      <c r="R393" s="250"/>
      <c r="S393" s="249">
        <f>VLOOKUP(A392,$BF$2:$CB$5,10,FALSE)*'Form II'!F393</f>
        <v>125</v>
      </c>
      <c r="T393" s="250"/>
      <c r="U393" s="249">
        <f>VLOOKUP(A392,$BF$2:$CB$5,11,FALSE)*'Form II'!F393</f>
        <v>150</v>
      </c>
      <c r="V393" s="250"/>
      <c r="W393" s="249">
        <f>VLOOKUP(A392,$BF$2:$CB$5,12,FALSE)*'Form II'!F393</f>
        <v>200</v>
      </c>
      <c r="X393" s="250"/>
      <c r="Y393" s="252">
        <f>VLOOKUP(A392,$BF$2:$CB$5,13,FALSE)*'Form II'!F393</f>
        <v>250</v>
      </c>
      <c r="Z393" s="253"/>
      <c r="AA393" s="252">
        <f>VLOOKUP(A392,$BF$2:$CB$5,14,FALSE)*'Form II'!F393</f>
        <v>75</v>
      </c>
      <c r="AB393" s="254"/>
      <c r="AC393" s="252">
        <f>VLOOKUP(A392,$BF$2:$CB$5,15,FALSE)*'Form II'!F393</f>
        <v>75</v>
      </c>
      <c r="AD393" s="253"/>
      <c r="AE393" s="252">
        <f>VLOOKUP(A392,$BF$2:$CB$5,16,FALSE)*'Form II'!F393</f>
        <v>200</v>
      </c>
      <c r="AF393" s="253"/>
      <c r="AG393" s="249">
        <f>VLOOKUP(A392,$BF$2:$CB$5,17,FALSE)*'Form II'!F393</f>
        <v>200</v>
      </c>
      <c r="AH393" s="250"/>
      <c r="AI393" s="249">
        <f>VLOOKUP(A392,$BF$2:$CB$5,18,FALSE)*'Form II'!F393</f>
        <v>12.5</v>
      </c>
      <c r="AJ393" s="250"/>
      <c r="AK393" s="249">
        <f>VLOOKUP(A392,$BF$2:$CB$5,19,FALSE)*'Form II'!F393</f>
        <v>25</v>
      </c>
      <c r="AL393" s="250"/>
      <c r="AM393" s="249">
        <f>VLOOKUP(A392,$BF$2:$CB$5,20,FALSE)*'Form II'!F393</f>
        <v>12.5</v>
      </c>
      <c r="AN393" s="250"/>
      <c r="AO393" s="249">
        <f>VLOOKUP(A392,$BF$2:$CB$5,21,FALSE)*'Form II'!F393</f>
        <v>25</v>
      </c>
      <c r="AP393" s="250"/>
      <c r="AQ393" s="249">
        <f>VLOOKUP(A392,$BF$2:$CB$5,22,FALSE)*'Form II'!F393</f>
        <v>25</v>
      </c>
      <c r="AR393" s="250"/>
      <c r="AS393" s="255"/>
      <c r="AT393" s="256"/>
      <c r="AU393" s="116"/>
      <c r="AV393" s="116"/>
      <c r="AW393" s="116"/>
      <c r="AX393" s="116"/>
      <c r="AY393" s="116"/>
      <c r="AZ393" s="116"/>
      <c r="BA393" s="116"/>
      <c r="BB393" s="116"/>
      <c r="BC393" s="116"/>
      <c r="BD393" s="116"/>
      <c r="BE393" s="116"/>
    </row>
    <row r="394" spans="1:82" ht="15.75" thickBot="1" x14ac:dyDescent="0.3">
      <c r="A394" s="48" t="str">
        <f>'Form II'!A393&amp;", "&amp;'Form II'!B393</f>
        <v>, 40</v>
      </c>
      <c r="B394" s="99" t="s">
        <v>36</v>
      </c>
      <c r="C394" s="99" t="s">
        <v>36</v>
      </c>
      <c r="D394" s="99" t="s">
        <v>142</v>
      </c>
      <c r="E394" s="99"/>
      <c r="F394" s="99"/>
      <c r="G394" s="99"/>
      <c r="H394" s="99"/>
      <c r="I394" s="99"/>
      <c r="J394" s="99"/>
      <c r="K394" s="99" t="s">
        <v>36</v>
      </c>
      <c r="L394" s="99" t="s">
        <v>142</v>
      </c>
      <c r="M394" s="99" t="s">
        <v>36</v>
      </c>
      <c r="N394" s="99" t="s">
        <v>142</v>
      </c>
      <c r="O394" s="99" t="s">
        <v>36</v>
      </c>
      <c r="P394" s="99" t="s">
        <v>142</v>
      </c>
      <c r="Q394" s="99" t="s">
        <v>36</v>
      </c>
      <c r="R394" s="99" t="s">
        <v>142</v>
      </c>
      <c r="S394" s="99" t="s">
        <v>36</v>
      </c>
      <c r="T394" s="99" t="s">
        <v>142</v>
      </c>
      <c r="U394" s="99" t="s">
        <v>36</v>
      </c>
      <c r="V394" s="99" t="s">
        <v>142</v>
      </c>
      <c r="W394" s="99" t="s">
        <v>36</v>
      </c>
      <c r="X394" s="99" t="s">
        <v>142</v>
      </c>
      <c r="Y394" s="99" t="s">
        <v>36</v>
      </c>
      <c r="Z394" s="99" t="s">
        <v>142</v>
      </c>
      <c r="AA394" s="99"/>
      <c r="AB394" s="99"/>
      <c r="AC394" s="99" t="s">
        <v>36</v>
      </c>
      <c r="AD394" s="99" t="s">
        <v>142</v>
      </c>
      <c r="AE394" s="99" t="s">
        <v>36</v>
      </c>
      <c r="AF394" s="100" t="s">
        <v>142</v>
      </c>
      <c r="AG394" s="99" t="s">
        <v>36</v>
      </c>
      <c r="AH394" s="99" t="s">
        <v>142</v>
      </c>
      <c r="AI394" s="99" t="s">
        <v>36</v>
      </c>
      <c r="AJ394" s="99" t="s">
        <v>142</v>
      </c>
      <c r="AK394" s="99" t="s">
        <v>36</v>
      </c>
      <c r="AL394" s="99" t="s">
        <v>142</v>
      </c>
      <c r="AM394" s="99" t="s">
        <v>36</v>
      </c>
      <c r="AN394" s="99" t="s">
        <v>142</v>
      </c>
      <c r="AO394" s="99" t="s">
        <v>36</v>
      </c>
      <c r="AP394" s="99" t="s">
        <v>142</v>
      </c>
      <c r="AQ394" s="99" t="s">
        <v>36</v>
      </c>
      <c r="AR394" s="99" t="s">
        <v>142</v>
      </c>
      <c r="AS394" s="99" t="s">
        <v>36</v>
      </c>
      <c r="AT394" s="147" t="s">
        <v>142</v>
      </c>
      <c r="AU394" s="116"/>
      <c r="AV394" s="116"/>
      <c r="AW394" s="116"/>
      <c r="AX394" s="116"/>
      <c r="AY394" s="116"/>
      <c r="AZ394" s="116"/>
      <c r="BA394" s="116"/>
      <c r="BB394" s="116"/>
      <c r="BC394" s="116"/>
      <c r="BD394" s="116"/>
      <c r="BE394" s="116"/>
    </row>
    <row r="395" spans="1:82" ht="16.5" thickTop="1" thickBot="1" x14ac:dyDescent="0.3">
      <c r="A395" s="24" t="s">
        <v>37</v>
      </c>
      <c r="B395" s="25"/>
      <c r="C395" s="112">
        <v>0</v>
      </c>
      <c r="D395" s="93">
        <f t="shared" ref="D395" si="3039">C395/C393</f>
        <v>0</v>
      </c>
      <c r="E395" s="112"/>
      <c r="F395" s="93">
        <f t="shared" ref="F395" si="3040">E395/E393</f>
        <v>0</v>
      </c>
      <c r="G395" s="112"/>
      <c r="H395" s="93">
        <f t="shared" ref="H395" si="3041">G395/G393</f>
        <v>0</v>
      </c>
      <c r="I395" s="112"/>
      <c r="J395" s="93">
        <f t="shared" ref="J395" si="3042">I395/I393</f>
        <v>0</v>
      </c>
      <c r="K395" s="112"/>
      <c r="L395" s="93">
        <f t="shared" ref="L395" si="3043">K395/K393</f>
        <v>0</v>
      </c>
      <c r="M395" s="112">
        <v>0</v>
      </c>
      <c r="N395" s="93">
        <f t="shared" ref="N395" si="3044">M395/M393</f>
        <v>0</v>
      </c>
      <c r="O395" s="112">
        <v>0</v>
      </c>
      <c r="P395" s="93">
        <f t="shared" ref="P395" si="3045">O395/O393</f>
        <v>0</v>
      </c>
      <c r="Q395" s="112">
        <v>0</v>
      </c>
      <c r="R395" s="93">
        <f t="shared" ref="R395" si="3046">Q395/Q393</f>
        <v>0</v>
      </c>
      <c r="S395" s="112">
        <v>0</v>
      </c>
      <c r="T395" s="93">
        <f t="shared" ref="T395" si="3047">S395/S393</f>
        <v>0</v>
      </c>
      <c r="U395" s="112">
        <v>0</v>
      </c>
      <c r="V395" s="93">
        <f t="shared" ref="V395" si="3048">U395/U393</f>
        <v>0</v>
      </c>
      <c r="W395" s="112">
        <v>0</v>
      </c>
      <c r="X395" s="93">
        <f t="shared" ref="X395" si="3049">W395/W393</f>
        <v>0</v>
      </c>
      <c r="Y395" s="112">
        <v>0</v>
      </c>
      <c r="Z395" s="93">
        <f t="shared" ref="Z395" si="3050">Y395/Y393</f>
        <v>0</v>
      </c>
      <c r="AA395" s="112">
        <v>0</v>
      </c>
      <c r="AB395" s="93">
        <f t="shared" ref="AB395" si="3051">AA395/AA393</f>
        <v>0</v>
      </c>
      <c r="AC395" s="112">
        <v>0</v>
      </c>
      <c r="AD395" s="93">
        <f t="shared" ref="AD395" si="3052">AC395/AC393</f>
        <v>0</v>
      </c>
      <c r="AE395" s="112"/>
      <c r="AF395" s="93">
        <f t="shared" ref="AF395" si="3053">AE395/AE393</f>
        <v>0</v>
      </c>
      <c r="AG395" s="112"/>
      <c r="AH395" s="93">
        <f t="shared" ref="AH395" si="3054">AG395/AG393</f>
        <v>0</v>
      </c>
      <c r="AI395" s="112"/>
      <c r="AJ395" s="93">
        <f t="shared" ref="AJ395" si="3055">AI395/AI393</f>
        <v>0</v>
      </c>
      <c r="AK395" s="112"/>
      <c r="AL395" s="93">
        <f t="shared" ref="AL395" si="3056">AK395/AK393</f>
        <v>0</v>
      </c>
      <c r="AM395" s="112">
        <v>0</v>
      </c>
      <c r="AN395" s="93">
        <f t="shared" ref="AN395" si="3057">AM395/AM393</f>
        <v>0</v>
      </c>
      <c r="AO395" s="112">
        <v>0</v>
      </c>
      <c r="AP395" s="93">
        <f t="shared" ref="AP395" si="3058">AO395/AO393</f>
        <v>0</v>
      </c>
      <c r="AQ395" s="112">
        <v>0</v>
      </c>
      <c r="AR395" s="93">
        <f t="shared" ref="AR395:AR399" si="3059">AQ395/$AQ$113</f>
        <v>0</v>
      </c>
      <c r="AS395" s="134">
        <f t="shared" ref="AS395:AS398" si="3060">C395+K395+M395+O395+U395+W395+Y395+AC395+AE395+AG395+AM395+AQ395+E395+I395+G395+AA395+Q395+S395+AO395+AI395+AK395</f>
        <v>0</v>
      </c>
      <c r="AT395" s="203">
        <f t="shared" ref="AT395:AT399" si="3061">D395+L395+N395+P395+V395+X395+Z395+AD395+AF395+AH395+AN395+AR395+AB395+F395+J395+H395+R395+T395+AP395+AJ395+AL395</f>
        <v>0</v>
      </c>
      <c r="AU395" s="120">
        <f>IF(J395=0,0,(IF('Form II'!K393="yes",(J395/AT395)*('Form II'!G393+'Form II'!H393),0)))</f>
        <v>0</v>
      </c>
      <c r="AV395" s="120">
        <f>IF(D395=0,0,(IF('Form II'!I393="yes",(D395/AT395)*('Form II'!G393+'Form II'!H393),0)))</f>
        <v>0</v>
      </c>
      <c r="AW395" s="120">
        <f>IF(F395+H395=0,0,(IF('Form II'!J393="yes",((F395+H395)/AT395)*('Form II'!G393+'Form II'!H393),0)))</f>
        <v>0</v>
      </c>
      <c r="AX395" s="120">
        <f>IF(L395=0,0,(L395/AT395)*('Form II'!G393+'Form II'!H393))</f>
        <v>0</v>
      </c>
      <c r="AY395" s="120">
        <f>IF(P395+R395=0,0,(IF('Form II'!M393="yes",(((P395+R395)/AT395)*('Form II'!G393+'Form II'!H393)),0)))</f>
        <v>0</v>
      </c>
      <c r="AZ395" s="120" t="e">
        <f>IF('Form II'!N393="yes",(((V395+X395+Z395+T395)/AT395)*('Form II'!G393+'Form II'!H393)),0)</f>
        <v>#DIV/0!</v>
      </c>
      <c r="BA395" s="120" t="e">
        <f>IF('Form II'!P393="yes",(AB395/AT395)*('Form II'!G393+'Form II'!H393),0)</f>
        <v>#DIV/0!</v>
      </c>
      <c r="BB395" s="120" t="e">
        <f>IF('Form II'!O393="yes",(AD395/AT395)*('Form II'!G393+'Form II'!H393),0)</f>
        <v>#DIV/0!</v>
      </c>
      <c r="BC395" s="120">
        <f>IF(AF395=0,0,(AF395/AT395)*('Form II'!G393+'Form II'!H393))</f>
        <v>0</v>
      </c>
      <c r="BD395" s="120">
        <f>IF((AN395+AP395+AR395)=0,0,(IF('Form II'!R393="yes",(((AN395+AP395+AR395)/AT395)*('Form II'!G393+'Form II'!H393)),0)))</f>
        <v>0</v>
      </c>
      <c r="BE395" s="118">
        <f>IF((AS395)=0,('Form II'!G393+'Form II'!H393),SUM(AU395:BD395))</f>
        <v>0</v>
      </c>
      <c r="CD395" s="23">
        <f>AT395*'Form II'!F393</f>
        <v>0</v>
      </c>
    </row>
    <row r="396" spans="1:82" ht="16.5" thickTop="1" thickBot="1" x14ac:dyDescent="0.3">
      <c r="A396" s="26" t="s">
        <v>38</v>
      </c>
      <c r="B396" s="27"/>
      <c r="C396" s="113">
        <v>0</v>
      </c>
      <c r="D396" s="93">
        <f t="shared" ref="D396" si="3062">C396/C393</f>
        <v>0</v>
      </c>
      <c r="E396" s="113"/>
      <c r="F396" s="93">
        <f t="shared" ref="F396" si="3063">E396/E393</f>
        <v>0</v>
      </c>
      <c r="G396" s="113"/>
      <c r="H396" s="93">
        <f t="shared" ref="H396" si="3064">G396/G393</f>
        <v>0</v>
      </c>
      <c r="I396" s="113"/>
      <c r="J396" s="93">
        <f t="shared" ref="J396" si="3065">I396/I393</f>
        <v>0</v>
      </c>
      <c r="K396" s="113"/>
      <c r="L396" s="93">
        <f t="shared" ref="L396" si="3066">K396/K393</f>
        <v>0</v>
      </c>
      <c r="M396" s="113">
        <v>0</v>
      </c>
      <c r="N396" s="93">
        <f t="shared" ref="N396" si="3067">M396/M393</f>
        <v>0</v>
      </c>
      <c r="O396" s="113">
        <v>0</v>
      </c>
      <c r="P396" s="93">
        <f t="shared" ref="P396" si="3068">O396/O393</f>
        <v>0</v>
      </c>
      <c r="Q396" s="113">
        <v>0</v>
      </c>
      <c r="R396" s="93">
        <f t="shared" ref="R396" si="3069">Q396/Q393</f>
        <v>0</v>
      </c>
      <c r="S396" s="113">
        <v>0</v>
      </c>
      <c r="T396" s="93">
        <f t="shared" ref="T396" si="3070">S396/S393</f>
        <v>0</v>
      </c>
      <c r="U396" s="113">
        <v>0</v>
      </c>
      <c r="V396" s="93">
        <f t="shared" ref="V396" si="3071">U396/U393</f>
        <v>0</v>
      </c>
      <c r="W396" s="113">
        <v>0</v>
      </c>
      <c r="X396" s="93">
        <f t="shared" ref="X396" si="3072">W396/W393</f>
        <v>0</v>
      </c>
      <c r="Y396" s="113">
        <v>0</v>
      </c>
      <c r="Z396" s="93">
        <f t="shared" ref="Z396" si="3073">Y396/Y393</f>
        <v>0</v>
      </c>
      <c r="AA396" s="113">
        <v>0</v>
      </c>
      <c r="AB396" s="93">
        <f t="shared" ref="AB396" si="3074">AA396/AA393</f>
        <v>0</v>
      </c>
      <c r="AC396" s="113">
        <v>0</v>
      </c>
      <c r="AD396" s="93">
        <f t="shared" ref="AD396" si="3075">AC396/AC393</f>
        <v>0</v>
      </c>
      <c r="AE396" s="113"/>
      <c r="AF396" s="93">
        <f t="shared" ref="AF396" si="3076">AE396/AE393</f>
        <v>0</v>
      </c>
      <c r="AG396" s="113"/>
      <c r="AH396" s="93">
        <f t="shared" ref="AH396" si="3077">AG396/AG393</f>
        <v>0</v>
      </c>
      <c r="AI396" s="113"/>
      <c r="AJ396" s="93">
        <f t="shared" ref="AJ396" si="3078">AI396/AI393</f>
        <v>0</v>
      </c>
      <c r="AK396" s="113"/>
      <c r="AL396" s="93">
        <f t="shared" ref="AL396" si="3079">AK396/AK393</f>
        <v>0</v>
      </c>
      <c r="AM396" s="113">
        <v>0</v>
      </c>
      <c r="AN396" s="93">
        <f t="shared" ref="AN396" si="3080">AM396/AM393</f>
        <v>0</v>
      </c>
      <c r="AO396" s="113">
        <v>0</v>
      </c>
      <c r="AP396" s="93">
        <f t="shared" ref="AP396" si="3081">AO396/AO393</f>
        <v>0</v>
      </c>
      <c r="AQ396" s="113">
        <v>0</v>
      </c>
      <c r="AR396" s="93">
        <f t="shared" si="3059"/>
        <v>0</v>
      </c>
      <c r="AS396" s="134">
        <f t="shared" si="3060"/>
        <v>0</v>
      </c>
      <c r="AT396" s="203">
        <f t="shared" si="3061"/>
        <v>0</v>
      </c>
      <c r="AU396" s="120">
        <f>IF(J396=0,0,(IF('Form II'!K394="yes",(J396/AT396)*('Form II'!G394+'Form II'!H394),0)))</f>
        <v>0</v>
      </c>
      <c r="AV396" s="120">
        <f>IF(D396=0,0,(IF('Form II'!I394="yes",(D396/AT396)*('Form II'!G394+'Form II'!H394),0)))</f>
        <v>0</v>
      </c>
      <c r="AW396" s="120">
        <f>IF(F396+H396=0,0,(IF('Form II'!J394="yes",((F396+H396)/AT396)*('Form II'!G394+'Form II'!H394),0)))</f>
        <v>0</v>
      </c>
      <c r="AX396" s="120">
        <f>IF(L396=0,0,(L396/AT396)*('Form II'!G394+'Form II'!H394))</f>
        <v>0</v>
      </c>
      <c r="AY396" s="120">
        <f>IF(P396+R396=0,0,(IF('Form II'!M394="yes",(((P396+R396)/AT396)*('Form II'!G394+'Form II'!H394)),0)))</f>
        <v>0</v>
      </c>
      <c r="AZ396" s="120" t="e">
        <f>IF('Form II'!N394="yes",(((V396+X396+Z396+T396)/AT396)*('Form II'!G394+'Form II'!H394)),0)</f>
        <v>#DIV/0!</v>
      </c>
      <c r="BA396" s="120" t="e">
        <f>IF('Form II'!P394="yes",(AB396/AT396)*('Form II'!G394+'Form II'!H394),0)</f>
        <v>#DIV/0!</v>
      </c>
      <c r="BB396" s="120" t="e">
        <f>IF('Form II'!O394="yes",(AD396/AT396)*('Form II'!G394+'Form II'!H394),0)</f>
        <v>#DIV/0!</v>
      </c>
      <c r="BC396" s="120">
        <f>IF(AF396=0,0,(AF396/AT396)*('Form II'!G394+'Form II'!H394))</f>
        <v>0</v>
      </c>
      <c r="BD396" s="120">
        <f>IF((AN396+AP396+AR396)=0,0,(IF('Form II'!R394="yes",(((AN396+AP396+AR396)/AT396)*('Form II'!G394+'Form II'!H394)),0)))</f>
        <v>0</v>
      </c>
      <c r="BE396" s="118">
        <f>IF((AS396)=0,('Form II'!G394+'Form II'!H394),SUM(AU396:BD396))</f>
        <v>0</v>
      </c>
      <c r="CD396" s="23">
        <f>AT396*'Form II'!F394</f>
        <v>0</v>
      </c>
    </row>
    <row r="397" spans="1:82" ht="16.5" thickTop="1" thickBot="1" x14ac:dyDescent="0.3">
      <c r="A397" s="26" t="s">
        <v>39</v>
      </c>
      <c r="B397" s="27"/>
      <c r="C397" s="113">
        <v>0</v>
      </c>
      <c r="D397" s="93">
        <f t="shared" ref="D397" si="3082">C397/C393</f>
        <v>0</v>
      </c>
      <c r="E397" s="113"/>
      <c r="F397" s="93">
        <f t="shared" ref="F397" si="3083">E397/E393</f>
        <v>0</v>
      </c>
      <c r="G397" s="113"/>
      <c r="H397" s="93">
        <f t="shared" ref="H397" si="3084">G397/G393</f>
        <v>0</v>
      </c>
      <c r="I397" s="113"/>
      <c r="J397" s="93">
        <f t="shared" ref="J397" si="3085">I397/I393</f>
        <v>0</v>
      </c>
      <c r="K397" s="113"/>
      <c r="L397" s="93">
        <f t="shared" ref="L397" si="3086">K397/K393</f>
        <v>0</v>
      </c>
      <c r="M397" s="113">
        <v>0</v>
      </c>
      <c r="N397" s="93">
        <f t="shared" ref="N397" si="3087">M397/M393</f>
        <v>0</v>
      </c>
      <c r="O397" s="113">
        <v>0</v>
      </c>
      <c r="P397" s="93">
        <f t="shared" ref="P397" si="3088">O397/O393</f>
        <v>0</v>
      </c>
      <c r="Q397" s="113">
        <v>0</v>
      </c>
      <c r="R397" s="93">
        <f t="shared" ref="R397" si="3089">Q397/Q393</f>
        <v>0</v>
      </c>
      <c r="S397" s="113">
        <v>0</v>
      </c>
      <c r="T397" s="93">
        <f t="shared" ref="T397" si="3090">S397/S393</f>
        <v>0</v>
      </c>
      <c r="U397" s="113">
        <v>0</v>
      </c>
      <c r="V397" s="93">
        <f t="shared" ref="V397" si="3091">U397/U393</f>
        <v>0</v>
      </c>
      <c r="W397" s="113">
        <v>0</v>
      </c>
      <c r="X397" s="93">
        <f t="shared" ref="X397" si="3092">W397/W393</f>
        <v>0</v>
      </c>
      <c r="Y397" s="113">
        <v>0</v>
      </c>
      <c r="Z397" s="93">
        <f t="shared" ref="Z397" si="3093">Y397/Y393</f>
        <v>0</v>
      </c>
      <c r="AA397" s="113">
        <v>0</v>
      </c>
      <c r="AB397" s="93">
        <f t="shared" ref="AB397" si="3094">AA397/AA393</f>
        <v>0</v>
      </c>
      <c r="AC397" s="113">
        <v>0</v>
      </c>
      <c r="AD397" s="93">
        <f t="shared" ref="AD397" si="3095">AC397/AC393</f>
        <v>0</v>
      </c>
      <c r="AE397" s="113"/>
      <c r="AF397" s="93">
        <f t="shared" ref="AF397" si="3096">AE397/AE393</f>
        <v>0</v>
      </c>
      <c r="AG397" s="113"/>
      <c r="AH397" s="93">
        <f t="shared" ref="AH397" si="3097">AG397/AG393</f>
        <v>0</v>
      </c>
      <c r="AI397" s="113"/>
      <c r="AJ397" s="93">
        <f t="shared" ref="AJ397" si="3098">AI397/AI393</f>
        <v>0</v>
      </c>
      <c r="AK397" s="113"/>
      <c r="AL397" s="93">
        <f t="shared" ref="AL397" si="3099">AK397/AK393</f>
        <v>0</v>
      </c>
      <c r="AM397" s="113">
        <v>0</v>
      </c>
      <c r="AN397" s="93">
        <f t="shared" ref="AN397" si="3100">AM397/AM393</f>
        <v>0</v>
      </c>
      <c r="AO397" s="113">
        <v>0</v>
      </c>
      <c r="AP397" s="93">
        <f t="shared" ref="AP397" si="3101">AO397/AO393</f>
        <v>0</v>
      </c>
      <c r="AQ397" s="113">
        <v>0</v>
      </c>
      <c r="AR397" s="93">
        <f t="shared" si="3059"/>
        <v>0</v>
      </c>
      <c r="AS397" s="134">
        <f t="shared" si="3060"/>
        <v>0</v>
      </c>
      <c r="AT397" s="203">
        <f t="shared" si="3061"/>
        <v>0</v>
      </c>
      <c r="AU397" s="120">
        <f>IF(J397=0,0,(IF('Form II'!K395="yes",(J397/AT397)*('Form II'!G395+'Form II'!H395),0)))</f>
        <v>0</v>
      </c>
      <c r="AV397" s="120">
        <f>IF(D397=0,0,(IF('Form II'!I395="yes",(D397/AT397)*('Form II'!G395+'Form II'!H395),0)))</f>
        <v>0</v>
      </c>
      <c r="AW397" s="120">
        <f>IF(F397+H397=0,0,(IF('Form II'!J395="yes",((F397+H397)/AT397)*('Form II'!G395+'Form II'!H395),0)))</f>
        <v>0</v>
      </c>
      <c r="AX397" s="120">
        <f>IF(L397=0,0,(L397/AT397)*('Form II'!G395+'Form II'!H395))</f>
        <v>0</v>
      </c>
      <c r="AY397" s="120">
        <f>IF(P397+R397=0,0,(IF('Form II'!M395="yes",(((P397+R397)/AT397)*('Form II'!G395+'Form II'!H395)),0)))</f>
        <v>0</v>
      </c>
      <c r="AZ397" s="120" t="e">
        <f>IF('Form II'!N395="yes",(((V397+X397+Z397+T397)/AT397)*('Form II'!G395+'Form II'!H395)),0)</f>
        <v>#DIV/0!</v>
      </c>
      <c r="BA397" s="120" t="e">
        <f>IF('Form II'!P395="yes",(AB397/AT397)*('Form II'!G395+'Form II'!H395),0)</f>
        <v>#DIV/0!</v>
      </c>
      <c r="BB397" s="120" t="e">
        <f>IF('Form II'!O395="yes",(AD397/AT397)*('Form II'!G395+'Form II'!H395),0)</f>
        <v>#DIV/0!</v>
      </c>
      <c r="BC397" s="120">
        <f>IF(AF397=0,0,(AF397/AT397)*('Form II'!G395+'Form II'!H395))</f>
        <v>0</v>
      </c>
      <c r="BD397" s="120">
        <f>IF((AN397+AP397+AR397)=0,0,(IF('Form II'!R395="yes",(((AN397+AP397+AR397)/AT397)*('Form II'!G395+'Form II'!H395)),0)))</f>
        <v>0</v>
      </c>
      <c r="BE397" s="118">
        <f>IF((AS397)=0,('Form II'!G395+'Form II'!H395),SUM(AU397:BD397))</f>
        <v>0</v>
      </c>
      <c r="CD397" s="23">
        <f>AT397*'Form II'!F395</f>
        <v>0</v>
      </c>
    </row>
    <row r="398" spans="1:82" ht="16.5" thickTop="1" thickBot="1" x14ac:dyDescent="0.3">
      <c r="A398" s="28" t="s">
        <v>40</v>
      </c>
      <c r="B398" s="29"/>
      <c r="C398" s="114">
        <v>0</v>
      </c>
      <c r="D398" s="93">
        <f t="shared" ref="D398" si="3102">C398/C393</f>
        <v>0</v>
      </c>
      <c r="E398" s="114"/>
      <c r="F398" s="93">
        <f t="shared" ref="F398" si="3103">E398/E393</f>
        <v>0</v>
      </c>
      <c r="G398" s="114"/>
      <c r="H398" s="93">
        <f t="shared" ref="H398" si="3104">G398/G393</f>
        <v>0</v>
      </c>
      <c r="I398" s="114"/>
      <c r="J398" s="93">
        <f t="shared" ref="J398" si="3105">I398/I393</f>
        <v>0</v>
      </c>
      <c r="K398" s="114"/>
      <c r="L398" s="93">
        <f t="shared" ref="L398" si="3106">K398/K393</f>
        <v>0</v>
      </c>
      <c r="M398" s="114">
        <v>0</v>
      </c>
      <c r="N398" s="93">
        <f t="shared" ref="N398" si="3107">M398/M393</f>
        <v>0</v>
      </c>
      <c r="O398" s="114">
        <v>0</v>
      </c>
      <c r="P398" s="93">
        <f t="shared" ref="P398" si="3108">O398/O393</f>
        <v>0</v>
      </c>
      <c r="Q398" s="114">
        <v>0</v>
      </c>
      <c r="R398" s="93">
        <f t="shared" ref="R398" si="3109">Q398/Q393</f>
        <v>0</v>
      </c>
      <c r="S398" s="114">
        <v>0</v>
      </c>
      <c r="T398" s="93">
        <f t="shared" ref="T398" si="3110">S398/S393</f>
        <v>0</v>
      </c>
      <c r="U398" s="114">
        <v>0</v>
      </c>
      <c r="V398" s="93">
        <f t="shared" ref="V398" si="3111">U398/U393</f>
        <v>0</v>
      </c>
      <c r="W398" s="114">
        <v>0</v>
      </c>
      <c r="X398" s="93">
        <f t="shared" ref="X398" si="3112">W398/W393</f>
        <v>0</v>
      </c>
      <c r="Y398" s="114">
        <v>0</v>
      </c>
      <c r="Z398" s="93">
        <f t="shared" ref="Z398" si="3113">Y398/Y393</f>
        <v>0</v>
      </c>
      <c r="AA398" s="114">
        <v>0</v>
      </c>
      <c r="AB398" s="93">
        <f t="shared" ref="AB398" si="3114">AA398/AA393</f>
        <v>0</v>
      </c>
      <c r="AC398" s="114">
        <v>0</v>
      </c>
      <c r="AD398" s="93">
        <f t="shared" ref="AD398" si="3115">AC398/AC393</f>
        <v>0</v>
      </c>
      <c r="AE398" s="114"/>
      <c r="AF398" s="93">
        <f t="shared" ref="AF398" si="3116">AE398/AE393</f>
        <v>0</v>
      </c>
      <c r="AG398" s="114"/>
      <c r="AH398" s="93">
        <f t="shared" ref="AH398" si="3117">AG398/AG393</f>
        <v>0</v>
      </c>
      <c r="AI398" s="114"/>
      <c r="AJ398" s="93">
        <f t="shared" ref="AJ398" si="3118">AI398/AI393</f>
        <v>0</v>
      </c>
      <c r="AK398" s="114"/>
      <c r="AL398" s="93">
        <f t="shared" ref="AL398" si="3119">AK398/AK393</f>
        <v>0</v>
      </c>
      <c r="AM398" s="114">
        <v>0</v>
      </c>
      <c r="AN398" s="93">
        <f t="shared" ref="AN398" si="3120">AM398/AM393</f>
        <v>0</v>
      </c>
      <c r="AO398" s="114">
        <v>0</v>
      </c>
      <c r="AP398" s="93">
        <f t="shared" ref="AP398" si="3121">AO398/AO393</f>
        <v>0</v>
      </c>
      <c r="AQ398" s="114">
        <v>0</v>
      </c>
      <c r="AR398" s="93">
        <f t="shared" si="3059"/>
        <v>0</v>
      </c>
      <c r="AS398" s="134">
        <f t="shared" si="3060"/>
        <v>0</v>
      </c>
      <c r="AT398" s="203">
        <f t="shared" si="3061"/>
        <v>0</v>
      </c>
      <c r="AU398" s="120">
        <f>IF(J398=0,0,(IF('Form II'!K396="yes",(J398/AT398)*('Form II'!G396+'Form II'!H396),0)))</f>
        <v>0</v>
      </c>
      <c r="AV398" s="120">
        <f>IF(D398=0,0,(IF('Form II'!I396="yes",(D398/AT398)*('Form II'!G396+'Form II'!H396),0)))</f>
        <v>0</v>
      </c>
      <c r="AW398" s="120">
        <f>IF(F398+H398=0,0,(IF('Form II'!J396="yes",((F398+H398)/AT398)*('Form II'!G396+'Form II'!H396),0)))</f>
        <v>0</v>
      </c>
      <c r="AX398" s="120">
        <f>IF(L398=0,0,(L398/AT398)*('Form II'!G396+'Form II'!H396))</f>
        <v>0</v>
      </c>
      <c r="AY398" s="120">
        <f>IF(P398+R398=0,0,(IF('Form II'!M396="yes",(((P398+R398)/AT398)*('Form II'!G396+'Form II'!H396)),0)))</f>
        <v>0</v>
      </c>
      <c r="AZ398" s="120" t="e">
        <f>IF('Form II'!N396="yes",(((V398+X398+Z398+T398)/AT398)*('Form II'!G396+'Form II'!H396)),0)</f>
        <v>#DIV/0!</v>
      </c>
      <c r="BA398" s="120" t="e">
        <f>IF('Form II'!P396="yes",(AB398/AT398)*('Form II'!G396+'Form II'!H396),0)</f>
        <v>#DIV/0!</v>
      </c>
      <c r="BB398" s="120" t="e">
        <f>IF('Form II'!O396="yes",(AD398/AT398)*('Form II'!G396+'Form II'!H396),0)</f>
        <v>#DIV/0!</v>
      </c>
      <c r="BC398" s="120">
        <f>IF(AF398=0,0,(AF398/AT398)*('Form II'!G396+'Form II'!H396))</f>
        <v>0</v>
      </c>
      <c r="BD398" s="120">
        <f>IF((AN398+AP398+AR398)=0,0,(IF('Form II'!R396="yes",(((AN398+AP398+AR398)/AT398)*('Form II'!G396+'Form II'!H396)),0)))</f>
        <v>0</v>
      </c>
      <c r="BE398" s="118">
        <f>IF((AS398)=0,('Form II'!G396+'Form II'!H396),SUM(AU398:BD398))</f>
        <v>0</v>
      </c>
      <c r="CD398" s="23">
        <f>AT398*'Form II'!F396</f>
        <v>0</v>
      </c>
    </row>
    <row r="399" spans="1:82" ht="15.75" thickTop="1" x14ac:dyDescent="0.25">
      <c r="A399" s="90" t="s">
        <v>41</v>
      </c>
      <c r="B399" s="91"/>
      <c r="C399" s="91">
        <f t="shared" si="2584"/>
        <v>0</v>
      </c>
      <c r="D399" s="93">
        <f t="shared" ref="D399" si="3122">C399/C393</f>
        <v>0</v>
      </c>
      <c r="E399" s="91">
        <f t="shared" si="2586"/>
        <v>0</v>
      </c>
      <c r="F399" s="93">
        <f t="shared" ref="F399" si="3123">E399/E393</f>
        <v>0</v>
      </c>
      <c r="G399" s="91">
        <f t="shared" si="2588"/>
        <v>0</v>
      </c>
      <c r="H399" s="93">
        <f t="shared" ref="H399" si="3124">G399/G393</f>
        <v>0</v>
      </c>
      <c r="I399" s="91">
        <f t="shared" si="2590"/>
        <v>0</v>
      </c>
      <c r="J399" s="93">
        <f t="shared" ref="J399" si="3125">I399/I393</f>
        <v>0</v>
      </c>
      <c r="K399" s="91">
        <f t="shared" si="2592"/>
        <v>0</v>
      </c>
      <c r="L399" s="93">
        <f t="shared" ref="L399" si="3126">K399/K393</f>
        <v>0</v>
      </c>
      <c r="M399" s="91">
        <f t="shared" si="2594"/>
        <v>0</v>
      </c>
      <c r="N399" s="93">
        <f t="shared" ref="N399" si="3127">M399/M393</f>
        <v>0</v>
      </c>
      <c r="O399" s="91">
        <f t="shared" si="2596"/>
        <v>0</v>
      </c>
      <c r="P399" s="93">
        <f t="shared" ref="P399" si="3128">O399/O393</f>
        <v>0</v>
      </c>
      <c r="Q399" s="91">
        <f t="shared" si="2598"/>
        <v>0</v>
      </c>
      <c r="R399" s="93">
        <f t="shared" ref="R399" si="3129">Q399/Q393</f>
        <v>0</v>
      </c>
      <c r="S399" s="91">
        <f t="shared" si="2600"/>
        <v>0</v>
      </c>
      <c r="T399" s="93">
        <f t="shared" ref="T399" si="3130">S399/S393</f>
        <v>0</v>
      </c>
      <c r="U399" s="91">
        <f t="shared" si="2602"/>
        <v>0</v>
      </c>
      <c r="V399" s="93">
        <f t="shared" ref="V399" si="3131">U399/U393</f>
        <v>0</v>
      </c>
      <c r="W399" s="91">
        <f t="shared" si="2604"/>
        <v>0</v>
      </c>
      <c r="X399" s="93">
        <f t="shared" ref="X399" si="3132">W399/W393</f>
        <v>0</v>
      </c>
      <c r="Y399" s="91">
        <f t="shared" si="2606"/>
        <v>0</v>
      </c>
      <c r="Z399" s="93">
        <f t="shared" ref="Z399" si="3133">Y399/Y393</f>
        <v>0</v>
      </c>
      <c r="AA399" s="91">
        <f t="shared" si="2608"/>
        <v>0</v>
      </c>
      <c r="AB399" s="93">
        <f t="shared" ref="AB399" si="3134">AA399/AA393</f>
        <v>0</v>
      </c>
      <c r="AC399" s="91">
        <f t="shared" si="2610"/>
        <v>0</v>
      </c>
      <c r="AD399" s="93">
        <f t="shared" ref="AD399" si="3135">AC399/AC393</f>
        <v>0</v>
      </c>
      <c r="AE399" s="94">
        <f t="shared" si="2612"/>
        <v>0</v>
      </c>
      <c r="AF399" s="93">
        <f t="shared" ref="AF399" si="3136">AE399/AE393</f>
        <v>0</v>
      </c>
      <c r="AG399" s="91">
        <f t="shared" si="2614"/>
        <v>0</v>
      </c>
      <c r="AH399" s="93">
        <f t="shared" ref="AH399" si="3137">AG399/AG393</f>
        <v>0</v>
      </c>
      <c r="AI399" s="91">
        <f t="shared" si="2616"/>
        <v>0</v>
      </c>
      <c r="AJ399" s="93">
        <f t="shared" ref="AJ399" si="3138">AI399/AI393</f>
        <v>0</v>
      </c>
      <c r="AK399" s="91">
        <f t="shared" si="2618"/>
        <v>0</v>
      </c>
      <c r="AL399" s="93">
        <f t="shared" ref="AL399" si="3139">AK399/AK393</f>
        <v>0</v>
      </c>
      <c r="AM399" s="91">
        <f t="shared" si="2620"/>
        <v>0</v>
      </c>
      <c r="AN399" s="93">
        <f t="shared" ref="AN399" si="3140">AM399/AM393</f>
        <v>0</v>
      </c>
      <c r="AO399" s="91">
        <f t="shared" si="2622"/>
        <v>0</v>
      </c>
      <c r="AP399" s="93">
        <f t="shared" ref="AP399" si="3141">AO399/AO393</f>
        <v>0</v>
      </c>
      <c r="AQ399" s="91">
        <f t="shared" si="2624"/>
        <v>0</v>
      </c>
      <c r="AR399" s="93">
        <f t="shared" si="3059"/>
        <v>0</v>
      </c>
      <c r="AS399" s="95">
        <f t="shared" si="2625"/>
        <v>0</v>
      </c>
      <c r="AT399" s="203">
        <f t="shared" si="3061"/>
        <v>0</v>
      </c>
      <c r="AU399" s="121"/>
      <c r="AV399" s="121"/>
      <c r="AW399" s="121"/>
      <c r="AX399" s="121"/>
      <c r="AY399" s="121"/>
      <c r="AZ399" s="121"/>
      <c r="BA399" s="121"/>
      <c r="BB399" s="121"/>
      <c r="BC399" s="121"/>
      <c r="BD399" s="121"/>
      <c r="BE399" s="121"/>
      <c r="CD399" s="30">
        <f t="shared" si="2626"/>
        <v>0</v>
      </c>
    </row>
    <row r="400" spans="1:82" x14ac:dyDescent="0.25">
      <c r="AU400" s="116"/>
      <c r="AV400" s="116"/>
      <c r="AW400" s="116"/>
      <c r="AX400" s="116"/>
      <c r="AY400" s="116"/>
      <c r="AZ400" s="116"/>
      <c r="BA400" s="116"/>
      <c r="BB400" s="116"/>
      <c r="BC400" s="116"/>
      <c r="BD400" s="116"/>
      <c r="BE400" s="116"/>
    </row>
    <row r="401" spans="1:82" ht="45" x14ac:dyDescent="0.25">
      <c r="A401" s="97"/>
      <c r="B401" s="199" t="s">
        <v>25</v>
      </c>
      <c r="C401" s="248" t="s">
        <v>116</v>
      </c>
      <c r="D401" s="247"/>
      <c r="E401" s="257" t="s">
        <v>119</v>
      </c>
      <c r="F401" s="247"/>
      <c r="G401" s="257" t="s">
        <v>120</v>
      </c>
      <c r="H401" s="247"/>
      <c r="I401" s="248" t="s">
        <v>117</v>
      </c>
      <c r="J401" s="247"/>
      <c r="K401" s="248" t="s">
        <v>118</v>
      </c>
      <c r="L401" s="247"/>
      <c r="M401" s="248" t="s">
        <v>27</v>
      </c>
      <c r="N401" s="247"/>
      <c r="O401" s="248" t="s">
        <v>166</v>
      </c>
      <c r="P401" s="247"/>
      <c r="Q401" s="248" t="s">
        <v>167</v>
      </c>
      <c r="R401" s="247"/>
      <c r="S401" s="248" t="s">
        <v>132</v>
      </c>
      <c r="T401" s="247"/>
      <c r="U401" s="248" t="s">
        <v>28</v>
      </c>
      <c r="V401" s="247"/>
      <c r="W401" s="248" t="s">
        <v>29</v>
      </c>
      <c r="X401" s="247"/>
      <c r="Y401" s="248" t="s">
        <v>30</v>
      </c>
      <c r="Z401" s="247"/>
      <c r="AA401" s="248" t="s">
        <v>114</v>
      </c>
      <c r="AB401" s="258"/>
      <c r="AC401" s="248" t="s">
        <v>113</v>
      </c>
      <c r="AD401" s="247"/>
      <c r="AE401" s="248" t="s">
        <v>31</v>
      </c>
      <c r="AF401" s="247"/>
      <c r="AG401" s="248" t="s">
        <v>193</v>
      </c>
      <c r="AH401" s="247"/>
      <c r="AI401" s="248" t="s">
        <v>164</v>
      </c>
      <c r="AJ401" s="247"/>
      <c r="AK401" s="246" t="s">
        <v>165</v>
      </c>
      <c r="AL401" s="247"/>
      <c r="AM401" s="248" t="s">
        <v>33</v>
      </c>
      <c r="AN401" s="247"/>
      <c r="AO401" s="248" t="s">
        <v>34</v>
      </c>
      <c r="AP401" s="247"/>
      <c r="AQ401" s="248" t="s">
        <v>34</v>
      </c>
      <c r="AR401" s="247"/>
      <c r="AS401" s="248" t="s">
        <v>35</v>
      </c>
      <c r="AT401" s="247"/>
      <c r="AU401" s="115" t="s">
        <v>280</v>
      </c>
      <c r="AV401" s="115" t="s">
        <v>116</v>
      </c>
      <c r="AW401" s="115" t="s">
        <v>282</v>
      </c>
      <c r="AX401" s="116" t="s">
        <v>283</v>
      </c>
      <c r="AY401" s="116" t="s">
        <v>284</v>
      </c>
      <c r="AZ401" s="116" t="s">
        <v>134</v>
      </c>
      <c r="BA401" s="117" t="s">
        <v>114</v>
      </c>
      <c r="BB401" s="117" t="s">
        <v>113</v>
      </c>
      <c r="BC401" s="117" t="s">
        <v>46</v>
      </c>
      <c r="BD401" s="117" t="s">
        <v>44</v>
      </c>
      <c r="BE401" s="118"/>
    </row>
    <row r="402" spans="1:82" x14ac:dyDescent="0.25">
      <c r="A402" s="49" t="s">
        <v>129</v>
      </c>
      <c r="B402" s="200"/>
      <c r="C402" s="151"/>
      <c r="D402" s="152"/>
      <c r="E402" s="151"/>
      <c r="F402" s="152"/>
      <c r="G402" s="200"/>
      <c r="H402" s="201"/>
      <c r="I402" s="200"/>
      <c r="J402" s="201"/>
      <c r="K402" s="87"/>
      <c r="L402" s="201"/>
      <c r="M402" s="200"/>
      <c r="N402" s="201"/>
      <c r="O402" s="200"/>
      <c r="P402" s="201"/>
      <c r="Q402" s="200"/>
      <c r="R402" s="201"/>
      <c r="S402" s="200"/>
      <c r="T402" s="201"/>
      <c r="U402" s="200"/>
      <c r="V402" s="201"/>
      <c r="W402" s="200"/>
      <c r="X402" s="201"/>
      <c r="Y402" s="200"/>
      <c r="Z402" s="201"/>
      <c r="AA402" s="87"/>
      <c r="AB402" s="87"/>
      <c r="AC402" s="200"/>
      <c r="AD402" s="201"/>
      <c r="AE402" s="200"/>
      <c r="AF402" s="201"/>
      <c r="AG402" s="200"/>
      <c r="AH402" s="201"/>
      <c r="AI402" s="200"/>
      <c r="AJ402" s="201"/>
      <c r="AK402" s="87"/>
      <c r="AL402" s="87"/>
      <c r="AM402" s="200"/>
      <c r="AN402" s="201"/>
      <c r="AO402" s="200"/>
      <c r="AP402" s="201"/>
      <c r="AQ402" s="200"/>
      <c r="AR402" s="201"/>
      <c r="AS402" s="200"/>
      <c r="AT402" s="146"/>
      <c r="AU402" s="115"/>
      <c r="AV402" s="115"/>
      <c r="AW402" s="115"/>
      <c r="AX402" s="116"/>
      <c r="AY402" s="116"/>
      <c r="AZ402" s="116"/>
      <c r="BA402" s="116"/>
      <c r="BB402" s="116"/>
      <c r="BC402" s="116"/>
      <c r="BD402" s="116"/>
      <c r="BE402" s="116"/>
    </row>
    <row r="403" spans="1:82" x14ac:dyDescent="0.25">
      <c r="A403" s="98"/>
      <c r="B403" s="88"/>
      <c r="C403" s="249">
        <f>(VLOOKUP(A402,$BF$2:$CB$5,2,FALSE))*'Form II'!F403</f>
        <v>60</v>
      </c>
      <c r="D403" s="250"/>
      <c r="E403" s="249">
        <f>VLOOKUP(A402,$BF$2:$CB$5,3,FALSE)*'Form II'!F403</f>
        <v>60</v>
      </c>
      <c r="F403" s="250"/>
      <c r="G403" s="249">
        <f>VLOOKUP(A402,$BF$2:$CB$5,4,FALSE)*'Form II'!F403</f>
        <v>60</v>
      </c>
      <c r="H403" s="250"/>
      <c r="I403" s="249">
        <f>VLOOKUP(A402,$BF$2:$CB$5,5,FALSE)*'Form II'!F403</f>
        <v>60</v>
      </c>
      <c r="J403" s="250"/>
      <c r="K403" s="251">
        <f>VLOOKUP(A402,$BF$2:$CB$5,6,FALSE)*'Form II'!F403</f>
        <v>100</v>
      </c>
      <c r="L403" s="250"/>
      <c r="M403" s="249">
        <f>VLOOKUP(A402,$BF$2:$CB$5,7,FALSE)*'Form II'!F403</f>
        <v>200</v>
      </c>
      <c r="N403" s="250"/>
      <c r="O403" s="249">
        <f>VLOOKUP(A402,$BF$2:$CB$5,8,FALSE)*'Form II'!F403</f>
        <v>125</v>
      </c>
      <c r="P403" s="250"/>
      <c r="Q403" s="249">
        <f>VLOOKUP(A402,$BF$2:$CB$5,9,FALSE)*'Form II'!F403</f>
        <v>125</v>
      </c>
      <c r="R403" s="250"/>
      <c r="S403" s="249">
        <f>VLOOKUP(A402,$BF$2:$CB$5,10,FALSE)*'Form II'!F403</f>
        <v>125</v>
      </c>
      <c r="T403" s="250"/>
      <c r="U403" s="249">
        <f>VLOOKUP(A402,$BF$2:$CB$5,11,FALSE)*'Form II'!F403</f>
        <v>150</v>
      </c>
      <c r="V403" s="250"/>
      <c r="W403" s="249">
        <f>VLOOKUP(A402,$BF$2:$CB$5,12,FALSE)*'Form II'!F403</f>
        <v>200</v>
      </c>
      <c r="X403" s="250"/>
      <c r="Y403" s="252">
        <f>VLOOKUP(A402,$BF$2:$CB$5,13,FALSE)*'Form II'!F403</f>
        <v>250</v>
      </c>
      <c r="Z403" s="253"/>
      <c r="AA403" s="252">
        <f>VLOOKUP(A402,$BF$2:$CB$5,14,FALSE)*'Form II'!F403</f>
        <v>75</v>
      </c>
      <c r="AB403" s="254"/>
      <c r="AC403" s="252">
        <f>VLOOKUP(A402,$BF$2:$CB$5,15,FALSE)*'Form II'!F403</f>
        <v>75</v>
      </c>
      <c r="AD403" s="253"/>
      <c r="AE403" s="252">
        <f>VLOOKUP(A402,$BF$2:$CB$5,16,FALSE)*'Form II'!F403</f>
        <v>200</v>
      </c>
      <c r="AF403" s="253"/>
      <c r="AG403" s="249">
        <f>VLOOKUP(A402,$BF$2:$CB$5,17,FALSE)*'Form II'!F403</f>
        <v>200</v>
      </c>
      <c r="AH403" s="250"/>
      <c r="AI403" s="249">
        <f>VLOOKUP(A402,$BF$2:$CB$5,18,FALSE)*'Form II'!F403</f>
        <v>12.5</v>
      </c>
      <c r="AJ403" s="250"/>
      <c r="AK403" s="249">
        <f>VLOOKUP(A402,$BF$2:$CB$5,19,FALSE)*'Form II'!F403</f>
        <v>25</v>
      </c>
      <c r="AL403" s="250"/>
      <c r="AM403" s="249">
        <f>VLOOKUP(A402,$BF$2:$CB$5,20,FALSE)*'Form II'!F403</f>
        <v>12.5</v>
      </c>
      <c r="AN403" s="250"/>
      <c r="AO403" s="249">
        <f>VLOOKUP(A402,$BF$2:$CB$5,21,FALSE)*'Form II'!F403</f>
        <v>25</v>
      </c>
      <c r="AP403" s="250"/>
      <c r="AQ403" s="249">
        <f>VLOOKUP(A402,$BF$2:$CB$5,22,FALSE)*'Form II'!F403</f>
        <v>25</v>
      </c>
      <c r="AR403" s="250"/>
      <c r="AS403" s="255"/>
      <c r="AT403" s="256"/>
      <c r="AU403" s="116"/>
      <c r="AV403" s="116"/>
      <c r="AW403" s="116"/>
      <c r="AX403" s="116"/>
      <c r="AY403" s="116"/>
      <c r="AZ403" s="116"/>
      <c r="BA403" s="116"/>
      <c r="BB403" s="116"/>
      <c r="BC403" s="116"/>
      <c r="BD403" s="116"/>
      <c r="BE403" s="116"/>
    </row>
    <row r="404" spans="1:82" ht="15.75" thickBot="1" x14ac:dyDescent="0.3">
      <c r="A404" s="48" t="str">
        <f>'Form II'!A403&amp;", "&amp;'Form II'!B403</f>
        <v>, 41</v>
      </c>
      <c r="B404" s="99" t="s">
        <v>36</v>
      </c>
      <c r="C404" s="99" t="s">
        <v>36</v>
      </c>
      <c r="D404" s="99" t="s">
        <v>142</v>
      </c>
      <c r="E404" s="99"/>
      <c r="F404" s="99"/>
      <c r="G404" s="99"/>
      <c r="H404" s="99"/>
      <c r="I404" s="99"/>
      <c r="J404" s="99"/>
      <c r="K404" s="99" t="s">
        <v>36</v>
      </c>
      <c r="L404" s="99" t="s">
        <v>142</v>
      </c>
      <c r="M404" s="99" t="s">
        <v>36</v>
      </c>
      <c r="N404" s="99" t="s">
        <v>142</v>
      </c>
      <c r="O404" s="99" t="s">
        <v>36</v>
      </c>
      <c r="P404" s="99" t="s">
        <v>142</v>
      </c>
      <c r="Q404" s="99" t="s">
        <v>36</v>
      </c>
      <c r="R404" s="99" t="s">
        <v>142</v>
      </c>
      <c r="S404" s="99" t="s">
        <v>36</v>
      </c>
      <c r="T404" s="99" t="s">
        <v>142</v>
      </c>
      <c r="U404" s="99" t="s">
        <v>36</v>
      </c>
      <c r="V404" s="99" t="s">
        <v>142</v>
      </c>
      <c r="W404" s="99" t="s">
        <v>36</v>
      </c>
      <c r="X404" s="99" t="s">
        <v>142</v>
      </c>
      <c r="Y404" s="99" t="s">
        <v>36</v>
      </c>
      <c r="Z404" s="99" t="s">
        <v>142</v>
      </c>
      <c r="AA404" s="99"/>
      <c r="AB404" s="99"/>
      <c r="AC404" s="99" t="s">
        <v>36</v>
      </c>
      <c r="AD404" s="99" t="s">
        <v>142</v>
      </c>
      <c r="AE404" s="99" t="s">
        <v>36</v>
      </c>
      <c r="AF404" s="100" t="s">
        <v>142</v>
      </c>
      <c r="AG404" s="99" t="s">
        <v>36</v>
      </c>
      <c r="AH404" s="99" t="s">
        <v>142</v>
      </c>
      <c r="AI404" s="99" t="s">
        <v>36</v>
      </c>
      <c r="AJ404" s="99" t="s">
        <v>142</v>
      </c>
      <c r="AK404" s="99" t="s">
        <v>36</v>
      </c>
      <c r="AL404" s="99" t="s">
        <v>142</v>
      </c>
      <c r="AM404" s="99" t="s">
        <v>36</v>
      </c>
      <c r="AN404" s="99" t="s">
        <v>142</v>
      </c>
      <c r="AO404" s="99" t="s">
        <v>36</v>
      </c>
      <c r="AP404" s="99" t="s">
        <v>142</v>
      </c>
      <c r="AQ404" s="99" t="s">
        <v>36</v>
      </c>
      <c r="AR404" s="99" t="s">
        <v>142</v>
      </c>
      <c r="AS404" s="99" t="s">
        <v>36</v>
      </c>
      <c r="AT404" s="147" t="s">
        <v>142</v>
      </c>
      <c r="AU404" s="116"/>
      <c r="AV404" s="116"/>
      <c r="AW404" s="116"/>
      <c r="AX404" s="116"/>
      <c r="AY404" s="116"/>
      <c r="AZ404" s="116"/>
      <c r="BA404" s="116"/>
      <c r="BB404" s="116"/>
      <c r="BC404" s="116"/>
      <c r="BD404" s="116"/>
      <c r="BE404" s="116"/>
    </row>
    <row r="405" spans="1:82" ht="16.5" thickTop="1" thickBot="1" x14ac:dyDescent="0.3">
      <c r="A405" s="24" t="s">
        <v>37</v>
      </c>
      <c r="B405" s="25"/>
      <c r="C405" s="112">
        <v>0</v>
      </c>
      <c r="D405" s="93">
        <f t="shared" ref="D405" si="3142">C405/C403</f>
        <v>0</v>
      </c>
      <c r="E405" s="112"/>
      <c r="F405" s="93">
        <f t="shared" ref="F405" si="3143">E405/E403</f>
        <v>0</v>
      </c>
      <c r="G405" s="112"/>
      <c r="H405" s="93">
        <f t="shared" ref="H405" si="3144">G405/G403</f>
        <v>0</v>
      </c>
      <c r="I405" s="112"/>
      <c r="J405" s="93">
        <f t="shared" ref="J405" si="3145">I405/I403</f>
        <v>0</v>
      </c>
      <c r="K405" s="112"/>
      <c r="L405" s="93">
        <f t="shared" ref="L405" si="3146">K405/K403</f>
        <v>0</v>
      </c>
      <c r="M405" s="112">
        <v>0</v>
      </c>
      <c r="N405" s="93">
        <f t="shared" ref="N405" si="3147">M405/M403</f>
        <v>0</v>
      </c>
      <c r="O405" s="112">
        <v>0</v>
      </c>
      <c r="P405" s="93">
        <f t="shared" ref="P405" si="3148">O405/O403</f>
        <v>0</v>
      </c>
      <c r="Q405" s="112">
        <v>0</v>
      </c>
      <c r="R405" s="93">
        <f t="shared" ref="R405" si="3149">Q405/Q403</f>
        <v>0</v>
      </c>
      <c r="S405" s="112">
        <v>0</v>
      </c>
      <c r="T405" s="93">
        <f t="shared" ref="T405" si="3150">S405/S403</f>
        <v>0</v>
      </c>
      <c r="U405" s="112">
        <v>0</v>
      </c>
      <c r="V405" s="93">
        <f t="shared" ref="V405" si="3151">U405/U403</f>
        <v>0</v>
      </c>
      <c r="W405" s="112">
        <v>0</v>
      </c>
      <c r="X405" s="93">
        <f t="shared" ref="X405" si="3152">W405/W403</f>
        <v>0</v>
      </c>
      <c r="Y405" s="112">
        <v>0</v>
      </c>
      <c r="Z405" s="93">
        <f t="shared" ref="Z405" si="3153">Y405/Y403</f>
        <v>0</v>
      </c>
      <c r="AA405" s="112">
        <v>0</v>
      </c>
      <c r="AB405" s="93">
        <f t="shared" ref="AB405" si="3154">AA405/AA403</f>
        <v>0</v>
      </c>
      <c r="AC405" s="112">
        <v>0</v>
      </c>
      <c r="AD405" s="93">
        <f t="shared" ref="AD405" si="3155">AC405/AC403</f>
        <v>0</v>
      </c>
      <c r="AE405" s="112"/>
      <c r="AF405" s="93">
        <f t="shared" ref="AF405" si="3156">AE405/AE403</f>
        <v>0</v>
      </c>
      <c r="AG405" s="112"/>
      <c r="AH405" s="93">
        <f t="shared" ref="AH405" si="3157">AG405/AG403</f>
        <v>0</v>
      </c>
      <c r="AI405" s="112"/>
      <c r="AJ405" s="93">
        <f t="shared" ref="AJ405" si="3158">AI405/AI403</f>
        <v>0</v>
      </c>
      <c r="AK405" s="112"/>
      <c r="AL405" s="93">
        <f t="shared" ref="AL405" si="3159">AK405/AK403</f>
        <v>0</v>
      </c>
      <c r="AM405" s="112">
        <v>0</v>
      </c>
      <c r="AN405" s="93">
        <f t="shared" ref="AN405" si="3160">AM405/AM403</f>
        <v>0</v>
      </c>
      <c r="AO405" s="112">
        <v>0</v>
      </c>
      <c r="AP405" s="93">
        <f t="shared" ref="AP405" si="3161">AO405/AO403</f>
        <v>0</v>
      </c>
      <c r="AQ405" s="112">
        <v>0</v>
      </c>
      <c r="AR405" s="93">
        <f t="shared" ref="AR405:AR409" si="3162">AQ405/$AQ$113</f>
        <v>0</v>
      </c>
      <c r="AS405" s="134">
        <f t="shared" ref="AS405:AS408" si="3163">C405+K405+M405+O405+U405+W405+Y405+AC405+AE405+AG405+AM405+AQ405+E405+I405+G405+AA405+Q405+S405+AO405+AI405+AK405</f>
        <v>0</v>
      </c>
      <c r="AT405" s="203">
        <f t="shared" ref="AT405:AT409" si="3164">D405+L405+N405+P405+V405+X405+Z405+AD405+AF405+AH405+AN405+AR405+AB405+F405+J405+H405+R405+T405+AP405+AJ405+AL405</f>
        <v>0</v>
      </c>
      <c r="AU405" s="120">
        <f>IF(J405=0,0,(IF('Form II'!K403="yes",(J405/AT405)*('Form II'!G403+'Form II'!H403),0)))</f>
        <v>0</v>
      </c>
      <c r="AV405" s="120">
        <f>IF(D405=0,0,(IF('Form II'!I403="yes",(D405/AT405)*('Form II'!G403+'Form II'!H403),0)))</f>
        <v>0</v>
      </c>
      <c r="AW405" s="120">
        <f>IF(F405+H405=0,0,(IF('Form II'!J403="yes",((F405+H405)/AT405)*('Form II'!G403+'Form II'!H403),0)))</f>
        <v>0</v>
      </c>
      <c r="AX405" s="120">
        <f>IF(L405=0,0,(L405/AT405)*('Form II'!G403+'Form II'!H403))</f>
        <v>0</v>
      </c>
      <c r="AY405" s="120">
        <f>IF(P405+R405=0,0,(IF('Form II'!M403="yes",(((P405+R405)/AT405)*('Form II'!G403+'Form II'!H403)),0)))</f>
        <v>0</v>
      </c>
      <c r="AZ405" s="120" t="e">
        <f>IF('Form II'!N403="yes",(((V405+X405+Z405+T405)/AT405)*('Form II'!G403+'Form II'!H403)),0)</f>
        <v>#DIV/0!</v>
      </c>
      <c r="BA405" s="120" t="e">
        <f>IF('Form II'!P403="yes",(AB405/AT405)*('Form II'!G403+'Form II'!H403),0)</f>
        <v>#DIV/0!</v>
      </c>
      <c r="BB405" s="120" t="e">
        <f>IF('Form II'!O403="yes",(AD405/AT405)*('Form II'!G403+'Form II'!H403),0)</f>
        <v>#DIV/0!</v>
      </c>
      <c r="BC405" s="120">
        <f>IF(AF405=0,0,(AF405/AT405)*('Form II'!G403+'Form II'!H403))</f>
        <v>0</v>
      </c>
      <c r="BD405" s="120">
        <f>IF((AN405+AP405+AR405)=0,0,(IF('Form II'!R403="yes",(((AN405+AP405+AR405)/AT405)*('Form II'!G403+'Form II'!H403)),0)))</f>
        <v>0</v>
      </c>
      <c r="BE405" s="118">
        <f>IF((AS405)=0,('Form II'!G403+'Form II'!H403),SUM(AU405:BD405))</f>
        <v>0</v>
      </c>
      <c r="CD405" s="23">
        <f>AT405*'Form II'!F403</f>
        <v>0</v>
      </c>
    </row>
    <row r="406" spans="1:82" ht="16.5" thickTop="1" thickBot="1" x14ac:dyDescent="0.3">
      <c r="A406" s="26" t="s">
        <v>38</v>
      </c>
      <c r="B406" s="27"/>
      <c r="C406" s="113">
        <v>0</v>
      </c>
      <c r="D406" s="93">
        <f t="shared" ref="D406" si="3165">C406/C403</f>
        <v>0</v>
      </c>
      <c r="E406" s="113"/>
      <c r="F406" s="93">
        <f t="shared" ref="F406" si="3166">E406/E403</f>
        <v>0</v>
      </c>
      <c r="G406" s="113"/>
      <c r="H406" s="93">
        <f t="shared" ref="H406" si="3167">G406/G403</f>
        <v>0</v>
      </c>
      <c r="I406" s="113"/>
      <c r="J406" s="93">
        <f t="shared" ref="J406" si="3168">I406/I403</f>
        <v>0</v>
      </c>
      <c r="K406" s="113"/>
      <c r="L406" s="93">
        <f t="shared" ref="L406" si="3169">K406/K403</f>
        <v>0</v>
      </c>
      <c r="M406" s="113">
        <v>0</v>
      </c>
      <c r="N406" s="93">
        <f t="shared" ref="N406" si="3170">M406/M403</f>
        <v>0</v>
      </c>
      <c r="O406" s="113">
        <v>0</v>
      </c>
      <c r="P406" s="93">
        <f t="shared" ref="P406" si="3171">O406/O403</f>
        <v>0</v>
      </c>
      <c r="Q406" s="113">
        <v>0</v>
      </c>
      <c r="R406" s="93">
        <f t="shared" ref="R406" si="3172">Q406/Q403</f>
        <v>0</v>
      </c>
      <c r="S406" s="113">
        <v>0</v>
      </c>
      <c r="T406" s="93">
        <f t="shared" ref="T406" si="3173">S406/S403</f>
        <v>0</v>
      </c>
      <c r="U406" s="113">
        <v>0</v>
      </c>
      <c r="V406" s="93">
        <f t="shared" ref="V406" si="3174">U406/U403</f>
        <v>0</v>
      </c>
      <c r="W406" s="113">
        <v>0</v>
      </c>
      <c r="X406" s="93">
        <f t="shared" ref="X406" si="3175">W406/W403</f>
        <v>0</v>
      </c>
      <c r="Y406" s="113">
        <v>0</v>
      </c>
      <c r="Z406" s="93">
        <f t="shared" ref="Z406" si="3176">Y406/Y403</f>
        <v>0</v>
      </c>
      <c r="AA406" s="113">
        <v>0</v>
      </c>
      <c r="AB406" s="93">
        <f t="shared" ref="AB406" si="3177">AA406/AA403</f>
        <v>0</v>
      </c>
      <c r="AC406" s="113">
        <v>0</v>
      </c>
      <c r="AD406" s="93">
        <f t="shared" ref="AD406" si="3178">AC406/AC403</f>
        <v>0</v>
      </c>
      <c r="AE406" s="113"/>
      <c r="AF406" s="93">
        <f t="shared" ref="AF406" si="3179">AE406/AE403</f>
        <v>0</v>
      </c>
      <c r="AG406" s="113"/>
      <c r="AH406" s="93">
        <f t="shared" ref="AH406" si="3180">AG406/AG403</f>
        <v>0</v>
      </c>
      <c r="AI406" s="113"/>
      <c r="AJ406" s="93">
        <f t="shared" ref="AJ406" si="3181">AI406/AI403</f>
        <v>0</v>
      </c>
      <c r="AK406" s="113"/>
      <c r="AL406" s="93">
        <f t="shared" ref="AL406" si="3182">AK406/AK403</f>
        <v>0</v>
      </c>
      <c r="AM406" s="113">
        <v>0</v>
      </c>
      <c r="AN406" s="93">
        <f t="shared" ref="AN406" si="3183">AM406/AM403</f>
        <v>0</v>
      </c>
      <c r="AO406" s="113">
        <v>0</v>
      </c>
      <c r="AP406" s="93">
        <f t="shared" ref="AP406" si="3184">AO406/AO403</f>
        <v>0</v>
      </c>
      <c r="AQ406" s="113">
        <v>0</v>
      </c>
      <c r="AR406" s="93">
        <f t="shared" si="3162"/>
        <v>0</v>
      </c>
      <c r="AS406" s="134">
        <f t="shared" si="3163"/>
        <v>0</v>
      </c>
      <c r="AT406" s="203">
        <f t="shared" si="3164"/>
        <v>0</v>
      </c>
      <c r="AU406" s="120">
        <f>IF(J406=0,0,(IF('Form II'!K404="yes",(J406/AT406)*('Form II'!G404+'Form II'!H404),0)))</f>
        <v>0</v>
      </c>
      <c r="AV406" s="120">
        <f>IF(D406=0,0,(IF('Form II'!I404="yes",(D406/AT406)*('Form II'!G404+'Form II'!H404),0)))</f>
        <v>0</v>
      </c>
      <c r="AW406" s="120">
        <f>IF(F406+H406=0,0,(IF('Form II'!J404="yes",((F406+H406)/AT406)*('Form II'!G404+'Form II'!H404),0)))</f>
        <v>0</v>
      </c>
      <c r="AX406" s="120">
        <f>IF(L406=0,0,(L406/AT406)*('Form II'!G404+'Form II'!H404))</f>
        <v>0</v>
      </c>
      <c r="AY406" s="120">
        <f>IF(P406+R406=0,0,(IF('Form II'!M404="yes",(((P406+R406)/AT406)*('Form II'!G404+'Form II'!H404)),0)))</f>
        <v>0</v>
      </c>
      <c r="AZ406" s="120" t="e">
        <f>IF('Form II'!N404="yes",(((V406+X406+Z406+T406)/AT406)*('Form II'!G404+'Form II'!H404)),0)</f>
        <v>#DIV/0!</v>
      </c>
      <c r="BA406" s="120" t="e">
        <f>IF('Form II'!P404="yes",(AB406/AT406)*('Form II'!G404+'Form II'!H404),0)</f>
        <v>#DIV/0!</v>
      </c>
      <c r="BB406" s="120" t="e">
        <f>IF('Form II'!O404="yes",(AD406/AT406)*('Form II'!G404+'Form II'!H404),0)</f>
        <v>#DIV/0!</v>
      </c>
      <c r="BC406" s="120">
        <f>IF(AF406=0,0,(AF406/AT406)*('Form II'!G404+'Form II'!H404))</f>
        <v>0</v>
      </c>
      <c r="BD406" s="120">
        <f>IF((AN406+AP406+AR406)=0,0,(IF('Form II'!R404="yes",(((AN406+AP406+AR406)/AT406)*('Form II'!G404+'Form II'!H404)),0)))</f>
        <v>0</v>
      </c>
      <c r="BE406" s="118">
        <f>IF((AS406)=0,('Form II'!G404+'Form II'!H404),SUM(AU406:BD406))</f>
        <v>0</v>
      </c>
      <c r="CD406" s="23">
        <f>AT406*'Form II'!F404</f>
        <v>0</v>
      </c>
    </row>
    <row r="407" spans="1:82" ht="16.5" thickTop="1" thickBot="1" x14ac:dyDescent="0.3">
      <c r="A407" s="26" t="s">
        <v>39</v>
      </c>
      <c r="B407" s="27"/>
      <c r="C407" s="113">
        <v>0</v>
      </c>
      <c r="D407" s="93">
        <f t="shared" ref="D407" si="3185">C407/C403</f>
        <v>0</v>
      </c>
      <c r="E407" s="113"/>
      <c r="F407" s="93">
        <f t="shared" ref="F407" si="3186">E407/E403</f>
        <v>0</v>
      </c>
      <c r="G407" s="113"/>
      <c r="H407" s="93">
        <f t="shared" ref="H407" si="3187">G407/G403</f>
        <v>0</v>
      </c>
      <c r="I407" s="113"/>
      <c r="J407" s="93">
        <f t="shared" ref="J407" si="3188">I407/I403</f>
        <v>0</v>
      </c>
      <c r="K407" s="113"/>
      <c r="L407" s="93">
        <f t="shared" ref="L407" si="3189">K407/K403</f>
        <v>0</v>
      </c>
      <c r="M407" s="113">
        <v>0</v>
      </c>
      <c r="N407" s="93">
        <f t="shared" ref="N407" si="3190">M407/M403</f>
        <v>0</v>
      </c>
      <c r="O407" s="113">
        <v>0</v>
      </c>
      <c r="P407" s="93">
        <f t="shared" ref="P407" si="3191">O407/O403</f>
        <v>0</v>
      </c>
      <c r="Q407" s="113">
        <v>0</v>
      </c>
      <c r="R407" s="93">
        <f t="shared" ref="R407" si="3192">Q407/Q403</f>
        <v>0</v>
      </c>
      <c r="S407" s="113">
        <v>0</v>
      </c>
      <c r="T407" s="93">
        <f t="shared" ref="T407" si="3193">S407/S403</f>
        <v>0</v>
      </c>
      <c r="U407" s="113">
        <v>0</v>
      </c>
      <c r="V407" s="93">
        <f t="shared" ref="V407" si="3194">U407/U403</f>
        <v>0</v>
      </c>
      <c r="W407" s="113">
        <v>0</v>
      </c>
      <c r="X407" s="93">
        <f t="shared" ref="X407" si="3195">W407/W403</f>
        <v>0</v>
      </c>
      <c r="Y407" s="113">
        <v>0</v>
      </c>
      <c r="Z407" s="93">
        <f t="shared" ref="Z407" si="3196">Y407/Y403</f>
        <v>0</v>
      </c>
      <c r="AA407" s="113">
        <v>0</v>
      </c>
      <c r="AB407" s="93">
        <f t="shared" ref="AB407" si="3197">AA407/AA403</f>
        <v>0</v>
      </c>
      <c r="AC407" s="113">
        <v>0</v>
      </c>
      <c r="AD407" s="93">
        <f t="shared" ref="AD407" si="3198">AC407/AC403</f>
        <v>0</v>
      </c>
      <c r="AE407" s="113"/>
      <c r="AF407" s="93">
        <f t="shared" ref="AF407" si="3199">AE407/AE403</f>
        <v>0</v>
      </c>
      <c r="AG407" s="113"/>
      <c r="AH407" s="93">
        <f t="shared" ref="AH407" si="3200">AG407/AG403</f>
        <v>0</v>
      </c>
      <c r="AI407" s="113"/>
      <c r="AJ407" s="93">
        <f t="shared" ref="AJ407" si="3201">AI407/AI403</f>
        <v>0</v>
      </c>
      <c r="AK407" s="113"/>
      <c r="AL407" s="93">
        <f t="shared" ref="AL407" si="3202">AK407/AK403</f>
        <v>0</v>
      </c>
      <c r="AM407" s="113">
        <v>0</v>
      </c>
      <c r="AN407" s="93">
        <f t="shared" ref="AN407" si="3203">AM407/AM403</f>
        <v>0</v>
      </c>
      <c r="AO407" s="113">
        <v>0</v>
      </c>
      <c r="AP407" s="93">
        <f t="shared" ref="AP407" si="3204">AO407/AO403</f>
        <v>0</v>
      </c>
      <c r="AQ407" s="113">
        <v>0</v>
      </c>
      <c r="AR407" s="93">
        <f t="shared" si="3162"/>
        <v>0</v>
      </c>
      <c r="AS407" s="134">
        <f t="shared" si="3163"/>
        <v>0</v>
      </c>
      <c r="AT407" s="203">
        <f t="shared" si="3164"/>
        <v>0</v>
      </c>
      <c r="AU407" s="120">
        <f>IF(J407=0,0,(IF('Form II'!K405="yes",(J407/AT407)*('Form II'!G405+'Form II'!H405),0)))</f>
        <v>0</v>
      </c>
      <c r="AV407" s="120">
        <f>IF(D407=0,0,(IF('Form II'!I405="yes",(D407/AT407)*('Form II'!G405+'Form II'!H405),0)))</f>
        <v>0</v>
      </c>
      <c r="AW407" s="120">
        <f>IF(F407+H407=0,0,(IF('Form II'!J405="yes",((F407+H407)/AT407)*('Form II'!G405+'Form II'!H405),0)))</f>
        <v>0</v>
      </c>
      <c r="AX407" s="120">
        <f>IF(L407=0,0,(L407/AT407)*('Form II'!G405+'Form II'!H405))</f>
        <v>0</v>
      </c>
      <c r="AY407" s="120">
        <f>IF(P407+R407=0,0,(IF('Form II'!M405="yes",(((P407+R407)/AT407)*('Form II'!G405+'Form II'!H405)),0)))</f>
        <v>0</v>
      </c>
      <c r="AZ407" s="120" t="e">
        <f>IF('Form II'!N405="yes",(((V407+X407+Z407+T407)/AT407)*('Form II'!G405+'Form II'!H405)),0)</f>
        <v>#DIV/0!</v>
      </c>
      <c r="BA407" s="120" t="e">
        <f>IF('Form II'!P405="yes",(AB407/AT407)*('Form II'!G405+'Form II'!H405),0)</f>
        <v>#DIV/0!</v>
      </c>
      <c r="BB407" s="120" t="e">
        <f>IF('Form II'!O405="yes",(AD407/AT407)*('Form II'!G405+'Form II'!H405),0)</f>
        <v>#DIV/0!</v>
      </c>
      <c r="BC407" s="120">
        <f>IF(AF407=0,0,(AF407/AT407)*('Form II'!G405+'Form II'!H405))</f>
        <v>0</v>
      </c>
      <c r="BD407" s="120">
        <f>IF((AN407+AP407+AR407)=0,0,(IF('Form II'!R405="yes",(((AN407+AP407+AR407)/AT407)*('Form II'!G405+'Form II'!H405)),0)))</f>
        <v>0</v>
      </c>
      <c r="BE407" s="118">
        <f>IF((AS407)=0,('Form II'!G405+'Form II'!H405),SUM(AU407:BD407))</f>
        <v>0</v>
      </c>
      <c r="CD407" s="23">
        <f>AT407*'Form II'!F405</f>
        <v>0</v>
      </c>
    </row>
    <row r="408" spans="1:82" ht="16.5" thickTop="1" thickBot="1" x14ac:dyDescent="0.3">
      <c r="A408" s="28" t="s">
        <v>40</v>
      </c>
      <c r="B408" s="29"/>
      <c r="C408" s="114">
        <v>0</v>
      </c>
      <c r="D408" s="93">
        <f t="shared" ref="D408" si="3205">C408/C403</f>
        <v>0</v>
      </c>
      <c r="E408" s="114"/>
      <c r="F408" s="93">
        <f t="shared" ref="F408" si="3206">E408/E403</f>
        <v>0</v>
      </c>
      <c r="G408" s="114"/>
      <c r="H408" s="93">
        <f t="shared" ref="H408" si="3207">G408/G403</f>
        <v>0</v>
      </c>
      <c r="I408" s="114"/>
      <c r="J408" s="93">
        <f t="shared" ref="J408" si="3208">I408/I403</f>
        <v>0</v>
      </c>
      <c r="K408" s="114"/>
      <c r="L408" s="93">
        <f t="shared" ref="L408" si="3209">K408/K403</f>
        <v>0</v>
      </c>
      <c r="M408" s="114">
        <v>0</v>
      </c>
      <c r="N408" s="93">
        <f t="shared" ref="N408" si="3210">M408/M403</f>
        <v>0</v>
      </c>
      <c r="O408" s="114">
        <v>0</v>
      </c>
      <c r="P408" s="93">
        <f t="shared" ref="P408" si="3211">O408/O403</f>
        <v>0</v>
      </c>
      <c r="Q408" s="114">
        <v>0</v>
      </c>
      <c r="R408" s="93">
        <f t="shared" ref="R408" si="3212">Q408/Q403</f>
        <v>0</v>
      </c>
      <c r="S408" s="114">
        <v>0</v>
      </c>
      <c r="T408" s="93">
        <f t="shared" ref="T408" si="3213">S408/S403</f>
        <v>0</v>
      </c>
      <c r="U408" s="114">
        <v>0</v>
      </c>
      <c r="V408" s="93">
        <f t="shared" ref="V408" si="3214">U408/U403</f>
        <v>0</v>
      </c>
      <c r="W408" s="114">
        <v>0</v>
      </c>
      <c r="X408" s="93">
        <f t="shared" ref="X408" si="3215">W408/W403</f>
        <v>0</v>
      </c>
      <c r="Y408" s="114">
        <v>0</v>
      </c>
      <c r="Z408" s="93">
        <f t="shared" ref="Z408" si="3216">Y408/Y403</f>
        <v>0</v>
      </c>
      <c r="AA408" s="114">
        <v>0</v>
      </c>
      <c r="AB408" s="93">
        <f t="shared" ref="AB408" si="3217">AA408/AA403</f>
        <v>0</v>
      </c>
      <c r="AC408" s="114">
        <v>0</v>
      </c>
      <c r="AD408" s="93">
        <f t="shared" ref="AD408" si="3218">AC408/AC403</f>
        <v>0</v>
      </c>
      <c r="AE408" s="114"/>
      <c r="AF408" s="93">
        <f t="shared" ref="AF408" si="3219">AE408/AE403</f>
        <v>0</v>
      </c>
      <c r="AG408" s="114"/>
      <c r="AH408" s="93">
        <f t="shared" ref="AH408" si="3220">AG408/AG403</f>
        <v>0</v>
      </c>
      <c r="AI408" s="114"/>
      <c r="AJ408" s="93">
        <f t="shared" ref="AJ408" si="3221">AI408/AI403</f>
        <v>0</v>
      </c>
      <c r="AK408" s="114"/>
      <c r="AL408" s="93">
        <f t="shared" ref="AL408" si="3222">AK408/AK403</f>
        <v>0</v>
      </c>
      <c r="AM408" s="114">
        <v>0</v>
      </c>
      <c r="AN408" s="93">
        <f t="shared" ref="AN408" si="3223">AM408/AM403</f>
        <v>0</v>
      </c>
      <c r="AO408" s="114">
        <v>0</v>
      </c>
      <c r="AP408" s="93">
        <f t="shared" ref="AP408" si="3224">AO408/AO403</f>
        <v>0</v>
      </c>
      <c r="AQ408" s="114">
        <v>0</v>
      </c>
      <c r="AR408" s="93">
        <f t="shared" si="3162"/>
        <v>0</v>
      </c>
      <c r="AS408" s="134">
        <f t="shared" si="3163"/>
        <v>0</v>
      </c>
      <c r="AT408" s="203">
        <f t="shared" si="3164"/>
        <v>0</v>
      </c>
      <c r="AU408" s="120">
        <f>IF(J408=0,0,(IF('Form II'!K406="yes",(J408/AT408)*('Form II'!G406+'Form II'!H406),0)))</f>
        <v>0</v>
      </c>
      <c r="AV408" s="120">
        <f>IF(D408=0,0,(IF('Form II'!I406="yes",(D408/AT408)*('Form II'!G406+'Form II'!H406),0)))</f>
        <v>0</v>
      </c>
      <c r="AW408" s="120">
        <f>IF(F408+H408=0,0,(IF('Form II'!J406="yes",((F408+H408)/AT408)*('Form II'!G406+'Form II'!H406),0)))</f>
        <v>0</v>
      </c>
      <c r="AX408" s="120">
        <f>IF(L408=0,0,(L408/AT408)*('Form II'!G406+'Form II'!H406))</f>
        <v>0</v>
      </c>
      <c r="AY408" s="120">
        <f>IF(P408+R408=0,0,(IF('Form II'!M406="yes",(((P408+R408)/AT408)*('Form II'!G406+'Form II'!H406)),0)))</f>
        <v>0</v>
      </c>
      <c r="AZ408" s="120" t="e">
        <f>IF('Form II'!N406="yes",(((V408+X408+Z408+T408)/AT408)*('Form II'!G406+'Form II'!H406)),0)</f>
        <v>#DIV/0!</v>
      </c>
      <c r="BA408" s="120" t="e">
        <f>IF('Form II'!P406="yes",(AB408/AT408)*('Form II'!G406+'Form II'!H406),0)</f>
        <v>#DIV/0!</v>
      </c>
      <c r="BB408" s="120" t="e">
        <f>IF('Form II'!O406="yes",(AD408/AT408)*('Form II'!G406+'Form II'!H406),0)</f>
        <v>#DIV/0!</v>
      </c>
      <c r="BC408" s="120">
        <f>IF(AF408=0,0,(AF408/AT408)*('Form II'!G406+'Form II'!H406))</f>
        <v>0</v>
      </c>
      <c r="BD408" s="120">
        <f>IF((AN408+AP408+AR408)=0,0,(IF('Form II'!R406="yes",(((AN408+AP408+AR408)/AT408)*('Form II'!G406+'Form II'!H406)),0)))</f>
        <v>0</v>
      </c>
      <c r="BE408" s="118">
        <f>IF((AS408)=0,('Form II'!G406+'Form II'!H406),SUM(AU408:BD408))</f>
        <v>0</v>
      </c>
      <c r="CD408" s="23">
        <f>AT408*'Form II'!F406</f>
        <v>0</v>
      </c>
    </row>
    <row r="409" spans="1:82" ht="15.75" thickTop="1" x14ac:dyDescent="0.25">
      <c r="A409" s="90" t="s">
        <v>41</v>
      </c>
      <c r="B409" s="91"/>
      <c r="C409" s="91">
        <f t="shared" si="2584"/>
        <v>0</v>
      </c>
      <c r="D409" s="93">
        <f t="shared" ref="D409" si="3225">C409/C403</f>
        <v>0</v>
      </c>
      <c r="E409" s="91">
        <f t="shared" si="2586"/>
        <v>0</v>
      </c>
      <c r="F409" s="93">
        <f t="shared" ref="F409" si="3226">E409/E403</f>
        <v>0</v>
      </c>
      <c r="G409" s="91">
        <f t="shared" si="2588"/>
        <v>0</v>
      </c>
      <c r="H409" s="93">
        <f t="shared" ref="H409" si="3227">G409/G403</f>
        <v>0</v>
      </c>
      <c r="I409" s="91">
        <f t="shared" si="2590"/>
        <v>0</v>
      </c>
      <c r="J409" s="93">
        <f t="shared" ref="J409" si="3228">I409/I403</f>
        <v>0</v>
      </c>
      <c r="K409" s="91">
        <f t="shared" si="2592"/>
        <v>0</v>
      </c>
      <c r="L409" s="93">
        <f t="shared" ref="L409" si="3229">K409/K403</f>
        <v>0</v>
      </c>
      <c r="M409" s="91">
        <f t="shared" si="2594"/>
        <v>0</v>
      </c>
      <c r="N409" s="93">
        <f t="shared" ref="N409" si="3230">M409/M403</f>
        <v>0</v>
      </c>
      <c r="O409" s="91">
        <f t="shared" si="2596"/>
        <v>0</v>
      </c>
      <c r="P409" s="93">
        <f t="shared" ref="P409" si="3231">O409/O403</f>
        <v>0</v>
      </c>
      <c r="Q409" s="91">
        <f t="shared" si="2598"/>
        <v>0</v>
      </c>
      <c r="R409" s="93">
        <f t="shared" ref="R409" si="3232">Q409/Q403</f>
        <v>0</v>
      </c>
      <c r="S409" s="91">
        <f t="shared" si="2600"/>
        <v>0</v>
      </c>
      <c r="T409" s="93">
        <f t="shared" ref="T409" si="3233">S409/S403</f>
        <v>0</v>
      </c>
      <c r="U409" s="91">
        <f t="shared" si="2602"/>
        <v>0</v>
      </c>
      <c r="V409" s="93">
        <f t="shared" ref="V409" si="3234">U409/U403</f>
        <v>0</v>
      </c>
      <c r="W409" s="91">
        <f t="shared" si="2604"/>
        <v>0</v>
      </c>
      <c r="X409" s="93">
        <f t="shared" ref="X409" si="3235">W409/W403</f>
        <v>0</v>
      </c>
      <c r="Y409" s="91">
        <f t="shared" si="2606"/>
        <v>0</v>
      </c>
      <c r="Z409" s="93">
        <f t="shared" ref="Z409" si="3236">Y409/Y403</f>
        <v>0</v>
      </c>
      <c r="AA409" s="91">
        <f t="shared" si="2608"/>
        <v>0</v>
      </c>
      <c r="AB409" s="93">
        <f t="shared" ref="AB409" si="3237">AA409/AA403</f>
        <v>0</v>
      </c>
      <c r="AC409" s="91">
        <f t="shared" si="2610"/>
        <v>0</v>
      </c>
      <c r="AD409" s="93">
        <f t="shared" ref="AD409" si="3238">AC409/AC403</f>
        <v>0</v>
      </c>
      <c r="AE409" s="94">
        <f t="shared" si="2612"/>
        <v>0</v>
      </c>
      <c r="AF409" s="93">
        <f t="shared" ref="AF409" si="3239">AE409/AE403</f>
        <v>0</v>
      </c>
      <c r="AG409" s="91">
        <f t="shared" si="2614"/>
        <v>0</v>
      </c>
      <c r="AH409" s="93">
        <f t="shared" ref="AH409" si="3240">AG409/AG403</f>
        <v>0</v>
      </c>
      <c r="AI409" s="91">
        <f t="shared" si="2616"/>
        <v>0</v>
      </c>
      <c r="AJ409" s="93">
        <f t="shared" ref="AJ409" si="3241">AI409/AI403</f>
        <v>0</v>
      </c>
      <c r="AK409" s="91">
        <f t="shared" si="2618"/>
        <v>0</v>
      </c>
      <c r="AL409" s="93">
        <f t="shared" ref="AL409" si="3242">AK409/AK403</f>
        <v>0</v>
      </c>
      <c r="AM409" s="91">
        <f t="shared" si="2620"/>
        <v>0</v>
      </c>
      <c r="AN409" s="93">
        <f t="shared" ref="AN409" si="3243">AM409/AM403</f>
        <v>0</v>
      </c>
      <c r="AO409" s="91">
        <f t="shared" si="2622"/>
        <v>0</v>
      </c>
      <c r="AP409" s="93">
        <f t="shared" ref="AP409" si="3244">AO409/AO403</f>
        <v>0</v>
      </c>
      <c r="AQ409" s="91">
        <f t="shared" si="2624"/>
        <v>0</v>
      </c>
      <c r="AR409" s="93">
        <f t="shared" si="3162"/>
        <v>0</v>
      </c>
      <c r="AS409" s="95">
        <f t="shared" si="2625"/>
        <v>0</v>
      </c>
      <c r="AT409" s="203">
        <f t="shared" si="3164"/>
        <v>0</v>
      </c>
      <c r="AU409" s="121"/>
      <c r="AV409" s="121"/>
      <c r="AW409" s="121"/>
      <c r="AX409" s="121"/>
      <c r="AY409" s="121"/>
      <c r="AZ409" s="121"/>
      <c r="BA409" s="121"/>
      <c r="BB409" s="121"/>
      <c r="BC409" s="121"/>
      <c r="BD409" s="121"/>
      <c r="BE409" s="121"/>
      <c r="CD409" s="30">
        <f t="shared" si="2626"/>
        <v>0</v>
      </c>
    </row>
    <row r="410" spans="1:82" x14ac:dyDescent="0.25">
      <c r="AU410" s="116"/>
      <c r="AV410" s="116"/>
      <c r="AW410" s="116"/>
      <c r="AX410" s="116"/>
      <c r="AY410" s="116"/>
      <c r="AZ410" s="116"/>
      <c r="BA410" s="116"/>
      <c r="BB410" s="116"/>
      <c r="BC410" s="116"/>
      <c r="BD410" s="116"/>
      <c r="BE410" s="116"/>
    </row>
    <row r="411" spans="1:82" ht="45" x14ac:dyDescent="0.25">
      <c r="A411" s="97"/>
      <c r="B411" s="199" t="s">
        <v>25</v>
      </c>
      <c r="C411" s="248" t="s">
        <v>116</v>
      </c>
      <c r="D411" s="247"/>
      <c r="E411" s="257" t="s">
        <v>119</v>
      </c>
      <c r="F411" s="247"/>
      <c r="G411" s="257" t="s">
        <v>120</v>
      </c>
      <c r="H411" s="247"/>
      <c r="I411" s="248" t="s">
        <v>117</v>
      </c>
      <c r="J411" s="247"/>
      <c r="K411" s="248" t="s">
        <v>118</v>
      </c>
      <c r="L411" s="247"/>
      <c r="M411" s="248" t="s">
        <v>27</v>
      </c>
      <c r="N411" s="247"/>
      <c r="O411" s="248" t="s">
        <v>166</v>
      </c>
      <c r="P411" s="247"/>
      <c r="Q411" s="248" t="s">
        <v>167</v>
      </c>
      <c r="R411" s="247"/>
      <c r="S411" s="248" t="s">
        <v>132</v>
      </c>
      <c r="T411" s="247"/>
      <c r="U411" s="248" t="s">
        <v>28</v>
      </c>
      <c r="V411" s="247"/>
      <c r="W411" s="248" t="s">
        <v>29</v>
      </c>
      <c r="X411" s="247"/>
      <c r="Y411" s="248" t="s">
        <v>30</v>
      </c>
      <c r="Z411" s="247"/>
      <c r="AA411" s="248" t="s">
        <v>114</v>
      </c>
      <c r="AB411" s="258"/>
      <c r="AC411" s="248" t="s">
        <v>113</v>
      </c>
      <c r="AD411" s="247"/>
      <c r="AE411" s="248" t="s">
        <v>31</v>
      </c>
      <c r="AF411" s="247"/>
      <c r="AG411" s="248" t="s">
        <v>193</v>
      </c>
      <c r="AH411" s="247"/>
      <c r="AI411" s="248" t="s">
        <v>164</v>
      </c>
      <c r="AJ411" s="247"/>
      <c r="AK411" s="246" t="s">
        <v>165</v>
      </c>
      <c r="AL411" s="247"/>
      <c r="AM411" s="248" t="s">
        <v>33</v>
      </c>
      <c r="AN411" s="247"/>
      <c r="AO411" s="248" t="s">
        <v>34</v>
      </c>
      <c r="AP411" s="247"/>
      <c r="AQ411" s="248" t="s">
        <v>34</v>
      </c>
      <c r="AR411" s="247"/>
      <c r="AS411" s="248" t="s">
        <v>35</v>
      </c>
      <c r="AT411" s="247"/>
      <c r="AU411" s="115" t="s">
        <v>283</v>
      </c>
      <c r="AV411" s="115" t="s">
        <v>116</v>
      </c>
      <c r="AW411" s="115" t="s">
        <v>285</v>
      </c>
      <c r="AX411" s="116" t="s">
        <v>286</v>
      </c>
      <c r="AY411" s="116" t="s">
        <v>287</v>
      </c>
      <c r="AZ411" s="116" t="s">
        <v>134</v>
      </c>
      <c r="BA411" s="117" t="s">
        <v>114</v>
      </c>
      <c r="BB411" s="117" t="s">
        <v>113</v>
      </c>
      <c r="BC411" s="117" t="s">
        <v>46</v>
      </c>
      <c r="BD411" s="117" t="s">
        <v>44</v>
      </c>
      <c r="BE411" s="118"/>
    </row>
    <row r="412" spans="1:82" x14ac:dyDescent="0.25">
      <c r="A412" s="49" t="s">
        <v>129</v>
      </c>
      <c r="B412" s="200"/>
      <c r="C412" s="151"/>
      <c r="D412" s="152"/>
      <c r="E412" s="151"/>
      <c r="F412" s="152"/>
      <c r="G412" s="200"/>
      <c r="H412" s="201"/>
      <c r="I412" s="200"/>
      <c r="J412" s="201"/>
      <c r="K412" s="87"/>
      <c r="L412" s="201"/>
      <c r="M412" s="200"/>
      <c r="N412" s="201"/>
      <c r="O412" s="200"/>
      <c r="P412" s="201"/>
      <c r="Q412" s="200"/>
      <c r="R412" s="201"/>
      <c r="S412" s="200"/>
      <c r="T412" s="201"/>
      <c r="U412" s="200"/>
      <c r="V412" s="201"/>
      <c r="W412" s="200"/>
      <c r="X412" s="201"/>
      <c r="Y412" s="200"/>
      <c r="Z412" s="201"/>
      <c r="AA412" s="87"/>
      <c r="AB412" s="87"/>
      <c r="AC412" s="200"/>
      <c r="AD412" s="201"/>
      <c r="AE412" s="200"/>
      <c r="AF412" s="201"/>
      <c r="AG412" s="200"/>
      <c r="AH412" s="201"/>
      <c r="AI412" s="200"/>
      <c r="AJ412" s="201"/>
      <c r="AK412" s="87"/>
      <c r="AL412" s="87"/>
      <c r="AM412" s="200"/>
      <c r="AN412" s="201"/>
      <c r="AO412" s="200"/>
      <c r="AP412" s="201"/>
      <c r="AQ412" s="200"/>
      <c r="AR412" s="201"/>
      <c r="AS412" s="200"/>
      <c r="AT412" s="146"/>
      <c r="AU412" s="115"/>
      <c r="AV412" s="115"/>
      <c r="AW412" s="115"/>
      <c r="AX412" s="116"/>
      <c r="AY412" s="116"/>
      <c r="AZ412" s="116"/>
      <c r="BA412" s="116"/>
      <c r="BB412" s="116"/>
      <c r="BC412" s="116"/>
      <c r="BD412" s="116"/>
      <c r="BE412" s="116"/>
    </row>
    <row r="413" spans="1:82" x14ac:dyDescent="0.25">
      <c r="A413" s="98"/>
      <c r="B413" s="88"/>
      <c r="C413" s="249">
        <f>(VLOOKUP(A412,$BF$2:$CB$5,2,FALSE))*'Form II'!F413</f>
        <v>60</v>
      </c>
      <c r="D413" s="250"/>
      <c r="E413" s="249">
        <f>VLOOKUP(A412,$BF$2:$CB$5,3,FALSE)*'Form II'!F413</f>
        <v>60</v>
      </c>
      <c r="F413" s="250"/>
      <c r="G413" s="249">
        <f>VLOOKUP(A412,$BF$2:$CB$5,4,FALSE)*'Form II'!F413</f>
        <v>60</v>
      </c>
      <c r="H413" s="250"/>
      <c r="I413" s="249">
        <f>VLOOKUP(A412,$BF$2:$CB$5,5,FALSE)*'Form II'!F413</f>
        <v>60</v>
      </c>
      <c r="J413" s="250"/>
      <c r="K413" s="251">
        <f>VLOOKUP(A412,$BF$2:$CB$5,6,FALSE)*'Form II'!F413</f>
        <v>100</v>
      </c>
      <c r="L413" s="250"/>
      <c r="M413" s="249">
        <f>VLOOKUP(A412,$BF$2:$CB$5,7,FALSE)*'Form II'!F413</f>
        <v>200</v>
      </c>
      <c r="N413" s="250"/>
      <c r="O413" s="249">
        <f>VLOOKUP(A412,$BF$2:$CB$5,8,FALSE)*'Form II'!F413</f>
        <v>125</v>
      </c>
      <c r="P413" s="250"/>
      <c r="Q413" s="249">
        <f>VLOOKUP(A412,$BF$2:$CB$5,9,FALSE)*'Form II'!F413</f>
        <v>125</v>
      </c>
      <c r="R413" s="250"/>
      <c r="S413" s="249">
        <f>VLOOKUP(A412,$BF$2:$CB$5,10,FALSE)*'Form II'!F413</f>
        <v>125</v>
      </c>
      <c r="T413" s="250"/>
      <c r="U413" s="249">
        <f>VLOOKUP(A412,$BF$2:$CB$5,11,FALSE)*'Form II'!F413</f>
        <v>150</v>
      </c>
      <c r="V413" s="250"/>
      <c r="W413" s="249">
        <f>VLOOKUP(A412,$BF$2:$CB$5,12,FALSE)*'Form II'!F413</f>
        <v>200</v>
      </c>
      <c r="X413" s="250"/>
      <c r="Y413" s="252">
        <f>VLOOKUP(A412,$BF$2:$CB$5,13,FALSE)*'Form II'!F413</f>
        <v>250</v>
      </c>
      <c r="Z413" s="253"/>
      <c r="AA413" s="252">
        <f>VLOOKUP(A412,$BF$2:$CB$5,14,FALSE)*'Form II'!F413</f>
        <v>75</v>
      </c>
      <c r="AB413" s="254"/>
      <c r="AC413" s="252">
        <f>VLOOKUP(A412,$BF$2:$CB$5,15,FALSE)*'Form II'!F413</f>
        <v>75</v>
      </c>
      <c r="AD413" s="253"/>
      <c r="AE413" s="252">
        <f>VLOOKUP(A412,$BF$2:$CB$5,16,FALSE)*'Form II'!F413</f>
        <v>200</v>
      </c>
      <c r="AF413" s="253"/>
      <c r="AG413" s="249">
        <f>VLOOKUP(A412,$BF$2:$CB$5,17,FALSE)*'Form II'!F413</f>
        <v>200</v>
      </c>
      <c r="AH413" s="250"/>
      <c r="AI413" s="249">
        <f>VLOOKUP(A412,$BF$2:$CB$5,18,FALSE)*'Form II'!F413</f>
        <v>12.5</v>
      </c>
      <c r="AJ413" s="250"/>
      <c r="AK413" s="249">
        <f>VLOOKUP(A412,$BF$2:$CB$5,19,FALSE)*'Form II'!F413</f>
        <v>25</v>
      </c>
      <c r="AL413" s="250"/>
      <c r="AM413" s="249">
        <f>VLOOKUP(A412,$BF$2:$CB$5,20,FALSE)*'Form II'!F413</f>
        <v>12.5</v>
      </c>
      <c r="AN413" s="250"/>
      <c r="AO413" s="249">
        <f>VLOOKUP(A412,$BF$2:$CB$5,21,FALSE)*'Form II'!F413</f>
        <v>25</v>
      </c>
      <c r="AP413" s="250"/>
      <c r="AQ413" s="249">
        <f>VLOOKUP(A412,$BF$2:$CB$5,22,FALSE)*'Form II'!F413</f>
        <v>25</v>
      </c>
      <c r="AR413" s="250"/>
      <c r="AS413" s="255"/>
      <c r="AT413" s="256"/>
      <c r="AU413" s="116"/>
      <c r="AV413" s="116"/>
      <c r="AW413" s="116"/>
      <c r="AX413" s="116"/>
      <c r="AY413" s="116"/>
      <c r="AZ413" s="116"/>
      <c r="BA413" s="116"/>
      <c r="BB413" s="116"/>
      <c r="BC413" s="116"/>
      <c r="BD413" s="116"/>
      <c r="BE413" s="116"/>
    </row>
    <row r="414" spans="1:82" ht="15.75" thickBot="1" x14ac:dyDescent="0.3">
      <c r="A414" s="48" t="str">
        <f>'Form II'!A413&amp;", "&amp;'Form II'!B413</f>
        <v>, 42</v>
      </c>
      <c r="B414" s="99" t="s">
        <v>36</v>
      </c>
      <c r="C414" s="99" t="s">
        <v>36</v>
      </c>
      <c r="D414" s="99" t="s">
        <v>142</v>
      </c>
      <c r="E414" s="99"/>
      <c r="F414" s="99"/>
      <c r="G414" s="99"/>
      <c r="H414" s="99"/>
      <c r="I414" s="99"/>
      <c r="J414" s="99"/>
      <c r="K414" s="99" t="s">
        <v>36</v>
      </c>
      <c r="L414" s="99" t="s">
        <v>142</v>
      </c>
      <c r="M414" s="99" t="s">
        <v>36</v>
      </c>
      <c r="N414" s="99" t="s">
        <v>142</v>
      </c>
      <c r="O414" s="99" t="s">
        <v>36</v>
      </c>
      <c r="P414" s="99" t="s">
        <v>142</v>
      </c>
      <c r="Q414" s="99" t="s">
        <v>36</v>
      </c>
      <c r="R414" s="99" t="s">
        <v>142</v>
      </c>
      <c r="S414" s="99" t="s">
        <v>36</v>
      </c>
      <c r="T414" s="99" t="s">
        <v>142</v>
      </c>
      <c r="U414" s="99" t="s">
        <v>36</v>
      </c>
      <c r="V414" s="99" t="s">
        <v>142</v>
      </c>
      <c r="W414" s="99" t="s">
        <v>36</v>
      </c>
      <c r="X414" s="99" t="s">
        <v>142</v>
      </c>
      <c r="Y414" s="99" t="s">
        <v>36</v>
      </c>
      <c r="Z414" s="99" t="s">
        <v>142</v>
      </c>
      <c r="AA414" s="99"/>
      <c r="AB414" s="99"/>
      <c r="AC414" s="99" t="s">
        <v>36</v>
      </c>
      <c r="AD414" s="99" t="s">
        <v>142</v>
      </c>
      <c r="AE414" s="99" t="s">
        <v>36</v>
      </c>
      <c r="AF414" s="100" t="s">
        <v>142</v>
      </c>
      <c r="AG414" s="99" t="s">
        <v>36</v>
      </c>
      <c r="AH414" s="99" t="s">
        <v>142</v>
      </c>
      <c r="AI414" s="99" t="s">
        <v>36</v>
      </c>
      <c r="AJ414" s="99" t="s">
        <v>142</v>
      </c>
      <c r="AK414" s="99" t="s">
        <v>36</v>
      </c>
      <c r="AL414" s="99" t="s">
        <v>142</v>
      </c>
      <c r="AM414" s="99" t="s">
        <v>36</v>
      </c>
      <c r="AN414" s="99" t="s">
        <v>142</v>
      </c>
      <c r="AO414" s="99" t="s">
        <v>36</v>
      </c>
      <c r="AP414" s="99" t="s">
        <v>142</v>
      </c>
      <c r="AQ414" s="99" t="s">
        <v>36</v>
      </c>
      <c r="AR414" s="99" t="s">
        <v>142</v>
      </c>
      <c r="AS414" s="99" t="s">
        <v>36</v>
      </c>
      <c r="AT414" s="147" t="s">
        <v>142</v>
      </c>
      <c r="AU414" s="116"/>
      <c r="AV414" s="116"/>
      <c r="AW414" s="116"/>
      <c r="AX414" s="116"/>
      <c r="AY414" s="116"/>
      <c r="AZ414" s="116"/>
      <c r="BA414" s="116"/>
      <c r="BB414" s="116"/>
      <c r="BC414" s="116"/>
      <c r="BD414" s="116"/>
      <c r="BE414" s="116"/>
    </row>
    <row r="415" spans="1:82" ht="16.5" thickTop="1" thickBot="1" x14ac:dyDescent="0.3">
      <c r="A415" s="24" t="s">
        <v>37</v>
      </c>
      <c r="B415" s="25"/>
      <c r="C415" s="112">
        <v>0</v>
      </c>
      <c r="D415" s="93">
        <f t="shared" ref="D415" si="3245">C415/C413</f>
        <v>0</v>
      </c>
      <c r="E415" s="112"/>
      <c r="F415" s="93">
        <f t="shared" ref="F415" si="3246">E415/E413</f>
        <v>0</v>
      </c>
      <c r="G415" s="112"/>
      <c r="H415" s="93">
        <f t="shared" ref="H415" si="3247">G415/G413</f>
        <v>0</v>
      </c>
      <c r="I415" s="112"/>
      <c r="J415" s="93">
        <f t="shared" ref="J415" si="3248">I415/I413</f>
        <v>0</v>
      </c>
      <c r="K415" s="112"/>
      <c r="L415" s="93">
        <f t="shared" ref="L415" si="3249">K415/K413</f>
        <v>0</v>
      </c>
      <c r="M415" s="112">
        <v>0</v>
      </c>
      <c r="N415" s="93">
        <f t="shared" ref="N415" si="3250">M415/M413</f>
        <v>0</v>
      </c>
      <c r="O415" s="112">
        <v>0</v>
      </c>
      <c r="P415" s="93">
        <f t="shared" ref="P415" si="3251">O415/O413</f>
        <v>0</v>
      </c>
      <c r="Q415" s="112">
        <v>0</v>
      </c>
      <c r="R415" s="93">
        <f t="shared" ref="R415" si="3252">Q415/Q413</f>
        <v>0</v>
      </c>
      <c r="S415" s="112">
        <v>0</v>
      </c>
      <c r="T415" s="93">
        <f t="shared" ref="T415" si="3253">S415/S413</f>
        <v>0</v>
      </c>
      <c r="U415" s="112">
        <v>0</v>
      </c>
      <c r="V415" s="93">
        <f t="shared" ref="V415" si="3254">U415/U413</f>
        <v>0</v>
      </c>
      <c r="W415" s="112">
        <v>0</v>
      </c>
      <c r="X415" s="93">
        <f t="shared" ref="X415" si="3255">W415/W413</f>
        <v>0</v>
      </c>
      <c r="Y415" s="112">
        <v>0</v>
      </c>
      <c r="Z415" s="93">
        <f t="shared" ref="Z415" si="3256">Y415/Y413</f>
        <v>0</v>
      </c>
      <c r="AA415" s="112">
        <v>0</v>
      </c>
      <c r="AB415" s="93">
        <f t="shared" ref="AB415" si="3257">AA415/AA413</f>
        <v>0</v>
      </c>
      <c r="AC415" s="112">
        <v>0</v>
      </c>
      <c r="AD415" s="93">
        <f t="shared" ref="AD415" si="3258">AC415/AC413</f>
        <v>0</v>
      </c>
      <c r="AE415" s="112"/>
      <c r="AF415" s="93">
        <f t="shared" ref="AF415" si="3259">AE415/AE413</f>
        <v>0</v>
      </c>
      <c r="AG415" s="112"/>
      <c r="AH415" s="93">
        <f t="shared" ref="AH415" si="3260">AG415/AG413</f>
        <v>0</v>
      </c>
      <c r="AI415" s="112"/>
      <c r="AJ415" s="93">
        <f t="shared" ref="AJ415" si="3261">AI415/AI413</f>
        <v>0</v>
      </c>
      <c r="AK415" s="112"/>
      <c r="AL415" s="93">
        <f t="shared" ref="AL415" si="3262">AK415/AK413</f>
        <v>0</v>
      </c>
      <c r="AM415" s="112">
        <v>0</v>
      </c>
      <c r="AN415" s="93">
        <f t="shared" ref="AN415" si="3263">AM415/AM413</f>
        <v>0</v>
      </c>
      <c r="AO415" s="112">
        <v>0</v>
      </c>
      <c r="AP415" s="93">
        <f t="shared" ref="AP415" si="3264">AO415/AO413</f>
        <v>0</v>
      </c>
      <c r="AQ415" s="112">
        <v>0</v>
      </c>
      <c r="AR415" s="93">
        <f t="shared" ref="AR415:AR419" si="3265">AQ415/$AQ$113</f>
        <v>0</v>
      </c>
      <c r="AS415" s="134">
        <f t="shared" ref="AS415:AS418" si="3266">C415+K415+M415+O415+U415+W415+Y415+AC415+AE415+AG415+AM415+AQ415+E415+I415+G415+AA415+Q415+S415+AO415+AI415+AK415</f>
        <v>0</v>
      </c>
      <c r="AT415" s="203">
        <f t="shared" ref="AT415:AT419" si="3267">D415+L415+N415+P415+V415+X415+Z415+AD415+AF415+AH415+AN415+AR415+AB415+F415+J415+H415+R415+T415+AP415+AJ415+AL415</f>
        <v>0</v>
      </c>
      <c r="AU415" s="120">
        <f>IF(J415=0,0,(IF('Form II'!K413="yes",(J415/AT415)*('Form II'!G413+'Form II'!H413),0)))</f>
        <v>0</v>
      </c>
      <c r="AV415" s="120">
        <f>IF(D415=0,0,(IF('Form II'!I413="yes",(D415/AT415)*('Form II'!G413+'Form II'!H413),0)))</f>
        <v>0</v>
      </c>
      <c r="AW415" s="120">
        <f>IF(F415+H415=0,0,(IF('Form II'!J413="yes",((F415+H415)/AT415)*('Form II'!G413+'Form II'!H413),0)))</f>
        <v>0</v>
      </c>
      <c r="AX415" s="120">
        <f>IF(L415=0,0,(L415/AT415)*('Form II'!G413+'Form II'!H413))</f>
        <v>0</v>
      </c>
      <c r="AY415" s="120">
        <f>IF(P415+R415=0,0,(IF('Form II'!M413="yes",(((P415+R415)/AT415)*('Form II'!G413+'Form II'!H413)),0)))</f>
        <v>0</v>
      </c>
      <c r="AZ415" s="120" t="e">
        <f>IF('Form II'!N413="yes",(((V415+X415+Z415+T415)/AT415)*('Form II'!G413+'Form II'!H413)),0)</f>
        <v>#DIV/0!</v>
      </c>
      <c r="BA415" s="120" t="e">
        <f>IF('Form II'!P413="yes",(AB415/AT415)*('Form II'!G413+'Form II'!H413),0)</f>
        <v>#DIV/0!</v>
      </c>
      <c r="BB415" s="120" t="e">
        <f>IF('Form II'!O413="yes",(AD415/AT415)*('Form II'!G413+'Form II'!H413),0)</f>
        <v>#DIV/0!</v>
      </c>
      <c r="BC415" s="120">
        <f>IF(AF415=0,0,(AF415/AT415)*('Form II'!G413+'Form II'!H413))</f>
        <v>0</v>
      </c>
      <c r="BD415" s="120">
        <f>IF((AN415+AP415+AR415)=0,0,(IF('Form II'!R413="yes",(((AN415+AP415+AR415)/AT415)*('Form II'!G413+'Form II'!H413)),0)))</f>
        <v>0</v>
      </c>
      <c r="BE415" s="118">
        <f>IF((AS415)=0,('Form II'!G413+'Form II'!H413),SUM(AU415:BD415))</f>
        <v>0</v>
      </c>
      <c r="CD415" s="23">
        <f>AT415*'Form II'!F413</f>
        <v>0</v>
      </c>
    </row>
    <row r="416" spans="1:82" ht="16.5" thickTop="1" thickBot="1" x14ac:dyDescent="0.3">
      <c r="A416" s="26" t="s">
        <v>38</v>
      </c>
      <c r="B416" s="27"/>
      <c r="C416" s="113">
        <v>0</v>
      </c>
      <c r="D416" s="93">
        <f t="shared" ref="D416" si="3268">C416/C413</f>
        <v>0</v>
      </c>
      <c r="E416" s="113"/>
      <c r="F416" s="93">
        <f t="shared" ref="F416" si="3269">E416/E413</f>
        <v>0</v>
      </c>
      <c r="G416" s="113"/>
      <c r="H416" s="93">
        <f t="shared" ref="H416" si="3270">G416/G413</f>
        <v>0</v>
      </c>
      <c r="I416" s="113"/>
      <c r="J416" s="93">
        <f t="shared" ref="J416" si="3271">I416/I413</f>
        <v>0</v>
      </c>
      <c r="K416" s="113"/>
      <c r="L416" s="93">
        <f t="shared" ref="L416" si="3272">K416/K413</f>
        <v>0</v>
      </c>
      <c r="M416" s="113">
        <v>0</v>
      </c>
      <c r="N416" s="93">
        <f t="shared" ref="N416" si="3273">M416/M413</f>
        <v>0</v>
      </c>
      <c r="O416" s="113">
        <v>0</v>
      </c>
      <c r="P416" s="93">
        <f t="shared" ref="P416" si="3274">O416/O413</f>
        <v>0</v>
      </c>
      <c r="Q416" s="113">
        <v>0</v>
      </c>
      <c r="R416" s="93">
        <f t="shared" ref="R416" si="3275">Q416/Q413</f>
        <v>0</v>
      </c>
      <c r="S416" s="113">
        <v>0</v>
      </c>
      <c r="T416" s="93">
        <f t="shared" ref="T416" si="3276">S416/S413</f>
        <v>0</v>
      </c>
      <c r="U416" s="113">
        <v>0</v>
      </c>
      <c r="V416" s="93">
        <f t="shared" ref="V416" si="3277">U416/U413</f>
        <v>0</v>
      </c>
      <c r="W416" s="113">
        <v>0</v>
      </c>
      <c r="X416" s="93">
        <f t="shared" ref="X416" si="3278">W416/W413</f>
        <v>0</v>
      </c>
      <c r="Y416" s="113">
        <v>0</v>
      </c>
      <c r="Z416" s="93">
        <f t="shared" ref="Z416" si="3279">Y416/Y413</f>
        <v>0</v>
      </c>
      <c r="AA416" s="113">
        <v>0</v>
      </c>
      <c r="AB416" s="93">
        <f t="shared" ref="AB416" si="3280">AA416/AA413</f>
        <v>0</v>
      </c>
      <c r="AC416" s="113">
        <v>0</v>
      </c>
      <c r="AD416" s="93">
        <f t="shared" ref="AD416" si="3281">AC416/AC413</f>
        <v>0</v>
      </c>
      <c r="AE416" s="113"/>
      <c r="AF416" s="93">
        <f t="shared" ref="AF416" si="3282">AE416/AE413</f>
        <v>0</v>
      </c>
      <c r="AG416" s="113"/>
      <c r="AH416" s="93">
        <f t="shared" ref="AH416" si="3283">AG416/AG413</f>
        <v>0</v>
      </c>
      <c r="AI416" s="113"/>
      <c r="AJ416" s="93">
        <f t="shared" ref="AJ416" si="3284">AI416/AI413</f>
        <v>0</v>
      </c>
      <c r="AK416" s="113"/>
      <c r="AL416" s="93">
        <f t="shared" ref="AL416" si="3285">AK416/AK413</f>
        <v>0</v>
      </c>
      <c r="AM416" s="113">
        <v>0</v>
      </c>
      <c r="AN416" s="93">
        <f t="shared" ref="AN416" si="3286">AM416/AM413</f>
        <v>0</v>
      </c>
      <c r="AO416" s="113">
        <v>0</v>
      </c>
      <c r="AP416" s="93">
        <f t="shared" ref="AP416" si="3287">AO416/AO413</f>
        <v>0</v>
      </c>
      <c r="AQ416" s="113">
        <v>0</v>
      </c>
      <c r="AR416" s="93">
        <f t="shared" si="3265"/>
        <v>0</v>
      </c>
      <c r="AS416" s="134">
        <f t="shared" si="3266"/>
        <v>0</v>
      </c>
      <c r="AT416" s="203">
        <f t="shared" si="3267"/>
        <v>0</v>
      </c>
      <c r="AU416" s="120">
        <f>IF(J416=0,0,(IF('Form II'!K414="yes",(J416/AT416)*('Form II'!G414+'Form II'!H414),0)))</f>
        <v>0</v>
      </c>
      <c r="AV416" s="120">
        <f>IF(D416=0,0,(IF('Form II'!I414="yes",(D416/AT416)*('Form II'!G414+'Form II'!H414),0)))</f>
        <v>0</v>
      </c>
      <c r="AW416" s="120">
        <f>IF(F416+H416=0,0,(IF('Form II'!J414="yes",((F416+H416)/AT416)*('Form II'!G414+'Form II'!H414),0)))</f>
        <v>0</v>
      </c>
      <c r="AX416" s="120">
        <f>IF(L416=0,0,(L416/AT416)*('Form II'!G414+'Form II'!H414))</f>
        <v>0</v>
      </c>
      <c r="AY416" s="120">
        <f>IF(P416+R416=0,0,(IF('Form II'!M414="yes",(((P416+R416)/AT416)*('Form II'!G414+'Form II'!H414)),0)))</f>
        <v>0</v>
      </c>
      <c r="AZ416" s="120" t="e">
        <f>IF('Form II'!N414="yes",(((V416+X416+Z416+T416)/AT416)*('Form II'!G414+'Form II'!H414)),0)</f>
        <v>#DIV/0!</v>
      </c>
      <c r="BA416" s="120" t="e">
        <f>IF('Form II'!P414="yes",(AB416/AT416)*('Form II'!G414+'Form II'!H414),0)</f>
        <v>#DIV/0!</v>
      </c>
      <c r="BB416" s="120" t="e">
        <f>IF('Form II'!O414="yes",(AD416/AT416)*('Form II'!G414+'Form II'!H414),0)</f>
        <v>#DIV/0!</v>
      </c>
      <c r="BC416" s="120">
        <f>IF(AF416=0,0,(AF416/AT416)*('Form II'!G414+'Form II'!H414))</f>
        <v>0</v>
      </c>
      <c r="BD416" s="120">
        <f>IF((AN416+AP416+AR416)=0,0,(IF('Form II'!R414="yes",(((AN416+AP416+AR416)/AT416)*('Form II'!G414+'Form II'!H414)),0)))</f>
        <v>0</v>
      </c>
      <c r="BE416" s="118">
        <f>IF((AS416)=0,('Form II'!G414+'Form II'!H414),SUM(AU416:BD416))</f>
        <v>0</v>
      </c>
      <c r="CD416" s="23">
        <f>AT416*'Form II'!F414</f>
        <v>0</v>
      </c>
    </row>
    <row r="417" spans="1:82" ht="16.5" thickTop="1" thickBot="1" x14ac:dyDescent="0.3">
      <c r="A417" s="26" t="s">
        <v>39</v>
      </c>
      <c r="B417" s="27"/>
      <c r="C417" s="113">
        <v>0</v>
      </c>
      <c r="D417" s="93">
        <f t="shared" ref="D417" si="3288">C417/C413</f>
        <v>0</v>
      </c>
      <c r="E417" s="113"/>
      <c r="F417" s="93">
        <f t="shared" ref="F417" si="3289">E417/E413</f>
        <v>0</v>
      </c>
      <c r="G417" s="113"/>
      <c r="H417" s="93">
        <f t="shared" ref="H417" si="3290">G417/G413</f>
        <v>0</v>
      </c>
      <c r="I417" s="113"/>
      <c r="J417" s="93">
        <f t="shared" ref="J417" si="3291">I417/I413</f>
        <v>0</v>
      </c>
      <c r="K417" s="113"/>
      <c r="L417" s="93">
        <f t="shared" ref="L417" si="3292">K417/K413</f>
        <v>0</v>
      </c>
      <c r="M417" s="113">
        <v>0</v>
      </c>
      <c r="N417" s="93">
        <f t="shared" ref="N417" si="3293">M417/M413</f>
        <v>0</v>
      </c>
      <c r="O417" s="113">
        <v>0</v>
      </c>
      <c r="P417" s="93">
        <f t="shared" ref="P417" si="3294">O417/O413</f>
        <v>0</v>
      </c>
      <c r="Q417" s="113">
        <v>0</v>
      </c>
      <c r="R417" s="93">
        <f t="shared" ref="R417" si="3295">Q417/Q413</f>
        <v>0</v>
      </c>
      <c r="S417" s="113">
        <v>0</v>
      </c>
      <c r="T417" s="93">
        <f t="shared" ref="T417" si="3296">S417/S413</f>
        <v>0</v>
      </c>
      <c r="U417" s="113">
        <v>0</v>
      </c>
      <c r="V417" s="93">
        <f t="shared" ref="V417" si="3297">U417/U413</f>
        <v>0</v>
      </c>
      <c r="W417" s="113">
        <v>0</v>
      </c>
      <c r="X417" s="93">
        <f t="shared" ref="X417" si="3298">W417/W413</f>
        <v>0</v>
      </c>
      <c r="Y417" s="113">
        <v>0</v>
      </c>
      <c r="Z417" s="93">
        <f t="shared" ref="Z417" si="3299">Y417/Y413</f>
        <v>0</v>
      </c>
      <c r="AA417" s="113">
        <v>0</v>
      </c>
      <c r="AB417" s="93">
        <f t="shared" ref="AB417" si="3300">AA417/AA413</f>
        <v>0</v>
      </c>
      <c r="AC417" s="113">
        <v>0</v>
      </c>
      <c r="AD417" s="93">
        <f t="shared" ref="AD417" si="3301">AC417/AC413</f>
        <v>0</v>
      </c>
      <c r="AE417" s="113"/>
      <c r="AF417" s="93">
        <f t="shared" ref="AF417" si="3302">AE417/AE413</f>
        <v>0</v>
      </c>
      <c r="AG417" s="113"/>
      <c r="AH417" s="93">
        <f t="shared" ref="AH417" si="3303">AG417/AG413</f>
        <v>0</v>
      </c>
      <c r="AI417" s="113"/>
      <c r="AJ417" s="93">
        <f t="shared" ref="AJ417" si="3304">AI417/AI413</f>
        <v>0</v>
      </c>
      <c r="AK417" s="113"/>
      <c r="AL417" s="93">
        <f t="shared" ref="AL417" si="3305">AK417/AK413</f>
        <v>0</v>
      </c>
      <c r="AM417" s="113">
        <v>0</v>
      </c>
      <c r="AN417" s="93">
        <f t="shared" ref="AN417" si="3306">AM417/AM413</f>
        <v>0</v>
      </c>
      <c r="AO417" s="113">
        <v>0</v>
      </c>
      <c r="AP417" s="93">
        <f t="shared" ref="AP417" si="3307">AO417/AO413</f>
        <v>0</v>
      </c>
      <c r="AQ417" s="113">
        <v>0</v>
      </c>
      <c r="AR417" s="93">
        <f t="shared" si="3265"/>
        <v>0</v>
      </c>
      <c r="AS417" s="134">
        <f t="shared" si="3266"/>
        <v>0</v>
      </c>
      <c r="AT417" s="203">
        <f t="shared" si="3267"/>
        <v>0</v>
      </c>
      <c r="AU417" s="120">
        <f>IF(J417=0,0,(IF('Form II'!K415="yes",(J417/AT417)*('Form II'!G415+'Form II'!H415),0)))</f>
        <v>0</v>
      </c>
      <c r="AV417" s="120">
        <f>IF(D417=0,0,(IF('Form II'!I415="yes",(D417/AT417)*('Form II'!G415+'Form II'!H415),0)))</f>
        <v>0</v>
      </c>
      <c r="AW417" s="120">
        <f>IF(F417+H417=0,0,(IF('Form II'!J415="yes",((F417+H417)/AT417)*('Form II'!G415+'Form II'!H415),0)))</f>
        <v>0</v>
      </c>
      <c r="AX417" s="120">
        <f>IF(L417=0,0,(L417/AT417)*('Form II'!G415+'Form II'!H415))</f>
        <v>0</v>
      </c>
      <c r="AY417" s="120">
        <f>IF(P417+R417=0,0,(IF('Form II'!M415="yes",(((P417+R417)/AT417)*('Form II'!G415+'Form II'!H415)),0)))</f>
        <v>0</v>
      </c>
      <c r="AZ417" s="120" t="e">
        <f>IF('Form II'!N415="yes",(((V417+X417+Z417+T417)/AT417)*('Form II'!G415+'Form II'!H415)),0)</f>
        <v>#DIV/0!</v>
      </c>
      <c r="BA417" s="120" t="e">
        <f>IF('Form II'!P415="yes",(AB417/AT417)*('Form II'!G415+'Form II'!H415),0)</f>
        <v>#DIV/0!</v>
      </c>
      <c r="BB417" s="120" t="e">
        <f>IF('Form II'!O415="yes",(AD417/AT417)*('Form II'!G415+'Form II'!H415),0)</f>
        <v>#DIV/0!</v>
      </c>
      <c r="BC417" s="120">
        <f>IF(AF417=0,0,(AF417/AT417)*('Form II'!G415+'Form II'!H415))</f>
        <v>0</v>
      </c>
      <c r="BD417" s="120">
        <f>IF((AN417+AP417+AR417)=0,0,(IF('Form II'!R415="yes",(((AN417+AP417+AR417)/AT417)*('Form II'!G415+'Form II'!H415)),0)))</f>
        <v>0</v>
      </c>
      <c r="BE417" s="118">
        <f>IF((AS417)=0,('Form II'!G415+'Form II'!H415),SUM(AU417:BD417))</f>
        <v>0</v>
      </c>
      <c r="CD417" s="23">
        <f>AT417*'Form II'!F415</f>
        <v>0</v>
      </c>
    </row>
    <row r="418" spans="1:82" ht="16.5" thickTop="1" thickBot="1" x14ac:dyDescent="0.3">
      <c r="A418" s="28" t="s">
        <v>40</v>
      </c>
      <c r="B418" s="29"/>
      <c r="C418" s="114">
        <v>0</v>
      </c>
      <c r="D418" s="93">
        <f t="shared" ref="D418" si="3308">C418/C413</f>
        <v>0</v>
      </c>
      <c r="E418" s="114"/>
      <c r="F418" s="93">
        <f t="shared" ref="F418" si="3309">E418/E413</f>
        <v>0</v>
      </c>
      <c r="G418" s="114"/>
      <c r="H418" s="93">
        <f t="shared" ref="H418" si="3310">G418/G413</f>
        <v>0</v>
      </c>
      <c r="I418" s="114"/>
      <c r="J418" s="93">
        <f t="shared" ref="J418" si="3311">I418/I413</f>
        <v>0</v>
      </c>
      <c r="K418" s="114"/>
      <c r="L418" s="93">
        <f t="shared" ref="L418" si="3312">K418/K413</f>
        <v>0</v>
      </c>
      <c r="M418" s="114">
        <v>0</v>
      </c>
      <c r="N418" s="93">
        <f t="shared" ref="N418" si="3313">M418/M413</f>
        <v>0</v>
      </c>
      <c r="O418" s="114">
        <v>0</v>
      </c>
      <c r="P418" s="93">
        <f t="shared" ref="P418" si="3314">O418/O413</f>
        <v>0</v>
      </c>
      <c r="Q418" s="114">
        <v>0</v>
      </c>
      <c r="R418" s="93">
        <f t="shared" ref="R418" si="3315">Q418/Q413</f>
        <v>0</v>
      </c>
      <c r="S418" s="114">
        <v>0</v>
      </c>
      <c r="T418" s="93">
        <f t="shared" ref="T418" si="3316">S418/S413</f>
        <v>0</v>
      </c>
      <c r="U418" s="114">
        <v>0</v>
      </c>
      <c r="V418" s="93">
        <f t="shared" ref="V418" si="3317">U418/U413</f>
        <v>0</v>
      </c>
      <c r="W418" s="114">
        <v>0</v>
      </c>
      <c r="X418" s="93">
        <f t="shared" ref="X418" si="3318">W418/W413</f>
        <v>0</v>
      </c>
      <c r="Y418" s="114">
        <v>0</v>
      </c>
      <c r="Z418" s="93">
        <f t="shared" ref="Z418" si="3319">Y418/Y413</f>
        <v>0</v>
      </c>
      <c r="AA418" s="114">
        <v>0</v>
      </c>
      <c r="AB418" s="93">
        <f t="shared" ref="AB418" si="3320">AA418/AA413</f>
        <v>0</v>
      </c>
      <c r="AC418" s="114">
        <v>0</v>
      </c>
      <c r="AD418" s="93">
        <f t="shared" ref="AD418" si="3321">AC418/AC413</f>
        <v>0</v>
      </c>
      <c r="AE418" s="114"/>
      <c r="AF418" s="93">
        <f t="shared" ref="AF418" si="3322">AE418/AE413</f>
        <v>0</v>
      </c>
      <c r="AG418" s="114"/>
      <c r="AH418" s="93">
        <f t="shared" ref="AH418" si="3323">AG418/AG413</f>
        <v>0</v>
      </c>
      <c r="AI418" s="114"/>
      <c r="AJ418" s="93">
        <f t="shared" ref="AJ418" si="3324">AI418/AI413</f>
        <v>0</v>
      </c>
      <c r="AK418" s="114"/>
      <c r="AL418" s="93">
        <f t="shared" ref="AL418" si="3325">AK418/AK413</f>
        <v>0</v>
      </c>
      <c r="AM418" s="114">
        <v>0</v>
      </c>
      <c r="AN418" s="93">
        <f t="shared" ref="AN418" si="3326">AM418/AM413</f>
        <v>0</v>
      </c>
      <c r="AO418" s="114">
        <v>0</v>
      </c>
      <c r="AP418" s="93">
        <f t="shared" ref="AP418" si="3327">AO418/AO413</f>
        <v>0</v>
      </c>
      <c r="AQ418" s="114">
        <v>0</v>
      </c>
      <c r="AR418" s="93">
        <f t="shared" si="3265"/>
        <v>0</v>
      </c>
      <c r="AS418" s="134">
        <f t="shared" si="3266"/>
        <v>0</v>
      </c>
      <c r="AT418" s="203">
        <f t="shared" si="3267"/>
        <v>0</v>
      </c>
      <c r="AU418" s="120">
        <f>IF(J418=0,0,(IF('Form II'!K416="yes",(J418/AT418)*('Form II'!G416+'Form II'!H416),0)))</f>
        <v>0</v>
      </c>
      <c r="AV418" s="120">
        <f>IF(D418=0,0,(IF('Form II'!I416="yes",(D418/AT418)*('Form II'!G416+'Form II'!H416),0)))</f>
        <v>0</v>
      </c>
      <c r="AW418" s="120">
        <f>IF(F418+H418=0,0,(IF('Form II'!J416="yes",((F418+H418)/AT418)*('Form II'!G416+'Form II'!H416),0)))</f>
        <v>0</v>
      </c>
      <c r="AX418" s="120">
        <f>IF(L418=0,0,(L418/AT418)*('Form II'!G416+'Form II'!H416))</f>
        <v>0</v>
      </c>
      <c r="AY418" s="120">
        <f>IF(P418+R418=0,0,(IF('Form II'!M416="yes",(((P418+R418)/AT418)*('Form II'!G416+'Form II'!H416)),0)))</f>
        <v>0</v>
      </c>
      <c r="AZ418" s="120" t="e">
        <f>IF('Form II'!N416="yes",(((V418+X418+Z418+T418)/AT418)*('Form II'!G416+'Form II'!H416)),0)</f>
        <v>#DIV/0!</v>
      </c>
      <c r="BA418" s="120" t="e">
        <f>IF('Form II'!P416="yes",(AB418/AT418)*('Form II'!G416+'Form II'!H416),0)</f>
        <v>#DIV/0!</v>
      </c>
      <c r="BB418" s="120" t="e">
        <f>IF('Form II'!O416="yes",(AD418/AT418)*('Form II'!G416+'Form II'!H416),0)</f>
        <v>#DIV/0!</v>
      </c>
      <c r="BC418" s="120">
        <f>IF(AF418=0,0,(AF418/AT418)*('Form II'!G416+'Form II'!H416))</f>
        <v>0</v>
      </c>
      <c r="BD418" s="120">
        <f>IF((AN418+AP418+AR418)=0,0,(IF('Form II'!R416="yes",(((AN418+AP418+AR418)/AT418)*('Form II'!G416+'Form II'!H416)),0)))</f>
        <v>0</v>
      </c>
      <c r="BE418" s="118">
        <f>IF((AS418)=0,('Form II'!G416+'Form II'!H416),SUM(AU418:BD418))</f>
        <v>0</v>
      </c>
      <c r="CD418" s="23">
        <f>AT418*'Form II'!F416</f>
        <v>0</v>
      </c>
    </row>
    <row r="419" spans="1:82" ht="15.75" thickTop="1" x14ac:dyDescent="0.25">
      <c r="A419" s="90" t="s">
        <v>41</v>
      </c>
      <c r="B419" s="91"/>
      <c r="C419" s="91">
        <f t="shared" ref="C419:C479" si="3328">SUM(C415:C418)</f>
        <v>0</v>
      </c>
      <c r="D419" s="93">
        <f t="shared" ref="D419" si="3329">C419/C413</f>
        <v>0</v>
      </c>
      <c r="E419" s="91">
        <f t="shared" ref="E419:E479" si="3330">SUM(E415:E418)</f>
        <v>0</v>
      </c>
      <c r="F419" s="93">
        <f t="shared" ref="F419" si="3331">E419/E413</f>
        <v>0</v>
      </c>
      <c r="G419" s="91">
        <f t="shared" ref="G419:G479" si="3332">SUM(G415:G418)</f>
        <v>0</v>
      </c>
      <c r="H419" s="93">
        <f t="shared" ref="H419" si="3333">G419/G413</f>
        <v>0</v>
      </c>
      <c r="I419" s="91">
        <f t="shared" ref="I419:I479" si="3334">SUM(I415:I418)</f>
        <v>0</v>
      </c>
      <c r="J419" s="93">
        <f t="shared" ref="J419" si="3335">I419/I413</f>
        <v>0</v>
      </c>
      <c r="K419" s="91">
        <f t="shared" ref="K419:K479" si="3336">SUM(K415:K418)</f>
        <v>0</v>
      </c>
      <c r="L419" s="93">
        <f t="shared" ref="L419" si="3337">K419/K413</f>
        <v>0</v>
      </c>
      <c r="M419" s="91">
        <f t="shared" ref="M419:M479" si="3338">SUM(M415:M418)</f>
        <v>0</v>
      </c>
      <c r="N419" s="93">
        <f t="shared" ref="N419" si="3339">M419/M413</f>
        <v>0</v>
      </c>
      <c r="O419" s="91">
        <f t="shared" ref="O419:O479" si="3340">SUM(O415:O418)</f>
        <v>0</v>
      </c>
      <c r="P419" s="93">
        <f t="shared" ref="P419" si="3341">O419/O413</f>
        <v>0</v>
      </c>
      <c r="Q419" s="91">
        <f t="shared" ref="Q419:Q479" si="3342">SUM(Q415:Q418)</f>
        <v>0</v>
      </c>
      <c r="R419" s="93">
        <f t="shared" ref="R419" si="3343">Q419/Q413</f>
        <v>0</v>
      </c>
      <c r="S419" s="91">
        <f t="shared" ref="S419:S479" si="3344">SUM(S415:S418)</f>
        <v>0</v>
      </c>
      <c r="T419" s="93">
        <f t="shared" ref="T419" si="3345">S419/S413</f>
        <v>0</v>
      </c>
      <c r="U419" s="91">
        <f t="shared" ref="U419:U479" si="3346">SUM(U415:U418)</f>
        <v>0</v>
      </c>
      <c r="V419" s="93">
        <f t="shared" ref="V419" si="3347">U419/U413</f>
        <v>0</v>
      </c>
      <c r="W419" s="91">
        <f t="shared" ref="W419:W479" si="3348">SUM(W415:W418)</f>
        <v>0</v>
      </c>
      <c r="X419" s="93">
        <f t="shared" ref="X419" si="3349">W419/W413</f>
        <v>0</v>
      </c>
      <c r="Y419" s="91">
        <f t="shared" ref="Y419:Y479" si="3350">SUM(Y415:Y418)</f>
        <v>0</v>
      </c>
      <c r="Z419" s="93">
        <f t="shared" ref="Z419" si="3351">Y419/Y413</f>
        <v>0</v>
      </c>
      <c r="AA419" s="91">
        <f t="shared" ref="AA419:AA479" si="3352">SUM(AA415:AA418)</f>
        <v>0</v>
      </c>
      <c r="AB419" s="93">
        <f t="shared" ref="AB419" si="3353">AA419/AA413</f>
        <v>0</v>
      </c>
      <c r="AC419" s="91">
        <f t="shared" ref="AC419:AC479" si="3354">SUM(AC415:AC418)</f>
        <v>0</v>
      </c>
      <c r="AD419" s="93">
        <f t="shared" ref="AD419" si="3355">AC419/AC413</f>
        <v>0</v>
      </c>
      <c r="AE419" s="94">
        <f t="shared" ref="AE419:AE479" si="3356">SUM(AE415:AE418)</f>
        <v>0</v>
      </c>
      <c r="AF419" s="93">
        <f t="shared" ref="AF419" si="3357">AE419/AE413</f>
        <v>0</v>
      </c>
      <c r="AG419" s="91">
        <f t="shared" ref="AG419:AG479" si="3358">SUM(AG415:AG418)</f>
        <v>0</v>
      </c>
      <c r="AH419" s="93">
        <f t="shared" ref="AH419" si="3359">AG419/AG413</f>
        <v>0</v>
      </c>
      <c r="AI419" s="91">
        <f t="shared" ref="AI419:AI479" si="3360">SUM(AI415:AI418)</f>
        <v>0</v>
      </c>
      <c r="AJ419" s="93">
        <f t="shared" ref="AJ419" si="3361">AI419/AI413</f>
        <v>0</v>
      </c>
      <c r="AK419" s="91">
        <f t="shared" ref="AK419:AK479" si="3362">SUM(AK415:AK418)</f>
        <v>0</v>
      </c>
      <c r="AL419" s="93">
        <f t="shared" ref="AL419" si="3363">AK419/AK413</f>
        <v>0</v>
      </c>
      <c r="AM419" s="91">
        <f t="shared" ref="AM419:AM479" si="3364">SUM(AM415:AM418)</f>
        <v>0</v>
      </c>
      <c r="AN419" s="93">
        <f t="shared" ref="AN419" si="3365">AM419/AM413</f>
        <v>0</v>
      </c>
      <c r="AO419" s="91">
        <f t="shared" ref="AO419:AO479" si="3366">SUM(AO415:AO418)</f>
        <v>0</v>
      </c>
      <c r="AP419" s="93">
        <f t="shared" ref="AP419" si="3367">AO419/AO413</f>
        <v>0</v>
      </c>
      <c r="AQ419" s="91">
        <f t="shared" ref="AQ419:AQ479" si="3368">SUM(AQ415:AQ418)</f>
        <v>0</v>
      </c>
      <c r="AR419" s="93">
        <f t="shared" si="3265"/>
        <v>0</v>
      </c>
      <c r="AS419" s="95">
        <f t="shared" ref="AS419:AS479" si="3369">SUM(AS415:AS418)</f>
        <v>0</v>
      </c>
      <c r="AT419" s="203">
        <f t="shared" si="3267"/>
        <v>0</v>
      </c>
      <c r="AU419" s="121"/>
      <c r="AV419" s="121"/>
      <c r="AW419" s="121"/>
      <c r="AX419" s="121"/>
      <c r="AY419" s="121"/>
      <c r="AZ419" s="121"/>
      <c r="BA419" s="121"/>
      <c r="BB419" s="121"/>
      <c r="BC419" s="121"/>
      <c r="BD419" s="121"/>
      <c r="BE419" s="121"/>
      <c r="CD419" s="30">
        <f t="shared" ref="CD419:CD479" si="3370">SUM(CD415:CD418)</f>
        <v>0</v>
      </c>
    </row>
    <row r="420" spans="1:82" x14ac:dyDescent="0.25">
      <c r="AU420" s="116"/>
      <c r="AV420" s="116"/>
      <c r="AW420" s="116"/>
      <c r="AX420" s="116"/>
      <c r="AY420" s="116"/>
      <c r="AZ420" s="116"/>
      <c r="BA420" s="116"/>
      <c r="BB420" s="116"/>
      <c r="BC420" s="116"/>
      <c r="BD420" s="116"/>
      <c r="BE420" s="116"/>
    </row>
    <row r="421" spans="1:82" ht="45" x14ac:dyDescent="0.25">
      <c r="A421" s="97"/>
      <c r="B421" s="199" t="s">
        <v>25</v>
      </c>
      <c r="C421" s="248" t="s">
        <v>116</v>
      </c>
      <c r="D421" s="247"/>
      <c r="E421" s="257" t="s">
        <v>119</v>
      </c>
      <c r="F421" s="247"/>
      <c r="G421" s="257" t="s">
        <v>120</v>
      </c>
      <c r="H421" s="247"/>
      <c r="I421" s="248" t="s">
        <v>117</v>
      </c>
      <c r="J421" s="247"/>
      <c r="K421" s="248" t="s">
        <v>118</v>
      </c>
      <c r="L421" s="247"/>
      <c r="M421" s="248" t="s">
        <v>27</v>
      </c>
      <c r="N421" s="247"/>
      <c r="O421" s="248" t="s">
        <v>166</v>
      </c>
      <c r="P421" s="247"/>
      <c r="Q421" s="248" t="s">
        <v>167</v>
      </c>
      <c r="R421" s="247"/>
      <c r="S421" s="248" t="s">
        <v>132</v>
      </c>
      <c r="T421" s="247"/>
      <c r="U421" s="248" t="s">
        <v>28</v>
      </c>
      <c r="V421" s="247"/>
      <c r="W421" s="248" t="s">
        <v>29</v>
      </c>
      <c r="X421" s="247"/>
      <c r="Y421" s="248" t="s">
        <v>30</v>
      </c>
      <c r="Z421" s="247"/>
      <c r="AA421" s="248" t="s">
        <v>114</v>
      </c>
      <c r="AB421" s="258"/>
      <c r="AC421" s="248" t="s">
        <v>113</v>
      </c>
      <c r="AD421" s="247"/>
      <c r="AE421" s="248" t="s">
        <v>31</v>
      </c>
      <c r="AF421" s="247"/>
      <c r="AG421" s="248" t="s">
        <v>193</v>
      </c>
      <c r="AH421" s="247"/>
      <c r="AI421" s="248" t="s">
        <v>164</v>
      </c>
      <c r="AJ421" s="247"/>
      <c r="AK421" s="246" t="s">
        <v>165</v>
      </c>
      <c r="AL421" s="247"/>
      <c r="AM421" s="248" t="s">
        <v>33</v>
      </c>
      <c r="AN421" s="247"/>
      <c r="AO421" s="248" t="s">
        <v>34</v>
      </c>
      <c r="AP421" s="247"/>
      <c r="AQ421" s="248" t="s">
        <v>34</v>
      </c>
      <c r="AR421" s="247"/>
      <c r="AS421" s="248" t="s">
        <v>35</v>
      </c>
      <c r="AT421" s="247"/>
      <c r="AU421" s="115" t="s">
        <v>286</v>
      </c>
      <c r="AV421" s="115" t="s">
        <v>116</v>
      </c>
      <c r="AW421" s="115" t="s">
        <v>288</v>
      </c>
      <c r="AX421" s="116" t="s">
        <v>289</v>
      </c>
      <c r="AY421" s="116" t="s">
        <v>290</v>
      </c>
      <c r="AZ421" s="116" t="s">
        <v>134</v>
      </c>
      <c r="BA421" s="117" t="s">
        <v>114</v>
      </c>
      <c r="BB421" s="117" t="s">
        <v>113</v>
      </c>
      <c r="BC421" s="117" t="s">
        <v>46</v>
      </c>
      <c r="BD421" s="117" t="s">
        <v>44</v>
      </c>
      <c r="BE421" s="118"/>
    </row>
    <row r="422" spans="1:82" x14ac:dyDescent="0.25">
      <c r="A422" s="49" t="s">
        <v>129</v>
      </c>
      <c r="B422" s="200"/>
      <c r="C422" s="151"/>
      <c r="D422" s="152"/>
      <c r="E422" s="151"/>
      <c r="F422" s="152"/>
      <c r="G422" s="200"/>
      <c r="H422" s="201"/>
      <c r="I422" s="200"/>
      <c r="J422" s="201"/>
      <c r="K422" s="87"/>
      <c r="L422" s="201"/>
      <c r="M422" s="200"/>
      <c r="N422" s="201"/>
      <c r="O422" s="200"/>
      <c r="P422" s="201"/>
      <c r="Q422" s="200"/>
      <c r="R422" s="201"/>
      <c r="S422" s="200"/>
      <c r="T422" s="201"/>
      <c r="U422" s="200"/>
      <c r="V422" s="201"/>
      <c r="W422" s="200"/>
      <c r="X422" s="201"/>
      <c r="Y422" s="200"/>
      <c r="Z422" s="201"/>
      <c r="AA422" s="87"/>
      <c r="AB422" s="87"/>
      <c r="AC422" s="200"/>
      <c r="AD422" s="201"/>
      <c r="AE422" s="200"/>
      <c r="AF422" s="201"/>
      <c r="AG422" s="200"/>
      <c r="AH422" s="201"/>
      <c r="AI422" s="200"/>
      <c r="AJ422" s="201"/>
      <c r="AK422" s="87"/>
      <c r="AL422" s="87"/>
      <c r="AM422" s="200"/>
      <c r="AN422" s="201"/>
      <c r="AO422" s="200"/>
      <c r="AP422" s="201"/>
      <c r="AQ422" s="200"/>
      <c r="AR422" s="201"/>
      <c r="AS422" s="200"/>
      <c r="AT422" s="146"/>
      <c r="AU422" s="115"/>
      <c r="AV422" s="115"/>
      <c r="AW422" s="115"/>
      <c r="AX422" s="116"/>
      <c r="AY422" s="116"/>
      <c r="AZ422" s="116"/>
      <c r="BA422" s="116"/>
      <c r="BB422" s="116"/>
      <c r="BC422" s="116"/>
      <c r="BD422" s="116"/>
      <c r="BE422" s="116"/>
    </row>
    <row r="423" spans="1:82" x14ac:dyDescent="0.25">
      <c r="A423" s="98"/>
      <c r="B423" s="88"/>
      <c r="C423" s="249">
        <f>(VLOOKUP(A422,$BF$2:$CB$5,2,FALSE))*'Form II'!F423</f>
        <v>60</v>
      </c>
      <c r="D423" s="250"/>
      <c r="E423" s="249">
        <f>VLOOKUP(A422,$BF$2:$CB$5,3,FALSE)*'Form II'!F423</f>
        <v>60</v>
      </c>
      <c r="F423" s="250"/>
      <c r="G423" s="249">
        <f>VLOOKUP(A422,$BF$2:$CB$5,4,FALSE)*'Form II'!F423</f>
        <v>60</v>
      </c>
      <c r="H423" s="250"/>
      <c r="I423" s="249">
        <f>VLOOKUP(A422,$BF$2:$CB$5,5,FALSE)*'Form II'!F423</f>
        <v>60</v>
      </c>
      <c r="J423" s="250"/>
      <c r="K423" s="251">
        <f>VLOOKUP(A422,$BF$2:$CB$5,6,FALSE)*'Form II'!F423</f>
        <v>100</v>
      </c>
      <c r="L423" s="250"/>
      <c r="M423" s="249">
        <f>VLOOKUP(A422,$BF$2:$CB$5,7,FALSE)*'Form II'!F423</f>
        <v>200</v>
      </c>
      <c r="N423" s="250"/>
      <c r="O423" s="249">
        <f>VLOOKUP(A422,$BF$2:$CB$5,8,FALSE)*'Form II'!F423</f>
        <v>125</v>
      </c>
      <c r="P423" s="250"/>
      <c r="Q423" s="249">
        <f>VLOOKUP(A422,$BF$2:$CB$5,9,FALSE)*'Form II'!F423</f>
        <v>125</v>
      </c>
      <c r="R423" s="250"/>
      <c r="S423" s="249">
        <f>VLOOKUP(A422,$BF$2:$CB$5,10,FALSE)*'Form II'!F423</f>
        <v>125</v>
      </c>
      <c r="T423" s="250"/>
      <c r="U423" s="249">
        <f>VLOOKUP(A422,$BF$2:$CB$5,11,FALSE)*'Form II'!F423</f>
        <v>150</v>
      </c>
      <c r="V423" s="250"/>
      <c r="W423" s="249">
        <f>VLOOKUP(A422,$BF$2:$CB$5,12,FALSE)*'Form II'!F423</f>
        <v>200</v>
      </c>
      <c r="X423" s="250"/>
      <c r="Y423" s="252">
        <f>VLOOKUP(A422,$BF$2:$CB$5,13,FALSE)*'Form II'!F423</f>
        <v>250</v>
      </c>
      <c r="Z423" s="253"/>
      <c r="AA423" s="252">
        <f>VLOOKUP(A422,$BF$2:$CB$5,14,FALSE)*'Form II'!F423</f>
        <v>75</v>
      </c>
      <c r="AB423" s="254"/>
      <c r="AC423" s="252">
        <f>VLOOKUP(A422,$BF$2:$CB$5,15,FALSE)*'Form II'!F423</f>
        <v>75</v>
      </c>
      <c r="AD423" s="253"/>
      <c r="AE423" s="252">
        <f>VLOOKUP(A422,$BF$2:$CB$5,16,FALSE)*'Form II'!F423</f>
        <v>200</v>
      </c>
      <c r="AF423" s="253"/>
      <c r="AG423" s="249">
        <f>VLOOKUP(A422,$BF$2:$CB$5,17,FALSE)*'Form II'!F423</f>
        <v>200</v>
      </c>
      <c r="AH423" s="250"/>
      <c r="AI423" s="249">
        <f>VLOOKUP(A422,$BF$2:$CB$5,18,FALSE)*'Form II'!F423</f>
        <v>12.5</v>
      </c>
      <c r="AJ423" s="250"/>
      <c r="AK423" s="249">
        <f>VLOOKUP(A422,$BF$2:$CB$5,19,FALSE)*'Form II'!F423</f>
        <v>25</v>
      </c>
      <c r="AL423" s="250"/>
      <c r="AM423" s="249">
        <f>VLOOKUP(A422,$BF$2:$CB$5,20,FALSE)*'Form II'!F423</f>
        <v>12.5</v>
      </c>
      <c r="AN423" s="250"/>
      <c r="AO423" s="249">
        <f>VLOOKUP(A422,$BF$2:$CB$5,21,FALSE)*'Form II'!F423</f>
        <v>25</v>
      </c>
      <c r="AP423" s="250"/>
      <c r="AQ423" s="249">
        <f>VLOOKUP(A422,$BF$2:$CB$5,22,FALSE)*'Form II'!F423</f>
        <v>25</v>
      </c>
      <c r="AR423" s="250"/>
      <c r="AS423" s="255"/>
      <c r="AT423" s="256"/>
      <c r="AU423" s="116"/>
      <c r="AV423" s="116"/>
      <c r="AW423" s="116"/>
      <c r="AX423" s="116"/>
      <c r="AY423" s="116"/>
      <c r="AZ423" s="116"/>
      <c r="BA423" s="116"/>
      <c r="BB423" s="116"/>
      <c r="BC423" s="116"/>
      <c r="BD423" s="116"/>
      <c r="BE423" s="116"/>
    </row>
    <row r="424" spans="1:82" ht="15.75" thickBot="1" x14ac:dyDescent="0.3">
      <c r="A424" s="48" t="str">
        <f>'Form II'!A423&amp;", "&amp;'Form II'!B423</f>
        <v>, 43</v>
      </c>
      <c r="B424" s="99" t="s">
        <v>36</v>
      </c>
      <c r="C424" s="99" t="s">
        <v>36</v>
      </c>
      <c r="D424" s="99" t="s">
        <v>142</v>
      </c>
      <c r="E424" s="99"/>
      <c r="F424" s="99"/>
      <c r="G424" s="99"/>
      <c r="H424" s="99"/>
      <c r="I424" s="99"/>
      <c r="J424" s="99"/>
      <c r="K424" s="99" t="s">
        <v>36</v>
      </c>
      <c r="L424" s="99" t="s">
        <v>142</v>
      </c>
      <c r="M424" s="99" t="s">
        <v>36</v>
      </c>
      <c r="N424" s="99" t="s">
        <v>142</v>
      </c>
      <c r="O424" s="99" t="s">
        <v>36</v>
      </c>
      <c r="P424" s="99" t="s">
        <v>142</v>
      </c>
      <c r="Q424" s="99" t="s">
        <v>36</v>
      </c>
      <c r="R424" s="99" t="s">
        <v>142</v>
      </c>
      <c r="S424" s="99" t="s">
        <v>36</v>
      </c>
      <c r="T424" s="99" t="s">
        <v>142</v>
      </c>
      <c r="U424" s="99" t="s">
        <v>36</v>
      </c>
      <c r="V424" s="99" t="s">
        <v>142</v>
      </c>
      <c r="W424" s="99" t="s">
        <v>36</v>
      </c>
      <c r="X424" s="99" t="s">
        <v>142</v>
      </c>
      <c r="Y424" s="99" t="s">
        <v>36</v>
      </c>
      <c r="Z424" s="99" t="s">
        <v>142</v>
      </c>
      <c r="AA424" s="99"/>
      <c r="AB424" s="99"/>
      <c r="AC424" s="99" t="s">
        <v>36</v>
      </c>
      <c r="AD424" s="99" t="s">
        <v>142</v>
      </c>
      <c r="AE424" s="99" t="s">
        <v>36</v>
      </c>
      <c r="AF424" s="100" t="s">
        <v>142</v>
      </c>
      <c r="AG424" s="99" t="s">
        <v>36</v>
      </c>
      <c r="AH424" s="99" t="s">
        <v>142</v>
      </c>
      <c r="AI424" s="99" t="s">
        <v>36</v>
      </c>
      <c r="AJ424" s="99" t="s">
        <v>142</v>
      </c>
      <c r="AK424" s="99" t="s">
        <v>36</v>
      </c>
      <c r="AL424" s="99" t="s">
        <v>142</v>
      </c>
      <c r="AM424" s="99" t="s">
        <v>36</v>
      </c>
      <c r="AN424" s="99" t="s">
        <v>142</v>
      </c>
      <c r="AO424" s="99" t="s">
        <v>36</v>
      </c>
      <c r="AP424" s="99" t="s">
        <v>142</v>
      </c>
      <c r="AQ424" s="99" t="s">
        <v>36</v>
      </c>
      <c r="AR424" s="99" t="s">
        <v>142</v>
      </c>
      <c r="AS424" s="99" t="s">
        <v>36</v>
      </c>
      <c r="AT424" s="147" t="s">
        <v>142</v>
      </c>
      <c r="AU424" s="116"/>
      <c r="AV424" s="116"/>
      <c r="AW424" s="116"/>
      <c r="AX424" s="116"/>
      <c r="AY424" s="116"/>
      <c r="AZ424" s="116"/>
      <c r="BA424" s="116"/>
      <c r="BB424" s="116"/>
      <c r="BC424" s="116"/>
      <c r="BD424" s="116"/>
      <c r="BE424" s="116"/>
    </row>
    <row r="425" spans="1:82" ht="16.5" thickTop="1" thickBot="1" x14ac:dyDescent="0.3">
      <c r="A425" s="24" t="s">
        <v>37</v>
      </c>
      <c r="B425" s="25"/>
      <c r="C425" s="112">
        <v>0</v>
      </c>
      <c r="D425" s="93">
        <f t="shared" ref="D425" si="3371">C425/C423</f>
        <v>0</v>
      </c>
      <c r="E425" s="112"/>
      <c r="F425" s="93">
        <f t="shared" ref="F425" si="3372">E425/E423</f>
        <v>0</v>
      </c>
      <c r="G425" s="112"/>
      <c r="H425" s="93">
        <f t="shared" ref="H425" si="3373">G425/G423</f>
        <v>0</v>
      </c>
      <c r="I425" s="112"/>
      <c r="J425" s="93">
        <f t="shared" ref="J425" si="3374">I425/I423</f>
        <v>0</v>
      </c>
      <c r="K425" s="112"/>
      <c r="L425" s="93">
        <f t="shared" ref="L425" si="3375">K425/K423</f>
        <v>0</v>
      </c>
      <c r="M425" s="112">
        <v>0</v>
      </c>
      <c r="N425" s="93">
        <f t="shared" ref="N425" si="3376">M425/M423</f>
        <v>0</v>
      </c>
      <c r="O425" s="112">
        <v>0</v>
      </c>
      <c r="P425" s="93">
        <f t="shared" ref="P425" si="3377">O425/O423</f>
        <v>0</v>
      </c>
      <c r="Q425" s="112">
        <v>0</v>
      </c>
      <c r="R425" s="93">
        <f t="shared" ref="R425" si="3378">Q425/Q423</f>
        <v>0</v>
      </c>
      <c r="S425" s="112">
        <v>0</v>
      </c>
      <c r="T425" s="93">
        <f t="shared" ref="T425" si="3379">S425/S423</f>
        <v>0</v>
      </c>
      <c r="U425" s="112">
        <v>0</v>
      </c>
      <c r="V425" s="93">
        <f t="shared" ref="V425" si="3380">U425/U423</f>
        <v>0</v>
      </c>
      <c r="W425" s="112">
        <v>0</v>
      </c>
      <c r="X425" s="93">
        <f t="shared" ref="X425" si="3381">W425/W423</f>
        <v>0</v>
      </c>
      <c r="Y425" s="112">
        <v>0</v>
      </c>
      <c r="Z425" s="93">
        <f t="shared" ref="Z425" si="3382">Y425/Y423</f>
        <v>0</v>
      </c>
      <c r="AA425" s="112">
        <v>0</v>
      </c>
      <c r="AB425" s="93">
        <f t="shared" ref="AB425" si="3383">AA425/AA423</f>
        <v>0</v>
      </c>
      <c r="AC425" s="112">
        <v>0</v>
      </c>
      <c r="AD425" s="93">
        <f t="shared" ref="AD425" si="3384">AC425/AC423</f>
        <v>0</v>
      </c>
      <c r="AE425" s="112"/>
      <c r="AF425" s="93">
        <f t="shared" ref="AF425" si="3385">AE425/AE423</f>
        <v>0</v>
      </c>
      <c r="AG425" s="112"/>
      <c r="AH425" s="93">
        <f t="shared" ref="AH425" si="3386">AG425/AG423</f>
        <v>0</v>
      </c>
      <c r="AI425" s="112"/>
      <c r="AJ425" s="93">
        <f t="shared" ref="AJ425" si="3387">AI425/AI423</f>
        <v>0</v>
      </c>
      <c r="AK425" s="112"/>
      <c r="AL425" s="93">
        <f t="shared" ref="AL425" si="3388">AK425/AK423</f>
        <v>0</v>
      </c>
      <c r="AM425" s="112">
        <v>0</v>
      </c>
      <c r="AN425" s="93">
        <f t="shared" ref="AN425" si="3389">AM425/AM423</f>
        <v>0</v>
      </c>
      <c r="AO425" s="112">
        <v>0</v>
      </c>
      <c r="AP425" s="93">
        <f t="shared" ref="AP425" si="3390">AO425/AO423</f>
        <v>0</v>
      </c>
      <c r="AQ425" s="112">
        <v>0</v>
      </c>
      <c r="AR425" s="93">
        <f t="shared" ref="AR425:AR429" si="3391">AQ425/$AQ$113</f>
        <v>0</v>
      </c>
      <c r="AS425" s="134">
        <f t="shared" ref="AS425:AS428" si="3392">C425+K425+M425+O425+U425+W425+Y425+AC425+AE425+AG425+AM425+AQ425+E425+I425+G425+AA425+Q425+S425+AO425+AI425+AK425</f>
        <v>0</v>
      </c>
      <c r="AT425" s="203">
        <f t="shared" ref="AT425:AT429" si="3393">D425+L425+N425+P425+V425+X425+Z425+AD425+AF425+AH425+AN425+AR425+AB425+F425+J425+H425+R425+T425+AP425+AJ425+AL425</f>
        <v>0</v>
      </c>
      <c r="AU425" s="120">
        <f>IF(J425=0,0,(IF('Form II'!K423="yes",(J425/AT425)*('Form II'!G423+'Form II'!H423),0)))</f>
        <v>0</v>
      </c>
      <c r="AV425" s="120">
        <f>IF(D425=0,0,(IF('Form II'!I423="yes",(D425/AT425)*('Form II'!G423+'Form II'!H423),0)))</f>
        <v>0</v>
      </c>
      <c r="AW425" s="120">
        <f>IF(F425+H425=0,0,(IF('Form II'!J423="yes",((F425+H425)/AT425)*('Form II'!G423+'Form II'!H423),0)))</f>
        <v>0</v>
      </c>
      <c r="AX425" s="120">
        <f>IF(L425=0,0,(L425/AT425)*('Form II'!G423+'Form II'!H423))</f>
        <v>0</v>
      </c>
      <c r="AY425" s="120">
        <f>IF(P425+R425=0,0,(IF('Form II'!M423="yes",(((P425+R425)/AT425)*('Form II'!G423+'Form II'!H423)),0)))</f>
        <v>0</v>
      </c>
      <c r="AZ425" s="120" t="e">
        <f>IF('Form II'!N423="yes",(((V425+X425+Z425+T425)/AT425)*('Form II'!G423+'Form II'!H423)),0)</f>
        <v>#DIV/0!</v>
      </c>
      <c r="BA425" s="120" t="e">
        <f>IF('Form II'!P423="yes",(AB425/AT425)*('Form II'!G423+'Form II'!H423),0)</f>
        <v>#DIV/0!</v>
      </c>
      <c r="BB425" s="120" t="e">
        <f>IF('Form II'!O423="yes",(AD425/AT425)*('Form II'!G423+'Form II'!H423),0)</f>
        <v>#DIV/0!</v>
      </c>
      <c r="BC425" s="120">
        <f>IF(AF425=0,0,(AF425/AT425)*('Form II'!G423+'Form II'!H423))</f>
        <v>0</v>
      </c>
      <c r="BD425" s="120">
        <f>IF((AN425+AP425+AR425)=0,0,(IF('Form II'!R423="yes",(((AN425+AP425+AR425)/AT425)*('Form II'!G423+'Form II'!H423)),0)))</f>
        <v>0</v>
      </c>
      <c r="BE425" s="118">
        <f>IF((AS425)=0,('Form II'!G423+'Form II'!H423),SUM(AU425:BD425))</f>
        <v>0</v>
      </c>
      <c r="CD425" s="23">
        <f>AT425*'Form II'!F423</f>
        <v>0</v>
      </c>
    </row>
    <row r="426" spans="1:82" ht="16.5" thickTop="1" thickBot="1" x14ac:dyDescent="0.3">
      <c r="A426" s="26" t="s">
        <v>38</v>
      </c>
      <c r="B426" s="27"/>
      <c r="C426" s="113">
        <v>0</v>
      </c>
      <c r="D426" s="93">
        <f t="shared" ref="D426" si="3394">C426/C423</f>
        <v>0</v>
      </c>
      <c r="E426" s="113"/>
      <c r="F426" s="93">
        <f t="shared" ref="F426" si="3395">E426/E423</f>
        <v>0</v>
      </c>
      <c r="G426" s="113"/>
      <c r="H426" s="93">
        <f t="shared" ref="H426" si="3396">G426/G423</f>
        <v>0</v>
      </c>
      <c r="I426" s="113"/>
      <c r="J426" s="93">
        <f t="shared" ref="J426" si="3397">I426/I423</f>
        <v>0</v>
      </c>
      <c r="K426" s="113"/>
      <c r="L426" s="93">
        <f t="shared" ref="L426" si="3398">K426/K423</f>
        <v>0</v>
      </c>
      <c r="M426" s="113">
        <v>0</v>
      </c>
      <c r="N426" s="93">
        <f t="shared" ref="N426" si="3399">M426/M423</f>
        <v>0</v>
      </c>
      <c r="O426" s="113">
        <v>0</v>
      </c>
      <c r="P426" s="93">
        <f t="shared" ref="P426" si="3400">O426/O423</f>
        <v>0</v>
      </c>
      <c r="Q426" s="113">
        <v>0</v>
      </c>
      <c r="R426" s="93">
        <f t="shared" ref="R426" si="3401">Q426/Q423</f>
        <v>0</v>
      </c>
      <c r="S426" s="113">
        <v>0</v>
      </c>
      <c r="T426" s="93">
        <f t="shared" ref="T426" si="3402">S426/S423</f>
        <v>0</v>
      </c>
      <c r="U426" s="113">
        <v>0</v>
      </c>
      <c r="V426" s="93">
        <f t="shared" ref="V426" si="3403">U426/U423</f>
        <v>0</v>
      </c>
      <c r="W426" s="113">
        <v>0</v>
      </c>
      <c r="X426" s="93">
        <f t="shared" ref="X426" si="3404">W426/W423</f>
        <v>0</v>
      </c>
      <c r="Y426" s="113">
        <v>0</v>
      </c>
      <c r="Z426" s="93">
        <f t="shared" ref="Z426" si="3405">Y426/Y423</f>
        <v>0</v>
      </c>
      <c r="AA426" s="113">
        <v>0</v>
      </c>
      <c r="AB426" s="93">
        <f t="shared" ref="AB426" si="3406">AA426/AA423</f>
        <v>0</v>
      </c>
      <c r="AC426" s="113">
        <v>0</v>
      </c>
      <c r="AD426" s="93">
        <f t="shared" ref="AD426" si="3407">AC426/AC423</f>
        <v>0</v>
      </c>
      <c r="AE426" s="113"/>
      <c r="AF426" s="93">
        <f t="shared" ref="AF426" si="3408">AE426/AE423</f>
        <v>0</v>
      </c>
      <c r="AG426" s="113"/>
      <c r="AH426" s="93">
        <f t="shared" ref="AH426" si="3409">AG426/AG423</f>
        <v>0</v>
      </c>
      <c r="AI426" s="113"/>
      <c r="AJ426" s="93">
        <f t="shared" ref="AJ426" si="3410">AI426/AI423</f>
        <v>0</v>
      </c>
      <c r="AK426" s="113"/>
      <c r="AL426" s="93">
        <f t="shared" ref="AL426" si="3411">AK426/AK423</f>
        <v>0</v>
      </c>
      <c r="AM426" s="113">
        <v>0</v>
      </c>
      <c r="AN426" s="93">
        <f t="shared" ref="AN426" si="3412">AM426/AM423</f>
        <v>0</v>
      </c>
      <c r="AO426" s="113">
        <v>0</v>
      </c>
      <c r="AP426" s="93">
        <f t="shared" ref="AP426" si="3413">AO426/AO423</f>
        <v>0</v>
      </c>
      <c r="AQ426" s="113">
        <v>0</v>
      </c>
      <c r="AR426" s="93">
        <f t="shared" si="3391"/>
        <v>0</v>
      </c>
      <c r="AS426" s="134">
        <f t="shared" si="3392"/>
        <v>0</v>
      </c>
      <c r="AT426" s="203">
        <f t="shared" si="3393"/>
        <v>0</v>
      </c>
      <c r="AU426" s="120">
        <f>IF(J426=0,0,(IF('Form II'!K424="yes",(J426/AT426)*('Form II'!G424+'Form II'!H424),0)))</f>
        <v>0</v>
      </c>
      <c r="AV426" s="120">
        <f>IF(D426=0,0,(IF('Form II'!I424="yes",(D426/AT426)*('Form II'!G424+'Form II'!H424),0)))</f>
        <v>0</v>
      </c>
      <c r="AW426" s="120">
        <f>IF(F426+H426=0,0,(IF('Form II'!J424="yes",((F426+H426)/AT426)*('Form II'!G424+'Form II'!H424),0)))</f>
        <v>0</v>
      </c>
      <c r="AX426" s="120">
        <f>IF(L426=0,0,(L426/AT426)*('Form II'!G424+'Form II'!H424))</f>
        <v>0</v>
      </c>
      <c r="AY426" s="120">
        <f>IF(P426+R426=0,0,(IF('Form II'!M424="yes",(((P426+R426)/AT426)*('Form II'!G424+'Form II'!H424)),0)))</f>
        <v>0</v>
      </c>
      <c r="AZ426" s="120" t="e">
        <f>IF('Form II'!N424="yes",(((V426+X426+Z426+T426)/AT426)*('Form II'!G424+'Form II'!H424)),0)</f>
        <v>#DIV/0!</v>
      </c>
      <c r="BA426" s="120" t="e">
        <f>IF('Form II'!P424="yes",(AB426/AT426)*('Form II'!G424+'Form II'!H424),0)</f>
        <v>#DIV/0!</v>
      </c>
      <c r="BB426" s="120" t="e">
        <f>IF('Form II'!O424="yes",(AD426/AT426)*('Form II'!G424+'Form II'!H424),0)</f>
        <v>#DIV/0!</v>
      </c>
      <c r="BC426" s="120">
        <f>IF(AF426=0,0,(AF426/AT426)*('Form II'!G424+'Form II'!H424))</f>
        <v>0</v>
      </c>
      <c r="BD426" s="120">
        <f>IF((AN426+AP426+AR426)=0,0,(IF('Form II'!R424="yes",(((AN426+AP426+AR426)/AT426)*('Form II'!G424+'Form II'!H424)),0)))</f>
        <v>0</v>
      </c>
      <c r="BE426" s="118">
        <f>IF((AS426)=0,('Form II'!G424+'Form II'!H424),SUM(AU426:BD426))</f>
        <v>0</v>
      </c>
      <c r="CD426" s="23">
        <f>AT426*'Form II'!F424</f>
        <v>0</v>
      </c>
    </row>
    <row r="427" spans="1:82" ht="16.5" thickTop="1" thickBot="1" x14ac:dyDescent="0.3">
      <c r="A427" s="26" t="s">
        <v>39</v>
      </c>
      <c r="B427" s="27"/>
      <c r="C427" s="113">
        <v>0</v>
      </c>
      <c r="D427" s="93">
        <f t="shared" ref="D427" si="3414">C427/C423</f>
        <v>0</v>
      </c>
      <c r="E427" s="113"/>
      <c r="F427" s="93">
        <f t="shared" ref="F427" si="3415">E427/E423</f>
        <v>0</v>
      </c>
      <c r="G427" s="113"/>
      <c r="H427" s="93">
        <f t="shared" ref="H427" si="3416">G427/G423</f>
        <v>0</v>
      </c>
      <c r="I427" s="113"/>
      <c r="J427" s="93">
        <f t="shared" ref="J427" si="3417">I427/I423</f>
        <v>0</v>
      </c>
      <c r="K427" s="113"/>
      <c r="L427" s="93">
        <f t="shared" ref="L427" si="3418">K427/K423</f>
        <v>0</v>
      </c>
      <c r="M427" s="113">
        <v>0</v>
      </c>
      <c r="N427" s="93">
        <f t="shared" ref="N427" si="3419">M427/M423</f>
        <v>0</v>
      </c>
      <c r="O427" s="113">
        <v>0</v>
      </c>
      <c r="P427" s="93">
        <f t="shared" ref="P427" si="3420">O427/O423</f>
        <v>0</v>
      </c>
      <c r="Q427" s="113">
        <v>0</v>
      </c>
      <c r="R427" s="93">
        <f t="shared" ref="R427" si="3421">Q427/Q423</f>
        <v>0</v>
      </c>
      <c r="S427" s="113">
        <v>0</v>
      </c>
      <c r="T427" s="93">
        <f t="shared" ref="T427" si="3422">S427/S423</f>
        <v>0</v>
      </c>
      <c r="U427" s="113">
        <v>0</v>
      </c>
      <c r="V427" s="93">
        <f t="shared" ref="V427" si="3423">U427/U423</f>
        <v>0</v>
      </c>
      <c r="W427" s="113">
        <v>0</v>
      </c>
      <c r="X427" s="93">
        <f t="shared" ref="X427" si="3424">W427/W423</f>
        <v>0</v>
      </c>
      <c r="Y427" s="113">
        <v>0</v>
      </c>
      <c r="Z427" s="93">
        <f t="shared" ref="Z427" si="3425">Y427/Y423</f>
        <v>0</v>
      </c>
      <c r="AA427" s="113">
        <v>0</v>
      </c>
      <c r="AB427" s="93">
        <f t="shared" ref="AB427" si="3426">AA427/AA423</f>
        <v>0</v>
      </c>
      <c r="AC427" s="113">
        <v>0</v>
      </c>
      <c r="AD427" s="93">
        <f t="shared" ref="AD427" si="3427">AC427/AC423</f>
        <v>0</v>
      </c>
      <c r="AE427" s="113"/>
      <c r="AF427" s="93">
        <f t="shared" ref="AF427" si="3428">AE427/AE423</f>
        <v>0</v>
      </c>
      <c r="AG427" s="113"/>
      <c r="AH427" s="93">
        <f t="shared" ref="AH427" si="3429">AG427/AG423</f>
        <v>0</v>
      </c>
      <c r="AI427" s="113"/>
      <c r="AJ427" s="93">
        <f t="shared" ref="AJ427" si="3430">AI427/AI423</f>
        <v>0</v>
      </c>
      <c r="AK427" s="113"/>
      <c r="AL427" s="93">
        <f t="shared" ref="AL427" si="3431">AK427/AK423</f>
        <v>0</v>
      </c>
      <c r="AM427" s="113">
        <v>0</v>
      </c>
      <c r="AN427" s="93">
        <f t="shared" ref="AN427" si="3432">AM427/AM423</f>
        <v>0</v>
      </c>
      <c r="AO427" s="113">
        <v>0</v>
      </c>
      <c r="AP427" s="93">
        <f t="shared" ref="AP427" si="3433">AO427/AO423</f>
        <v>0</v>
      </c>
      <c r="AQ427" s="113">
        <v>0</v>
      </c>
      <c r="AR427" s="93">
        <f t="shared" si="3391"/>
        <v>0</v>
      </c>
      <c r="AS427" s="134">
        <f t="shared" si="3392"/>
        <v>0</v>
      </c>
      <c r="AT427" s="203">
        <f t="shared" si="3393"/>
        <v>0</v>
      </c>
      <c r="AU427" s="120">
        <f>IF(J427=0,0,(IF('Form II'!K425="yes",(J427/AT427)*('Form II'!G425+'Form II'!H425),0)))</f>
        <v>0</v>
      </c>
      <c r="AV427" s="120">
        <f>IF(D427=0,0,(IF('Form II'!I425="yes",(D427/AT427)*('Form II'!G425+'Form II'!H425),0)))</f>
        <v>0</v>
      </c>
      <c r="AW427" s="120">
        <f>IF(F427+H427=0,0,(IF('Form II'!J425="yes",((F427+H427)/AT427)*('Form II'!G425+'Form II'!H425),0)))</f>
        <v>0</v>
      </c>
      <c r="AX427" s="120">
        <f>IF(L427=0,0,(L427/AT427)*('Form II'!G425+'Form II'!H425))</f>
        <v>0</v>
      </c>
      <c r="AY427" s="120">
        <f>IF(P427+R427=0,0,(IF('Form II'!M425="yes",(((P427+R427)/AT427)*('Form II'!G425+'Form II'!H425)),0)))</f>
        <v>0</v>
      </c>
      <c r="AZ427" s="120" t="e">
        <f>IF('Form II'!N425="yes",(((V427+X427+Z427+T427)/AT427)*('Form II'!G425+'Form II'!H425)),0)</f>
        <v>#DIV/0!</v>
      </c>
      <c r="BA427" s="120" t="e">
        <f>IF('Form II'!P425="yes",(AB427/AT427)*('Form II'!G425+'Form II'!H425),0)</f>
        <v>#DIV/0!</v>
      </c>
      <c r="BB427" s="120" t="e">
        <f>IF('Form II'!O425="yes",(AD427/AT427)*('Form II'!G425+'Form II'!H425),0)</f>
        <v>#DIV/0!</v>
      </c>
      <c r="BC427" s="120">
        <f>IF(AF427=0,0,(AF427/AT427)*('Form II'!G425+'Form II'!H425))</f>
        <v>0</v>
      </c>
      <c r="BD427" s="120">
        <f>IF((AN427+AP427+AR427)=0,0,(IF('Form II'!R425="yes",(((AN427+AP427+AR427)/AT427)*('Form II'!G425+'Form II'!H425)),0)))</f>
        <v>0</v>
      </c>
      <c r="BE427" s="118">
        <f>IF((AS427)=0,('Form II'!G425+'Form II'!H425),SUM(AU427:BD427))</f>
        <v>0</v>
      </c>
      <c r="CD427" s="23">
        <f>AT427*'Form II'!F425</f>
        <v>0</v>
      </c>
    </row>
    <row r="428" spans="1:82" ht="16.5" thickTop="1" thickBot="1" x14ac:dyDescent="0.3">
      <c r="A428" s="28" t="s">
        <v>40</v>
      </c>
      <c r="B428" s="29"/>
      <c r="C428" s="114">
        <v>0</v>
      </c>
      <c r="D428" s="93">
        <f t="shared" ref="D428" si="3434">C428/C423</f>
        <v>0</v>
      </c>
      <c r="E428" s="114"/>
      <c r="F428" s="93">
        <f t="shared" ref="F428" si="3435">E428/E423</f>
        <v>0</v>
      </c>
      <c r="G428" s="114"/>
      <c r="H428" s="93">
        <f t="shared" ref="H428" si="3436">G428/G423</f>
        <v>0</v>
      </c>
      <c r="I428" s="114"/>
      <c r="J428" s="93">
        <f t="shared" ref="J428" si="3437">I428/I423</f>
        <v>0</v>
      </c>
      <c r="K428" s="114"/>
      <c r="L428" s="93">
        <f t="shared" ref="L428" si="3438">K428/K423</f>
        <v>0</v>
      </c>
      <c r="M428" s="114">
        <v>0</v>
      </c>
      <c r="N428" s="93">
        <f t="shared" ref="N428" si="3439">M428/M423</f>
        <v>0</v>
      </c>
      <c r="O428" s="114">
        <v>0</v>
      </c>
      <c r="P428" s="93">
        <f t="shared" ref="P428" si="3440">O428/O423</f>
        <v>0</v>
      </c>
      <c r="Q428" s="114">
        <v>0</v>
      </c>
      <c r="R428" s="93">
        <f t="shared" ref="R428" si="3441">Q428/Q423</f>
        <v>0</v>
      </c>
      <c r="S428" s="114">
        <v>0</v>
      </c>
      <c r="T428" s="93">
        <f t="shared" ref="T428" si="3442">S428/S423</f>
        <v>0</v>
      </c>
      <c r="U428" s="114">
        <v>0</v>
      </c>
      <c r="V428" s="93">
        <f t="shared" ref="V428" si="3443">U428/U423</f>
        <v>0</v>
      </c>
      <c r="W428" s="114">
        <v>0</v>
      </c>
      <c r="X428" s="93">
        <f t="shared" ref="X428" si="3444">W428/W423</f>
        <v>0</v>
      </c>
      <c r="Y428" s="114">
        <v>0</v>
      </c>
      <c r="Z428" s="93">
        <f t="shared" ref="Z428" si="3445">Y428/Y423</f>
        <v>0</v>
      </c>
      <c r="AA428" s="114">
        <v>0</v>
      </c>
      <c r="AB428" s="93">
        <f t="shared" ref="AB428" si="3446">AA428/AA423</f>
        <v>0</v>
      </c>
      <c r="AC428" s="114">
        <v>0</v>
      </c>
      <c r="AD428" s="93">
        <f t="shared" ref="AD428" si="3447">AC428/AC423</f>
        <v>0</v>
      </c>
      <c r="AE428" s="114"/>
      <c r="AF428" s="93">
        <f t="shared" ref="AF428" si="3448">AE428/AE423</f>
        <v>0</v>
      </c>
      <c r="AG428" s="114"/>
      <c r="AH428" s="93">
        <f t="shared" ref="AH428" si="3449">AG428/AG423</f>
        <v>0</v>
      </c>
      <c r="AI428" s="114"/>
      <c r="AJ428" s="93">
        <f t="shared" ref="AJ428" si="3450">AI428/AI423</f>
        <v>0</v>
      </c>
      <c r="AK428" s="114"/>
      <c r="AL428" s="93">
        <f t="shared" ref="AL428" si="3451">AK428/AK423</f>
        <v>0</v>
      </c>
      <c r="AM428" s="114">
        <v>0</v>
      </c>
      <c r="AN428" s="93">
        <f t="shared" ref="AN428" si="3452">AM428/AM423</f>
        <v>0</v>
      </c>
      <c r="AO428" s="114">
        <v>0</v>
      </c>
      <c r="AP428" s="93">
        <f t="shared" ref="AP428" si="3453">AO428/AO423</f>
        <v>0</v>
      </c>
      <c r="AQ428" s="114">
        <v>0</v>
      </c>
      <c r="AR428" s="93">
        <f t="shared" si="3391"/>
        <v>0</v>
      </c>
      <c r="AS428" s="134">
        <f t="shared" si="3392"/>
        <v>0</v>
      </c>
      <c r="AT428" s="203">
        <f t="shared" si="3393"/>
        <v>0</v>
      </c>
      <c r="AU428" s="120">
        <f>IF(J428=0,0,(IF('Form II'!K426="yes",(J428/AT428)*('Form II'!G426+'Form II'!H426),0)))</f>
        <v>0</v>
      </c>
      <c r="AV428" s="120">
        <f>IF(D428=0,0,(IF('Form II'!I426="yes",(D428/AT428)*('Form II'!G426+'Form II'!H426),0)))</f>
        <v>0</v>
      </c>
      <c r="AW428" s="120">
        <f>IF(F428+H428=0,0,(IF('Form II'!J426="yes",((F428+H428)/AT428)*('Form II'!G426+'Form II'!H426),0)))</f>
        <v>0</v>
      </c>
      <c r="AX428" s="120">
        <f>IF(L428=0,0,(L428/AT428)*('Form II'!G426+'Form II'!H426))</f>
        <v>0</v>
      </c>
      <c r="AY428" s="120">
        <f>IF(P428+R428=0,0,(IF('Form II'!M426="yes",(((P428+R428)/AT428)*('Form II'!G426+'Form II'!H426)),0)))</f>
        <v>0</v>
      </c>
      <c r="AZ428" s="120" t="e">
        <f>IF('Form II'!N426="yes",(((V428+X428+Z428+T428)/AT428)*('Form II'!G426+'Form II'!H426)),0)</f>
        <v>#DIV/0!</v>
      </c>
      <c r="BA428" s="120" t="e">
        <f>IF('Form II'!P426="yes",(AB428/AT428)*('Form II'!G426+'Form II'!H426),0)</f>
        <v>#DIV/0!</v>
      </c>
      <c r="BB428" s="120" t="e">
        <f>IF('Form II'!O426="yes",(AD428/AT428)*('Form II'!G426+'Form II'!H426),0)</f>
        <v>#DIV/0!</v>
      </c>
      <c r="BC428" s="120">
        <f>IF(AF428=0,0,(AF428/AT428)*('Form II'!G426+'Form II'!H426))</f>
        <v>0</v>
      </c>
      <c r="BD428" s="120">
        <f>IF((AN428+AP428+AR428)=0,0,(IF('Form II'!R426="yes",(((AN428+AP428+AR428)/AT428)*('Form II'!G426+'Form II'!H426)),0)))</f>
        <v>0</v>
      </c>
      <c r="BE428" s="118">
        <f>IF((AS428)=0,('Form II'!G426+'Form II'!H426),SUM(AU428:BD428))</f>
        <v>0</v>
      </c>
      <c r="CD428" s="23">
        <f>AT428*'Form II'!F426</f>
        <v>0</v>
      </c>
    </row>
    <row r="429" spans="1:82" ht="15.75" thickTop="1" x14ac:dyDescent="0.25">
      <c r="A429" s="90" t="s">
        <v>41</v>
      </c>
      <c r="B429" s="91"/>
      <c r="C429" s="91">
        <f t="shared" si="3328"/>
        <v>0</v>
      </c>
      <c r="D429" s="93">
        <f t="shared" ref="D429" si="3454">C429/C423</f>
        <v>0</v>
      </c>
      <c r="E429" s="91">
        <f t="shared" si="3330"/>
        <v>0</v>
      </c>
      <c r="F429" s="93">
        <f t="shared" ref="F429" si="3455">E429/E423</f>
        <v>0</v>
      </c>
      <c r="G429" s="91">
        <f t="shared" si="3332"/>
        <v>0</v>
      </c>
      <c r="H429" s="93">
        <f t="shared" ref="H429" si="3456">G429/G423</f>
        <v>0</v>
      </c>
      <c r="I429" s="91">
        <f t="shared" si="3334"/>
        <v>0</v>
      </c>
      <c r="J429" s="93">
        <f t="shared" ref="J429" si="3457">I429/I423</f>
        <v>0</v>
      </c>
      <c r="K429" s="91">
        <f t="shared" si="3336"/>
        <v>0</v>
      </c>
      <c r="L429" s="93">
        <f t="shared" ref="L429" si="3458">K429/K423</f>
        <v>0</v>
      </c>
      <c r="M429" s="91">
        <f t="shared" si="3338"/>
        <v>0</v>
      </c>
      <c r="N429" s="93">
        <f t="shared" ref="N429" si="3459">M429/M423</f>
        <v>0</v>
      </c>
      <c r="O429" s="91">
        <f t="shared" si="3340"/>
        <v>0</v>
      </c>
      <c r="P429" s="93">
        <f t="shared" ref="P429" si="3460">O429/O423</f>
        <v>0</v>
      </c>
      <c r="Q429" s="91">
        <f t="shared" si="3342"/>
        <v>0</v>
      </c>
      <c r="R429" s="93">
        <f t="shared" ref="R429" si="3461">Q429/Q423</f>
        <v>0</v>
      </c>
      <c r="S429" s="91">
        <f t="shared" si="3344"/>
        <v>0</v>
      </c>
      <c r="T429" s="93">
        <f t="shared" ref="T429" si="3462">S429/S423</f>
        <v>0</v>
      </c>
      <c r="U429" s="91">
        <f t="shared" si="3346"/>
        <v>0</v>
      </c>
      <c r="V429" s="93">
        <f t="shared" ref="V429" si="3463">U429/U423</f>
        <v>0</v>
      </c>
      <c r="W429" s="91">
        <f t="shared" si="3348"/>
        <v>0</v>
      </c>
      <c r="X429" s="93">
        <f t="shared" ref="X429" si="3464">W429/W423</f>
        <v>0</v>
      </c>
      <c r="Y429" s="91">
        <f t="shared" si="3350"/>
        <v>0</v>
      </c>
      <c r="Z429" s="93">
        <f t="shared" ref="Z429" si="3465">Y429/Y423</f>
        <v>0</v>
      </c>
      <c r="AA429" s="91">
        <f t="shared" si="3352"/>
        <v>0</v>
      </c>
      <c r="AB429" s="93">
        <f t="shared" ref="AB429" si="3466">AA429/AA423</f>
        <v>0</v>
      </c>
      <c r="AC429" s="91">
        <f t="shared" si="3354"/>
        <v>0</v>
      </c>
      <c r="AD429" s="93">
        <f t="shared" ref="AD429" si="3467">AC429/AC423</f>
        <v>0</v>
      </c>
      <c r="AE429" s="94">
        <f t="shared" si="3356"/>
        <v>0</v>
      </c>
      <c r="AF429" s="93">
        <f t="shared" ref="AF429" si="3468">AE429/AE423</f>
        <v>0</v>
      </c>
      <c r="AG429" s="91">
        <f t="shared" si="3358"/>
        <v>0</v>
      </c>
      <c r="AH429" s="93">
        <f t="shared" ref="AH429" si="3469">AG429/AG423</f>
        <v>0</v>
      </c>
      <c r="AI429" s="91">
        <f t="shared" si="3360"/>
        <v>0</v>
      </c>
      <c r="AJ429" s="93">
        <f t="shared" ref="AJ429" si="3470">AI429/AI423</f>
        <v>0</v>
      </c>
      <c r="AK429" s="91">
        <f t="shared" si="3362"/>
        <v>0</v>
      </c>
      <c r="AL429" s="93">
        <f t="shared" ref="AL429" si="3471">AK429/AK423</f>
        <v>0</v>
      </c>
      <c r="AM429" s="91">
        <f t="shared" si="3364"/>
        <v>0</v>
      </c>
      <c r="AN429" s="93">
        <f t="shared" ref="AN429" si="3472">AM429/AM423</f>
        <v>0</v>
      </c>
      <c r="AO429" s="91">
        <f t="shared" si="3366"/>
        <v>0</v>
      </c>
      <c r="AP429" s="93">
        <f t="shared" ref="AP429" si="3473">AO429/AO423</f>
        <v>0</v>
      </c>
      <c r="AQ429" s="91">
        <f t="shared" si="3368"/>
        <v>0</v>
      </c>
      <c r="AR429" s="93">
        <f t="shared" si="3391"/>
        <v>0</v>
      </c>
      <c r="AS429" s="95">
        <f t="shared" si="3369"/>
        <v>0</v>
      </c>
      <c r="AT429" s="203">
        <f t="shared" si="3393"/>
        <v>0</v>
      </c>
      <c r="AU429" s="121"/>
      <c r="AV429" s="121"/>
      <c r="AW429" s="121"/>
      <c r="AX429" s="121"/>
      <c r="AY429" s="121"/>
      <c r="AZ429" s="121"/>
      <c r="BA429" s="121"/>
      <c r="BB429" s="121"/>
      <c r="BC429" s="121"/>
      <c r="BD429" s="121"/>
      <c r="BE429" s="121"/>
      <c r="CD429" s="30">
        <f t="shared" si="3370"/>
        <v>0</v>
      </c>
    </row>
    <row r="430" spans="1:82" x14ac:dyDescent="0.25">
      <c r="AU430" s="116"/>
      <c r="AV430" s="116"/>
      <c r="AW430" s="116"/>
      <c r="AX430" s="116"/>
      <c r="AY430" s="116"/>
      <c r="AZ430" s="116"/>
      <c r="BA430" s="116"/>
      <c r="BB430" s="116"/>
      <c r="BC430" s="116"/>
      <c r="BD430" s="116"/>
      <c r="BE430" s="116"/>
    </row>
    <row r="431" spans="1:82" ht="45" x14ac:dyDescent="0.25">
      <c r="A431" s="97"/>
      <c r="B431" s="199" t="s">
        <v>25</v>
      </c>
      <c r="C431" s="248" t="s">
        <v>116</v>
      </c>
      <c r="D431" s="247"/>
      <c r="E431" s="257" t="s">
        <v>119</v>
      </c>
      <c r="F431" s="247"/>
      <c r="G431" s="257" t="s">
        <v>120</v>
      </c>
      <c r="H431" s="247"/>
      <c r="I431" s="248" t="s">
        <v>117</v>
      </c>
      <c r="J431" s="247"/>
      <c r="K431" s="248" t="s">
        <v>118</v>
      </c>
      <c r="L431" s="247"/>
      <c r="M431" s="248" t="s">
        <v>27</v>
      </c>
      <c r="N431" s="247"/>
      <c r="O431" s="248" t="s">
        <v>166</v>
      </c>
      <c r="P431" s="247"/>
      <c r="Q431" s="248" t="s">
        <v>167</v>
      </c>
      <c r="R431" s="247"/>
      <c r="S431" s="248" t="s">
        <v>132</v>
      </c>
      <c r="T431" s="247"/>
      <c r="U431" s="248" t="s">
        <v>28</v>
      </c>
      <c r="V431" s="247"/>
      <c r="W431" s="248" t="s">
        <v>29</v>
      </c>
      <c r="X431" s="247"/>
      <c r="Y431" s="248" t="s">
        <v>30</v>
      </c>
      <c r="Z431" s="247"/>
      <c r="AA431" s="248" t="s">
        <v>114</v>
      </c>
      <c r="AB431" s="258"/>
      <c r="AC431" s="248" t="s">
        <v>113</v>
      </c>
      <c r="AD431" s="247"/>
      <c r="AE431" s="248" t="s">
        <v>31</v>
      </c>
      <c r="AF431" s="247"/>
      <c r="AG431" s="248" t="s">
        <v>193</v>
      </c>
      <c r="AH431" s="247"/>
      <c r="AI431" s="248" t="s">
        <v>164</v>
      </c>
      <c r="AJ431" s="247"/>
      <c r="AK431" s="246" t="s">
        <v>165</v>
      </c>
      <c r="AL431" s="247"/>
      <c r="AM431" s="248" t="s">
        <v>33</v>
      </c>
      <c r="AN431" s="247"/>
      <c r="AO431" s="248" t="s">
        <v>34</v>
      </c>
      <c r="AP431" s="247"/>
      <c r="AQ431" s="248" t="s">
        <v>34</v>
      </c>
      <c r="AR431" s="247"/>
      <c r="AS431" s="248" t="s">
        <v>35</v>
      </c>
      <c r="AT431" s="247"/>
      <c r="AU431" s="115" t="s">
        <v>289</v>
      </c>
      <c r="AV431" s="115" t="s">
        <v>116</v>
      </c>
      <c r="AW431" s="115" t="s">
        <v>291</v>
      </c>
      <c r="AX431" s="116" t="s">
        <v>292</v>
      </c>
      <c r="AY431" s="116" t="s">
        <v>293</v>
      </c>
      <c r="AZ431" s="116" t="s">
        <v>134</v>
      </c>
      <c r="BA431" s="117" t="s">
        <v>114</v>
      </c>
      <c r="BB431" s="117" t="s">
        <v>113</v>
      </c>
      <c r="BC431" s="117" t="s">
        <v>46</v>
      </c>
      <c r="BD431" s="117" t="s">
        <v>44</v>
      </c>
      <c r="BE431" s="118"/>
    </row>
    <row r="432" spans="1:82" x14ac:dyDescent="0.25">
      <c r="A432" s="49" t="s">
        <v>129</v>
      </c>
      <c r="B432" s="200"/>
      <c r="C432" s="151"/>
      <c r="D432" s="152"/>
      <c r="E432" s="151"/>
      <c r="F432" s="152"/>
      <c r="G432" s="200"/>
      <c r="H432" s="201"/>
      <c r="I432" s="200"/>
      <c r="J432" s="201"/>
      <c r="K432" s="87"/>
      <c r="L432" s="201"/>
      <c r="M432" s="200"/>
      <c r="N432" s="201"/>
      <c r="O432" s="200"/>
      <c r="P432" s="201"/>
      <c r="Q432" s="200"/>
      <c r="R432" s="201"/>
      <c r="S432" s="200"/>
      <c r="T432" s="201"/>
      <c r="U432" s="200"/>
      <c r="V432" s="201"/>
      <c r="W432" s="200"/>
      <c r="X432" s="201"/>
      <c r="Y432" s="200"/>
      <c r="Z432" s="201"/>
      <c r="AA432" s="87"/>
      <c r="AB432" s="87"/>
      <c r="AC432" s="200"/>
      <c r="AD432" s="201"/>
      <c r="AE432" s="200"/>
      <c r="AF432" s="201"/>
      <c r="AG432" s="200"/>
      <c r="AH432" s="201"/>
      <c r="AI432" s="200"/>
      <c r="AJ432" s="201"/>
      <c r="AK432" s="87"/>
      <c r="AL432" s="87"/>
      <c r="AM432" s="200"/>
      <c r="AN432" s="201"/>
      <c r="AO432" s="200"/>
      <c r="AP432" s="201"/>
      <c r="AQ432" s="200"/>
      <c r="AR432" s="201"/>
      <c r="AS432" s="200"/>
      <c r="AT432" s="146"/>
      <c r="AU432" s="115"/>
      <c r="AV432" s="115"/>
      <c r="AW432" s="115"/>
      <c r="AX432" s="116"/>
      <c r="AY432" s="116"/>
      <c r="AZ432" s="116"/>
      <c r="BA432" s="116"/>
      <c r="BB432" s="116"/>
      <c r="BC432" s="116"/>
      <c r="BD432" s="116"/>
      <c r="BE432" s="116"/>
    </row>
    <row r="433" spans="1:82" x14ac:dyDescent="0.25">
      <c r="A433" s="98"/>
      <c r="B433" s="88"/>
      <c r="C433" s="249">
        <f>(VLOOKUP(A432,$BF$2:$CB$5,2,FALSE))*'Form II'!F433</f>
        <v>60</v>
      </c>
      <c r="D433" s="250"/>
      <c r="E433" s="249">
        <f>VLOOKUP(A432,$BF$2:$CB$5,3,FALSE)*'Form II'!F433</f>
        <v>60</v>
      </c>
      <c r="F433" s="250"/>
      <c r="G433" s="249">
        <f>VLOOKUP(A432,$BF$2:$CB$5,4,FALSE)*'Form II'!F433</f>
        <v>60</v>
      </c>
      <c r="H433" s="250"/>
      <c r="I433" s="249">
        <f>VLOOKUP(A432,$BF$2:$CB$5,5,FALSE)*'Form II'!F433</f>
        <v>60</v>
      </c>
      <c r="J433" s="250"/>
      <c r="K433" s="251">
        <f>VLOOKUP(A432,$BF$2:$CB$5,6,FALSE)*'Form II'!F433</f>
        <v>100</v>
      </c>
      <c r="L433" s="250"/>
      <c r="M433" s="249">
        <f>VLOOKUP(A432,$BF$2:$CB$5,7,FALSE)*'Form II'!F433</f>
        <v>200</v>
      </c>
      <c r="N433" s="250"/>
      <c r="O433" s="249">
        <f>VLOOKUP(A432,$BF$2:$CB$5,8,FALSE)*'Form II'!F433</f>
        <v>125</v>
      </c>
      <c r="P433" s="250"/>
      <c r="Q433" s="249">
        <f>VLOOKUP(A432,$BF$2:$CB$5,9,FALSE)*'Form II'!F433</f>
        <v>125</v>
      </c>
      <c r="R433" s="250"/>
      <c r="S433" s="249">
        <f>VLOOKUP(A432,$BF$2:$CB$5,10,FALSE)*'Form II'!F433</f>
        <v>125</v>
      </c>
      <c r="T433" s="250"/>
      <c r="U433" s="249">
        <f>VLOOKUP(A432,$BF$2:$CB$5,11,FALSE)*'Form II'!F433</f>
        <v>150</v>
      </c>
      <c r="V433" s="250"/>
      <c r="W433" s="249">
        <f>VLOOKUP(A432,$BF$2:$CB$5,12,FALSE)*'Form II'!F433</f>
        <v>200</v>
      </c>
      <c r="X433" s="250"/>
      <c r="Y433" s="252">
        <f>VLOOKUP(A432,$BF$2:$CB$5,13,FALSE)*'Form II'!F433</f>
        <v>250</v>
      </c>
      <c r="Z433" s="253"/>
      <c r="AA433" s="252">
        <f>VLOOKUP(A432,$BF$2:$CB$5,14,FALSE)*'Form II'!F433</f>
        <v>75</v>
      </c>
      <c r="AB433" s="254"/>
      <c r="AC433" s="252">
        <f>VLOOKUP(A432,$BF$2:$CB$5,15,FALSE)*'Form II'!F433</f>
        <v>75</v>
      </c>
      <c r="AD433" s="253"/>
      <c r="AE433" s="252">
        <f>VLOOKUP(A432,$BF$2:$CB$5,16,FALSE)*'Form II'!F433</f>
        <v>200</v>
      </c>
      <c r="AF433" s="253"/>
      <c r="AG433" s="249">
        <f>VLOOKUP(A432,$BF$2:$CB$5,17,FALSE)*'Form II'!F433</f>
        <v>200</v>
      </c>
      <c r="AH433" s="250"/>
      <c r="AI433" s="249">
        <f>VLOOKUP(A432,$BF$2:$CB$5,18,FALSE)*'Form II'!F433</f>
        <v>12.5</v>
      </c>
      <c r="AJ433" s="250"/>
      <c r="AK433" s="249">
        <f>VLOOKUP(A432,$BF$2:$CB$5,19,FALSE)*'Form II'!F433</f>
        <v>25</v>
      </c>
      <c r="AL433" s="250"/>
      <c r="AM433" s="249">
        <f>VLOOKUP(A432,$BF$2:$CB$5,20,FALSE)*'Form II'!F433</f>
        <v>12.5</v>
      </c>
      <c r="AN433" s="250"/>
      <c r="AO433" s="249">
        <f>VLOOKUP(A432,$BF$2:$CB$5,21,FALSE)*'Form II'!F433</f>
        <v>25</v>
      </c>
      <c r="AP433" s="250"/>
      <c r="AQ433" s="249">
        <f>VLOOKUP(A432,$BF$2:$CB$5,22,FALSE)*'Form II'!F433</f>
        <v>25</v>
      </c>
      <c r="AR433" s="250"/>
      <c r="AS433" s="255"/>
      <c r="AT433" s="256"/>
      <c r="AU433" s="116"/>
      <c r="AV433" s="116"/>
      <c r="AW433" s="116"/>
      <c r="AX433" s="116"/>
      <c r="AY433" s="116"/>
      <c r="AZ433" s="116"/>
      <c r="BA433" s="116"/>
      <c r="BB433" s="116"/>
      <c r="BC433" s="116"/>
      <c r="BD433" s="116"/>
      <c r="BE433" s="116"/>
    </row>
    <row r="434" spans="1:82" ht="15.75" thickBot="1" x14ac:dyDescent="0.3">
      <c r="A434" s="48" t="str">
        <f>'Form II'!A433&amp;", "&amp;'Form II'!B433</f>
        <v>, 44</v>
      </c>
      <c r="B434" s="99" t="s">
        <v>36</v>
      </c>
      <c r="C434" s="99" t="s">
        <v>36</v>
      </c>
      <c r="D434" s="99" t="s">
        <v>142</v>
      </c>
      <c r="E434" s="99"/>
      <c r="F434" s="99"/>
      <c r="G434" s="99"/>
      <c r="H434" s="99"/>
      <c r="I434" s="99"/>
      <c r="J434" s="99"/>
      <c r="K434" s="99" t="s">
        <v>36</v>
      </c>
      <c r="L434" s="99" t="s">
        <v>142</v>
      </c>
      <c r="M434" s="99" t="s">
        <v>36</v>
      </c>
      <c r="N434" s="99" t="s">
        <v>142</v>
      </c>
      <c r="O434" s="99" t="s">
        <v>36</v>
      </c>
      <c r="P434" s="99" t="s">
        <v>142</v>
      </c>
      <c r="Q434" s="99" t="s">
        <v>36</v>
      </c>
      <c r="R434" s="99" t="s">
        <v>142</v>
      </c>
      <c r="S434" s="99" t="s">
        <v>36</v>
      </c>
      <c r="T434" s="99" t="s">
        <v>142</v>
      </c>
      <c r="U434" s="99" t="s">
        <v>36</v>
      </c>
      <c r="V434" s="99" t="s">
        <v>142</v>
      </c>
      <c r="W434" s="99" t="s">
        <v>36</v>
      </c>
      <c r="X434" s="99" t="s">
        <v>142</v>
      </c>
      <c r="Y434" s="99" t="s">
        <v>36</v>
      </c>
      <c r="Z434" s="99" t="s">
        <v>142</v>
      </c>
      <c r="AA434" s="99"/>
      <c r="AB434" s="99"/>
      <c r="AC434" s="99" t="s">
        <v>36</v>
      </c>
      <c r="AD434" s="99" t="s">
        <v>142</v>
      </c>
      <c r="AE434" s="99" t="s">
        <v>36</v>
      </c>
      <c r="AF434" s="100" t="s">
        <v>142</v>
      </c>
      <c r="AG434" s="99" t="s">
        <v>36</v>
      </c>
      <c r="AH434" s="99" t="s">
        <v>142</v>
      </c>
      <c r="AI434" s="99" t="s">
        <v>36</v>
      </c>
      <c r="AJ434" s="99" t="s">
        <v>142</v>
      </c>
      <c r="AK434" s="99" t="s">
        <v>36</v>
      </c>
      <c r="AL434" s="99" t="s">
        <v>142</v>
      </c>
      <c r="AM434" s="99" t="s">
        <v>36</v>
      </c>
      <c r="AN434" s="99" t="s">
        <v>142</v>
      </c>
      <c r="AO434" s="99" t="s">
        <v>36</v>
      </c>
      <c r="AP434" s="99" t="s">
        <v>142</v>
      </c>
      <c r="AQ434" s="99" t="s">
        <v>36</v>
      </c>
      <c r="AR434" s="99" t="s">
        <v>142</v>
      </c>
      <c r="AS434" s="99" t="s">
        <v>36</v>
      </c>
      <c r="AT434" s="147" t="s">
        <v>142</v>
      </c>
      <c r="AU434" s="116"/>
      <c r="AV434" s="116"/>
      <c r="AW434" s="116"/>
      <c r="AX434" s="116"/>
      <c r="AY434" s="116"/>
      <c r="AZ434" s="116"/>
      <c r="BA434" s="116"/>
      <c r="BB434" s="116"/>
      <c r="BC434" s="116"/>
      <c r="BD434" s="116"/>
      <c r="BE434" s="116"/>
    </row>
    <row r="435" spans="1:82" ht="16.5" thickTop="1" thickBot="1" x14ac:dyDescent="0.3">
      <c r="A435" s="24" t="s">
        <v>37</v>
      </c>
      <c r="B435" s="25"/>
      <c r="C435" s="112">
        <v>0</v>
      </c>
      <c r="D435" s="93">
        <f t="shared" ref="D435" si="3474">C435/C433</f>
        <v>0</v>
      </c>
      <c r="E435" s="112"/>
      <c r="F435" s="93">
        <f t="shared" ref="F435" si="3475">E435/E433</f>
        <v>0</v>
      </c>
      <c r="G435" s="112"/>
      <c r="H435" s="93">
        <f t="shared" ref="H435" si="3476">G435/G433</f>
        <v>0</v>
      </c>
      <c r="I435" s="112"/>
      <c r="J435" s="93">
        <f t="shared" ref="J435" si="3477">I435/I433</f>
        <v>0</v>
      </c>
      <c r="K435" s="112"/>
      <c r="L435" s="93">
        <f t="shared" ref="L435" si="3478">K435/K433</f>
        <v>0</v>
      </c>
      <c r="M435" s="112">
        <v>0</v>
      </c>
      <c r="N435" s="93">
        <f t="shared" ref="N435" si="3479">M435/M433</f>
        <v>0</v>
      </c>
      <c r="O435" s="112">
        <v>0</v>
      </c>
      <c r="P435" s="93">
        <f t="shared" ref="P435" si="3480">O435/O433</f>
        <v>0</v>
      </c>
      <c r="Q435" s="112">
        <v>0</v>
      </c>
      <c r="R435" s="93">
        <f t="shared" ref="R435" si="3481">Q435/Q433</f>
        <v>0</v>
      </c>
      <c r="S435" s="112">
        <v>0</v>
      </c>
      <c r="T435" s="93">
        <f t="shared" ref="T435" si="3482">S435/S433</f>
        <v>0</v>
      </c>
      <c r="U435" s="112">
        <v>0</v>
      </c>
      <c r="V435" s="93">
        <f t="shared" ref="V435" si="3483">U435/U433</f>
        <v>0</v>
      </c>
      <c r="W435" s="112">
        <v>0</v>
      </c>
      <c r="X435" s="93">
        <f t="shared" ref="X435" si="3484">W435/W433</f>
        <v>0</v>
      </c>
      <c r="Y435" s="112">
        <v>0</v>
      </c>
      <c r="Z435" s="93">
        <f t="shared" ref="Z435" si="3485">Y435/Y433</f>
        <v>0</v>
      </c>
      <c r="AA435" s="112">
        <v>0</v>
      </c>
      <c r="AB435" s="93">
        <f t="shared" ref="AB435" si="3486">AA435/AA433</f>
        <v>0</v>
      </c>
      <c r="AC435" s="112">
        <v>0</v>
      </c>
      <c r="AD435" s="93">
        <f t="shared" ref="AD435" si="3487">AC435/AC433</f>
        <v>0</v>
      </c>
      <c r="AE435" s="112"/>
      <c r="AF435" s="93">
        <f t="shared" ref="AF435" si="3488">AE435/AE433</f>
        <v>0</v>
      </c>
      <c r="AG435" s="112"/>
      <c r="AH435" s="93">
        <f t="shared" ref="AH435" si="3489">AG435/AG433</f>
        <v>0</v>
      </c>
      <c r="AI435" s="112"/>
      <c r="AJ435" s="93">
        <f t="shared" ref="AJ435" si="3490">AI435/AI433</f>
        <v>0</v>
      </c>
      <c r="AK435" s="112"/>
      <c r="AL435" s="93">
        <f t="shared" ref="AL435" si="3491">AK435/AK433</f>
        <v>0</v>
      </c>
      <c r="AM435" s="112">
        <v>0</v>
      </c>
      <c r="AN435" s="93">
        <f t="shared" ref="AN435" si="3492">AM435/AM433</f>
        <v>0</v>
      </c>
      <c r="AO435" s="112">
        <v>0</v>
      </c>
      <c r="AP435" s="93">
        <f t="shared" ref="AP435" si="3493">AO435/AO433</f>
        <v>0</v>
      </c>
      <c r="AQ435" s="112">
        <v>0</v>
      </c>
      <c r="AR435" s="93">
        <f t="shared" ref="AR435:AR439" si="3494">AQ435/$AQ$113</f>
        <v>0</v>
      </c>
      <c r="AS435" s="134">
        <f t="shared" ref="AS435:AS438" si="3495">C435+K435+M435+O435+U435+W435+Y435+AC435+AE435+AG435+AM435+AQ435+E435+I435+G435+AA435+Q435+S435+AO435+AI435+AK435</f>
        <v>0</v>
      </c>
      <c r="AT435" s="203">
        <f t="shared" ref="AT435:AT439" si="3496">D435+L435+N435+P435+V435+X435+Z435+AD435+AF435+AH435+AN435+AR435+AB435+F435+J435+H435+R435+T435+AP435+AJ435+AL435</f>
        <v>0</v>
      </c>
      <c r="AU435" s="120">
        <f>IF(J435=0,0,(IF('Form II'!K433="yes",(J435/AT435)*('Form II'!G433+'Form II'!H433),0)))</f>
        <v>0</v>
      </c>
      <c r="AV435" s="120">
        <f>IF(D435=0,0,(IF('Form II'!I433="yes",(D435/AT435)*('Form II'!G433+'Form II'!H433),0)))</f>
        <v>0</v>
      </c>
      <c r="AW435" s="120">
        <f>IF(F435+H435=0,0,(IF('Form II'!J433="yes",((F435+H435)/AT435)*('Form II'!G433+'Form II'!H433),0)))</f>
        <v>0</v>
      </c>
      <c r="AX435" s="120">
        <f>IF(L435=0,0,(L435/AT435)*('Form II'!G433+'Form II'!H433))</f>
        <v>0</v>
      </c>
      <c r="AY435" s="120">
        <f>IF(P435+R435=0,0,(IF('Form II'!M433="yes",(((P435+R435)/AT435)*('Form II'!G433+'Form II'!H433)),0)))</f>
        <v>0</v>
      </c>
      <c r="AZ435" s="120" t="e">
        <f>IF('Form II'!N433="yes",(((V435+X435+Z435+T435)/AT435)*('Form II'!G433+'Form II'!H433)),0)</f>
        <v>#DIV/0!</v>
      </c>
      <c r="BA435" s="120" t="e">
        <f>IF('Form II'!P433="yes",(AB435/AT435)*('Form II'!G433+'Form II'!H433),0)</f>
        <v>#DIV/0!</v>
      </c>
      <c r="BB435" s="120" t="e">
        <f>IF('Form II'!O433="yes",(AD435/AT435)*('Form II'!G433+'Form II'!H433),0)</f>
        <v>#DIV/0!</v>
      </c>
      <c r="BC435" s="120">
        <f>IF(AF435=0,0,(AF435/AT435)*('Form II'!G433+'Form II'!H433))</f>
        <v>0</v>
      </c>
      <c r="BD435" s="120">
        <f>IF((AN435+AP435+AR435)=0,0,(IF('Form II'!R433="yes",(((AN435+AP435+AR435)/AT435)*('Form II'!G433+'Form II'!H433)),0)))</f>
        <v>0</v>
      </c>
      <c r="BE435" s="118">
        <f>IF((AS435)=0,('Form II'!G433+'Form II'!H433),SUM(AU435:BD435))</f>
        <v>0</v>
      </c>
      <c r="CD435" s="23">
        <f>AT435*'Form II'!F433</f>
        <v>0</v>
      </c>
    </row>
    <row r="436" spans="1:82" ht="16.5" thickTop="1" thickBot="1" x14ac:dyDescent="0.3">
      <c r="A436" s="26" t="s">
        <v>38</v>
      </c>
      <c r="B436" s="27"/>
      <c r="C436" s="113">
        <v>0</v>
      </c>
      <c r="D436" s="93">
        <f t="shared" ref="D436" si="3497">C436/C433</f>
        <v>0</v>
      </c>
      <c r="E436" s="113"/>
      <c r="F436" s="93">
        <f t="shared" ref="F436" si="3498">E436/E433</f>
        <v>0</v>
      </c>
      <c r="G436" s="113"/>
      <c r="H436" s="93">
        <f t="shared" ref="H436" si="3499">G436/G433</f>
        <v>0</v>
      </c>
      <c r="I436" s="113"/>
      <c r="J436" s="93">
        <f t="shared" ref="J436" si="3500">I436/I433</f>
        <v>0</v>
      </c>
      <c r="K436" s="113"/>
      <c r="L436" s="93">
        <f t="shared" ref="L436" si="3501">K436/K433</f>
        <v>0</v>
      </c>
      <c r="M436" s="113">
        <v>0</v>
      </c>
      <c r="N436" s="93">
        <f t="shared" ref="N436" si="3502">M436/M433</f>
        <v>0</v>
      </c>
      <c r="O436" s="113">
        <v>0</v>
      </c>
      <c r="P436" s="93">
        <f t="shared" ref="P436" si="3503">O436/O433</f>
        <v>0</v>
      </c>
      <c r="Q436" s="113">
        <v>0</v>
      </c>
      <c r="R436" s="93">
        <f t="shared" ref="R436" si="3504">Q436/Q433</f>
        <v>0</v>
      </c>
      <c r="S436" s="113">
        <v>0</v>
      </c>
      <c r="T436" s="93">
        <f t="shared" ref="T436" si="3505">S436/S433</f>
        <v>0</v>
      </c>
      <c r="U436" s="113">
        <v>0</v>
      </c>
      <c r="V436" s="93">
        <f t="shared" ref="V436" si="3506">U436/U433</f>
        <v>0</v>
      </c>
      <c r="W436" s="113">
        <v>0</v>
      </c>
      <c r="X436" s="93">
        <f t="shared" ref="X436" si="3507">W436/W433</f>
        <v>0</v>
      </c>
      <c r="Y436" s="113">
        <v>0</v>
      </c>
      <c r="Z436" s="93">
        <f t="shared" ref="Z436" si="3508">Y436/Y433</f>
        <v>0</v>
      </c>
      <c r="AA436" s="113">
        <v>0</v>
      </c>
      <c r="AB436" s="93">
        <f t="shared" ref="AB436" si="3509">AA436/AA433</f>
        <v>0</v>
      </c>
      <c r="AC436" s="113">
        <v>0</v>
      </c>
      <c r="AD436" s="93">
        <f t="shared" ref="AD436" si="3510">AC436/AC433</f>
        <v>0</v>
      </c>
      <c r="AE436" s="113"/>
      <c r="AF436" s="93">
        <f t="shared" ref="AF436" si="3511">AE436/AE433</f>
        <v>0</v>
      </c>
      <c r="AG436" s="113"/>
      <c r="AH436" s="93">
        <f t="shared" ref="AH436" si="3512">AG436/AG433</f>
        <v>0</v>
      </c>
      <c r="AI436" s="113"/>
      <c r="AJ436" s="93">
        <f t="shared" ref="AJ436" si="3513">AI436/AI433</f>
        <v>0</v>
      </c>
      <c r="AK436" s="113"/>
      <c r="AL436" s="93">
        <f t="shared" ref="AL436" si="3514">AK436/AK433</f>
        <v>0</v>
      </c>
      <c r="AM436" s="113">
        <v>0</v>
      </c>
      <c r="AN436" s="93">
        <f t="shared" ref="AN436" si="3515">AM436/AM433</f>
        <v>0</v>
      </c>
      <c r="AO436" s="113">
        <v>0</v>
      </c>
      <c r="AP436" s="93">
        <f t="shared" ref="AP436" si="3516">AO436/AO433</f>
        <v>0</v>
      </c>
      <c r="AQ436" s="113">
        <v>0</v>
      </c>
      <c r="AR436" s="93">
        <f t="shared" si="3494"/>
        <v>0</v>
      </c>
      <c r="AS436" s="134">
        <f t="shared" si="3495"/>
        <v>0</v>
      </c>
      <c r="AT436" s="203">
        <f t="shared" si="3496"/>
        <v>0</v>
      </c>
      <c r="AU436" s="120">
        <f>IF(J436=0,0,(IF('Form II'!K434="yes",(J436/AT436)*('Form II'!G434+'Form II'!H434),0)))</f>
        <v>0</v>
      </c>
      <c r="AV436" s="120">
        <f>IF(D436=0,0,(IF('Form II'!I434="yes",(D436/AT436)*('Form II'!G434+'Form II'!H434),0)))</f>
        <v>0</v>
      </c>
      <c r="AW436" s="120">
        <f>IF(F436+H436=0,0,(IF('Form II'!J434="yes",((F436+H436)/AT436)*('Form II'!G434+'Form II'!H434),0)))</f>
        <v>0</v>
      </c>
      <c r="AX436" s="120">
        <f>IF(L436=0,0,(L436/AT436)*('Form II'!G434+'Form II'!H434))</f>
        <v>0</v>
      </c>
      <c r="AY436" s="120">
        <f>IF(P436+R436=0,0,(IF('Form II'!M434="yes",(((P436+R436)/AT436)*('Form II'!G434+'Form II'!H434)),0)))</f>
        <v>0</v>
      </c>
      <c r="AZ436" s="120" t="e">
        <f>IF('Form II'!N434="yes",(((V436+X436+Z436+T436)/AT436)*('Form II'!G434+'Form II'!H434)),0)</f>
        <v>#DIV/0!</v>
      </c>
      <c r="BA436" s="120" t="e">
        <f>IF('Form II'!P434="yes",(AB436/AT436)*('Form II'!G434+'Form II'!H434),0)</f>
        <v>#DIV/0!</v>
      </c>
      <c r="BB436" s="120" t="e">
        <f>IF('Form II'!O434="yes",(AD436/AT436)*('Form II'!G434+'Form II'!H434),0)</f>
        <v>#DIV/0!</v>
      </c>
      <c r="BC436" s="120">
        <f>IF(AF436=0,0,(AF436/AT436)*('Form II'!G434+'Form II'!H434))</f>
        <v>0</v>
      </c>
      <c r="BD436" s="120">
        <f>IF((AN436+AP436+AR436)=0,0,(IF('Form II'!R434="yes",(((AN436+AP436+AR436)/AT436)*('Form II'!G434+'Form II'!H434)),0)))</f>
        <v>0</v>
      </c>
      <c r="BE436" s="118">
        <f>IF((AS436)=0,('Form II'!G434+'Form II'!H434),SUM(AU436:BD436))</f>
        <v>0</v>
      </c>
      <c r="CD436" s="23">
        <f>AT436*'Form II'!F434</f>
        <v>0</v>
      </c>
    </row>
    <row r="437" spans="1:82" ht="16.5" thickTop="1" thickBot="1" x14ac:dyDescent="0.3">
      <c r="A437" s="26" t="s">
        <v>39</v>
      </c>
      <c r="B437" s="27"/>
      <c r="C437" s="113">
        <v>0</v>
      </c>
      <c r="D437" s="93">
        <f t="shared" ref="D437" si="3517">C437/C433</f>
        <v>0</v>
      </c>
      <c r="E437" s="113"/>
      <c r="F437" s="93">
        <f t="shared" ref="F437" si="3518">E437/E433</f>
        <v>0</v>
      </c>
      <c r="G437" s="113"/>
      <c r="H437" s="93">
        <f t="shared" ref="H437" si="3519">G437/G433</f>
        <v>0</v>
      </c>
      <c r="I437" s="113"/>
      <c r="J437" s="93">
        <f t="shared" ref="J437" si="3520">I437/I433</f>
        <v>0</v>
      </c>
      <c r="K437" s="113"/>
      <c r="L437" s="93">
        <f t="shared" ref="L437" si="3521">K437/K433</f>
        <v>0</v>
      </c>
      <c r="M437" s="113">
        <v>0</v>
      </c>
      <c r="N437" s="93">
        <f t="shared" ref="N437" si="3522">M437/M433</f>
        <v>0</v>
      </c>
      <c r="O437" s="113">
        <v>0</v>
      </c>
      <c r="P437" s="93">
        <f t="shared" ref="P437" si="3523">O437/O433</f>
        <v>0</v>
      </c>
      <c r="Q437" s="113">
        <v>0</v>
      </c>
      <c r="R437" s="93">
        <f t="shared" ref="R437" si="3524">Q437/Q433</f>
        <v>0</v>
      </c>
      <c r="S437" s="113">
        <v>0</v>
      </c>
      <c r="T437" s="93">
        <f t="shared" ref="T437" si="3525">S437/S433</f>
        <v>0</v>
      </c>
      <c r="U437" s="113">
        <v>0</v>
      </c>
      <c r="V437" s="93">
        <f t="shared" ref="V437" si="3526">U437/U433</f>
        <v>0</v>
      </c>
      <c r="W437" s="113">
        <v>0</v>
      </c>
      <c r="X437" s="93">
        <f t="shared" ref="X437" si="3527">W437/W433</f>
        <v>0</v>
      </c>
      <c r="Y437" s="113">
        <v>0</v>
      </c>
      <c r="Z437" s="93">
        <f t="shared" ref="Z437" si="3528">Y437/Y433</f>
        <v>0</v>
      </c>
      <c r="AA437" s="113">
        <v>0</v>
      </c>
      <c r="AB437" s="93">
        <f t="shared" ref="AB437" si="3529">AA437/AA433</f>
        <v>0</v>
      </c>
      <c r="AC437" s="113">
        <v>0</v>
      </c>
      <c r="AD437" s="93">
        <f t="shared" ref="AD437" si="3530">AC437/AC433</f>
        <v>0</v>
      </c>
      <c r="AE437" s="113"/>
      <c r="AF437" s="93">
        <f t="shared" ref="AF437" si="3531">AE437/AE433</f>
        <v>0</v>
      </c>
      <c r="AG437" s="113"/>
      <c r="AH437" s="93">
        <f t="shared" ref="AH437" si="3532">AG437/AG433</f>
        <v>0</v>
      </c>
      <c r="AI437" s="113"/>
      <c r="AJ437" s="93">
        <f t="shared" ref="AJ437" si="3533">AI437/AI433</f>
        <v>0</v>
      </c>
      <c r="AK437" s="113"/>
      <c r="AL437" s="93">
        <f t="shared" ref="AL437" si="3534">AK437/AK433</f>
        <v>0</v>
      </c>
      <c r="AM437" s="113">
        <v>0</v>
      </c>
      <c r="AN437" s="93">
        <f t="shared" ref="AN437" si="3535">AM437/AM433</f>
        <v>0</v>
      </c>
      <c r="AO437" s="113">
        <v>0</v>
      </c>
      <c r="AP437" s="93">
        <f t="shared" ref="AP437" si="3536">AO437/AO433</f>
        <v>0</v>
      </c>
      <c r="AQ437" s="113">
        <v>0</v>
      </c>
      <c r="AR437" s="93">
        <f t="shared" si="3494"/>
        <v>0</v>
      </c>
      <c r="AS437" s="134">
        <f t="shared" si="3495"/>
        <v>0</v>
      </c>
      <c r="AT437" s="203">
        <f t="shared" si="3496"/>
        <v>0</v>
      </c>
      <c r="AU437" s="120">
        <f>IF(J437=0,0,(IF('Form II'!K435="yes",(J437/AT437)*('Form II'!G435+'Form II'!H435),0)))</f>
        <v>0</v>
      </c>
      <c r="AV437" s="120">
        <f>IF(D437=0,0,(IF('Form II'!I435="yes",(D437/AT437)*('Form II'!G435+'Form II'!H435),0)))</f>
        <v>0</v>
      </c>
      <c r="AW437" s="120">
        <f>IF(F437+H437=0,0,(IF('Form II'!J435="yes",((F437+H437)/AT437)*('Form II'!G435+'Form II'!H435),0)))</f>
        <v>0</v>
      </c>
      <c r="AX437" s="120">
        <f>IF(L437=0,0,(L437/AT437)*('Form II'!G435+'Form II'!H435))</f>
        <v>0</v>
      </c>
      <c r="AY437" s="120">
        <f>IF(P437+R437=0,0,(IF('Form II'!M435="yes",(((P437+R437)/AT437)*('Form II'!G435+'Form II'!H435)),0)))</f>
        <v>0</v>
      </c>
      <c r="AZ437" s="120" t="e">
        <f>IF('Form II'!N435="yes",(((V437+X437+Z437+T437)/AT437)*('Form II'!G435+'Form II'!H435)),0)</f>
        <v>#DIV/0!</v>
      </c>
      <c r="BA437" s="120" t="e">
        <f>IF('Form II'!P435="yes",(AB437/AT437)*('Form II'!G435+'Form II'!H435),0)</f>
        <v>#DIV/0!</v>
      </c>
      <c r="BB437" s="120" t="e">
        <f>IF('Form II'!O435="yes",(AD437/AT437)*('Form II'!G435+'Form II'!H435),0)</f>
        <v>#DIV/0!</v>
      </c>
      <c r="BC437" s="120">
        <f>IF(AF437=0,0,(AF437/AT437)*('Form II'!G435+'Form II'!H435))</f>
        <v>0</v>
      </c>
      <c r="BD437" s="120">
        <f>IF((AN437+AP437+AR437)=0,0,(IF('Form II'!R435="yes",(((AN437+AP437+AR437)/AT437)*('Form II'!G435+'Form II'!H435)),0)))</f>
        <v>0</v>
      </c>
      <c r="BE437" s="118">
        <f>IF((AS437)=0,('Form II'!G435+'Form II'!H435),SUM(AU437:BD437))</f>
        <v>0</v>
      </c>
      <c r="CD437" s="23">
        <f>AT437*'Form II'!F435</f>
        <v>0</v>
      </c>
    </row>
    <row r="438" spans="1:82" ht="16.5" thickTop="1" thickBot="1" x14ac:dyDescent="0.3">
      <c r="A438" s="28" t="s">
        <v>40</v>
      </c>
      <c r="B438" s="29"/>
      <c r="C438" s="114">
        <v>0</v>
      </c>
      <c r="D438" s="93">
        <f t="shared" ref="D438" si="3537">C438/C433</f>
        <v>0</v>
      </c>
      <c r="E438" s="114"/>
      <c r="F438" s="93">
        <f t="shared" ref="F438" si="3538">E438/E433</f>
        <v>0</v>
      </c>
      <c r="G438" s="114"/>
      <c r="H438" s="93">
        <f t="shared" ref="H438" si="3539">G438/G433</f>
        <v>0</v>
      </c>
      <c r="I438" s="114"/>
      <c r="J438" s="93">
        <f t="shared" ref="J438" si="3540">I438/I433</f>
        <v>0</v>
      </c>
      <c r="K438" s="114"/>
      <c r="L438" s="93">
        <f t="shared" ref="L438" si="3541">K438/K433</f>
        <v>0</v>
      </c>
      <c r="M438" s="114">
        <v>0</v>
      </c>
      <c r="N438" s="93">
        <f t="shared" ref="N438" si="3542">M438/M433</f>
        <v>0</v>
      </c>
      <c r="O438" s="114">
        <v>0</v>
      </c>
      <c r="P438" s="93">
        <f t="shared" ref="P438" si="3543">O438/O433</f>
        <v>0</v>
      </c>
      <c r="Q438" s="114">
        <v>0</v>
      </c>
      <c r="R438" s="93">
        <f t="shared" ref="R438" si="3544">Q438/Q433</f>
        <v>0</v>
      </c>
      <c r="S438" s="114">
        <v>0</v>
      </c>
      <c r="T438" s="93">
        <f t="shared" ref="T438" si="3545">S438/S433</f>
        <v>0</v>
      </c>
      <c r="U438" s="114">
        <v>0</v>
      </c>
      <c r="V438" s="93">
        <f t="shared" ref="V438" si="3546">U438/U433</f>
        <v>0</v>
      </c>
      <c r="W438" s="114">
        <v>0</v>
      </c>
      <c r="X438" s="93">
        <f t="shared" ref="X438" si="3547">W438/W433</f>
        <v>0</v>
      </c>
      <c r="Y438" s="114">
        <v>0</v>
      </c>
      <c r="Z438" s="93">
        <f t="shared" ref="Z438" si="3548">Y438/Y433</f>
        <v>0</v>
      </c>
      <c r="AA438" s="114">
        <v>0</v>
      </c>
      <c r="AB438" s="93">
        <f t="shared" ref="AB438" si="3549">AA438/AA433</f>
        <v>0</v>
      </c>
      <c r="AC438" s="114">
        <v>0</v>
      </c>
      <c r="AD438" s="93">
        <f t="shared" ref="AD438" si="3550">AC438/AC433</f>
        <v>0</v>
      </c>
      <c r="AE438" s="114"/>
      <c r="AF438" s="93">
        <f t="shared" ref="AF438" si="3551">AE438/AE433</f>
        <v>0</v>
      </c>
      <c r="AG438" s="114"/>
      <c r="AH438" s="93">
        <f t="shared" ref="AH438" si="3552">AG438/AG433</f>
        <v>0</v>
      </c>
      <c r="AI438" s="114"/>
      <c r="AJ438" s="93">
        <f t="shared" ref="AJ438" si="3553">AI438/AI433</f>
        <v>0</v>
      </c>
      <c r="AK438" s="114"/>
      <c r="AL438" s="93">
        <f t="shared" ref="AL438" si="3554">AK438/AK433</f>
        <v>0</v>
      </c>
      <c r="AM438" s="114">
        <v>0</v>
      </c>
      <c r="AN438" s="93">
        <f t="shared" ref="AN438" si="3555">AM438/AM433</f>
        <v>0</v>
      </c>
      <c r="AO438" s="114">
        <v>0</v>
      </c>
      <c r="AP438" s="93">
        <f t="shared" ref="AP438" si="3556">AO438/AO433</f>
        <v>0</v>
      </c>
      <c r="AQ438" s="114">
        <v>0</v>
      </c>
      <c r="AR438" s="93">
        <f t="shared" si="3494"/>
        <v>0</v>
      </c>
      <c r="AS438" s="134">
        <f t="shared" si="3495"/>
        <v>0</v>
      </c>
      <c r="AT438" s="203">
        <f t="shared" si="3496"/>
        <v>0</v>
      </c>
      <c r="AU438" s="120">
        <f>IF(J438=0,0,(IF('Form II'!K436="yes",(J438/AT438)*('Form II'!G436+'Form II'!H436),0)))</f>
        <v>0</v>
      </c>
      <c r="AV438" s="120">
        <f>IF(D438=0,0,(IF('Form II'!I436="yes",(D438/AT438)*('Form II'!G436+'Form II'!H436),0)))</f>
        <v>0</v>
      </c>
      <c r="AW438" s="120">
        <f>IF(F438+H438=0,0,(IF('Form II'!J436="yes",((F438+H438)/AT438)*('Form II'!G436+'Form II'!H436),0)))</f>
        <v>0</v>
      </c>
      <c r="AX438" s="120">
        <f>IF(L438=0,0,(L438/AT438)*('Form II'!G436+'Form II'!H436))</f>
        <v>0</v>
      </c>
      <c r="AY438" s="120">
        <f>IF(P438+R438=0,0,(IF('Form II'!M436="yes",(((P438+R438)/AT438)*('Form II'!G436+'Form II'!H436)),0)))</f>
        <v>0</v>
      </c>
      <c r="AZ438" s="120" t="e">
        <f>IF('Form II'!N436="yes",(((V438+X438+Z438+T438)/AT438)*('Form II'!G436+'Form II'!H436)),0)</f>
        <v>#DIV/0!</v>
      </c>
      <c r="BA438" s="120" t="e">
        <f>IF('Form II'!P436="yes",(AB438/AT438)*('Form II'!G436+'Form II'!H436),0)</f>
        <v>#DIV/0!</v>
      </c>
      <c r="BB438" s="120" t="e">
        <f>IF('Form II'!O436="yes",(AD438/AT438)*('Form II'!G436+'Form II'!H436),0)</f>
        <v>#DIV/0!</v>
      </c>
      <c r="BC438" s="120">
        <f>IF(AF438=0,0,(AF438/AT438)*('Form II'!G436+'Form II'!H436))</f>
        <v>0</v>
      </c>
      <c r="BD438" s="120">
        <f>IF((AN438+AP438+AR438)=0,0,(IF('Form II'!R436="yes",(((AN438+AP438+AR438)/AT438)*('Form II'!G436+'Form II'!H436)),0)))</f>
        <v>0</v>
      </c>
      <c r="BE438" s="118">
        <f>IF((AS438)=0,('Form II'!G436+'Form II'!H436),SUM(AU438:BD438))</f>
        <v>0</v>
      </c>
      <c r="CD438" s="23">
        <f>AT438*'Form II'!F436</f>
        <v>0</v>
      </c>
    </row>
    <row r="439" spans="1:82" ht="15.75" thickTop="1" x14ac:dyDescent="0.25">
      <c r="A439" s="90" t="s">
        <v>41</v>
      </c>
      <c r="B439" s="91"/>
      <c r="C439" s="91">
        <f t="shared" si="3328"/>
        <v>0</v>
      </c>
      <c r="D439" s="93">
        <f t="shared" ref="D439" si="3557">C439/C433</f>
        <v>0</v>
      </c>
      <c r="E439" s="91">
        <f t="shared" si="3330"/>
        <v>0</v>
      </c>
      <c r="F439" s="93">
        <f t="shared" ref="F439" si="3558">E439/E433</f>
        <v>0</v>
      </c>
      <c r="G439" s="91">
        <f t="shared" si="3332"/>
        <v>0</v>
      </c>
      <c r="H439" s="93">
        <f t="shared" ref="H439" si="3559">G439/G433</f>
        <v>0</v>
      </c>
      <c r="I439" s="91">
        <f t="shared" si="3334"/>
        <v>0</v>
      </c>
      <c r="J439" s="93">
        <f t="shared" ref="J439" si="3560">I439/I433</f>
        <v>0</v>
      </c>
      <c r="K439" s="91">
        <f t="shared" si="3336"/>
        <v>0</v>
      </c>
      <c r="L439" s="93">
        <f t="shared" ref="L439" si="3561">K439/K433</f>
        <v>0</v>
      </c>
      <c r="M439" s="91">
        <f t="shared" si="3338"/>
        <v>0</v>
      </c>
      <c r="N439" s="93">
        <f t="shared" ref="N439" si="3562">M439/M433</f>
        <v>0</v>
      </c>
      <c r="O439" s="91">
        <f t="shared" si="3340"/>
        <v>0</v>
      </c>
      <c r="P439" s="93">
        <f t="shared" ref="P439" si="3563">O439/O433</f>
        <v>0</v>
      </c>
      <c r="Q439" s="91">
        <f t="shared" si="3342"/>
        <v>0</v>
      </c>
      <c r="R439" s="93">
        <f t="shared" ref="R439" si="3564">Q439/Q433</f>
        <v>0</v>
      </c>
      <c r="S439" s="91">
        <f t="shared" si="3344"/>
        <v>0</v>
      </c>
      <c r="T439" s="93">
        <f t="shared" ref="T439" si="3565">S439/S433</f>
        <v>0</v>
      </c>
      <c r="U439" s="91">
        <f t="shared" si="3346"/>
        <v>0</v>
      </c>
      <c r="V439" s="93">
        <f t="shared" ref="V439" si="3566">U439/U433</f>
        <v>0</v>
      </c>
      <c r="W439" s="91">
        <f t="shared" si="3348"/>
        <v>0</v>
      </c>
      <c r="X439" s="93">
        <f t="shared" ref="X439" si="3567">W439/W433</f>
        <v>0</v>
      </c>
      <c r="Y439" s="91">
        <f t="shared" si="3350"/>
        <v>0</v>
      </c>
      <c r="Z439" s="93">
        <f t="shared" ref="Z439" si="3568">Y439/Y433</f>
        <v>0</v>
      </c>
      <c r="AA439" s="91">
        <f t="shared" si="3352"/>
        <v>0</v>
      </c>
      <c r="AB439" s="93">
        <f t="shared" ref="AB439" si="3569">AA439/AA433</f>
        <v>0</v>
      </c>
      <c r="AC439" s="91">
        <f t="shared" si="3354"/>
        <v>0</v>
      </c>
      <c r="AD439" s="93">
        <f t="shared" ref="AD439" si="3570">AC439/AC433</f>
        <v>0</v>
      </c>
      <c r="AE439" s="94">
        <f t="shared" si="3356"/>
        <v>0</v>
      </c>
      <c r="AF439" s="93">
        <f t="shared" ref="AF439" si="3571">AE439/AE433</f>
        <v>0</v>
      </c>
      <c r="AG439" s="91">
        <f t="shared" si="3358"/>
        <v>0</v>
      </c>
      <c r="AH439" s="93">
        <f t="shared" ref="AH439" si="3572">AG439/AG433</f>
        <v>0</v>
      </c>
      <c r="AI439" s="91">
        <f t="shared" si="3360"/>
        <v>0</v>
      </c>
      <c r="AJ439" s="93">
        <f t="shared" ref="AJ439" si="3573">AI439/AI433</f>
        <v>0</v>
      </c>
      <c r="AK439" s="91">
        <f t="shared" si="3362"/>
        <v>0</v>
      </c>
      <c r="AL439" s="93">
        <f t="shared" ref="AL439" si="3574">AK439/AK433</f>
        <v>0</v>
      </c>
      <c r="AM439" s="91">
        <f t="shared" si="3364"/>
        <v>0</v>
      </c>
      <c r="AN439" s="93">
        <f t="shared" ref="AN439" si="3575">AM439/AM433</f>
        <v>0</v>
      </c>
      <c r="AO439" s="91">
        <f t="shared" si="3366"/>
        <v>0</v>
      </c>
      <c r="AP439" s="93">
        <f t="shared" ref="AP439" si="3576">AO439/AO433</f>
        <v>0</v>
      </c>
      <c r="AQ439" s="91">
        <f t="shared" si="3368"/>
        <v>0</v>
      </c>
      <c r="AR439" s="93">
        <f t="shared" si="3494"/>
        <v>0</v>
      </c>
      <c r="AS439" s="95">
        <f t="shared" si="3369"/>
        <v>0</v>
      </c>
      <c r="AT439" s="203">
        <f t="shared" si="3496"/>
        <v>0</v>
      </c>
      <c r="AU439" s="121"/>
      <c r="AV439" s="121"/>
      <c r="AW439" s="121"/>
      <c r="AX439" s="121"/>
      <c r="AY439" s="121"/>
      <c r="AZ439" s="121"/>
      <c r="BA439" s="121"/>
      <c r="BB439" s="121"/>
      <c r="BC439" s="121"/>
      <c r="BD439" s="121"/>
      <c r="BE439" s="121"/>
      <c r="CD439" s="30">
        <f t="shared" si="3370"/>
        <v>0</v>
      </c>
    </row>
    <row r="440" spans="1:82" x14ac:dyDescent="0.25">
      <c r="AU440" s="116"/>
      <c r="AV440" s="116"/>
      <c r="AW440" s="116"/>
      <c r="AX440" s="116"/>
      <c r="AY440" s="116"/>
      <c r="AZ440" s="116"/>
      <c r="BA440" s="116"/>
      <c r="BB440" s="116"/>
      <c r="BC440" s="116"/>
      <c r="BD440" s="116"/>
      <c r="BE440" s="116"/>
    </row>
    <row r="441" spans="1:82" ht="45" x14ac:dyDescent="0.25">
      <c r="A441" s="97"/>
      <c r="B441" s="199" t="s">
        <v>25</v>
      </c>
      <c r="C441" s="248" t="s">
        <v>116</v>
      </c>
      <c r="D441" s="247"/>
      <c r="E441" s="257" t="s">
        <v>119</v>
      </c>
      <c r="F441" s="247"/>
      <c r="G441" s="257" t="s">
        <v>120</v>
      </c>
      <c r="H441" s="247"/>
      <c r="I441" s="248" t="s">
        <v>117</v>
      </c>
      <c r="J441" s="247"/>
      <c r="K441" s="248" t="s">
        <v>118</v>
      </c>
      <c r="L441" s="247"/>
      <c r="M441" s="248" t="s">
        <v>27</v>
      </c>
      <c r="N441" s="247"/>
      <c r="O441" s="248" t="s">
        <v>166</v>
      </c>
      <c r="P441" s="247"/>
      <c r="Q441" s="248" t="s">
        <v>167</v>
      </c>
      <c r="R441" s="247"/>
      <c r="S441" s="248" t="s">
        <v>132</v>
      </c>
      <c r="T441" s="247"/>
      <c r="U441" s="248" t="s">
        <v>28</v>
      </c>
      <c r="V441" s="247"/>
      <c r="W441" s="248" t="s">
        <v>29</v>
      </c>
      <c r="X441" s="247"/>
      <c r="Y441" s="248" t="s">
        <v>30</v>
      </c>
      <c r="Z441" s="247"/>
      <c r="AA441" s="248" t="s">
        <v>114</v>
      </c>
      <c r="AB441" s="258"/>
      <c r="AC441" s="248" t="s">
        <v>113</v>
      </c>
      <c r="AD441" s="247"/>
      <c r="AE441" s="248" t="s">
        <v>31</v>
      </c>
      <c r="AF441" s="247"/>
      <c r="AG441" s="248" t="s">
        <v>193</v>
      </c>
      <c r="AH441" s="247"/>
      <c r="AI441" s="248" t="s">
        <v>164</v>
      </c>
      <c r="AJ441" s="247"/>
      <c r="AK441" s="246" t="s">
        <v>165</v>
      </c>
      <c r="AL441" s="247"/>
      <c r="AM441" s="248" t="s">
        <v>33</v>
      </c>
      <c r="AN441" s="247"/>
      <c r="AO441" s="248" t="s">
        <v>34</v>
      </c>
      <c r="AP441" s="247"/>
      <c r="AQ441" s="248" t="s">
        <v>34</v>
      </c>
      <c r="AR441" s="247"/>
      <c r="AS441" s="248" t="s">
        <v>35</v>
      </c>
      <c r="AT441" s="247"/>
      <c r="AU441" s="115" t="s">
        <v>292</v>
      </c>
      <c r="AV441" s="115" t="s">
        <v>116</v>
      </c>
      <c r="AW441" s="115" t="s">
        <v>294</v>
      </c>
      <c r="AX441" s="116" t="s">
        <v>295</v>
      </c>
      <c r="AY441" s="116" t="s">
        <v>296</v>
      </c>
      <c r="AZ441" s="116" t="s">
        <v>134</v>
      </c>
      <c r="BA441" s="117" t="s">
        <v>114</v>
      </c>
      <c r="BB441" s="117" t="s">
        <v>113</v>
      </c>
      <c r="BC441" s="117" t="s">
        <v>46</v>
      </c>
      <c r="BD441" s="117" t="s">
        <v>44</v>
      </c>
      <c r="BE441" s="118"/>
    </row>
    <row r="442" spans="1:82" x14ac:dyDescent="0.25">
      <c r="A442" s="49" t="s">
        <v>129</v>
      </c>
      <c r="B442" s="200"/>
      <c r="C442" s="151"/>
      <c r="D442" s="152"/>
      <c r="E442" s="151"/>
      <c r="F442" s="152"/>
      <c r="G442" s="200"/>
      <c r="H442" s="201"/>
      <c r="I442" s="200"/>
      <c r="J442" s="201"/>
      <c r="K442" s="87"/>
      <c r="L442" s="201"/>
      <c r="M442" s="200"/>
      <c r="N442" s="201"/>
      <c r="O442" s="200"/>
      <c r="P442" s="201"/>
      <c r="Q442" s="200"/>
      <c r="R442" s="201"/>
      <c r="S442" s="200"/>
      <c r="T442" s="201"/>
      <c r="U442" s="200"/>
      <c r="V442" s="201"/>
      <c r="W442" s="200"/>
      <c r="X442" s="201"/>
      <c r="Y442" s="200"/>
      <c r="Z442" s="201"/>
      <c r="AA442" s="87"/>
      <c r="AB442" s="87"/>
      <c r="AC442" s="200"/>
      <c r="AD442" s="201"/>
      <c r="AE442" s="200"/>
      <c r="AF442" s="201"/>
      <c r="AG442" s="200"/>
      <c r="AH442" s="201"/>
      <c r="AI442" s="200"/>
      <c r="AJ442" s="201"/>
      <c r="AK442" s="87"/>
      <c r="AL442" s="87"/>
      <c r="AM442" s="200"/>
      <c r="AN442" s="201"/>
      <c r="AO442" s="200"/>
      <c r="AP442" s="201"/>
      <c r="AQ442" s="200"/>
      <c r="AR442" s="201"/>
      <c r="AS442" s="200"/>
      <c r="AT442" s="146"/>
      <c r="AU442" s="115"/>
      <c r="AV442" s="115"/>
      <c r="AW442" s="115"/>
      <c r="AX442" s="116"/>
      <c r="AY442" s="116"/>
      <c r="AZ442" s="116"/>
      <c r="BA442" s="116"/>
      <c r="BB442" s="116"/>
      <c r="BC442" s="116"/>
      <c r="BD442" s="116"/>
      <c r="BE442" s="116"/>
    </row>
    <row r="443" spans="1:82" x14ac:dyDescent="0.25">
      <c r="A443" s="98"/>
      <c r="B443" s="88"/>
      <c r="C443" s="249">
        <f>(VLOOKUP(A442,$BF$2:$CB$5,2,FALSE))*'Form II'!F443</f>
        <v>60</v>
      </c>
      <c r="D443" s="250"/>
      <c r="E443" s="249">
        <f>VLOOKUP(A442,$BF$2:$CB$5,3,FALSE)*'Form II'!F443</f>
        <v>60</v>
      </c>
      <c r="F443" s="250"/>
      <c r="G443" s="249">
        <f>VLOOKUP(A442,$BF$2:$CB$5,4,FALSE)*'Form II'!F443</f>
        <v>60</v>
      </c>
      <c r="H443" s="250"/>
      <c r="I443" s="249">
        <f>VLOOKUP(A442,$BF$2:$CB$5,5,FALSE)*'Form II'!F443</f>
        <v>60</v>
      </c>
      <c r="J443" s="250"/>
      <c r="K443" s="251">
        <f>VLOOKUP(A442,$BF$2:$CB$5,6,FALSE)*'Form II'!F443</f>
        <v>100</v>
      </c>
      <c r="L443" s="250"/>
      <c r="M443" s="249">
        <f>VLOOKUP(A442,$BF$2:$CB$5,7,FALSE)*'Form II'!F443</f>
        <v>200</v>
      </c>
      <c r="N443" s="250"/>
      <c r="O443" s="249">
        <f>VLOOKUP(A442,$BF$2:$CB$5,8,FALSE)*'Form II'!F443</f>
        <v>125</v>
      </c>
      <c r="P443" s="250"/>
      <c r="Q443" s="249">
        <f>VLOOKUP(A442,$BF$2:$CB$5,9,FALSE)*'Form II'!F443</f>
        <v>125</v>
      </c>
      <c r="R443" s="250"/>
      <c r="S443" s="249">
        <f>VLOOKUP(A442,$BF$2:$CB$5,10,FALSE)*'Form II'!F443</f>
        <v>125</v>
      </c>
      <c r="T443" s="250"/>
      <c r="U443" s="249">
        <f>VLOOKUP(A442,$BF$2:$CB$5,11,FALSE)*'Form II'!F443</f>
        <v>150</v>
      </c>
      <c r="V443" s="250"/>
      <c r="W443" s="249">
        <f>VLOOKUP(A442,$BF$2:$CB$5,12,FALSE)*'Form II'!F443</f>
        <v>200</v>
      </c>
      <c r="X443" s="250"/>
      <c r="Y443" s="252">
        <f>VLOOKUP(A442,$BF$2:$CB$5,13,FALSE)*'Form II'!F443</f>
        <v>250</v>
      </c>
      <c r="Z443" s="253"/>
      <c r="AA443" s="252">
        <f>VLOOKUP(A442,$BF$2:$CB$5,14,FALSE)*'Form II'!F443</f>
        <v>75</v>
      </c>
      <c r="AB443" s="254"/>
      <c r="AC443" s="252">
        <f>VLOOKUP(A442,$BF$2:$CB$5,15,FALSE)*'Form II'!F443</f>
        <v>75</v>
      </c>
      <c r="AD443" s="253"/>
      <c r="AE443" s="252">
        <f>VLOOKUP(A442,$BF$2:$CB$5,16,FALSE)*'Form II'!F443</f>
        <v>200</v>
      </c>
      <c r="AF443" s="253"/>
      <c r="AG443" s="249">
        <f>VLOOKUP(A442,$BF$2:$CB$5,17,FALSE)*'Form II'!F443</f>
        <v>200</v>
      </c>
      <c r="AH443" s="250"/>
      <c r="AI443" s="249">
        <f>VLOOKUP(A442,$BF$2:$CB$5,18,FALSE)*'Form II'!F443</f>
        <v>12.5</v>
      </c>
      <c r="AJ443" s="250"/>
      <c r="AK443" s="249">
        <f>VLOOKUP(A442,$BF$2:$CB$5,19,FALSE)*'Form II'!F443</f>
        <v>25</v>
      </c>
      <c r="AL443" s="250"/>
      <c r="AM443" s="249">
        <f>VLOOKUP(A442,$BF$2:$CB$5,20,FALSE)*'Form II'!F443</f>
        <v>12.5</v>
      </c>
      <c r="AN443" s="250"/>
      <c r="AO443" s="249">
        <f>VLOOKUP(A442,$BF$2:$CB$5,21,FALSE)*'Form II'!F443</f>
        <v>25</v>
      </c>
      <c r="AP443" s="250"/>
      <c r="AQ443" s="249">
        <f>VLOOKUP(A442,$BF$2:$CB$5,22,FALSE)*'Form II'!F443</f>
        <v>25</v>
      </c>
      <c r="AR443" s="250"/>
      <c r="AS443" s="255"/>
      <c r="AT443" s="256"/>
      <c r="AU443" s="116"/>
      <c r="AV443" s="116"/>
      <c r="AW443" s="116"/>
      <c r="AX443" s="116"/>
      <c r="AY443" s="116"/>
      <c r="AZ443" s="116"/>
      <c r="BA443" s="116"/>
      <c r="BB443" s="116"/>
      <c r="BC443" s="116"/>
      <c r="BD443" s="116"/>
      <c r="BE443" s="116"/>
    </row>
    <row r="444" spans="1:82" ht="15.75" thickBot="1" x14ac:dyDescent="0.3">
      <c r="A444" s="48" t="str">
        <f>'Form II'!A443&amp;", "&amp;'Form II'!B443</f>
        <v>, 45</v>
      </c>
      <c r="B444" s="99" t="s">
        <v>36</v>
      </c>
      <c r="C444" s="99" t="s">
        <v>36</v>
      </c>
      <c r="D444" s="99" t="s">
        <v>142</v>
      </c>
      <c r="E444" s="99"/>
      <c r="F444" s="99"/>
      <c r="G444" s="99"/>
      <c r="H444" s="99"/>
      <c r="I444" s="99"/>
      <c r="J444" s="99"/>
      <c r="K444" s="99" t="s">
        <v>36</v>
      </c>
      <c r="L444" s="99" t="s">
        <v>142</v>
      </c>
      <c r="M444" s="99" t="s">
        <v>36</v>
      </c>
      <c r="N444" s="99" t="s">
        <v>142</v>
      </c>
      <c r="O444" s="99" t="s">
        <v>36</v>
      </c>
      <c r="P444" s="99" t="s">
        <v>142</v>
      </c>
      <c r="Q444" s="99" t="s">
        <v>36</v>
      </c>
      <c r="R444" s="99" t="s">
        <v>142</v>
      </c>
      <c r="S444" s="99" t="s">
        <v>36</v>
      </c>
      <c r="T444" s="99" t="s">
        <v>142</v>
      </c>
      <c r="U444" s="99" t="s">
        <v>36</v>
      </c>
      <c r="V444" s="99" t="s">
        <v>142</v>
      </c>
      <c r="W444" s="99" t="s">
        <v>36</v>
      </c>
      <c r="X444" s="99" t="s">
        <v>142</v>
      </c>
      <c r="Y444" s="99" t="s">
        <v>36</v>
      </c>
      <c r="Z444" s="99" t="s">
        <v>142</v>
      </c>
      <c r="AA444" s="99"/>
      <c r="AB444" s="99"/>
      <c r="AC444" s="99" t="s">
        <v>36</v>
      </c>
      <c r="AD444" s="99" t="s">
        <v>142</v>
      </c>
      <c r="AE444" s="99" t="s">
        <v>36</v>
      </c>
      <c r="AF444" s="100" t="s">
        <v>142</v>
      </c>
      <c r="AG444" s="99" t="s">
        <v>36</v>
      </c>
      <c r="AH444" s="99" t="s">
        <v>142</v>
      </c>
      <c r="AI444" s="99" t="s">
        <v>36</v>
      </c>
      <c r="AJ444" s="99" t="s">
        <v>142</v>
      </c>
      <c r="AK444" s="99" t="s">
        <v>36</v>
      </c>
      <c r="AL444" s="99" t="s">
        <v>142</v>
      </c>
      <c r="AM444" s="99" t="s">
        <v>36</v>
      </c>
      <c r="AN444" s="99" t="s">
        <v>142</v>
      </c>
      <c r="AO444" s="99" t="s">
        <v>36</v>
      </c>
      <c r="AP444" s="99" t="s">
        <v>142</v>
      </c>
      <c r="AQ444" s="99" t="s">
        <v>36</v>
      </c>
      <c r="AR444" s="99" t="s">
        <v>142</v>
      </c>
      <c r="AS444" s="99" t="s">
        <v>36</v>
      </c>
      <c r="AT444" s="147" t="s">
        <v>142</v>
      </c>
      <c r="AU444" s="116"/>
      <c r="AV444" s="116"/>
      <c r="AW444" s="116"/>
      <c r="AX444" s="116"/>
      <c r="AY444" s="116"/>
      <c r="AZ444" s="116"/>
      <c r="BA444" s="116"/>
      <c r="BB444" s="116"/>
      <c r="BC444" s="116"/>
      <c r="BD444" s="116"/>
      <c r="BE444" s="116"/>
    </row>
    <row r="445" spans="1:82" ht="16.5" thickTop="1" thickBot="1" x14ac:dyDescent="0.3">
      <c r="A445" s="24" t="s">
        <v>37</v>
      </c>
      <c r="B445" s="25"/>
      <c r="C445" s="112">
        <v>0</v>
      </c>
      <c r="D445" s="93">
        <f t="shared" ref="D445" si="3577">C445/C443</f>
        <v>0</v>
      </c>
      <c r="E445" s="112"/>
      <c r="F445" s="93">
        <f t="shared" ref="F445" si="3578">E445/E443</f>
        <v>0</v>
      </c>
      <c r="G445" s="112"/>
      <c r="H445" s="93">
        <f t="shared" ref="H445" si="3579">G445/G443</f>
        <v>0</v>
      </c>
      <c r="I445" s="112"/>
      <c r="J445" s="93">
        <f t="shared" ref="J445" si="3580">I445/I443</f>
        <v>0</v>
      </c>
      <c r="K445" s="112"/>
      <c r="L445" s="93">
        <f t="shared" ref="L445" si="3581">K445/K443</f>
        <v>0</v>
      </c>
      <c r="M445" s="112">
        <v>0</v>
      </c>
      <c r="N445" s="93">
        <f t="shared" ref="N445" si="3582">M445/M443</f>
        <v>0</v>
      </c>
      <c r="O445" s="112">
        <v>0</v>
      </c>
      <c r="P445" s="93">
        <f t="shared" ref="P445" si="3583">O445/O443</f>
        <v>0</v>
      </c>
      <c r="Q445" s="112">
        <v>0</v>
      </c>
      <c r="R445" s="93">
        <f t="shared" ref="R445" si="3584">Q445/Q443</f>
        <v>0</v>
      </c>
      <c r="S445" s="112">
        <v>0</v>
      </c>
      <c r="T445" s="93">
        <f t="shared" ref="T445" si="3585">S445/S443</f>
        <v>0</v>
      </c>
      <c r="U445" s="112">
        <v>0</v>
      </c>
      <c r="V445" s="93">
        <f t="shared" ref="V445" si="3586">U445/U443</f>
        <v>0</v>
      </c>
      <c r="W445" s="112">
        <v>0</v>
      </c>
      <c r="X445" s="93">
        <f t="shared" ref="X445" si="3587">W445/W443</f>
        <v>0</v>
      </c>
      <c r="Y445" s="112">
        <v>0</v>
      </c>
      <c r="Z445" s="93">
        <f t="shared" ref="Z445" si="3588">Y445/Y443</f>
        <v>0</v>
      </c>
      <c r="AA445" s="112">
        <v>0</v>
      </c>
      <c r="AB445" s="93">
        <f t="shared" ref="AB445" si="3589">AA445/AA443</f>
        <v>0</v>
      </c>
      <c r="AC445" s="112">
        <v>0</v>
      </c>
      <c r="AD445" s="93">
        <f t="shared" ref="AD445" si="3590">AC445/AC443</f>
        <v>0</v>
      </c>
      <c r="AE445" s="112"/>
      <c r="AF445" s="93">
        <f t="shared" ref="AF445" si="3591">AE445/AE443</f>
        <v>0</v>
      </c>
      <c r="AG445" s="112"/>
      <c r="AH445" s="93">
        <f t="shared" ref="AH445" si="3592">AG445/AG443</f>
        <v>0</v>
      </c>
      <c r="AI445" s="112"/>
      <c r="AJ445" s="93">
        <f t="shared" ref="AJ445" si="3593">AI445/AI443</f>
        <v>0</v>
      </c>
      <c r="AK445" s="112"/>
      <c r="AL445" s="93">
        <f t="shared" ref="AL445" si="3594">AK445/AK443</f>
        <v>0</v>
      </c>
      <c r="AM445" s="112">
        <v>0</v>
      </c>
      <c r="AN445" s="93">
        <f t="shared" ref="AN445" si="3595">AM445/AM443</f>
        <v>0</v>
      </c>
      <c r="AO445" s="112">
        <v>0</v>
      </c>
      <c r="AP445" s="93">
        <f t="shared" ref="AP445" si="3596">AO445/AO443</f>
        <v>0</v>
      </c>
      <c r="AQ445" s="112">
        <v>0</v>
      </c>
      <c r="AR445" s="93">
        <f t="shared" ref="AR445:AR449" si="3597">AQ445/$AQ$113</f>
        <v>0</v>
      </c>
      <c r="AS445" s="134">
        <f t="shared" ref="AS445:AS448" si="3598">C445+K445+M445+O445+U445+W445+Y445+AC445+AE445+AG445+AM445+AQ445+E445+I445+G445+AA445+Q445+S445+AO445+AI445+AK445</f>
        <v>0</v>
      </c>
      <c r="AT445" s="203">
        <f t="shared" ref="AT445:AT449" si="3599">D445+L445+N445+P445+V445+X445+Z445+AD445+AF445+AH445+AN445+AR445+AB445+F445+J445+H445+R445+T445+AP445+AJ445+AL445</f>
        <v>0</v>
      </c>
      <c r="AU445" s="120">
        <f>IF(J445=0,0,(IF('Form II'!K443="yes",(J445/AT445)*('Form II'!G443+'Form II'!H443),0)))</f>
        <v>0</v>
      </c>
      <c r="AV445" s="120">
        <f>IF(D445=0,0,(IF('Form II'!I443="yes",(D445/AT445)*('Form II'!G443+'Form II'!H443),0)))</f>
        <v>0</v>
      </c>
      <c r="AW445" s="120">
        <f>IF(F445+H445=0,0,(IF('Form II'!J443="yes",((F445+H445)/AT445)*('Form II'!G443+'Form II'!H443),0)))</f>
        <v>0</v>
      </c>
      <c r="AX445" s="120">
        <f>IF(L445=0,0,(L445/AT445)*('Form II'!G443+'Form II'!H443))</f>
        <v>0</v>
      </c>
      <c r="AY445" s="120">
        <f>IF(P445+R445=0,0,(IF('Form II'!M443="yes",(((P445+R445)/AT445)*('Form II'!G443+'Form II'!H443)),0)))</f>
        <v>0</v>
      </c>
      <c r="AZ445" s="120" t="e">
        <f>IF('Form II'!N443="yes",(((V445+X445+Z445+T445)/AT445)*('Form II'!G443+'Form II'!H443)),0)</f>
        <v>#DIV/0!</v>
      </c>
      <c r="BA445" s="120" t="e">
        <f>IF('Form II'!P443="yes",(AB445/AT445)*('Form II'!G443+'Form II'!H443),0)</f>
        <v>#DIV/0!</v>
      </c>
      <c r="BB445" s="120" t="e">
        <f>IF('Form II'!O443="yes",(AD445/AT445)*('Form II'!G443+'Form II'!H443),0)</f>
        <v>#DIV/0!</v>
      </c>
      <c r="BC445" s="120">
        <f>IF(AF445=0,0,(AF445/AT445)*('Form II'!G443+'Form II'!H443))</f>
        <v>0</v>
      </c>
      <c r="BD445" s="120">
        <f>IF((AN445+AP445+AR445)=0,0,(IF('Form II'!R443="yes",(((AN445+AP445+AR445)/AT445)*('Form II'!G443+'Form II'!H443)),0)))</f>
        <v>0</v>
      </c>
      <c r="BE445" s="118">
        <f>IF((AS445)=0,('Form II'!G443+'Form II'!H443),SUM(AU445:BD445))</f>
        <v>0</v>
      </c>
      <c r="CD445" s="23">
        <f>AT445*'Form II'!F443</f>
        <v>0</v>
      </c>
    </row>
    <row r="446" spans="1:82" ht="16.5" thickTop="1" thickBot="1" x14ac:dyDescent="0.3">
      <c r="A446" s="26" t="s">
        <v>38</v>
      </c>
      <c r="B446" s="27"/>
      <c r="C446" s="113">
        <v>0</v>
      </c>
      <c r="D446" s="93">
        <f t="shared" ref="D446" si="3600">C446/C443</f>
        <v>0</v>
      </c>
      <c r="E446" s="113"/>
      <c r="F446" s="93">
        <f t="shared" ref="F446" si="3601">E446/E443</f>
        <v>0</v>
      </c>
      <c r="G446" s="113"/>
      <c r="H446" s="93">
        <f t="shared" ref="H446" si="3602">G446/G443</f>
        <v>0</v>
      </c>
      <c r="I446" s="113"/>
      <c r="J446" s="93">
        <f t="shared" ref="J446" si="3603">I446/I443</f>
        <v>0</v>
      </c>
      <c r="K446" s="113"/>
      <c r="L446" s="93">
        <f t="shared" ref="L446" si="3604">K446/K443</f>
        <v>0</v>
      </c>
      <c r="M446" s="113">
        <v>0</v>
      </c>
      <c r="N446" s="93">
        <f t="shared" ref="N446" si="3605">M446/M443</f>
        <v>0</v>
      </c>
      <c r="O446" s="113">
        <v>0</v>
      </c>
      <c r="P446" s="93">
        <f t="shared" ref="P446" si="3606">O446/O443</f>
        <v>0</v>
      </c>
      <c r="Q446" s="113">
        <v>0</v>
      </c>
      <c r="R446" s="93">
        <f t="shared" ref="R446" si="3607">Q446/Q443</f>
        <v>0</v>
      </c>
      <c r="S446" s="113">
        <v>0</v>
      </c>
      <c r="T446" s="93">
        <f t="shared" ref="T446" si="3608">S446/S443</f>
        <v>0</v>
      </c>
      <c r="U446" s="113">
        <v>0</v>
      </c>
      <c r="V446" s="93">
        <f t="shared" ref="V446" si="3609">U446/U443</f>
        <v>0</v>
      </c>
      <c r="W446" s="113">
        <v>0</v>
      </c>
      <c r="X446" s="93">
        <f t="shared" ref="X446" si="3610">W446/W443</f>
        <v>0</v>
      </c>
      <c r="Y446" s="113">
        <v>0</v>
      </c>
      <c r="Z446" s="93">
        <f t="shared" ref="Z446" si="3611">Y446/Y443</f>
        <v>0</v>
      </c>
      <c r="AA446" s="113">
        <v>0</v>
      </c>
      <c r="AB446" s="93">
        <f t="shared" ref="AB446" si="3612">AA446/AA443</f>
        <v>0</v>
      </c>
      <c r="AC446" s="113">
        <v>0</v>
      </c>
      <c r="AD446" s="93">
        <f t="shared" ref="AD446" si="3613">AC446/AC443</f>
        <v>0</v>
      </c>
      <c r="AE446" s="113"/>
      <c r="AF446" s="93">
        <f t="shared" ref="AF446" si="3614">AE446/AE443</f>
        <v>0</v>
      </c>
      <c r="AG446" s="113"/>
      <c r="AH446" s="93">
        <f t="shared" ref="AH446" si="3615">AG446/AG443</f>
        <v>0</v>
      </c>
      <c r="AI446" s="113"/>
      <c r="AJ446" s="93">
        <f t="shared" ref="AJ446" si="3616">AI446/AI443</f>
        <v>0</v>
      </c>
      <c r="AK446" s="113"/>
      <c r="AL446" s="93">
        <f t="shared" ref="AL446" si="3617">AK446/AK443</f>
        <v>0</v>
      </c>
      <c r="AM446" s="113">
        <v>0</v>
      </c>
      <c r="AN446" s="93">
        <f t="shared" ref="AN446" si="3618">AM446/AM443</f>
        <v>0</v>
      </c>
      <c r="AO446" s="113">
        <v>0</v>
      </c>
      <c r="AP446" s="93">
        <f t="shared" ref="AP446" si="3619">AO446/AO443</f>
        <v>0</v>
      </c>
      <c r="AQ446" s="113">
        <v>0</v>
      </c>
      <c r="AR446" s="93">
        <f t="shared" si="3597"/>
        <v>0</v>
      </c>
      <c r="AS446" s="134">
        <f t="shared" si="3598"/>
        <v>0</v>
      </c>
      <c r="AT446" s="203">
        <f t="shared" si="3599"/>
        <v>0</v>
      </c>
      <c r="AU446" s="120">
        <f>IF(J446=0,0,(IF('Form II'!K444="yes",(J446/AT446)*('Form II'!G444+'Form II'!H444),0)))</f>
        <v>0</v>
      </c>
      <c r="AV446" s="120">
        <f>IF(D446=0,0,(IF('Form II'!I444="yes",(D446/AT446)*('Form II'!G444+'Form II'!H444),0)))</f>
        <v>0</v>
      </c>
      <c r="AW446" s="120">
        <f>IF(F446+H446=0,0,(IF('Form II'!J444="yes",((F446+H446)/AT446)*('Form II'!G444+'Form II'!H444),0)))</f>
        <v>0</v>
      </c>
      <c r="AX446" s="120">
        <f>IF(L446=0,0,(L446/AT446)*('Form II'!G444+'Form II'!H444))</f>
        <v>0</v>
      </c>
      <c r="AY446" s="120">
        <f>IF(P446+R446=0,0,(IF('Form II'!M444="yes",(((P446+R446)/AT446)*('Form II'!G444+'Form II'!H444)),0)))</f>
        <v>0</v>
      </c>
      <c r="AZ446" s="120" t="e">
        <f>IF('Form II'!N444="yes",(((V446+X446+Z446+T446)/AT446)*('Form II'!G444+'Form II'!H444)),0)</f>
        <v>#DIV/0!</v>
      </c>
      <c r="BA446" s="120" t="e">
        <f>IF('Form II'!P444="yes",(AB446/AT446)*('Form II'!G444+'Form II'!H444),0)</f>
        <v>#DIV/0!</v>
      </c>
      <c r="BB446" s="120" t="e">
        <f>IF('Form II'!O444="yes",(AD446/AT446)*('Form II'!G444+'Form II'!H444),0)</f>
        <v>#DIV/0!</v>
      </c>
      <c r="BC446" s="120">
        <f>IF(AF446=0,0,(AF446/AT446)*('Form II'!G444+'Form II'!H444))</f>
        <v>0</v>
      </c>
      <c r="BD446" s="120">
        <f>IF((AN446+AP446+AR446)=0,0,(IF('Form II'!R444="yes",(((AN446+AP446+AR446)/AT446)*('Form II'!G444+'Form II'!H444)),0)))</f>
        <v>0</v>
      </c>
      <c r="BE446" s="118">
        <f>IF((AS446)=0,('Form II'!G444+'Form II'!H444),SUM(AU446:BD446))</f>
        <v>0</v>
      </c>
      <c r="CD446" s="23">
        <f>AT446*'Form II'!F444</f>
        <v>0</v>
      </c>
    </row>
    <row r="447" spans="1:82" ht="16.5" thickTop="1" thickBot="1" x14ac:dyDescent="0.3">
      <c r="A447" s="26" t="s">
        <v>39</v>
      </c>
      <c r="B447" s="27"/>
      <c r="C447" s="113">
        <v>0</v>
      </c>
      <c r="D447" s="93">
        <f t="shared" ref="D447" si="3620">C447/C443</f>
        <v>0</v>
      </c>
      <c r="E447" s="113"/>
      <c r="F447" s="93">
        <f t="shared" ref="F447" si="3621">E447/E443</f>
        <v>0</v>
      </c>
      <c r="G447" s="113"/>
      <c r="H447" s="93">
        <f t="shared" ref="H447" si="3622">G447/G443</f>
        <v>0</v>
      </c>
      <c r="I447" s="113"/>
      <c r="J447" s="93">
        <f t="shared" ref="J447" si="3623">I447/I443</f>
        <v>0</v>
      </c>
      <c r="K447" s="113"/>
      <c r="L447" s="93">
        <f t="shared" ref="L447" si="3624">K447/K443</f>
        <v>0</v>
      </c>
      <c r="M447" s="113">
        <v>0</v>
      </c>
      <c r="N447" s="93">
        <f t="shared" ref="N447" si="3625">M447/M443</f>
        <v>0</v>
      </c>
      <c r="O447" s="113">
        <v>0</v>
      </c>
      <c r="P447" s="93">
        <f t="shared" ref="P447" si="3626">O447/O443</f>
        <v>0</v>
      </c>
      <c r="Q447" s="113">
        <v>0</v>
      </c>
      <c r="R447" s="93">
        <f t="shared" ref="R447" si="3627">Q447/Q443</f>
        <v>0</v>
      </c>
      <c r="S447" s="113">
        <v>0</v>
      </c>
      <c r="T447" s="93">
        <f t="shared" ref="T447" si="3628">S447/S443</f>
        <v>0</v>
      </c>
      <c r="U447" s="113">
        <v>0</v>
      </c>
      <c r="V447" s="93">
        <f t="shared" ref="V447" si="3629">U447/U443</f>
        <v>0</v>
      </c>
      <c r="W447" s="113">
        <v>0</v>
      </c>
      <c r="X447" s="93">
        <f t="shared" ref="X447" si="3630">W447/W443</f>
        <v>0</v>
      </c>
      <c r="Y447" s="113">
        <v>0</v>
      </c>
      <c r="Z447" s="93">
        <f t="shared" ref="Z447" si="3631">Y447/Y443</f>
        <v>0</v>
      </c>
      <c r="AA447" s="113">
        <v>0</v>
      </c>
      <c r="AB447" s="93">
        <f t="shared" ref="AB447" si="3632">AA447/AA443</f>
        <v>0</v>
      </c>
      <c r="AC447" s="113">
        <v>0</v>
      </c>
      <c r="AD447" s="93">
        <f t="shared" ref="AD447" si="3633">AC447/AC443</f>
        <v>0</v>
      </c>
      <c r="AE447" s="113"/>
      <c r="AF447" s="93">
        <f t="shared" ref="AF447" si="3634">AE447/AE443</f>
        <v>0</v>
      </c>
      <c r="AG447" s="113"/>
      <c r="AH447" s="93">
        <f t="shared" ref="AH447" si="3635">AG447/AG443</f>
        <v>0</v>
      </c>
      <c r="AI447" s="113"/>
      <c r="AJ447" s="93">
        <f t="shared" ref="AJ447" si="3636">AI447/AI443</f>
        <v>0</v>
      </c>
      <c r="AK447" s="113"/>
      <c r="AL447" s="93">
        <f t="shared" ref="AL447" si="3637">AK447/AK443</f>
        <v>0</v>
      </c>
      <c r="AM447" s="113">
        <v>0</v>
      </c>
      <c r="AN447" s="93">
        <f t="shared" ref="AN447" si="3638">AM447/AM443</f>
        <v>0</v>
      </c>
      <c r="AO447" s="113">
        <v>0</v>
      </c>
      <c r="AP447" s="93">
        <f t="shared" ref="AP447" si="3639">AO447/AO443</f>
        <v>0</v>
      </c>
      <c r="AQ447" s="113">
        <v>0</v>
      </c>
      <c r="AR447" s="93">
        <f t="shared" si="3597"/>
        <v>0</v>
      </c>
      <c r="AS447" s="134">
        <f t="shared" si="3598"/>
        <v>0</v>
      </c>
      <c r="AT447" s="203">
        <f t="shared" si="3599"/>
        <v>0</v>
      </c>
      <c r="AU447" s="120">
        <f>IF(J447=0,0,(IF('Form II'!K445="yes",(J447/AT447)*('Form II'!G445+'Form II'!H445),0)))</f>
        <v>0</v>
      </c>
      <c r="AV447" s="120">
        <f>IF(D447=0,0,(IF('Form II'!I445="yes",(D447/AT447)*('Form II'!G445+'Form II'!H445),0)))</f>
        <v>0</v>
      </c>
      <c r="AW447" s="120">
        <f>IF(F447+H447=0,0,(IF('Form II'!J445="yes",((F447+H447)/AT447)*('Form II'!G445+'Form II'!H445),0)))</f>
        <v>0</v>
      </c>
      <c r="AX447" s="120">
        <f>IF(L447=0,0,(L447/AT447)*('Form II'!G445+'Form II'!H445))</f>
        <v>0</v>
      </c>
      <c r="AY447" s="120">
        <f>IF(P447+R447=0,0,(IF('Form II'!M445="yes",(((P447+R447)/AT447)*('Form II'!G445+'Form II'!H445)),0)))</f>
        <v>0</v>
      </c>
      <c r="AZ447" s="120" t="e">
        <f>IF('Form II'!N445="yes",(((V447+X447+Z447+T447)/AT447)*('Form II'!G445+'Form II'!H445)),0)</f>
        <v>#DIV/0!</v>
      </c>
      <c r="BA447" s="120" t="e">
        <f>IF('Form II'!P445="yes",(AB447/AT447)*('Form II'!G445+'Form II'!H445),0)</f>
        <v>#DIV/0!</v>
      </c>
      <c r="BB447" s="120" t="e">
        <f>IF('Form II'!O445="yes",(AD447/AT447)*('Form II'!G445+'Form II'!H445),0)</f>
        <v>#DIV/0!</v>
      </c>
      <c r="BC447" s="120">
        <f>IF(AF447=0,0,(AF447/AT447)*('Form II'!G445+'Form II'!H445))</f>
        <v>0</v>
      </c>
      <c r="BD447" s="120">
        <f>IF((AN447+AP447+AR447)=0,0,(IF('Form II'!R445="yes",(((AN447+AP447+AR447)/AT447)*('Form II'!G445+'Form II'!H445)),0)))</f>
        <v>0</v>
      </c>
      <c r="BE447" s="118">
        <f>IF((AS447)=0,('Form II'!G445+'Form II'!H445),SUM(AU447:BD447))</f>
        <v>0</v>
      </c>
      <c r="CD447" s="23">
        <f>AT447*'Form II'!F445</f>
        <v>0</v>
      </c>
    </row>
    <row r="448" spans="1:82" ht="16.5" thickTop="1" thickBot="1" x14ac:dyDescent="0.3">
      <c r="A448" s="28" t="s">
        <v>40</v>
      </c>
      <c r="B448" s="29"/>
      <c r="C448" s="114">
        <v>0</v>
      </c>
      <c r="D448" s="93">
        <f t="shared" ref="D448" si="3640">C448/C443</f>
        <v>0</v>
      </c>
      <c r="E448" s="114"/>
      <c r="F448" s="93">
        <f t="shared" ref="F448" si="3641">E448/E443</f>
        <v>0</v>
      </c>
      <c r="G448" s="114"/>
      <c r="H448" s="93">
        <f t="shared" ref="H448" si="3642">G448/G443</f>
        <v>0</v>
      </c>
      <c r="I448" s="114"/>
      <c r="J448" s="93">
        <f t="shared" ref="J448" si="3643">I448/I443</f>
        <v>0</v>
      </c>
      <c r="K448" s="114"/>
      <c r="L448" s="93">
        <f t="shared" ref="L448" si="3644">K448/K443</f>
        <v>0</v>
      </c>
      <c r="M448" s="114">
        <v>0</v>
      </c>
      <c r="N448" s="93">
        <f t="shared" ref="N448" si="3645">M448/M443</f>
        <v>0</v>
      </c>
      <c r="O448" s="114">
        <v>0</v>
      </c>
      <c r="P448" s="93">
        <f t="shared" ref="P448" si="3646">O448/O443</f>
        <v>0</v>
      </c>
      <c r="Q448" s="114">
        <v>0</v>
      </c>
      <c r="R448" s="93">
        <f t="shared" ref="R448" si="3647">Q448/Q443</f>
        <v>0</v>
      </c>
      <c r="S448" s="114">
        <v>0</v>
      </c>
      <c r="T448" s="93">
        <f t="shared" ref="T448" si="3648">S448/S443</f>
        <v>0</v>
      </c>
      <c r="U448" s="114">
        <v>0</v>
      </c>
      <c r="V448" s="93">
        <f t="shared" ref="V448" si="3649">U448/U443</f>
        <v>0</v>
      </c>
      <c r="W448" s="114">
        <v>0</v>
      </c>
      <c r="X448" s="93">
        <f t="shared" ref="X448" si="3650">W448/W443</f>
        <v>0</v>
      </c>
      <c r="Y448" s="114">
        <v>0</v>
      </c>
      <c r="Z448" s="93">
        <f t="shared" ref="Z448" si="3651">Y448/Y443</f>
        <v>0</v>
      </c>
      <c r="AA448" s="114">
        <v>0</v>
      </c>
      <c r="AB448" s="93">
        <f t="shared" ref="AB448" si="3652">AA448/AA443</f>
        <v>0</v>
      </c>
      <c r="AC448" s="114">
        <v>0</v>
      </c>
      <c r="AD448" s="93">
        <f t="shared" ref="AD448" si="3653">AC448/AC443</f>
        <v>0</v>
      </c>
      <c r="AE448" s="114"/>
      <c r="AF448" s="93">
        <f t="shared" ref="AF448" si="3654">AE448/AE443</f>
        <v>0</v>
      </c>
      <c r="AG448" s="114"/>
      <c r="AH448" s="93">
        <f t="shared" ref="AH448" si="3655">AG448/AG443</f>
        <v>0</v>
      </c>
      <c r="AI448" s="114"/>
      <c r="AJ448" s="93">
        <f t="shared" ref="AJ448" si="3656">AI448/AI443</f>
        <v>0</v>
      </c>
      <c r="AK448" s="114"/>
      <c r="AL448" s="93">
        <f t="shared" ref="AL448" si="3657">AK448/AK443</f>
        <v>0</v>
      </c>
      <c r="AM448" s="114">
        <v>0</v>
      </c>
      <c r="AN448" s="93">
        <f t="shared" ref="AN448" si="3658">AM448/AM443</f>
        <v>0</v>
      </c>
      <c r="AO448" s="114">
        <v>0</v>
      </c>
      <c r="AP448" s="93">
        <f t="shared" ref="AP448" si="3659">AO448/AO443</f>
        <v>0</v>
      </c>
      <c r="AQ448" s="114">
        <v>0</v>
      </c>
      <c r="AR448" s="93">
        <f t="shared" si="3597"/>
        <v>0</v>
      </c>
      <c r="AS448" s="134">
        <f t="shared" si="3598"/>
        <v>0</v>
      </c>
      <c r="AT448" s="203">
        <f t="shared" si="3599"/>
        <v>0</v>
      </c>
      <c r="AU448" s="120">
        <f>IF(J448=0,0,(IF('Form II'!K446="yes",(J448/AT448)*('Form II'!G446+'Form II'!H446),0)))</f>
        <v>0</v>
      </c>
      <c r="AV448" s="120">
        <f>IF(D448=0,0,(IF('Form II'!I446="yes",(D448/AT448)*('Form II'!G446+'Form II'!H446),0)))</f>
        <v>0</v>
      </c>
      <c r="AW448" s="120">
        <f>IF(F448+H448=0,0,(IF('Form II'!J446="yes",((F448+H448)/AT448)*('Form II'!G446+'Form II'!H446),0)))</f>
        <v>0</v>
      </c>
      <c r="AX448" s="120">
        <f>IF(L448=0,0,(L448/AT448)*('Form II'!G446+'Form II'!H446))</f>
        <v>0</v>
      </c>
      <c r="AY448" s="120">
        <f>IF(P448+R448=0,0,(IF('Form II'!M446="yes",(((P448+R448)/AT448)*('Form II'!G446+'Form II'!H446)),0)))</f>
        <v>0</v>
      </c>
      <c r="AZ448" s="120" t="e">
        <f>IF('Form II'!N446="yes",(((V448+X448+Z448+T448)/AT448)*('Form II'!G446+'Form II'!H446)),0)</f>
        <v>#DIV/0!</v>
      </c>
      <c r="BA448" s="120" t="e">
        <f>IF('Form II'!P446="yes",(AB448/AT448)*('Form II'!G446+'Form II'!H446),0)</f>
        <v>#DIV/0!</v>
      </c>
      <c r="BB448" s="120" t="e">
        <f>IF('Form II'!O446="yes",(AD448/AT448)*('Form II'!G446+'Form II'!H446),0)</f>
        <v>#DIV/0!</v>
      </c>
      <c r="BC448" s="120">
        <f>IF(AF448=0,0,(AF448/AT448)*('Form II'!G446+'Form II'!H446))</f>
        <v>0</v>
      </c>
      <c r="BD448" s="120">
        <f>IF((AN448+AP448+AR448)=0,0,(IF('Form II'!R446="yes",(((AN448+AP448+AR448)/AT448)*('Form II'!G446+'Form II'!H446)),0)))</f>
        <v>0</v>
      </c>
      <c r="BE448" s="118">
        <f>IF((AS448)=0,('Form II'!G446+'Form II'!H446),SUM(AU448:BD448))</f>
        <v>0</v>
      </c>
      <c r="CD448" s="23">
        <f>AT448*'Form II'!F446</f>
        <v>0</v>
      </c>
    </row>
    <row r="449" spans="1:82" ht="15.75" thickTop="1" x14ac:dyDescent="0.25">
      <c r="A449" s="90" t="s">
        <v>41</v>
      </c>
      <c r="B449" s="91"/>
      <c r="C449" s="91">
        <f t="shared" si="3328"/>
        <v>0</v>
      </c>
      <c r="D449" s="93">
        <f t="shared" ref="D449" si="3660">C449/C443</f>
        <v>0</v>
      </c>
      <c r="E449" s="91">
        <f t="shared" si="3330"/>
        <v>0</v>
      </c>
      <c r="F449" s="93">
        <f t="shared" ref="F449" si="3661">E449/E443</f>
        <v>0</v>
      </c>
      <c r="G449" s="91">
        <f t="shared" si="3332"/>
        <v>0</v>
      </c>
      <c r="H449" s="93">
        <f t="shared" ref="H449" si="3662">G449/G443</f>
        <v>0</v>
      </c>
      <c r="I449" s="91">
        <f t="shared" si="3334"/>
        <v>0</v>
      </c>
      <c r="J449" s="93">
        <f t="shared" ref="J449" si="3663">I449/I443</f>
        <v>0</v>
      </c>
      <c r="K449" s="91">
        <f t="shared" si="3336"/>
        <v>0</v>
      </c>
      <c r="L449" s="93">
        <f t="shared" ref="L449" si="3664">K449/K443</f>
        <v>0</v>
      </c>
      <c r="M449" s="91">
        <f t="shared" si="3338"/>
        <v>0</v>
      </c>
      <c r="N449" s="93">
        <f t="shared" ref="N449" si="3665">M449/M443</f>
        <v>0</v>
      </c>
      <c r="O449" s="91">
        <f t="shared" si="3340"/>
        <v>0</v>
      </c>
      <c r="P449" s="93">
        <f t="shared" ref="P449" si="3666">O449/O443</f>
        <v>0</v>
      </c>
      <c r="Q449" s="91">
        <f t="shared" si="3342"/>
        <v>0</v>
      </c>
      <c r="R449" s="93">
        <f t="shared" ref="R449" si="3667">Q449/Q443</f>
        <v>0</v>
      </c>
      <c r="S449" s="91">
        <f t="shared" si="3344"/>
        <v>0</v>
      </c>
      <c r="T449" s="93">
        <f t="shared" ref="T449" si="3668">S449/S443</f>
        <v>0</v>
      </c>
      <c r="U449" s="91">
        <f t="shared" si="3346"/>
        <v>0</v>
      </c>
      <c r="V449" s="93">
        <f t="shared" ref="V449" si="3669">U449/U443</f>
        <v>0</v>
      </c>
      <c r="W449" s="91">
        <f t="shared" si="3348"/>
        <v>0</v>
      </c>
      <c r="X449" s="93">
        <f t="shared" ref="X449" si="3670">W449/W443</f>
        <v>0</v>
      </c>
      <c r="Y449" s="91">
        <f t="shared" si="3350"/>
        <v>0</v>
      </c>
      <c r="Z449" s="93">
        <f t="shared" ref="Z449" si="3671">Y449/Y443</f>
        <v>0</v>
      </c>
      <c r="AA449" s="91">
        <f t="shared" si="3352"/>
        <v>0</v>
      </c>
      <c r="AB449" s="93">
        <f t="shared" ref="AB449" si="3672">AA449/AA443</f>
        <v>0</v>
      </c>
      <c r="AC449" s="91">
        <f t="shared" si="3354"/>
        <v>0</v>
      </c>
      <c r="AD449" s="93">
        <f t="shared" ref="AD449" si="3673">AC449/AC443</f>
        <v>0</v>
      </c>
      <c r="AE449" s="94">
        <f t="shared" si="3356"/>
        <v>0</v>
      </c>
      <c r="AF449" s="93">
        <f t="shared" ref="AF449" si="3674">AE449/AE443</f>
        <v>0</v>
      </c>
      <c r="AG449" s="91">
        <f t="shared" si="3358"/>
        <v>0</v>
      </c>
      <c r="AH449" s="93">
        <f t="shared" ref="AH449" si="3675">AG449/AG443</f>
        <v>0</v>
      </c>
      <c r="AI449" s="91">
        <f t="shared" si="3360"/>
        <v>0</v>
      </c>
      <c r="AJ449" s="93">
        <f t="shared" ref="AJ449" si="3676">AI449/AI443</f>
        <v>0</v>
      </c>
      <c r="AK449" s="91">
        <f t="shared" si="3362"/>
        <v>0</v>
      </c>
      <c r="AL449" s="93">
        <f t="shared" ref="AL449" si="3677">AK449/AK443</f>
        <v>0</v>
      </c>
      <c r="AM449" s="91">
        <f t="shared" si="3364"/>
        <v>0</v>
      </c>
      <c r="AN449" s="93">
        <f t="shared" ref="AN449" si="3678">AM449/AM443</f>
        <v>0</v>
      </c>
      <c r="AO449" s="91">
        <f t="shared" si="3366"/>
        <v>0</v>
      </c>
      <c r="AP449" s="93">
        <f t="shared" ref="AP449" si="3679">AO449/AO443</f>
        <v>0</v>
      </c>
      <c r="AQ449" s="91">
        <f t="shared" si="3368"/>
        <v>0</v>
      </c>
      <c r="AR449" s="93">
        <f t="shared" si="3597"/>
        <v>0</v>
      </c>
      <c r="AS449" s="95">
        <f t="shared" si="3369"/>
        <v>0</v>
      </c>
      <c r="AT449" s="203">
        <f t="shared" si="3599"/>
        <v>0</v>
      </c>
      <c r="AU449" s="121"/>
      <c r="AV449" s="121"/>
      <c r="AW449" s="121"/>
      <c r="AX449" s="121"/>
      <c r="AY449" s="121"/>
      <c r="AZ449" s="121"/>
      <c r="BA449" s="121"/>
      <c r="BB449" s="121"/>
      <c r="BC449" s="121"/>
      <c r="BD449" s="121"/>
      <c r="BE449" s="121"/>
      <c r="CD449" s="30">
        <f t="shared" si="3370"/>
        <v>0</v>
      </c>
    </row>
    <row r="450" spans="1:82" x14ac:dyDescent="0.25">
      <c r="AU450" s="116"/>
      <c r="AV450" s="116"/>
      <c r="AW450" s="116"/>
      <c r="AX450" s="116"/>
      <c r="AY450" s="116"/>
      <c r="AZ450" s="116"/>
      <c r="BA450" s="116"/>
      <c r="BB450" s="116"/>
      <c r="BC450" s="116"/>
      <c r="BD450" s="116"/>
      <c r="BE450" s="116"/>
    </row>
    <row r="451" spans="1:82" ht="45" x14ac:dyDescent="0.25">
      <c r="A451" s="97"/>
      <c r="B451" s="199" t="s">
        <v>25</v>
      </c>
      <c r="C451" s="248" t="s">
        <v>116</v>
      </c>
      <c r="D451" s="247"/>
      <c r="E451" s="257" t="s">
        <v>119</v>
      </c>
      <c r="F451" s="247"/>
      <c r="G451" s="257" t="s">
        <v>120</v>
      </c>
      <c r="H451" s="247"/>
      <c r="I451" s="248" t="s">
        <v>117</v>
      </c>
      <c r="J451" s="247"/>
      <c r="K451" s="248" t="s">
        <v>118</v>
      </c>
      <c r="L451" s="247"/>
      <c r="M451" s="248" t="s">
        <v>27</v>
      </c>
      <c r="N451" s="247"/>
      <c r="O451" s="248" t="s">
        <v>166</v>
      </c>
      <c r="P451" s="247"/>
      <c r="Q451" s="248" t="s">
        <v>167</v>
      </c>
      <c r="R451" s="247"/>
      <c r="S451" s="248" t="s">
        <v>132</v>
      </c>
      <c r="T451" s="247"/>
      <c r="U451" s="248" t="s">
        <v>28</v>
      </c>
      <c r="V451" s="247"/>
      <c r="W451" s="248" t="s">
        <v>29</v>
      </c>
      <c r="X451" s="247"/>
      <c r="Y451" s="248" t="s">
        <v>30</v>
      </c>
      <c r="Z451" s="247"/>
      <c r="AA451" s="248" t="s">
        <v>114</v>
      </c>
      <c r="AB451" s="258"/>
      <c r="AC451" s="248" t="s">
        <v>113</v>
      </c>
      <c r="AD451" s="247"/>
      <c r="AE451" s="248" t="s">
        <v>31</v>
      </c>
      <c r="AF451" s="247"/>
      <c r="AG451" s="248" t="s">
        <v>193</v>
      </c>
      <c r="AH451" s="247"/>
      <c r="AI451" s="248" t="s">
        <v>164</v>
      </c>
      <c r="AJ451" s="247"/>
      <c r="AK451" s="246" t="s">
        <v>165</v>
      </c>
      <c r="AL451" s="247"/>
      <c r="AM451" s="248" t="s">
        <v>33</v>
      </c>
      <c r="AN451" s="247"/>
      <c r="AO451" s="248" t="s">
        <v>34</v>
      </c>
      <c r="AP451" s="247"/>
      <c r="AQ451" s="248" t="s">
        <v>34</v>
      </c>
      <c r="AR451" s="247"/>
      <c r="AS451" s="248" t="s">
        <v>35</v>
      </c>
      <c r="AT451" s="247"/>
      <c r="AU451" s="115" t="s">
        <v>295</v>
      </c>
      <c r="AV451" s="115" t="s">
        <v>116</v>
      </c>
      <c r="AW451" s="115" t="s">
        <v>297</v>
      </c>
      <c r="AX451" s="116" t="s">
        <v>298</v>
      </c>
      <c r="AY451" s="116" t="s">
        <v>299</v>
      </c>
      <c r="AZ451" s="116" t="s">
        <v>134</v>
      </c>
      <c r="BA451" s="117" t="s">
        <v>114</v>
      </c>
      <c r="BB451" s="117" t="s">
        <v>113</v>
      </c>
      <c r="BC451" s="117" t="s">
        <v>46</v>
      </c>
      <c r="BD451" s="117" t="s">
        <v>44</v>
      </c>
      <c r="BE451" s="118"/>
    </row>
    <row r="452" spans="1:82" x14ac:dyDescent="0.25">
      <c r="A452" s="49" t="s">
        <v>129</v>
      </c>
      <c r="B452" s="200"/>
      <c r="C452" s="151"/>
      <c r="D452" s="152"/>
      <c r="E452" s="151"/>
      <c r="F452" s="152"/>
      <c r="G452" s="200"/>
      <c r="H452" s="201"/>
      <c r="I452" s="200"/>
      <c r="J452" s="201"/>
      <c r="K452" s="87"/>
      <c r="L452" s="201"/>
      <c r="M452" s="200"/>
      <c r="N452" s="201"/>
      <c r="O452" s="200"/>
      <c r="P452" s="201"/>
      <c r="Q452" s="200"/>
      <c r="R452" s="201"/>
      <c r="S452" s="200"/>
      <c r="T452" s="201"/>
      <c r="U452" s="200"/>
      <c r="V452" s="201"/>
      <c r="W452" s="200"/>
      <c r="X452" s="201"/>
      <c r="Y452" s="200"/>
      <c r="Z452" s="201"/>
      <c r="AA452" s="87"/>
      <c r="AB452" s="87"/>
      <c r="AC452" s="200"/>
      <c r="AD452" s="201"/>
      <c r="AE452" s="200"/>
      <c r="AF452" s="201"/>
      <c r="AG452" s="200"/>
      <c r="AH452" s="201"/>
      <c r="AI452" s="200"/>
      <c r="AJ452" s="201"/>
      <c r="AK452" s="87"/>
      <c r="AL452" s="87"/>
      <c r="AM452" s="200"/>
      <c r="AN452" s="201"/>
      <c r="AO452" s="200"/>
      <c r="AP452" s="201"/>
      <c r="AQ452" s="200"/>
      <c r="AR452" s="201"/>
      <c r="AS452" s="200"/>
      <c r="AT452" s="146"/>
      <c r="AU452" s="115"/>
      <c r="AV452" s="115"/>
      <c r="AW452" s="115"/>
      <c r="AX452" s="116"/>
      <c r="AY452" s="116"/>
      <c r="AZ452" s="116"/>
      <c r="BA452" s="116"/>
      <c r="BB452" s="116"/>
      <c r="BC452" s="116"/>
      <c r="BD452" s="116"/>
      <c r="BE452" s="116"/>
    </row>
    <row r="453" spans="1:82" x14ac:dyDescent="0.25">
      <c r="A453" s="98"/>
      <c r="B453" s="88"/>
      <c r="C453" s="249">
        <f>(VLOOKUP(A452,$BF$2:$CB$5,2,FALSE))*'Form II'!F453</f>
        <v>60</v>
      </c>
      <c r="D453" s="250"/>
      <c r="E453" s="249">
        <f>VLOOKUP(A452,$BF$2:$CB$5,3,FALSE)*'Form II'!F453</f>
        <v>60</v>
      </c>
      <c r="F453" s="250"/>
      <c r="G453" s="249">
        <f>VLOOKUP(A452,$BF$2:$CB$5,4,FALSE)*'Form II'!F453</f>
        <v>60</v>
      </c>
      <c r="H453" s="250"/>
      <c r="I453" s="249">
        <f>VLOOKUP(A452,$BF$2:$CB$5,5,FALSE)*'Form II'!F453</f>
        <v>60</v>
      </c>
      <c r="J453" s="250"/>
      <c r="K453" s="251">
        <f>VLOOKUP(A452,$BF$2:$CB$5,6,FALSE)*'Form II'!F453</f>
        <v>100</v>
      </c>
      <c r="L453" s="250"/>
      <c r="M453" s="249">
        <f>VLOOKUP(A452,$BF$2:$CB$5,7,FALSE)*'Form II'!F453</f>
        <v>200</v>
      </c>
      <c r="N453" s="250"/>
      <c r="O453" s="249">
        <f>VLOOKUP(A452,$BF$2:$CB$5,8,FALSE)*'Form II'!F453</f>
        <v>125</v>
      </c>
      <c r="P453" s="250"/>
      <c r="Q453" s="249">
        <f>VLOOKUP(A452,$BF$2:$CB$5,9,FALSE)*'Form II'!F453</f>
        <v>125</v>
      </c>
      <c r="R453" s="250"/>
      <c r="S453" s="249">
        <f>VLOOKUP(A452,$BF$2:$CB$5,10,FALSE)*'Form II'!F453</f>
        <v>125</v>
      </c>
      <c r="T453" s="250"/>
      <c r="U453" s="249">
        <f>VLOOKUP(A452,$BF$2:$CB$5,11,FALSE)*'Form II'!F453</f>
        <v>150</v>
      </c>
      <c r="V453" s="250"/>
      <c r="W453" s="249">
        <f>VLOOKUP(A452,$BF$2:$CB$5,12,FALSE)*'Form II'!F453</f>
        <v>200</v>
      </c>
      <c r="X453" s="250"/>
      <c r="Y453" s="252">
        <f>VLOOKUP(A452,$BF$2:$CB$5,13,FALSE)*'Form II'!F453</f>
        <v>250</v>
      </c>
      <c r="Z453" s="253"/>
      <c r="AA453" s="252">
        <f>VLOOKUP(A452,$BF$2:$CB$5,14,FALSE)*'Form II'!F453</f>
        <v>75</v>
      </c>
      <c r="AB453" s="254"/>
      <c r="AC453" s="252">
        <f>VLOOKUP(A452,$BF$2:$CB$5,15,FALSE)*'Form II'!F453</f>
        <v>75</v>
      </c>
      <c r="AD453" s="253"/>
      <c r="AE453" s="252">
        <f>VLOOKUP(A452,$BF$2:$CB$5,16,FALSE)*'Form II'!F453</f>
        <v>200</v>
      </c>
      <c r="AF453" s="253"/>
      <c r="AG453" s="249">
        <f>VLOOKUP(A452,$BF$2:$CB$5,17,FALSE)*'Form II'!F453</f>
        <v>200</v>
      </c>
      <c r="AH453" s="250"/>
      <c r="AI453" s="249">
        <f>VLOOKUP(A452,$BF$2:$CB$5,18,FALSE)*'Form II'!F453</f>
        <v>12.5</v>
      </c>
      <c r="AJ453" s="250"/>
      <c r="AK453" s="249">
        <f>VLOOKUP(A452,$BF$2:$CB$5,19,FALSE)*'Form II'!F453</f>
        <v>25</v>
      </c>
      <c r="AL453" s="250"/>
      <c r="AM453" s="249">
        <f>VLOOKUP(A452,$BF$2:$CB$5,20,FALSE)*'Form II'!F453</f>
        <v>12.5</v>
      </c>
      <c r="AN453" s="250"/>
      <c r="AO453" s="249">
        <f>VLOOKUP(A452,$BF$2:$CB$5,21,FALSE)*'Form II'!F453</f>
        <v>25</v>
      </c>
      <c r="AP453" s="250"/>
      <c r="AQ453" s="249">
        <f>VLOOKUP(A452,$BF$2:$CB$5,22,FALSE)*'Form II'!F453</f>
        <v>25</v>
      </c>
      <c r="AR453" s="250"/>
      <c r="AS453" s="255"/>
      <c r="AT453" s="256"/>
      <c r="AU453" s="116"/>
      <c r="AV453" s="116"/>
      <c r="AW453" s="116"/>
      <c r="AX453" s="116"/>
      <c r="AY453" s="116"/>
      <c r="AZ453" s="116"/>
      <c r="BA453" s="116"/>
      <c r="BB453" s="116"/>
      <c r="BC453" s="116"/>
      <c r="BD453" s="116"/>
      <c r="BE453" s="116"/>
    </row>
    <row r="454" spans="1:82" ht="15.75" thickBot="1" x14ac:dyDescent="0.3">
      <c r="A454" s="48" t="str">
        <f>'Form II'!A453&amp;", "&amp;'Form II'!B453</f>
        <v>, 46</v>
      </c>
      <c r="B454" s="99" t="s">
        <v>36</v>
      </c>
      <c r="C454" s="99" t="s">
        <v>36</v>
      </c>
      <c r="D454" s="99" t="s">
        <v>142</v>
      </c>
      <c r="E454" s="99"/>
      <c r="F454" s="99"/>
      <c r="G454" s="99"/>
      <c r="H454" s="99"/>
      <c r="I454" s="99"/>
      <c r="J454" s="99"/>
      <c r="K454" s="99" t="s">
        <v>36</v>
      </c>
      <c r="L454" s="99" t="s">
        <v>142</v>
      </c>
      <c r="M454" s="99" t="s">
        <v>36</v>
      </c>
      <c r="N454" s="99" t="s">
        <v>142</v>
      </c>
      <c r="O454" s="99" t="s">
        <v>36</v>
      </c>
      <c r="P454" s="99" t="s">
        <v>142</v>
      </c>
      <c r="Q454" s="99" t="s">
        <v>36</v>
      </c>
      <c r="R454" s="99" t="s">
        <v>142</v>
      </c>
      <c r="S454" s="99" t="s">
        <v>36</v>
      </c>
      <c r="T454" s="99" t="s">
        <v>142</v>
      </c>
      <c r="U454" s="99" t="s">
        <v>36</v>
      </c>
      <c r="V454" s="99" t="s">
        <v>142</v>
      </c>
      <c r="W454" s="99" t="s">
        <v>36</v>
      </c>
      <c r="X454" s="99" t="s">
        <v>142</v>
      </c>
      <c r="Y454" s="99" t="s">
        <v>36</v>
      </c>
      <c r="Z454" s="99" t="s">
        <v>142</v>
      </c>
      <c r="AA454" s="99"/>
      <c r="AB454" s="99"/>
      <c r="AC454" s="99" t="s">
        <v>36</v>
      </c>
      <c r="AD454" s="99" t="s">
        <v>142</v>
      </c>
      <c r="AE454" s="99" t="s">
        <v>36</v>
      </c>
      <c r="AF454" s="100" t="s">
        <v>142</v>
      </c>
      <c r="AG454" s="99" t="s">
        <v>36</v>
      </c>
      <c r="AH454" s="99" t="s">
        <v>142</v>
      </c>
      <c r="AI454" s="99" t="s">
        <v>36</v>
      </c>
      <c r="AJ454" s="99" t="s">
        <v>142</v>
      </c>
      <c r="AK454" s="99" t="s">
        <v>36</v>
      </c>
      <c r="AL454" s="99" t="s">
        <v>142</v>
      </c>
      <c r="AM454" s="99" t="s">
        <v>36</v>
      </c>
      <c r="AN454" s="99" t="s">
        <v>142</v>
      </c>
      <c r="AO454" s="99" t="s">
        <v>36</v>
      </c>
      <c r="AP454" s="99" t="s">
        <v>142</v>
      </c>
      <c r="AQ454" s="99" t="s">
        <v>36</v>
      </c>
      <c r="AR454" s="99" t="s">
        <v>142</v>
      </c>
      <c r="AS454" s="99" t="s">
        <v>36</v>
      </c>
      <c r="AT454" s="147" t="s">
        <v>142</v>
      </c>
      <c r="AU454" s="116"/>
      <c r="AV454" s="116"/>
      <c r="AW454" s="116"/>
      <c r="AX454" s="116"/>
      <c r="AY454" s="116"/>
      <c r="AZ454" s="116"/>
      <c r="BA454" s="116"/>
      <c r="BB454" s="116"/>
      <c r="BC454" s="116"/>
      <c r="BD454" s="116"/>
      <c r="BE454" s="116"/>
    </row>
    <row r="455" spans="1:82" ht="16.5" thickTop="1" thickBot="1" x14ac:dyDescent="0.3">
      <c r="A455" s="24" t="s">
        <v>37</v>
      </c>
      <c r="B455" s="25"/>
      <c r="C455" s="112">
        <v>0</v>
      </c>
      <c r="D455" s="93">
        <f t="shared" ref="D455" si="3680">C455/C453</f>
        <v>0</v>
      </c>
      <c r="E455" s="112"/>
      <c r="F455" s="93">
        <f t="shared" ref="F455" si="3681">E455/E453</f>
        <v>0</v>
      </c>
      <c r="G455" s="112"/>
      <c r="H455" s="93">
        <f t="shared" ref="H455" si="3682">G455/G453</f>
        <v>0</v>
      </c>
      <c r="I455" s="112"/>
      <c r="J455" s="93">
        <f t="shared" ref="J455" si="3683">I455/I453</f>
        <v>0</v>
      </c>
      <c r="K455" s="112"/>
      <c r="L455" s="93">
        <f t="shared" ref="L455" si="3684">K455/K453</f>
        <v>0</v>
      </c>
      <c r="M455" s="112">
        <v>0</v>
      </c>
      <c r="N455" s="93">
        <f t="shared" ref="N455" si="3685">M455/M453</f>
        <v>0</v>
      </c>
      <c r="O455" s="112">
        <v>0</v>
      </c>
      <c r="P455" s="93">
        <f t="shared" ref="P455" si="3686">O455/O453</f>
        <v>0</v>
      </c>
      <c r="Q455" s="112">
        <v>0</v>
      </c>
      <c r="R455" s="93">
        <f t="shared" ref="R455" si="3687">Q455/Q453</f>
        <v>0</v>
      </c>
      <c r="S455" s="112">
        <v>0</v>
      </c>
      <c r="T455" s="93">
        <f t="shared" ref="T455" si="3688">S455/S453</f>
        <v>0</v>
      </c>
      <c r="U455" s="112">
        <v>0</v>
      </c>
      <c r="V455" s="93">
        <f t="shared" ref="V455" si="3689">U455/U453</f>
        <v>0</v>
      </c>
      <c r="W455" s="112">
        <v>0</v>
      </c>
      <c r="X455" s="93">
        <f t="shared" ref="X455" si="3690">W455/W453</f>
        <v>0</v>
      </c>
      <c r="Y455" s="112">
        <v>0</v>
      </c>
      <c r="Z455" s="93">
        <f t="shared" ref="Z455" si="3691">Y455/Y453</f>
        <v>0</v>
      </c>
      <c r="AA455" s="112">
        <v>0</v>
      </c>
      <c r="AB455" s="93">
        <f t="shared" ref="AB455" si="3692">AA455/AA453</f>
        <v>0</v>
      </c>
      <c r="AC455" s="112">
        <v>0</v>
      </c>
      <c r="AD455" s="93">
        <f t="shared" ref="AD455" si="3693">AC455/AC453</f>
        <v>0</v>
      </c>
      <c r="AE455" s="112"/>
      <c r="AF455" s="93">
        <f t="shared" ref="AF455" si="3694">AE455/AE453</f>
        <v>0</v>
      </c>
      <c r="AG455" s="112"/>
      <c r="AH455" s="93">
        <f t="shared" ref="AH455" si="3695">AG455/AG453</f>
        <v>0</v>
      </c>
      <c r="AI455" s="112"/>
      <c r="AJ455" s="93">
        <f t="shared" ref="AJ455" si="3696">AI455/AI453</f>
        <v>0</v>
      </c>
      <c r="AK455" s="112"/>
      <c r="AL455" s="93">
        <f t="shared" ref="AL455" si="3697">AK455/AK453</f>
        <v>0</v>
      </c>
      <c r="AM455" s="112">
        <v>0</v>
      </c>
      <c r="AN455" s="93">
        <f t="shared" ref="AN455" si="3698">AM455/AM453</f>
        <v>0</v>
      </c>
      <c r="AO455" s="112">
        <v>0</v>
      </c>
      <c r="AP455" s="93">
        <f t="shared" ref="AP455" si="3699">AO455/AO453</f>
        <v>0</v>
      </c>
      <c r="AQ455" s="112">
        <v>0</v>
      </c>
      <c r="AR455" s="93">
        <f t="shared" ref="AR455:AR459" si="3700">AQ455/$AQ$113</f>
        <v>0</v>
      </c>
      <c r="AS455" s="134">
        <f t="shared" ref="AS455:AS458" si="3701">C455+K455+M455+O455+U455+W455+Y455+AC455+AE455+AG455+AM455+AQ455+E455+I455+G455+AA455+Q455+S455+AO455+AI455+AK455</f>
        <v>0</v>
      </c>
      <c r="AT455" s="203">
        <f t="shared" ref="AT455:AT459" si="3702">D455+L455+N455+P455+V455+X455+Z455+AD455+AF455+AH455+AN455+AR455+AB455+F455+J455+H455+R455+T455+AP455+AJ455+AL455</f>
        <v>0</v>
      </c>
      <c r="AU455" s="120">
        <f>IF(J455=0,0,(IF('Form II'!K453="yes",(J455/AT455)*('Form II'!G453+'Form II'!H453),0)))</f>
        <v>0</v>
      </c>
      <c r="AV455" s="120">
        <f>IF(D455=0,0,(IF('Form II'!I453="yes",(D455/AT455)*('Form II'!G453+'Form II'!H453),0)))</f>
        <v>0</v>
      </c>
      <c r="AW455" s="120">
        <f>IF(F455+H455=0,0,(IF('Form II'!J453="yes",((F455+H455)/AT455)*('Form II'!G453+'Form II'!H453),0)))</f>
        <v>0</v>
      </c>
      <c r="AX455" s="120">
        <f>IF(L455=0,0,(L455/AT455)*('Form II'!G453+'Form II'!H453))</f>
        <v>0</v>
      </c>
      <c r="AY455" s="120">
        <f>IF(P455+R455=0,0,(IF('Form II'!M453="yes",(((P455+R455)/AT455)*('Form II'!G453+'Form II'!H453)),0)))</f>
        <v>0</v>
      </c>
      <c r="AZ455" s="120" t="e">
        <f>IF('Form II'!N453="yes",(((V455+X455+Z455+T455)/AT455)*('Form II'!G453+'Form II'!H453)),0)</f>
        <v>#DIV/0!</v>
      </c>
      <c r="BA455" s="120" t="e">
        <f>IF('Form II'!P453="yes",(AB455/AT455)*('Form II'!G453+'Form II'!H453),0)</f>
        <v>#DIV/0!</v>
      </c>
      <c r="BB455" s="120" t="e">
        <f>IF('Form II'!O453="yes",(AD455/AT455)*('Form II'!G453+'Form II'!H453),0)</f>
        <v>#DIV/0!</v>
      </c>
      <c r="BC455" s="120">
        <f>IF(AF455=0,0,(AF455/AT455)*('Form II'!G453+'Form II'!H453))</f>
        <v>0</v>
      </c>
      <c r="BD455" s="120">
        <f>IF((AN455+AP455+AR455)=0,0,(IF('Form II'!R453="yes",(((AN455+AP455+AR455)/AT455)*('Form II'!G453+'Form II'!H453)),0)))</f>
        <v>0</v>
      </c>
      <c r="BE455" s="118">
        <f>IF((AS455)=0,('Form II'!G453+'Form II'!H453),SUM(AU455:BD455))</f>
        <v>0</v>
      </c>
      <c r="CD455" s="23">
        <f>AT455*'Form II'!F453</f>
        <v>0</v>
      </c>
    </row>
    <row r="456" spans="1:82" ht="16.5" thickTop="1" thickBot="1" x14ac:dyDescent="0.3">
      <c r="A456" s="26" t="s">
        <v>38</v>
      </c>
      <c r="B456" s="27"/>
      <c r="C456" s="113">
        <v>0</v>
      </c>
      <c r="D456" s="93">
        <f t="shared" ref="D456" si="3703">C456/C453</f>
        <v>0</v>
      </c>
      <c r="E456" s="113"/>
      <c r="F456" s="93">
        <f t="shared" ref="F456" si="3704">E456/E453</f>
        <v>0</v>
      </c>
      <c r="G456" s="113"/>
      <c r="H456" s="93">
        <f t="shared" ref="H456" si="3705">G456/G453</f>
        <v>0</v>
      </c>
      <c r="I456" s="113"/>
      <c r="J456" s="93">
        <f t="shared" ref="J456" si="3706">I456/I453</f>
        <v>0</v>
      </c>
      <c r="K456" s="113"/>
      <c r="L456" s="93">
        <f t="shared" ref="L456" si="3707">K456/K453</f>
        <v>0</v>
      </c>
      <c r="M456" s="113">
        <v>0</v>
      </c>
      <c r="N456" s="93">
        <f t="shared" ref="N456" si="3708">M456/M453</f>
        <v>0</v>
      </c>
      <c r="O456" s="113">
        <v>0</v>
      </c>
      <c r="P456" s="93">
        <f t="shared" ref="P456" si="3709">O456/O453</f>
        <v>0</v>
      </c>
      <c r="Q456" s="113">
        <v>0</v>
      </c>
      <c r="R456" s="93">
        <f t="shared" ref="R456" si="3710">Q456/Q453</f>
        <v>0</v>
      </c>
      <c r="S456" s="113">
        <v>0</v>
      </c>
      <c r="T456" s="93">
        <f t="shared" ref="T456" si="3711">S456/S453</f>
        <v>0</v>
      </c>
      <c r="U456" s="113">
        <v>0</v>
      </c>
      <c r="V456" s="93">
        <f t="shared" ref="V456" si="3712">U456/U453</f>
        <v>0</v>
      </c>
      <c r="W456" s="113">
        <v>0</v>
      </c>
      <c r="X456" s="93">
        <f t="shared" ref="X456" si="3713">W456/W453</f>
        <v>0</v>
      </c>
      <c r="Y456" s="113">
        <v>0</v>
      </c>
      <c r="Z456" s="93">
        <f t="shared" ref="Z456" si="3714">Y456/Y453</f>
        <v>0</v>
      </c>
      <c r="AA456" s="113">
        <v>0</v>
      </c>
      <c r="AB456" s="93">
        <f t="shared" ref="AB456" si="3715">AA456/AA453</f>
        <v>0</v>
      </c>
      <c r="AC456" s="113">
        <v>0</v>
      </c>
      <c r="AD456" s="93">
        <f t="shared" ref="AD456" si="3716">AC456/AC453</f>
        <v>0</v>
      </c>
      <c r="AE456" s="113"/>
      <c r="AF456" s="93">
        <f t="shared" ref="AF456" si="3717">AE456/AE453</f>
        <v>0</v>
      </c>
      <c r="AG456" s="113"/>
      <c r="AH456" s="93">
        <f t="shared" ref="AH456" si="3718">AG456/AG453</f>
        <v>0</v>
      </c>
      <c r="AI456" s="113"/>
      <c r="AJ456" s="93">
        <f t="shared" ref="AJ456" si="3719">AI456/AI453</f>
        <v>0</v>
      </c>
      <c r="AK456" s="113"/>
      <c r="AL456" s="93">
        <f t="shared" ref="AL456" si="3720">AK456/AK453</f>
        <v>0</v>
      </c>
      <c r="AM456" s="113">
        <v>0</v>
      </c>
      <c r="AN456" s="93">
        <f t="shared" ref="AN456" si="3721">AM456/AM453</f>
        <v>0</v>
      </c>
      <c r="AO456" s="113">
        <v>0</v>
      </c>
      <c r="AP456" s="93">
        <f t="shared" ref="AP456" si="3722">AO456/AO453</f>
        <v>0</v>
      </c>
      <c r="AQ456" s="113">
        <v>0</v>
      </c>
      <c r="AR456" s="93">
        <f t="shared" si="3700"/>
        <v>0</v>
      </c>
      <c r="AS456" s="134">
        <f t="shared" si="3701"/>
        <v>0</v>
      </c>
      <c r="AT456" s="203">
        <f t="shared" si="3702"/>
        <v>0</v>
      </c>
      <c r="AU456" s="120">
        <f>IF(J456=0,0,(IF('Form II'!K454="yes",(J456/AT456)*('Form II'!G454+'Form II'!H454),0)))</f>
        <v>0</v>
      </c>
      <c r="AV456" s="120">
        <f>IF(D456=0,0,(IF('Form II'!I454="yes",(D456/AT456)*('Form II'!G454+'Form II'!H454),0)))</f>
        <v>0</v>
      </c>
      <c r="AW456" s="120">
        <f>IF(F456+H456=0,0,(IF('Form II'!J454="yes",((F456+H456)/AT456)*('Form II'!G454+'Form II'!H454),0)))</f>
        <v>0</v>
      </c>
      <c r="AX456" s="120">
        <f>IF(L456=0,0,(L456/AT456)*('Form II'!G454+'Form II'!H454))</f>
        <v>0</v>
      </c>
      <c r="AY456" s="120">
        <f>IF(P456+R456=0,0,(IF('Form II'!M454="yes",(((P456+R456)/AT456)*('Form II'!G454+'Form II'!H454)),0)))</f>
        <v>0</v>
      </c>
      <c r="AZ456" s="120" t="e">
        <f>IF('Form II'!N454="yes",(((V456+X456+Z456+T456)/AT456)*('Form II'!G454+'Form II'!H454)),0)</f>
        <v>#DIV/0!</v>
      </c>
      <c r="BA456" s="120" t="e">
        <f>IF('Form II'!P454="yes",(AB456/AT456)*('Form II'!G454+'Form II'!H454),0)</f>
        <v>#DIV/0!</v>
      </c>
      <c r="BB456" s="120" t="e">
        <f>IF('Form II'!O454="yes",(AD456/AT456)*('Form II'!G454+'Form II'!H454),0)</f>
        <v>#DIV/0!</v>
      </c>
      <c r="BC456" s="120">
        <f>IF(AF456=0,0,(AF456/AT456)*('Form II'!G454+'Form II'!H454))</f>
        <v>0</v>
      </c>
      <c r="BD456" s="120">
        <f>IF((AN456+AP456+AR456)=0,0,(IF('Form II'!R454="yes",(((AN456+AP456+AR456)/AT456)*('Form II'!G454+'Form II'!H454)),0)))</f>
        <v>0</v>
      </c>
      <c r="BE456" s="118">
        <f>IF((AS456)=0,('Form II'!G454+'Form II'!H454),SUM(AU456:BD456))</f>
        <v>0</v>
      </c>
      <c r="CD456" s="23">
        <f>AT456*'Form II'!F454</f>
        <v>0</v>
      </c>
    </row>
    <row r="457" spans="1:82" ht="16.5" thickTop="1" thickBot="1" x14ac:dyDescent="0.3">
      <c r="A457" s="26" t="s">
        <v>39</v>
      </c>
      <c r="B457" s="27"/>
      <c r="C457" s="113">
        <v>0</v>
      </c>
      <c r="D457" s="93">
        <f t="shared" ref="D457" si="3723">C457/C453</f>
        <v>0</v>
      </c>
      <c r="E457" s="113"/>
      <c r="F457" s="93">
        <f t="shared" ref="F457" si="3724">E457/E453</f>
        <v>0</v>
      </c>
      <c r="G457" s="113"/>
      <c r="H457" s="93">
        <f t="shared" ref="H457" si="3725">G457/G453</f>
        <v>0</v>
      </c>
      <c r="I457" s="113"/>
      <c r="J457" s="93">
        <f t="shared" ref="J457" si="3726">I457/I453</f>
        <v>0</v>
      </c>
      <c r="K457" s="113"/>
      <c r="L457" s="93">
        <f t="shared" ref="L457" si="3727">K457/K453</f>
        <v>0</v>
      </c>
      <c r="M457" s="113">
        <v>0</v>
      </c>
      <c r="N457" s="93">
        <f t="shared" ref="N457" si="3728">M457/M453</f>
        <v>0</v>
      </c>
      <c r="O457" s="113">
        <v>0</v>
      </c>
      <c r="P457" s="93">
        <f t="shared" ref="P457" si="3729">O457/O453</f>
        <v>0</v>
      </c>
      <c r="Q457" s="113">
        <v>0</v>
      </c>
      <c r="R457" s="93">
        <f t="shared" ref="R457" si="3730">Q457/Q453</f>
        <v>0</v>
      </c>
      <c r="S457" s="113">
        <v>0</v>
      </c>
      <c r="T457" s="93">
        <f t="shared" ref="T457" si="3731">S457/S453</f>
        <v>0</v>
      </c>
      <c r="U457" s="113">
        <v>0</v>
      </c>
      <c r="V457" s="93">
        <f t="shared" ref="V457" si="3732">U457/U453</f>
        <v>0</v>
      </c>
      <c r="W457" s="113">
        <v>0</v>
      </c>
      <c r="X457" s="93">
        <f t="shared" ref="X457" si="3733">W457/W453</f>
        <v>0</v>
      </c>
      <c r="Y457" s="113">
        <v>0</v>
      </c>
      <c r="Z457" s="93">
        <f t="shared" ref="Z457" si="3734">Y457/Y453</f>
        <v>0</v>
      </c>
      <c r="AA457" s="113">
        <v>0</v>
      </c>
      <c r="AB457" s="93">
        <f t="shared" ref="AB457" si="3735">AA457/AA453</f>
        <v>0</v>
      </c>
      <c r="AC457" s="113">
        <v>0</v>
      </c>
      <c r="AD457" s="93">
        <f t="shared" ref="AD457" si="3736">AC457/AC453</f>
        <v>0</v>
      </c>
      <c r="AE457" s="113"/>
      <c r="AF457" s="93">
        <f t="shared" ref="AF457" si="3737">AE457/AE453</f>
        <v>0</v>
      </c>
      <c r="AG457" s="113"/>
      <c r="AH457" s="93">
        <f t="shared" ref="AH457" si="3738">AG457/AG453</f>
        <v>0</v>
      </c>
      <c r="AI457" s="113"/>
      <c r="AJ457" s="93">
        <f t="shared" ref="AJ457" si="3739">AI457/AI453</f>
        <v>0</v>
      </c>
      <c r="AK457" s="113"/>
      <c r="AL457" s="93">
        <f t="shared" ref="AL457" si="3740">AK457/AK453</f>
        <v>0</v>
      </c>
      <c r="AM457" s="113">
        <v>0</v>
      </c>
      <c r="AN457" s="93">
        <f t="shared" ref="AN457" si="3741">AM457/AM453</f>
        <v>0</v>
      </c>
      <c r="AO457" s="113">
        <v>0</v>
      </c>
      <c r="AP457" s="93">
        <f t="shared" ref="AP457" si="3742">AO457/AO453</f>
        <v>0</v>
      </c>
      <c r="AQ457" s="113">
        <v>0</v>
      </c>
      <c r="AR457" s="93">
        <f t="shared" si="3700"/>
        <v>0</v>
      </c>
      <c r="AS457" s="134">
        <f t="shared" si="3701"/>
        <v>0</v>
      </c>
      <c r="AT457" s="203">
        <f t="shared" si="3702"/>
        <v>0</v>
      </c>
      <c r="AU457" s="120">
        <f>IF(J457=0,0,(IF('Form II'!K455="yes",(J457/AT457)*('Form II'!G455+'Form II'!H455),0)))</f>
        <v>0</v>
      </c>
      <c r="AV457" s="120">
        <f>IF(D457=0,0,(IF('Form II'!I455="yes",(D457/AT457)*('Form II'!G455+'Form II'!H455),0)))</f>
        <v>0</v>
      </c>
      <c r="AW457" s="120">
        <f>IF(F457+H457=0,0,(IF('Form II'!J455="yes",((F457+H457)/AT457)*('Form II'!G455+'Form II'!H455),0)))</f>
        <v>0</v>
      </c>
      <c r="AX457" s="120">
        <f>IF(L457=0,0,(L457/AT457)*('Form II'!G455+'Form II'!H455))</f>
        <v>0</v>
      </c>
      <c r="AY457" s="120">
        <f>IF(P457+R457=0,0,(IF('Form II'!M455="yes",(((P457+R457)/AT457)*('Form II'!G455+'Form II'!H455)),0)))</f>
        <v>0</v>
      </c>
      <c r="AZ457" s="120" t="e">
        <f>IF('Form II'!N455="yes",(((V457+X457+Z457+T457)/AT457)*('Form II'!G455+'Form II'!H455)),0)</f>
        <v>#DIV/0!</v>
      </c>
      <c r="BA457" s="120" t="e">
        <f>IF('Form II'!P455="yes",(AB457/AT457)*('Form II'!G455+'Form II'!H455),0)</f>
        <v>#DIV/0!</v>
      </c>
      <c r="BB457" s="120" t="e">
        <f>IF('Form II'!O455="yes",(AD457/AT457)*('Form II'!G455+'Form II'!H455),0)</f>
        <v>#DIV/0!</v>
      </c>
      <c r="BC457" s="120">
        <f>IF(AF457=0,0,(AF457/AT457)*('Form II'!G455+'Form II'!H455))</f>
        <v>0</v>
      </c>
      <c r="BD457" s="120">
        <f>IF((AN457+AP457+AR457)=0,0,(IF('Form II'!R455="yes",(((AN457+AP457+AR457)/AT457)*('Form II'!G455+'Form II'!H455)),0)))</f>
        <v>0</v>
      </c>
      <c r="BE457" s="118">
        <f>IF((AS457)=0,('Form II'!G455+'Form II'!H455),SUM(AU457:BD457))</f>
        <v>0</v>
      </c>
      <c r="CD457" s="23">
        <f>AT457*'Form II'!F455</f>
        <v>0</v>
      </c>
    </row>
    <row r="458" spans="1:82" ht="16.5" thickTop="1" thickBot="1" x14ac:dyDescent="0.3">
      <c r="A458" s="28" t="s">
        <v>40</v>
      </c>
      <c r="B458" s="29"/>
      <c r="C458" s="114">
        <v>0</v>
      </c>
      <c r="D458" s="93">
        <f t="shared" ref="D458" si="3743">C458/C453</f>
        <v>0</v>
      </c>
      <c r="E458" s="114"/>
      <c r="F458" s="93">
        <f t="shared" ref="F458" si="3744">E458/E453</f>
        <v>0</v>
      </c>
      <c r="G458" s="114"/>
      <c r="H458" s="93">
        <f t="shared" ref="H458" si="3745">G458/G453</f>
        <v>0</v>
      </c>
      <c r="I458" s="114"/>
      <c r="J458" s="93">
        <f t="shared" ref="J458" si="3746">I458/I453</f>
        <v>0</v>
      </c>
      <c r="K458" s="114"/>
      <c r="L458" s="93">
        <f t="shared" ref="L458" si="3747">K458/K453</f>
        <v>0</v>
      </c>
      <c r="M458" s="114">
        <v>0</v>
      </c>
      <c r="N458" s="93">
        <f t="shared" ref="N458" si="3748">M458/M453</f>
        <v>0</v>
      </c>
      <c r="O458" s="114">
        <v>0</v>
      </c>
      <c r="P458" s="93">
        <f t="shared" ref="P458" si="3749">O458/O453</f>
        <v>0</v>
      </c>
      <c r="Q458" s="114">
        <v>0</v>
      </c>
      <c r="R458" s="93">
        <f t="shared" ref="R458" si="3750">Q458/Q453</f>
        <v>0</v>
      </c>
      <c r="S458" s="114">
        <v>0</v>
      </c>
      <c r="T458" s="93">
        <f t="shared" ref="T458" si="3751">S458/S453</f>
        <v>0</v>
      </c>
      <c r="U458" s="114">
        <v>0</v>
      </c>
      <c r="V458" s="93">
        <f t="shared" ref="V458" si="3752">U458/U453</f>
        <v>0</v>
      </c>
      <c r="W458" s="114">
        <v>0</v>
      </c>
      <c r="X458" s="93">
        <f t="shared" ref="X458" si="3753">W458/W453</f>
        <v>0</v>
      </c>
      <c r="Y458" s="114">
        <v>0</v>
      </c>
      <c r="Z458" s="93">
        <f t="shared" ref="Z458" si="3754">Y458/Y453</f>
        <v>0</v>
      </c>
      <c r="AA458" s="114">
        <v>0</v>
      </c>
      <c r="AB458" s="93">
        <f t="shared" ref="AB458" si="3755">AA458/AA453</f>
        <v>0</v>
      </c>
      <c r="AC458" s="114">
        <v>0</v>
      </c>
      <c r="AD458" s="93">
        <f t="shared" ref="AD458" si="3756">AC458/AC453</f>
        <v>0</v>
      </c>
      <c r="AE458" s="114"/>
      <c r="AF458" s="93">
        <f t="shared" ref="AF458" si="3757">AE458/AE453</f>
        <v>0</v>
      </c>
      <c r="AG458" s="114"/>
      <c r="AH458" s="93">
        <f t="shared" ref="AH458" si="3758">AG458/AG453</f>
        <v>0</v>
      </c>
      <c r="AI458" s="114"/>
      <c r="AJ458" s="93">
        <f t="shared" ref="AJ458" si="3759">AI458/AI453</f>
        <v>0</v>
      </c>
      <c r="AK458" s="114"/>
      <c r="AL458" s="93">
        <f t="shared" ref="AL458" si="3760">AK458/AK453</f>
        <v>0</v>
      </c>
      <c r="AM458" s="114">
        <v>0</v>
      </c>
      <c r="AN458" s="93">
        <f t="shared" ref="AN458" si="3761">AM458/AM453</f>
        <v>0</v>
      </c>
      <c r="AO458" s="114">
        <v>0</v>
      </c>
      <c r="AP458" s="93">
        <f t="shared" ref="AP458" si="3762">AO458/AO453</f>
        <v>0</v>
      </c>
      <c r="AQ458" s="114">
        <v>0</v>
      </c>
      <c r="AR458" s="93">
        <f t="shared" si="3700"/>
        <v>0</v>
      </c>
      <c r="AS458" s="134">
        <f t="shared" si="3701"/>
        <v>0</v>
      </c>
      <c r="AT458" s="203">
        <f t="shared" si="3702"/>
        <v>0</v>
      </c>
      <c r="AU458" s="120">
        <f>IF(J458=0,0,(IF('Form II'!K456="yes",(J458/AT458)*('Form II'!G456+'Form II'!H456),0)))</f>
        <v>0</v>
      </c>
      <c r="AV458" s="120">
        <f>IF(D458=0,0,(IF('Form II'!I456="yes",(D458/AT458)*('Form II'!G456+'Form II'!H456),0)))</f>
        <v>0</v>
      </c>
      <c r="AW458" s="120">
        <f>IF(F458+H458=0,0,(IF('Form II'!J456="yes",((F458+H458)/AT458)*('Form II'!G456+'Form II'!H456),0)))</f>
        <v>0</v>
      </c>
      <c r="AX458" s="120">
        <f>IF(L458=0,0,(L458/AT458)*('Form II'!G456+'Form II'!H456))</f>
        <v>0</v>
      </c>
      <c r="AY458" s="120">
        <f>IF(P458+R458=0,0,(IF('Form II'!M456="yes",(((P458+R458)/AT458)*('Form II'!G456+'Form II'!H456)),0)))</f>
        <v>0</v>
      </c>
      <c r="AZ458" s="120" t="e">
        <f>IF('Form II'!N456="yes",(((V458+X458+Z458+T458)/AT458)*('Form II'!G456+'Form II'!H456)),0)</f>
        <v>#DIV/0!</v>
      </c>
      <c r="BA458" s="120" t="e">
        <f>IF('Form II'!P456="yes",(AB458/AT458)*('Form II'!G456+'Form II'!H456),0)</f>
        <v>#DIV/0!</v>
      </c>
      <c r="BB458" s="120" t="e">
        <f>IF('Form II'!O456="yes",(AD458/AT458)*('Form II'!G456+'Form II'!H456),0)</f>
        <v>#DIV/0!</v>
      </c>
      <c r="BC458" s="120">
        <f>IF(AF458=0,0,(AF458/AT458)*('Form II'!G456+'Form II'!H456))</f>
        <v>0</v>
      </c>
      <c r="BD458" s="120">
        <f>IF((AN458+AP458+AR458)=0,0,(IF('Form II'!R456="yes",(((AN458+AP458+AR458)/AT458)*('Form II'!G456+'Form II'!H456)),0)))</f>
        <v>0</v>
      </c>
      <c r="BE458" s="118">
        <f>IF((AS458)=0,('Form II'!G456+'Form II'!H456),SUM(AU458:BD458))</f>
        <v>0</v>
      </c>
      <c r="CD458" s="23">
        <f>AT458*'Form II'!F456</f>
        <v>0</v>
      </c>
    </row>
    <row r="459" spans="1:82" ht="15.75" thickTop="1" x14ac:dyDescent="0.25">
      <c r="A459" s="90" t="s">
        <v>41</v>
      </c>
      <c r="B459" s="91"/>
      <c r="C459" s="91">
        <f t="shared" si="3328"/>
        <v>0</v>
      </c>
      <c r="D459" s="93">
        <f t="shared" ref="D459" si="3763">C459/C453</f>
        <v>0</v>
      </c>
      <c r="E459" s="91">
        <f t="shared" si="3330"/>
        <v>0</v>
      </c>
      <c r="F459" s="93">
        <f t="shared" ref="F459" si="3764">E459/E453</f>
        <v>0</v>
      </c>
      <c r="G459" s="91">
        <f t="shared" si="3332"/>
        <v>0</v>
      </c>
      <c r="H459" s="93">
        <f t="shared" ref="H459" si="3765">G459/G453</f>
        <v>0</v>
      </c>
      <c r="I459" s="91">
        <f t="shared" si="3334"/>
        <v>0</v>
      </c>
      <c r="J459" s="93">
        <f t="shared" ref="J459" si="3766">I459/I453</f>
        <v>0</v>
      </c>
      <c r="K459" s="91">
        <f t="shared" si="3336"/>
        <v>0</v>
      </c>
      <c r="L459" s="93">
        <f t="shared" ref="L459" si="3767">K459/K453</f>
        <v>0</v>
      </c>
      <c r="M459" s="91">
        <f t="shared" si="3338"/>
        <v>0</v>
      </c>
      <c r="N459" s="93">
        <f t="shared" ref="N459" si="3768">M459/M453</f>
        <v>0</v>
      </c>
      <c r="O459" s="91">
        <f t="shared" si="3340"/>
        <v>0</v>
      </c>
      <c r="P459" s="93">
        <f t="shared" ref="P459" si="3769">O459/O453</f>
        <v>0</v>
      </c>
      <c r="Q459" s="91">
        <f t="shared" si="3342"/>
        <v>0</v>
      </c>
      <c r="R459" s="93">
        <f t="shared" ref="R459" si="3770">Q459/Q453</f>
        <v>0</v>
      </c>
      <c r="S459" s="91">
        <f t="shared" si="3344"/>
        <v>0</v>
      </c>
      <c r="T459" s="93">
        <f t="shared" ref="T459" si="3771">S459/S453</f>
        <v>0</v>
      </c>
      <c r="U459" s="91">
        <f t="shared" si="3346"/>
        <v>0</v>
      </c>
      <c r="V459" s="93">
        <f t="shared" ref="V459" si="3772">U459/U453</f>
        <v>0</v>
      </c>
      <c r="W459" s="91">
        <f t="shared" si="3348"/>
        <v>0</v>
      </c>
      <c r="X459" s="93">
        <f t="shared" ref="X459" si="3773">W459/W453</f>
        <v>0</v>
      </c>
      <c r="Y459" s="91">
        <f t="shared" si="3350"/>
        <v>0</v>
      </c>
      <c r="Z459" s="93">
        <f t="shared" ref="Z459" si="3774">Y459/Y453</f>
        <v>0</v>
      </c>
      <c r="AA459" s="91">
        <f t="shared" si="3352"/>
        <v>0</v>
      </c>
      <c r="AB459" s="93">
        <f t="shared" ref="AB459" si="3775">AA459/AA453</f>
        <v>0</v>
      </c>
      <c r="AC459" s="91">
        <f t="shared" si="3354"/>
        <v>0</v>
      </c>
      <c r="AD459" s="93">
        <f t="shared" ref="AD459" si="3776">AC459/AC453</f>
        <v>0</v>
      </c>
      <c r="AE459" s="94">
        <f t="shared" si="3356"/>
        <v>0</v>
      </c>
      <c r="AF459" s="93">
        <f t="shared" ref="AF459" si="3777">AE459/AE453</f>
        <v>0</v>
      </c>
      <c r="AG459" s="91">
        <f t="shared" si="3358"/>
        <v>0</v>
      </c>
      <c r="AH459" s="93">
        <f t="shared" ref="AH459" si="3778">AG459/AG453</f>
        <v>0</v>
      </c>
      <c r="AI459" s="91">
        <f t="shared" si="3360"/>
        <v>0</v>
      </c>
      <c r="AJ459" s="93">
        <f t="shared" ref="AJ459" si="3779">AI459/AI453</f>
        <v>0</v>
      </c>
      <c r="AK459" s="91">
        <f t="shared" si="3362"/>
        <v>0</v>
      </c>
      <c r="AL459" s="93">
        <f t="shared" ref="AL459" si="3780">AK459/AK453</f>
        <v>0</v>
      </c>
      <c r="AM459" s="91">
        <f t="shared" si="3364"/>
        <v>0</v>
      </c>
      <c r="AN459" s="93">
        <f t="shared" ref="AN459" si="3781">AM459/AM453</f>
        <v>0</v>
      </c>
      <c r="AO459" s="91">
        <f t="shared" si="3366"/>
        <v>0</v>
      </c>
      <c r="AP459" s="93">
        <f t="shared" ref="AP459" si="3782">AO459/AO453</f>
        <v>0</v>
      </c>
      <c r="AQ459" s="91">
        <f t="shared" si="3368"/>
        <v>0</v>
      </c>
      <c r="AR459" s="93">
        <f t="shared" si="3700"/>
        <v>0</v>
      </c>
      <c r="AS459" s="95">
        <f t="shared" si="3369"/>
        <v>0</v>
      </c>
      <c r="AT459" s="203">
        <f t="shared" si="3702"/>
        <v>0</v>
      </c>
      <c r="AU459" s="121"/>
      <c r="AV459" s="121"/>
      <c r="AW459" s="121"/>
      <c r="AX459" s="121"/>
      <c r="AY459" s="121"/>
      <c r="AZ459" s="121"/>
      <c r="BA459" s="121"/>
      <c r="BB459" s="121"/>
      <c r="BC459" s="121"/>
      <c r="BD459" s="121"/>
      <c r="BE459" s="121"/>
      <c r="CD459" s="30">
        <f t="shared" si="3370"/>
        <v>0</v>
      </c>
    </row>
    <row r="460" spans="1:82" x14ac:dyDescent="0.25">
      <c r="AU460" s="116"/>
      <c r="AV460" s="116"/>
      <c r="AW460" s="116"/>
      <c r="AX460" s="116"/>
      <c r="AY460" s="116"/>
      <c r="AZ460" s="116"/>
      <c r="BA460" s="116"/>
      <c r="BB460" s="116"/>
      <c r="BC460" s="116"/>
      <c r="BD460" s="116"/>
      <c r="BE460" s="116"/>
    </row>
    <row r="461" spans="1:82" ht="45" x14ac:dyDescent="0.25">
      <c r="A461" s="97"/>
      <c r="B461" s="199" t="s">
        <v>25</v>
      </c>
      <c r="C461" s="248" t="s">
        <v>116</v>
      </c>
      <c r="D461" s="247"/>
      <c r="E461" s="257" t="s">
        <v>119</v>
      </c>
      <c r="F461" s="247"/>
      <c r="G461" s="257" t="s">
        <v>120</v>
      </c>
      <c r="H461" s="247"/>
      <c r="I461" s="248" t="s">
        <v>117</v>
      </c>
      <c r="J461" s="247"/>
      <c r="K461" s="248" t="s">
        <v>118</v>
      </c>
      <c r="L461" s="247"/>
      <c r="M461" s="248" t="s">
        <v>27</v>
      </c>
      <c r="N461" s="247"/>
      <c r="O461" s="248" t="s">
        <v>166</v>
      </c>
      <c r="P461" s="247"/>
      <c r="Q461" s="248" t="s">
        <v>167</v>
      </c>
      <c r="R461" s="247"/>
      <c r="S461" s="248" t="s">
        <v>132</v>
      </c>
      <c r="T461" s="247"/>
      <c r="U461" s="248" t="s">
        <v>28</v>
      </c>
      <c r="V461" s="247"/>
      <c r="W461" s="248" t="s">
        <v>29</v>
      </c>
      <c r="X461" s="247"/>
      <c r="Y461" s="248" t="s">
        <v>30</v>
      </c>
      <c r="Z461" s="247"/>
      <c r="AA461" s="248" t="s">
        <v>114</v>
      </c>
      <c r="AB461" s="258"/>
      <c r="AC461" s="248" t="s">
        <v>113</v>
      </c>
      <c r="AD461" s="247"/>
      <c r="AE461" s="248" t="s">
        <v>31</v>
      </c>
      <c r="AF461" s="247"/>
      <c r="AG461" s="248" t="s">
        <v>193</v>
      </c>
      <c r="AH461" s="247"/>
      <c r="AI461" s="248" t="s">
        <v>164</v>
      </c>
      <c r="AJ461" s="247"/>
      <c r="AK461" s="246" t="s">
        <v>165</v>
      </c>
      <c r="AL461" s="247"/>
      <c r="AM461" s="248" t="s">
        <v>33</v>
      </c>
      <c r="AN461" s="247"/>
      <c r="AO461" s="248" t="s">
        <v>34</v>
      </c>
      <c r="AP461" s="247"/>
      <c r="AQ461" s="248" t="s">
        <v>34</v>
      </c>
      <c r="AR461" s="247"/>
      <c r="AS461" s="248" t="s">
        <v>35</v>
      </c>
      <c r="AT461" s="247"/>
      <c r="AU461" s="115" t="s">
        <v>298</v>
      </c>
      <c r="AV461" s="115" t="s">
        <v>116</v>
      </c>
      <c r="AW461" s="115" t="s">
        <v>300</v>
      </c>
      <c r="AX461" s="116" t="s">
        <v>301</v>
      </c>
      <c r="AY461" s="116" t="s">
        <v>302</v>
      </c>
      <c r="AZ461" s="116" t="s">
        <v>134</v>
      </c>
      <c r="BA461" s="117" t="s">
        <v>114</v>
      </c>
      <c r="BB461" s="117" t="s">
        <v>113</v>
      </c>
      <c r="BC461" s="117" t="s">
        <v>46</v>
      </c>
      <c r="BD461" s="117" t="s">
        <v>44</v>
      </c>
      <c r="BE461" s="118"/>
    </row>
    <row r="462" spans="1:82" x14ac:dyDescent="0.25">
      <c r="A462" s="49" t="s">
        <v>129</v>
      </c>
      <c r="B462" s="200"/>
      <c r="C462" s="151"/>
      <c r="D462" s="152"/>
      <c r="E462" s="151"/>
      <c r="F462" s="152"/>
      <c r="G462" s="200"/>
      <c r="H462" s="201"/>
      <c r="I462" s="200"/>
      <c r="J462" s="201"/>
      <c r="K462" s="87"/>
      <c r="L462" s="201"/>
      <c r="M462" s="200"/>
      <c r="N462" s="201"/>
      <c r="O462" s="200"/>
      <c r="P462" s="201"/>
      <c r="Q462" s="200"/>
      <c r="R462" s="201"/>
      <c r="S462" s="200"/>
      <c r="T462" s="201"/>
      <c r="U462" s="200"/>
      <c r="V462" s="201"/>
      <c r="W462" s="200"/>
      <c r="X462" s="201"/>
      <c r="Y462" s="200"/>
      <c r="Z462" s="201"/>
      <c r="AA462" s="87"/>
      <c r="AB462" s="87"/>
      <c r="AC462" s="200"/>
      <c r="AD462" s="201"/>
      <c r="AE462" s="200"/>
      <c r="AF462" s="201"/>
      <c r="AG462" s="200"/>
      <c r="AH462" s="201"/>
      <c r="AI462" s="200"/>
      <c r="AJ462" s="201"/>
      <c r="AK462" s="87"/>
      <c r="AL462" s="87"/>
      <c r="AM462" s="200"/>
      <c r="AN462" s="201"/>
      <c r="AO462" s="200"/>
      <c r="AP462" s="201"/>
      <c r="AQ462" s="200"/>
      <c r="AR462" s="201"/>
      <c r="AS462" s="200"/>
      <c r="AT462" s="146"/>
      <c r="AU462" s="115"/>
      <c r="AV462" s="115"/>
      <c r="AW462" s="115"/>
      <c r="AX462" s="116"/>
      <c r="AY462" s="116"/>
      <c r="AZ462" s="116"/>
      <c r="BA462" s="116"/>
      <c r="BB462" s="116"/>
      <c r="BC462" s="116"/>
      <c r="BD462" s="116"/>
      <c r="BE462" s="116"/>
    </row>
    <row r="463" spans="1:82" x14ac:dyDescent="0.25">
      <c r="A463" s="98"/>
      <c r="B463" s="88"/>
      <c r="C463" s="249">
        <f>(VLOOKUP(A462,$BF$2:$CB$5,2,FALSE))*'Form II'!F463</f>
        <v>60</v>
      </c>
      <c r="D463" s="250"/>
      <c r="E463" s="249">
        <f>VLOOKUP(A462,$BF$2:$CB$5,3,FALSE)*'Form II'!F463</f>
        <v>60</v>
      </c>
      <c r="F463" s="250"/>
      <c r="G463" s="249">
        <f>VLOOKUP(A462,$BF$2:$CB$5,4,FALSE)*'Form II'!F463</f>
        <v>60</v>
      </c>
      <c r="H463" s="250"/>
      <c r="I463" s="249">
        <f>VLOOKUP(A462,$BF$2:$CB$5,5,FALSE)*'Form II'!F463</f>
        <v>60</v>
      </c>
      <c r="J463" s="250"/>
      <c r="K463" s="251">
        <f>VLOOKUP(A462,$BF$2:$CB$5,6,FALSE)*'Form II'!F463</f>
        <v>100</v>
      </c>
      <c r="L463" s="250"/>
      <c r="M463" s="249">
        <f>VLOOKUP(A462,$BF$2:$CB$5,7,FALSE)*'Form II'!F463</f>
        <v>200</v>
      </c>
      <c r="N463" s="250"/>
      <c r="O463" s="249">
        <f>VLOOKUP(A462,$BF$2:$CB$5,8,FALSE)*'Form II'!F463</f>
        <v>125</v>
      </c>
      <c r="P463" s="250"/>
      <c r="Q463" s="249">
        <f>VLOOKUP(A462,$BF$2:$CB$5,9,FALSE)*'Form II'!F463</f>
        <v>125</v>
      </c>
      <c r="R463" s="250"/>
      <c r="S463" s="249">
        <f>VLOOKUP(A462,$BF$2:$CB$5,10,FALSE)*'Form II'!F463</f>
        <v>125</v>
      </c>
      <c r="T463" s="250"/>
      <c r="U463" s="249">
        <f>VLOOKUP(A462,$BF$2:$CB$5,11,FALSE)*'Form II'!F463</f>
        <v>150</v>
      </c>
      <c r="V463" s="250"/>
      <c r="W463" s="249">
        <f>VLOOKUP(A462,$BF$2:$CB$5,12,FALSE)*'Form II'!F463</f>
        <v>200</v>
      </c>
      <c r="X463" s="250"/>
      <c r="Y463" s="252">
        <f>VLOOKUP(A462,$BF$2:$CB$5,13,FALSE)*'Form II'!F463</f>
        <v>250</v>
      </c>
      <c r="Z463" s="253"/>
      <c r="AA463" s="252">
        <f>VLOOKUP(A462,$BF$2:$CB$5,14,FALSE)*'Form II'!F463</f>
        <v>75</v>
      </c>
      <c r="AB463" s="254"/>
      <c r="AC463" s="252">
        <f>VLOOKUP(A462,$BF$2:$CB$5,15,FALSE)*'Form II'!F463</f>
        <v>75</v>
      </c>
      <c r="AD463" s="253"/>
      <c r="AE463" s="252">
        <f>VLOOKUP(A462,$BF$2:$CB$5,16,FALSE)*'Form II'!F463</f>
        <v>200</v>
      </c>
      <c r="AF463" s="253"/>
      <c r="AG463" s="249">
        <f>VLOOKUP(A462,$BF$2:$CB$5,17,FALSE)*'Form II'!F463</f>
        <v>200</v>
      </c>
      <c r="AH463" s="250"/>
      <c r="AI463" s="249">
        <f>VLOOKUP(A462,$BF$2:$CB$5,18,FALSE)*'Form II'!F463</f>
        <v>12.5</v>
      </c>
      <c r="AJ463" s="250"/>
      <c r="AK463" s="249">
        <f>VLOOKUP(A462,$BF$2:$CB$5,19,FALSE)*'Form II'!F463</f>
        <v>25</v>
      </c>
      <c r="AL463" s="250"/>
      <c r="AM463" s="249">
        <f>VLOOKUP(A462,$BF$2:$CB$5,20,FALSE)*'Form II'!F463</f>
        <v>12.5</v>
      </c>
      <c r="AN463" s="250"/>
      <c r="AO463" s="249">
        <f>VLOOKUP(A462,$BF$2:$CB$5,21,FALSE)*'Form II'!F463</f>
        <v>25</v>
      </c>
      <c r="AP463" s="250"/>
      <c r="AQ463" s="249">
        <f>VLOOKUP(A462,$BF$2:$CB$5,22,FALSE)*'Form II'!F463</f>
        <v>25</v>
      </c>
      <c r="AR463" s="250"/>
      <c r="AS463" s="255"/>
      <c r="AT463" s="256"/>
      <c r="AU463" s="116"/>
      <c r="AV463" s="116"/>
      <c r="AW463" s="116"/>
      <c r="AX463" s="116"/>
      <c r="AY463" s="116"/>
      <c r="AZ463" s="116"/>
      <c r="BA463" s="116"/>
      <c r="BB463" s="116"/>
      <c r="BC463" s="116"/>
      <c r="BD463" s="116"/>
      <c r="BE463" s="116"/>
    </row>
    <row r="464" spans="1:82" ht="15.75" thickBot="1" x14ac:dyDescent="0.3">
      <c r="A464" s="48" t="str">
        <f>'Form II'!A463&amp;", "&amp;'Form II'!B463</f>
        <v>, 47</v>
      </c>
      <c r="B464" s="99" t="s">
        <v>36</v>
      </c>
      <c r="C464" s="99" t="s">
        <v>36</v>
      </c>
      <c r="D464" s="99" t="s">
        <v>142</v>
      </c>
      <c r="E464" s="99"/>
      <c r="F464" s="99"/>
      <c r="G464" s="99"/>
      <c r="H464" s="99"/>
      <c r="I464" s="99"/>
      <c r="J464" s="99"/>
      <c r="K464" s="99" t="s">
        <v>36</v>
      </c>
      <c r="L464" s="99" t="s">
        <v>142</v>
      </c>
      <c r="M464" s="99" t="s">
        <v>36</v>
      </c>
      <c r="N464" s="99" t="s">
        <v>142</v>
      </c>
      <c r="O464" s="99" t="s">
        <v>36</v>
      </c>
      <c r="P464" s="99" t="s">
        <v>142</v>
      </c>
      <c r="Q464" s="99" t="s">
        <v>36</v>
      </c>
      <c r="R464" s="99" t="s">
        <v>142</v>
      </c>
      <c r="S464" s="99" t="s">
        <v>36</v>
      </c>
      <c r="T464" s="99" t="s">
        <v>142</v>
      </c>
      <c r="U464" s="99" t="s">
        <v>36</v>
      </c>
      <c r="V464" s="99" t="s">
        <v>142</v>
      </c>
      <c r="W464" s="99" t="s">
        <v>36</v>
      </c>
      <c r="X464" s="99" t="s">
        <v>142</v>
      </c>
      <c r="Y464" s="99" t="s">
        <v>36</v>
      </c>
      <c r="Z464" s="99" t="s">
        <v>142</v>
      </c>
      <c r="AA464" s="99"/>
      <c r="AB464" s="99"/>
      <c r="AC464" s="99" t="s">
        <v>36</v>
      </c>
      <c r="AD464" s="99" t="s">
        <v>142</v>
      </c>
      <c r="AE464" s="99" t="s">
        <v>36</v>
      </c>
      <c r="AF464" s="100" t="s">
        <v>142</v>
      </c>
      <c r="AG464" s="99" t="s">
        <v>36</v>
      </c>
      <c r="AH464" s="99" t="s">
        <v>142</v>
      </c>
      <c r="AI464" s="99" t="s">
        <v>36</v>
      </c>
      <c r="AJ464" s="99" t="s">
        <v>142</v>
      </c>
      <c r="AK464" s="99" t="s">
        <v>36</v>
      </c>
      <c r="AL464" s="99" t="s">
        <v>142</v>
      </c>
      <c r="AM464" s="99" t="s">
        <v>36</v>
      </c>
      <c r="AN464" s="99" t="s">
        <v>142</v>
      </c>
      <c r="AO464" s="99" t="s">
        <v>36</v>
      </c>
      <c r="AP464" s="99" t="s">
        <v>142</v>
      </c>
      <c r="AQ464" s="99" t="s">
        <v>36</v>
      </c>
      <c r="AR464" s="99" t="s">
        <v>142</v>
      </c>
      <c r="AS464" s="99" t="s">
        <v>36</v>
      </c>
      <c r="AT464" s="147" t="s">
        <v>142</v>
      </c>
      <c r="AU464" s="116"/>
      <c r="AV464" s="116"/>
      <c r="AW464" s="116"/>
      <c r="AX464" s="116"/>
      <c r="AY464" s="116"/>
      <c r="AZ464" s="116"/>
      <c r="BA464" s="116"/>
      <c r="BB464" s="116"/>
      <c r="BC464" s="116"/>
      <c r="BD464" s="116"/>
      <c r="BE464" s="116"/>
    </row>
    <row r="465" spans="1:82" ht="16.5" thickTop="1" thickBot="1" x14ac:dyDescent="0.3">
      <c r="A465" s="24" t="s">
        <v>37</v>
      </c>
      <c r="B465" s="25"/>
      <c r="C465" s="112">
        <v>0</v>
      </c>
      <c r="D465" s="93">
        <f t="shared" ref="D465" si="3783">C465/C463</f>
        <v>0</v>
      </c>
      <c r="E465" s="112"/>
      <c r="F465" s="93">
        <f t="shared" ref="F465" si="3784">E465/E463</f>
        <v>0</v>
      </c>
      <c r="G465" s="112"/>
      <c r="H465" s="93">
        <f t="shared" ref="H465" si="3785">G465/G463</f>
        <v>0</v>
      </c>
      <c r="I465" s="112"/>
      <c r="J465" s="93">
        <f t="shared" ref="J465" si="3786">I465/I463</f>
        <v>0</v>
      </c>
      <c r="K465" s="112"/>
      <c r="L465" s="93">
        <f t="shared" ref="L465" si="3787">K465/K463</f>
        <v>0</v>
      </c>
      <c r="M465" s="112">
        <v>0</v>
      </c>
      <c r="N465" s="93">
        <f t="shared" ref="N465" si="3788">M465/M463</f>
        <v>0</v>
      </c>
      <c r="O465" s="112">
        <v>0</v>
      </c>
      <c r="P465" s="93">
        <f t="shared" ref="P465" si="3789">O465/O463</f>
        <v>0</v>
      </c>
      <c r="Q465" s="112">
        <v>0</v>
      </c>
      <c r="R465" s="93">
        <f t="shared" ref="R465" si="3790">Q465/Q463</f>
        <v>0</v>
      </c>
      <c r="S465" s="112">
        <v>0</v>
      </c>
      <c r="T465" s="93">
        <f t="shared" ref="T465" si="3791">S465/S463</f>
        <v>0</v>
      </c>
      <c r="U465" s="112">
        <v>0</v>
      </c>
      <c r="V465" s="93">
        <f t="shared" ref="V465" si="3792">U465/U463</f>
        <v>0</v>
      </c>
      <c r="W465" s="112">
        <v>0</v>
      </c>
      <c r="X465" s="93">
        <f t="shared" ref="X465" si="3793">W465/W463</f>
        <v>0</v>
      </c>
      <c r="Y465" s="112">
        <v>0</v>
      </c>
      <c r="Z465" s="93">
        <f t="shared" ref="Z465" si="3794">Y465/Y463</f>
        <v>0</v>
      </c>
      <c r="AA465" s="112">
        <v>0</v>
      </c>
      <c r="AB465" s="93">
        <f t="shared" ref="AB465" si="3795">AA465/AA463</f>
        <v>0</v>
      </c>
      <c r="AC465" s="112">
        <v>0</v>
      </c>
      <c r="AD465" s="93">
        <f t="shared" ref="AD465" si="3796">AC465/AC463</f>
        <v>0</v>
      </c>
      <c r="AE465" s="112"/>
      <c r="AF465" s="93">
        <f t="shared" ref="AF465" si="3797">AE465/AE463</f>
        <v>0</v>
      </c>
      <c r="AG465" s="112"/>
      <c r="AH465" s="93">
        <f t="shared" ref="AH465" si="3798">AG465/AG463</f>
        <v>0</v>
      </c>
      <c r="AI465" s="112"/>
      <c r="AJ465" s="93">
        <f t="shared" ref="AJ465" si="3799">AI465/AI463</f>
        <v>0</v>
      </c>
      <c r="AK465" s="112"/>
      <c r="AL465" s="93">
        <f t="shared" ref="AL465" si="3800">AK465/AK463</f>
        <v>0</v>
      </c>
      <c r="AM465" s="112">
        <v>0</v>
      </c>
      <c r="AN465" s="93">
        <f t="shared" ref="AN465" si="3801">AM465/AM463</f>
        <v>0</v>
      </c>
      <c r="AO465" s="112">
        <v>0</v>
      </c>
      <c r="AP465" s="93">
        <f t="shared" ref="AP465" si="3802">AO465/AO463</f>
        <v>0</v>
      </c>
      <c r="AQ465" s="112">
        <v>0</v>
      </c>
      <c r="AR465" s="93">
        <f t="shared" ref="AR465:AR469" si="3803">AQ465/$AQ$113</f>
        <v>0</v>
      </c>
      <c r="AS465" s="134">
        <f t="shared" ref="AS465:AS468" si="3804">C465+K465+M465+O465+U465+W465+Y465+AC465+AE465+AG465+AM465+AQ465+E465+I465+G465+AA465+Q465+S465+AO465+AI465+AK465</f>
        <v>0</v>
      </c>
      <c r="AT465" s="203">
        <f t="shared" ref="AT465:AT469" si="3805">D465+L465+N465+P465+V465+X465+Z465+AD465+AF465+AH465+AN465+AR465+AB465+F465+J465+H465+R465+T465+AP465+AJ465+AL465</f>
        <v>0</v>
      </c>
      <c r="AU465" s="120">
        <f>IF(J465=0,0,(IF('Form II'!K463="yes",(J465/AT465)*('Form II'!G463+'Form II'!H463),0)))</f>
        <v>0</v>
      </c>
      <c r="AV465" s="120">
        <f>IF(D465=0,0,(IF('Form II'!I463="yes",(D465/AT465)*('Form II'!G463+'Form II'!H463),0)))</f>
        <v>0</v>
      </c>
      <c r="AW465" s="120">
        <f>IF(F465+H465=0,0,(IF('Form II'!J463="yes",((F465+H465)/AT465)*('Form II'!G463+'Form II'!H463),0)))</f>
        <v>0</v>
      </c>
      <c r="AX465" s="120">
        <f>IF(L465=0,0,(L465/AT465)*('Form II'!G463+'Form II'!H463))</f>
        <v>0</v>
      </c>
      <c r="AY465" s="120">
        <f>IF(P465+R465=0,0,(IF('Form II'!M463="yes",(((P465+R465)/AT465)*('Form II'!G463+'Form II'!H463)),0)))</f>
        <v>0</v>
      </c>
      <c r="AZ465" s="120" t="e">
        <f>IF('Form II'!N463="yes",(((V465+X465+Z465+T465)/AT465)*('Form II'!G463+'Form II'!H463)),0)</f>
        <v>#DIV/0!</v>
      </c>
      <c r="BA465" s="120" t="e">
        <f>IF('Form II'!P463="yes",(AB465/AT465)*('Form II'!G463+'Form II'!H463),0)</f>
        <v>#DIV/0!</v>
      </c>
      <c r="BB465" s="120" t="e">
        <f>IF('Form II'!O463="yes",(AD465/AT465)*('Form II'!G463+'Form II'!H463),0)</f>
        <v>#DIV/0!</v>
      </c>
      <c r="BC465" s="120">
        <f>IF(AF465=0,0,(AF465/AT465)*('Form II'!G463+'Form II'!H463))</f>
        <v>0</v>
      </c>
      <c r="BD465" s="120">
        <f>IF((AN465+AP465+AR465)=0,0,(IF('Form II'!R463="yes",(((AN465+AP465+AR465)/AT465)*('Form II'!G463+'Form II'!H463)),0)))</f>
        <v>0</v>
      </c>
      <c r="BE465" s="118">
        <f>IF((AS465)=0,('Form II'!G463+'Form II'!H463),SUM(AU465:BD465))</f>
        <v>0</v>
      </c>
      <c r="CD465" s="23">
        <f>AT465*'Form II'!F463</f>
        <v>0</v>
      </c>
    </row>
    <row r="466" spans="1:82" ht="16.5" thickTop="1" thickBot="1" x14ac:dyDescent="0.3">
      <c r="A466" s="26" t="s">
        <v>38</v>
      </c>
      <c r="B466" s="27"/>
      <c r="C466" s="113">
        <v>0</v>
      </c>
      <c r="D466" s="93">
        <f t="shared" ref="D466" si="3806">C466/C463</f>
        <v>0</v>
      </c>
      <c r="E466" s="113"/>
      <c r="F466" s="93">
        <f t="shared" ref="F466" si="3807">E466/E463</f>
        <v>0</v>
      </c>
      <c r="G466" s="113"/>
      <c r="H466" s="93">
        <f t="shared" ref="H466" si="3808">G466/G463</f>
        <v>0</v>
      </c>
      <c r="I466" s="113"/>
      <c r="J466" s="93">
        <f t="shared" ref="J466" si="3809">I466/I463</f>
        <v>0</v>
      </c>
      <c r="K466" s="113"/>
      <c r="L466" s="93">
        <f t="shared" ref="L466" si="3810">K466/K463</f>
        <v>0</v>
      </c>
      <c r="M466" s="113">
        <v>0</v>
      </c>
      <c r="N466" s="93">
        <f t="shared" ref="N466" si="3811">M466/M463</f>
        <v>0</v>
      </c>
      <c r="O466" s="113">
        <v>0</v>
      </c>
      <c r="P466" s="93">
        <f t="shared" ref="P466" si="3812">O466/O463</f>
        <v>0</v>
      </c>
      <c r="Q466" s="113">
        <v>0</v>
      </c>
      <c r="R466" s="93">
        <f t="shared" ref="R466" si="3813">Q466/Q463</f>
        <v>0</v>
      </c>
      <c r="S466" s="113">
        <v>0</v>
      </c>
      <c r="T466" s="93">
        <f t="shared" ref="T466" si="3814">S466/S463</f>
        <v>0</v>
      </c>
      <c r="U466" s="113">
        <v>0</v>
      </c>
      <c r="V466" s="93">
        <f t="shared" ref="V466" si="3815">U466/U463</f>
        <v>0</v>
      </c>
      <c r="W466" s="113">
        <v>0</v>
      </c>
      <c r="X466" s="93">
        <f t="shared" ref="X466" si="3816">W466/W463</f>
        <v>0</v>
      </c>
      <c r="Y466" s="113">
        <v>0</v>
      </c>
      <c r="Z466" s="93">
        <f t="shared" ref="Z466" si="3817">Y466/Y463</f>
        <v>0</v>
      </c>
      <c r="AA466" s="113">
        <v>0</v>
      </c>
      <c r="AB466" s="93">
        <f t="shared" ref="AB466" si="3818">AA466/AA463</f>
        <v>0</v>
      </c>
      <c r="AC466" s="113">
        <v>0</v>
      </c>
      <c r="AD466" s="93">
        <f t="shared" ref="AD466" si="3819">AC466/AC463</f>
        <v>0</v>
      </c>
      <c r="AE466" s="113"/>
      <c r="AF466" s="93">
        <f t="shared" ref="AF466" si="3820">AE466/AE463</f>
        <v>0</v>
      </c>
      <c r="AG466" s="113"/>
      <c r="AH466" s="93">
        <f t="shared" ref="AH466" si="3821">AG466/AG463</f>
        <v>0</v>
      </c>
      <c r="AI466" s="113"/>
      <c r="AJ466" s="93">
        <f t="shared" ref="AJ466" si="3822">AI466/AI463</f>
        <v>0</v>
      </c>
      <c r="AK466" s="113"/>
      <c r="AL466" s="93">
        <f t="shared" ref="AL466" si="3823">AK466/AK463</f>
        <v>0</v>
      </c>
      <c r="AM466" s="113">
        <v>0</v>
      </c>
      <c r="AN466" s="93">
        <f t="shared" ref="AN466" si="3824">AM466/AM463</f>
        <v>0</v>
      </c>
      <c r="AO466" s="113">
        <v>0</v>
      </c>
      <c r="AP466" s="93">
        <f t="shared" ref="AP466" si="3825">AO466/AO463</f>
        <v>0</v>
      </c>
      <c r="AQ466" s="113">
        <v>0</v>
      </c>
      <c r="AR466" s="93">
        <f t="shared" si="3803"/>
        <v>0</v>
      </c>
      <c r="AS466" s="134">
        <f t="shared" si="3804"/>
        <v>0</v>
      </c>
      <c r="AT466" s="203">
        <f t="shared" si="3805"/>
        <v>0</v>
      </c>
      <c r="AU466" s="120">
        <f>IF(J466=0,0,(IF('Form II'!K464="yes",(J466/AT466)*('Form II'!G464+'Form II'!H464),0)))</f>
        <v>0</v>
      </c>
      <c r="AV466" s="120">
        <f>IF(D466=0,0,(IF('Form II'!I464="yes",(D466/AT466)*('Form II'!G464+'Form II'!H464),0)))</f>
        <v>0</v>
      </c>
      <c r="AW466" s="120">
        <f>IF(F466+H466=0,0,(IF('Form II'!J464="yes",((F466+H466)/AT466)*('Form II'!G464+'Form II'!H464),0)))</f>
        <v>0</v>
      </c>
      <c r="AX466" s="120">
        <f>IF(L466=0,0,(L466/AT466)*('Form II'!G464+'Form II'!H464))</f>
        <v>0</v>
      </c>
      <c r="AY466" s="120">
        <f>IF(P466+R466=0,0,(IF('Form II'!M464="yes",(((P466+R466)/AT466)*('Form II'!G464+'Form II'!H464)),0)))</f>
        <v>0</v>
      </c>
      <c r="AZ466" s="120" t="e">
        <f>IF('Form II'!N464="yes",(((V466+X466+Z466+T466)/AT466)*('Form II'!G464+'Form II'!H464)),0)</f>
        <v>#DIV/0!</v>
      </c>
      <c r="BA466" s="120" t="e">
        <f>IF('Form II'!P464="yes",(AB466/AT466)*('Form II'!G464+'Form II'!H464),0)</f>
        <v>#DIV/0!</v>
      </c>
      <c r="BB466" s="120" t="e">
        <f>IF('Form II'!O464="yes",(AD466/AT466)*('Form II'!G464+'Form II'!H464),0)</f>
        <v>#DIV/0!</v>
      </c>
      <c r="BC466" s="120">
        <f>IF(AF466=0,0,(AF466/AT466)*('Form II'!G464+'Form II'!H464))</f>
        <v>0</v>
      </c>
      <c r="BD466" s="120">
        <f>IF((AN466+AP466+AR466)=0,0,(IF('Form II'!R464="yes",(((AN466+AP466+AR466)/AT466)*('Form II'!G464+'Form II'!H464)),0)))</f>
        <v>0</v>
      </c>
      <c r="BE466" s="118">
        <f>IF((AS466)=0,('Form II'!G464+'Form II'!H464),SUM(AU466:BD466))</f>
        <v>0</v>
      </c>
      <c r="CD466" s="23">
        <f>AT466*'Form II'!F464</f>
        <v>0</v>
      </c>
    </row>
    <row r="467" spans="1:82" ht="16.5" thickTop="1" thickBot="1" x14ac:dyDescent="0.3">
      <c r="A467" s="26" t="s">
        <v>39</v>
      </c>
      <c r="B467" s="27"/>
      <c r="C467" s="113">
        <v>0</v>
      </c>
      <c r="D467" s="93">
        <f t="shared" ref="D467" si="3826">C467/C463</f>
        <v>0</v>
      </c>
      <c r="E467" s="113"/>
      <c r="F467" s="93">
        <f t="shared" ref="F467" si="3827">E467/E463</f>
        <v>0</v>
      </c>
      <c r="G467" s="113"/>
      <c r="H467" s="93">
        <f t="shared" ref="H467" si="3828">G467/G463</f>
        <v>0</v>
      </c>
      <c r="I467" s="113"/>
      <c r="J467" s="93">
        <f t="shared" ref="J467" si="3829">I467/I463</f>
        <v>0</v>
      </c>
      <c r="K467" s="113"/>
      <c r="L467" s="93">
        <f t="shared" ref="L467" si="3830">K467/K463</f>
        <v>0</v>
      </c>
      <c r="M467" s="113">
        <v>0</v>
      </c>
      <c r="N467" s="93">
        <f t="shared" ref="N467" si="3831">M467/M463</f>
        <v>0</v>
      </c>
      <c r="O467" s="113">
        <v>0</v>
      </c>
      <c r="P467" s="93">
        <f t="shared" ref="P467" si="3832">O467/O463</f>
        <v>0</v>
      </c>
      <c r="Q467" s="113">
        <v>0</v>
      </c>
      <c r="R467" s="93">
        <f t="shared" ref="R467" si="3833">Q467/Q463</f>
        <v>0</v>
      </c>
      <c r="S467" s="113">
        <v>0</v>
      </c>
      <c r="T467" s="93">
        <f t="shared" ref="T467" si="3834">S467/S463</f>
        <v>0</v>
      </c>
      <c r="U467" s="113">
        <v>0</v>
      </c>
      <c r="V467" s="93">
        <f t="shared" ref="V467" si="3835">U467/U463</f>
        <v>0</v>
      </c>
      <c r="W467" s="113">
        <v>0</v>
      </c>
      <c r="X467" s="93">
        <f t="shared" ref="X467" si="3836">W467/W463</f>
        <v>0</v>
      </c>
      <c r="Y467" s="113">
        <v>0</v>
      </c>
      <c r="Z467" s="93">
        <f t="shared" ref="Z467" si="3837">Y467/Y463</f>
        <v>0</v>
      </c>
      <c r="AA467" s="113">
        <v>0</v>
      </c>
      <c r="AB467" s="93">
        <f t="shared" ref="AB467" si="3838">AA467/AA463</f>
        <v>0</v>
      </c>
      <c r="AC467" s="113">
        <v>0</v>
      </c>
      <c r="AD467" s="93">
        <f t="shared" ref="AD467" si="3839">AC467/AC463</f>
        <v>0</v>
      </c>
      <c r="AE467" s="113"/>
      <c r="AF467" s="93">
        <f t="shared" ref="AF467" si="3840">AE467/AE463</f>
        <v>0</v>
      </c>
      <c r="AG467" s="113"/>
      <c r="AH467" s="93">
        <f t="shared" ref="AH467" si="3841">AG467/AG463</f>
        <v>0</v>
      </c>
      <c r="AI467" s="113"/>
      <c r="AJ467" s="93">
        <f t="shared" ref="AJ467" si="3842">AI467/AI463</f>
        <v>0</v>
      </c>
      <c r="AK467" s="113"/>
      <c r="AL467" s="93">
        <f t="shared" ref="AL467" si="3843">AK467/AK463</f>
        <v>0</v>
      </c>
      <c r="AM467" s="113">
        <v>0</v>
      </c>
      <c r="AN467" s="93">
        <f t="shared" ref="AN467" si="3844">AM467/AM463</f>
        <v>0</v>
      </c>
      <c r="AO467" s="113">
        <v>0</v>
      </c>
      <c r="AP467" s="93">
        <f t="shared" ref="AP467" si="3845">AO467/AO463</f>
        <v>0</v>
      </c>
      <c r="AQ467" s="113">
        <v>0</v>
      </c>
      <c r="AR467" s="93">
        <f t="shared" si="3803"/>
        <v>0</v>
      </c>
      <c r="AS467" s="134">
        <f t="shared" si="3804"/>
        <v>0</v>
      </c>
      <c r="AT467" s="203">
        <f t="shared" si="3805"/>
        <v>0</v>
      </c>
      <c r="AU467" s="120">
        <f>IF(J467=0,0,(IF('Form II'!K465="yes",(J467/AT467)*('Form II'!G465+'Form II'!H465),0)))</f>
        <v>0</v>
      </c>
      <c r="AV467" s="120">
        <f>IF(D467=0,0,(IF('Form II'!I465="yes",(D467/AT467)*('Form II'!G465+'Form II'!H465),0)))</f>
        <v>0</v>
      </c>
      <c r="AW467" s="120">
        <f>IF(F467+H467=0,0,(IF('Form II'!J465="yes",((F467+H467)/AT467)*('Form II'!G465+'Form II'!H465),0)))</f>
        <v>0</v>
      </c>
      <c r="AX467" s="120">
        <f>IF(L467=0,0,(L467/AT467)*('Form II'!G465+'Form II'!H465))</f>
        <v>0</v>
      </c>
      <c r="AY467" s="120">
        <f>IF(P467+R467=0,0,(IF('Form II'!M465="yes",(((P467+R467)/AT467)*('Form II'!G465+'Form II'!H465)),0)))</f>
        <v>0</v>
      </c>
      <c r="AZ467" s="120" t="e">
        <f>IF('Form II'!N465="yes",(((V467+X467+Z467+T467)/AT467)*('Form II'!G465+'Form II'!H465)),0)</f>
        <v>#DIV/0!</v>
      </c>
      <c r="BA467" s="120" t="e">
        <f>IF('Form II'!P465="yes",(AB467/AT467)*('Form II'!G465+'Form II'!H465),0)</f>
        <v>#DIV/0!</v>
      </c>
      <c r="BB467" s="120" t="e">
        <f>IF('Form II'!O465="yes",(AD467/AT467)*('Form II'!G465+'Form II'!H465),0)</f>
        <v>#DIV/0!</v>
      </c>
      <c r="BC467" s="120">
        <f>IF(AF467=0,0,(AF467/AT467)*('Form II'!G465+'Form II'!H465))</f>
        <v>0</v>
      </c>
      <c r="BD467" s="120">
        <f>IF((AN467+AP467+AR467)=0,0,(IF('Form II'!R465="yes",(((AN467+AP467+AR467)/AT467)*('Form II'!G465+'Form II'!H465)),0)))</f>
        <v>0</v>
      </c>
      <c r="BE467" s="118">
        <f>IF((AS467)=0,('Form II'!G465+'Form II'!H465),SUM(AU467:BD467))</f>
        <v>0</v>
      </c>
      <c r="CD467" s="23">
        <f>AT467*'Form II'!F465</f>
        <v>0</v>
      </c>
    </row>
    <row r="468" spans="1:82" ht="16.5" thickTop="1" thickBot="1" x14ac:dyDescent="0.3">
      <c r="A468" s="28" t="s">
        <v>40</v>
      </c>
      <c r="B468" s="29"/>
      <c r="C468" s="114">
        <v>0</v>
      </c>
      <c r="D468" s="93">
        <f t="shared" ref="D468" si="3846">C468/C463</f>
        <v>0</v>
      </c>
      <c r="E468" s="114"/>
      <c r="F468" s="93">
        <f t="shared" ref="F468" si="3847">E468/E463</f>
        <v>0</v>
      </c>
      <c r="G468" s="114"/>
      <c r="H468" s="93">
        <f t="shared" ref="H468" si="3848">G468/G463</f>
        <v>0</v>
      </c>
      <c r="I468" s="114"/>
      <c r="J468" s="93">
        <f t="shared" ref="J468" si="3849">I468/I463</f>
        <v>0</v>
      </c>
      <c r="K468" s="114"/>
      <c r="L468" s="93">
        <f t="shared" ref="L468" si="3850">K468/K463</f>
        <v>0</v>
      </c>
      <c r="M468" s="114">
        <v>0</v>
      </c>
      <c r="N468" s="93">
        <f t="shared" ref="N468" si="3851">M468/M463</f>
        <v>0</v>
      </c>
      <c r="O468" s="114">
        <v>0</v>
      </c>
      <c r="P468" s="93">
        <f t="shared" ref="P468" si="3852">O468/O463</f>
        <v>0</v>
      </c>
      <c r="Q468" s="114">
        <v>0</v>
      </c>
      <c r="R468" s="93">
        <f t="shared" ref="R468" si="3853">Q468/Q463</f>
        <v>0</v>
      </c>
      <c r="S468" s="114">
        <v>0</v>
      </c>
      <c r="T468" s="93">
        <f t="shared" ref="T468" si="3854">S468/S463</f>
        <v>0</v>
      </c>
      <c r="U468" s="114">
        <v>0</v>
      </c>
      <c r="V468" s="93">
        <f t="shared" ref="V468" si="3855">U468/U463</f>
        <v>0</v>
      </c>
      <c r="W468" s="114">
        <v>0</v>
      </c>
      <c r="X468" s="93">
        <f t="shared" ref="X468" si="3856">W468/W463</f>
        <v>0</v>
      </c>
      <c r="Y468" s="114">
        <v>0</v>
      </c>
      <c r="Z468" s="93">
        <f t="shared" ref="Z468" si="3857">Y468/Y463</f>
        <v>0</v>
      </c>
      <c r="AA468" s="114">
        <v>0</v>
      </c>
      <c r="AB468" s="93">
        <f t="shared" ref="AB468" si="3858">AA468/AA463</f>
        <v>0</v>
      </c>
      <c r="AC468" s="114">
        <v>0</v>
      </c>
      <c r="AD468" s="93">
        <f t="shared" ref="AD468" si="3859">AC468/AC463</f>
        <v>0</v>
      </c>
      <c r="AE468" s="114"/>
      <c r="AF468" s="93">
        <f t="shared" ref="AF468" si="3860">AE468/AE463</f>
        <v>0</v>
      </c>
      <c r="AG468" s="114"/>
      <c r="AH468" s="93">
        <f t="shared" ref="AH468" si="3861">AG468/AG463</f>
        <v>0</v>
      </c>
      <c r="AI468" s="114"/>
      <c r="AJ468" s="93">
        <f t="shared" ref="AJ468" si="3862">AI468/AI463</f>
        <v>0</v>
      </c>
      <c r="AK468" s="114"/>
      <c r="AL468" s="93">
        <f t="shared" ref="AL468" si="3863">AK468/AK463</f>
        <v>0</v>
      </c>
      <c r="AM468" s="114">
        <v>0</v>
      </c>
      <c r="AN468" s="93">
        <f t="shared" ref="AN468" si="3864">AM468/AM463</f>
        <v>0</v>
      </c>
      <c r="AO468" s="114">
        <v>0</v>
      </c>
      <c r="AP468" s="93">
        <f t="shared" ref="AP468" si="3865">AO468/AO463</f>
        <v>0</v>
      </c>
      <c r="AQ468" s="114">
        <v>0</v>
      </c>
      <c r="AR468" s="93">
        <f t="shared" si="3803"/>
        <v>0</v>
      </c>
      <c r="AS468" s="134">
        <f t="shared" si="3804"/>
        <v>0</v>
      </c>
      <c r="AT468" s="203">
        <f t="shared" si="3805"/>
        <v>0</v>
      </c>
      <c r="AU468" s="120">
        <f>IF(J468=0,0,(IF('Form II'!K466="yes",(J468/AT468)*('Form II'!G466+'Form II'!H466),0)))</f>
        <v>0</v>
      </c>
      <c r="AV468" s="120">
        <f>IF(D468=0,0,(IF('Form II'!I466="yes",(D468/AT468)*('Form II'!G466+'Form II'!H466),0)))</f>
        <v>0</v>
      </c>
      <c r="AW468" s="120">
        <f>IF(F468+H468=0,0,(IF('Form II'!J466="yes",((F468+H468)/AT468)*('Form II'!G466+'Form II'!H466),0)))</f>
        <v>0</v>
      </c>
      <c r="AX468" s="120">
        <f>IF(L468=0,0,(L468/AT468)*('Form II'!G466+'Form II'!H466))</f>
        <v>0</v>
      </c>
      <c r="AY468" s="120">
        <f>IF(P468+R468=0,0,(IF('Form II'!M466="yes",(((P468+R468)/AT468)*('Form II'!G466+'Form II'!H466)),0)))</f>
        <v>0</v>
      </c>
      <c r="AZ468" s="120" t="e">
        <f>IF('Form II'!N466="yes",(((V468+X468+Z468+T468)/AT468)*('Form II'!G466+'Form II'!H466)),0)</f>
        <v>#DIV/0!</v>
      </c>
      <c r="BA468" s="120" t="e">
        <f>IF('Form II'!P466="yes",(AB468/AT468)*('Form II'!G466+'Form II'!H466),0)</f>
        <v>#DIV/0!</v>
      </c>
      <c r="BB468" s="120" t="e">
        <f>IF('Form II'!O466="yes",(AD468/AT468)*('Form II'!G466+'Form II'!H466),0)</f>
        <v>#DIV/0!</v>
      </c>
      <c r="BC468" s="120">
        <f>IF(AF468=0,0,(AF468/AT468)*('Form II'!G466+'Form II'!H466))</f>
        <v>0</v>
      </c>
      <c r="BD468" s="120">
        <f>IF((AN468+AP468+AR468)=0,0,(IF('Form II'!R466="yes",(((AN468+AP468+AR468)/AT468)*('Form II'!G466+'Form II'!H466)),0)))</f>
        <v>0</v>
      </c>
      <c r="BE468" s="118">
        <f>IF((AS468)=0,('Form II'!G466+'Form II'!H466),SUM(AU468:BD468))</f>
        <v>0</v>
      </c>
      <c r="CD468" s="23">
        <f>AT468*'Form II'!F466</f>
        <v>0</v>
      </c>
    </row>
    <row r="469" spans="1:82" ht="15.75" thickTop="1" x14ac:dyDescent="0.25">
      <c r="A469" s="90" t="s">
        <v>41</v>
      </c>
      <c r="B469" s="91"/>
      <c r="C469" s="91">
        <f t="shared" si="3328"/>
        <v>0</v>
      </c>
      <c r="D469" s="93">
        <f t="shared" ref="D469" si="3866">C469/C463</f>
        <v>0</v>
      </c>
      <c r="E469" s="91">
        <f t="shared" si="3330"/>
        <v>0</v>
      </c>
      <c r="F469" s="93">
        <f t="shared" ref="F469" si="3867">E469/E463</f>
        <v>0</v>
      </c>
      <c r="G469" s="91">
        <f t="shared" si="3332"/>
        <v>0</v>
      </c>
      <c r="H469" s="93">
        <f t="shared" ref="H469" si="3868">G469/G463</f>
        <v>0</v>
      </c>
      <c r="I469" s="91">
        <f t="shared" si="3334"/>
        <v>0</v>
      </c>
      <c r="J469" s="93">
        <f t="shared" ref="J469" si="3869">I469/I463</f>
        <v>0</v>
      </c>
      <c r="K469" s="91">
        <f t="shared" si="3336"/>
        <v>0</v>
      </c>
      <c r="L469" s="93">
        <f t="shared" ref="L469" si="3870">K469/K463</f>
        <v>0</v>
      </c>
      <c r="M469" s="91">
        <f t="shared" si="3338"/>
        <v>0</v>
      </c>
      <c r="N469" s="93">
        <f t="shared" ref="N469" si="3871">M469/M463</f>
        <v>0</v>
      </c>
      <c r="O469" s="91">
        <f t="shared" si="3340"/>
        <v>0</v>
      </c>
      <c r="P469" s="93">
        <f t="shared" ref="P469" si="3872">O469/O463</f>
        <v>0</v>
      </c>
      <c r="Q469" s="91">
        <f t="shared" si="3342"/>
        <v>0</v>
      </c>
      <c r="R469" s="93">
        <f t="shared" ref="R469" si="3873">Q469/Q463</f>
        <v>0</v>
      </c>
      <c r="S469" s="91">
        <f t="shared" si="3344"/>
        <v>0</v>
      </c>
      <c r="T469" s="93">
        <f t="shared" ref="T469" si="3874">S469/S463</f>
        <v>0</v>
      </c>
      <c r="U469" s="91">
        <f t="shared" si="3346"/>
        <v>0</v>
      </c>
      <c r="V469" s="93">
        <f t="shared" ref="V469" si="3875">U469/U463</f>
        <v>0</v>
      </c>
      <c r="W469" s="91">
        <f t="shared" si="3348"/>
        <v>0</v>
      </c>
      <c r="X469" s="93">
        <f t="shared" ref="X469" si="3876">W469/W463</f>
        <v>0</v>
      </c>
      <c r="Y469" s="91">
        <f t="shared" si="3350"/>
        <v>0</v>
      </c>
      <c r="Z469" s="93">
        <f t="shared" ref="Z469" si="3877">Y469/Y463</f>
        <v>0</v>
      </c>
      <c r="AA469" s="91">
        <f t="shared" si="3352"/>
        <v>0</v>
      </c>
      <c r="AB469" s="93">
        <f t="shared" ref="AB469" si="3878">AA469/AA463</f>
        <v>0</v>
      </c>
      <c r="AC469" s="91">
        <f t="shared" si="3354"/>
        <v>0</v>
      </c>
      <c r="AD469" s="93">
        <f t="shared" ref="AD469" si="3879">AC469/AC463</f>
        <v>0</v>
      </c>
      <c r="AE469" s="94">
        <f t="shared" si="3356"/>
        <v>0</v>
      </c>
      <c r="AF469" s="93">
        <f t="shared" ref="AF469" si="3880">AE469/AE463</f>
        <v>0</v>
      </c>
      <c r="AG469" s="91">
        <f t="shared" si="3358"/>
        <v>0</v>
      </c>
      <c r="AH469" s="93">
        <f t="shared" ref="AH469" si="3881">AG469/AG463</f>
        <v>0</v>
      </c>
      <c r="AI469" s="91">
        <f t="shared" si="3360"/>
        <v>0</v>
      </c>
      <c r="AJ469" s="93">
        <f t="shared" ref="AJ469" si="3882">AI469/AI463</f>
        <v>0</v>
      </c>
      <c r="AK469" s="91">
        <f t="shared" si="3362"/>
        <v>0</v>
      </c>
      <c r="AL469" s="93">
        <f t="shared" ref="AL469" si="3883">AK469/AK463</f>
        <v>0</v>
      </c>
      <c r="AM469" s="91">
        <f t="shared" si="3364"/>
        <v>0</v>
      </c>
      <c r="AN469" s="93">
        <f t="shared" ref="AN469" si="3884">AM469/AM463</f>
        <v>0</v>
      </c>
      <c r="AO469" s="91">
        <f t="shared" si="3366"/>
        <v>0</v>
      </c>
      <c r="AP469" s="93">
        <f t="shared" ref="AP469" si="3885">AO469/AO463</f>
        <v>0</v>
      </c>
      <c r="AQ469" s="91">
        <f t="shared" si="3368"/>
        <v>0</v>
      </c>
      <c r="AR469" s="93">
        <f t="shared" si="3803"/>
        <v>0</v>
      </c>
      <c r="AS469" s="95">
        <f t="shared" si="3369"/>
        <v>0</v>
      </c>
      <c r="AT469" s="203">
        <f t="shared" si="3805"/>
        <v>0</v>
      </c>
      <c r="AU469" s="121"/>
      <c r="AV469" s="121"/>
      <c r="AW469" s="121"/>
      <c r="AX469" s="121"/>
      <c r="AY469" s="121"/>
      <c r="AZ469" s="121"/>
      <c r="BA469" s="121"/>
      <c r="BB469" s="121"/>
      <c r="BC469" s="121"/>
      <c r="BD469" s="121"/>
      <c r="BE469" s="121"/>
      <c r="CD469" s="30">
        <f t="shared" si="3370"/>
        <v>0</v>
      </c>
    </row>
    <row r="470" spans="1:82" x14ac:dyDescent="0.25">
      <c r="AU470" s="116"/>
      <c r="AV470" s="116"/>
      <c r="AW470" s="116"/>
      <c r="AX470" s="116"/>
      <c r="AY470" s="116"/>
      <c r="AZ470" s="116"/>
      <c r="BA470" s="116"/>
      <c r="BB470" s="116"/>
      <c r="BC470" s="116"/>
      <c r="BD470" s="116"/>
      <c r="BE470" s="116"/>
    </row>
    <row r="471" spans="1:82" ht="45" x14ac:dyDescent="0.25">
      <c r="A471" s="97"/>
      <c r="B471" s="199" t="s">
        <v>25</v>
      </c>
      <c r="C471" s="248" t="s">
        <v>116</v>
      </c>
      <c r="D471" s="247"/>
      <c r="E471" s="257" t="s">
        <v>119</v>
      </c>
      <c r="F471" s="247"/>
      <c r="G471" s="257" t="s">
        <v>120</v>
      </c>
      <c r="H471" s="247"/>
      <c r="I471" s="248" t="s">
        <v>117</v>
      </c>
      <c r="J471" s="247"/>
      <c r="K471" s="248" t="s">
        <v>118</v>
      </c>
      <c r="L471" s="247"/>
      <c r="M471" s="248" t="s">
        <v>27</v>
      </c>
      <c r="N471" s="247"/>
      <c r="O471" s="248" t="s">
        <v>166</v>
      </c>
      <c r="P471" s="247"/>
      <c r="Q471" s="248" t="s">
        <v>167</v>
      </c>
      <c r="R471" s="247"/>
      <c r="S471" s="248" t="s">
        <v>132</v>
      </c>
      <c r="T471" s="247"/>
      <c r="U471" s="248" t="s">
        <v>28</v>
      </c>
      <c r="V471" s="247"/>
      <c r="W471" s="248" t="s">
        <v>29</v>
      </c>
      <c r="X471" s="247"/>
      <c r="Y471" s="248" t="s">
        <v>30</v>
      </c>
      <c r="Z471" s="247"/>
      <c r="AA471" s="248" t="s">
        <v>114</v>
      </c>
      <c r="AB471" s="258"/>
      <c r="AC471" s="248" t="s">
        <v>113</v>
      </c>
      <c r="AD471" s="247"/>
      <c r="AE471" s="248" t="s">
        <v>31</v>
      </c>
      <c r="AF471" s="247"/>
      <c r="AG471" s="248" t="s">
        <v>193</v>
      </c>
      <c r="AH471" s="247"/>
      <c r="AI471" s="248" t="s">
        <v>164</v>
      </c>
      <c r="AJ471" s="247"/>
      <c r="AK471" s="246" t="s">
        <v>165</v>
      </c>
      <c r="AL471" s="247"/>
      <c r="AM471" s="248" t="s">
        <v>33</v>
      </c>
      <c r="AN471" s="247"/>
      <c r="AO471" s="248" t="s">
        <v>34</v>
      </c>
      <c r="AP471" s="247"/>
      <c r="AQ471" s="248" t="s">
        <v>34</v>
      </c>
      <c r="AR471" s="247"/>
      <c r="AS471" s="248" t="s">
        <v>35</v>
      </c>
      <c r="AT471" s="247"/>
      <c r="AU471" s="115" t="s">
        <v>301</v>
      </c>
      <c r="AV471" s="115" t="s">
        <v>116</v>
      </c>
      <c r="AW471" s="115" t="s">
        <v>303</v>
      </c>
      <c r="AX471" s="116" t="s">
        <v>304</v>
      </c>
      <c r="AY471" s="116" t="s">
        <v>305</v>
      </c>
      <c r="AZ471" s="116" t="s">
        <v>134</v>
      </c>
      <c r="BA471" s="117" t="s">
        <v>114</v>
      </c>
      <c r="BB471" s="117" t="s">
        <v>113</v>
      </c>
      <c r="BC471" s="117" t="s">
        <v>46</v>
      </c>
      <c r="BD471" s="117" t="s">
        <v>44</v>
      </c>
      <c r="BE471" s="118"/>
    </row>
    <row r="472" spans="1:82" x14ac:dyDescent="0.25">
      <c r="A472" s="49" t="s">
        <v>129</v>
      </c>
      <c r="B472" s="200"/>
      <c r="C472" s="151"/>
      <c r="D472" s="152"/>
      <c r="E472" s="151"/>
      <c r="F472" s="152"/>
      <c r="G472" s="200"/>
      <c r="H472" s="201"/>
      <c r="I472" s="200"/>
      <c r="J472" s="201"/>
      <c r="K472" s="87"/>
      <c r="L472" s="201"/>
      <c r="M472" s="200"/>
      <c r="N472" s="201"/>
      <c r="O472" s="200"/>
      <c r="P472" s="201"/>
      <c r="Q472" s="200"/>
      <c r="R472" s="201"/>
      <c r="S472" s="200"/>
      <c r="T472" s="201"/>
      <c r="U472" s="200"/>
      <c r="V472" s="201"/>
      <c r="W472" s="200"/>
      <c r="X472" s="201"/>
      <c r="Y472" s="200"/>
      <c r="Z472" s="201"/>
      <c r="AA472" s="87"/>
      <c r="AB472" s="87"/>
      <c r="AC472" s="200"/>
      <c r="AD472" s="201"/>
      <c r="AE472" s="200"/>
      <c r="AF472" s="201"/>
      <c r="AG472" s="200"/>
      <c r="AH472" s="201"/>
      <c r="AI472" s="200"/>
      <c r="AJ472" s="201"/>
      <c r="AK472" s="87"/>
      <c r="AL472" s="87"/>
      <c r="AM472" s="200"/>
      <c r="AN472" s="201"/>
      <c r="AO472" s="200"/>
      <c r="AP472" s="201"/>
      <c r="AQ472" s="200"/>
      <c r="AR472" s="201"/>
      <c r="AS472" s="200"/>
      <c r="AT472" s="146"/>
      <c r="AU472" s="115"/>
      <c r="AV472" s="115"/>
      <c r="AW472" s="115"/>
      <c r="AX472" s="116"/>
      <c r="AY472" s="116"/>
      <c r="AZ472" s="116"/>
      <c r="BA472" s="116"/>
      <c r="BB472" s="116"/>
      <c r="BC472" s="116"/>
      <c r="BD472" s="116"/>
      <c r="BE472" s="116"/>
    </row>
    <row r="473" spans="1:82" x14ac:dyDescent="0.25">
      <c r="A473" s="98"/>
      <c r="B473" s="88"/>
      <c r="C473" s="249">
        <f>(VLOOKUP(A472,$BF$2:$CB$5,2,FALSE))*'Form II'!F473</f>
        <v>60</v>
      </c>
      <c r="D473" s="250"/>
      <c r="E473" s="249">
        <f>VLOOKUP(A472,$BF$2:$CB$5,3,FALSE)*'Form II'!F473</f>
        <v>60</v>
      </c>
      <c r="F473" s="250"/>
      <c r="G473" s="249">
        <f>VLOOKUP(A472,$BF$2:$CB$5,4,FALSE)*'Form II'!F473</f>
        <v>60</v>
      </c>
      <c r="H473" s="250"/>
      <c r="I473" s="249">
        <f>VLOOKUP(A472,$BF$2:$CB$5,5,FALSE)*'Form II'!F473</f>
        <v>60</v>
      </c>
      <c r="J473" s="250"/>
      <c r="K473" s="251">
        <f>VLOOKUP(A472,$BF$2:$CB$5,6,FALSE)*'Form II'!F473</f>
        <v>100</v>
      </c>
      <c r="L473" s="250"/>
      <c r="M473" s="249">
        <f>VLOOKUP(A472,$BF$2:$CB$5,7,FALSE)*'Form II'!F473</f>
        <v>200</v>
      </c>
      <c r="N473" s="250"/>
      <c r="O473" s="249">
        <f>VLOOKUP(A472,$BF$2:$CB$5,8,FALSE)*'Form II'!F473</f>
        <v>125</v>
      </c>
      <c r="P473" s="250"/>
      <c r="Q473" s="249">
        <f>VLOOKUP(A472,$BF$2:$CB$5,9,FALSE)*'Form II'!F473</f>
        <v>125</v>
      </c>
      <c r="R473" s="250"/>
      <c r="S473" s="249">
        <f>VLOOKUP(A472,$BF$2:$CB$5,10,FALSE)*'Form II'!F473</f>
        <v>125</v>
      </c>
      <c r="T473" s="250"/>
      <c r="U473" s="249">
        <f>VLOOKUP(A472,$BF$2:$CB$5,11,FALSE)*'Form II'!F473</f>
        <v>150</v>
      </c>
      <c r="V473" s="250"/>
      <c r="W473" s="249">
        <f>VLOOKUP(A472,$BF$2:$CB$5,12,FALSE)*'Form II'!F473</f>
        <v>200</v>
      </c>
      <c r="X473" s="250"/>
      <c r="Y473" s="252">
        <f>VLOOKUP(A472,$BF$2:$CB$5,13,FALSE)*'Form II'!F473</f>
        <v>250</v>
      </c>
      <c r="Z473" s="253"/>
      <c r="AA473" s="252">
        <f>VLOOKUP(A472,$BF$2:$CB$5,14,FALSE)*'Form II'!F473</f>
        <v>75</v>
      </c>
      <c r="AB473" s="254"/>
      <c r="AC473" s="252">
        <f>VLOOKUP(A472,$BF$2:$CB$5,15,FALSE)*'Form II'!F473</f>
        <v>75</v>
      </c>
      <c r="AD473" s="253"/>
      <c r="AE473" s="252">
        <f>VLOOKUP(A472,$BF$2:$CB$5,16,FALSE)*'Form II'!F473</f>
        <v>200</v>
      </c>
      <c r="AF473" s="253"/>
      <c r="AG473" s="249">
        <f>VLOOKUP(A472,$BF$2:$CB$5,17,FALSE)*'Form II'!F473</f>
        <v>200</v>
      </c>
      <c r="AH473" s="250"/>
      <c r="AI473" s="249">
        <f>VLOOKUP(A472,$BF$2:$CB$5,18,FALSE)*'Form II'!F473</f>
        <v>12.5</v>
      </c>
      <c r="AJ473" s="250"/>
      <c r="AK473" s="249">
        <f>VLOOKUP(A472,$BF$2:$CB$5,19,FALSE)*'Form II'!F473</f>
        <v>25</v>
      </c>
      <c r="AL473" s="250"/>
      <c r="AM473" s="249">
        <f>VLOOKUP(A472,$BF$2:$CB$5,20,FALSE)*'Form II'!F473</f>
        <v>12.5</v>
      </c>
      <c r="AN473" s="250"/>
      <c r="AO473" s="249">
        <f>VLOOKUP(A472,$BF$2:$CB$5,21,FALSE)*'Form II'!F473</f>
        <v>25</v>
      </c>
      <c r="AP473" s="250"/>
      <c r="AQ473" s="249">
        <f>VLOOKUP(A472,$BF$2:$CB$5,22,FALSE)*'Form II'!F473</f>
        <v>25</v>
      </c>
      <c r="AR473" s="250"/>
      <c r="AS473" s="255"/>
      <c r="AT473" s="256"/>
      <c r="AU473" s="116"/>
      <c r="AV473" s="116"/>
      <c r="AW473" s="116"/>
      <c r="AX473" s="116"/>
      <c r="AY473" s="116"/>
      <c r="AZ473" s="116"/>
      <c r="BA473" s="116"/>
      <c r="BB473" s="116"/>
      <c r="BC473" s="116"/>
      <c r="BD473" s="116"/>
      <c r="BE473" s="116"/>
    </row>
    <row r="474" spans="1:82" ht="15.75" thickBot="1" x14ac:dyDescent="0.3">
      <c r="A474" s="48" t="str">
        <f>'Form II'!A473&amp;", "&amp;'Form II'!B473</f>
        <v>, 48</v>
      </c>
      <c r="B474" s="99" t="s">
        <v>36</v>
      </c>
      <c r="C474" s="99" t="s">
        <v>36</v>
      </c>
      <c r="D474" s="99" t="s">
        <v>142</v>
      </c>
      <c r="E474" s="99"/>
      <c r="F474" s="99"/>
      <c r="G474" s="99"/>
      <c r="H474" s="99"/>
      <c r="I474" s="99"/>
      <c r="J474" s="99"/>
      <c r="K474" s="99" t="s">
        <v>36</v>
      </c>
      <c r="L474" s="99" t="s">
        <v>142</v>
      </c>
      <c r="M474" s="99" t="s">
        <v>36</v>
      </c>
      <c r="N474" s="99" t="s">
        <v>142</v>
      </c>
      <c r="O474" s="99" t="s">
        <v>36</v>
      </c>
      <c r="P474" s="99" t="s">
        <v>142</v>
      </c>
      <c r="Q474" s="99" t="s">
        <v>36</v>
      </c>
      <c r="R474" s="99" t="s">
        <v>142</v>
      </c>
      <c r="S474" s="99" t="s">
        <v>36</v>
      </c>
      <c r="T474" s="99" t="s">
        <v>142</v>
      </c>
      <c r="U474" s="99" t="s">
        <v>36</v>
      </c>
      <c r="V474" s="99" t="s">
        <v>142</v>
      </c>
      <c r="W474" s="99" t="s">
        <v>36</v>
      </c>
      <c r="X474" s="99" t="s">
        <v>142</v>
      </c>
      <c r="Y474" s="99" t="s">
        <v>36</v>
      </c>
      <c r="Z474" s="99" t="s">
        <v>142</v>
      </c>
      <c r="AA474" s="99"/>
      <c r="AB474" s="99"/>
      <c r="AC474" s="99" t="s">
        <v>36</v>
      </c>
      <c r="AD474" s="99" t="s">
        <v>142</v>
      </c>
      <c r="AE474" s="99" t="s">
        <v>36</v>
      </c>
      <c r="AF474" s="100" t="s">
        <v>142</v>
      </c>
      <c r="AG474" s="99" t="s">
        <v>36</v>
      </c>
      <c r="AH474" s="99" t="s">
        <v>142</v>
      </c>
      <c r="AI474" s="99" t="s">
        <v>36</v>
      </c>
      <c r="AJ474" s="99" t="s">
        <v>142</v>
      </c>
      <c r="AK474" s="99" t="s">
        <v>36</v>
      </c>
      <c r="AL474" s="99" t="s">
        <v>142</v>
      </c>
      <c r="AM474" s="99" t="s">
        <v>36</v>
      </c>
      <c r="AN474" s="99" t="s">
        <v>142</v>
      </c>
      <c r="AO474" s="99" t="s">
        <v>36</v>
      </c>
      <c r="AP474" s="99" t="s">
        <v>142</v>
      </c>
      <c r="AQ474" s="99" t="s">
        <v>36</v>
      </c>
      <c r="AR474" s="99" t="s">
        <v>142</v>
      </c>
      <c r="AS474" s="99" t="s">
        <v>36</v>
      </c>
      <c r="AT474" s="147" t="s">
        <v>142</v>
      </c>
      <c r="AU474" s="116"/>
      <c r="AV474" s="116"/>
      <c r="AW474" s="116"/>
      <c r="AX474" s="116"/>
      <c r="AY474" s="116"/>
      <c r="AZ474" s="116"/>
      <c r="BA474" s="116"/>
      <c r="BB474" s="116"/>
      <c r="BC474" s="116"/>
      <c r="BD474" s="116"/>
      <c r="BE474" s="116"/>
    </row>
    <row r="475" spans="1:82" ht="16.5" thickTop="1" thickBot="1" x14ac:dyDescent="0.3">
      <c r="A475" s="24" t="s">
        <v>37</v>
      </c>
      <c r="B475" s="25"/>
      <c r="C475" s="112">
        <v>0</v>
      </c>
      <c r="D475" s="93">
        <f t="shared" ref="D475" si="3886">C475/C473</f>
        <v>0</v>
      </c>
      <c r="E475" s="112"/>
      <c r="F475" s="93">
        <f t="shared" ref="F475" si="3887">E475/E473</f>
        <v>0</v>
      </c>
      <c r="G475" s="112"/>
      <c r="H475" s="93">
        <f t="shared" ref="H475" si="3888">G475/G473</f>
        <v>0</v>
      </c>
      <c r="I475" s="112"/>
      <c r="J475" s="93">
        <f t="shared" ref="J475" si="3889">I475/I473</f>
        <v>0</v>
      </c>
      <c r="K475" s="112"/>
      <c r="L475" s="93">
        <f t="shared" ref="L475" si="3890">K475/K473</f>
        <v>0</v>
      </c>
      <c r="M475" s="112">
        <v>0</v>
      </c>
      <c r="N475" s="93">
        <f t="shared" ref="N475" si="3891">M475/M473</f>
        <v>0</v>
      </c>
      <c r="O475" s="112">
        <v>0</v>
      </c>
      <c r="P475" s="93">
        <f t="shared" ref="P475" si="3892">O475/O473</f>
        <v>0</v>
      </c>
      <c r="Q475" s="112">
        <v>0</v>
      </c>
      <c r="R475" s="93">
        <f t="shared" ref="R475" si="3893">Q475/Q473</f>
        <v>0</v>
      </c>
      <c r="S475" s="112">
        <v>0</v>
      </c>
      <c r="T475" s="93">
        <f t="shared" ref="T475" si="3894">S475/S473</f>
        <v>0</v>
      </c>
      <c r="U475" s="112">
        <v>0</v>
      </c>
      <c r="V475" s="93">
        <f t="shared" ref="V475" si="3895">U475/U473</f>
        <v>0</v>
      </c>
      <c r="W475" s="112">
        <v>0</v>
      </c>
      <c r="X475" s="93">
        <f t="shared" ref="X475" si="3896">W475/W473</f>
        <v>0</v>
      </c>
      <c r="Y475" s="112">
        <v>0</v>
      </c>
      <c r="Z475" s="93">
        <f t="shared" ref="Z475" si="3897">Y475/Y473</f>
        <v>0</v>
      </c>
      <c r="AA475" s="112">
        <v>0</v>
      </c>
      <c r="AB475" s="93">
        <f t="shared" ref="AB475" si="3898">AA475/AA473</f>
        <v>0</v>
      </c>
      <c r="AC475" s="112">
        <v>0</v>
      </c>
      <c r="AD475" s="93">
        <f t="shared" ref="AD475" si="3899">AC475/AC473</f>
        <v>0</v>
      </c>
      <c r="AE475" s="112"/>
      <c r="AF475" s="93">
        <f t="shared" ref="AF475" si="3900">AE475/AE473</f>
        <v>0</v>
      </c>
      <c r="AG475" s="112"/>
      <c r="AH475" s="93">
        <f t="shared" ref="AH475" si="3901">AG475/AG473</f>
        <v>0</v>
      </c>
      <c r="AI475" s="112"/>
      <c r="AJ475" s="93">
        <f t="shared" ref="AJ475" si="3902">AI475/AI473</f>
        <v>0</v>
      </c>
      <c r="AK475" s="112"/>
      <c r="AL475" s="93">
        <f t="shared" ref="AL475" si="3903">AK475/AK473</f>
        <v>0</v>
      </c>
      <c r="AM475" s="112">
        <v>0</v>
      </c>
      <c r="AN475" s="93">
        <f t="shared" ref="AN475" si="3904">AM475/AM473</f>
        <v>0</v>
      </c>
      <c r="AO475" s="112">
        <v>0</v>
      </c>
      <c r="AP475" s="93">
        <f t="shared" ref="AP475" si="3905">AO475/AO473</f>
        <v>0</v>
      </c>
      <c r="AQ475" s="112">
        <v>0</v>
      </c>
      <c r="AR475" s="93">
        <f t="shared" ref="AR475:AR479" si="3906">AQ475/$AQ$113</f>
        <v>0</v>
      </c>
      <c r="AS475" s="134">
        <f t="shared" ref="AS475:AS478" si="3907">C475+K475+M475+O475+U475+W475+Y475+AC475+AE475+AG475+AM475+AQ475+E475+I475+G475+AA475+Q475+S475+AO475+AI475+AK475</f>
        <v>0</v>
      </c>
      <c r="AT475" s="203">
        <f t="shared" ref="AT475:AT479" si="3908">D475+L475+N475+P475+V475+X475+Z475+AD475+AF475+AH475+AN475+AR475+AB475+F475+J475+H475+R475+T475+AP475+AJ475+AL475</f>
        <v>0</v>
      </c>
      <c r="AU475" s="120">
        <f>IF(J475=0,0,(IF('Form II'!K473="yes",(J475/AT475)*('Form II'!G473+'Form II'!H473),0)))</f>
        <v>0</v>
      </c>
      <c r="AV475" s="120">
        <f>IF(D475=0,0,(IF('Form II'!I473="yes",(D475/AT475)*('Form II'!G473+'Form II'!H473),0)))</f>
        <v>0</v>
      </c>
      <c r="AW475" s="120">
        <f>IF(F475+H475=0,0,(IF('Form II'!J473="yes",((F475+H475)/AT475)*('Form II'!G473+'Form II'!H473),0)))</f>
        <v>0</v>
      </c>
      <c r="AX475" s="120">
        <f>IF(L475=0,0,(L475/AT475)*('Form II'!G473+'Form II'!H473))</f>
        <v>0</v>
      </c>
      <c r="AY475" s="120">
        <f>IF(P475+R475=0,0,(IF('Form II'!M473="yes",(((P475+R475)/AT475)*('Form II'!G473+'Form II'!H473)),0)))</f>
        <v>0</v>
      </c>
      <c r="AZ475" s="120" t="e">
        <f>IF('Form II'!N473="yes",(((V475+X475+Z475+T475)/AT475)*('Form II'!G473+'Form II'!H473)),0)</f>
        <v>#DIV/0!</v>
      </c>
      <c r="BA475" s="120" t="e">
        <f>IF('Form II'!P473="yes",(AB475/AT475)*('Form II'!G473+'Form II'!H473),0)</f>
        <v>#DIV/0!</v>
      </c>
      <c r="BB475" s="120" t="e">
        <f>IF('Form II'!O473="yes",(AD475/AT475)*('Form II'!G473+'Form II'!H473),0)</f>
        <v>#DIV/0!</v>
      </c>
      <c r="BC475" s="120">
        <f>IF(AF475=0,0,(AF475/AT475)*('Form II'!G473+'Form II'!H473))</f>
        <v>0</v>
      </c>
      <c r="BD475" s="120">
        <f>IF((AN475+AP475+AR475)=0,0,(IF('Form II'!R473="yes",(((AN475+AP475+AR475)/AT475)*('Form II'!G473+'Form II'!H473)),0)))</f>
        <v>0</v>
      </c>
      <c r="BE475" s="118">
        <f>IF((AS475)=0,('Form II'!G473+'Form II'!H473),SUM(AU475:BD475))</f>
        <v>0</v>
      </c>
      <c r="CD475" s="23">
        <f>AT475*'Form II'!F473</f>
        <v>0</v>
      </c>
    </row>
    <row r="476" spans="1:82" ht="16.5" thickTop="1" thickBot="1" x14ac:dyDescent="0.3">
      <c r="A476" s="26" t="s">
        <v>38</v>
      </c>
      <c r="B476" s="27"/>
      <c r="C476" s="113">
        <v>0</v>
      </c>
      <c r="D476" s="93">
        <f t="shared" ref="D476" si="3909">C476/C473</f>
        <v>0</v>
      </c>
      <c r="E476" s="113"/>
      <c r="F476" s="93">
        <f t="shared" ref="F476" si="3910">E476/E473</f>
        <v>0</v>
      </c>
      <c r="G476" s="113"/>
      <c r="H476" s="93">
        <f t="shared" ref="H476" si="3911">G476/G473</f>
        <v>0</v>
      </c>
      <c r="I476" s="113"/>
      <c r="J476" s="93">
        <f t="shared" ref="J476" si="3912">I476/I473</f>
        <v>0</v>
      </c>
      <c r="K476" s="113"/>
      <c r="L476" s="93">
        <f t="shared" ref="L476" si="3913">K476/K473</f>
        <v>0</v>
      </c>
      <c r="M476" s="113">
        <v>0</v>
      </c>
      <c r="N476" s="93">
        <f t="shared" ref="N476" si="3914">M476/M473</f>
        <v>0</v>
      </c>
      <c r="O476" s="113">
        <v>0</v>
      </c>
      <c r="P476" s="93">
        <f t="shared" ref="P476" si="3915">O476/O473</f>
        <v>0</v>
      </c>
      <c r="Q476" s="113">
        <v>0</v>
      </c>
      <c r="R476" s="93">
        <f t="shared" ref="R476" si="3916">Q476/Q473</f>
        <v>0</v>
      </c>
      <c r="S476" s="113">
        <v>0</v>
      </c>
      <c r="T476" s="93">
        <f t="shared" ref="T476" si="3917">S476/S473</f>
        <v>0</v>
      </c>
      <c r="U476" s="113">
        <v>0</v>
      </c>
      <c r="V476" s="93">
        <f t="shared" ref="V476" si="3918">U476/U473</f>
        <v>0</v>
      </c>
      <c r="W476" s="113">
        <v>0</v>
      </c>
      <c r="X476" s="93">
        <f t="shared" ref="X476" si="3919">W476/W473</f>
        <v>0</v>
      </c>
      <c r="Y476" s="113">
        <v>0</v>
      </c>
      <c r="Z476" s="93">
        <f t="shared" ref="Z476" si="3920">Y476/Y473</f>
        <v>0</v>
      </c>
      <c r="AA476" s="113">
        <v>0</v>
      </c>
      <c r="AB476" s="93">
        <f t="shared" ref="AB476" si="3921">AA476/AA473</f>
        <v>0</v>
      </c>
      <c r="AC476" s="113">
        <v>0</v>
      </c>
      <c r="AD476" s="93">
        <f t="shared" ref="AD476" si="3922">AC476/AC473</f>
        <v>0</v>
      </c>
      <c r="AE476" s="113"/>
      <c r="AF476" s="93">
        <f t="shared" ref="AF476" si="3923">AE476/AE473</f>
        <v>0</v>
      </c>
      <c r="AG476" s="113"/>
      <c r="AH476" s="93">
        <f t="shared" ref="AH476" si="3924">AG476/AG473</f>
        <v>0</v>
      </c>
      <c r="AI476" s="113"/>
      <c r="AJ476" s="93">
        <f t="shared" ref="AJ476" si="3925">AI476/AI473</f>
        <v>0</v>
      </c>
      <c r="AK476" s="113"/>
      <c r="AL476" s="93">
        <f t="shared" ref="AL476" si="3926">AK476/AK473</f>
        <v>0</v>
      </c>
      <c r="AM476" s="113">
        <v>0</v>
      </c>
      <c r="AN476" s="93">
        <f t="shared" ref="AN476" si="3927">AM476/AM473</f>
        <v>0</v>
      </c>
      <c r="AO476" s="113">
        <v>0</v>
      </c>
      <c r="AP476" s="93">
        <f t="shared" ref="AP476" si="3928">AO476/AO473</f>
        <v>0</v>
      </c>
      <c r="AQ476" s="113">
        <v>0</v>
      </c>
      <c r="AR476" s="93">
        <f t="shared" si="3906"/>
        <v>0</v>
      </c>
      <c r="AS476" s="134">
        <f t="shared" si="3907"/>
        <v>0</v>
      </c>
      <c r="AT476" s="203">
        <f t="shared" si="3908"/>
        <v>0</v>
      </c>
      <c r="AU476" s="120">
        <f>IF(J476=0,0,(IF('Form II'!K474="yes",(J476/AT476)*('Form II'!G474+'Form II'!H474),0)))</f>
        <v>0</v>
      </c>
      <c r="AV476" s="120">
        <f>IF(D476=0,0,(IF('Form II'!I474="yes",(D476/AT476)*('Form II'!G474+'Form II'!H474),0)))</f>
        <v>0</v>
      </c>
      <c r="AW476" s="120">
        <f>IF(F476+H476=0,0,(IF('Form II'!J474="yes",((F476+H476)/AT476)*('Form II'!G474+'Form II'!H474),0)))</f>
        <v>0</v>
      </c>
      <c r="AX476" s="120">
        <f>IF(L476=0,0,(L476/AT476)*('Form II'!G474+'Form II'!H474))</f>
        <v>0</v>
      </c>
      <c r="AY476" s="120">
        <f>IF(P476+R476=0,0,(IF('Form II'!M474="yes",(((P476+R476)/AT476)*('Form II'!G474+'Form II'!H474)),0)))</f>
        <v>0</v>
      </c>
      <c r="AZ476" s="120" t="e">
        <f>IF('Form II'!N474="yes",(((V476+X476+Z476+T476)/AT476)*('Form II'!G474+'Form II'!H474)),0)</f>
        <v>#DIV/0!</v>
      </c>
      <c r="BA476" s="120" t="e">
        <f>IF('Form II'!P474="yes",(AB476/AT476)*('Form II'!G474+'Form II'!H474),0)</f>
        <v>#DIV/0!</v>
      </c>
      <c r="BB476" s="120" t="e">
        <f>IF('Form II'!O474="yes",(AD476/AT476)*('Form II'!G474+'Form II'!H474),0)</f>
        <v>#DIV/0!</v>
      </c>
      <c r="BC476" s="120">
        <f>IF(AF476=0,0,(AF476/AT476)*('Form II'!G474+'Form II'!H474))</f>
        <v>0</v>
      </c>
      <c r="BD476" s="120">
        <f>IF((AN476+AP476+AR476)=0,0,(IF('Form II'!R474="yes",(((AN476+AP476+AR476)/AT476)*('Form II'!G474+'Form II'!H474)),0)))</f>
        <v>0</v>
      </c>
      <c r="BE476" s="118">
        <f>IF((AS476)=0,('Form II'!G474+'Form II'!H474),SUM(AU476:BD476))</f>
        <v>0</v>
      </c>
      <c r="CD476" s="23">
        <f>AT476*'Form II'!F474</f>
        <v>0</v>
      </c>
    </row>
    <row r="477" spans="1:82" ht="16.5" thickTop="1" thickBot="1" x14ac:dyDescent="0.3">
      <c r="A477" s="26" t="s">
        <v>39</v>
      </c>
      <c r="B477" s="27"/>
      <c r="C477" s="113">
        <v>0</v>
      </c>
      <c r="D477" s="93">
        <f t="shared" ref="D477" si="3929">C477/C473</f>
        <v>0</v>
      </c>
      <c r="E477" s="113"/>
      <c r="F477" s="93">
        <f t="shared" ref="F477" si="3930">E477/E473</f>
        <v>0</v>
      </c>
      <c r="G477" s="113"/>
      <c r="H477" s="93">
        <f t="shared" ref="H477" si="3931">G477/G473</f>
        <v>0</v>
      </c>
      <c r="I477" s="113"/>
      <c r="J477" s="93">
        <f t="shared" ref="J477" si="3932">I477/I473</f>
        <v>0</v>
      </c>
      <c r="K477" s="113"/>
      <c r="L477" s="93">
        <f t="shared" ref="L477" si="3933">K477/K473</f>
        <v>0</v>
      </c>
      <c r="M477" s="113">
        <v>0</v>
      </c>
      <c r="N477" s="93">
        <f t="shared" ref="N477" si="3934">M477/M473</f>
        <v>0</v>
      </c>
      <c r="O477" s="113">
        <v>0</v>
      </c>
      <c r="P477" s="93">
        <f t="shared" ref="P477" si="3935">O477/O473</f>
        <v>0</v>
      </c>
      <c r="Q477" s="113">
        <v>0</v>
      </c>
      <c r="R477" s="93">
        <f t="shared" ref="R477" si="3936">Q477/Q473</f>
        <v>0</v>
      </c>
      <c r="S477" s="113">
        <v>0</v>
      </c>
      <c r="T477" s="93">
        <f t="shared" ref="T477" si="3937">S477/S473</f>
        <v>0</v>
      </c>
      <c r="U477" s="113">
        <v>0</v>
      </c>
      <c r="V477" s="93">
        <f t="shared" ref="V477" si="3938">U477/U473</f>
        <v>0</v>
      </c>
      <c r="W477" s="113">
        <v>0</v>
      </c>
      <c r="X477" s="93">
        <f t="shared" ref="X477" si="3939">W477/W473</f>
        <v>0</v>
      </c>
      <c r="Y477" s="113">
        <v>0</v>
      </c>
      <c r="Z477" s="93">
        <f t="shared" ref="Z477" si="3940">Y477/Y473</f>
        <v>0</v>
      </c>
      <c r="AA477" s="113">
        <v>0</v>
      </c>
      <c r="AB477" s="93">
        <f t="shared" ref="AB477" si="3941">AA477/AA473</f>
        <v>0</v>
      </c>
      <c r="AC477" s="113">
        <v>0</v>
      </c>
      <c r="AD477" s="93">
        <f t="shared" ref="AD477" si="3942">AC477/AC473</f>
        <v>0</v>
      </c>
      <c r="AE477" s="113"/>
      <c r="AF477" s="93">
        <f t="shared" ref="AF477" si="3943">AE477/AE473</f>
        <v>0</v>
      </c>
      <c r="AG477" s="113"/>
      <c r="AH477" s="93">
        <f t="shared" ref="AH477" si="3944">AG477/AG473</f>
        <v>0</v>
      </c>
      <c r="AI477" s="113"/>
      <c r="AJ477" s="93">
        <f t="shared" ref="AJ477" si="3945">AI477/AI473</f>
        <v>0</v>
      </c>
      <c r="AK477" s="113"/>
      <c r="AL477" s="93">
        <f t="shared" ref="AL477" si="3946">AK477/AK473</f>
        <v>0</v>
      </c>
      <c r="AM477" s="113">
        <v>0</v>
      </c>
      <c r="AN477" s="93">
        <f t="shared" ref="AN477" si="3947">AM477/AM473</f>
        <v>0</v>
      </c>
      <c r="AO477" s="113">
        <v>0</v>
      </c>
      <c r="AP477" s="93">
        <f t="shared" ref="AP477" si="3948">AO477/AO473</f>
        <v>0</v>
      </c>
      <c r="AQ477" s="113">
        <v>0</v>
      </c>
      <c r="AR477" s="93">
        <f t="shared" si="3906"/>
        <v>0</v>
      </c>
      <c r="AS477" s="134">
        <f t="shared" si="3907"/>
        <v>0</v>
      </c>
      <c r="AT477" s="203">
        <f t="shared" si="3908"/>
        <v>0</v>
      </c>
      <c r="AU477" s="120">
        <f>IF(J477=0,0,(IF('Form II'!K475="yes",(J477/AT477)*('Form II'!G475+'Form II'!H475),0)))</f>
        <v>0</v>
      </c>
      <c r="AV477" s="120">
        <f>IF(D477=0,0,(IF('Form II'!I475="yes",(D477/AT477)*('Form II'!G475+'Form II'!H475),0)))</f>
        <v>0</v>
      </c>
      <c r="AW477" s="120">
        <f>IF(F477+H477=0,0,(IF('Form II'!J475="yes",((F477+H477)/AT477)*('Form II'!G475+'Form II'!H475),0)))</f>
        <v>0</v>
      </c>
      <c r="AX477" s="120">
        <f>IF(L477=0,0,(L477/AT477)*('Form II'!G475+'Form II'!H475))</f>
        <v>0</v>
      </c>
      <c r="AY477" s="120">
        <f>IF(P477+R477=0,0,(IF('Form II'!M475="yes",(((P477+R477)/AT477)*('Form II'!G475+'Form II'!H475)),0)))</f>
        <v>0</v>
      </c>
      <c r="AZ477" s="120" t="e">
        <f>IF('Form II'!N475="yes",(((V477+X477+Z477+T477)/AT477)*('Form II'!G475+'Form II'!H475)),0)</f>
        <v>#DIV/0!</v>
      </c>
      <c r="BA477" s="120" t="e">
        <f>IF('Form II'!P475="yes",(AB477/AT477)*('Form II'!G475+'Form II'!H475),0)</f>
        <v>#DIV/0!</v>
      </c>
      <c r="BB477" s="120" t="e">
        <f>IF('Form II'!O475="yes",(AD477/AT477)*('Form II'!G475+'Form II'!H475),0)</f>
        <v>#DIV/0!</v>
      </c>
      <c r="BC477" s="120">
        <f>IF(AF477=0,0,(AF477/AT477)*('Form II'!G475+'Form II'!H475))</f>
        <v>0</v>
      </c>
      <c r="BD477" s="120">
        <f>IF((AN477+AP477+AR477)=0,0,(IF('Form II'!R475="yes",(((AN477+AP477+AR477)/AT477)*('Form II'!G475+'Form II'!H475)),0)))</f>
        <v>0</v>
      </c>
      <c r="BE477" s="118">
        <f>IF((AS477)=0,('Form II'!G475+'Form II'!H475),SUM(AU477:BD477))</f>
        <v>0</v>
      </c>
      <c r="CD477" s="23">
        <f>AT477*'Form II'!F475</f>
        <v>0</v>
      </c>
    </row>
    <row r="478" spans="1:82" ht="16.5" thickTop="1" thickBot="1" x14ac:dyDescent="0.3">
      <c r="A478" s="28" t="s">
        <v>40</v>
      </c>
      <c r="B478" s="29"/>
      <c r="C478" s="114">
        <v>0</v>
      </c>
      <c r="D478" s="93">
        <f t="shared" ref="D478" si="3949">C478/C473</f>
        <v>0</v>
      </c>
      <c r="E478" s="114"/>
      <c r="F478" s="93">
        <f t="shared" ref="F478" si="3950">E478/E473</f>
        <v>0</v>
      </c>
      <c r="G478" s="114"/>
      <c r="H478" s="93">
        <f t="shared" ref="H478" si="3951">G478/G473</f>
        <v>0</v>
      </c>
      <c r="I478" s="114"/>
      <c r="J478" s="93">
        <f t="shared" ref="J478" si="3952">I478/I473</f>
        <v>0</v>
      </c>
      <c r="K478" s="114"/>
      <c r="L478" s="93">
        <f t="shared" ref="L478" si="3953">K478/K473</f>
        <v>0</v>
      </c>
      <c r="M478" s="114">
        <v>0</v>
      </c>
      <c r="N478" s="93">
        <f t="shared" ref="N478" si="3954">M478/M473</f>
        <v>0</v>
      </c>
      <c r="O478" s="114">
        <v>0</v>
      </c>
      <c r="P478" s="93">
        <f t="shared" ref="P478" si="3955">O478/O473</f>
        <v>0</v>
      </c>
      <c r="Q478" s="114">
        <v>0</v>
      </c>
      <c r="R478" s="93">
        <f t="shared" ref="R478" si="3956">Q478/Q473</f>
        <v>0</v>
      </c>
      <c r="S478" s="114">
        <v>0</v>
      </c>
      <c r="T478" s="93">
        <f t="shared" ref="T478" si="3957">S478/S473</f>
        <v>0</v>
      </c>
      <c r="U478" s="114">
        <v>0</v>
      </c>
      <c r="V478" s="93">
        <f t="shared" ref="V478" si="3958">U478/U473</f>
        <v>0</v>
      </c>
      <c r="W478" s="114">
        <v>0</v>
      </c>
      <c r="X478" s="93">
        <f t="shared" ref="X478" si="3959">W478/W473</f>
        <v>0</v>
      </c>
      <c r="Y478" s="114">
        <v>0</v>
      </c>
      <c r="Z478" s="93">
        <f t="shared" ref="Z478" si="3960">Y478/Y473</f>
        <v>0</v>
      </c>
      <c r="AA478" s="114">
        <v>0</v>
      </c>
      <c r="AB478" s="93">
        <f t="shared" ref="AB478" si="3961">AA478/AA473</f>
        <v>0</v>
      </c>
      <c r="AC478" s="114">
        <v>0</v>
      </c>
      <c r="AD478" s="93">
        <f t="shared" ref="AD478" si="3962">AC478/AC473</f>
        <v>0</v>
      </c>
      <c r="AE478" s="114"/>
      <c r="AF478" s="93">
        <f t="shared" ref="AF478" si="3963">AE478/AE473</f>
        <v>0</v>
      </c>
      <c r="AG478" s="114"/>
      <c r="AH478" s="93">
        <f t="shared" ref="AH478" si="3964">AG478/AG473</f>
        <v>0</v>
      </c>
      <c r="AI478" s="114"/>
      <c r="AJ478" s="93">
        <f t="shared" ref="AJ478" si="3965">AI478/AI473</f>
        <v>0</v>
      </c>
      <c r="AK478" s="114"/>
      <c r="AL478" s="93">
        <f t="shared" ref="AL478" si="3966">AK478/AK473</f>
        <v>0</v>
      </c>
      <c r="AM478" s="114">
        <v>0</v>
      </c>
      <c r="AN478" s="93">
        <f t="shared" ref="AN478" si="3967">AM478/AM473</f>
        <v>0</v>
      </c>
      <c r="AO478" s="114">
        <v>0</v>
      </c>
      <c r="AP478" s="93">
        <f t="shared" ref="AP478" si="3968">AO478/AO473</f>
        <v>0</v>
      </c>
      <c r="AQ478" s="114">
        <v>0</v>
      </c>
      <c r="AR478" s="93">
        <f t="shared" si="3906"/>
        <v>0</v>
      </c>
      <c r="AS478" s="134">
        <f t="shared" si="3907"/>
        <v>0</v>
      </c>
      <c r="AT478" s="203">
        <f t="shared" si="3908"/>
        <v>0</v>
      </c>
      <c r="AU478" s="120">
        <f>IF(J478=0,0,(IF('Form II'!K476="yes",(J478/AT478)*('Form II'!G476+'Form II'!H476),0)))</f>
        <v>0</v>
      </c>
      <c r="AV478" s="120">
        <f>IF(D478=0,0,(IF('Form II'!I476="yes",(D478/AT478)*('Form II'!G476+'Form II'!H476),0)))</f>
        <v>0</v>
      </c>
      <c r="AW478" s="120">
        <f>IF(F478+H478=0,0,(IF('Form II'!J476="yes",((F478+H478)/AT478)*('Form II'!G476+'Form II'!H476),0)))</f>
        <v>0</v>
      </c>
      <c r="AX478" s="120">
        <f>IF(L478=0,0,(L478/AT478)*('Form II'!G476+'Form II'!H476))</f>
        <v>0</v>
      </c>
      <c r="AY478" s="120">
        <f>IF(P478+R478=0,0,(IF('Form II'!M476="yes",(((P478+R478)/AT478)*('Form II'!G476+'Form II'!H476)),0)))</f>
        <v>0</v>
      </c>
      <c r="AZ478" s="120" t="e">
        <f>IF('Form II'!N476="yes",(((V478+X478+Z478+T478)/AT478)*('Form II'!G476+'Form II'!H476)),0)</f>
        <v>#DIV/0!</v>
      </c>
      <c r="BA478" s="120" t="e">
        <f>IF('Form II'!P476="yes",(AB478/AT478)*('Form II'!G476+'Form II'!H476),0)</f>
        <v>#DIV/0!</v>
      </c>
      <c r="BB478" s="120" t="e">
        <f>IF('Form II'!O476="yes",(AD478/AT478)*('Form II'!G476+'Form II'!H476),0)</f>
        <v>#DIV/0!</v>
      </c>
      <c r="BC478" s="120">
        <f>IF(AF478=0,0,(AF478/AT478)*('Form II'!G476+'Form II'!H476))</f>
        <v>0</v>
      </c>
      <c r="BD478" s="120">
        <f>IF((AN478+AP478+AR478)=0,0,(IF('Form II'!R476="yes",(((AN478+AP478+AR478)/AT478)*('Form II'!G476+'Form II'!H476)),0)))</f>
        <v>0</v>
      </c>
      <c r="BE478" s="118">
        <f>IF((AS478)=0,('Form II'!G476+'Form II'!H476),SUM(AU478:BD478))</f>
        <v>0</v>
      </c>
      <c r="CD478" s="23">
        <f>AT478*'Form II'!F476</f>
        <v>0</v>
      </c>
    </row>
    <row r="479" spans="1:82" ht="15.75" thickTop="1" x14ac:dyDescent="0.25">
      <c r="A479" s="90" t="s">
        <v>41</v>
      </c>
      <c r="B479" s="91"/>
      <c r="C479" s="91">
        <f t="shared" si="3328"/>
        <v>0</v>
      </c>
      <c r="D479" s="93">
        <f t="shared" ref="D479" si="3969">C479/C473</f>
        <v>0</v>
      </c>
      <c r="E479" s="91">
        <f t="shared" si="3330"/>
        <v>0</v>
      </c>
      <c r="F479" s="93">
        <f t="shared" ref="F479" si="3970">E479/E473</f>
        <v>0</v>
      </c>
      <c r="G479" s="91">
        <f t="shared" si="3332"/>
        <v>0</v>
      </c>
      <c r="H479" s="93">
        <f t="shared" ref="H479" si="3971">G479/G473</f>
        <v>0</v>
      </c>
      <c r="I479" s="91">
        <f t="shared" si="3334"/>
        <v>0</v>
      </c>
      <c r="J479" s="93">
        <f t="shared" ref="J479" si="3972">I479/I473</f>
        <v>0</v>
      </c>
      <c r="K479" s="91">
        <f t="shared" si="3336"/>
        <v>0</v>
      </c>
      <c r="L479" s="93">
        <f t="shared" ref="L479" si="3973">K479/K473</f>
        <v>0</v>
      </c>
      <c r="M479" s="91">
        <f t="shared" si="3338"/>
        <v>0</v>
      </c>
      <c r="N479" s="93">
        <f t="shared" ref="N479" si="3974">M479/M473</f>
        <v>0</v>
      </c>
      <c r="O479" s="91">
        <f t="shared" si="3340"/>
        <v>0</v>
      </c>
      <c r="P479" s="93">
        <f t="shared" ref="P479" si="3975">O479/O473</f>
        <v>0</v>
      </c>
      <c r="Q479" s="91">
        <f t="shared" si="3342"/>
        <v>0</v>
      </c>
      <c r="R479" s="93">
        <f t="shared" ref="R479" si="3976">Q479/Q473</f>
        <v>0</v>
      </c>
      <c r="S479" s="91">
        <f t="shared" si="3344"/>
        <v>0</v>
      </c>
      <c r="T479" s="93">
        <f t="shared" ref="T479" si="3977">S479/S473</f>
        <v>0</v>
      </c>
      <c r="U479" s="91">
        <f t="shared" si="3346"/>
        <v>0</v>
      </c>
      <c r="V479" s="93">
        <f t="shared" ref="V479" si="3978">U479/U473</f>
        <v>0</v>
      </c>
      <c r="W479" s="91">
        <f t="shared" si="3348"/>
        <v>0</v>
      </c>
      <c r="X479" s="93">
        <f t="shared" ref="X479" si="3979">W479/W473</f>
        <v>0</v>
      </c>
      <c r="Y479" s="91">
        <f t="shared" si="3350"/>
        <v>0</v>
      </c>
      <c r="Z479" s="93">
        <f t="shared" ref="Z479" si="3980">Y479/Y473</f>
        <v>0</v>
      </c>
      <c r="AA479" s="91">
        <f t="shared" si="3352"/>
        <v>0</v>
      </c>
      <c r="AB479" s="93">
        <f t="shared" ref="AB479" si="3981">AA479/AA473</f>
        <v>0</v>
      </c>
      <c r="AC479" s="91">
        <f t="shared" si="3354"/>
        <v>0</v>
      </c>
      <c r="AD479" s="93">
        <f t="shared" ref="AD479" si="3982">AC479/AC473</f>
        <v>0</v>
      </c>
      <c r="AE479" s="94">
        <f t="shared" si="3356"/>
        <v>0</v>
      </c>
      <c r="AF479" s="93">
        <f t="shared" ref="AF479" si="3983">AE479/AE473</f>
        <v>0</v>
      </c>
      <c r="AG479" s="91">
        <f t="shared" si="3358"/>
        <v>0</v>
      </c>
      <c r="AH479" s="93">
        <f t="shared" ref="AH479" si="3984">AG479/AG473</f>
        <v>0</v>
      </c>
      <c r="AI479" s="91">
        <f t="shared" si="3360"/>
        <v>0</v>
      </c>
      <c r="AJ479" s="93">
        <f t="shared" ref="AJ479" si="3985">AI479/AI473</f>
        <v>0</v>
      </c>
      <c r="AK479" s="91">
        <f t="shared" si="3362"/>
        <v>0</v>
      </c>
      <c r="AL479" s="93">
        <f t="shared" ref="AL479" si="3986">AK479/AK473</f>
        <v>0</v>
      </c>
      <c r="AM479" s="91">
        <f t="shared" si="3364"/>
        <v>0</v>
      </c>
      <c r="AN479" s="93">
        <f t="shared" ref="AN479" si="3987">AM479/AM473</f>
        <v>0</v>
      </c>
      <c r="AO479" s="91">
        <f t="shared" si="3366"/>
        <v>0</v>
      </c>
      <c r="AP479" s="93">
        <f t="shared" ref="AP479" si="3988">AO479/AO473</f>
        <v>0</v>
      </c>
      <c r="AQ479" s="91">
        <f t="shared" si="3368"/>
        <v>0</v>
      </c>
      <c r="AR479" s="93">
        <f t="shared" si="3906"/>
        <v>0</v>
      </c>
      <c r="AS479" s="95">
        <f t="shared" si="3369"/>
        <v>0</v>
      </c>
      <c r="AT479" s="203">
        <f t="shared" si="3908"/>
        <v>0</v>
      </c>
      <c r="AU479" s="121"/>
      <c r="AV479" s="121"/>
      <c r="AW479" s="121"/>
      <c r="AX479" s="121"/>
      <c r="AY479" s="121"/>
      <c r="AZ479" s="121"/>
      <c r="BA479" s="121"/>
      <c r="BB479" s="121"/>
      <c r="BC479" s="121"/>
      <c r="BD479" s="121"/>
      <c r="BE479" s="121"/>
      <c r="CD479" s="30">
        <f t="shared" si="3370"/>
        <v>0</v>
      </c>
    </row>
    <row r="480" spans="1:82" x14ac:dyDescent="0.25">
      <c r="AU480" s="116"/>
      <c r="AV480" s="116"/>
      <c r="AW480" s="116"/>
      <c r="AX480" s="116"/>
      <c r="AY480" s="116"/>
      <c r="AZ480" s="116"/>
      <c r="BA480" s="116"/>
      <c r="BB480" s="116"/>
      <c r="BC480" s="116"/>
      <c r="BD480" s="116"/>
      <c r="BE480" s="116"/>
    </row>
    <row r="481" spans="1:82" ht="45" x14ac:dyDescent="0.25">
      <c r="A481" s="97"/>
      <c r="B481" s="199" t="s">
        <v>25</v>
      </c>
      <c r="C481" s="248" t="s">
        <v>116</v>
      </c>
      <c r="D481" s="247"/>
      <c r="E481" s="257" t="s">
        <v>119</v>
      </c>
      <c r="F481" s="247"/>
      <c r="G481" s="257" t="s">
        <v>120</v>
      </c>
      <c r="H481" s="247"/>
      <c r="I481" s="248" t="s">
        <v>117</v>
      </c>
      <c r="J481" s="247"/>
      <c r="K481" s="248" t="s">
        <v>118</v>
      </c>
      <c r="L481" s="247"/>
      <c r="M481" s="248" t="s">
        <v>27</v>
      </c>
      <c r="N481" s="247"/>
      <c r="O481" s="248" t="s">
        <v>166</v>
      </c>
      <c r="P481" s="247"/>
      <c r="Q481" s="248" t="s">
        <v>167</v>
      </c>
      <c r="R481" s="247"/>
      <c r="S481" s="248" t="s">
        <v>132</v>
      </c>
      <c r="T481" s="247"/>
      <c r="U481" s="248" t="s">
        <v>28</v>
      </c>
      <c r="V481" s="247"/>
      <c r="W481" s="248" t="s">
        <v>29</v>
      </c>
      <c r="X481" s="247"/>
      <c r="Y481" s="248" t="s">
        <v>30</v>
      </c>
      <c r="Z481" s="247"/>
      <c r="AA481" s="248" t="s">
        <v>114</v>
      </c>
      <c r="AB481" s="258"/>
      <c r="AC481" s="248" t="s">
        <v>113</v>
      </c>
      <c r="AD481" s="247"/>
      <c r="AE481" s="248" t="s">
        <v>31</v>
      </c>
      <c r="AF481" s="247"/>
      <c r="AG481" s="248" t="s">
        <v>193</v>
      </c>
      <c r="AH481" s="247"/>
      <c r="AI481" s="248" t="s">
        <v>164</v>
      </c>
      <c r="AJ481" s="247"/>
      <c r="AK481" s="246" t="s">
        <v>165</v>
      </c>
      <c r="AL481" s="247"/>
      <c r="AM481" s="248" t="s">
        <v>33</v>
      </c>
      <c r="AN481" s="247"/>
      <c r="AO481" s="248" t="s">
        <v>34</v>
      </c>
      <c r="AP481" s="247"/>
      <c r="AQ481" s="248" t="s">
        <v>34</v>
      </c>
      <c r="AR481" s="247"/>
      <c r="AS481" s="248" t="s">
        <v>35</v>
      </c>
      <c r="AT481" s="247"/>
      <c r="AU481" s="115" t="s">
        <v>304</v>
      </c>
      <c r="AV481" s="115" t="s">
        <v>116</v>
      </c>
      <c r="AW481" s="115" t="s">
        <v>306</v>
      </c>
      <c r="AX481" s="116" t="s">
        <v>307</v>
      </c>
      <c r="AY481" s="116" t="s">
        <v>308</v>
      </c>
      <c r="AZ481" s="116" t="s">
        <v>134</v>
      </c>
      <c r="BA481" s="117" t="s">
        <v>114</v>
      </c>
      <c r="BB481" s="117" t="s">
        <v>113</v>
      </c>
      <c r="BC481" s="117" t="s">
        <v>46</v>
      </c>
      <c r="BD481" s="117" t="s">
        <v>44</v>
      </c>
      <c r="BE481" s="118"/>
    </row>
    <row r="482" spans="1:82" x14ac:dyDescent="0.25">
      <c r="A482" s="49" t="s">
        <v>129</v>
      </c>
      <c r="B482" s="200"/>
      <c r="C482" s="151"/>
      <c r="D482" s="152"/>
      <c r="E482" s="151"/>
      <c r="F482" s="152"/>
      <c r="G482" s="200"/>
      <c r="H482" s="201"/>
      <c r="I482" s="200"/>
      <c r="J482" s="201"/>
      <c r="K482" s="87"/>
      <c r="L482" s="201"/>
      <c r="M482" s="200"/>
      <c r="N482" s="201"/>
      <c r="O482" s="200"/>
      <c r="P482" s="201"/>
      <c r="Q482" s="200"/>
      <c r="R482" s="201"/>
      <c r="S482" s="200"/>
      <c r="T482" s="201"/>
      <c r="U482" s="200"/>
      <c r="V482" s="201"/>
      <c r="W482" s="200"/>
      <c r="X482" s="201"/>
      <c r="Y482" s="200"/>
      <c r="Z482" s="201"/>
      <c r="AA482" s="87"/>
      <c r="AB482" s="87"/>
      <c r="AC482" s="200"/>
      <c r="AD482" s="201"/>
      <c r="AE482" s="200"/>
      <c r="AF482" s="201"/>
      <c r="AG482" s="200"/>
      <c r="AH482" s="201"/>
      <c r="AI482" s="200"/>
      <c r="AJ482" s="201"/>
      <c r="AK482" s="87"/>
      <c r="AL482" s="87"/>
      <c r="AM482" s="200"/>
      <c r="AN482" s="201"/>
      <c r="AO482" s="200"/>
      <c r="AP482" s="201"/>
      <c r="AQ482" s="200"/>
      <c r="AR482" s="201"/>
      <c r="AS482" s="200"/>
      <c r="AT482" s="146"/>
      <c r="AU482" s="115"/>
      <c r="AV482" s="115"/>
      <c r="AW482" s="115"/>
      <c r="AX482" s="116"/>
      <c r="AY482" s="116"/>
      <c r="AZ482" s="116"/>
      <c r="BA482" s="116"/>
      <c r="BB482" s="116"/>
      <c r="BC482" s="116"/>
      <c r="BD482" s="116"/>
      <c r="BE482" s="116"/>
    </row>
    <row r="483" spans="1:82" x14ac:dyDescent="0.25">
      <c r="A483" s="98"/>
      <c r="B483" s="88"/>
      <c r="C483" s="249">
        <f>(VLOOKUP(A482,$BF$2:$CB$5,2,FALSE))*'Form II'!F483</f>
        <v>60</v>
      </c>
      <c r="D483" s="250"/>
      <c r="E483" s="249">
        <f>VLOOKUP(A482,$BF$2:$CB$5,3,FALSE)*'Form II'!F483</f>
        <v>60</v>
      </c>
      <c r="F483" s="250"/>
      <c r="G483" s="249">
        <f>VLOOKUP(A482,$BF$2:$CB$5,4,FALSE)*'Form II'!F483</f>
        <v>60</v>
      </c>
      <c r="H483" s="250"/>
      <c r="I483" s="249">
        <f>VLOOKUP(A482,$BF$2:$CB$5,5,FALSE)*'Form II'!F483</f>
        <v>60</v>
      </c>
      <c r="J483" s="250"/>
      <c r="K483" s="251">
        <f>VLOOKUP(A482,$BF$2:$CB$5,6,FALSE)*'Form II'!F483</f>
        <v>100</v>
      </c>
      <c r="L483" s="250"/>
      <c r="M483" s="249">
        <f>VLOOKUP(A482,$BF$2:$CB$5,7,FALSE)*'Form II'!F483</f>
        <v>200</v>
      </c>
      <c r="N483" s="250"/>
      <c r="O483" s="249">
        <f>VLOOKUP(A482,$BF$2:$CB$5,8,FALSE)*'Form II'!F483</f>
        <v>125</v>
      </c>
      <c r="P483" s="250"/>
      <c r="Q483" s="249">
        <f>VLOOKUP(A482,$BF$2:$CB$5,9,FALSE)*'Form II'!F483</f>
        <v>125</v>
      </c>
      <c r="R483" s="250"/>
      <c r="S483" s="249">
        <f>VLOOKUP(A482,$BF$2:$CB$5,10,FALSE)*'Form II'!F483</f>
        <v>125</v>
      </c>
      <c r="T483" s="250"/>
      <c r="U483" s="249">
        <f>VLOOKUP(A482,$BF$2:$CB$5,11,FALSE)*'Form II'!F483</f>
        <v>150</v>
      </c>
      <c r="V483" s="250"/>
      <c r="W483" s="249">
        <f>VLOOKUP(A482,$BF$2:$CB$5,12,FALSE)*'Form II'!F483</f>
        <v>200</v>
      </c>
      <c r="X483" s="250"/>
      <c r="Y483" s="252">
        <f>VLOOKUP(A482,$BF$2:$CB$5,13,FALSE)*'Form II'!F483</f>
        <v>250</v>
      </c>
      <c r="Z483" s="253"/>
      <c r="AA483" s="252">
        <f>VLOOKUP(A482,$BF$2:$CB$5,14,FALSE)*'Form II'!F483</f>
        <v>75</v>
      </c>
      <c r="AB483" s="254"/>
      <c r="AC483" s="252">
        <f>VLOOKUP(A482,$BF$2:$CB$5,15,FALSE)*'Form II'!F483</f>
        <v>75</v>
      </c>
      <c r="AD483" s="253"/>
      <c r="AE483" s="252">
        <f>VLOOKUP(A482,$BF$2:$CB$5,16,FALSE)*'Form II'!F483</f>
        <v>200</v>
      </c>
      <c r="AF483" s="253"/>
      <c r="AG483" s="249">
        <f>VLOOKUP(A482,$BF$2:$CB$5,17,FALSE)*'Form II'!F483</f>
        <v>200</v>
      </c>
      <c r="AH483" s="250"/>
      <c r="AI483" s="249">
        <f>VLOOKUP(A482,$BF$2:$CB$5,18,FALSE)*'Form II'!F483</f>
        <v>12.5</v>
      </c>
      <c r="AJ483" s="250"/>
      <c r="AK483" s="249">
        <f>VLOOKUP(A482,$BF$2:$CB$5,19,FALSE)*'Form II'!F483</f>
        <v>25</v>
      </c>
      <c r="AL483" s="250"/>
      <c r="AM483" s="249">
        <f>VLOOKUP(A482,$BF$2:$CB$5,20,FALSE)*'Form II'!F483</f>
        <v>12.5</v>
      </c>
      <c r="AN483" s="250"/>
      <c r="AO483" s="249">
        <f>VLOOKUP(A482,$BF$2:$CB$5,21,FALSE)*'Form II'!F483</f>
        <v>25</v>
      </c>
      <c r="AP483" s="250"/>
      <c r="AQ483" s="249">
        <f>VLOOKUP(A482,$BF$2:$CB$5,22,FALSE)*'Form II'!F483</f>
        <v>25</v>
      </c>
      <c r="AR483" s="250"/>
      <c r="AS483" s="255"/>
      <c r="AT483" s="256"/>
      <c r="AU483" s="116"/>
      <c r="AV483" s="116"/>
      <c r="AW483" s="116"/>
      <c r="AX483" s="116"/>
      <c r="AY483" s="116"/>
      <c r="AZ483" s="116"/>
      <c r="BA483" s="116"/>
      <c r="BB483" s="116"/>
      <c r="BC483" s="116"/>
      <c r="BD483" s="116"/>
      <c r="BE483" s="116"/>
    </row>
    <row r="484" spans="1:82" ht="15.75" thickBot="1" x14ac:dyDescent="0.3">
      <c r="A484" s="48" t="str">
        <f>'Form II'!A483&amp;", "&amp;'Form II'!B483</f>
        <v>, 49</v>
      </c>
      <c r="B484" s="99" t="s">
        <v>36</v>
      </c>
      <c r="C484" s="99" t="s">
        <v>36</v>
      </c>
      <c r="D484" s="99" t="s">
        <v>142</v>
      </c>
      <c r="E484" s="99"/>
      <c r="F484" s="99"/>
      <c r="G484" s="99"/>
      <c r="H484" s="99"/>
      <c r="I484" s="99"/>
      <c r="J484" s="99"/>
      <c r="K484" s="99" t="s">
        <v>36</v>
      </c>
      <c r="L484" s="99" t="s">
        <v>142</v>
      </c>
      <c r="M484" s="99" t="s">
        <v>36</v>
      </c>
      <c r="N484" s="99" t="s">
        <v>142</v>
      </c>
      <c r="O484" s="99" t="s">
        <v>36</v>
      </c>
      <c r="P484" s="99" t="s">
        <v>142</v>
      </c>
      <c r="Q484" s="99" t="s">
        <v>36</v>
      </c>
      <c r="R484" s="99" t="s">
        <v>142</v>
      </c>
      <c r="S484" s="99" t="s">
        <v>36</v>
      </c>
      <c r="T484" s="99" t="s">
        <v>142</v>
      </c>
      <c r="U484" s="99" t="s">
        <v>36</v>
      </c>
      <c r="V484" s="99" t="s">
        <v>142</v>
      </c>
      <c r="W484" s="99" t="s">
        <v>36</v>
      </c>
      <c r="X484" s="99" t="s">
        <v>142</v>
      </c>
      <c r="Y484" s="99" t="s">
        <v>36</v>
      </c>
      <c r="Z484" s="99" t="s">
        <v>142</v>
      </c>
      <c r="AA484" s="99"/>
      <c r="AB484" s="99"/>
      <c r="AC484" s="99" t="s">
        <v>36</v>
      </c>
      <c r="AD484" s="99" t="s">
        <v>142</v>
      </c>
      <c r="AE484" s="99" t="s">
        <v>36</v>
      </c>
      <c r="AF484" s="100" t="s">
        <v>142</v>
      </c>
      <c r="AG484" s="99" t="s">
        <v>36</v>
      </c>
      <c r="AH484" s="99" t="s">
        <v>142</v>
      </c>
      <c r="AI484" s="99" t="s">
        <v>36</v>
      </c>
      <c r="AJ484" s="99" t="s">
        <v>142</v>
      </c>
      <c r="AK484" s="99" t="s">
        <v>36</v>
      </c>
      <c r="AL484" s="99" t="s">
        <v>142</v>
      </c>
      <c r="AM484" s="99" t="s">
        <v>36</v>
      </c>
      <c r="AN484" s="99" t="s">
        <v>142</v>
      </c>
      <c r="AO484" s="99" t="s">
        <v>36</v>
      </c>
      <c r="AP484" s="99" t="s">
        <v>142</v>
      </c>
      <c r="AQ484" s="99" t="s">
        <v>36</v>
      </c>
      <c r="AR484" s="99" t="s">
        <v>142</v>
      </c>
      <c r="AS484" s="99" t="s">
        <v>36</v>
      </c>
      <c r="AT484" s="147" t="s">
        <v>142</v>
      </c>
      <c r="AU484" s="116"/>
      <c r="AV484" s="116"/>
      <c r="AW484" s="116"/>
      <c r="AX484" s="116"/>
      <c r="AY484" s="116"/>
      <c r="AZ484" s="116"/>
      <c r="BA484" s="116"/>
      <c r="BB484" s="116"/>
      <c r="BC484" s="116"/>
      <c r="BD484" s="116"/>
      <c r="BE484" s="116"/>
    </row>
    <row r="485" spans="1:82" ht="16.5" thickTop="1" thickBot="1" x14ac:dyDescent="0.3">
      <c r="A485" s="24" t="s">
        <v>37</v>
      </c>
      <c r="B485" s="25"/>
      <c r="C485" s="112">
        <v>0</v>
      </c>
      <c r="D485" s="93">
        <f t="shared" ref="D485" si="3989">C485/C483</f>
        <v>0</v>
      </c>
      <c r="E485" s="112"/>
      <c r="F485" s="93">
        <f t="shared" ref="F485" si="3990">E485/E483</f>
        <v>0</v>
      </c>
      <c r="G485" s="112"/>
      <c r="H485" s="93">
        <f t="shared" ref="H485" si="3991">G485/G483</f>
        <v>0</v>
      </c>
      <c r="I485" s="112"/>
      <c r="J485" s="93">
        <f t="shared" ref="J485" si="3992">I485/I483</f>
        <v>0</v>
      </c>
      <c r="K485" s="112"/>
      <c r="L485" s="93">
        <f t="shared" ref="L485" si="3993">K485/K483</f>
        <v>0</v>
      </c>
      <c r="M485" s="112">
        <v>0</v>
      </c>
      <c r="N485" s="93">
        <f t="shared" ref="N485" si="3994">M485/M483</f>
        <v>0</v>
      </c>
      <c r="O485" s="112">
        <v>0</v>
      </c>
      <c r="P485" s="93">
        <f t="shared" ref="P485" si="3995">O485/O483</f>
        <v>0</v>
      </c>
      <c r="Q485" s="112">
        <v>0</v>
      </c>
      <c r="R485" s="93">
        <f t="shared" ref="R485" si="3996">Q485/Q483</f>
        <v>0</v>
      </c>
      <c r="S485" s="112">
        <v>0</v>
      </c>
      <c r="T485" s="93">
        <f t="shared" ref="T485" si="3997">S485/S483</f>
        <v>0</v>
      </c>
      <c r="U485" s="112">
        <v>0</v>
      </c>
      <c r="V485" s="93">
        <f t="shared" ref="V485" si="3998">U485/U483</f>
        <v>0</v>
      </c>
      <c r="W485" s="112">
        <v>0</v>
      </c>
      <c r="X485" s="93">
        <f t="shared" ref="X485" si="3999">W485/W483</f>
        <v>0</v>
      </c>
      <c r="Y485" s="112">
        <v>0</v>
      </c>
      <c r="Z485" s="93">
        <f t="shared" ref="Z485" si="4000">Y485/Y483</f>
        <v>0</v>
      </c>
      <c r="AA485" s="112">
        <v>0</v>
      </c>
      <c r="AB485" s="93">
        <f t="shared" ref="AB485" si="4001">AA485/AA483</f>
        <v>0</v>
      </c>
      <c r="AC485" s="112">
        <v>0</v>
      </c>
      <c r="AD485" s="93">
        <f t="shared" ref="AD485" si="4002">AC485/AC483</f>
        <v>0</v>
      </c>
      <c r="AE485" s="112"/>
      <c r="AF485" s="93">
        <f t="shared" ref="AF485" si="4003">AE485/AE483</f>
        <v>0</v>
      </c>
      <c r="AG485" s="112"/>
      <c r="AH485" s="93">
        <f t="shared" ref="AH485" si="4004">AG485/AG483</f>
        <v>0</v>
      </c>
      <c r="AI485" s="112"/>
      <c r="AJ485" s="93">
        <f t="shared" ref="AJ485" si="4005">AI485/AI483</f>
        <v>0</v>
      </c>
      <c r="AK485" s="112"/>
      <c r="AL485" s="93">
        <f t="shared" ref="AL485" si="4006">AK485/AK483</f>
        <v>0</v>
      </c>
      <c r="AM485" s="112">
        <v>0</v>
      </c>
      <c r="AN485" s="93">
        <f t="shared" ref="AN485" si="4007">AM485/AM483</f>
        <v>0</v>
      </c>
      <c r="AO485" s="112">
        <v>0</v>
      </c>
      <c r="AP485" s="93">
        <f t="shared" ref="AP485" si="4008">AO485/AO483</f>
        <v>0</v>
      </c>
      <c r="AQ485" s="112">
        <v>0</v>
      </c>
      <c r="AR485" s="93">
        <f t="shared" ref="AR485:AR489" si="4009">AQ485/$AQ$113</f>
        <v>0</v>
      </c>
      <c r="AS485" s="134">
        <f t="shared" ref="AS485:AS488" si="4010">C485+K485+M485+O485+U485+W485+Y485+AC485+AE485+AG485+AM485+AQ485+E485+I485+G485+AA485+Q485+S485+AO485+AI485+AK485</f>
        <v>0</v>
      </c>
      <c r="AT485" s="203">
        <f t="shared" ref="AT485:AT489" si="4011">D485+L485+N485+P485+V485+X485+Z485+AD485+AF485+AH485+AN485+AR485+AB485+F485+J485+H485+R485+T485+AP485+AJ485+AL485</f>
        <v>0</v>
      </c>
      <c r="AU485" s="120">
        <f>IF(J485=0,0,(IF('Form II'!K483="yes",(J485/AT485)*('Form II'!G483+'Form II'!H483),0)))</f>
        <v>0</v>
      </c>
      <c r="AV485" s="120">
        <f>IF(D485=0,0,(IF('Form II'!I483="yes",(D485/AT485)*('Form II'!G483+'Form II'!H483),0)))</f>
        <v>0</v>
      </c>
      <c r="AW485" s="120">
        <f>IF(F485+H485=0,0,(IF('Form II'!J483="yes",((F485+H485)/AT485)*('Form II'!G483+'Form II'!H483),0)))</f>
        <v>0</v>
      </c>
      <c r="AX485" s="120">
        <f>IF(L485=0,0,(L485/AT485)*('Form II'!G483+'Form II'!H483))</f>
        <v>0</v>
      </c>
      <c r="AY485" s="120">
        <f>IF(P485+R485=0,0,(IF('Form II'!M483="yes",(((P485+R485)/AT485)*('Form II'!G483+'Form II'!H483)),0)))</f>
        <v>0</v>
      </c>
      <c r="AZ485" s="120" t="e">
        <f>IF('Form II'!N483="yes",(((V485+X485+Z485+T485)/AT485)*('Form II'!G483+'Form II'!H483)),0)</f>
        <v>#DIV/0!</v>
      </c>
      <c r="BA485" s="120" t="e">
        <f>IF('Form II'!P483="yes",(AB485/AT485)*('Form II'!G483+'Form II'!H483),0)</f>
        <v>#DIV/0!</v>
      </c>
      <c r="BB485" s="120" t="e">
        <f>IF('Form II'!O483="yes",(AD485/AT485)*('Form II'!G483+'Form II'!H483),0)</f>
        <v>#DIV/0!</v>
      </c>
      <c r="BC485" s="120">
        <f>IF(AF485=0,0,(AF485/AT485)*('Form II'!G483+'Form II'!H483))</f>
        <v>0</v>
      </c>
      <c r="BD485" s="120">
        <f>IF((AN485+AP485+AR485)=0,0,(IF('Form II'!R483="yes",(((AN485+AP485+AR485)/AT485)*('Form II'!G483+'Form II'!H483)),0)))</f>
        <v>0</v>
      </c>
      <c r="BE485" s="118">
        <f>IF((AS485)=0,('Form II'!G483+'Form II'!H483),SUM(AU485:BD485))</f>
        <v>0</v>
      </c>
      <c r="CD485" s="23">
        <f>AT485*'Form II'!F483</f>
        <v>0</v>
      </c>
    </row>
    <row r="486" spans="1:82" ht="16.5" thickTop="1" thickBot="1" x14ac:dyDescent="0.3">
      <c r="A486" s="26" t="s">
        <v>38</v>
      </c>
      <c r="B486" s="27"/>
      <c r="C486" s="113">
        <v>0</v>
      </c>
      <c r="D486" s="93">
        <f t="shared" ref="D486" si="4012">C486/C483</f>
        <v>0</v>
      </c>
      <c r="E486" s="113"/>
      <c r="F486" s="93">
        <f t="shared" ref="F486" si="4013">E486/E483</f>
        <v>0</v>
      </c>
      <c r="G486" s="113"/>
      <c r="H486" s="93">
        <f t="shared" ref="H486" si="4014">G486/G483</f>
        <v>0</v>
      </c>
      <c r="I486" s="113"/>
      <c r="J486" s="93">
        <f t="shared" ref="J486" si="4015">I486/I483</f>
        <v>0</v>
      </c>
      <c r="K486" s="113"/>
      <c r="L486" s="93">
        <f t="shared" ref="L486" si="4016">K486/K483</f>
        <v>0</v>
      </c>
      <c r="M486" s="113">
        <v>0</v>
      </c>
      <c r="N486" s="93">
        <f t="shared" ref="N486" si="4017">M486/M483</f>
        <v>0</v>
      </c>
      <c r="O486" s="113">
        <v>0</v>
      </c>
      <c r="P486" s="93">
        <f t="shared" ref="P486" si="4018">O486/O483</f>
        <v>0</v>
      </c>
      <c r="Q486" s="113">
        <v>0</v>
      </c>
      <c r="R486" s="93">
        <f t="shared" ref="R486" si="4019">Q486/Q483</f>
        <v>0</v>
      </c>
      <c r="S486" s="113">
        <v>0</v>
      </c>
      <c r="T486" s="93">
        <f t="shared" ref="T486" si="4020">S486/S483</f>
        <v>0</v>
      </c>
      <c r="U486" s="113">
        <v>0</v>
      </c>
      <c r="V486" s="93">
        <f t="shared" ref="V486" si="4021">U486/U483</f>
        <v>0</v>
      </c>
      <c r="W486" s="113">
        <v>0</v>
      </c>
      <c r="X486" s="93">
        <f t="shared" ref="X486" si="4022">W486/W483</f>
        <v>0</v>
      </c>
      <c r="Y486" s="113">
        <v>0</v>
      </c>
      <c r="Z486" s="93">
        <f t="shared" ref="Z486" si="4023">Y486/Y483</f>
        <v>0</v>
      </c>
      <c r="AA486" s="113">
        <v>0</v>
      </c>
      <c r="AB486" s="93">
        <f t="shared" ref="AB486" si="4024">AA486/AA483</f>
        <v>0</v>
      </c>
      <c r="AC486" s="113">
        <v>0</v>
      </c>
      <c r="AD486" s="93">
        <f t="shared" ref="AD486" si="4025">AC486/AC483</f>
        <v>0</v>
      </c>
      <c r="AE486" s="113"/>
      <c r="AF486" s="93">
        <f t="shared" ref="AF486" si="4026">AE486/AE483</f>
        <v>0</v>
      </c>
      <c r="AG486" s="113"/>
      <c r="AH486" s="93">
        <f t="shared" ref="AH486" si="4027">AG486/AG483</f>
        <v>0</v>
      </c>
      <c r="AI486" s="113"/>
      <c r="AJ486" s="93">
        <f t="shared" ref="AJ486" si="4028">AI486/AI483</f>
        <v>0</v>
      </c>
      <c r="AK486" s="113"/>
      <c r="AL486" s="93">
        <f t="shared" ref="AL486" si="4029">AK486/AK483</f>
        <v>0</v>
      </c>
      <c r="AM486" s="113">
        <v>0</v>
      </c>
      <c r="AN486" s="93">
        <f t="shared" ref="AN486" si="4030">AM486/AM483</f>
        <v>0</v>
      </c>
      <c r="AO486" s="113">
        <v>0</v>
      </c>
      <c r="AP486" s="93">
        <f t="shared" ref="AP486" si="4031">AO486/AO483</f>
        <v>0</v>
      </c>
      <c r="AQ486" s="113">
        <v>0</v>
      </c>
      <c r="AR486" s="93">
        <f t="shared" si="4009"/>
        <v>0</v>
      </c>
      <c r="AS486" s="134">
        <f t="shared" si="4010"/>
        <v>0</v>
      </c>
      <c r="AT486" s="203">
        <f t="shared" si="4011"/>
        <v>0</v>
      </c>
      <c r="AU486" s="120">
        <f>IF(J486=0,0,(IF('Form II'!K484="yes",(J486/AT486)*('Form II'!G484+'Form II'!H484),0)))</f>
        <v>0</v>
      </c>
      <c r="AV486" s="120">
        <f>IF(D486=0,0,(IF('Form II'!I484="yes",(D486/AT486)*('Form II'!G484+'Form II'!H484),0)))</f>
        <v>0</v>
      </c>
      <c r="AW486" s="120">
        <f>IF(F486+H486=0,0,(IF('Form II'!J484="yes",((F486+H486)/AT486)*('Form II'!G484+'Form II'!H484),0)))</f>
        <v>0</v>
      </c>
      <c r="AX486" s="120">
        <f>IF(L486=0,0,(L486/AT486)*('Form II'!G484+'Form II'!H484))</f>
        <v>0</v>
      </c>
      <c r="AY486" s="120">
        <f>IF(P486+R486=0,0,(IF('Form II'!M484="yes",(((P486+R486)/AT486)*('Form II'!G484+'Form II'!H484)),0)))</f>
        <v>0</v>
      </c>
      <c r="AZ486" s="120" t="e">
        <f>IF('Form II'!N484="yes",(((V486+X486+Z486+T486)/AT486)*('Form II'!G484+'Form II'!H484)),0)</f>
        <v>#DIV/0!</v>
      </c>
      <c r="BA486" s="120" t="e">
        <f>IF('Form II'!P484="yes",(AB486/AT486)*('Form II'!G484+'Form II'!H484),0)</f>
        <v>#DIV/0!</v>
      </c>
      <c r="BB486" s="120" t="e">
        <f>IF('Form II'!O484="yes",(AD486/AT486)*('Form II'!G484+'Form II'!H484),0)</f>
        <v>#DIV/0!</v>
      </c>
      <c r="BC486" s="120">
        <f>IF(AF486=0,0,(AF486/AT486)*('Form II'!G484+'Form II'!H484))</f>
        <v>0</v>
      </c>
      <c r="BD486" s="120">
        <f>IF((AN486+AP486+AR486)=0,0,(IF('Form II'!R484="yes",(((AN486+AP486+AR486)/AT486)*('Form II'!G484+'Form II'!H484)),0)))</f>
        <v>0</v>
      </c>
      <c r="BE486" s="118">
        <f>IF((AS486)=0,('Form II'!G484+'Form II'!H484),SUM(AU486:BD486))</f>
        <v>0</v>
      </c>
      <c r="CD486" s="23">
        <f>AT486*'Form II'!F484</f>
        <v>0</v>
      </c>
    </row>
    <row r="487" spans="1:82" ht="16.5" thickTop="1" thickBot="1" x14ac:dyDescent="0.3">
      <c r="A487" s="26" t="s">
        <v>39</v>
      </c>
      <c r="B487" s="27"/>
      <c r="C487" s="113">
        <v>0</v>
      </c>
      <c r="D487" s="93">
        <f t="shared" ref="D487" si="4032">C487/C483</f>
        <v>0</v>
      </c>
      <c r="E487" s="113"/>
      <c r="F487" s="93">
        <f t="shared" ref="F487" si="4033">E487/E483</f>
        <v>0</v>
      </c>
      <c r="G487" s="113"/>
      <c r="H487" s="93">
        <f t="shared" ref="H487" si="4034">G487/G483</f>
        <v>0</v>
      </c>
      <c r="I487" s="113"/>
      <c r="J487" s="93">
        <f t="shared" ref="J487" si="4035">I487/I483</f>
        <v>0</v>
      </c>
      <c r="K487" s="113"/>
      <c r="L487" s="93">
        <f t="shared" ref="L487" si="4036">K487/K483</f>
        <v>0</v>
      </c>
      <c r="M487" s="113">
        <v>0</v>
      </c>
      <c r="N487" s="93">
        <f t="shared" ref="N487" si="4037">M487/M483</f>
        <v>0</v>
      </c>
      <c r="O487" s="113">
        <v>0</v>
      </c>
      <c r="P487" s="93">
        <f t="shared" ref="P487" si="4038">O487/O483</f>
        <v>0</v>
      </c>
      <c r="Q487" s="113">
        <v>0</v>
      </c>
      <c r="R487" s="93">
        <f t="shared" ref="R487" si="4039">Q487/Q483</f>
        <v>0</v>
      </c>
      <c r="S487" s="113">
        <v>0</v>
      </c>
      <c r="T487" s="93">
        <f t="shared" ref="T487" si="4040">S487/S483</f>
        <v>0</v>
      </c>
      <c r="U487" s="113">
        <v>0</v>
      </c>
      <c r="V487" s="93">
        <f t="shared" ref="V487" si="4041">U487/U483</f>
        <v>0</v>
      </c>
      <c r="W487" s="113">
        <v>0</v>
      </c>
      <c r="X487" s="93">
        <f t="shared" ref="X487" si="4042">W487/W483</f>
        <v>0</v>
      </c>
      <c r="Y487" s="113">
        <v>0</v>
      </c>
      <c r="Z487" s="93">
        <f t="shared" ref="Z487" si="4043">Y487/Y483</f>
        <v>0</v>
      </c>
      <c r="AA487" s="113">
        <v>0</v>
      </c>
      <c r="AB487" s="93">
        <f t="shared" ref="AB487" si="4044">AA487/AA483</f>
        <v>0</v>
      </c>
      <c r="AC487" s="113">
        <v>0</v>
      </c>
      <c r="AD487" s="93">
        <f t="shared" ref="AD487" si="4045">AC487/AC483</f>
        <v>0</v>
      </c>
      <c r="AE487" s="113"/>
      <c r="AF487" s="93">
        <f t="shared" ref="AF487" si="4046">AE487/AE483</f>
        <v>0</v>
      </c>
      <c r="AG487" s="113"/>
      <c r="AH487" s="93">
        <f t="shared" ref="AH487" si="4047">AG487/AG483</f>
        <v>0</v>
      </c>
      <c r="AI487" s="113"/>
      <c r="AJ487" s="93">
        <f t="shared" ref="AJ487" si="4048">AI487/AI483</f>
        <v>0</v>
      </c>
      <c r="AK487" s="113"/>
      <c r="AL487" s="93">
        <f t="shared" ref="AL487" si="4049">AK487/AK483</f>
        <v>0</v>
      </c>
      <c r="AM487" s="113">
        <v>0</v>
      </c>
      <c r="AN487" s="93">
        <f t="shared" ref="AN487" si="4050">AM487/AM483</f>
        <v>0</v>
      </c>
      <c r="AO487" s="113">
        <v>0</v>
      </c>
      <c r="AP487" s="93">
        <f t="shared" ref="AP487" si="4051">AO487/AO483</f>
        <v>0</v>
      </c>
      <c r="AQ487" s="113">
        <v>0</v>
      </c>
      <c r="AR487" s="93">
        <f t="shared" si="4009"/>
        <v>0</v>
      </c>
      <c r="AS487" s="134">
        <f t="shared" si="4010"/>
        <v>0</v>
      </c>
      <c r="AT487" s="203">
        <f t="shared" si="4011"/>
        <v>0</v>
      </c>
      <c r="AU487" s="120">
        <f>IF(J487=0,0,(IF('Form II'!K485="yes",(J487/AT487)*('Form II'!G485+'Form II'!H485),0)))</f>
        <v>0</v>
      </c>
      <c r="AV487" s="120">
        <f>IF(D487=0,0,(IF('Form II'!I485="yes",(D487/AT487)*('Form II'!G485+'Form II'!H485),0)))</f>
        <v>0</v>
      </c>
      <c r="AW487" s="120">
        <f>IF(F487+H487=0,0,(IF('Form II'!J485="yes",((F487+H487)/AT487)*('Form II'!G485+'Form II'!H485),0)))</f>
        <v>0</v>
      </c>
      <c r="AX487" s="120">
        <f>IF(L487=0,0,(L487/AT487)*('Form II'!G485+'Form II'!H485))</f>
        <v>0</v>
      </c>
      <c r="AY487" s="120">
        <f>IF(P487+R487=0,0,(IF('Form II'!M485="yes",(((P487+R487)/AT487)*('Form II'!G485+'Form II'!H485)),0)))</f>
        <v>0</v>
      </c>
      <c r="AZ487" s="120" t="e">
        <f>IF('Form II'!N485="yes",(((V487+X487+Z487+T487)/AT487)*('Form II'!G485+'Form II'!H485)),0)</f>
        <v>#DIV/0!</v>
      </c>
      <c r="BA487" s="120" t="e">
        <f>IF('Form II'!P485="yes",(AB487/AT487)*('Form II'!G485+'Form II'!H485),0)</f>
        <v>#DIV/0!</v>
      </c>
      <c r="BB487" s="120" t="e">
        <f>IF('Form II'!O485="yes",(AD487/AT487)*('Form II'!G485+'Form II'!H485),0)</f>
        <v>#DIV/0!</v>
      </c>
      <c r="BC487" s="120">
        <f>IF(AF487=0,0,(AF487/AT487)*('Form II'!G485+'Form II'!H485))</f>
        <v>0</v>
      </c>
      <c r="BD487" s="120">
        <f>IF((AN487+AP487+AR487)=0,0,(IF('Form II'!R485="yes",(((AN487+AP487+AR487)/AT487)*('Form II'!G485+'Form II'!H485)),0)))</f>
        <v>0</v>
      </c>
      <c r="BE487" s="118">
        <f>IF((AS487)=0,('Form II'!G485+'Form II'!H485),SUM(AU487:BD487))</f>
        <v>0</v>
      </c>
      <c r="CD487" s="23">
        <f>AT487*'Form II'!F485</f>
        <v>0</v>
      </c>
    </row>
    <row r="488" spans="1:82" ht="16.5" thickTop="1" thickBot="1" x14ac:dyDescent="0.3">
      <c r="A488" s="28" t="s">
        <v>40</v>
      </c>
      <c r="B488" s="29"/>
      <c r="C488" s="114">
        <v>0</v>
      </c>
      <c r="D488" s="93">
        <f t="shared" ref="D488" si="4052">C488/C483</f>
        <v>0</v>
      </c>
      <c r="E488" s="114"/>
      <c r="F488" s="93">
        <f t="shared" ref="F488" si="4053">E488/E483</f>
        <v>0</v>
      </c>
      <c r="G488" s="114"/>
      <c r="H488" s="93">
        <f t="shared" ref="H488" si="4054">G488/G483</f>
        <v>0</v>
      </c>
      <c r="I488" s="114"/>
      <c r="J488" s="93">
        <f t="shared" ref="J488" si="4055">I488/I483</f>
        <v>0</v>
      </c>
      <c r="K488" s="114"/>
      <c r="L488" s="93">
        <f t="shared" ref="L488" si="4056">K488/K483</f>
        <v>0</v>
      </c>
      <c r="M488" s="114">
        <v>0</v>
      </c>
      <c r="N488" s="93">
        <f t="shared" ref="N488" si="4057">M488/M483</f>
        <v>0</v>
      </c>
      <c r="O488" s="114">
        <v>0</v>
      </c>
      <c r="P488" s="93">
        <f t="shared" ref="P488" si="4058">O488/O483</f>
        <v>0</v>
      </c>
      <c r="Q488" s="114">
        <v>0</v>
      </c>
      <c r="R488" s="93">
        <f t="shared" ref="R488" si="4059">Q488/Q483</f>
        <v>0</v>
      </c>
      <c r="S488" s="114">
        <v>0</v>
      </c>
      <c r="T488" s="93">
        <f t="shared" ref="T488" si="4060">S488/S483</f>
        <v>0</v>
      </c>
      <c r="U488" s="114">
        <v>0</v>
      </c>
      <c r="V488" s="93">
        <f t="shared" ref="V488" si="4061">U488/U483</f>
        <v>0</v>
      </c>
      <c r="W488" s="114">
        <v>0</v>
      </c>
      <c r="X488" s="93">
        <f t="shared" ref="X488" si="4062">W488/W483</f>
        <v>0</v>
      </c>
      <c r="Y488" s="114">
        <v>0</v>
      </c>
      <c r="Z488" s="93">
        <f t="shared" ref="Z488" si="4063">Y488/Y483</f>
        <v>0</v>
      </c>
      <c r="AA488" s="114">
        <v>0</v>
      </c>
      <c r="AB488" s="93">
        <f t="shared" ref="AB488" si="4064">AA488/AA483</f>
        <v>0</v>
      </c>
      <c r="AC488" s="114">
        <v>0</v>
      </c>
      <c r="AD488" s="93">
        <f t="shared" ref="AD488" si="4065">AC488/AC483</f>
        <v>0</v>
      </c>
      <c r="AE488" s="114"/>
      <c r="AF488" s="93">
        <f t="shared" ref="AF488" si="4066">AE488/AE483</f>
        <v>0</v>
      </c>
      <c r="AG488" s="114"/>
      <c r="AH488" s="93">
        <f t="shared" ref="AH488" si="4067">AG488/AG483</f>
        <v>0</v>
      </c>
      <c r="AI488" s="114"/>
      <c r="AJ488" s="93">
        <f t="shared" ref="AJ488" si="4068">AI488/AI483</f>
        <v>0</v>
      </c>
      <c r="AK488" s="114"/>
      <c r="AL488" s="93">
        <f t="shared" ref="AL488" si="4069">AK488/AK483</f>
        <v>0</v>
      </c>
      <c r="AM488" s="114">
        <v>0</v>
      </c>
      <c r="AN488" s="93">
        <f t="shared" ref="AN488" si="4070">AM488/AM483</f>
        <v>0</v>
      </c>
      <c r="AO488" s="114">
        <v>0</v>
      </c>
      <c r="AP488" s="93">
        <f t="shared" ref="AP488" si="4071">AO488/AO483</f>
        <v>0</v>
      </c>
      <c r="AQ488" s="114">
        <v>0</v>
      </c>
      <c r="AR488" s="93">
        <f t="shared" si="4009"/>
        <v>0</v>
      </c>
      <c r="AS488" s="134">
        <f t="shared" si="4010"/>
        <v>0</v>
      </c>
      <c r="AT488" s="203">
        <f t="shared" si="4011"/>
        <v>0</v>
      </c>
      <c r="AU488" s="120">
        <f>IF(J488=0,0,(IF('Form II'!K486="yes",(J488/AT488)*('Form II'!G486+'Form II'!H486),0)))</f>
        <v>0</v>
      </c>
      <c r="AV488" s="120">
        <f>IF(D488=0,0,(IF('Form II'!I486="yes",(D488/AT488)*('Form II'!G486+'Form II'!H486),0)))</f>
        <v>0</v>
      </c>
      <c r="AW488" s="120">
        <f>IF(F488+H488=0,0,(IF('Form II'!J486="yes",((F488+H488)/AT488)*('Form II'!G486+'Form II'!H486),0)))</f>
        <v>0</v>
      </c>
      <c r="AX488" s="120">
        <f>IF(L488=0,0,(L488/AT488)*('Form II'!G486+'Form II'!H486))</f>
        <v>0</v>
      </c>
      <c r="AY488" s="120">
        <f>IF(P488+R488=0,0,(IF('Form II'!M486="yes",(((P488+R488)/AT488)*('Form II'!G486+'Form II'!H486)),0)))</f>
        <v>0</v>
      </c>
      <c r="AZ488" s="120" t="e">
        <f>IF('Form II'!N486="yes",(((V488+X488+Z488+T488)/AT488)*('Form II'!G486+'Form II'!H486)),0)</f>
        <v>#DIV/0!</v>
      </c>
      <c r="BA488" s="120" t="e">
        <f>IF('Form II'!P486="yes",(AB488/AT488)*('Form II'!G486+'Form II'!H486),0)</f>
        <v>#DIV/0!</v>
      </c>
      <c r="BB488" s="120" t="e">
        <f>IF('Form II'!O486="yes",(AD488/AT488)*('Form II'!G486+'Form II'!H486),0)</f>
        <v>#DIV/0!</v>
      </c>
      <c r="BC488" s="120">
        <f>IF(AF488=0,0,(AF488/AT488)*('Form II'!G486+'Form II'!H486))</f>
        <v>0</v>
      </c>
      <c r="BD488" s="120">
        <f>IF((AN488+AP488+AR488)=0,0,(IF('Form II'!R486="yes",(((AN488+AP488+AR488)/AT488)*('Form II'!G486+'Form II'!H486)),0)))</f>
        <v>0</v>
      </c>
      <c r="BE488" s="118">
        <f>IF((AS488)=0,('Form II'!G486+'Form II'!H486),SUM(AU488:BD488))</f>
        <v>0</v>
      </c>
      <c r="CD488" s="23">
        <f>AT488*'Form II'!F486</f>
        <v>0</v>
      </c>
    </row>
    <row r="489" spans="1:82" ht="15.75" thickTop="1" x14ac:dyDescent="0.25">
      <c r="A489" s="90" t="s">
        <v>41</v>
      </c>
      <c r="B489" s="91"/>
      <c r="C489" s="91">
        <f t="shared" ref="C489:C549" si="4072">SUM(C485:C488)</f>
        <v>0</v>
      </c>
      <c r="D489" s="93">
        <f t="shared" ref="D489" si="4073">C489/C483</f>
        <v>0</v>
      </c>
      <c r="E489" s="91">
        <f t="shared" ref="E489:E549" si="4074">SUM(E485:E488)</f>
        <v>0</v>
      </c>
      <c r="F489" s="93">
        <f t="shared" ref="F489" si="4075">E489/E483</f>
        <v>0</v>
      </c>
      <c r="G489" s="91">
        <f t="shared" ref="G489:G549" si="4076">SUM(G485:G488)</f>
        <v>0</v>
      </c>
      <c r="H489" s="93">
        <f t="shared" ref="H489" si="4077">G489/G483</f>
        <v>0</v>
      </c>
      <c r="I489" s="91">
        <f t="shared" ref="I489:I549" si="4078">SUM(I485:I488)</f>
        <v>0</v>
      </c>
      <c r="J489" s="93">
        <f t="shared" ref="J489" si="4079">I489/I483</f>
        <v>0</v>
      </c>
      <c r="K489" s="91">
        <f t="shared" ref="K489:K549" si="4080">SUM(K485:K488)</f>
        <v>0</v>
      </c>
      <c r="L489" s="93">
        <f t="shared" ref="L489" si="4081">K489/K483</f>
        <v>0</v>
      </c>
      <c r="M489" s="91">
        <f t="shared" ref="M489:M549" si="4082">SUM(M485:M488)</f>
        <v>0</v>
      </c>
      <c r="N489" s="93">
        <f t="shared" ref="N489" si="4083">M489/M483</f>
        <v>0</v>
      </c>
      <c r="O489" s="91">
        <f t="shared" ref="O489:O549" si="4084">SUM(O485:O488)</f>
        <v>0</v>
      </c>
      <c r="P489" s="93">
        <f t="shared" ref="P489" si="4085">O489/O483</f>
        <v>0</v>
      </c>
      <c r="Q489" s="91">
        <f t="shared" ref="Q489:Q549" si="4086">SUM(Q485:Q488)</f>
        <v>0</v>
      </c>
      <c r="R489" s="93">
        <f t="shared" ref="R489" si="4087">Q489/Q483</f>
        <v>0</v>
      </c>
      <c r="S489" s="91">
        <f t="shared" ref="S489:S549" si="4088">SUM(S485:S488)</f>
        <v>0</v>
      </c>
      <c r="T489" s="93">
        <f t="shared" ref="T489" si="4089">S489/S483</f>
        <v>0</v>
      </c>
      <c r="U489" s="91">
        <f t="shared" ref="U489:U549" si="4090">SUM(U485:U488)</f>
        <v>0</v>
      </c>
      <c r="V489" s="93">
        <f t="shared" ref="V489" si="4091">U489/U483</f>
        <v>0</v>
      </c>
      <c r="W489" s="91">
        <f t="shared" ref="W489:W549" si="4092">SUM(W485:W488)</f>
        <v>0</v>
      </c>
      <c r="X489" s="93">
        <f t="shared" ref="X489" si="4093">W489/W483</f>
        <v>0</v>
      </c>
      <c r="Y489" s="91">
        <f t="shared" ref="Y489:Y549" si="4094">SUM(Y485:Y488)</f>
        <v>0</v>
      </c>
      <c r="Z489" s="93">
        <f t="shared" ref="Z489" si="4095">Y489/Y483</f>
        <v>0</v>
      </c>
      <c r="AA489" s="91">
        <f t="shared" ref="AA489:AA549" si="4096">SUM(AA485:AA488)</f>
        <v>0</v>
      </c>
      <c r="AB489" s="93">
        <f t="shared" ref="AB489" si="4097">AA489/AA483</f>
        <v>0</v>
      </c>
      <c r="AC489" s="91">
        <f t="shared" ref="AC489:AC549" si="4098">SUM(AC485:AC488)</f>
        <v>0</v>
      </c>
      <c r="AD489" s="93">
        <f t="shared" ref="AD489" si="4099">AC489/AC483</f>
        <v>0</v>
      </c>
      <c r="AE489" s="94">
        <f t="shared" ref="AE489:AE549" si="4100">SUM(AE485:AE488)</f>
        <v>0</v>
      </c>
      <c r="AF489" s="93">
        <f t="shared" ref="AF489" si="4101">AE489/AE483</f>
        <v>0</v>
      </c>
      <c r="AG489" s="91">
        <f t="shared" ref="AG489:AG549" si="4102">SUM(AG485:AG488)</f>
        <v>0</v>
      </c>
      <c r="AH489" s="93">
        <f t="shared" ref="AH489" si="4103">AG489/AG483</f>
        <v>0</v>
      </c>
      <c r="AI489" s="91">
        <f t="shared" ref="AI489:AI549" si="4104">SUM(AI485:AI488)</f>
        <v>0</v>
      </c>
      <c r="AJ489" s="93">
        <f t="shared" ref="AJ489" si="4105">AI489/AI483</f>
        <v>0</v>
      </c>
      <c r="AK489" s="91">
        <f t="shared" ref="AK489:AK549" si="4106">SUM(AK485:AK488)</f>
        <v>0</v>
      </c>
      <c r="AL489" s="93">
        <f t="shared" ref="AL489" si="4107">AK489/AK483</f>
        <v>0</v>
      </c>
      <c r="AM489" s="91">
        <f t="shared" ref="AM489:AM549" si="4108">SUM(AM485:AM488)</f>
        <v>0</v>
      </c>
      <c r="AN489" s="93">
        <f t="shared" ref="AN489" si="4109">AM489/AM483</f>
        <v>0</v>
      </c>
      <c r="AO489" s="91">
        <f t="shared" ref="AO489:AO549" si="4110">SUM(AO485:AO488)</f>
        <v>0</v>
      </c>
      <c r="AP489" s="93">
        <f t="shared" ref="AP489" si="4111">AO489/AO483</f>
        <v>0</v>
      </c>
      <c r="AQ489" s="91">
        <f t="shared" ref="AQ489:AQ549" si="4112">SUM(AQ485:AQ488)</f>
        <v>0</v>
      </c>
      <c r="AR489" s="93">
        <f t="shared" si="4009"/>
        <v>0</v>
      </c>
      <c r="AS489" s="95">
        <f t="shared" ref="AS489:AS549" si="4113">SUM(AS485:AS488)</f>
        <v>0</v>
      </c>
      <c r="AT489" s="203">
        <f t="shared" si="4011"/>
        <v>0</v>
      </c>
      <c r="AU489" s="121"/>
      <c r="AV489" s="121"/>
      <c r="AW489" s="121"/>
      <c r="AX489" s="121"/>
      <c r="AY489" s="121"/>
      <c r="AZ489" s="121"/>
      <c r="BA489" s="121"/>
      <c r="BB489" s="121"/>
      <c r="BC489" s="121"/>
      <c r="BD489" s="121"/>
      <c r="BE489" s="121"/>
      <c r="CD489" s="30">
        <f t="shared" ref="CD489:CD549" si="4114">SUM(CD485:CD488)</f>
        <v>0</v>
      </c>
    </row>
    <row r="490" spans="1:82" x14ac:dyDescent="0.25">
      <c r="AU490" s="116"/>
      <c r="AV490" s="116"/>
      <c r="AW490" s="116"/>
      <c r="AX490" s="116"/>
      <c r="AY490" s="116"/>
      <c r="AZ490" s="116"/>
      <c r="BA490" s="116"/>
      <c r="BB490" s="116"/>
      <c r="BC490" s="116"/>
      <c r="BD490" s="116"/>
      <c r="BE490" s="116"/>
    </row>
    <row r="491" spans="1:82" ht="45" x14ac:dyDescent="0.25">
      <c r="A491" s="97"/>
      <c r="B491" s="199" t="s">
        <v>25</v>
      </c>
      <c r="C491" s="248" t="s">
        <v>116</v>
      </c>
      <c r="D491" s="247"/>
      <c r="E491" s="257" t="s">
        <v>119</v>
      </c>
      <c r="F491" s="247"/>
      <c r="G491" s="257" t="s">
        <v>120</v>
      </c>
      <c r="H491" s="247"/>
      <c r="I491" s="248" t="s">
        <v>117</v>
      </c>
      <c r="J491" s="247"/>
      <c r="K491" s="248" t="s">
        <v>118</v>
      </c>
      <c r="L491" s="247"/>
      <c r="M491" s="248" t="s">
        <v>27</v>
      </c>
      <c r="N491" s="247"/>
      <c r="O491" s="248" t="s">
        <v>166</v>
      </c>
      <c r="P491" s="247"/>
      <c r="Q491" s="248" t="s">
        <v>167</v>
      </c>
      <c r="R491" s="247"/>
      <c r="S491" s="248" t="s">
        <v>132</v>
      </c>
      <c r="T491" s="247"/>
      <c r="U491" s="248" t="s">
        <v>28</v>
      </c>
      <c r="V491" s="247"/>
      <c r="W491" s="248" t="s">
        <v>29</v>
      </c>
      <c r="X491" s="247"/>
      <c r="Y491" s="248" t="s">
        <v>30</v>
      </c>
      <c r="Z491" s="247"/>
      <c r="AA491" s="248" t="s">
        <v>114</v>
      </c>
      <c r="AB491" s="258"/>
      <c r="AC491" s="248" t="s">
        <v>113</v>
      </c>
      <c r="AD491" s="247"/>
      <c r="AE491" s="248" t="s">
        <v>31</v>
      </c>
      <c r="AF491" s="247"/>
      <c r="AG491" s="248" t="s">
        <v>193</v>
      </c>
      <c r="AH491" s="247"/>
      <c r="AI491" s="248" t="s">
        <v>164</v>
      </c>
      <c r="AJ491" s="247"/>
      <c r="AK491" s="246" t="s">
        <v>165</v>
      </c>
      <c r="AL491" s="247"/>
      <c r="AM491" s="248" t="s">
        <v>33</v>
      </c>
      <c r="AN491" s="247"/>
      <c r="AO491" s="248" t="s">
        <v>34</v>
      </c>
      <c r="AP491" s="247"/>
      <c r="AQ491" s="248" t="s">
        <v>34</v>
      </c>
      <c r="AR491" s="247"/>
      <c r="AS491" s="248" t="s">
        <v>35</v>
      </c>
      <c r="AT491" s="247"/>
      <c r="AU491" s="115" t="s">
        <v>307</v>
      </c>
      <c r="AV491" s="115" t="s">
        <v>116</v>
      </c>
      <c r="AW491" s="115" t="s">
        <v>309</v>
      </c>
      <c r="AX491" s="116" t="s">
        <v>310</v>
      </c>
      <c r="AY491" s="116" t="s">
        <v>311</v>
      </c>
      <c r="AZ491" s="116" t="s">
        <v>134</v>
      </c>
      <c r="BA491" s="117" t="s">
        <v>114</v>
      </c>
      <c r="BB491" s="117" t="s">
        <v>113</v>
      </c>
      <c r="BC491" s="117" t="s">
        <v>46</v>
      </c>
      <c r="BD491" s="117" t="s">
        <v>44</v>
      </c>
      <c r="BE491" s="118"/>
    </row>
    <row r="492" spans="1:82" x14ac:dyDescent="0.25">
      <c r="A492" s="49" t="s">
        <v>129</v>
      </c>
      <c r="B492" s="200"/>
      <c r="C492" s="151"/>
      <c r="D492" s="152"/>
      <c r="E492" s="151"/>
      <c r="F492" s="152"/>
      <c r="G492" s="200"/>
      <c r="H492" s="201"/>
      <c r="I492" s="200"/>
      <c r="J492" s="201"/>
      <c r="K492" s="87"/>
      <c r="L492" s="201"/>
      <c r="M492" s="200"/>
      <c r="N492" s="201"/>
      <c r="O492" s="200"/>
      <c r="P492" s="201"/>
      <c r="Q492" s="200"/>
      <c r="R492" s="201"/>
      <c r="S492" s="200"/>
      <c r="T492" s="201"/>
      <c r="U492" s="200"/>
      <c r="V492" s="201"/>
      <c r="W492" s="200"/>
      <c r="X492" s="201"/>
      <c r="Y492" s="200"/>
      <c r="Z492" s="201"/>
      <c r="AA492" s="87"/>
      <c r="AB492" s="87"/>
      <c r="AC492" s="200"/>
      <c r="AD492" s="201"/>
      <c r="AE492" s="200"/>
      <c r="AF492" s="201"/>
      <c r="AG492" s="200"/>
      <c r="AH492" s="201"/>
      <c r="AI492" s="200"/>
      <c r="AJ492" s="201"/>
      <c r="AK492" s="87"/>
      <c r="AL492" s="87"/>
      <c r="AM492" s="200"/>
      <c r="AN492" s="201"/>
      <c r="AO492" s="200"/>
      <c r="AP492" s="201"/>
      <c r="AQ492" s="200"/>
      <c r="AR492" s="201"/>
      <c r="AS492" s="200"/>
      <c r="AT492" s="146"/>
      <c r="AU492" s="115"/>
      <c r="AV492" s="115"/>
      <c r="AW492" s="115"/>
      <c r="AX492" s="116"/>
      <c r="AY492" s="116"/>
      <c r="AZ492" s="116"/>
      <c r="BA492" s="116"/>
      <c r="BB492" s="116"/>
      <c r="BC492" s="116"/>
      <c r="BD492" s="116"/>
      <c r="BE492" s="116"/>
    </row>
    <row r="493" spans="1:82" x14ac:dyDescent="0.25">
      <c r="A493" s="98"/>
      <c r="B493" s="88"/>
      <c r="C493" s="249">
        <f>(VLOOKUP(A492,$BF$2:$CB$5,2,FALSE))*'Form II'!F493</f>
        <v>60</v>
      </c>
      <c r="D493" s="250"/>
      <c r="E493" s="249">
        <f>VLOOKUP(A492,$BF$2:$CB$5,3,FALSE)*'Form II'!F493</f>
        <v>60</v>
      </c>
      <c r="F493" s="250"/>
      <c r="G493" s="249">
        <f>VLOOKUP(A492,$BF$2:$CB$5,4,FALSE)*'Form II'!F493</f>
        <v>60</v>
      </c>
      <c r="H493" s="250"/>
      <c r="I493" s="249">
        <f>VLOOKUP(A492,$BF$2:$CB$5,5,FALSE)*'Form II'!F493</f>
        <v>60</v>
      </c>
      <c r="J493" s="250"/>
      <c r="K493" s="251">
        <f>VLOOKUP(A492,$BF$2:$CB$5,6,FALSE)*'Form II'!F493</f>
        <v>100</v>
      </c>
      <c r="L493" s="250"/>
      <c r="M493" s="249">
        <f>VLOOKUP(A492,$BF$2:$CB$5,7,FALSE)*'Form II'!F493</f>
        <v>200</v>
      </c>
      <c r="N493" s="250"/>
      <c r="O493" s="249">
        <f>VLOOKUP(A492,$BF$2:$CB$5,8,FALSE)*'Form II'!F493</f>
        <v>125</v>
      </c>
      <c r="P493" s="250"/>
      <c r="Q493" s="249">
        <f>VLOOKUP(A492,$BF$2:$CB$5,9,FALSE)*'Form II'!F493</f>
        <v>125</v>
      </c>
      <c r="R493" s="250"/>
      <c r="S493" s="249">
        <f>VLOOKUP(A492,$BF$2:$CB$5,10,FALSE)*'Form II'!F493</f>
        <v>125</v>
      </c>
      <c r="T493" s="250"/>
      <c r="U493" s="249">
        <f>VLOOKUP(A492,$BF$2:$CB$5,11,FALSE)*'Form II'!F493</f>
        <v>150</v>
      </c>
      <c r="V493" s="250"/>
      <c r="W493" s="249">
        <f>VLOOKUP(A492,$BF$2:$CB$5,12,FALSE)*'Form II'!F493</f>
        <v>200</v>
      </c>
      <c r="X493" s="250"/>
      <c r="Y493" s="252">
        <f>VLOOKUP(A492,$BF$2:$CB$5,13,FALSE)*'Form II'!F493</f>
        <v>250</v>
      </c>
      <c r="Z493" s="253"/>
      <c r="AA493" s="252">
        <f>VLOOKUP(A492,$BF$2:$CB$5,14,FALSE)*'Form II'!F493</f>
        <v>75</v>
      </c>
      <c r="AB493" s="254"/>
      <c r="AC493" s="252">
        <f>VLOOKUP(A492,$BF$2:$CB$5,15,FALSE)*'Form II'!F493</f>
        <v>75</v>
      </c>
      <c r="AD493" s="253"/>
      <c r="AE493" s="252">
        <f>VLOOKUP(A492,$BF$2:$CB$5,16,FALSE)*'Form II'!F493</f>
        <v>200</v>
      </c>
      <c r="AF493" s="253"/>
      <c r="AG493" s="249">
        <f>VLOOKUP(A492,$BF$2:$CB$5,17,FALSE)*'Form II'!F493</f>
        <v>200</v>
      </c>
      <c r="AH493" s="250"/>
      <c r="AI493" s="249">
        <f>VLOOKUP(A492,$BF$2:$CB$5,18,FALSE)*'Form II'!F493</f>
        <v>12.5</v>
      </c>
      <c r="AJ493" s="250"/>
      <c r="AK493" s="249">
        <f>VLOOKUP(A492,$BF$2:$CB$5,19,FALSE)*'Form II'!F493</f>
        <v>25</v>
      </c>
      <c r="AL493" s="250"/>
      <c r="AM493" s="249">
        <f>VLOOKUP(A492,$BF$2:$CB$5,20,FALSE)*'Form II'!F493</f>
        <v>12.5</v>
      </c>
      <c r="AN493" s="250"/>
      <c r="AO493" s="249">
        <f>VLOOKUP(A492,$BF$2:$CB$5,21,FALSE)*'Form II'!F493</f>
        <v>25</v>
      </c>
      <c r="AP493" s="250"/>
      <c r="AQ493" s="249">
        <f>VLOOKUP(A492,$BF$2:$CB$5,22,FALSE)*'Form II'!F493</f>
        <v>25</v>
      </c>
      <c r="AR493" s="250"/>
      <c r="AS493" s="255"/>
      <c r="AT493" s="256"/>
      <c r="AU493" s="116"/>
      <c r="AV493" s="116"/>
      <c r="AW493" s="116"/>
      <c r="AX493" s="116"/>
      <c r="AY493" s="116"/>
      <c r="AZ493" s="116"/>
      <c r="BA493" s="116"/>
      <c r="BB493" s="116"/>
      <c r="BC493" s="116"/>
      <c r="BD493" s="116"/>
      <c r="BE493" s="116"/>
    </row>
    <row r="494" spans="1:82" ht="15.75" thickBot="1" x14ac:dyDescent="0.3">
      <c r="A494" s="48" t="str">
        <f>'Form II'!A493&amp;", "&amp;'Form II'!B493</f>
        <v>, 50</v>
      </c>
      <c r="B494" s="99" t="s">
        <v>36</v>
      </c>
      <c r="C494" s="99" t="s">
        <v>36</v>
      </c>
      <c r="D494" s="99" t="s">
        <v>142</v>
      </c>
      <c r="E494" s="99"/>
      <c r="F494" s="99"/>
      <c r="G494" s="99"/>
      <c r="H494" s="99"/>
      <c r="I494" s="99"/>
      <c r="J494" s="99"/>
      <c r="K494" s="99" t="s">
        <v>36</v>
      </c>
      <c r="L494" s="99" t="s">
        <v>142</v>
      </c>
      <c r="M494" s="99" t="s">
        <v>36</v>
      </c>
      <c r="N494" s="99" t="s">
        <v>142</v>
      </c>
      <c r="O494" s="99" t="s">
        <v>36</v>
      </c>
      <c r="P494" s="99" t="s">
        <v>142</v>
      </c>
      <c r="Q494" s="99" t="s">
        <v>36</v>
      </c>
      <c r="R494" s="99" t="s">
        <v>142</v>
      </c>
      <c r="S494" s="99" t="s">
        <v>36</v>
      </c>
      <c r="T494" s="99" t="s">
        <v>142</v>
      </c>
      <c r="U494" s="99" t="s">
        <v>36</v>
      </c>
      <c r="V494" s="99" t="s">
        <v>142</v>
      </c>
      <c r="W494" s="99" t="s">
        <v>36</v>
      </c>
      <c r="X494" s="99" t="s">
        <v>142</v>
      </c>
      <c r="Y494" s="99" t="s">
        <v>36</v>
      </c>
      <c r="Z494" s="99" t="s">
        <v>142</v>
      </c>
      <c r="AA494" s="99"/>
      <c r="AB494" s="99"/>
      <c r="AC494" s="99" t="s">
        <v>36</v>
      </c>
      <c r="AD494" s="99" t="s">
        <v>142</v>
      </c>
      <c r="AE494" s="99" t="s">
        <v>36</v>
      </c>
      <c r="AF494" s="100" t="s">
        <v>142</v>
      </c>
      <c r="AG494" s="99" t="s">
        <v>36</v>
      </c>
      <c r="AH494" s="99" t="s">
        <v>142</v>
      </c>
      <c r="AI494" s="99" t="s">
        <v>36</v>
      </c>
      <c r="AJ494" s="99" t="s">
        <v>142</v>
      </c>
      <c r="AK494" s="99" t="s">
        <v>36</v>
      </c>
      <c r="AL494" s="99" t="s">
        <v>142</v>
      </c>
      <c r="AM494" s="99" t="s">
        <v>36</v>
      </c>
      <c r="AN494" s="99" t="s">
        <v>142</v>
      </c>
      <c r="AO494" s="99" t="s">
        <v>36</v>
      </c>
      <c r="AP494" s="99" t="s">
        <v>142</v>
      </c>
      <c r="AQ494" s="99" t="s">
        <v>36</v>
      </c>
      <c r="AR494" s="99" t="s">
        <v>142</v>
      </c>
      <c r="AS494" s="99" t="s">
        <v>36</v>
      </c>
      <c r="AT494" s="147" t="s">
        <v>142</v>
      </c>
      <c r="AU494" s="116"/>
      <c r="AV494" s="116"/>
      <c r="AW494" s="116"/>
      <c r="AX494" s="116"/>
      <c r="AY494" s="116"/>
      <c r="AZ494" s="116"/>
      <c r="BA494" s="116"/>
      <c r="BB494" s="116"/>
      <c r="BC494" s="116"/>
      <c r="BD494" s="116"/>
      <c r="BE494" s="116"/>
    </row>
    <row r="495" spans="1:82" ht="16.5" thickTop="1" thickBot="1" x14ac:dyDescent="0.3">
      <c r="A495" s="24" t="s">
        <v>37</v>
      </c>
      <c r="B495" s="25"/>
      <c r="C495" s="112">
        <v>0</v>
      </c>
      <c r="D495" s="93">
        <f t="shared" ref="D495" si="4115">C495/C493</f>
        <v>0</v>
      </c>
      <c r="E495" s="112"/>
      <c r="F495" s="93">
        <f t="shared" ref="F495" si="4116">E495/E493</f>
        <v>0</v>
      </c>
      <c r="G495" s="112"/>
      <c r="H495" s="93">
        <f t="shared" ref="H495" si="4117">G495/G493</f>
        <v>0</v>
      </c>
      <c r="I495" s="112"/>
      <c r="J495" s="93">
        <f t="shared" ref="J495" si="4118">I495/I493</f>
        <v>0</v>
      </c>
      <c r="K495" s="112"/>
      <c r="L495" s="93">
        <f t="shared" ref="L495" si="4119">K495/K493</f>
        <v>0</v>
      </c>
      <c r="M495" s="112">
        <v>0</v>
      </c>
      <c r="N495" s="93">
        <f t="shared" ref="N495" si="4120">M495/M493</f>
        <v>0</v>
      </c>
      <c r="O495" s="112">
        <v>0</v>
      </c>
      <c r="P495" s="93">
        <f t="shared" ref="P495" si="4121">O495/O493</f>
        <v>0</v>
      </c>
      <c r="Q495" s="112">
        <v>0</v>
      </c>
      <c r="R495" s="93">
        <f t="shared" ref="R495" si="4122">Q495/Q493</f>
        <v>0</v>
      </c>
      <c r="S495" s="112">
        <v>0</v>
      </c>
      <c r="T495" s="93">
        <f t="shared" ref="T495" si="4123">S495/S493</f>
        <v>0</v>
      </c>
      <c r="U495" s="112">
        <v>0</v>
      </c>
      <c r="V495" s="93">
        <f t="shared" ref="V495" si="4124">U495/U493</f>
        <v>0</v>
      </c>
      <c r="W495" s="112">
        <v>0</v>
      </c>
      <c r="X495" s="93">
        <f t="shared" ref="X495" si="4125">W495/W493</f>
        <v>0</v>
      </c>
      <c r="Y495" s="112">
        <v>0</v>
      </c>
      <c r="Z495" s="93">
        <f t="shared" ref="Z495" si="4126">Y495/Y493</f>
        <v>0</v>
      </c>
      <c r="AA495" s="112">
        <v>0</v>
      </c>
      <c r="AB495" s="93">
        <f t="shared" ref="AB495" si="4127">AA495/AA493</f>
        <v>0</v>
      </c>
      <c r="AC495" s="112">
        <v>0</v>
      </c>
      <c r="AD495" s="93">
        <f t="shared" ref="AD495" si="4128">AC495/AC493</f>
        <v>0</v>
      </c>
      <c r="AE495" s="112"/>
      <c r="AF495" s="93">
        <f t="shared" ref="AF495" si="4129">AE495/AE493</f>
        <v>0</v>
      </c>
      <c r="AG495" s="112"/>
      <c r="AH495" s="93">
        <f t="shared" ref="AH495" si="4130">AG495/AG493</f>
        <v>0</v>
      </c>
      <c r="AI495" s="112"/>
      <c r="AJ495" s="93">
        <f t="shared" ref="AJ495" si="4131">AI495/AI493</f>
        <v>0</v>
      </c>
      <c r="AK495" s="112"/>
      <c r="AL495" s="93">
        <f t="shared" ref="AL495" si="4132">AK495/AK493</f>
        <v>0</v>
      </c>
      <c r="AM495" s="112">
        <v>0</v>
      </c>
      <c r="AN495" s="93">
        <f t="shared" ref="AN495" si="4133">AM495/AM493</f>
        <v>0</v>
      </c>
      <c r="AO495" s="112">
        <v>0</v>
      </c>
      <c r="AP495" s="93">
        <f t="shared" ref="AP495" si="4134">AO495/AO493</f>
        <v>0</v>
      </c>
      <c r="AQ495" s="112">
        <v>0</v>
      </c>
      <c r="AR495" s="93">
        <f t="shared" ref="AR495:AR499" si="4135">AQ495/$AQ$113</f>
        <v>0</v>
      </c>
      <c r="AS495" s="134">
        <f t="shared" ref="AS495:AS498" si="4136">C495+K495+M495+O495+U495+W495+Y495+AC495+AE495+AG495+AM495+AQ495+E495+I495+G495+AA495+Q495+S495+AO495+AI495+AK495</f>
        <v>0</v>
      </c>
      <c r="AT495" s="203">
        <f t="shared" ref="AT495:AT499" si="4137">D495+L495+N495+P495+V495+X495+Z495+AD495+AF495+AH495+AN495+AR495+AB495+F495+J495+H495+R495+T495+AP495+AJ495+AL495</f>
        <v>0</v>
      </c>
      <c r="AU495" s="120">
        <f>IF(J495=0,0,(IF('Form II'!K493="yes",(J495/AT495)*('Form II'!G493+'Form II'!H493),0)))</f>
        <v>0</v>
      </c>
      <c r="AV495" s="120">
        <f>IF(D495=0,0,(IF('Form II'!I493="yes",(D495/AT495)*('Form II'!G493+'Form II'!H493),0)))</f>
        <v>0</v>
      </c>
      <c r="AW495" s="120">
        <f>IF(F495+H495=0,0,(IF('Form II'!J493="yes",((F495+H495)/AT495)*('Form II'!G493+'Form II'!H493),0)))</f>
        <v>0</v>
      </c>
      <c r="AX495" s="120">
        <f>IF(L495=0,0,(L495/AT495)*('Form II'!G493+'Form II'!H493))</f>
        <v>0</v>
      </c>
      <c r="AY495" s="120">
        <f>IF(P495+R495=0,0,(IF('Form II'!M493="yes",(((P495+R495)/AT495)*('Form II'!G493+'Form II'!H493)),0)))</f>
        <v>0</v>
      </c>
      <c r="AZ495" s="120" t="e">
        <f>IF('Form II'!N493="yes",(((V495+X495+Z495+T495)/AT495)*('Form II'!G493+'Form II'!H493)),0)</f>
        <v>#DIV/0!</v>
      </c>
      <c r="BA495" s="120" t="e">
        <f>IF('Form II'!P493="yes",(AB495/AT495)*('Form II'!G493+'Form II'!H493),0)</f>
        <v>#DIV/0!</v>
      </c>
      <c r="BB495" s="120" t="e">
        <f>IF('Form II'!O493="yes",(AD495/AT495)*('Form II'!G493+'Form II'!H493),0)</f>
        <v>#DIV/0!</v>
      </c>
      <c r="BC495" s="120">
        <f>IF(AF495=0,0,(AF495/AT495)*('Form II'!G493+'Form II'!H493))</f>
        <v>0</v>
      </c>
      <c r="BD495" s="120">
        <f>IF((AN495+AP495+AR495)=0,0,(IF('Form II'!R493="yes",(((AN495+AP495+AR495)/AT495)*('Form II'!G493+'Form II'!H493)),0)))</f>
        <v>0</v>
      </c>
      <c r="BE495" s="118">
        <f>IF((AS495)=0,('Form II'!G493+'Form II'!H493),SUM(AU495:BD495))</f>
        <v>0</v>
      </c>
      <c r="CD495" s="23">
        <f>AT495*'Form II'!F493</f>
        <v>0</v>
      </c>
    </row>
    <row r="496" spans="1:82" ht="16.5" thickTop="1" thickBot="1" x14ac:dyDescent="0.3">
      <c r="A496" s="26" t="s">
        <v>38</v>
      </c>
      <c r="B496" s="27"/>
      <c r="C496" s="113">
        <v>0</v>
      </c>
      <c r="D496" s="93">
        <f t="shared" ref="D496" si="4138">C496/C493</f>
        <v>0</v>
      </c>
      <c r="E496" s="113"/>
      <c r="F496" s="93">
        <f t="shared" ref="F496" si="4139">E496/E493</f>
        <v>0</v>
      </c>
      <c r="G496" s="113"/>
      <c r="H496" s="93">
        <f t="shared" ref="H496" si="4140">G496/G493</f>
        <v>0</v>
      </c>
      <c r="I496" s="113"/>
      <c r="J496" s="93">
        <f t="shared" ref="J496" si="4141">I496/I493</f>
        <v>0</v>
      </c>
      <c r="K496" s="113"/>
      <c r="L496" s="93">
        <f t="shared" ref="L496" si="4142">K496/K493</f>
        <v>0</v>
      </c>
      <c r="M496" s="113">
        <v>0</v>
      </c>
      <c r="N496" s="93">
        <f t="shared" ref="N496" si="4143">M496/M493</f>
        <v>0</v>
      </c>
      <c r="O496" s="113">
        <v>0</v>
      </c>
      <c r="P496" s="93">
        <f t="shared" ref="P496" si="4144">O496/O493</f>
        <v>0</v>
      </c>
      <c r="Q496" s="113">
        <v>0</v>
      </c>
      <c r="R496" s="93">
        <f t="shared" ref="R496" si="4145">Q496/Q493</f>
        <v>0</v>
      </c>
      <c r="S496" s="113">
        <v>0</v>
      </c>
      <c r="T496" s="93">
        <f t="shared" ref="T496" si="4146">S496/S493</f>
        <v>0</v>
      </c>
      <c r="U496" s="113">
        <v>0</v>
      </c>
      <c r="V496" s="93">
        <f t="shared" ref="V496" si="4147">U496/U493</f>
        <v>0</v>
      </c>
      <c r="W496" s="113">
        <v>0</v>
      </c>
      <c r="X496" s="93">
        <f t="shared" ref="X496" si="4148">W496/W493</f>
        <v>0</v>
      </c>
      <c r="Y496" s="113">
        <v>0</v>
      </c>
      <c r="Z496" s="93">
        <f t="shared" ref="Z496" si="4149">Y496/Y493</f>
        <v>0</v>
      </c>
      <c r="AA496" s="113">
        <v>0</v>
      </c>
      <c r="AB496" s="93">
        <f t="shared" ref="AB496" si="4150">AA496/AA493</f>
        <v>0</v>
      </c>
      <c r="AC496" s="113">
        <v>0</v>
      </c>
      <c r="AD496" s="93">
        <f t="shared" ref="AD496" si="4151">AC496/AC493</f>
        <v>0</v>
      </c>
      <c r="AE496" s="113"/>
      <c r="AF496" s="93">
        <f t="shared" ref="AF496" si="4152">AE496/AE493</f>
        <v>0</v>
      </c>
      <c r="AG496" s="113"/>
      <c r="AH496" s="93">
        <f t="shared" ref="AH496" si="4153">AG496/AG493</f>
        <v>0</v>
      </c>
      <c r="AI496" s="113"/>
      <c r="AJ496" s="93">
        <f t="shared" ref="AJ496" si="4154">AI496/AI493</f>
        <v>0</v>
      </c>
      <c r="AK496" s="113"/>
      <c r="AL496" s="93">
        <f t="shared" ref="AL496" si="4155">AK496/AK493</f>
        <v>0</v>
      </c>
      <c r="AM496" s="113">
        <v>0</v>
      </c>
      <c r="AN496" s="93">
        <f t="shared" ref="AN496" si="4156">AM496/AM493</f>
        <v>0</v>
      </c>
      <c r="AO496" s="113">
        <v>0</v>
      </c>
      <c r="AP496" s="93">
        <f t="shared" ref="AP496" si="4157">AO496/AO493</f>
        <v>0</v>
      </c>
      <c r="AQ496" s="113">
        <v>0</v>
      </c>
      <c r="AR496" s="93">
        <f t="shared" si="4135"/>
        <v>0</v>
      </c>
      <c r="AS496" s="134">
        <f t="shared" si="4136"/>
        <v>0</v>
      </c>
      <c r="AT496" s="203">
        <f t="shared" si="4137"/>
        <v>0</v>
      </c>
      <c r="AU496" s="120">
        <f>IF(J496=0,0,(IF('Form II'!K494="yes",(J496/AT496)*('Form II'!G494+'Form II'!H494),0)))</f>
        <v>0</v>
      </c>
      <c r="AV496" s="120">
        <f>IF(D496=0,0,(IF('Form II'!I494="yes",(D496/AT496)*('Form II'!G494+'Form II'!H494),0)))</f>
        <v>0</v>
      </c>
      <c r="AW496" s="120">
        <f>IF(F496+H496=0,0,(IF('Form II'!J494="yes",((F496+H496)/AT496)*('Form II'!G494+'Form II'!H494),0)))</f>
        <v>0</v>
      </c>
      <c r="AX496" s="120">
        <f>IF(L496=0,0,(L496/AT496)*('Form II'!G494+'Form II'!H494))</f>
        <v>0</v>
      </c>
      <c r="AY496" s="120">
        <f>IF(P496+R496=0,0,(IF('Form II'!M494="yes",(((P496+R496)/AT496)*('Form II'!G494+'Form II'!H494)),0)))</f>
        <v>0</v>
      </c>
      <c r="AZ496" s="120" t="e">
        <f>IF('Form II'!N494="yes",(((V496+X496+Z496+T496)/AT496)*('Form II'!G494+'Form II'!H494)),0)</f>
        <v>#DIV/0!</v>
      </c>
      <c r="BA496" s="120" t="e">
        <f>IF('Form II'!P494="yes",(AB496/AT496)*('Form II'!G494+'Form II'!H494),0)</f>
        <v>#DIV/0!</v>
      </c>
      <c r="BB496" s="120" t="e">
        <f>IF('Form II'!O494="yes",(AD496/AT496)*('Form II'!G494+'Form II'!H494),0)</f>
        <v>#DIV/0!</v>
      </c>
      <c r="BC496" s="120">
        <f>IF(AF496=0,0,(AF496/AT496)*('Form II'!G494+'Form II'!H494))</f>
        <v>0</v>
      </c>
      <c r="BD496" s="120">
        <f>IF((AN496+AP496+AR496)=0,0,(IF('Form II'!R494="yes",(((AN496+AP496+AR496)/AT496)*('Form II'!G494+'Form II'!H494)),0)))</f>
        <v>0</v>
      </c>
      <c r="BE496" s="118">
        <f>IF((AS496)=0,('Form II'!G494+'Form II'!H494),SUM(AU496:BD496))</f>
        <v>0</v>
      </c>
      <c r="CD496" s="23">
        <f>AT496*'Form II'!F494</f>
        <v>0</v>
      </c>
    </row>
    <row r="497" spans="1:82" ht="16.5" thickTop="1" thickBot="1" x14ac:dyDescent="0.3">
      <c r="A497" s="26" t="s">
        <v>39</v>
      </c>
      <c r="B497" s="27"/>
      <c r="C497" s="113">
        <v>0</v>
      </c>
      <c r="D497" s="93">
        <f t="shared" ref="D497" si="4158">C497/C493</f>
        <v>0</v>
      </c>
      <c r="E497" s="113"/>
      <c r="F497" s="93">
        <f t="shared" ref="F497" si="4159">E497/E493</f>
        <v>0</v>
      </c>
      <c r="G497" s="113"/>
      <c r="H497" s="93">
        <f t="shared" ref="H497" si="4160">G497/G493</f>
        <v>0</v>
      </c>
      <c r="I497" s="113"/>
      <c r="J497" s="93">
        <f t="shared" ref="J497" si="4161">I497/I493</f>
        <v>0</v>
      </c>
      <c r="K497" s="113"/>
      <c r="L497" s="93">
        <f t="shared" ref="L497" si="4162">K497/K493</f>
        <v>0</v>
      </c>
      <c r="M497" s="113">
        <v>0</v>
      </c>
      <c r="N497" s="93">
        <f t="shared" ref="N497" si="4163">M497/M493</f>
        <v>0</v>
      </c>
      <c r="O497" s="113">
        <v>0</v>
      </c>
      <c r="P497" s="93">
        <f t="shared" ref="P497" si="4164">O497/O493</f>
        <v>0</v>
      </c>
      <c r="Q497" s="113">
        <v>0</v>
      </c>
      <c r="R497" s="93">
        <f t="shared" ref="R497" si="4165">Q497/Q493</f>
        <v>0</v>
      </c>
      <c r="S497" s="113">
        <v>0</v>
      </c>
      <c r="T497" s="93">
        <f t="shared" ref="T497" si="4166">S497/S493</f>
        <v>0</v>
      </c>
      <c r="U497" s="113">
        <v>0</v>
      </c>
      <c r="V497" s="93">
        <f t="shared" ref="V497" si="4167">U497/U493</f>
        <v>0</v>
      </c>
      <c r="W497" s="113">
        <v>0</v>
      </c>
      <c r="X497" s="93">
        <f t="shared" ref="X497" si="4168">W497/W493</f>
        <v>0</v>
      </c>
      <c r="Y497" s="113">
        <v>0</v>
      </c>
      <c r="Z497" s="93">
        <f t="shared" ref="Z497" si="4169">Y497/Y493</f>
        <v>0</v>
      </c>
      <c r="AA497" s="113">
        <v>0</v>
      </c>
      <c r="AB497" s="93">
        <f t="shared" ref="AB497" si="4170">AA497/AA493</f>
        <v>0</v>
      </c>
      <c r="AC497" s="113">
        <v>0</v>
      </c>
      <c r="AD497" s="93">
        <f t="shared" ref="AD497" si="4171">AC497/AC493</f>
        <v>0</v>
      </c>
      <c r="AE497" s="113"/>
      <c r="AF497" s="93">
        <f t="shared" ref="AF497" si="4172">AE497/AE493</f>
        <v>0</v>
      </c>
      <c r="AG497" s="113"/>
      <c r="AH497" s="93">
        <f t="shared" ref="AH497" si="4173">AG497/AG493</f>
        <v>0</v>
      </c>
      <c r="AI497" s="113"/>
      <c r="AJ497" s="93">
        <f t="shared" ref="AJ497" si="4174">AI497/AI493</f>
        <v>0</v>
      </c>
      <c r="AK497" s="113"/>
      <c r="AL497" s="93">
        <f t="shared" ref="AL497" si="4175">AK497/AK493</f>
        <v>0</v>
      </c>
      <c r="AM497" s="113">
        <v>0</v>
      </c>
      <c r="AN497" s="93">
        <f t="shared" ref="AN497" si="4176">AM497/AM493</f>
        <v>0</v>
      </c>
      <c r="AO497" s="113">
        <v>0</v>
      </c>
      <c r="AP497" s="93">
        <f t="shared" ref="AP497" si="4177">AO497/AO493</f>
        <v>0</v>
      </c>
      <c r="AQ497" s="113">
        <v>0</v>
      </c>
      <c r="AR497" s="93">
        <f t="shared" si="4135"/>
        <v>0</v>
      </c>
      <c r="AS497" s="134">
        <f t="shared" si="4136"/>
        <v>0</v>
      </c>
      <c r="AT497" s="203">
        <f t="shared" si="4137"/>
        <v>0</v>
      </c>
      <c r="AU497" s="120">
        <f>IF(J497=0,0,(IF('Form II'!K495="yes",(J497/AT497)*('Form II'!G495+'Form II'!H495),0)))</f>
        <v>0</v>
      </c>
      <c r="AV497" s="120">
        <f>IF(D497=0,0,(IF('Form II'!I495="yes",(D497/AT497)*('Form II'!G495+'Form II'!H495),0)))</f>
        <v>0</v>
      </c>
      <c r="AW497" s="120">
        <f>IF(F497+H497=0,0,(IF('Form II'!J495="yes",((F497+H497)/AT497)*('Form II'!G495+'Form II'!H495),0)))</f>
        <v>0</v>
      </c>
      <c r="AX497" s="120">
        <f>IF(L497=0,0,(L497/AT497)*('Form II'!G495+'Form II'!H495))</f>
        <v>0</v>
      </c>
      <c r="AY497" s="120">
        <f>IF(P497+R497=0,0,(IF('Form II'!M495="yes",(((P497+R497)/AT497)*('Form II'!G495+'Form II'!H495)),0)))</f>
        <v>0</v>
      </c>
      <c r="AZ497" s="120" t="e">
        <f>IF('Form II'!N495="yes",(((V497+X497+Z497+T497)/AT497)*('Form II'!G495+'Form II'!H495)),0)</f>
        <v>#DIV/0!</v>
      </c>
      <c r="BA497" s="120" t="e">
        <f>IF('Form II'!P495="yes",(AB497/AT497)*('Form II'!G495+'Form II'!H495),0)</f>
        <v>#DIV/0!</v>
      </c>
      <c r="BB497" s="120" t="e">
        <f>IF('Form II'!O495="yes",(AD497/AT497)*('Form II'!G495+'Form II'!H495),0)</f>
        <v>#DIV/0!</v>
      </c>
      <c r="BC497" s="120">
        <f>IF(AF497=0,0,(AF497/AT497)*('Form II'!G495+'Form II'!H495))</f>
        <v>0</v>
      </c>
      <c r="BD497" s="120">
        <f>IF((AN497+AP497+AR497)=0,0,(IF('Form II'!R495="yes",(((AN497+AP497+AR497)/AT497)*('Form II'!G495+'Form II'!H495)),0)))</f>
        <v>0</v>
      </c>
      <c r="BE497" s="118">
        <f>IF((AS497)=0,('Form II'!G495+'Form II'!H495),SUM(AU497:BD497))</f>
        <v>0</v>
      </c>
      <c r="CD497" s="23">
        <f>AT497*'Form II'!F495</f>
        <v>0</v>
      </c>
    </row>
    <row r="498" spans="1:82" ht="16.5" thickTop="1" thickBot="1" x14ac:dyDescent="0.3">
      <c r="A498" s="28" t="s">
        <v>40</v>
      </c>
      <c r="B498" s="29"/>
      <c r="C498" s="114">
        <v>0</v>
      </c>
      <c r="D498" s="93">
        <f t="shared" ref="D498" si="4178">C498/C493</f>
        <v>0</v>
      </c>
      <c r="E498" s="114"/>
      <c r="F498" s="93">
        <f t="shared" ref="F498" si="4179">E498/E493</f>
        <v>0</v>
      </c>
      <c r="G498" s="114"/>
      <c r="H498" s="93">
        <f t="shared" ref="H498" si="4180">G498/G493</f>
        <v>0</v>
      </c>
      <c r="I498" s="114"/>
      <c r="J498" s="93">
        <f t="shared" ref="J498" si="4181">I498/I493</f>
        <v>0</v>
      </c>
      <c r="K498" s="114"/>
      <c r="L498" s="93">
        <f t="shared" ref="L498" si="4182">K498/K493</f>
        <v>0</v>
      </c>
      <c r="M498" s="114">
        <v>0</v>
      </c>
      <c r="N498" s="93">
        <f t="shared" ref="N498" si="4183">M498/M493</f>
        <v>0</v>
      </c>
      <c r="O498" s="114">
        <v>0</v>
      </c>
      <c r="P498" s="93">
        <f t="shared" ref="P498" si="4184">O498/O493</f>
        <v>0</v>
      </c>
      <c r="Q498" s="114">
        <v>0</v>
      </c>
      <c r="R498" s="93">
        <f t="shared" ref="R498" si="4185">Q498/Q493</f>
        <v>0</v>
      </c>
      <c r="S498" s="114">
        <v>0</v>
      </c>
      <c r="T498" s="93">
        <f t="shared" ref="T498" si="4186">S498/S493</f>
        <v>0</v>
      </c>
      <c r="U498" s="114">
        <v>0</v>
      </c>
      <c r="V498" s="93">
        <f t="shared" ref="V498" si="4187">U498/U493</f>
        <v>0</v>
      </c>
      <c r="W498" s="114">
        <v>0</v>
      </c>
      <c r="X498" s="93">
        <f t="shared" ref="X498" si="4188">W498/W493</f>
        <v>0</v>
      </c>
      <c r="Y498" s="114">
        <v>0</v>
      </c>
      <c r="Z498" s="93">
        <f t="shared" ref="Z498" si="4189">Y498/Y493</f>
        <v>0</v>
      </c>
      <c r="AA498" s="114">
        <v>0</v>
      </c>
      <c r="AB498" s="93">
        <f t="shared" ref="AB498" si="4190">AA498/AA493</f>
        <v>0</v>
      </c>
      <c r="AC498" s="114">
        <v>0</v>
      </c>
      <c r="AD498" s="93">
        <f t="shared" ref="AD498" si="4191">AC498/AC493</f>
        <v>0</v>
      </c>
      <c r="AE498" s="114"/>
      <c r="AF498" s="93">
        <f t="shared" ref="AF498" si="4192">AE498/AE493</f>
        <v>0</v>
      </c>
      <c r="AG498" s="114"/>
      <c r="AH498" s="93">
        <f t="shared" ref="AH498" si="4193">AG498/AG493</f>
        <v>0</v>
      </c>
      <c r="AI498" s="114"/>
      <c r="AJ498" s="93">
        <f t="shared" ref="AJ498" si="4194">AI498/AI493</f>
        <v>0</v>
      </c>
      <c r="AK498" s="114"/>
      <c r="AL498" s="93">
        <f t="shared" ref="AL498" si="4195">AK498/AK493</f>
        <v>0</v>
      </c>
      <c r="AM498" s="114">
        <v>0</v>
      </c>
      <c r="AN498" s="93">
        <f t="shared" ref="AN498" si="4196">AM498/AM493</f>
        <v>0</v>
      </c>
      <c r="AO498" s="114">
        <v>0</v>
      </c>
      <c r="AP498" s="93">
        <f t="shared" ref="AP498" si="4197">AO498/AO493</f>
        <v>0</v>
      </c>
      <c r="AQ498" s="114">
        <v>0</v>
      </c>
      <c r="AR498" s="93">
        <f t="shared" si="4135"/>
        <v>0</v>
      </c>
      <c r="AS498" s="134">
        <f t="shared" si="4136"/>
        <v>0</v>
      </c>
      <c r="AT498" s="203">
        <f t="shared" si="4137"/>
        <v>0</v>
      </c>
      <c r="AU498" s="120">
        <f>IF(J498=0,0,(IF('Form II'!K496="yes",(J498/AT498)*('Form II'!G496+'Form II'!H496),0)))</f>
        <v>0</v>
      </c>
      <c r="AV498" s="120">
        <f>IF(D498=0,0,(IF('Form II'!I496="yes",(D498/AT498)*('Form II'!G496+'Form II'!H496),0)))</f>
        <v>0</v>
      </c>
      <c r="AW498" s="120">
        <f>IF(F498+H498=0,0,(IF('Form II'!J496="yes",((F498+H498)/AT498)*('Form II'!G496+'Form II'!H496),0)))</f>
        <v>0</v>
      </c>
      <c r="AX498" s="120">
        <f>IF(L498=0,0,(L498/AT498)*('Form II'!G496+'Form II'!H496))</f>
        <v>0</v>
      </c>
      <c r="AY498" s="120">
        <f>IF(P498+R498=0,0,(IF('Form II'!M496="yes",(((P498+R498)/AT498)*('Form II'!G496+'Form II'!H496)),0)))</f>
        <v>0</v>
      </c>
      <c r="AZ498" s="120" t="e">
        <f>IF('Form II'!N496="yes",(((V498+X498+Z498+T498)/AT498)*('Form II'!G496+'Form II'!H496)),0)</f>
        <v>#DIV/0!</v>
      </c>
      <c r="BA498" s="120" t="e">
        <f>IF('Form II'!P496="yes",(AB498/AT498)*('Form II'!G496+'Form II'!H496),0)</f>
        <v>#DIV/0!</v>
      </c>
      <c r="BB498" s="120" t="e">
        <f>IF('Form II'!O496="yes",(AD498/AT498)*('Form II'!G496+'Form II'!H496),0)</f>
        <v>#DIV/0!</v>
      </c>
      <c r="BC498" s="120">
        <f>IF(AF498=0,0,(AF498/AT498)*('Form II'!G496+'Form II'!H496))</f>
        <v>0</v>
      </c>
      <c r="BD498" s="120">
        <f>IF((AN498+AP498+AR498)=0,0,(IF('Form II'!R496="yes",(((AN498+AP498+AR498)/AT498)*('Form II'!G496+'Form II'!H496)),0)))</f>
        <v>0</v>
      </c>
      <c r="BE498" s="118">
        <f>IF((AS498)=0,('Form II'!G496+'Form II'!H496),SUM(AU498:BD498))</f>
        <v>0</v>
      </c>
      <c r="CD498" s="23">
        <f>AT498*'Form II'!F496</f>
        <v>0</v>
      </c>
    </row>
    <row r="499" spans="1:82" ht="15.75" thickTop="1" x14ac:dyDescent="0.25">
      <c r="A499" s="90" t="s">
        <v>41</v>
      </c>
      <c r="B499" s="91"/>
      <c r="C499" s="91">
        <f t="shared" si="4072"/>
        <v>0</v>
      </c>
      <c r="D499" s="93">
        <f t="shared" ref="D499" si="4198">C499/C493</f>
        <v>0</v>
      </c>
      <c r="E499" s="91">
        <f t="shared" si="4074"/>
        <v>0</v>
      </c>
      <c r="F499" s="93">
        <f t="shared" ref="F499" si="4199">E499/E493</f>
        <v>0</v>
      </c>
      <c r="G499" s="91">
        <f t="shared" si="4076"/>
        <v>0</v>
      </c>
      <c r="H499" s="93">
        <f t="shared" ref="H499" si="4200">G499/G493</f>
        <v>0</v>
      </c>
      <c r="I499" s="91">
        <f t="shared" si="4078"/>
        <v>0</v>
      </c>
      <c r="J499" s="93">
        <f t="shared" ref="J499" si="4201">I499/I493</f>
        <v>0</v>
      </c>
      <c r="K499" s="91">
        <f t="shared" si="4080"/>
        <v>0</v>
      </c>
      <c r="L499" s="93">
        <f t="shared" ref="L499" si="4202">K499/K493</f>
        <v>0</v>
      </c>
      <c r="M499" s="91">
        <f t="shared" si="4082"/>
        <v>0</v>
      </c>
      <c r="N499" s="93">
        <f t="shared" ref="N499" si="4203">M499/M493</f>
        <v>0</v>
      </c>
      <c r="O499" s="91">
        <f t="shared" si="4084"/>
        <v>0</v>
      </c>
      <c r="P499" s="93">
        <f t="shared" ref="P499" si="4204">O499/O493</f>
        <v>0</v>
      </c>
      <c r="Q499" s="91">
        <f t="shared" si="4086"/>
        <v>0</v>
      </c>
      <c r="R499" s="93">
        <f t="shared" ref="R499" si="4205">Q499/Q493</f>
        <v>0</v>
      </c>
      <c r="S499" s="91">
        <f t="shared" si="4088"/>
        <v>0</v>
      </c>
      <c r="T499" s="93">
        <f t="shared" ref="T499" si="4206">S499/S493</f>
        <v>0</v>
      </c>
      <c r="U499" s="91">
        <f t="shared" si="4090"/>
        <v>0</v>
      </c>
      <c r="V499" s="93">
        <f t="shared" ref="V499" si="4207">U499/U493</f>
        <v>0</v>
      </c>
      <c r="W499" s="91">
        <f t="shared" si="4092"/>
        <v>0</v>
      </c>
      <c r="X499" s="93">
        <f t="shared" ref="X499" si="4208">W499/W493</f>
        <v>0</v>
      </c>
      <c r="Y499" s="91">
        <f t="shared" si="4094"/>
        <v>0</v>
      </c>
      <c r="Z499" s="93">
        <f t="shared" ref="Z499" si="4209">Y499/Y493</f>
        <v>0</v>
      </c>
      <c r="AA499" s="91">
        <f t="shared" si="4096"/>
        <v>0</v>
      </c>
      <c r="AB499" s="93">
        <f t="shared" ref="AB499" si="4210">AA499/AA493</f>
        <v>0</v>
      </c>
      <c r="AC499" s="91">
        <f t="shared" si="4098"/>
        <v>0</v>
      </c>
      <c r="AD499" s="93">
        <f t="shared" ref="AD499" si="4211">AC499/AC493</f>
        <v>0</v>
      </c>
      <c r="AE499" s="94">
        <f t="shared" si="4100"/>
        <v>0</v>
      </c>
      <c r="AF499" s="93">
        <f t="shared" ref="AF499" si="4212">AE499/AE493</f>
        <v>0</v>
      </c>
      <c r="AG499" s="91">
        <f t="shared" si="4102"/>
        <v>0</v>
      </c>
      <c r="AH499" s="93">
        <f t="shared" ref="AH499" si="4213">AG499/AG493</f>
        <v>0</v>
      </c>
      <c r="AI499" s="91">
        <f t="shared" si="4104"/>
        <v>0</v>
      </c>
      <c r="AJ499" s="93">
        <f t="shared" ref="AJ499" si="4214">AI499/AI493</f>
        <v>0</v>
      </c>
      <c r="AK499" s="91">
        <f t="shared" si="4106"/>
        <v>0</v>
      </c>
      <c r="AL499" s="93">
        <f t="shared" ref="AL499" si="4215">AK499/AK493</f>
        <v>0</v>
      </c>
      <c r="AM499" s="91">
        <f t="shared" si="4108"/>
        <v>0</v>
      </c>
      <c r="AN499" s="93">
        <f t="shared" ref="AN499" si="4216">AM499/AM493</f>
        <v>0</v>
      </c>
      <c r="AO499" s="91">
        <f t="shared" si="4110"/>
        <v>0</v>
      </c>
      <c r="AP499" s="93">
        <f t="shared" ref="AP499" si="4217">AO499/AO493</f>
        <v>0</v>
      </c>
      <c r="AQ499" s="91">
        <f t="shared" si="4112"/>
        <v>0</v>
      </c>
      <c r="AR499" s="93">
        <f t="shared" si="4135"/>
        <v>0</v>
      </c>
      <c r="AS499" s="95">
        <f t="shared" si="4113"/>
        <v>0</v>
      </c>
      <c r="AT499" s="203">
        <f t="shared" si="4137"/>
        <v>0</v>
      </c>
      <c r="AU499" s="121"/>
      <c r="AV499" s="121"/>
      <c r="AW499" s="121"/>
      <c r="AX499" s="121"/>
      <c r="AY499" s="121"/>
      <c r="AZ499" s="121"/>
      <c r="BA499" s="121"/>
      <c r="BB499" s="121"/>
      <c r="BC499" s="121"/>
      <c r="BD499" s="121"/>
      <c r="BE499" s="121"/>
      <c r="CD499" s="30">
        <f t="shared" si="4114"/>
        <v>0</v>
      </c>
    </row>
    <row r="500" spans="1:82" x14ac:dyDescent="0.25">
      <c r="AU500" s="116"/>
      <c r="AV500" s="116"/>
      <c r="AW500" s="116"/>
      <c r="AX500" s="116"/>
      <c r="AY500" s="116"/>
      <c r="AZ500" s="116"/>
      <c r="BA500" s="116"/>
      <c r="BB500" s="116"/>
      <c r="BC500" s="116"/>
      <c r="BD500" s="116"/>
      <c r="BE500" s="116"/>
    </row>
    <row r="501" spans="1:82" ht="45" x14ac:dyDescent="0.25">
      <c r="A501" s="97"/>
      <c r="B501" s="199" t="s">
        <v>25</v>
      </c>
      <c r="C501" s="248" t="s">
        <v>116</v>
      </c>
      <c r="D501" s="247"/>
      <c r="E501" s="257" t="s">
        <v>119</v>
      </c>
      <c r="F501" s="247"/>
      <c r="G501" s="257" t="s">
        <v>120</v>
      </c>
      <c r="H501" s="247"/>
      <c r="I501" s="248" t="s">
        <v>117</v>
      </c>
      <c r="J501" s="247"/>
      <c r="K501" s="248" t="s">
        <v>118</v>
      </c>
      <c r="L501" s="247"/>
      <c r="M501" s="248" t="s">
        <v>27</v>
      </c>
      <c r="N501" s="247"/>
      <c r="O501" s="248" t="s">
        <v>166</v>
      </c>
      <c r="P501" s="247"/>
      <c r="Q501" s="248" t="s">
        <v>167</v>
      </c>
      <c r="R501" s="247"/>
      <c r="S501" s="248" t="s">
        <v>132</v>
      </c>
      <c r="T501" s="247"/>
      <c r="U501" s="248" t="s">
        <v>28</v>
      </c>
      <c r="V501" s="247"/>
      <c r="W501" s="248" t="s">
        <v>29</v>
      </c>
      <c r="X501" s="247"/>
      <c r="Y501" s="248" t="s">
        <v>30</v>
      </c>
      <c r="Z501" s="247"/>
      <c r="AA501" s="248" t="s">
        <v>114</v>
      </c>
      <c r="AB501" s="258"/>
      <c r="AC501" s="248" t="s">
        <v>113</v>
      </c>
      <c r="AD501" s="247"/>
      <c r="AE501" s="248" t="s">
        <v>31</v>
      </c>
      <c r="AF501" s="247"/>
      <c r="AG501" s="248" t="s">
        <v>193</v>
      </c>
      <c r="AH501" s="247"/>
      <c r="AI501" s="248" t="s">
        <v>164</v>
      </c>
      <c r="AJ501" s="247"/>
      <c r="AK501" s="246" t="s">
        <v>165</v>
      </c>
      <c r="AL501" s="247"/>
      <c r="AM501" s="248" t="s">
        <v>33</v>
      </c>
      <c r="AN501" s="247"/>
      <c r="AO501" s="248" t="s">
        <v>34</v>
      </c>
      <c r="AP501" s="247"/>
      <c r="AQ501" s="248" t="s">
        <v>34</v>
      </c>
      <c r="AR501" s="247"/>
      <c r="AS501" s="248" t="s">
        <v>35</v>
      </c>
      <c r="AT501" s="247"/>
      <c r="AU501" s="115" t="s">
        <v>310</v>
      </c>
      <c r="AV501" s="115" t="s">
        <v>116</v>
      </c>
      <c r="AW501" s="115" t="s">
        <v>312</v>
      </c>
      <c r="AX501" s="116" t="s">
        <v>313</v>
      </c>
      <c r="AY501" s="116" t="s">
        <v>314</v>
      </c>
      <c r="AZ501" s="116" t="s">
        <v>134</v>
      </c>
      <c r="BA501" s="117" t="s">
        <v>114</v>
      </c>
      <c r="BB501" s="117" t="s">
        <v>113</v>
      </c>
      <c r="BC501" s="117" t="s">
        <v>46</v>
      </c>
      <c r="BD501" s="117" t="s">
        <v>44</v>
      </c>
      <c r="BE501" s="118"/>
    </row>
    <row r="502" spans="1:82" x14ac:dyDescent="0.25">
      <c r="A502" s="49" t="s">
        <v>129</v>
      </c>
      <c r="B502" s="200"/>
      <c r="C502" s="151"/>
      <c r="D502" s="152"/>
      <c r="E502" s="151"/>
      <c r="F502" s="152"/>
      <c r="G502" s="200"/>
      <c r="H502" s="201"/>
      <c r="I502" s="200"/>
      <c r="J502" s="201"/>
      <c r="K502" s="87"/>
      <c r="L502" s="201"/>
      <c r="M502" s="200"/>
      <c r="N502" s="201"/>
      <c r="O502" s="200"/>
      <c r="P502" s="201"/>
      <c r="Q502" s="200"/>
      <c r="R502" s="201"/>
      <c r="S502" s="200"/>
      <c r="T502" s="201"/>
      <c r="U502" s="200"/>
      <c r="V502" s="201"/>
      <c r="W502" s="200"/>
      <c r="X502" s="201"/>
      <c r="Y502" s="200"/>
      <c r="Z502" s="201"/>
      <c r="AA502" s="87"/>
      <c r="AB502" s="87"/>
      <c r="AC502" s="200"/>
      <c r="AD502" s="201"/>
      <c r="AE502" s="200"/>
      <c r="AF502" s="201"/>
      <c r="AG502" s="200"/>
      <c r="AH502" s="201"/>
      <c r="AI502" s="200"/>
      <c r="AJ502" s="201"/>
      <c r="AK502" s="87"/>
      <c r="AL502" s="87"/>
      <c r="AM502" s="200"/>
      <c r="AN502" s="201"/>
      <c r="AO502" s="200"/>
      <c r="AP502" s="201"/>
      <c r="AQ502" s="200"/>
      <c r="AR502" s="201"/>
      <c r="AS502" s="200"/>
      <c r="AT502" s="146"/>
      <c r="AU502" s="115"/>
      <c r="AV502" s="115"/>
      <c r="AW502" s="115"/>
      <c r="AX502" s="116"/>
      <c r="AY502" s="116"/>
      <c r="AZ502" s="116"/>
      <c r="BA502" s="116"/>
      <c r="BB502" s="116"/>
      <c r="BC502" s="116"/>
      <c r="BD502" s="116"/>
      <c r="BE502" s="116"/>
    </row>
    <row r="503" spans="1:82" x14ac:dyDescent="0.25">
      <c r="A503" s="98"/>
      <c r="B503" s="88"/>
      <c r="C503" s="249">
        <f>(VLOOKUP(A502,$BF$2:$CB$5,2,FALSE))*'Form II'!F503</f>
        <v>60</v>
      </c>
      <c r="D503" s="250"/>
      <c r="E503" s="249">
        <f>VLOOKUP(A502,$BF$2:$CB$5,3,FALSE)*'Form II'!F503</f>
        <v>60</v>
      </c>
      <c r="F503" s="250"/>
      <c r="G503" s="249">
        <f>VLOOKUP(A502,$BF$2:$CB$5,4,FALSE)*'Form II'!F503</f>
        <v>60</v>
      </c>
      <c r="H503" s="250"/>
      <c r="I503" s="249">
        <f>VLOOKUP(A502,$BF$2:$CB$5,5,FALSE)*'Form II'!F503</f>
        <v>60</v>
      </c>
      <c r="J503" s="250"/>
      <c r="K503" s="251">
        <f>VLOOKUP(A502,$BF$2:$CB$5,6,FALSE)*'Form II'!F503</f>
        <v>100</v>
      </c>
      <c r="L503" s="250"/>
      <c r="M503" s="249">
        <f>VLOOKUP(A502,$BF$2:$CB$5,7,FALSE)*'Form II'!F503</f>
        <v>200</v>
      </c>
      <c r="N503" s="250"/>
      <c r="O503" s="249">
        <f>VLOOKUP(A502,$BF$2:$CB$5,8,FALSE)*'Form II'!F503</f>
        <v>125</v>
      </c>
      <c r="P503" s="250"/>
      <c r="Q503" s="249">
        <f>VLOOKUP(A502,$BF$2:$CB$5,9,FALSE)*'Form II'!F503</f>
        <v>125</v>
      </c>
      <c r="R503" s="250"/>
      <c r="S503" s="249">
        <f>VLOOKUP(A502,$BF$2:$CB$5,10,FALSE)*'Form II'!F503</f>
        <v>125</v>
      </c>
      <c r="T503" s="250"/>
      <c r="U503" s="249">
        <f>VLOOKUP(A502,$BF$2:$CB$5,11,FALSE)*'Form II'!F503</f>
        <v>150</v>
      </c>
      <c r="V503" s="250"/>
      <c r="W503" s="249">
        <f>VLOOKUP(A502,$BF$2:$CB$5,12,FALSE)*'Form II'!F503</f>
        <v>200</v>
      </c>
      <c r="X503" s="250"/>
      <c r="Y503" s="252">
        <f>VLOOKUP(A502,$BF$2:$CB$5,13,FALSE)*'Form II'!F503</f>
        <v>250</v>
      </c>
      <c r="Z503" s="253"/>
      <c r="AA503" s="252">
        <f>VLOOKUP(A502,$BF$2:$CB$5,14,FALSE)*'Form II'!F503</f>
        <v>75</v>
      </c>
      <c r="AB503" s="254"/>
      <c r="AC503" s="252">
        <f>VLOOKUP(A502,$BF$2:$CB$5,15,FALSE)*'Form II'!F503</f>
        <v>75</v>
      </c>
      <c r="AD503" s="253"/>
      <c r="AE503" s="252">
        <f>VLOOKUP(A502,$BF$2:$CB$5,16,FALSE)*'Form II'!F503</f>
        <v>200</v>
      </c>
      <c r="AF503" s="253"/>
      <c r="AG503" s="249">
        <f>VLOOKUP(A502,$BF$2:$CB$5,17,FALSE)*'Form II'!F503</f>
        <v>200</v>
      </c>
      <c r="AH503" s="250"/>
      <c r="AI503" s="249">
        <f>VLOOKUP(A502,$BF$2:$CB$5,18,FALSE)*'Form II'!F503</f>
        <v>12.5</v>
      </c>
      <c r="AJ503" s="250"/>
      <c r="AK503" s="249">
        <f>VLOOKUP(A502,$BF$2:$CB$5,19,FALSE)*'Form II'!F503</f>
        <v>25</v>
      </c>
      <c r="AL503" s="250"/>
      <c r="AM503" s="249">
        <f>VLOOKUP(A502,$BF$2:$CB$5,20,FALSE)*'Form II'!F503</f>
        <v>12.5</v>
      </c>
      <c r="AN503" s="250"/>
      <c r="AO503" s="249">
        <f>VLOOKUP(A502,$BF$2:$CB$5,21,FALSE)*'Form II'!F503</f>
        <v>25</v>
      </c>
      <c r="AP503" s="250"/>
      <c r="AQ503" s="249">
        <f>VLOOKUP(A502,$BF$2:$CB$5,22,FALSE)*'Form II'!F503</f>
        <v>25</v>
      </c>
      <c r="AR503" s="250"/>
      <c r="AS503" s="255"/>
      <c r="AT503" s="256"/>
      <c r="AU503" s="116"/>
      <c r="AV503" s="116"/>
      <c r="AW503" s="116"/>
      <c r="AX503" s="116"/>
      <c r="AY503" s="116"/>
      <c r="AZ503" s="116"/>
      <c r="BA503" s="116"/>
      <c r="BB503" s="116"/>
      <c r="BC503" s="116"/>
      <c r="BD503" s="116"/>
      <c r="BE503" s="116"/>
    </row>
    <row r="504" spans="1:82" ht="15.75" thickBot="1" x14ac:dyDescent="0.3">
      <c r="A504" s="48" t="str">
        <f>'Form II'!A503&amp;", "&amp;'Form II'!B503</f>
        <v>, 51</v>
      </c>
      <c r="B504" s="99" t="s">
        <v>36</v>
      </c>
      <c r="C504" s="99" t="s">
        <v>36</v>
      </c>
      <c r="D504" s="99" t="s">
        <v>142</v>
      </c>
      <c r="E504" s="99"/>
      <c r="F504" s="99"/>
      <c r="G504" s="99"/>
      <c r="H504" s="99"/>
      <c r="I504" s="99"/>
      <c r="J504" s="99"/>
      <c r="K504" s="99" t="s">
        <v>36</v>
      </c>
      <c r="L504" s="99" t="s">
        <v>142</v>
      </c>
      <c r="M504" s="99" t="s">
        <v>36</v>
      </c>
      <c r="N504" s="99" t="s">
        <v>142</v>
      </c>
      <c r="O504" s="99" t="s">
        <v>36</v>
      </c>
      <c r="P504" s="99" t="s">
        <v>142</v>
      </c>
      <c r="Q504" s="99" t="s">
        <v>36</v>
      </c>
      <c r="R504" s="99" t="s">
        <v>142</v>
      </c>
      <c r="S504" s="99" t="s">
        <v>36</v>
      </c>
      <c r="T504" s="99" t="s">
        <v>142</v>
      </c>
      <c r="U504" s="99" t="s">
        <v>36</v>
      </c>
      <c r="V504" s="99" t="s">
        <v>142</v>
      </c>
      <c r="W504" s="99" t="s">
        <v>36</v>
      </c>
      <c r="X504" s="99" t="s">
        <v>142</v>
      </c>
      <c r="Y504" s="99" t="s">
        <v>36</v>
      </c>
      <c r="Z504" s="99" t="s">
        <v>142</v>
      </c>
      <c r="AA504" s="99"/>
      <c r="AB504" s="99"/>
      <c r="AC504" s="99" t="s">
        <v>36</v>
      </c>
      <c r="AD504" s="99" t="s">
        <v>142</v>
      </c>
      <c r="AE504" s="99" t="s">
        <v>36</v>
      </c>
      <c r="AF504" s="100" t="s">
        <v>142</v>
      </c>
      <c r="AG504" s="99" t="s">
        <v>36</v>
      </c>
      <c r="AH504" s="99" t="s">
        <v>142</v>
      </c>
      <c r="AI504" s="99" t="s">
        <v>36</v>
      </c>
      <c r="AJ504" s="99" t="s">
        <v>142</v>
      </c>
      <c r="AK504" s="99" t="s">
        <v>36</v>
      </c>
      <c r="AL504" s="99" t="s">
        <v>142</v>
      </c>
      <c r="AM504" s="99" t="s">
        <v>36</v>
      </c>
      <c r="AN504" s="99" t="s">
        <v>142</v>
      </c>
      <c r="AO504" s="99" t="s">
        <v>36</v>
      </c>
      <c r="AP504" s="99" t="s">
        <v>142</v>
      </c>
      <c r="AQ504" s="99" t="s">
        <v>36</v>
      </c>
      <c r="AR504" s="99" t="s">
        <v>142</v>
      </c>
      <c r="AS504" s="99" t="s">
        <v>36</v>
      </c>
      <c r="AT504" s="147" t="s">
        <v>142</v>
      </c>
      <c r="AU504" s="116"/>
      <c r="AV504" s="116"/>
      <c r="AW504" s="116"/>
      <c r="AX504" s="116"/>
      <c r="AY504" s="116"/>
      <c r="AZ504" s="116"/>
      <c r="BA504" s="116"/>
      <c r="BB504" s="116"/>
      <c r="BC504" s="116"/>
      <c r="BD504" s="116"/>
      <c r="BE504" s="116"/>
    </row>
    <row r="505" spans="1:82" ht="16.5" thickTop="1" thickBot="1" x14ac:dyDescent="0.3">
      <c r="A505" s="24" t="s">
        <v>37</v>
      </c>
      <c r="B505" s="25"/>
      <c r="C505" s="112">
        <v>0</v>
      </c>
      <c r="D505" s="93">
        <f t="shared" ref="D505" si="4218">C505/C503</f>
        <v>0</v>
      </c>
      <c r="E505" s="112"/>
      <c r="F505" s="93">
        <f t="shared" ref="F505" si="4219">E505/E503</f>
        <v>0</v>
      </c>
      <c r="G505" s="112"/>
      <c r="H505" s="93">
        <f t="shared" ref="H505" si="4220">G505/G503</f>
        <v>0</v>
      </c>
      <c r="I505" s="112"/>
      <c r="J505" s="93">
        <f t="shared" ref="J505" si="4221">I505/I503</f>
        <v>0</v>
      </c>
      <c r="K505" s="112"/>
      <c r="L505" s="93">
        <f t="shared" ref="L505" si="4222">K505/K503</f>
        <v>0</v>
      </c>
      <c r="M505" s="112">
        <v>0</v>
      </c>
      <c r="N505" s="93">
        <f t="shared" ref="N505" si="4223">M505/M503</f>
        <v>0</v>
      </c>
      <c r="O505" s="112">
        <v>0</v>
      </c>
      <c r="P505" s="93">
        <f t="shared" ref="P505" si="4224">O505/O503</f>
        <v>0</v>
      </c>
      <c r="Q505" s="112">
        <v>0</v>
      </c>
      <c r="R505" s="93">
        <f t="shared" ref="R505" si="4225">Q505/Q503</f>
        <v>0</v>
      </c>
      <c r="S505" s="112">
        <v>0</v>
      </c>
      <c r="T505" s="93">
        <f t="shared" ref="T505" si="4226">S505/S503</f>
        <v>0</v>
      </c>
      <c r="U505" s="112">
        <v>0</v>
      </c>
      <c r="V505" s="93">
        <f t="shared" ref="V505" si="4227">U505/U503</f>
        <v>0</v>
      </c>
      <c r="W505" s="112">
        <v>0</v>
      </c>
      <c r="X505" s="93">
        <f t="shared" ref="X505" si="4228">W505/W503</f>
        <v>0</v>
      </c>
      <c r="Y505" s="112">
        <v>0</v>
      </c>
      <c r="Z505" s="93">
        <f t="shared" ref="Z505" si="4229">Y505/Y503</f>
        <v>0</v>
      </c>
      <c r="AA505" s="112">
        <v>0</v>
      </c>
      <c r="AB505" s="93">
        <f t="shared" ref="AB505" si="4230">AA505/AA503</f>
        <v>0</v>
      </c>
      <c r="AC505" s="112">
        <v>0</v>
      </c>
      <c r="AD505" s="93">
        <f t="shared" ref="AD505" si="4231">AC505/AC503</f>
        <v>0</v>
      </c>
      <c r="AE505" s="112"/>
      <c r="AF505" s="93">
        <f t="shared" ref="AF505" si="4232">AE505/AE503</f>
        <v>0</v>
      </c>
      <c r="AG505" s="112"/>
      <c r="AH505" s="93">
        <f t="shared" ref="AH505" si="4233">AG505/AG503</f>
        <v>0</v>
      </c>
      <c r="AI505" s="112"/>
      <c r="AJ505" s="93">
        <f t="shared" ref="AJ505" si="4234">AI505/AI503</f>
        <v>0</v>
      </c>
      <c r="AK505" s="112"/>
      <c r="AL505" s="93">
        <f t="shared" ref="AL505" si="4235">AK505/AK503</f>
        <v>0</v>
      </c>
      <c r="AM505" s="112">
        <v>0</v>
      </c>
      <c r="AN505" s="93">
        <f t="shared" ref="AN505" si="4236">AM505/AM503</f>
        <v>0</v>
      </c>
      <c r="AO505" s="112">
        <v>0</v>
      </c>
      <c r="AP505" s="93">
        <f t="shared" ref="AP505" si="4237">AO505/AO503</f>
        <v>0</v>
      </c>
      <c r="AQ505" s="112">
        <v>0</v>
      </c>
      <c r="AR505" s="93">
        <f t="shared" ref="AR505:AR509" si="4238">AQ505/$AQ$113</f>
        <v>0</v>
      </c>
      <c r="AS505" s="134">
        <f t="shared" ref="AS505:AS508" si="4239">C505+K505+M505+O505+U505+W505+Y505+AC505+AE505+AG505+AM505+AQ505+E505+I505+G505+AA505+Q505+S505+AO505+AI505+AK505</f>
        <v>0</v>
      </c>
      <c r="AT505" s="203">
        <f t="shared" ref="AT505:AT509" si="4240">D505+L505+N505+P505+V505+X505+Z505+AD505+AF505+AH505+AN505+AR505+AB505+F505+J505+H505+R505+T505+AP505+AJ505+AL505</f>
        <v>0</v>
      </c>
      <c r="AU505" s="120">
        <f>IF(J505=0,0,(IF('Form II'!K503="yes",(J505/AT505)*('Form II'!G503+'Form II'!H503),0)))</f>
        <v>0</v>
      </c>
      <c r="AV505" s="120">
        <f>IF(D505=0,0,(IF('Form II'!I503="yes",(D505/AT505)*('Form II'!G503+'Form II'!H503),0)))</f>
        <v>0</v>
      </c>
      <c r="AW505" s="120">
        <f>IF(F505+H505=0,0,(IF('Form II'!J503="yes",((F505+H505)/AT505)*('Form II'!G503+'Form II'!H503),0)))</f>
        <v>0</v>
      </c>
      <c r="AX505" s="120">
        <f>IF(L505=0,0,(L505/AT505)*('Form II'!G503+'Form II'!H503))</f>
        <v>0</v>
      </c>
      <c r="AY505" s="120">
        <f>IF(P505+R505=0,0,(IF('Form II'!M503="yes",(((P505+R505)/AT505)*('Form II'!G503+'Form II'!H503)),0)))</f>
        <v>0</v>
      </c>
      <c r="AZ505" s="120" t="e">
        <f>IF('Form II'!N503="yes",(((V505+X505+Z505+T505)/AT505)*('Form II'!G503+'Form II'!H503)),0)</f>
        <v>#DIV/0!</v>
      </c>
      <c r="BA505" s="120" t="e">
        <f>IF('Form II'!P503="yes",(AB505/AT505)*('Form II'!G503+'Form II'!H503),0)</f>
        <v>#DIV/0!</v>
      </c>
      <c r="BB505" s="120" t="e">
        <f>IF('Form II'!O503="yes",(AD505/AT505)*('Form II'!G503+'Form II'!H503),0)</f>
        <v>#DIV/0!</v>
      </c>
      <c r="BC505" s="120">
        <f>IF(AF505=0,0,(AF505/AT505)*('Form II'!G503+'Form II'!H503))</f>
        <v>0</v>
      </c>
      <c r="BD505" s="120">
        <f>IF((AN505+AP505+AR505)=0,0,(IF('Form II'!R503="yes",(((AN505+AP505+AR505)/AT505)*('Form II'!G503+'Form II'!H503)),0)))</f>
        <v>0</v>
      </c>
      <c r="BE505" s="118">
        <f>IF((AS505)=0,('Form II'!G503+'Form II'!H503),SUM(AU505:BD505))</f>
        <v>0</v>
      </c>
      <c r="CD505" s="23">
        <f>AT505*'Form II'!F503</f>
        <v>0</v>
      </c>
    </row>
    <row r="506" spans="1:82" ht="16.5" thickTop="1" thickBot="1" x14ac:dyDescent="0.3">
      <c r="A506" s="26" t="s">
        <v>38</v>
      </c>
      <c r="B506" s="27"/>
      <c r="C506" s="113">
        <v>0</v>
      </c>
      <c r="D506" s="93">
        <f t="shared" ref="D506" si="4241">C506/C503</f>
        <v>0</v>
      </c>
      <c r="E506" s="113"/>
      <c r="F506" s="93">
        <f t="shared" ref="F506" si="4242">E506/E503</f>
        <v>0</v>
      </c>
      <c r="G506" s="113"/>
      <c r="H506" s="93">
        <f t="shared" ref="H506" si="4243">G506/G503</f>
        <v>0</v>
      </c>
      <c r="I506" s="113"/>
      <c r="J506" s="93">
        <f t="shared" ref="J506" si="4244">I506/I503</f>
        <v>0</v>
      </c>
      <c r="K506" s="113"/>
      <c r="L506" s="93">
        <f t="shared" ref="L506" si="4245">K506/K503</f>
        <v>0</v>
      </c>
      <c r="M506" s="113">
        <v>0</v>
      </c>
      <c r="N506" s="93">
        <f t="shared" ref="N506" si="4246">M506/M503</f>
        <v>0</v>
      </c>
      <c r="O506" s="113">
        <v>0</v>
      </c>
      <c r="P506" s="93">
        <f t="shared" ref="P506" si="4247">O506/O503</f>
        <v>0</v>
      </c>
      <c r="Q506" s="113">
        <v>0</v>
      </c>
      <c r="R506" s="93">
        <f t="shared" ref="R506" si="4248">Q506/Q503</f>
        <v>0</v>
      </c>
      <c r="S506" s="113">
        <v>0</v>
      </c>
      <c r="T506" s="93">
        <f t="shared" ref="T506" si="4249">S506/S503</f>
        <v>0</v>
      </c>
      <c r="U506" s="113">
        <v>0</v>
      </c>
      <c r="V506" s="93">
        <f t="shared" ref="V506" si="4250">U506/U503</f>
        <v>0</v>
      </c>
      <c r="W506" s="113">
        <v>0</v>
      </c>
      <c r="X506" s="93">
        <f t="shared" ref="X506" si="4251">W506/W503</f>
        <v>0</v>
      </c>
      <c r="Y506" s="113">
        <v>0</v>
      </c>
      <c r="Z506" s="93">
        <f t="shared" ref="Z506" si="4252">Y506/Y503</f>
        <v>0</v>
      </c>
      <c r="AA506" s="113">
        <v>0</v>
      </c>
      <c r="AB506" s="93">
        <f t="shared" ref="AB506" si="4253">AA506/AA503</f>
        <v>0</v>
      </c>
      <c r="AC506" s="113">
        <v>0</v>
      </c>
      <c r="AD506" s="93">
        <f t="shared" ref="AD506" si="4254">AC506/AC503</f>
        <v>0</v>
      </c>
      <c r="AE506" s="113"/>
      <c r="AF506" s="93">
        <f t="shared" ref="AF506" si="4255">AE506/AE503</f>
        <v>0</v>
      </c>
      <c r="AG506" s="113"/>
      <c r="AH506" s="93">
        <f t="shared" ref="AH506" si="4256">AG506/AG503</f>
        <v>0</v>
      </c>
      <c r="AI506" s="113"/>
      <c r="AJ506" s="93">
        <f t="shared" ref="AJ506" si="4257">AI506/AI503</f>
        <v>0</v>
      </c>
      <c r="AK506" s="113"/>
      <c r="AL506" s="93">
        <f t="shared" ref="AL506" si="4258">AK506/AK503</f>
        <v>0</v>
      </c>
      <c r="AM506" s="113">
        <v>0</v>
      </c>
      <c r="AN506" s="93">
        <f t="shared" ref="AN506" si="4259">AM506/AM503</f>
        <v>0</v>
      </c>
      <c r="AO506" s="113">
        <v>0</v>
      </c>
      <c r="AP506" s="93">
        <f t="shared" ref="AP506" si="4260">AO506/AO503</f>
        <v>0</v>
      </c>
      <c r="AQ506" s="113">
        <v>0</v>
      </c>
      <c r="AR506" s="93">
        <f t="shared" si="4238"/>
        <v>0</v>
      </c>
      <c r="AS506" s="134">
        <f t="shared" si="4239"/>
        <v>0</v>
      </c>
      <c r="AT506" s="203">
        <f t="shared" si="4240"/>
        <v>0</v>
      </c>
      <c r="AU506" s="120">
        <f>IF(J506=0,0,(IF('Form II'!K504="yes",(J506/AT506)*('Form II'!G504+'Form II'!H504),0)))</f>
        <v>0</v>
      </c>
      <c r="AV506" s="120">
        <f>IF(D506=0,0,(IF('Form II'!I504="yes",(D506/AT506)*('Form II'!G504+'Form II'!H504),0)))</f>
        <v>0</v>
      </c>
      <c r="AW506" s="120">
        <f>IF(F506+H506=0,0,(IF('Form II'!J504="yes",((F506+H506)/AT506)*('Form II'!G504+'Form II'!H504),0)))</f>
        <v>0</v>
      </c>
      <c r="AX506" s="120">
        <f>IF(L506=0,0,(L506/AT506)*('Form II'!G504+'Form II'!H504))</f>
        <v>0</v>
      </c>
      <c r="AY506" s="120">
        <f>IF(P506+R506=0,0,(IF('Form II'!M504="yes",(((P506+R506)/AT506)*('Form II'!G504+'Form II'!H504)),0)))</f>
        <v>0</v>
      </c>
      <c r="AZ506" s="120" t="e">
        <f>IF('Form II'!N504="yes",(((V506+X506+Z506+T506)/AT506)*('Form II'!G504+'Form II'!H504)),0)</f>
        <v>#DIV/0!</v>
      </c>
      <c r="BA506" s="120" t="e">
        <f>IF('Form II'!P504="yes",(AB506/AT506)*('Form II'!G504+'Form II'!H504),0)</f>
        <v>#DIV/0!</v>
      </c>
      <c r="BB506" s="120" t="e">
        <f>IF('Form II'!O504="yes",(AD506/AT506)*('Form II'!G504+'Form II'!H504),0)</f>
        <v>#DIV/0!</v>
      </c>
      <c r="BC506" s="120">
        <f>IF(AF506=0,0,(AF506/AT506)*('Form II'!G504+'Form II'!H504))</f>
        <v>0</v>
      </c>
      <c r="BD506" s="120">
        <f>IF((AN506+AP506+AR506)=0,0,(IF('Form II'!R504="yes",(((AN506+AP506+AR506)/AT506)*('Form II'!G504+'Form II'!H504)),0)))</f>
        <v>0</v>
      </c>
      <c r="BE506" s="118">
        <f>IF((AS506)=0,('Form II'!G504+'Form II'!H504),SUM(AU506:BD506))</f>
        <v>0</v>
      </c>
      <c r="CD506" s="23">
        <f>AT506*'Form II'!F504</f>
        <v>0</v>
      </c>
    </row>
    <row r="507" spans="1:82" ht="16.5" thickTop="1" thickBot="1" x14ac:dyDescent="0.3">
      <c r="A507" s="26" t="s">
        <v>39</v>
      </c>
      <c r="B507" s="27"/>
      <c r="C507" s="113">
        <v>0</v>
      </c>
      <c r="D507" s="93">
        <f t="shared" ref="D507" si="4261">C507/C503</f>
        <v>0</v>
      </c>
      <c r="E507" s="113"/>
      <c r="F507" s="93">
        <f t="shared" ref="F507" si="4262">E507/E503</f>
        <v>0</v>
      </c>
      <c r="G507" s="113"/>
      <c r="H507" s="93">
        <f t="shared" ref="H507" si="4263">G507/G503</f>
        <v>0</v>
      </c>
      <c r="I507" s="113"/>
      <c r="J507" s="93">
        <f t="shared" ref="J507" si="4264">I507/I503</f>
        <v>0</v>
      </c>
      <c r="K507" s="113"/>
      <c r="L507" s="93">
        <f t="shared" ref="L507" si="4265">K507/K503</f>
        <v>0</v>
      </c>
      <c r="M507" s="113">
        <v>0</v>
      </c>
      <c r="N507" s="93">
        <f t="shared" ref="N507" si="4266">M507/M503</f>
        <v>0</v>
      </c>
      <c r="O507" s="113">
        <v>0</v>
      </c>
      <c r="P507" s="93">
        <f t="shared" ref="P507" si="4267">O507/O503</f>
        <v>0</v>
      </c>
      <c r="Q507" s="113">
        <v>0</v>
      </c>
      <c r="R507" s="93">
        <f t="shared" ref="R507" si="4268">Q507/Q503</f>
        <v>0</v>
      </c>
      <c r="S507" s="113">
        <v>0</v>
      </c>
      <c r="T507" s="93">
        <f t="shared" ref="T507" si="4269">S507/S503</f>
        <v>0</v>
      </c>
      <c r="U507" s="113">
        <v>0</v>
      </c>
      <c r="V507" s="93">
        <f t="shared" ref="V507" si="4270">U507/U503</f>
        <v>0</v>
      </c>
      <c r="W507" s="113">
        <v>0</v>
      </c>
      <c r="X507" s="93">
        <f t="shared" ref="X507" si="4271">W507/W503</f>
        <v>0</v>
      </c>
      <c r="Y507" s="113">
        <v>0</v>
      </c>
      <c r="Z507" s="93">
        <f t="shared" ref="Z507" si="4272">Y507/Y503</f>
        <v>0</v>
      </c>
      <c r="AA507" s="113">
        <v>0</v>
      </c>
      <c r="AB507" s="93">
        <f t="shared" ref="AB507" si="4273">AA507/AA503</f>
        <v>0</v>
      </c>
      <c r="AC507" s="113">
        <v>0</v>
      </c>
      <c r="AD507" s="93">
        <f t="shared" ref="AD507" si="4274">AC507/AC503</f>
        <v>0</v>
      </c>
      <c r="AE507" s="113"/>
      <c r="AF507" s="93">
        <f t="shared" ref="AF507" si="4275">AE507/AE503</f>
        <v>0</v>
      </c>
      <c r="AG507" s="113"/>
      <c r="AH507" s="93">
        <f t="shared" ref="AH507" si="4276">AG507/AG503</f>
        <v>0</v>
      </c>
      <c r="AI507" s="113"/>
      <c r="AJ507" s="93">
        <f t="shared" ref="AJ507" si="4277">AI507/AI503</f>
        <v>0</v>
      </c>
      <c r="AK507" s="113"/>
      <c r="AL507" s="93">
        <f t="shared" ref="AL507" si="4278">AK507/AK503</f>
        <v>0</v>
      </c>
      <c r="AM507" s="113">
        <v>0</v>
      </c>
      <c r="AN507" s="93">
        <f t="shared" ref="AN507" si="4279">AM507/AM503</f>
        <v>0</v>
      </c>
      <c r="AO507" s="113">
        <v>0</v>
      </c>
      <c r="AP507" s="93">
        <f t="shared" ref="AP507" si="4280">AO507/AO503</f>
        <v>0</v>
      </c>
      <c r="AQ507" s="113">
        <v>0</v>
      </c>
      <c r="AR507" s="93">
        <f t="shared" si="4238"/>
        <v>0</v>
      </c>
      <c r="AS507" s="134">
        <f t="shared" si="4239"/>
        <v>0</v>
      </c>
      <c r="AT507" s="203">
        <f t="shared" si="4240"/>
        <v>0</v>
      </c>
      <c r="AU507" s="120">
        <f>IF(J507=0,0,(IF('Form II'!K505="yes",(J507/AT507)*('Form II'!G505+'Form II'!H505),0)))</f>
        <v>0</v>
      </c>
      <c r="AV507" s="120">
        <f>IF(D507=0,0,(IF('Form II'!I505="yes",(D507/AT507)*('Form II'!G505+'Form II'!H505),0)))</f>
        <v>0</v>
      </c>
      <c r="AW507" s="120">
        <f>IF(F507+H507=0,0,(IF('Form II'!J505="yes",((F507+H507)/AT507)*('Form II'!G505+'Form II'!H505),0)))</f>
        <v>0</v>
      </c>
      <c r="AX507" s="120">
        <f>IF(L507=0,0,(L507/AT507)*('Form II'!G505+'Form II'!H505))</f>
        <v>0</v>
      </c>
      <c r="AY507" s="120">
        <f>IF(P507+R507=0,0,(IF('Form II'!M505="yes",(((P507+R507)/AT507)*('Form II'!G505+'Form II'!H505)),0)))</f>
        <v>0</v>
      </c>
      <c r="AZ507" s="120" t="e">
        <f>IF('Form II'!N505="yes",(((V507+X507+Z507+T507)/AT507)*('Form II'!G505+'Form II'!H505)),0)</f>
        <v>#DIV/0!</v>
      </c>
      <c r="BA507" s="120" t="e">
        <f>IF('Form II'!P505="yes",(AB507/AT507)*('Form II'!G505+'Form II'!H505),0)</f>
        <v>#DIV/0!</v>
      </c>
      <c r="BB507" s="120" t="e">
        <f>IF('Form II'!O505="yes",(AD507/AT507)*('Form II'!G505+'Form II'!H505),0)</f>
        <v>#DIV/0!</v>
      </c>
      <c r="BC507" s="120">
        <f>IF(AF507=0,0,(AF507/AT507)*('Form II'!G505+'Form II'!H505))</f>
        <v>0</v>
      </c>
      <c r="BD507" s="120">
        <f>IF((AN507+AP507+AR507)=0,0,(IF('Form II'!R505="yes",(((AN507+AP507+AR507)/AT507)*('Form II'!G505+'Form II'!H505)),0)))</f>
        <v>0</v>
      </c>
      <c r="BE507" s="118">
        <f>IF((AS507)=0,('Form II'!G505+'Form II'!H505),SUM(AU507:BD507))</f>
        <v>0</v>
      </c>
      <c r="CD507" s="23">
        <f>AT507*'Form II'!F505</f>
        <v>0</v>
      </c>
    </row>
    <row r="508" spans="1:82" ht="16.5" thickTop="1" thickBot="1" x14ac:dyDescent="0.3">
      <c r="A508" s="28" t="s">
        <v>40</v>
      </c>
      <c r="B508" s="29"/>
      <c r="C508" s="114">
        <v>0</v>
      </c>
      <c r="D508" s="93">
        <f t="shared" ref="D508" si="4281">C508/C503</f>
        <v>0</v>
      </c>
      <c r="E508" s="114"/>
      <c r="F508" s="93">
        <f t="shared" ref="F508" si="4282">E508/E503</f>
        <v>0</v>
      </c>
      <c r="G508" s="114"/>
      <c r="H508" s="93">
        <f t="shared" ref="H508" si="4283">G508/G503</f>
        <v>0</v>
      </c>
      <c r="I508" s="114"/>
      <c r="J508" s="93">
        <f t="shared" ref="J508" si="4284">I508/I503</f>
        <v>0</v>
      </c>
      <c r="K508" s="114"/>
      <c r="L508" s="93">
        <f t="shared" ref="L508" si="4285">K508/K503</f>
        <v>0</v>
      </c>
      <c r="M508" s="114">
        <v>0</v>
      </c>
      <c r="N508" s="93">
        <f t="shared" ref="N508" si="4286">M508/M503</f>
        <v>0</v>
      </c>
      <c r="O508" s="114">
        <v>0</v>
      </c>
      <c r="P508" s="93">
        <f t="shared" ref="P508" si="4287">O508/O503</f>
        <v>0</v>
      </c>
      <c r="Q508" s="114">
        <v>0</v>
      </c>
      <c r="R508" s="93">
        <f t="shared" ref="R508" si="4288">Q508/Q503</f>
        <v>0</v>
      </c>
      <c r="S508" s="114">
        <v>0</v>
      </c>
      <c r="T508" s="93">
        <f t="shared" ref="T508" si="4289">S508/S503</f>
        <v>0</v>
      </c>
      <c r="U508" s="114">
        <v>0</v>
      </c>
      <c r="V508" s="93">
        <f t="shared" ref="V508" si="4290">U508/U503</f>
        <v>0</v>
      </c>
      <c r="W508" s="114">
        <v>0</v>
      </c>
      <c r="X508" s="93">
        <f t="shared" ref="X508" si="4291">W508/W503</f>
        <v>0</v>
      </c>
      <c r="Y508" s="114">
        <v>0</v>
      </c>
      <c r="Z508" s="93">
        <f t="shared" ref="Z508" si="4292">Y508/Y503</f>
        <v>0</v>
      </c>
      <c r="AA508" s="114">
        <v>0</v>
      </c>
      <c r="AB508" s="93">
        <f t="shared" ref="AB508" si="4293">AA508/AA503</f>
        <v>0</v>
      </c>
      <c r="AC508" s="114">
        <v>0</v>
      </c>
      <c r="AD508" s="93">
        <f t="shared" ref="AD508" si="4294">AC508/AC503</f>
        <v>0</v>
      </c>
      <c r="AE508" s="114"/>
      <c r="AF508" s="93">
        <f t="shared" ref="AF508" si="4295">AE508/AE503</f>
        <v>0</v>
      </c>
      <c r="AG508" s="114"/>
      <c r="AH508" s="93">
        <f t="shared" ref="AH508" si="4296">AG508/AG503</f>
        <v>0</v>
      </c>
      <c r="AI508" s="114"/>
      <c r="AJ508" s="93">
        <f t="shared" ref="AJ508" si="4297">AI508/AI503</f>
        <v>0</v>
      </c>
      <c r="AK508" s="114"/>
      <c r="AL508" s="93">
        <f t="shared" ref="AL508" si="4298">AK508/AK503</f>
        <v>0</v>
      </c>
      <c r="AM508" s="114">
        <v>0</v>
      </c>
      <c r="AN508" s="93">
        <f t="shared" ref="AN508" si="4299">AM508/AM503</f>
        <v>0</v>
      </c>
      <c r="AO508" s="114">
        <v>0</v>
      </c>
      <c r="AP508" s="93">
        <f t="shared" ref="AP508" si="4300">AO508/AO503</f>
        <v>0</v>
      </c>
      <c r="AQ508" s="114">
        <v>0</v>
      </c>
      <c r="AR508" s="93">
        <f t="shared" si="4238"/>
        <v>0</v>
      </c>
      <c r="AS508" s="134">
        <f t="shared" si="4239"/>
        <v>0</v>
      </c>
      <c r="AT508" s="203">
        <f t="shared" si="4240"/>
        <v>0</v>
      </c>
      <c r="AU508" s="120">
        <f>IF(J508=0,0,(IF('Form II'!K506="yes",(J508/AT508)*('Form II'!G506+'Form II'!H506),0)))</f>
        <v>0</v>
      </c>
      <c r="AV508" s="120">
        <f>IF(D508=0,0,(IF('Form II'!I506="yes",(D508/AT508)*('Form II'!G506+'Form II'!H506),0)))</f>
        <v>0</v>
      </c>
      <c r="AW508" s="120">
        <f>IF(F508+H508=0,0,(IF('Form II'!J506="yes",((F508+H508)/AT508)*('Form II'!G506+'Form II'!H506),0)))</f>
        <v>0</v>
      </c>
      <c r="AX508" s="120">
        <f>IF(L508=0,0,(L508/AT508)*('Form II'!G506+'Form II'!H506))</f>
        <v>0</v>
      </c>
      <c r="AY508" s="120">
        <f>IF(P508+R508=0,0,(IF('Form II'!M506="yes",(((P508+R508)/AT508)*('Form II'!G506+'Form II'!H506)),0)))</f>
        <v>0</v>
      </c>
      <c r="AZ508" s="120" t="e">
        <f>IF('Form II'!N506="yes",(((V508+X508+Z508+T508)/AT508)*('Form II'!G506+'Form II'!H506)),0)</f>
        <v>#DIV/0!</v>
      </c>
      <c r="BA508" s="120" t="e">
        <f>IF('Form II'!P506="yes",(AB508/AT508)*('Form II'!G506+'Form II'!H506),0)</f>
        <v>#DIV/0!</v>
      </c>
      <c r="BB508" s="120" t="e">
        <f>IF('Form II'!O506="yes",(AD508/AT508)*('Form II'!G506+'Form II'!H506),0)</f>
        <v>#DIV/0!</v>
      </c>
      <c r="BC508" s="120">
        <f>IF(AF508=0,0,(AF508/AT508)*('Form II'!G506+'Form II'!H506))</f>
        <v>0</v>
      </c>
      <c r="BD508" s="120">
        <f>IF((AN508+AP508+AR508)=0,0,(IF('Form II'!R506="yes",(((AN508+AP508+AR508)/AT508)*('Form II'!G506+'Form II'!H506)),0)))</f>
        <v>0</v>
      </c>
      <c r="BE508" s="118">
        <f>IF((AS508)=0,('Form II'!G506+'Form II'!H506),SUM(AU508:BD508))</f>
        <v>0</v>
      </c>
      <c r="CD508" s="23">
        <f>AT508*'Form II'!F506</f>
        <v>0</v>
      </c>
    </row>
    <row r="509" spans="1:82" ht="15.75" thickTop="1" x14ac:dyDescent="0.25">
      <c r="A509" s="90" t="s">
        <v>41</v>
      </c>
      <c r="B509" s="91"/>
      <c r="C509" s="91">
        <f t="shared" si="4072"/>
        <v>0</v>
      </c>
      <c r="D509" s="93">
        <f t="shared" ref="D509" si="4301">C509/C503</f>
        <v>0</v>
      </c>
      <c r="E509" s="91">
        <f t="shared" si="4074"/>
        <v>0</v>
      </c>
      <c r="F509" s="93">
        <f t="shared" ref="F509" si="4302">E509/E503</f>
        <v>0</v>
      </c>
      <c r="G509" s="91">
        <f t="shared" si="4076"/>
        <v>0</v>
      </c>
      <c r="H509" s="93">
        <f t="shared" ref="H509" si="4303">G509/G503</f>
        <v>0</v>
      </c>
      <c r="I509" s="91">
        <f t="shared" si="4078"/>
        <v>0</v>
      </c>
      <c r="J509" s="93">
        <f t="shared" ref="J509" si="4304">I509/I503</f>
        <v>0</v>
      </c>
      <c r="K509" s="91">
        <f t="shared" si="4080"/>
        <v>0</v>
      </c>
      <c r="L509" s="93">
        <f t="shared" ref="L509" si="4305">K509/K503</f>
        <v>0</v>
      </c>
      <c r="M509" s="91">
        <f t="shared" si="4082"/>
        <v>0</v>
      </c>
      <c r="N509" s="93">
        <f t="shared" ref="N509" si="4306">M509/M503</f>
        <v>0</v>
      </c>
      <c r="O509" s="91">
        <f t="shared" si="4084"/>
        <v>0</v>
      </c>
      <c r="P509" s="93">
        <f t="shared" ref="P509" si="4307">O509/O503</f>
        <v>0</v>
      </c>
      <c r="Q509" s="91">
        <f t="shared" si="4086"/>
        <v>0</v>
      </c>
      <c r="R509" s="93">
        <f t="shared" ref="R509" si="4308">Q509/Q503</f>
        <v>0</v>
      </c>
      <c r="S509" s="91">
        <f t="shared" si="4088"/>
        <v>0</v>
      </c>
      <c r="T509" s="93">
        <f t="shared" ref="T509" si="4309">S509/S503</f>
        <v>0</v>
      </c>
      <c r="U509" s="91">
        <f t="shared" si="4090"/>
        <v>0</v>
      </c>
      <c r="V509" s="93">
        <f t="shared" ref="V509" si="4310">U509/U503</f>
        <v>0</v>
      </c>
      <c r="W509" s="91">
        <f t="shared" si="4092"/>
        <v>0</v>
      </c>
      <c r="X509" s="93">
        <f t="shared" ref="X509" si="4311">W509/W503</f>
        <v>0</v>
      </c>
      <c r="Y509" s="91">
        <f t="shared" si="4094"/>
        <v>0</v>
      </c>
      <c r="Z509" s="93">
        <f t="shared" ref="Z509" si="4312">Y509/Y503</f>
        <v>0</v>
      </c>
      <c r="AA509" s="91">
        <f t="shared" si="4096"/>
        <v>0</v>
      </c>
      <c r="AB509" s="93">
        <f t="shared" ref="AB509" si="4313">AA509/AA503</f>
        <v>0</v>
      </c>
      <c r="AC509" s="91">
        <f t="shared" si="4098"/>
        <v>0</v>
      </c>
      <c r="AD509" s="93">
        <f t="shared" ref="AD509" si="4314">AC509/AC503</f>
        <v>0</v>
      </c>
      <c r="AE509" s="94">
        <f t="shared" si="4100"/>
        <v>0</v>
      </c>
      <c r="AF509" s="93">
        <f t="shared" ref="AF509" si="4315">AE509/AE503</f>
        <v>0</v>
      </c>
      <c r="AG509" s="91">
        <f t="shared" si="4102"/>
        <v>0</v>
      </c>
      <c r="AH509" s="93">
        <f t="shared" ref="AH509" si="4316">AG509/AG503</f>
        <v>0</v>
      </c>
      <c r="AI509" s="91">
        <f t="shared" si="4104"/>
        <v>0</v>
      </c>
      <c r="AJ509" s="93">
        <f t="shared" ref="AJ509" si="4317">AI509/AI503</f>
        <v>0</v>
      </c>
      <c r="AK509" s="91">
        <f t="shared" si="4106"/>
        <v>0</v>
      </c>
      <c r="AL509" s="93">
        <f t="shared" ref="AL509" si="4318">AK509/AK503</f>
        <v>0</v>
      </c>
      <c r="AM509" s="91">
        <f t="shared" si="4108"/>
        <v>0</v>
      </c>
      <c r="AN509" s="93">
        <f t="shared" ref="AN509" si="4319">AM509/AM503</f>
        <v>0</v>
      </c>
      <c r="AO509" s="91">
        <f t="shared" si="4110"/>
        <v>0</v>
      </c>
      <c r="AP509" s="93">
        <f t="shared" ref="AP509" si="4320">AO509/AO503</f>
        <v>0</v>
      </c>
      <c r="AQ509" s="91">
        <f t="shared" si="4112"/>
        <v>0</v>
      </c>
      <c r="AR509" s="93">
        <f t="shared" si="4238"/>
        <v>0</v>
      </c>
      <c r="AS509" s="95">
        <f t="shared" si="4113"/>
        <v>0</v>
      </c>
      <c r="AT509" s="203">
        <f t="shared" si="4240"/>
        <v>0</v>
      </c>
      <c r="AU509" s="121"/>
      <c r="AV509" s="121"/>
      <c r="AW509" s="121"/>
      <c r="AX509" s="121"/>
      <c r="AY509" s="121"/>
      <c r="AZ509" s="121"/>
      <c r="BA509" s="121"/>
      <c r="BB509" s="121"/>
      <c r="BC509" s="121"/>
      <c r="BD509" s="121"/>
      <c r="BE509" s="121"/>
      <c r="CD509" s="30">
        <f t="shared" si="4114"/>
        <v>0</v>
      </c>
    </row>
    <row r="510" spans="1:82" x14ac:dyDescent="0.25">
      <c r="AU510" s="116"/>
      <c r="AV510" s="116"/>
      <c r="AW510" s="116"/>
      <c r="AX510" s="116"/>
      <c r="AY510" s="116"/>
      <c r="AZ510" s="116"/>
      <c r="BA510" s="116"/>
      <c r="BB510" s="116"/>
      <c r="BC510" s="116"/>
      <c r="BD510" s="116"/>
      <c r="BE510" s="116"/>
    </row>
    <row r="511" spans="1:82" ht="45" x14ac:dyDescent="0.25">
      <c r="A511" s="97"/>
      <c r="B511" s="199" t="s">
        <v>25</v>
      </c>
      <c r="C511" s="248" t="s">
        <v>116</v>
      </c>
      <c r="D511" s="247"/>
      <c r="E511" s="257" t="s">
        <v>119</v>
      </c>
      <c r="F511" s="247"/>
      <c r="G511" s="257" t="s">
        <v>120</v>
      </c>
      <c r="H511" s="247"/>
      <c r="I511" s="248" t="s">
        <v>117</v>
      </c>
      <c r="J511" s="247"/>
      <c r="K511" s="248" t="s">
        <v>118</v>
      </c>
      <c r="L511" s="247"/>
      <c r="M511" s="248" t="s">
        <v>27</v>
      </c>
      <c r="N511" s="247"/>
      <c r="O511" s="248" t="s">
        <v>166</v>
      </c>
      <c r="P511" s="247"/>
      <c r="Q511" s="248" t="s">
        <v>167</v>
      </c>
      <c r="R511" s="247"/>
      <c r="S511" s="248" t="s">
        <v>132</v>
      </c>
      <c r="T511" s="247"/>
      <c r="U511" s="248" t="s">
        <v>28</v>
      </c>
      <c r="V511" s="247"/>
      <c r="W511" s="248" t="s">
        <v>29</v>
      </c>
      <c r="X511" s="247"/>
      <c r="Y511" s="248" t="s">
        <v>30</v>
      </c>
      <c r="Z511" s="247"/>
      <c r="AA511" s="248" t="s">
        <v>114</v>
      </c>
      <c r="AB511" s="258"/>
      <c r="AC511" s="248" t="s">
        <v>113</v>
      </c>
      <c r="AD511" s="247"/>
      <c r="AE511" s="248" t="s">
        <v>31</v>
      </c>
      <c r="AF511" s="247"/>
      <c r="AG511" s="248" t="s">
        <v>193</v>
      </c>
      <c r="AH511" s="247"/>
      <c r="AI511" s="248" t="s">
        <v>164</v>
      </c>
      <c r="AJ511" s="247"/>
      <c r="AK511" s="246" t="s">
        <v>165</v>
      </c>
      <c r="AL511" s="247"/>
      <c r="AM511" s="248" t="s">
        <v>33</v>
      </c>
      <c r="AN511" s="247"/>
      <c r="AO511" s="248" t="s">
        <v>34</v>
      </c>
      <c r="AP511" s="247"/>
      <c r="AQ511" s="248" t="s">
        <v>34</v>
      </c>
      <c r="AR511" s="247"/>
      <c r="AS511" s="248" t="s">
        <v>35</v>
      </c>
      <c r="AT511" s="247"/>
      <c r="AU511" s="115" t="s">
        <v>313</v>
      </c>
      <c r="AV511" s="115" t="s">
        <v>116</v>
      </c>
      <c r="AW511" s="115" t="s">
        <v>315</v>
      </c>
      <c r="AX511" s="116" t="s">
        <v>316</v>
      </c>
      <c r="AY511" s="116" t="s">
        <v>317</v>
      </c>
      <c r="AZ511" s="116" t="s">
        <v>134</v>
      </c>
      <c r="BA511" s="117" t="s">
        <v>114</v>
      </c>
      <c r="BB511" s="117" t="s">
        <v>113</v>
      </c>
      <c r="BC511" s="117" t="s">
        <v>46</v>
      </c>
      <c r="BD511" s="117" t="s">
        <v>44</v>
      </c>
      <c r="BE511" s="118"/>
    </row>
    <row r="512" spans="1:82" x14ac:dyDescent="0.25">
      <c r="A512" s="49" t="s">
        <v>129</v>
      </c>
      <c r="B512" s="200"/>
      <c r="C512" s="151"/>
      <c r="D512" s="152"/>
      <c r="E512" s="151"/>
      <c r="F512" s="152"/>
      <c r="G512" s="200"/>
      <c r="H512" s="201"/>
      <c r="I512" s="200"/>
      <c r="J512" s="201"/>
      <c r="K512" s="87"/>
      <c r="L512" s="201"/>
      <c r="M512" s="200"/>
      <c r="N512" s="201"/>
      <c r="O512" s="200"/>
      <c r="P512" s="201"/>
      <c r="Q512" s="200"/>
      <c r="R512" s="201"/>
      <c r="S512" s="200"/>
      <c r="T512" s="201"/>
      <c r="U512" s="200"/>
      <c r="V512" s="201"/>
      <c r="W512" s="200"/>
      <c r="X512" s="201"/>
      <c r="Y512" s="200"/>
      <c r="Z512" s="201"/>
      <c r="AA512" s="87"/>
      <c r="AB512" s="87"/>
      <c r="AC512" s="200"/>
      <c r="AD512" s="201"/>
      <c r="AE512" s="200"/>
      <c r="AF512" s="201"/>
      <c r="AG512" s="200"/>
      <c r="AH512" s="201"/>
      <c r="AI512" s="200"/>
      <c r="AJ512" s="201"/>
      <c r="AK512" s="87"/>
      <c r="AL512" s="87"/>
      <c r="AM512" s="200"/>
      <c r="AN512" s="201"/>
      <c r="AO512" s="200"/>
      <c r="AP512" s="201"/>
      <c r="AQ512" s="200"/>
      <c r="AR512" s="201"/>
      <c r="AS512" s="200"/>
      <c r="AT512" s="146"/>
      <c r="AU512" s="115"/>
      <c r="AV512" s="115"/>
      <c r="AW512" s="115"/>
      <c r="AX512" s="116"/>
      <c r="AY512" s="116"/>
      <c r="AZ512" s="116"/>
      <c r="BA512" s="116"/>
      <c r="BB512" s="116"/>
      <c r="BC512" s="116"/>
      <c r="BD512" s="116"/>
      <c r="BE512" s="116"/>
    </row>
    <row r="513" spans="1:82" x14ac:dyDescent="0.25">
      <c r="A513" s="98"/>
      <c r="B513" s="88"/>
      <c r="C513" s="249">
        <f>(VLOOKUP(A512,$BF$2:$CB$5,2,FALSE))*'Form II'!F513</f>
        <v>60</v>
      </c>
      <c r="D513" s="250"/>
      <c r="E513" s="249">
        <f>VLOOKUP(A512,$BF$2:$CB$5,3,FALSE)*'Form II'!F513</f>
        <v>60</v>
      </c>
      <c r="F513" s="250"/>
      <c r="G513" s="249">
        <f>VLOOKUP(A512,$BF$2:$CB$5,4,FALSE)*'Form II'!F513</f>
        <v>60</v>
      </c>
      <c r="H513" s="250"/>
      <c r="I513" s="249">
        <f>VLOOKUP(A512,$BF$2:$CB$5,5,FALSE)*'Form II'!F513</f>
        <v>60</v>
      </c>
      <c r="J513" s="250"/>
      <c r="K513" s="251">
        <f>VLOOKUP(A512,$BF$2:$CB$5,6,FALSE)*'Form II'!F513</f>
        <v>100</v>
      </c>
      <c r="L513" s="250"/>
      <c r="M513" s="249">
        <f>VLOOKUP(A512,$BF$2:$CB$5,7,FALSE)*'Form II'!F513</f>
        <v>200</v>
      </c>
      <c r="N513" s="250"/>
      <c r="O513" s="249">
        <f>VLOOKUP(A512,$BF$2:$CB$5,8,FALSE)*'Form II'!F513</f>
        <v>125</v>
      </c>
      <c r="P513" s="250"/>
      <c r="Q513" s="249">
        <f>VLOOKUP(A512,$BF$2:$CB$5,9,FALSE)*'Form II'!F513</f>
        <v>125</v>
      </c>
      <c r="R513" s="250"/>
      <c r="S513" s="249">
        <f>VLOOKUP(A512,$BF$2:$CB$5,10,FALSE)*'Form II'!F513</f>
        <v>125</v>
      </c>
      <c r="T513" s="250"/>
      <c r="U513" s="249">
        <f>VLOOKUP(A512,$BF$2:$CB$5,11,FALSE)*'Form II'!F513</f>
        <v>150</v>
      </c>
      <c r="V513" s="250"/>
      <c r="W513" s="249">
        <f>VLOOKUP(A512,$BF$2:$CB$5,12,FALSE)*'Form II'!F513</f>
        <v>200</v>
      </c>
      <c r="X513" s="250"/>
      <c r="Y513" s="252">
        <f>VLOOKUP(A512,$BF$2:$CB$5,13,FALSE)*'Form II'!F513</f>
        <v>250</v>
      </c>
      <c r="Z513" s="253"/>
      <c r="AA513" s="252">
        <f>VLOOKUP(A512,$BF$2:$CB$5,14,FALSE)*'Form II'!F513</f>
        <v>75</v>
      </c>
      <c r="AB513" s="254"/>
      <c r="AC513" s="252">
        <f>VLOOKUP(A512,$BF$2:$CB$5,15,FALSE)*'Form II'!F513</f>
        <v>75</v>
      </c>
      <c r="AD513" s="253"/>
      <c r="AE513" s="252">
        <f>VLOOKUP(A512,$BF$2:$CB$5,16,FALSE)*'Form II'!F513</f>
        <v>200</v>
      </c>
      <c r="AF513" s="253"/>
      <c r="AG513" s="249">
        <f>VLOOKUP(A512,$BF$2:$CB$5,17,FALSE)*'Form II'!F513</f>
        <v>200</v>
      </c>
      <c r="AH513" s="250"/>
      <c r="AI513" s="249">
        <f>VLOOKUP(A512,$BF$2:$CB$5,18,FALSE)*'Form II'!F513</f>
        <v>12.5</v>
      </c>
      <c r="AJ513" s="250"/>
      <c r="AK513" s="249">
        <f>VLOOKUP(A512,$BF$2:$CB$5,19,FALSE)*'Form II'!F513</f>
        <v>25</v>
      </c>
      <c r="AL513" s="250"/>
      <c r="AM513" s="249">
        <f>VLOOKUP(A512,$BF$2:$CB$5,20,FALSE)*'Form II'!F513</f>
        <v>12.5</v>
      </c>
      <c r="AN513" s="250"/>
      <c r="AO513" s="249">
        <f>VLOOKUP(A512,$BF$2:$CB$5,21,FALSE)*'Form II'!F513</f>
        <v>25</v>
      </c>
      <c r="AP513" s="250"/>
      <c r="AQ513" s="249">
        <f>VLOOKUP(A512,$BF$2:$CB$5,22,FALSE)*'Form II'!F513</f>
        <v>25</v>
      </c>
      <c r="AR513" s="250"/>
      <c r="AS513" s="255"/>
      <c r="AT513" s="256"/>
      <c r="AU513" s="116"/>
      <c r="AV513" s="116"/>
      <c r="AW513" s="116"/>
      <c r="AX513" s="116"/>
      <c r="AY513" s="116"/>
      <c r="AZ513" s="116"/>
      <c r="BA513" s="116"/>
      <c r="BB513" s="116"/>
      <c r="BC513" s="116"/>
      <c r="BD513" s="116"/>
      <c r="BE513" s="116"/>
    </row>
    <row r="514" spans="1:82" ht="15.75" thickBot="1" x14ac:dyDescent="0.3">
      <c r="A514" s="48" t="str">
        <f>'Form II'!A513&amp;", "&amp;'Form II'!B513</f>
        <v>, 52</v>
      </c>
      <c r="B514" s="99" t="s">
        <v>36</v>
      </c>
      <c r="C514" s="99" t="s">
        <v>36</v>
      </c>
      <c r="D514" s="99" t="s">
        <v>142</v>
      </c>
      <c r="E514" s="99"/>
      <c r="F514" s="99"/>
      <c r="G514" s="99"/>
      <c r="H514" s="99"/>
      <c r="I514" s="99"/>
      <c r="J514" s="99"/>
      <c r="K514" s="99" t="s">
        <v>36</v>
      </c>
      <c r="L514" s="99" t="s">
        <v>142</v>
      </c>
      <c r="M514" s="99" t="s">
        <v>36</v>
      </c>
      <c r="N514" s="99" t="s">
        <v>142</v>
      </c>
      <c r="O514" s="99" t="s">
        <v>36</v>
      </c>
      <c r="P514" s="99" t="s">
        <v>142</v>
      </c>
      <c r="Q514" s="99" t="s">
        <v>36</v>
      </c>
      <c r="R514" s="99" t="s">
        <v>142</v>
      </c>
      <c r="S514" s="99" t="s">
        <v>36</v>
      </c>
      <c r="T514" s="99" t="s">
        <v>142</v>
      </c>
      <c r="U514" s="99" t="s">
        <v>36</v>
      </c>
      <c r="V514" s="99" t="s">
        <v>142</v>
      </c>
      <c r="W514" s="99" t="s">
        <v>36</v>
      </c>
      <c r="X514" s="99" t="s">
        <v>142</v>
      </c>
      <c r="Y514" s="99" t="s">
        <v>36</v>
      </c>
      <c r="Z514" s="99" t="s">
        <v>142</v>
      </c>
      <c r="AA514" s="99"/>
      <c r="AB514" s="99"/>
      <c r="AC514" s="99" t="s">
        <v>36</v>
      </c>
      <c r="AD514" s="99" t="s">
        <v>142</v>
      </c>
      <c r="AE514" s="99" t="s">
        <v>36</v>
      </c>
      <c r="AF514" s="100" t="s">
        <v>142</v>
      </c>
      <c r="AG514" s="99" t="s">
        <v>36</v>
      </c>
      <c r="AH514" s="99" t="s">
        <v>142</v>
      </c>
      <c r="AI514" s="99" t="s">
        <v>36</v>
      </c>
      <c r="AJ514" s="99" t="s">
        <v>142</v>
      </c>
      <c r="AK514" s="99" t="s">
        <v>36</v>
      </c>
      <c r="AL514" s="99" t="s">
        <v>142</v>
      </c>
      <c r="AM514" s="99" t="s">
        <v>36</v>
      </c>
      <c r="AN514" s="99" t="s">
        <v>142</v>
      </c>
      <c r="AO514" s="99" t="s">
        <v>36</v>
      </c>
      <c r="AP514" s="99" t="s">
        <v>142</v>
      </c>
      <c r="AQ514" s="99" t="s">
        <v>36</v>
      </c>
      <c r="AR514" s="99" t="s">
        <v>142</v>
      </c>
      <c r="AS514" s="99" t="s">
        <v>36</v>
      </c>
      <c r="AT514" s="147" t="s">
        <v>142</v>
      </c>
      <c r="AU514" s="116"/>
      <c r="AV514" s="116"/>
      <c r="AW514" s="116"/>
      <c r="AX514" s="116"/>
      <c r="AY514" s="116"/>
      <c r="AZ514" s="116"/>
      <c r="BA514" s="116"/>
      <c r="BB514" s="116"/>
      <c r="BC514" s="116"/>
      <c r="BD514" s="116"/>
      <c r="BE514" s="116"/>
    </row>
    <row r="515" spans="1:82" ht="16.5" thickTop="1" thickBot="1" x14ac:dyDescent="0.3">
      <c r="A515" s="24" t="s">
        <v>37</v>
      </c>
      <c r="B515" s="25"/>
      <c r="C515" s="112">
        <v>0</v>
      </c>
      <c r="D515" s="93">
        <f t="shared" ref="D515" si="4321">C515/C513</f>
        <v>0</v>
      </c>
      <c r="E515" s="112"/>
      <c r="F515" s="93">
        <f t="shared" ref="F515" si="4322">E515/E513</f>
        <v>0</v>
      </c>
      <c r="G515" s="112"/>
      <c r="H515" s="93">
        <f t="shared" ref="H515" si="4323">G515/G513</f>
        <v>0</v>
      </c>
      <c r="I515" s="112"/>
      <c r="J515" s="93">
        <f t="shared" ref="J515" si="4324">I515/I513</f>
        <v>0</v>
      </c>
      <c r="K515" s="112"/>
      <c r="L515" s="93">
        <f t="shared" ref="L515" si="4325">K515/K513</f>
        <v>0</v>
      </c>
      <c r="M515" s="112">
        <v>0</v>
      </c>
      <c r="N515" s="93">
        <f t="shared" ref="N515" si="4326">M515/M513</f>
        <v>0</v>
      </c>
      <c r="O515" s="112">
        <v>0</v>
      </c>
      <c r="P515" s="93">
        <f t="shared" ref="P515" si="4327">O515/O513</f>
        <v>0</v>
      </c>
      <c r="Q515" s="112">
        <v>0</v>
      </c>
      <c r="R515" s="93">
        <f t="shared" ref="R515" si="4328">Q515/Q513</f>
        <v>0</v>
      </c>
      <c r="S515" s="112">
        <v>0</v>
      </c>
      <c r="T515" s="93">
        <f t="shared" ref="T515" si="4329">S515/S513</f>
        <v>0</v>
      </c>
      <c r="U515" s="112">
        <v>0</v>
      </c>
      <c r="V515" s="93">
        <f t="shared" ref="V515" si="4330">U515/U513</f>
        <v>0</v>
      </c>
      <c r="W515" s="112">
        <v>0</v>
      </c>
      <c r="X515" s="93">
        <f t="shared" ref="X515" si="4331">W515/W513</f>
        <v>0</v>
      </c>
      <c r="Y515" s="112">
        <v>0</v>
      </c>
      <c r="Z515" s="93">
        <f t="shared" ref="Z515" si="4332">Y515/Y513</f>
        <v>0</v>
      </c>
      <c r="AA515" s="112">
        <v>0</v>
      </c>
      <c r="AB515" s="93">
        <f t="shared" ref="AB515" si="4333">AA515/AA513</f>
        <v>0</v>
      </c>
      <c r="AC515" s="112">
        <v>0</v>
      </c>
      <c r="AD515" s="93">
        <f t="shared" ref="AD515" si="4334">AC515/AC513</f>
        <v>0</v>
      </c>
      <c r="AE515" s="112"/>
      <c r="AF515" s="93">
        <f t="shared" ref="AF515" si="4335">AE515/AE513</f>
        <v>0</v>
      </c>
      <c r="AG515" s="112"/>
      <c r="AH515" s="93">
        <f t="shared" ref="AH515" si="4336">AG515/AG513</f>
        <v>0</v>
      </c>
      <c r="AI515" s="112"/>
      <c r="AJ515" s="93">
        <f t="shared" ref="AJ515" si="4337">AI515/AI513</f>
        <v>0</v>
      </c>
      <c r="AK515" s="112"/>
      <c r="AL515" s="93">
        <f t="shared" ref="AL515" si="4338">AK515/AK513</f>
        <v>0</v>
      </c>
      <c r="AM515" s="112">
        <v>0</v>
      </c>
      <c r="AN515" s="93">
        <f t="shared" ref="AN515" si="4339">AM515/AM513</f>
        <v>0</v>
      </c>
      <c r="AO515" s="112">
        <v>0</v>
      </c>
      <c r="AP515" s="93">
        <f t="shared" ref="AP515" si="4340">AO515/AO513</f>
        <v>0</v>
      </c>
      <c r="AQ515" s="112">
        <v>0</v>
      </c>
      <c r="AR515" s="93">
        <f t="shared" ref="AR515:AR519" si="4341">AQ515/$AQ$113</f>
        <v>0</v>
      </c>
      <c r="AS515" s="134">
        <f t="shared" ref="AS515:AS518" si="4342">C515+K515+M515+O515+U515+W515+Y515+AC515+AE515+AG515+AM515+AQ515+E515+I515+G515+AA515+Q515+S515+AO515+AI515+AK515</f>
        <v>0</v>
      </c>
      <c r="AT515" s="203">
        <f t="shared" ref="AT515:AT519" si="4343">D515+L515+N515+P515+V515+X515+Z515+AD515+AF515+AH515+AN515+AR515+AB515+F515+J515+H515+R515+T515+AP515+AJ515+AL515</f>
        <v>0</v>
      </c>
      <c r="AU515" s="120">
        <f>IF(J515=0,0,(IF('Form II'!K513="yes",(J515/AT515)*('Form II'!G513+'Form II'!H513),0)))</f>
        <v>0</v>
      </c>
      <c r="AV515" s="120">
        <f>IF(D515=0,0,(IF('Form II'!I513="yes",(D515/AT515)*('Form II'!G513+'Form II'!H513),0)))</f>
        <v>0</v>
      </c>
      <c r="AW515" s="120">
        <f>IF(F515+H515=0,0,(IF('Form II'!J513="yes",((F515+H515)/AT515)*('Form II'!G513+'Form II'!H513),0)))</f>
        <v>0</v>
      </c>
      <c r="AX515" s="120">
        <f>IF(L515=0,0,(L515/AT515)*('Form II'!G513+'Form II'!H513))</f>
        <v>0</v>
      </c>
      <c r="AY515" s="120">
        <f>IF(P515+R515=0,0,(IF('Form II'!M513="yes",(((P515+R515)/AT515)*('Form II'!G513+'Form II'!H513)),0)))</f>
        <v>0</v>
      </c>
      <c r="AZ515" s="120" t="e">
        <f>IF('Form II'!N513="yes",(((V515+X515+Z515+T515)/AT515)*('Form II'!G513+'Form II'!H513)),0)</f>
        <v>#DIV/0!</v>
      </c>
      <c r="BA515" s="120" t="e">
        <f>IF('Form II'!P513="yes",(AB515/AT515)*('Form II'!G513+'Form II'!H513),0)</f>
        <v>#DIV/0!</v>
      </c>
      <c r="BB515" s="120" t="e">
        <f>IF('Form II'!O513="yes",(AD515/AT515)*('Form II'!G513+'Form II'!H513),0)</f>
        <v>#DIV/0!</v>
      </c>
      <c r="BC515" s="120">
        <f>IF(AF515=0,0,(AF515/AT515)*('Form II'!G513+'Form II'!H513))</f>
        <v>0</v>
      </c>
      <c r="BD515" s="120">
        <f>IF((AN515+AP515+AR515)=0,0,(IF('Form II'!R513="yes",(((AN515+AP515+AR515)/AT515)*('Form II'!G513+'Form II'!H513)),0)))</f>
        <v>0</v>
      </c>
      <c r="BE515" s="118">
        <f>IF((AS515)=0,('Form II'!G513+'Form II'!H513),SUM(AU515:BD515))</f>
        <v>0</v>
      </c>
      <c r="CD515" s="23">
        <f>AT515*'Form II'!F513</f>
        <v>0</v>
      </c>
    </row>
    <row r="516" spans="1:82" ht="16.5" thickTop="1" thickBot="1" x14ac:dyDescent="0.3">
      <c r="A516" s="26" t="s">
        <v>38</v>
      </c>
      <c r="B516" s="27"/>
      <c r="C516" s="113">
        <v>0</v>
      </c>
      <c r="D516" s="93">
        <f t="shared" ref="D516" si="4344">C516/C513</f>
        <v>0</v>
      </c>
      <c r="E516" s="113"/>
      <c r="F516" s="93">
        <f t="shared" ref="F516" si="4345">E516/E513</f>
        <v>0</v>
      </c>
      <c r="G516" s="113"/>
      <c r="H516" s="93">
        <f t="shared" ref="H516" si="4346">G516/G513</f>
        <v>0</v>
      </c>
      <c r="I516" s="113"/>
      <c r="J516" s="93">
        <f t="shared" ref="J516" si="4347">I516/I513</f>
        <v>0</v>
      </c>
      <c r="K516" s="113"/>
      <c r="L516" s="93">
        <f t="shared" ref="L516" si="4348">K516/K513</f>
        <v>0</v>
      </c>
      <c r="M516" s="113">
        <v>0</v>
      </c>
      <c r="N516" s="93">
        <f t="shared" ref="N516" si="4349">M516/M513</f>
        <v>0</v>
      </c>
      <c r="O516" s="113">
        <v>0</v>
      </c>
      <c r="P516" s="93">
        <f t="shared" ref="P516" si="4350">O516/O513</f>
        <v>0</v>
      </c>
      <c r="Q516" s="113">
        <v>0</v>
      </c>
      <c r="R516" s="93">
        <f t="shared" ref="R516" si="4351">Q516/Q513</f>
        <v>0</v>
      </c>
      <c r="S516" s="113">
        <v>0</v>
      </c>
      <c r="T516" s="93">
        <f t="shared" ref="T516" si="4352">S516/S513</f>
        <v>0</v>
      </c>
      <c r="U516" s="113">
        <v>0</v>
      </c>
      <c r="V516" s="93">
        <f t="shared" ref="V516" si="4353">U516/U513</f>
        <v>0</v>
      </c>
      <c r="W516" s="113">
        <v>0</v>
      </c>
      <c r="X516" s="93">
        <f t="shared" ref="X516" si="4354">W516/W513</f>
        <v>0</v>
      </c>
      <c r="Y516" s="113">
        <v>0</v>
      </c>
      <c r="Z516" s="93">
        <f t="shared" ref="Z516" si="4355">Y516/Y513</f>
        <v>0</v>
      </c>
      <c r="AA516" s="113">
        <v>0</v>
      </c>
      <c r="AB516" s="93">
        <f t="shared" ref="AB516" si="4356">AA516/AA513</f>
        <v>0</v>
      </c>
      <c r="AC516" s="113">
        <v>0</v>
      </c>
      <c r="AD516" s="93">
        <f t="shared" ref="AD516" si="4357">AC516/AC513</f>
        <v>0</v>
      </c>
      <c r="AE516" s="113"/>
      <c r="AF516" s="93">
        <f t="shared" ref="AF516" si="4358">AE516/AE513</f>
        <v>0</v>
      </c>
      <c r="AG516" s="113"/>
      <c r="AH516" s="93">
        <f t="shared" ref="AH516" si="4359">AG516/AG513</f>
        <v>0</v>
      </c>
      <c r="AI516" s="113"/>
      <c r="AJ516" s="93">
        <f t="shared" ref="AJ516" si="4360">AI516/AI513</f>
        <v>0</v>
      </c>
      <c r="AK516" s="113"/>
      <c r="AL516" s="93">
        <f t="shared" ref="AL516" si="4361">AK516/AK513</f>
        <v>0</v>
      </c>
      <c r="AM516" s="113">
        <v>0</v>
      </c>
      <c r="AN516" s="93">
        <f t="shared" ref="AN516" si="4362">AM516/AM513</f>
        <v>0</v>
      </c>
      <c r="AO516" s="113">
        <v>0</v>
      </c>
      <c r="AP516" s="93">
        <f t="shared" ref="AP516" si="4363">AO516/AO513</f>
        <v>0</v>
      </c>
      <c r="AQ516" s="113">
        <v>0</v>
      </c>
      <c r="AR516" s="93">
        <f t="shared" si="4341"/>
        <v>0</v>
      </c>
      <c r="AS516" s="134">
        <f t="shared" si="4342"/>
        <v>0</v>
      </c>
      <c r="AT516" s="203">
        <f t="shared" si="4343"/>
        <v>0</v>
      </c>
      <c r="AU516" s="120">
        <f>IF(J516=0,0,(IF('Form II'!K514="yes",(J516/AT516)*('Form II'!G514+'Form II'!H514),0)))</f>
        <v>0</v>
      </c>
      <c r="AV516" s="120">
        <f>IF(D516=0,0,(IF('Form II'!I514="yes",(D516/AT516)*('Form II'!G514+'Form II'!H514),0)))</f>
        <v>0</v>
      </c>
      <c r="AW516" s="120">
        <f>IF(F516+H516=0,0,(IF('Form II'!J514="yes",((F516+H516)/AT516)*('Form II'!G514+'Form II'!H514),0)))</f>
        <v>0</v>
      </c>
      <c r="AX516" s="120">
        <f>IF(L516=0,0,(L516/AT516)*('Form II'!G514+'Form II'!H514))</f>
        <v>0</v>
      </c>
      <c r="AY516" s="120">
        <f>IF(P516+R516=0,0,(IF('Form II'!M514="yes",(((P516+R516)/AT516)*('Form II'!G514+'Form II'!H514)),0)))</f>
        <v>0</v>
      </c>
      <c r="AZ516" s="120" t="e">
        <f>IF('Form II'!N514="yes",(((V516+X516+Z516+T516)/AT516)*('Form II'!G514+'Form II'!H514)),0)</f>
        <v>#DIV/0!</v>
      </c>
      <c r="BA516" s="120" t="e">
        <f>IF('Form II'!P514="yes",(AB516/AT516)*('Form II'!G514+'Form II'!H514),0)</f>
        <v>#DIV/0!</v>
      </c>
      <c r="BB516" s="120" t="e">
        <f>IF('Form II'!O514="yes",(AD516/AT516)*('Form II'!G514+'Form II'!H514),0)</f>
        <v>#DIV/0!</v>
      </c>
      <c r="BC516" s="120">
        <f>IF(AF516=0,0,(AF516/AT516)*('Form II'!G514+'Form II'!H514))</f>
        <v>0</v>
      </c>
      <c r="BD516" s="120">
        <f>IF((AN516+AP516+AR516)=0,0,(IF('Form II'!R514="yes",(((AN516+AP516+AR516)/AT516)*('Form II'!G514+'Form II'!H514)),0)))</f>
        <v>0</v>
      </c>
      <c r="BE516" s="118">
        <f>IF((AS516)=0,('Form II'!G514+'Form II'!H514),SUM(AU516:BD516))</f>
        <v>0</v>
      </c>
      <c r="CD516" s="23">
        <f>AT516*'Form II'!F514</f>
        <v>0</v>
      </c>
    </row>
    <row r="517" spans="1:82" ht="16.5" thickTop="1" thickBot="1" x14ac:dyDescent="0.3">
      <c r="A517" s="26" t="s">
        <v>39</v>
      </c>
      <c r="B517" s="27"/>
      <c r="C517" s="113">
        <v>0</v>
      </c>
      <c r="D517" s="93">
        <f t="shared" ref="D517" si="4364">C517/C513</f>
        <v>0</v>
      </c>
      <c r="E517" s="113"/>
      <c r="F517" s="93">
        <f t="shared" ref="F517" si="4365">E517/E513</f>
        <v>0</v>
      </c>
      <c r="G517" s="113"/>
      <c r="H517" s="93">
        <f t="shared" ref="H517" si="4366">G517/G513</f>
        <v>0</v>
      </c>
      <c r="I517" s="113"/>
      <c r="J517" s="93">
        <f t="shared" ref="J517" si="4367">I517/I513</f>
        <v>0</v>
      </c>
      <c r="K517" s="113"/>
      <c r="L517" s="93">
        <f t="shared" ref="L517" si="4368">K517/K513</f>
        <v>0</v>
      </c>
      <c r="M517" s="113">
        <v>0</v>
      </c>
      <c r="N517" s="93">
        <f t="shared" ref="N517" si="4369">M517/M513</f>
        <v>0</v>
      </c>
      <c r="O517" s="113">
        <v>0</v>
      </c>
      <c r="P517" s="93">
        <f t="shared" ref="P517" si="4370">O517/O513</f>
        <v>0</v>
      </c>
      <c r="Q517" s="113">
        <v>0</v>
      </c>
      <c r="R517" s="93">
        <f t="shared" ref="R517" si="4371">Q517/Q513</f>
        <v>0</v>
      </c>
      <c r="S517" s="113">
        <v>0</v>
      </c>
      <c r="T517" s="93">
        <f t="shared" ref="T517" si="4372">S517/S513</f>
        <v>0</v>
      </c>
      <c r="U517" s="113">
        <v>0</v>
      </c>
      <c r="V517" s="93">
        <f t="shared" ref="V517" si="4373">U517/U513</f>
        <v>0</v>
      </c>
      <c r="W517" s="113">
        <v>0</v>
      </c>
      <c r="X517" s="93">
        <f t="shared" ref="X517" si="4374">W517/W513</f>
        <v>0</v>
      </c>
      <c r="Y517" s="113">
        <v>0</v>
      </c>
      <c r="Z517" s="93">
        <f t="shared" ref="Z517" si="4375">Y517/Y513</f>
        <v>0</v>
      </c>
      <c r="AA517" s="113">
        <v>0</v>
      </c>
      <c r="AB517" s="93">
        <f t="shared" ref="AB517" si="4376">AA517/AA513</f>
        <v>0</v>
      </c>
      <c r="AC517" s="113">
        <v>0</v>
      </c>
      <c r="AD517" s="93">
        <f t="shared" ref="AD517" si="4377">AC517/AC513</f>
        <v>0</v>
      </c>
      <c r="AE517" s="113"/>
      <c r="AF517" s="93">
        <f t="shared" ref="AF517" si="4378">AE517/AE513</f>
        <v>0</v>
      </c>
      <c r="AG517" s="113"/>
      <c r="AH517" s="93">
        <f t="shared" ref="AH517" si="4379">AG517/AG513</f>
        <v>0</v>
      </c>
      <c r="AI517" s="113"/>
      <c r="AJ517" s="93">
        <f t="shared" ref="AJ517" si="4380">AI517/AI513</f>
        <v>0</v>
      </c>
      <c r="AK517" s="113"/>
      <c r="AL517" s="93">
        <f t="shared" ref="AL517" si="4381">AK517/AK513</f>
        <v>0</v>
      </c>
      <c r="AM517" s="113">
        <v>0</v>
      </c>
      <c r="AN517" s="93">
        <f t="shared" ref="AN517" si="4382">AM517/AM513</f>
        <v>0</v>
      </c>
      <c r="AO517" s="113">
        <v>0</v>
      </c>
      <c r="AP517" s="93">
        <f t="shared" ref="AP517" si="4383">AO517/AO513</f>
        <v>0</v>
      </c>
      <c r="AQ517" s="113">
        <v>0</v>
      </c>
      <c r="AR517" s="93">
        <f t="shared" si="4341"/>
        <v>0</v>
      </c>
      <c r="AS517" s="134">
        <f t="shared" si="4342"/>
        <v>0</v>
      </c>
      <c r="AT517" s="203">
        <f t="shared" si="4343"/>
        <v>0</v>
      </c>
      <c r="AU517" s="120">
        <f>IF(J517=0,0,(IF('Form II'!K515="yes",(J517/AT517)*('Form II'!G515+'Form II'!H515),0)))</f>
        <v>0</v>
      </c>
      <c r="AV517" s="120">
        <f>IF(D517=0,0,(IF('Form II'!I515="yes",(D517/AT517)*('Form II'!G515+'Form II'!H515),0)))</f>
        <v>0</v>
      </c>
      <c r="AW517" s="120">
        <f>IF(F517+H517=0,0,(IF('Form II'!J515="yes",((F517+H517)/AT517)*('Form II'!G515+'Form II'!H515),0)))</f>
        <v>0</v>
      </c>
      <c r="AX517" s="120">
        <f>IF(L517=0,0,(L517/AT517)*('Form II'!G515+'Form II'!H515))</f>
        <v>0</v>
      </c>
      <c r="AY517" s="120">
        <f>IF(P517+R517=0,0,(IF('Form II'!M515="yes",(((P517+R517)/AT517)*('Form II'!G515+'Form II'!H515)),0)))</f>
        <v>0</v>
      </c>
      <c r="AZ517" s="120" t="e">
        <f>IF('Form II'!N515="yes",(((V517+X517+Z517+T517)/AT517)*('Form II'!G515+'Form II'!H515)),0)</f>
        <v>#DIV/0!</v>
      </c>
      <c r="BA517" s="120" t="e">
        <f>IF('Form II'!P515="yes",(AB517/AT517)*('Form II'!G515+'Form II'!H515),0)</f>
        <v>#DIV/0!</v>
      </c>
      <c r="BB517" s="120" t="e">
        <f>IF('Form II'!O515="yes",(AD517/AT517)*('Form II'!G515+'Form II'!H515),0)</f>
        <v>#DIV/0!</v>
      </c>
      <c r="BC517" s="120">
        <f>IF(AF517=0,0,(AF517/AT517)*('Form II'!G515+'Form II'!H515))</f>
        <v>0</v>
      </c>
      <c r="BD517" s="120">
        <f>IF((AN517+AP517+AR517)=0,0,(IF('Form II'!R515="yes",(((AN517+AP517+AR517)/AT517)*('Form II'!G515+'Form II'!H515)),0)))</f>
        <v>0</v>
      </c>
      <c r="BE517" s="118">
        <f>IF((AS517)=0,('Form II'!G515+'Form II'!H515),SUM(AU517:BD517))</f>
        <v>0</v>
      </c>
      <c r="CD517" s="23">
        <f>AT517*'Form II'!F515</f>
        <v>0</v>
      </c>
    </row>
    <row r="518" spans="1:82" ht="16.5" thickTop="1" thickBot="1" x14ac:dyDescent="0.3">
      <c r="A518" s="28" t="s">
        <v>40</v>
      </c>
      <c r="B518" s="29"/>
      <c r="C518" s="114">
        <v>0</v>
      </c>
      <c r="D518" s="93">
        <f t="shared" ref="D518" si="4384">C518/C513</f>
        <v>0</v>
      </c>
      <c r="E518" s="114"/>
      <c r="F518" s="93">
        <f t="shared" ref="F518" si="4385">E518/E513</f>
        <v>0</v>
      </c>
      <c r="G518" s="114"/>
      <c r="H518" s="93">
        <f t="shared" ref="H518" si="4386">G518/G513</f>
        <v>0</v>
      </c>
      <c r="I518" s="114"/>
      <c r="J518" s="93">
        <f t="shared" ref="J518" si="4387">I518/I513</f>
        <v>0</v>
      </c>
      <c r="K518" s="114"/>
      <c r="L518" s="93">
        <f t="shared" ref="L518" si="4388">K518/K513</f>
        <v>0</v>
      </c>
      <c r="M518" s="114">
        <v>0</v>
      </c>
      <c r="N518" s="93">
        <f t="shared" ref="N518" si="4389">M518/M513</f>
        <v>0</v>
      </c>
      <c r="O518" s="114">
        <v>0</v>
      </c>
      <c r="P518" s="93">
        <f t="shared" ref="P518" si="4390">O518/O513</f>
        <v>0</v>
      </c>
      <c r="Q518" s="114">
        <v>0</v>
      </c>
      <c r="R518" s="93">
        <f t="shared" ref="R518" si="4391">Q518/Q513</f>
        <v>0</v>
      </c>
      <c r="S518" s="114">
        <v>0</v>
      </c>
      <c r="T518" s="93">
        <f t="shared" ref="T518" si="4392">S518/S513</f>
        <v>0</v>
      </c>
      <c r="U518" s="114">
        <v>0</v>
      </c>
      <c r="V518" s="93">
        <f t="shared" ref="V518" si="4393">U518/U513</f>
        <v>0</v>
      </c>
      <c r="W518" s="114">
        <v>0</v>
      </c>
      <c r="X518" s="93">
        <f t="shared" ref="X518" si="4394">W518/W513</f>
        <v>0</v>
      </c>
      <c r="Y518" s="114">
        <v>0</v>
      </c>
      <c r="Z518" s="93">
        <f t="shared" ref="Z518" si="4395">Y518/Y513</f>
        <v>0</v>
      </c>
      <c r="AA518" s="114">
        <v>0</v>
      </c>
      <c r="AB518" s="93">
        <f t="shared" ref="AB518" si="4396">AA518/AA513</f>
        <v>0</v>
      </c>
      <c r="AC518" s="114">
        <v>0</v>
      </c>
      <c r="AD518" s="93">
        <f t="shared" ref="AD518" si="4397">AC518/AC513</f>
        <v>0</v>
      </c>
      <c r="AE518" s="114"/>
      <c r="AF518" s="93">
        <f t="shared" ref="AF518" si="4398">AE518/AE513</f>
        <v>0</v>
      </c>
      <c r="AG518" s="114"/>
      <c r="AH518" s="93">
        <f t="shared" ref="AH518" si="4399">AG518/AG513</f>
        <v>0</v>
      </c>
      <c r="AI518" s="114"/>
      <c r="AJ518" s="93">
        <f t="shared" ref="AJ518" si="4400">AI518/AI513</f>
        <v>0</v>
      </c>
      <c r="AK518" s="114"/>
      <c r="AL518" s="93">
        <f t="shared" ref="AL518" si="4401">AK518/AK513</f>
        <v>0</v>
      </c>
      <c r="AM518" s="114">
        <v>0</v>
      </c>
      <c r="AN518" s="93">
        <f t="shared" ref="AN518" si="4402">AM518/AM513</f>
        <v>0</v>
      </c>
      <c r="AO518" s="114">
        <v>0</v>
      </c>
      <c r="AP518" s="93">
        <f t="shared" ref="AP518" si="4403">AO518/AO513</f>
        <v>0</v>
      </c>
      <c r="AQ518" s="114">
        <v>0</v>
      </c>
      <c r="AR518" s="93">
        <f t="shared" si="4341"/>
        <v>0</v>
      </c>
      <c r="AS518" s="134">
        <f t="shared" si="4342"/>
        <v>0</v>
      </c>
      <c r="AT518" s="203">
        <f t="shared" si="4343"/>
        <v>0</v>
      </c>
      <c r="AU518" s="120">
        <f>IF(J518=0,0,(IF('Form II'!K516="yes",(J518/AT518)*('Form II'!G516+'Form II'!H516),0)))</f>
        <v>0</v>
      </c>
      <c r="AV518" s="120">
        <f>IF(D518=0,0,(IF('Form II'!I516="yes",(D518/AT518)*('Form II'!G516+'Form II'!H516),0)))</f>
        <v>0</v>
      </c>
      <c r="AW518" s="120">
        <f>IF(F518+H518=0,0,(IF('Form II'!J516="yes",((F518+H518)/AT518)*('Form II'!G516+'Form II'!H516),0)))</f>
        <v>0</v>
      </c>
      <c r="AX518" s="120">
        <f>IF(L518=0,0,(L518/AT518)*('Form II'!G516+'Form II'!H516))</f>
        <v>0</v>
      </c>
      <c r="AY518" s="120">
        <f>IF(P518+R518=0,0,(IF('Form II'!M516="yes",(((P518+R518)/AT518)*('Form II'!G516+'Form II'!H516)),0)))</f>
        <v>0</v>
      </c>
      <c r="AZ518" s="120" t="e">
        <f>IF('Form II'!N516="yes",(((V518+X518+Z518+T518)/AT518)*('Form II'!G516+'Form II'!H516)),0)</f>
        <v>#DIV/0!</v>
      </c>
      <c r="BA518" s="120" t="e">
        <f>IF('Form II'!P516="yes",(AB518/AT518)*('Form II'!G516+'Form II'!H516),0)</f>
        <v>#DIV/0!</v>
      </c>
      <c r="BB518" s="120" t="e">
        <f>IF('Form II'!O516="yes",(AD518/AT518)*('Form II'!G516+'Form II'!H516),0)</f>
        <v>#DIV/0!</v>
      </c>
      <c r="BC518" s="120">
        <f>IF(AF518=0,0,(AF518/AT518)*('Form II'!G516+'Form II'!H516))</f>
        <v>0</v>
      </c>
      <c r="BD518" s="120">
        <f>IF((AN518+AP518+AR518)=0,0,(IF('Form II'!R516="yes",(((AN518+AP518+AR518)/AT518)*('Form II'!G516+'Form II'!H516)),0)))</f>
        <v>0</v>
      </c>
      <c r="BE518" s="118">
        <f>IF((AS518)=0,('Form II'!G516+'Form II'!H516),SUM(AU518:BD518))</f>
        <v>0</v>
      </c>
      <c r="CD518" s="23">
        <f>AT518*'Form II'!F516</f>
        <v>0</v>
      </c>
    </row>
    <row r="519" spans="1:82" ht="15.75" thickTop="1" x14ac:dyDescent="0.25">
      <c r="A519" s="90" t="s">
        <v>41</v>
      </c>
      <c r="B519" s="91"/>
      <c r="C519" s="91">
        <f t="shared" si="4072"/>
        <v>0</v>
      </c>
      <c r="D519" s="93">
        <f t="shared" ref="D519" si="4404">C519/C513</f>
        <v>0</v>
      </c>
      <c r="E519" s="91">
        <f t="shared" si="4074"/>
        <v>0</v>
      </c>
      <c r="F519" s="93">
        <f t="shared" ref="F519" si="4405">E519/E513</f>
        <v>0</v>
      </c>
      <c r="G519" s="91">
        <f t="shared" si="4076"/>
        <v>0</v>
      </c>
      <c r="H519" s="93">
        <f t="shared" ref="H519" si="4406">G519/G513</f>
        <v>0</v>
      </c>
      <c r="I519" s="91">
        <f t="shared" si="4078"/>
        <v>0</v>
      </c>
      <c r="J519" s="93">
        <f t="shared" ref="J519" si="4407">I519/I513</f>
        <v>0</v>
      </c>
      <c r="K519" s="91">
        <f t="shared" si="4080"/>
        <v>0</v>
      </c>
      <c r="L519" s="93">
        <f t="shared" ref="L519" si="4408">K519/K513</f>
        <v>0</v>
      </c>
      <c r="M519" s="91">
        <f t="shared" si="4082"/>
        <v>0</v>
      </c>
      <c r="N519" s="93">
        <f t="shared" ref="N519" si="4409">M519/M513</f>
        <v>0</v>
      </c>
      <c r="O519" s="91">
        <f t="shared" si="4084"/>
        <v>0</v>
      </c>
      <c r="P519" s="93">
        <f t="shared" ref="P519" si="4410">O519/O513</f>
        <v>0</v>
      </c>
      <c r="Q519" s="91">
        <f t="shared" si="4086"/>
        <v>0</v>
      </c>
      <c r="R519" s="93">
        <f t="shared" ref="R519" si="4411">Q519/Q513</f>
        <v>0</v>
      </c>
      <c r="S519" s="91">
        <f t="shared" si="4088"/>
        <v>0</v>
      </c>
      <c r="T519" s="93">
        <f t="shared" ref="T519" si="4412">S519/S513</f>
        <v>0</v>
      </c>
      <c r="U519" s="91">
        <f t="shared" si="4090"/>
        <v>0</v>
      </c>
      <c r="V519" s="93">
        <f t="shared" ref="V519" si="4413">U519/U513</f>
        <v>0</v>
      </c>
      <c r="W519" s="91">
        <f t="shared" si="4092"/>
        <v>0</v>
      </c>
      <c r="X519" s="93">
        <f t="shared" ref="X519" si="4414">W519/W513</f>
        <v>0</v>
      </c>
      <c r="Y519" s="91">
        <f t="shared" si="4094"/>
        <v>0</v>
      </c>
      <c r="Z519" s="93">
        <f t="shared" ref="Z519" si="4415">Y519/Y513</f>
        <v>0</v>
      </c>
      <c r="AA519" s="91">
        <f t="shared" si="4096"/>
        <v>0</v>
      </c>
      <c r="AB519" s="93">
        <f t="shared" ref="AB519" si="4416">AA519/AA513</f>
        <v>0</v>
      </c>
      <c r="AC519" s="91">
        <f t="shared" si="4098"/>
        <v>0</v>
      </c>
      <c r="AD519" s="93">
        <f t="shared" ref="AD519" si="4417">AC519/AC513</f>
        <v>0</v>
      </c>
      <c r="AE519" s="94">
        <f t="shared" si="4100"/>
        <v>0</v>
      </c>
      <c r="AF519" s="93">
        <f t="shared" ref="AF519" si="4418">AE519/AE513</f>
        <v>0</v>
      </c>
      <c r="AG519" s="91">
        <f t="shared" si="4102"/>
        <v>0</v>
      </c>
      <c r="AH519" s="93">
        <f t="shared" ref="AH519" si="4419">AG519/AG513</f>
        <v>0</v>
      </c>
      <c r="AI519" s="91">
        <f t="shared" si="4104"/>
        <v>0</v>
      </c>
      <c r="AJ519" s="93">
        <f t="shared" ref="AJ519" si="4420">AI519/AI513</f>
        <v>0</v>
      </c>
      <c r="AK519" s="91">
        <f t="shared" si="4106"/>
        <v>0</v>
      </c>
      <c r="AL519" s="93">
        <f t="shared" ref="AL519" si="4421">AK519/AK513</f>
        <v>0</v>
      </c>
      <c r="AM519" s="91">
        <f t="shared" si="4108"/>
        <v>0</v>
      </c>
      <c r="AN519" s="93">
        <f t="shared" ref="AN519" si="4422">AM519/AM513</f>
        <v>0</v>
      </c>
      <c r="AO519" s="91">
        <f t="shared" si="4110"/>
        <v>0</v>
      </c>
      <c r="AP519" s="93">
        <f t="shared" ref="AP519" si="4423">AO519/AO513</f>
        <v>0</v>
      </c>
      <c r="AQ519" s="91">
        <f t="shared" si="4112"/>
        <v>0</v>
      </c>
      <c r="AR519" s="93">
        <f t="shared" si="4341"/>
        <v>0</v>
      </c>
      <c r="AS519" s="95">
        <f t="shared" si="4113"/>
        <v>0</v>
      </c>
      <c r="AT519" s="203">
        <f t="shared" si="4343"/>
        <v>0</v>
      </c>
      <c r="AU519" s="121"/>
      <c r="AV519" s="121"/>
      <c r="AW519" s="121"/>
      <c r="AX519" s="121"/>
      <c r="AY519" s="121"/>
      <c r="AZ519" s="121"/>
      <c r="BA519" s="121"/>
      <c r="BB519" s="121"/>
      <c r="BC519" s="121"/>
      <c r="BD519" s="121"/>
      <c r="BE519" s="121"/>
      <c r="CD519" s="30">
        <f t="shared" si="4114"/>
        <v>0</v>
      </c>
    </row>
    <row r="520" spans="1:82" x14ac:dyDescent="0.25">
      <c r="AU520" s="116"/>
      <c r="AV520" s="116"/>
      <c r="AW520" s="116"/>
      <c r="AX520" s="116"/>
      <c r="AY520" s="116"/>
      <c r="AZ520" s="116"/>
      <c r="BA520" s="116"/>
      <c r="BB520" s="116"/>
      <c r="BC520" s="116"/>
      <c r="BD520" s="116"/>
      <c r="BE520" s="116"/>
    </row>
    <row r="521" spans="1:82" ht="45" x14ac:dyDescent="0.25">
      <c r="A521" s="97"/>
      <c r="B521" s="199" t="s">
        <v>25</v>
      </c>
      <c r="C521" s="248" t="s">
        <v>116</v>
      </c>
      <c r="D521" s="247"/>
      <c r="E521" s="257" t="s">
        <v>119</v>
      </c>
      <c r="F521" s="247"/>
      <c r="G521" s="257" t="s">
        <v>120</v>
      </c>
      <c r="H521" s="247"/>
      <c r="I521" s="248" t="s">
        <v>117</v>
      </c>
      <c r="J521" s="247"/>
      <c r="K521" s="248" t="s">
        <v>118</v>
      </c>
      <c r="L521" s="247"/>
      <c r="M521" s="248" t="s">
        <v>27</v>
      </c>
      <c r="N521" s="247"/>
      <c r="O521" s="248" t="s">
        <v>166</v>
      </c>
      <c r="P521" s="247"/>
      <c r="Q521" s="248" t="s">
        <v>167</v>
      </c>
      <c r="R521" s="247"/>
      <c r="S521" s="248" t="s">
        <v>132</v>
      </c>
      <c r="T521" s="247"/>
      <c r="U521" s="248" t="s">
        <v>28</v>
      </c>
      <c r="V521" s="247"/>
      <c r="W521" s="248" t="s">
        <v>29</v>
      </c>
      <c r="X521" s="247"/>
      <c r="Y521" s="248" t="s">
        <v>30</v>
      </c>
      <c r="Z521" s="247"/>
      <c r="AA521" s="248" t="s">
        <v>114</v>
      </c>
      <c r="AB521" s="258"/>
      <c r="AC521" s="248" t="s">
        <v>113</v>
      </c>
      <c r="AD521" s="247"/>
      <c r="AE521" s="248" t="s">
        <v>31</v>
      </c>
      <c r="AF521" s="247"/>
      <c r="AG521" s="248" t="s">
        <v>193</v>
      </c>
      <c r="AH521" s="247"/>
      <c r="AI521" s="248" t="s">
        <v>164</v>
      </c>
      <c r="AJ521" s="247"/>
      <c r="AK521" s="246" t="s">
        <v>165</v>
      </c>
      <c r="AL521" s="247"/>
      <c r="AM521" s="248" t="s">
        <v>33</v>
      </c>
      <c r="AN521" s="247"/>
      <c r="AO521" s="248" t="s">
        <v>34</v>
      </c>
      <c r="AP521" s="247"/>
      <c r="AQ521" s="248" t="s">
        <v>34</v>
      </c>
      <c r="AR521" s="247"/>
      <c r="AS521" s="248" t="s">
        <v>35</v>
      </c>
      <c r="AT521" s="247"/>
      <c r="AU521" s="115" t="s">
        <v>316</v>
      </c>
      <c r="AV521" s="115" t="s">
        <v>116</v>
      </c>
      <c r="AW521" s="115" t="s">
        <v>318</v>
      </c>
      <c r="AX521" s="116" t="s">
        <v>319</v>
      </c>
      <c r="AY521" s="116" t="s">
        <v>320</v>
      </c>
      <c r="AZ521" s="116" t="s">
        <v>134</v>
      </c>
      <c r="BA521" s="117" t="s">
        <v>114</v>
      </c>
      <c r="BB521" s="117" t="s">
        <v>113</v>
      </c>
      <c r="BC521" s="117" t="s">
        <v>46</v>
      </c>
      <c r="BD521" s="117" t="s">
        <v>44</v>
      </c>
      <c r="BE521" s="118"/>
    </row>
    <row r="522" spans="1:82" x14ac:dyDescent="0.25">
      <c r="A522" s="49" t="s">
        <v>129</v>
      </c>
      <c r="B522" s="200"/>
      <c r="C522" s="151"/>
      <c r="D522" s="152"/>
      <c r="E522" s="151"/>
      <c r="F522" s="152"/>
      <c r="G522" s="200"/>
      <c r="H522" s="201"/>
      <c r="I522" s="200"/>
      <c r="J522" s="201"/>
      <c r="K522" s="87"/>
      <c r="L522" s="201"/>
      <c r="M522" s="200"/>
      <c r="N522" s="201"/>
      <c r="O522" s="200"/>
      <c r="P522" s="201"/>
      <c r="Q522" s="200"/>
      <c r="R522" s="201"/>
      <c r="S522" s="200"/>
      <c r="T522" s="201"/>
      <c r="U522" s="200"/>
      <c r="V522" s="201"/>
      <c r="W522" s="200"/>
      <c r="X522" s="201"/>
      <c r="Y522" s="200"/>
      <c r="Z522" s="201"/>
      <c r="AA522" s="87"/>
      <c r="AB522" s="87"/>
      <c r="AC522" s="200"/>
      <c r="AD522" s="201"/>
      <c r="AE522" s="200"/>
      <c r="AF522" s="201"/>
      <c r="AG522" s="200"/>
      <c r="AH522" s="201"/>
      <c r="AI522" s="200"/>
      <c r="AJ522" s="201"/>
      <c r="AK522" s="87"/>
      <c r="AL522" s="87"/>
      <c r="AM522" s="200"/>
      <c r="AN522" s="201"/>
      <c r="AO522" s="200"/>
      <c r="AP522" s="201"/>
      <c r="AQ522" s="200"/>
      <c r="AR522" s="201"/>
      <c r="AS522" s="200"/>
      <c r="AT522" s="146"/>
      <c r="AU522" s="115"/>
      <c r="AV522" s="115"/>
      <c r="AW522" s="115"/>
      <c r="AX522" s="116"/>
      <c r="AY522" s="116"/>
      <c r="AZ522" s="116"/>
      <c r="BA522" s="116"/>
      <c r="BB522" s="116"/>
      <c r="BC522" s="116"/>
      <c r="BD522" s="116"/>
      <c r="BE522" s="116"/>
    </row>
    <row r="523" spans="1:82" x14ac:dyDescent="0.25">
      <c r="A523" s="98"/>
      <c r="B523" s="88"/>
      <c r="C523" s="249">
        <f>(VLOOKUP(A522,$BF$2:$CB$5,2,FALSE))*'Form II'!F523</f>
        <v>60</v>
      </c>
      <c r="D523" s="250"/>
      <c r="E523" s="249">
        <f>VLOOKUP(A522,$BF$2:$CB$5,3,FALSE)*'Form II'!F523</f>
        <v>60</v>
      </c>
      <c r="F523" s="250"/>
      <c r="G523" s="249">
        <f>VLOOKUP(A522,$BF$2:$CB$5,4,FALSE)*'Form II'!F523</f>
        <v>60</v>
      </c>
      <c r="H523" s="250"/>
      <c r="I523" s="249">
        <f>VLOOKUP(A522,$BF$2:$CB$5,5,FALSE)*'Form II'!F523</f>
        <v>60</v>
      </c>
      <c r="J523" s="250"/>
      <c r="K523" s="251">
        <f>VLOOKUP(A522,$BF$2:$CB$5,6,FALSE)*'Form II'!F523</f>
        <v>100</v>
      </c>
      <c r="L523" s="250"/>
      <c r="M523" s="249">
        <f>VLOOKUP(A522,$BF$2:$CB$5,7,FALSE)*'Form II'!F523</f>
        <v>200</v>
      </c>
      <c r="N523" s="250"/>
      <c r="O523" s="249">
        <f>VLOOKUP(A522,$BF$2:$CB$5,8,FALSE)*'Form II'!F523</f>
        <v>125</v>
      </c>
      <c r="P523" s="250"/>
      <c r="Q523" s="249">
        <f>VLOOKUP(A522,$BF$2:$CB$5,9,FALSE)*'Form II'!F523</f>
        <v>125</v>
      </c>
      <c r="R523" s="250"/>
      <c r="S523" s="249">
        <f>VLOOKUP(A522,$BF$2:$CB$5,10,FALSE)*'Form II'!F523</f>
        <v>125</v>
      </c>
      <c r="T523" s="250"/>
      <c r="U523" s="249">
        <f>VLOOKUP(A522,$BF$2:$CB$5,11,FALSE)*'Form II'!F523</f>
        <v>150</v>
      </c>
      <c r="V523" s="250"/>
      <c r="W523" s="249">
        <f>VLOOKUP(A522,$BF$2:$CB$5,12,FALSE)*'Form II'!F523</f>
        <v>200</v>
      </c>
      <c r="X523" s="250"/>
      <c r="Y523" s="252">
        <f>VLOOKUP(A522,$BF$2:$CB$5,13,FALSE)*'Form II'!F523</f>
        <v>250</v>
      </c>
      <c r="Z523" s="253"/>
      <c r="AA523" s="252">
        <f>VLOOKUP(A522,$BF$2:$CB$5,14,FALSE)*'Form II'!F523</f>
        <v>75</v>
      </c>
      <c r="AB523" s="254"/>
      <c r="AC523" s="252">
        <f>VLOOKUP(A522,$BF$2:$CB$5,15,FALSE)*'Form II'!F523</f>
        <v>75</v>
      </c>
      <c r="AD523" s="253"/>
      <c r="AE523" s="252">
        <f>VLOOKUP(A522,$BF$2:$CB$5,16,FALSE)*'Form II'!F523</f>
        <v>200</v>
      </c>
      <c r="AF523" s="253"/>
      <c r="AG523" s="249">
        <f>VLOOKUP(A522,$BF$2:$CB$5,17,FALSE)*'Form II'!F523</f>
        <v>200</v>
      </c>
      <c r="AH523" s="250"/>
      <c r="AI523" s="249">
        <f>VLOOKUP(A522,$BF$2:$CB$5,18,FALSE)*'Form II'!F523</f>
        <v>12.5</v>
      </c>
      <c r="AJ523" s="250"/>
      <c r="AK523" s="249">
        <f>VLOOKUP(A522,$BF$2:$CB$5,19,FALSE)*'Form II'!F523</f>
        <v>25</v>
      </c>
      <c r="AL523" s="250"/>
      <c r="AM523" s="249">
        <f>VLOOKUP(A522,$BF$2:$CB$5,20,FALSE)*'Form II'!F523</f>
        <v>12.5</v>
      </c>
      <c r="AN523" s="250"/>
      <c r="AO523" s="249">
        <f>VLOOKUP(A522,$BF$2:$CB$5,21,FALSE)*'Form II'!F523</f>
        <v>25</v>
      </c>
      <c r="AP523" s="250"/>
      <c r="AQ523" s="249">
        <f>VLOOKUP(A522,$BF$2:$CB$5,22,FALSE)*'Form II'!F523</f>
        <v>25</v>
      </c>
      <c r="AR523" s="250"/>
      <c r="AS523" s="255"/>
      <c r="AT523" s="256"/>
      <c r="AU523" s="116"/>
      <c r="AV523" s="116"/>
      <c r="AW523" s="116"/>
      <c r="AX523" s="116"/>
      <c r="AY523" s="116"/>
      <c r="AZ523" s="116"/>
      <c r="BA523" s="116"/>
      <c r="BB523" s="116"/>
      <c r="BC523" s="116"/>
      <c r="BD523" s="116"/>
      <c r="BE523" s="116"/>
    </row>
    <row r="524" spans="1:82" ht="15.75" thickBot="1" x14ac:dyDescent="0.3">
      <c r="A524" s="48" t="str">
        <f>'Form II'!A523&amp;", "&amp;'Form II'!B523</f>
        <v>, 53</v>
      </c>
      <c r="B524" s="99" t="s">
        <v>36</v>
      </c>
      <c r="C524" s="99" t="s">
        <v>36</v>
      </c>
      <c r="D524" s="99" t="s">
        <v>142</v>
      </c>
      <c r="E524" s="99"/>
      <c r="F524" s="99"/>
      <c r="G524" s="99"/>
      <c r="H524" s="99"/>
      <c r="I524" s="99"/>
      <c r="J524" s="99"/>
      <c r="K524" s="99" t="s">
        <v>36</v>
      </c>
      <c r="L524" s="99" t="s">
        <v>142</v>
      </c>
      <c r="M524" s="99" t="s">
        <v>36</v>
      </c>
      <c r="N524" s="99" t="s">
        <v>142</v>
      </c>
      <c r="O524" s="99" t="s">
        <v>36</v>
      </c>
      <c r="P524" s="99" t="s">
        <v>142</v>
      </c>
      <c r="Q524" s="99" t="s">
        <v>36</v>
      </c>
      <c r="R524" s="99" t="s">
        <v>142</v>
      </c>
      <c r="S524" s="99" t="s">
        <v>36</v>
      </c>
      <c r="T524" s="99" t="s">
        <v>142</v>
      </c>
      <c r="U524" s="99" t="s">
        <v>36</v>
      </c>
      <c r="V524" s="99" t="s">
        <v>142</v>
      </c>
      <c r="W524" s="99" t="s">
        <v>36</v>
      </c>
      <c r="X524" s="99" t="s">
        <v>142</v>
      </c>
      <c r="Y524" s="99" t="s">
        <v>36</v>
      </c>
      <c r="Z524" s="99" t="s">
        <v>142</v>
      </c>
      <c r="AA524" s="99"/>
      <c r="AB524" s="99"/>
      <c r="AC524" s="99" t="s">
        <v>36</v>
      </c>
      <c r="AD524" s="99" t="s">
        <v>142</v>
      </c>
      <c r="AE524" s="99" t="s">
        <v>36</v>
      </c>
      <c r="AF524" s="100" t="s">
        <v>142</v>
      </c>
      <c r="AG524" s="99" t="s">
        <v>36</v>
      </c>
      <c r="AH524" s="99" t="s">
        <v>142</v>
      </c>
      <c r="AI524" s="99" t="s">
        <v>36</v>
      </c>
      <c r="AJ524" s="99" t="s">
        <v>142</v>
      </c>
      <c r="AK524" s="99" t="s">
        <v>36</v>
      </c>
      <c r="AL524" s="99" t="s">
        <v>142</v>
      </c>
      <c r="AM524" s="99" t="s">
        <v>36</v>
      </c>
      <c r="AN524" s="99" t="s">
        <v>142</v>
      </c>
      <c r="AO524" s="99" t="s">
        <v>36</v>
      </c>
      <c r="AP524" s="99" t="s">
        <v>142</v>
      </c>
      <c r="AQ524" s="99" t="s">
        <v>36</v>
      </c>
      <c r="AR524" s="99" t="s">
        <v>142</v>
      </c>
      <c r="AS524" s="99" t="s">
        <v>36</v>
      </c>
      <c r="AT524" s="147" t="s">
        <v>142</v>
      </c>
      <c r="AU524" s="116"/>
      <c r="AV524" s="116"/>
      <c r="AW524" s="116"/>
      <c r="AX524" s="116"/>
      <c r="AY524" s="116"/>
      <c r="AZ524" s="116"/>
      <c r="BA524" s="116"/>
      <c r="BB524" s="116"/>
      <c r="BC524" s="116"/>
      <c r="BD524" s="116"/>
      <c r="BE524" s="116"/>
    </row>
    <row r="525" spans="1:82" ht="16.5" thickTop="1" thickBot="1" x14ac:dyDescent="0.3">
      <c r="A525" s="24" t="s">
        <v>37</v>
      </c>
      <c r="B525" s="25"/>
      <c r="C525" s="112">
        <v>0</v>
      </c>
      <c r="D525" s="93">
        <f t="shared" ref="D525" si="4424">C525/C523</f>
        <v>0</v>
      </c>
      <c r="E525" s="112"/>
      <c r="F525" s="93">
        <f t="shared" ref="F525" si="4425">E525/E523</f>
        <v>0</v>
      </c>
      <c r="G525" s="112"/>
      <c r="H525" s="93">
        <f t="shared" ref="H525" si="4426">G525/G523</f>
        <v>0</v>
      </c>
      <c r="I525" s="112"/>
      <c r="J525" s="93">
        <f t="shared" ref="J525" si="4427">I525/I523</f>
        <v>0</v>
      </c>
      <c r="K525" s="112"/>
      <c r="L525" s="93">
        <f t="shared" ref="L525" si="4428">K525/K523</f>
        <v>0</v>
      </c>
      <c r="M525" s="112">
        <v>0</v>
      </c>
      <c r="N525" s="93">
        <f t="shared" ref="N525" si="4429">M525/M523</f>
        <v>0</v>
      </c>
      <c r="O525" s="112">
        <v>0</v>
      </c>
      <c r="P525" s="93">
        <f t="shared" ref="P525" si="4430">O525/O523</f>
        <v>0</v>
      </c>
      <c r="Q525" s="112">
        <v>0</v>
      </c>
      <c r="R525" s="93">
        <f t="shared" ref="R525" si="4431">Q525/Q523</f>
        <v>0</v>
      </c>
      <c r="S525" s="112">
        <v>0</v>
      </c>
      <c r="T525" s="93">
        <f t="shared" ref="T525" si="4432">S525/S523</f>
        <v>0</v>
      </c>
      <c r="U525" s="112">
        <v>0</v>
      </c>
      <c r="V525" s="93">
        <f t="shared" ref="V525" si="4433">U525/U523</f>
        <v>0</v>
      </c>
      <c r="W525" s="112">
        <v>0</v>
      </c>
      <c r="X525" s="93">
        <f t="shared" ref="X525" si="4434">W525/W523</f>
        <v>0</v>
      </c>
      <c r="Y525" s="112">
        <v>0</v>
      </c>
      <c r="Z525" s="93">
        <f t="shared" ref="Z525" si="4435">Y525/Y523</f>
        <v>0</v>
      </c>
      <c r="AA525" s="112">
        <v>0</v>
      </c>
      <c r="AB525" s="93">
        <f t="shared" ref="AB525" si="4436">AA525/AA523</f>
        <v>0</v>
      </c>
      <c r="AC525" s="112">
        <v>0</v>
      </c>
      <c r="AD525" s="93">
        <f t="shared" ref="AD525" si="4437">AC525/AC523</f>
        <v>0</v>
      </c>
      <c r="AE525" s="112"/>
      <c r="AF525" s="93">
        <f t="shared" ref="AF525" si="4438">AE525/AE523</f>
        <v>0</v>
      </c>
      <c r="AG525" s="112"/>
      <c r="AH525" s="93">
        <f t="shared" ref="AH525" si="4439">AG525/AG523</f>
        <v>0</v>
      </c>
      <c r="AI525" s="112"/>
      <c r="AJ525" s="93">
        <f t="shared" ref="AJ525" si="4440">AI525/AI523</f>
        <v>0</v>
      </c>
      <c r="AK525" s="112"/>
      <c r="AL525" s="93">
        <f t="shared" ref="AL525" si="4441">AK525/AK523</f>
        <v>0</v>
      </c>
      <c r="AM525" s="112">
        <v>0</v>
      </c>
      <c r="AN525" s="93">
        <f t="shared" ref="AN525" si="4442">AM525/AM523</f>
        <v>0</v>
      </c>
      <c r="AO525" s="112">
        <v>0</v>
      </c>
      <c r="AP525" s="93">
        <f t="shared" ref="AP525" si="4443">AO525/AO523</f>
        <v>0</v>
      </c>
      <c r="AQ525" s="112">
        <v>0</v>
      </c>
      <c r="AR525" s="93">
        <f t="shared" ref="AR525:AR529" si="4444">AQ525/$AQ$113</f>
        <v>0</v>
      </c>
      <c r="AS525" s="134">
        <f t="shared" ref="AS525:AS528" si="4445">C525+K525+M525+O525+U525+W525+Y525+AC525+AE525+AG525+AM525+AQ525+E525+I525+G525+AA525+Q525+S525+AO525+AI525+AK525</f>
        <v>0</v>
      </c>
      <c r="AT525" s="203">
        <f t="shared" ref="AT525:AT529" si="4446">D525+L525+N525+P525+V525+X525+Z525+AD525+AF525+AH525+AN525+AR525+AB525+F525+J525+H525+R525+T525+AP525+AJ525+AL525</f>
        <v>0</v>
      </c>
      <c r="AU525" s="120">
        <f>IF(J525=0,0,(IF('Form II'!K523="yes",(J525/AT525)*('Form II'!G523+'Form II'!H523),0)))</f>
        <v>0</v>
      </c>
      <c r="AV525" s="120">
        <f>IF(D525=0,0,(IF('Form II'!I523="yes",(D525/AT525)*('Form II'!G523+'Form II'!H523),0)))</f>
        <v>0</v>
      </c>
      <c r="AW525" s="120">
        <f>IF(F525+H525=0,0,(IF('Form II'!J523="yes",((F525+H525)/AT525)*('Form II'!G523+'Form II'!H523),0)))</f>
        <v>0</v>
      </c>
      <c r="AX525" s="120">
        <f>IF(L525=0,0,(L525/AT525)*('Form II'!G523+'Form II'!H523))</f>
        <v>0</v>
      </c>
      <c r="AY525" s="120">
        <f>IF(P525+R525=0,0,(IF('Form II'!M523="yes",(((P525+R525)/AT525)*('Form II'!G523+'Form II'!H523)),0)))</f>
        <v>0</v>
      </c>
      <c r="AZ525" s="120" t="e">
        <f>IF('Form II'!N523="yes",(((V525+X525+Z525+T525)/AT525)*('Form II'!G523+'Form II'!H523)),0)</f>
        <v>#DIV/0!</v>
      </c>
      <c r="BA525" s="120" t="e">
        <f>IF('Form II'!P523="yes",(AB525/AT525)*('Form II'!G523+'Form II'!H523),0)</f>
        <v>#DIV/0!</v>
      </c>
      <c r="BB525" s="120" t="e">
        <f>IF('Form II'!O523="yes",(AD525/AT525)*('Form II'!G523+'Form II'!H523),0)</f>
        <v>#DIV/0!</v>
      </c>
      <c r="BC525" s="120">
        <f>IF(AF525=0,0,(AF525/AT525)*('Form II'!G523+'Form II'!H523))</f>
        <v>0</v>
      </c>
      <c r="BD525" s="120">
        <f>IF((AN525+AP525+AR525)=0,0,(IF('Form II'!R523="yes",(((AN525+AP525+AR525)/AT525)*('Form II'!G523+'Form II'!H523)),0)))</f>
        <v>0</v>
      </c>
      <c r="BE525" s="118">
        <f>IF((AS525)=0,('Form II'!G523+'Form II'!H523),SUM(AU525:BD525))</f>
        <v>0</v>
      </c>
      <c r="CD525" s="23">
        <f>AT525*'Form II'!F523</f>
        <v>0</v>
      </c>
    </row>
    <row r="526" spans="1:82" ht="16.5" thickTop="1" thickBot="1" x14ac:dyDescent="0.3">
      <c r="A526" s="26" t="s">
        <v>38</v>
      </c>
      <c r="B526" s="27"/>
      <c r="C526" s="113">
        <v>0</v>
      </c>
      <c r="D526" s="93">
        <f t="shared" ref="D526" si="4447">C526/C523</f>
        <v>0</v>
      </c>
      <c r="E526" s="113"/>
      <c r="F526" s="93">
        <f t="shared" ref="F526" si="4448">E526/E523</f>
        <v>0</v>
      </c>
      <c r="G526" s="113"/>
      <c r="H526" s="93">
        <f t="shared" ref="H526" si="4449">G526/G523</f>
        <v>0</v>
      </c>
      <c r="I526" s="113"/>
      <c r="J526" s="93">
        <f t="shared" ref="J526" si="4450">I526/I523</f>
        <v>0</v>
      </c>
      <c r="K526" s="113"/>
      <c r="L526" s="93">
        <f t="shared" ref="L526" si="4451">K526/K523</f>
        <v>0</v>
      </c>
      <c r="M526" s="113">
        <v>0</v>
      </c>
      <c r="N526" s="93">
        <f t="shared" ref="N526" si="4452">M526/M523</f>
        <v>0</v>
      </c>
      <c r="O526" s="113">
        <v>0</v>
      </c>
      <c r="P526" s="93">
        <f t="shared" ref="P526" si="4453">O526/O523</f>
        <v>0</v>
      </c>
      <c r="Q526" s="113">
        <v>0</v>
      </c>
      <c r="R526" s="93">
        <f t="shared" ref="R526" si="4454">Q526/Q523</f>
        <v>0</v>
      </c>
      <c r="S526" s="113">
        <v>0</v>
      </c>
      <c r="T526" s="93">
        <f t="shared" ref="T526" si="4455">S526/S523</f>
        <v>0</v>
      </c>
      <c r="U526" s="113">
        <v>0</v>
      </c>
      <c r="V526" s="93">
        <f t="shared" ref="V526" si="4456">U526/U523</f>
        <v>0</v>
      </c>
      <c r="W526" s="113">
        <v>0</v>
      </c>
      <c r="X526" s="93">
        <f t="shared" ref="X526" si="4457">W526/W523</f>
        <v>0</v>
      </c>
      <c r="Y526" s="113">
        <v>0</v>
      </c>
      <c r="Z526" s="93">
        <f t="shared" ref="Z526" si="4458">Y526/Y523</f>
        <v>0</v>
      </c>
      <c r="AA526" s="113">
        <v>0</v>
      </c>
      <c r="AB526" s="93">
        <f t="shared" ref="AB526" si="4459">AA526/AA523</f>
        <v>0</v>
      </c>
      <c r="AC526" s="113">
        <v>0</v>
      </c>
      <c r="AD526" s="93">
        <f t="shared" ref="AD526" si="4460">AC526/AC523</f>
        <v>0</v>
      </c>
      <c r="AE526" s="113"/>
      <c r="AF526" s="93">
        <f t="shared" ref="AF526" si="4461">AE526/AE523</f>
        <v>0</v>
      </c>
      <c r="AG526" s="113"/>
      <c r="AH526" s="93">
        <f t="shared" ref="AH526" si="4462">AG526/AG523</f>
        <v>0</v>
      </c>
      <c r="AI526" s="113"/>
      <c r="AJ526" s="93">
        <f t="shared" ref="AJ526" si="4463">AI526/AI523</f>
        <v>0</v>
      </c>
      <c r="AK526" s="113"/>
      <c r="AL526" s="93">
        <f t="shared" ref="AL526" si="4464">AK526/AK523</f>
        <v>0</v>
      </c>
      <c r="AM526" s="113">
        <v>0</v>
      </c>
      <c r="AN526" s="93">
        <f t="shared" ref="AN526" si="4465">AM526/AM523</f>
        <v>0</v>
      </c>
      <c r="AO526" s="113">
        <v>0</v>
      </c>
      <c r="AP526" s="93">
        <f t="shared" ref="AP526" si="4466">AO526/AO523</f>
        <v>0</v>
      </c>
      <c r="AQ526" s="113">
        <v>0</v>
      </c>
      <c r="AR526" s="93">
        <f t="shared" si="4444"/>
        <v>0</v>
      </c>
      <c r="AS526" s="134">
        <f t="shared" si="4445"/>
        <v>0</v>
      </c>
      <c r="AT526" s="203">
        <f t="shared" si="4446"/>
        <v>0</v>
      </c>
      <c r="AU526" s="120">
        <f>IF(J526=0,0,(IF('Form II'!K524="yes",(J526/AT526)*('Form II'!G524+'Form II'!H524),0)))</f>
        <v>0</v>
      </c>
      <c r="AV526" s="120">
        <f>IF(D526=0,0,(IF('Form II'!I524="yes",(D526/AT526)*('Form II'!G524+'Form II'!H524),0)))</f>
        <v>0</v>
      </c>
      <c r="AW526" s="120">
        <f>IF(F526+H526=0,0,(IF('Form II'!J524="yes",((F526+H526)/AT526)*('Form II'!G524+'Form II'!H524),0)))</f>
        <v>0</v>
      </c>
      <c r="AX526" s="120">
        <f>IF(L526=0,0,(L526/AT526)*('Form II'!G524+'Form II'!H524))</f>
        <v>0</v>
      </c>
      <c r="AY526" s="120">
        <f>IF(P526+R526=0,0,(IF('Form II'!M524="yes",(((P526+R526)/AT526)*('Form II'!G524+'Form II'!H524)),0)))</f>
        <v>0</v>
      </c>
      <c r="AZ526" s="120" t="e">
        <f>IF('Form II'!N524="yes",(((V526+X526+Z526+T526)/AT526)*('Form II'!G524+'Form II'!H524)),0)</f>
        <v>#DIV/0!</v>
      </c>
      <c r="BA526" s="120" t="e">
        <f>IF('Form II'!P524="yes",(AB526/AT526)*('Form II'!G524+'Form II'!H524),0)</f>
        <v>#DIV/0!</v>
      </c>
      <c r="BB526" s="120" t="e">
        <f>IF('Form II'!O524="yes",(AD526/AT526)*('Form II'!G524+'Form II'!H524),0)</f>
        <v>#DIV/0!</v>
      </c>
      <c r="BC526" s="120">
        <f>IF(AF526=0,0,(AF526/AT526)*('Form II'!G524+'Form II'!H524))</f>
        <v>0</v>
      </c>
      <c r="BD526" s="120">
        <f>IF((AN526+AP526+AR526)=0,0,(IF('Form II'!R524="yes",(((AN526+AP526+AR526)/AT526)*('Form II'!G524+'Form II'!H524)),0)))</f>
        <v>0</v>
      </c>
      <c r="BE526" s="118">
        <f>IF((AS526)=0,('Form II'!G524+'Form II'!H524),SUM(AU526:BD526))</f>
        <v>0</v>
      </c>
      <c r="CD526" s="23">
        <f>AT526*'Form II'!F524</f>
        <v>0</v>
      </c>
    </row>
    <row r="527" spans="1:82" ht="16.5" thickTop="1" thickBot="1" x14ac:dyDescent="0.3">
      <c r="A527" s="26" t="s">
        <v>39</v>
      </c>
      <c r="B527" s="27"/>
      <c r="C527" s="113">
        <v>0</v>
      </c>
      <c r="D527" s="93">
        <f t="shared" ref="D527" si="4467">C527/C523</f>
        <v>0</v>
      </c>
      <c r="E527" s="113"/>
      <c r="F527" s="93">
        <f t="shared" ref="F527" si="4468">E527/E523</f>
        <v>0</v>
      </c>
      <c r="G527" s="113"/>
      <c r="H527" s="93">
        <f t="shared" ref="H527" si="4469">G527/G523</f>
        <v>0</v>
      </c>
      <c r="I527" s="113"/>
      <c r="J527" s="93">
        <f t="shared" ref="J527" si="4470">I527/I523</f>
        <v>0</v>
      </c>
      <c r="K527" s="113"/>
      <c r="L527" s="93">
        <f t="shared" ref="L527" si="4471">K527/K523</f>
        <v>0</v>
      </c>
      <c r="M527" s="113">
        <v>0</v>
      </c>
      <c r="N527" s="93">
        <f t="shared" ref="N527" si="4472">M527/M523</f>
        <v>0</v>
      </c>
      <c r="O527" s="113">
        <v>0</v>
      </c>
      <c r="P527" s="93">
        <f t="shared" ref="P527" si="4473">O527/O523</f>
        <v>0</v>
      </c>
      <c r="Q527" s="113">
        <v>0</v>
      </c>
      <c r="R527" s="93">
        <f t="shared" ref="R527" si="4474">Q527/Q523</f>
        <v>0</v>
      </c>
      <c r="S527" s="113">
        <v>0</v>
      </c>
      <c r="T527" s="93">
        <f t="shared" ref="T527" si="4475">S527/S523</f>
        <v>0</v>
      </c>
      <c r="U527" s="113">
        <v>0</v>
      </c>
      <c r="V527" s="93">
        <f t="shared" ref="V527" si="4476">U527/U523</f>
        <v>0</v>
      </c>
      <c r="W527" s="113">
        <v>0</v>
      </c>
      <c r="X527" s="93">
        <f t="shared" ref="X527" si="4477">W527/W523</f>
        <v>0</v>
      </c>
      <c r="Y527" s="113">
        <v>0</v>
      </c>
      <c r="Z527" s="93">
        <f t="shared" ref="Z527" si="4478">Y527/Y523</f>
        <v>0</v>
      </c>
      <c r="AA527" s="113">
        <v>0</v>
      </c>
      <c r="AB527" s="93">
        <f t="shared" ref="AB527" si="4479">AA527/AA523</f>
        <v>0</v>
      </c>
      <c r="AC527" s="113">
        <v>0</v>
      </c>
      <c r="AD527" s="93">
        <f t="shared" ref="AD527" si="4480">AC527/AC523</f>
        <v>0</v>
      </c>
      <c r="AE527" s="113"/>
      <c r="AF527" s="93">
        <f t="shared" ref="AF527" si="4481">AE527/AE523</f>
        <v>0</v>
      </c>
      <c r="AG527" s="113"/>
      <c r="AH527" s="93">
        <f t="shared" ref="AH527" si="4482">AG527/AG523</f>
        <v>0</v>
      </c>
      <c r="AI527" s="113"/>
      <c r="AJ527" s="93">
        <f t="shared" ref="AJ527" si="4483">AI527/AI523</f>
        <v>0</v>
      </c>
      <c r="AK527" s="113"/>
      <c r="AL527" s="93">
        <f t="shared" ref="AL527" si="4484">AK527/AK523</f>
        <v>0</v>
      </c>
      <c r="AM527" s="113">
        <v>0</v>
      </c>
      <c r="AN527" s="93">
        <f t="shared" ref="AN527" si="4485">AM527/AM523</f>
        <v>0</v>
      </c>
      <c r="AO527" s="113">
        <v>0</v>
      </c>
      <c r="AP527" s="93">
        <f t="shared" ref="AP527" si="4486">AO527/AO523</f>
        <v>0</v>
      </c>
      <c r="AQ527" s="113">
        <v>0</v>
      </c>
      <c r="AR527" s="93">
        <f t="shared" si="4444"/>
        <v>0</v>
      </c>
      <c r="AS527" s="134">
        <f t="shared" si="4445"/>
        <v>0</v>
      </c>
      <c r="AT527" s="203">
        <f t="shared" si="4446"/>
        <v>0</v>
      </c>
      <c r="AU527" s="120">
        <f>IF(J527=0,0,(IF('Form II'!K525="yes",(J527/AT527)*('Form II'!G525+'Form II'!H525),0)))</f>
        <v>0</v>
      </c>
      <c r="AV527" s="120">
        <f>IF(D527=0,0,(IF('Form II'!I525="yes",(D527/AT527)*('Form II'!G525+'Form II'!H525),0)))</f>
        <v>0</v>
      </c>
      <c r="AW527" s="120">
        <f>IF(F527+H527=0,0,(IF('Form II'!J525="yes",((F527+H527)/AT527)*('Form II'!G525+'Form II'!H525),0)))</f>
        <v>0</v>
      </c>
      <c r="AX527" s="120">
        <f>IF(L527=0,0,(L527/AT527)*('Form II'!G525+'Form II'!H525))</f>
        <v>0</v>
      </c>
      <c r="AY527" s="120">
        <f>IF(P527+R527=0,0,(IF('Form II'!M525="yes",(((P527+R527)/AT527)*('Form II'!G525+'Form II'!H525)),0)))</f>
        <v>0</v>
      </c>
      <c r="AZ527" s="120" t="e">
        <f>IF('Form II'!N525="yes",(((V527+X527+Z527+T527)/AT527)*('Form II'!G525+'Form II'!H525)),0)</f>
        <v>#DIV/0!</v>
      </c>
      <c r="BA527" s="120" t="e">
        <f>IF('Form II'!P525="yes",(AB527/AT527)*('Form II'!G525+'Form II'!H525),0)</f>
        <v>#DIV/0!</v>
      </c>
      <c r="BB527" s="120" t="e">
        <f>IF('Form II'!O525="yes",(AD527/AT527)*('Form II'!G525+'Form II'!H525),0)</f>
        <v>#DIV/0!</v>
      </c>
      <c r="BC527" s="120">
        <f>IF(AF527=0,0,(AF527/AT527)*('Form II'!G525+'Form II'!H525))</f>
        <v>0</v>
      </c>
      <c r="BD527" s="120">
        <f>IF((AN527+AP527+AR527)=0,0,(IF('Form II'!R525="yes",(((AN527+AP527+AR527)/AT527)*('Form II'!G525+'Form II'!H525)),0)))</f>
        <v>0</v>
      </c>
      <c r="BE527" s="118">
        <f>IF((AS527)=0,('Form II'!G525+'Form II'!H525),SUM(AU527:BD527))</f>
        <v>0</v>
      </c>
      <c r="CD527" s="23">
        <f>AT527*'Form II'!F525</f>
        <v>0</v>
      </c>
    </row>
    <row r="528" spans="1:82" ht="16.5" thickTop="1" thickBot="1" x14ac:dyDescent="0.3">
      <c r="A528" s="28" t="s">
        <v>40</v>
      </c>
      <c r="B528" s="29"/>
      <c r="C528" s="114">
        <v>0</v>
      </c>
      <c r="D528" s="93">
        <f t="shared" ref="D528" si="4487">C528/C523</f>
        <v>0</v>
      </c>
      <c r="E528" s="114"/>
      <c r="F528" s="93">
        <f t="shared" ref="F528" si="4488">E528/E523</f>
        <v>0</v>
      </c>
      <c r="G528" s="114"/>
      <c r="H528" s="93">
        <f t="shared" ref="H528" si="4489">G528/G523</f>
        <v>0</v>
      </c>
      <c r="I528" s="114"/>
      <c r="J528" s="93">
        <f t="shared" ref="J528" si="4490">I528/I523</f>
        <v>0</v>
      </c>
      <c r="K528" s="114"/>
      <c r="L528" s="93">
        <f t="shared" ref="L528" si="4491">K528/K523</f>
        <v>0</v>
      </c>
      <c r="M528" s="114">
        <v>0</v>
      </c>
      <c r="N528" s="93">
        <f t="shared" ref="N528" si="4492">M528/M523</f>
        <v>0</v>
      </c>
      <c r="O528" s="114">
        <v>0</v>
      </c>
      <c r="P528" s="93">
        <f t="shared" ref="P528" si="4493">O528/O523</f>
        <v>0</v>
      </c>
      <c r="Q528" s="114">
        <v>0</v>
      </c>
      <c r="R528" s="93">
        <f t="shared" ref="R528" si="4494">Q528/Q523</f>
        <v>0</v>
      </c>
      <c r="S528" s="114">
        <v>0</v>
      </c>
      <c r="T528" s="93">
        <f t="shared" ref="T528" si="4495">S528/S523</f>
        <v>0</v>
      </c>
      <c r="U528" s="114">
        <v>0</v>
      </c>
      <c r="V528" s="93">
        <f t="shared" ref="V528" si="4496">U528/U523</f>
        <v>0</v>
      </c>
      <c r="W528" s="114">
        <v>0</v>
      </c>
      <c r="X528" s="93">
        <f t="shared" ref="X528" si="4497">W528/W523</f>
        <v>0</v>
      </c>
      <c r="Y528" s="114">
        <v>0</v>
      </c>
      <c r="Z528" s="93">
        <f t="shared" ref="Z528" si="4498">Y528/Y523</f>
        <v>0</v>
      </c>
      <c r="AA528" s="114">
        <v>0</v>
      </c>
      <c r="AB528" s="93">
        <f t="shared" ref="AB528" si="4499">AA528/AA523</f>
        <v>0</v>
      </c>
      <c r="AC528" s="114">
        <v>0</v>
      </c>
      <c r="AD528" s="93">
        <f t="shared" ref="AD528" si="4500">AC528/AC523</f>
        <v>0</v>
      </c>
      <c r="AE528" s="114"/>
      <c r="AF528" s="93">
        <f t="shared" ref="AF528" si="4501">AE528/AE523</f>
        <v>0</v>
      </c>
      <c r="AG528" s="114"/>
      <c r="AH528" s="93">
        <f t="shared" ref="AH528" si="4502">AG528/AG523</f>
        <v>0</v>
      </c>
      <c r="AI528" s="114"/>
      <c r="AJ528" s="93">
        <f t="shared" ref="AJ528" si="4503">AI528/AI523</f>
        <v>0</v>
      </c>
      <c r="AK528" s="114"/>
      <c r="AL528" s="93">
        <f t="shared" ref="AL528" si="4504">AK528/AK523</f>
        <v>0</v>
      </c>
      <c r="AM528" s="114">
        <v>0</v>
      </c>
      <c r="AN528" s="93">
        <f t="shared" ref="AN528" si="4505">AM528/AM523</f>
        <v>0</v>
      </c>
      <c r="AO528" s="114">
        <v>0</v>
      </c>
      <c r="AP528" s="93">
        <f t="shared" ref="AP528" si="4506">AO528/AO523</f>
        <v>0</v>
      </c>
      <c r="AQ528" s="114">
        <v>0</v>
      </c>
      <c r="AR528" s="93">
        <f t="shared" si="4444"/>
        <v>0</v>
      </c>
      <c r="AS528" s="134">
        <f t="shared" si="4445"/>
        <v>0</v>
      </c>
      <c r="AT528" s="203">
        <f t="shared" si="4446"/>
        <v>0</v>
      </c>
      <c r="AU528" s="120">
        <f>IF(J528=0,0,(IF('Form II'!K526="yes",(J528/AT528)*('Form II'!G526+'Form II'!H526),0)))</f>
        <v>0</v>
      </c>
      <c r="AV528" s="120">
        <f>IF(D528=0,0,(IF('Form II'!I526="yes",(D528/AT528)*('Form II'!G526+'Form II'!H526),0)))</f>
        <v>0</v>
      </c>
      <c r="AW528" s="120">
        <f>IF(F528+H528=0,0,(IF('Form II'!J526="yes",((F528+H528)/AT528)*('Form II'!G526+'Form II'!H526),0)))</f>
        <v>0</v>
      </c>
      <c r="AX528" s="120">
        <f>IF(L528=0,0,(L528/AT528)*('Form II'!G526+'Form II'!H526))</f>
        <v>0</v>
      </c>
      <c r="AY528" s="120">
        <f>IF(P528+R528=0,0,(IF('Form II'!M526="yes",(((P528+R528)/AT528)*('Form II'!G526+'Form II'!H526)),0)))</f>
        <v>0</v>
      </c>
      <c r="AZ528" s="120" t="e">
        <f>IF('Form II'!N526="yes",(((V528+X528+Z528+T528)/AT528)*('Form II'!G526+'Form II'!H526)),0)</f>
        <v>#DIV/0!</v>
      </c>
      <c r="BA528" s="120" t="e">
        <f>IF('Form II'!P526="yes",(AB528/AT528)*('Form II'!G526+'Form II'!H526),0)</f>
        <v>#DIV/0!</v>
      </c>
      <c r="BB528" s="120" t="e">
        <f>IF('Form II'!O526="yes",(AD528/AT528)*('Form II'!G526+'Form II'!H526),0)</f>
        <v>#DIV/0!</v>
      </c>
      <c r="BC528" s="120">
        <f>IF(AF528=0,0,(AF528/AT528)*('Form II'!G526+'Form II'!H526))</f>
        <v>0</v>
      </c>
      <c r="BD528" s="120">
        <f>IF((AN528+AP528+AR528)=0,0,(IF('Form II'!R526="yes",(((AN528+AP528+AR528)/AT528)*('Form II'!G526+'Form II'!H526)),0)))</f>
        <v>0</v>
      </c>
      <c r="BE528" s="118">
        <f>IF((AS528)=0,('Form II'!G526+'Form II'!H526),SUM(AU528:BD528))</f>
        <v>0</v>
      </c>
      <c r="CD528" s="23">
        <f>AT528*'Form II'!F526</f>
        <v>0</v>
      </c>
    </row>
    <row r="529" spans="1:82" ht="15.75" thickTop="1" x14ac:dyDescent="0.25">
      <c r="A529" s="90" t="s">
        <v>41</v>
      </c>
      <c r="B529" s="91"/>
      <c r="C529" s="91">
        <f t="shared" si="4072"/>
        <v>0</v>
      </c>
      <c r="D529" s="93">
        <f t="shared" ref="D529" si="4507">C529/C523</f>
        <v>0</v>
      </c>
      <c r="E529" s="91">
        <f t="shared" si="4074"/>
        <v>0</v>
      </c>
      <c r="F529" s="93">
        <f t="shared" ref="F529" si="4508">E529/E523</f>
        <v>0</v>
      </c>
      <c r="G529" s="91">
        <f t="shared" si="4076"/>
        <v>0</v>
      </c>
      <c r="H529" s="93">
        <f t="shared" ref="H529" si="4509">G529/G523</f>
        <v>0</v>
      </c>
      <c r="I529" s="91">
        <f t="shared" si="4078"/>
        <v>0</v>
      </c>
      <c r="J529" s="93">
        <f t="shared" ref="J529" si="4510">I529/I523</f>
        <v>0</v>
      </c>
      <c r="K529" s="91">
        <f t="shared" si="4080"/>
        <v>0</v>
      </c>
      <c r="L529" s="93">
        <f t="shared" ref="L529" si="4511">K529/K523</f>
        <v>0</v>
      </c>
      <c r="M529" s="91">
        <f t="shared" si="4082"/>
        <v>0</v>
      </c>
      <c r="N529" s="93">
        <f t="shared" ref="N529" si="4512">M529/M523</f>
        <v>0</v>
      </c>
      <c r="O529" s="91">
        <f t="shared" si="4084"/>
        <v>0</v>
      </c>
      <c r="P529" s="93">
        <f t="shared" ref="P529" si="4513">O529/O523</f>
        <v>0</v>
      </c>
      <c r="Q529" s="91">
        <f t="shared" si="4086"/>
        <v>0</v>
      </c>
      <c r="R529" s="93">
        <f t="shared" ref="R529" si="4514">Q529/Q523</f>
        <v>0</v>
      </c>
      <c r="S529" s="91">
        <f t="shared" si="4088"/>
        <v>0</v>
      </c>
      <c r="T529" s="93">
        <f t="shared" ref="T529" si="4515">S529/S523</f>
        <v>0</v>
      </c>
      <c r="U529" s="91">
        <f t="shared" si="4090"/>
        <v>0</v>
      </c>
      <c r="V529" s="93">
        <f t="shared" ref="V529" si="4516">U529/U523</f>
        <v>0</v>
      </c>
      <c r="W529" s="91">
        <f t="shared" si="4092"/>
        <v>0</v>
      </c>
      <c r="X529" s="93">
        <f t="shared" ref="X529" si="4517">W529/W523</f>
        <v>0</v>
      </c>
      <c r="Y529" s="91">
        <f t="shared" si="4094"/>
        <v>0</v>
      </c>
      <c r="Z529" s="93">
        <f t="shared" ref="Z529" si="4518">Y529/Y523</f>
        <v>0</v>
      </c>
      <c r="AA529" s="91">
        <f t="shared" si="4096"/>
        <v>0</v>
      </c>
      <c r="AB529" s="93">
        <f t="shared" ref="AB529" si="4519">AA529/AA523</f>
        <v>0</v>
      </c>
      <c r="AC529" s="91">
        <f t="shared" si="4098"/>
        <v>0</v>
      </c>
      <c r="AD529" s="93">
        <f t="shared" ref="AD529" si="4520">AC529/AC523</f>
        <v>0</v>
      </c>
      <c r="AE529" s="94">
        <f t="shared" si="4100"/>
        <v>0</v>
      </c>
      <c r="AF529" s="93">
        <f t="shared" ref="AF529" si="4521">AE529/AE523</f>
        <v>0</v>
      </c>
      <c r="AG529" s="91">
        <f t="shared" si="4102"/>
        <v>0</v>
      </c>
      <c r="AH529" s="93">
        <f t="shared" ref="AH529" si="4522">AG529/AG523</f>
        <v>0</v>
      </c>
      <c r="AI529" s="91">
        <f t="shared" si="4104"/>
        <v>0</v>
      </c>
      <c r="AJ529" s="93">
        <f t="shared" ref="AJ529" si="4523">AI529/AI523</f>
        <v>0</v>
      </c>
      <c r="AK529" s="91">
        <f t="shared" si="4106"/>
        <v>0</v>
      </c>
      <c r="AL529" s="93">
        <f t="shared" ref="AL529" si="4524">AK529/AK523</f>
        <v>0</v>
      </c>
      <c r="AM529" s="91">
        <f t="shared" si="4108"/>
        <v>0</v>
      </c>
      <c r="AN529" s="93">
        <f t="shared" ref="AN529" si="4525">AM529/AM523</f>
        <v>0</v>
      </c>
      <c r="AO529" s="91">
        <f t="shared" si="4110"/>
        <v>0</v>
      </c>
      <c r="AP529" s="93">
        <f t="shared" ref="AP529" si="4526">AO529/AO523</f>
        <v>0</v>
      </c>
      <c r="AQ529" s="91">
        <f t="shared" si="4112"/>
        <v>0</v>
      </c>
      <c r="AR529" s="93">
        <f t="shared" si="4444"/>
        <v>0</v>
      </c>
      <c r="AS529" s="95">
        <f t="shared" si="4113"/>
        <v>0</v>
      </c>
      <c r="AT529" s="203">
        <f t="shared" si="4446"/>
        <v>0</v>
      </c>
      <c r="AU529" s="121"/>
      <c r="AV529" s="121"/>
      <c r="AW529" s="121"/>
      <c r="AX529" s="121"/>
      <c r="AY529" s="121"/>
      <c r="AZ529" s="121"/>
      <c r="BA529" s="121"/>
      <c r="BB529" s="121"/>
      <c r="BC529" s="121"/>
      <c r="BD529" s="121"/>
      <c r="BE529" s="121"/>
      <c r="CD529" s="30">
        <f t="shared" si="4114"/>
        <v>0</v>
      </c>
    </row>
    <row r="530" spans="1:82" x14ac:dyDescent="0.25">
      <c r="AU530" s="116"/>
      <c r="AV530" s="116"/>
      <c r="AW530" s="116"/>
      <c r="AX530" s="116"/>
      <c r="AY530" s="116"/>
      <c r="AZ530" s="116"/>
      <c r="BA530" s="116"/>
      <c r="BB530" s="116"/>
      <c r="BC530" s="116"/>
      <c r="BD530" s="116"/>
      <c r="BE530" s="116"/>
    </row>
    <row r="531" spans="1:82" ht="45" x14ac:dyDescent="0.25">
      <c r="A531" s="97"/>
      <c r="B531" s="199" t="s">
        <v>25</v>
      </c>
      <c r="C531" s="248" t="s">
        <v>116</v>
      </c>
      <c r="D531" s="247"/>
      <c r="E531" s="257" t="s">
        <v>119</v>
      </c>
      <c r="F531" s="247"/>
      <c r="G531" s="257" t="s">
        <v>120</v>
      </c>
      <c r="H531" s="247"/>
      <c r="I531" s="248" t="s">
        <v>117</v>
      </c>
      <c r="J531" s="247"/>
      <c r="K531" s="248" t="s">
        <v>118</v>
      </c>
      <c r="L531" s="247"/>
      <c r="M531" s="248" t="s">
        <v>27</v>
      </c>
      <c r="N531" s="247"/>
      <c r="O531" s="248" t="s">
        <v>166</v>
      </c>
      <c r="P531" s="247"/>
      <c r="Q531" s="248" t="s">
        <v>167</v>
      </c>
      <c r="R531" s="247"/>
      <c r="S531" s="248" t="s">
        <v>132</v>
      </c>
      <c r="T531" s="247"/>
      <c r="U531" s="248" t="s">
        <v>28</v>
      </c>
      <c r="V531" s="247"/>
      <c r="W531" s="248" t="s">
        <v>29</v>
      </c>
      <c r="X531" s="247"/>
      <c r="Y531" s="248" t="s">
        <v>30</v>
      </c>
      <c r="Z531" s="247"/>
      <c r="AA531" s="248" t="s">
        <v>114</v>
      </c>
      <c r="AB531" s="258"/>
      <c r="AC531" s="248" t="s">
        <v>113</v>
      </c>
      <c r="AD531" s="247"/>
      <c r="AE531" s="248" t="s">
        <v>31</v>
      </c>
      <c r="AF531" s="247"/>
      <c r="AG531" s="248" t="s">
        <v>193</v>
      </c>
      <c r="AH531" s="247"/>
      <c r="AI531" s="248" t="s">
        <v>164</v>
      </c>
      <c r="AJ531" s="247"/>
      <c r="AK531" s="246" t="s">
        <v>165</v>
      </c>
      <c r="AL531" s="247"/>
      <c r="AM531" s="248" t="s">
        <v>33</v>
      </c>
      <c r="AN531" s="247"/>
      <c r="AO531" s="248" t="s">
        <v>34</v>
      </c>
      <c r="AP531" s="247"/>
      <c r="AQ531" s="248" t="s">
        <v>34</v>
      </c>
      <c r="AR531" s="247"/>
      <c r="AS531" s="248" t="s">
        <v>35</v>
      </c>
      <c r="AT531" s="247"/>
      <c r="AU531" s="115" t="s">
        <v>319</v>
      </c>
      <c r="AV531" s="115" t="s">
        <v>116</v>
      </c>
      <c r="AW531" s="115" t="s">
        <v>321</v>
      </c>
      <c r="AX531" s="116" t="s">
        <v>322</v>
      </c>
      <c r="AY531" s="116" t="s">
        <v>323</v>
      </c>
      <c r="AZ531" s="116" t="s">
        <v>134</v>
      </c>
      <c r="BA531" s="117" t="s">
        <v>114</v>
      </c>
      <c r="BB531" s="117" t="s">
        <v>113</v>
      </c>
      <c r="BC531" s="117" t="s">
        <v>46</v>
      </c>
      <c r="BD531" s="117" t="s">
        <v>44</v>
      </c>
      <c r="BE531" s="118"/>
    </row>
    <row r="532" spans="1:82" x14ac:dyDescent="0.25">
      <c r="A532" s="49" t="s">
        <v>129</v>
      </c>
      <c r="B532" s="200"/>
      <c r="C532" s="151"/>
      <c r="D532" s="152"/>
      <c r="E532" s="151"/>
      <c r="F532" s="152"/>
      <c r="G532" s="200"/>
      <c r="H532" s="201"/>
      <c r="I532" s="200"/>
      <c r="J532" s="201"/>
      <c r="K532" s="87"/>
      <c r="L532" s="201"/>
      <c r="M532" s="200"/>
      <c r="N532" s="201"/>
      <c r="O532" s="200"/>
      <c r="P532" s="201"/>
      <c r="Q532" s="200"/>
      <c r="R532" s="201"/>
      <c r="S532" s="200"/>
      <c r="T532" s="201"/>
      <c r="U532" s="200"/>
      <c r="V532" s="201"/>
      <c r="W532" s="200"/>
      <c r="X532" s="201"/>
      <c r="Y532" s="200"/>
      <c r="Z532" s="201"/>
      <c r="AA532" s="87"/>
      <c r="AB532" s="87"/>
      <c r="AC532" s="200"/>
      <c r="AD532" s="201"/>
      <c r="AE532" s="200"/>
      <c r="AF532" s="201"/>
      <c r="AG532" s="200"/>
      <c r="AH532" s="201"/>
      <c r="AI532" s="200"/>
      <c r="AJ532" s="201"/>
      <c r="AK532" s="87"/>
      <c r="AL532" s="87"/>
      <c r="AM532" s="200"/>
      <c r="AN532" s="201"/>
      <c r="AO532" s="200"/>
      <c r="AP532" s="201"/>
      <c r="AQ532" s="200"/>
      <c r="AR532" s="201"/>
      <c r="AS532" s="200"/>
      <c r="AT532" s="146"/>
      <c r="AU532" s="115"/>
      <c r="AV532" s="115"/>
      <c r="AW532" s="115"/>
      <c r="AX532" s="116"/>
      <c r="AY532" s="116"/>
      <c r="AZ532" s="116"/>
      <c r="BA532" s="116"/>
      <c r="BB532" s="116"/>
      <c r="BC532" s="116"/>
      <c r="BD532" s="116"/>
      <c r="BE532" s="116"/>
    </row>
    <row r="533" spans="1:82" x14ac:dyDescent="0.25">
      <c r="A533" s="98"/>
      <c r="B533" s="88"/>
      <c r="C533" s="249">
        <f>(VLOOKUP(A532,$BF$2:$CB$5,2,FALSE))*'Form II'!F533</f>
        <v>60</v>
      </c>
      <c r="D533" s="250"/>
      <c r="E533" s="249">
        <f>VLOOKUP(A532,$BF$2:$CB$5,3,FALSE)*'Form II'!F533</f>
        <v>60</v>
      </c>
      <c r="F533" s="250"/>
      <c r="G533" s="249">
        <f>VLOOKUP(A532,$BF$2:$CB$5,4,FALSE)*'Form II'!F533</f>
        <v>60</v>
      </c>
      <c r="H533" s="250"/>
      <c r="I533" s="249">
        <f>VLOOKUP(A532,$BF$2:$CB$5,5,FALSE)*'Form II'!F533</f>
        <v>60</v>
      </c>
      <c r="J533" s="250"/>
      <c r="K533" s="251">
        <f>VLOOKUP(A532,$BF$2:$CB$5,6,FALSE)*'Form II'!F533</f>
        <v>100</v>
      </c>
      <c r="L533" s="250"/>
      <c r="M533" s="249">
        <f>VLOOKUP(A532,$BF$2:$CB$5,7,FALSE)*'Form II'!F533</f>
        <v>200</v>
      </c>
      <c r="N533" s="250"/>
      <c r="O533" s="249">
        <f>VLOOKUP(A532,$BF$2:$CB$5,8,FALSE)*'Form II'!F533</f>
        <v>125</v>
      </c>
      <c r="P533" s="250"/>
      <c r="Q533" s="249">
        <f>VLOOKUP(A532,$BF$2:$CB$5,9,FALSE)*'Form II'!F533</f>
        <v>125</v>
      </c>
      <c r="R533" s="250"/>
      <c r="S533" s="249">
        <f>VLOOKUP(A532,$BF$2:$CB$5,10,FALSE)*'Form II'!F533</f>
        <v>125</v>
      </c>
      <c r="T533" s="250"/>
      <c r="U533" s="249">
        <f>VLOOKUP(A532,$BF$2:$CB$5,11,FALSE)*'Form II'!F533</f>
        <v>150</v>
      </c>
      <c r="V533" s="250"/>
      <c r="W533" s="249">
        <f>VLOOKUP(A532,$BF$2:$CB$5,12,FALSE)*'Form II'!F533</f>
        <v>200</v>
      </c>
      <c r="X533" s="250"/>
      <c r="Y533" s="252">
        <f>VLOOKUP(A532,$BF$2:$CB$5,13,FALSE)*'Form II'!F533</f>
        <v>250</v>
      </c>
      <c r="Z533" s="253"/>
      <c r="AA533" s="252">
        <f>VLOOKUP(A532,$BF$2:$CB$5,14,FALSE)*'Form II'!F533</f>
        <v>75</v>
      </c>
      <c r="AB533" s="254"/>
      <c r="AC533" s="252">
        <f>VLOOKUP(A532,$BF$2:$CB$5,15,FALSE)*'Form II'!F533</f>
        <v>75</v>
      </c>
      <c r="AD533" s="253"/>
      <c r="AE533" s="252">
        <f>VLOOKUP(A532,$BF$2:$CB$5,16,FALSE)*'Form II'!F533</f>
        <v>200</v>
      </c>
      <c r="AF533" s="253"/>
      <c r="AG533" s="249">
        <f>VLOOKUP(A532,$BF$2:$CB$5,17,FALSE)*'Form II'!F533</f>
        <v>200</v>
      </c>
      <c r="AH533" s="250"/>
      <c r="AI533" s="249">
        <f>VLOOKUP(A532,$BF$2:$CB$5,18,FALSE)*'Form II'!F533</f>
        <v>12.5</v>
      </c>
      <c r="AJ533" s="250"/>
      <c r="AK533" s="249">
        <f>VLOOKUP(A532,$BF$2:$CB$5,19,FALSE)*'Form II'!F533</f>
        <v>25</v>
      </c>
      <c r="AL533" s="250"/>
      <c r="AM533" s="249">
        <f>VLOOKUP(A532,$BF$2:$CB$5,20,FALSE)*'Form II'!F533</f>
        <v>12.5</v>
      </c>
      <c r="AN533" s="250"/>
      <c r="AO533" s="249">
        <f>VLOOKUP(A532,$BF$2:$CB$5,21,FALSE)*'Form II'!F533</f>
        <v>25</v>
      </c>
      <c r="AP533" s="250"/>
      <c r="AQ533" s="249">
        <f>VLOOKUP(A532,$BF$2:$CB$5,22,FALSE)*'Form II'!F533</f>
        <v>25</v>
      </c>
      <c r="AR533" s="250"/>
      <c r="AS533" s="255"/>
      <c r="AT533" s="256"/>
      <c r="AU533" s="116"/>
      <c r="AV533" s="116"/>
      <c r="AW533" s="116"/>
      <c r="AX533" s="116"/>
      <c r="AY533" s="116"/>
      <c r="AZ533" s="116"/>
      <c r="BA533" s="116"/>
      <c r="BB533" s="116"/>
      <c r="BC533" s="116"/>
      <c r="BD533" s="116"/>
      <c r="BE533" s="116"/>
    </row>
    <row r="534" spans="1:82" ht="15.75" thickBot="1" x14ac:dyDescent="0.3">
      <c r="A534" s="48" t="str">
        <f>'Form II'!A533&amp;", "&amp;'Form II'!B533</f>
        <v>, 54</v>
      </c>
      <c r="B534" s="99" t="s">
        <v>36</v>
      </c>
      <c r="C534" s="99" t="s">
        <v>36</v>
      </c>
      <c r="D534" s="99" t="s">
        <v>142</v>
      </c>
      <c r="E534" s="99"/>
      <c r="F534" s="99"/>
      <c r="G534" s="99"/>
      <c r="H534" s="99"/>
      <c r="I534" s="99"/>
      <c r="J534" s="99"/>
      <c r="K534" s="99" t="s">
        <v>36</v>
      </c>
      <c r="L534" s="99" t="s">
        <v>142</v>
      </c>
      <c r="M534" s="99" t="s">
        <v>36</v>
      </c>
      <c r="N534" s="99" t="s">
        <v>142</v>
      </c>
      <c r="O534" s="99" t="s">
        <v>36</v>
      </c>
      <c r="P534" s="99" t="s">
        <v>142</v>
      </c>
      <c r="Q534" s="99" t="s">
        <v>36</v>
      </c>
      <c r="R534" s="99" t="s">
        <v>142</v>
      </c>
      <c r="S534" s="99" t="s">
        <v>36</v>
      </c>
      <c r="T534" s="99" t="s">
        <v>142</v>
      </c>
      <c r="U534" s="99" t="s">
        <v>36</v>
      </c>
      <c r="V534" s="99" t="s">
        <v>142</v>
      </c>
      <c r="W534" s="99" t="s">
        <v>36</v>
      </c>
      <c r="X534" s="99" t="s">
        <v>142</v>
      </c>
      <c r="Y534" s="99" t="s">
        <v>36</v>
      </c>
      <c r="Z534" s="99" t="s">
        <v>142</v>
      </c>
      <c r="AA534" s="99"/>
      <c r="AB534" s="99"/>
      <c r="AC534" s="99" t="s">
        <v>36</v>
      </c>
      <c r="AD534" s="99" t="s">
        <v>142</v>
      </c>
      <c r="AE534" s="99" t="s">
        <v>36</v>
      </c>
      <c r="AF534" s="100" t="s">
        <v>142</v>
      </c>
      <c r="AG534" s="99" t="s">
        <v>36</v>
      </c>
      <c r="AH534" s="99" t="s">
        <v>142</v>
      </c>
      <c r="AI534" s="99" t="s">
        <v>36</v>
      </c>
      <c r="AJ534" s="99" t="s">
        <v>142</v>
      </c>
      <c r="AK534" s="99" t="s">
        <v>36</v>
      </c>
      <c r="AL534" s="99" t="s">
        <v>142</v>
      </c>
      <c r="AM534" s="99" t="s">
        <v>36</v>
      </c>
      <c r="AN534" s="99" t="s">
        <v>142</v>
      </c>
      <c r="AO534" s="99" t="s">
        <v>36</v>
      </c>
      <c r="AP534" s="99" t="s">
        <v>142</v>
      </c>
      <c r="AQ534" s="99" t="s">
        <v>36</v>
      </c>
      <c r="AR534" s="99" t="s">
        <v>142</v>
      </c>
      <c r="AS534" s="99" t="s">
        <v>36</v>
      </c>
      <c r="AT534" s="147" t="s">
        <v>142</v>
      </c>
      <c r="AU534" s="116"/>
      <c r="AV534" s="116"/>
      <c r="AW534" s="116"/>
      <c r="AX534" s="116"/>
      <c r="AY534" s="116"/>
      <c r="AZ534" s="116"/>
      <c r="BA534" s="116"/>
      <c r="BB534" s="116"/>
      <c r="BC534" s="116"/>
      <c r="BD534" s="116"/>
      <c r="BE534" s="116"/>
    </row>
    <row r="535" spans="1:82" ht="16.5" thickTop="1" thickBot="1" x14ac:dyDescent="0.3">
      <c r="A535" s="24" t="s">
        <v>37</v>
      </c>
      <c r="B535" s="25"/>
      <c r="C535" s="112">
        <v>0</v>
      </c>
      <c r="D535" s="93">
        <f t="shared" ref="D535" si="4527">C535/C533</f>
        <v>0</v>
      </c>
      <c r="E535" s="112"/>
      <c r="F535" s="93">
        <f t="shared" ref="F535" si="4528">E535/E533</f>
        <v>0</v>
      </c>
      <c r="G535" s="112"/>
      <c r="H535" s="93">
        <f t="shared" ref="H535" si="4529">G535/G533</f>
        <v>0</v>
      </c>
      <c r="I535" s="112"/>
      <c r="J535" s="93">
        <f t="shared" ref="J535" si="4530">I535/I533</f>
        <v>0</v>
      </c>
      <c r="K535" s="112"/>
      <c r="L535" s="93">
        <f t="shared" ref="L535" si="4531">K535/K533</f>
        <v>0</v>
      </c>
      <c r="M535" s="112">
        <v>0</v>
      </c>
      <c r="N535" s="93">
        <f t="shared" ref="N535" si="4532">M535/M533</f>
        <v>0</v>
      </c>
      <c r="O535" s="112">
        <v>0</v>
      </c>
      <c r="P535" s="93">
        <f t="shared" ref="P535" si="4533">O535/O533</f>
        <v>0</v>
      </c>
      <c r="Q535" s="112">
        <v>0</v>
      </c>
      <c r="R535" s="93">
        <f t="shared" ref="R535" si="4534">Q535/Q533</f>
        <v>0</v>
      </c>
      <c r="S535" s="112">
        <v>0</v>
      </c>
      <c r="T535" s="93">
        <f t="shared" ref="T535" si="4535">S535/S533</f>
        <v>0</v>
      </c>
      <c r="U535" s="112">
        <v>0</v>
      </c>
      <c r="V535" s="93">
        <f t="shared" ref="V535" si="4536">U535/U533</f>
        <v>0</v>
      </c>
      <c r="W535" s="112">
        <v>0</v>
      </c>
      <c r="X535" s="93">
        <f t="shared" ref="X535" si="4537">W535/W533</f>
        <v>0</v>
      </c>
      <c r="Y535" s="112">
        <v>0</v>
      </c>
      <c r="Z535" s="93">
        <f t="shared" ref="Z535" si="4538">Y535/Y533</f>
        <v>0</v>
      </c>
      <c r="AA535" s="112">
        <v>0</v>
      </c>
      <c r="AB535" s="93">
        <f t="shared" ref="AB535" si="4539">AA535/AA533</f>
        <v>0</v>
      </c>
      <c r="AC535" s="112">
        <v>0</v>
      </c>
      <c r="AD535" s="93">
        <f t="shared" ref="AD535" si="4540">AC535/AC533</f>
        <v>0</v>
      </c>
      <c r="AE535" s="112"/>
      <c r="AF535" s="93">
        <f t="shared" ref="AF535" si="4541">AE535/AE533</f>
        <v>0</v>
      </c>
      <c r="AG535" s="112"/>
      <c r="AH535" s="93">
        <f t="shared" ref="AH535" si="4542">AG535/AG533</f>
        <v>0</v>
      </c>
      <c r="AI535" s="112"/>
      <c r="AJ535" s="93">
        <f t="shared" ref="AJ535" si="4543">AI535/AI533</f>
        <v>0</v>
      </c>
      <c r="AK535" s="112"/>
      <c r="AL535" s="93">
        <f t="shared" ref="AL535" si="4544">AK535/AK533</f>
        <v>0</v>
      </c>
      <c r="AM535" s="112">
        <v>0</v>
      </c>
      <c r="AN535" s="93">
        <f t="shared" ref="AN535" si="4545">AM535/AM533</f>
        <v>0</v>
      </c>
      <c r="AO535" s="112">
        <v>0</v>
      </c>
      <c r="AP535" s="93">
        <f t="shared" ref="AP535" si="4546">AO535/AO533</f>
        <v>0</v>
      </c>
      <c r="AQ535" s="112">
        <v>0</v>
      </c>
      <c r="AR535" s="93">
        <f t="shared" ref="AR535:AR539" si="4547">AQ535/$AQ$113</f>
        <v>0</v>
      </c>
      <c r="AS535" s="134">
        <f t="shared" ref="AS535:AS538" si="4548">C535+K535+M535+O535+U535+W535+Y535+AC535+AE535+AG535+AM535+AQ535+E535+I535+G535+AA535+Q535+S535+AO535+AI535+AK535</f>
        <v>0</v>
      </c>
      <c r="AT535" s="203">
        <f t="shared" ref="AT535:AT539" si="4549">D535+L535+N535+P535+V535+X535+Z535+AD535+AF535+AH535+AN535+AR535+AB535+F535+J535+H535+R535+T535+AP535+AJ535+AL535</f>
        <v>0</v>
      </c>
      <c r="AU535" s="120">
        <f>IF(J535=0,0,(IF('Form II'!K533="yes",(J535/AT535)*('Form II'!G533+'Form II'!H533),0)))</f>
        <v>0</v>
      </c>
      <c r="AV535" s="120">
        <f>IF(D535=0,0,(IF('Form II'!I533="yes",(D535/AT535)*('Form II'!G533+'Form II'!H533),0)))</f>
        <v>0</v>
      </c>
      <c r="AW535" s="120">
        <f>IF(F535+H535=0,0,(IF('Form II'!J533="yes",((F535+H535)/AT535)*('Form II'!G533+'Form II'!H533),0)))</f>
        <v>0</v>
      </c>
      <c r="AX535" s="120">
        <f>IF(L535=0,0,(L535/AT535)*('Form II'!G533+'Form II'!H533))</f>
        <v>0</v>
      </c>
      <c r="AY535" s="120">
        <f>IF(P535+R535=0,0,(IF('Form II'!M533="yes",(((P535+R535)/AT535)*('Form II'!G533+'Form II'!H533)),0)))</f>
        <v>0</v>
      </c>
      <c r="AZ535" s="120" t="e">
        <f>IF('Form II'!N533="yes",(((V535+X535+Z535+T535)/AT535)*('Form II'!G533+'Form II'!H533)),0)</f>
        <v>#DIV/0!</v>
      </c>
      <c r="BA535" s="120" t="e">
        <f>IF('Form II'!P533="yes",(AB535/AT535)*('Form II'!G533+'Form II'!H533),0)</f>
        <v>#DIV/0!</v>
      </c>
      <c r="BB535" s="120" t="e">
        <f>IF('Form II'!O533="yes",(AD535/AT535)*('Form II'!G533+'Form II'!H533),0)</f>
        <v>#DIV/0!</v>
      </c>
      <c r="BC535" s="120">
        <f>IF(AF535=0,0,(AF535/AT535)*('Form II'!G533+'Form II'!H533))</f>
        <v>0</v>
      </c>
      <c r="BD535" s="120">
        <f>IF((AN535+AP535+AR535)=0,0,(IF('Form II'!R533="yes",(((AN535+AP535+AR535)/AT535)*('Form II'!G533+'Form II'!H533)),0)))</f>
        <v>0</v>
      </c>
      <c r="BE535" s="118">
        <f>IF((AS535)=0,('Form II'!G533+'Form II'!H533),SUM(AU535:BD535))</f>
        <v>0</v>
      </c>
      <c r="CD535" s="23">
        <f>AT535*'Form II'!F533</f>
        <v>0</v>
      </c>
    </row>
    <row r="536" spans="1:82" ht="16.5" thickTop="1" thickBot="1" x14ac:dyDescent="0.3">
      <c r="A536" s="26" t="s">
        <v>38</v>
      </c>
      <c r="B536" s="27"/>
      <c r="C536" s="113">
        <v>0</v>
      </c>
      <c r="D536" s="93">
        <f t="shared" ref="D536" si="4550">C536/C533</f>
        <v>0</v>
      </c>
      <c r="E536" s="113"/>
      <c r="F536" s="93">
        <f t="shared" ref="F536" si="4551">E536/E533</f>
        <v>0</v>
      </c>
      <c r="G536" s="113"/>
      <c r="H536" s="93">
        <f t="shared" ref="H536" si="4552">G536/G533</f>
        <v>0</v>
      </c>
      <c r="I536" s="113"/>
      <c r="J536" s="93">
        <f t="shared" ref="J536" si="4553">I536/I533</f>
        <v>0</v>
      </c>
      <c r="K536" s="113"/>
      <c r="L536" s="93">
        <f t="shared" ref="L536" si="4554">K536/K533</f>
        <v>0</v>
      </c>
      <c r="M536" s="113">
        <v>0</v>
      </c>
      <c r="N536" s="93">
        <f t="shared" ref="N536" si="4555">M536/M533</f>
        <v>0</v>
      </c>
      <c r="O536" s="113">
        <v>0</v>
      </c>
      <c r="P536" s="93">
        <f t="shared" ref="P536" si="4556">O536/O533</f>
        <v>0</v>
      </c>
      <c r="Q536" s="113">
        <v>0</v>
      </c>
      <c r="R536" s="93">
        <f t="shared" ref="R536" si="4557">Q536/Q533</f>
        <v>0</v>
      </c>
      <c r="S536" s="113">
        <v>0</v>
      </c>
      <c r="T536" s="93">
        <f t="shared" ref="T536" si="4558">S536/S533</f>
        <v>0</v>
      </c>
      <c r="U536" s="113">
        <v>0</v>
      </c>
      <c r="V536" s="93">
        <f t="shared" ref="V536" si="4559">U536/U533</f>
        <v>0</v>
      </c>
      <c r="W536" s="113">
        <v>0</v>
      </c>
      <c r="X536" s="93">
        <f t="shared" ref="X536" si="4560">W536/W533</f>
        <v>0</v>
      </c>
      <c r="Y536" s="113">
        <v>0</v>
      </c>
      <c r="Z536" s="93">
        <f t="shared" ref="Z536" si="4561">Y536/Y533</f>
        <v>0</v>
      </c>
      <c r="AA536" s="113">
        <v>0</v>
      </c>
      <c r="AB536" s="93">
        <f t="shared" ref="AB536" si="4562">AA536/AA533</f>
        <v>0</v>
      </c>
      <c r="AC536" s="113">
        <v>0</v>
      </c>
      <c r="AD536" s="93">
        <f t="shared" ref="AD536" si="4563">AC536/AC533</f>
        <v>0</v>
      </c>
      <c r="AE536" s="113"/>
      <c r="AF536" s="93">
        <f t="shared" ref="AF536" si="4564">AE536/AE533</f>
        <v>0</v>
      </c>
      <c r="AG536" s="113"/>
      <c r="AH536" s="93">
        <f t="shared" ref="AH536" si="4565">AG536/AG533</f>
        <v>0</v>
      </c>
      <c r="AI536" s="113"/>
      <c r="AJ536" s="93">
        <f t="shared" ref="AJ536" si="4566">AI536/AI533</f>
        <v>0</v>
      </c>
      <c r="AK536" s="113"/>
      <c r="AL536" s="93">
        <f t="shared" ref="AL536" si="4567">AK536/AK533</f>
        <v>0</v>
      </c>
      <c r="AM536" s="113">
        <v>0</v>
      </c>
      <c r="AN536" s="93">
        <f t="shared" ref="AN536" si="4568">AM536/AM533</f>
        <v>0</v>
      </c>
      <c r="AO536" s="113">
        <v>0</v>
      </c>
      <c r="AP536" s="93">
        <f t="shared" ref="AP536" si="4569">AO536/AO533</f>
        <v>0</v>
      </c>
      <c r="AQ536" s="113">
        <v>0</v>
      </c>
      <c r="AR536" s="93">
        <f t="shared" si="4547"/>
        <v>0</v>
      </c>
      <c r="AS536" s="134">
        <f t="shared" si="4548"/>
        <v>0</v>
      </c>
      <c r="AT536" s="203">
        <f t="shared" si="4549"/>
        <v>0</v>
      </c>
      <c r="AU536" s="120">
        <f>IF(J536=0,0,(IF('Form II'!K534="yes",(J536/AT536)*('Form II'!G534+'Form II'!H534),0)))</f>
        <v>0</v>
      </c>
      <c r="AV536" s="120">
        <f>IF(D536=0,0,(IF('Form II'!I534="yes",(D536/AT536)*('Form II'!G534+'Form II'!H534),0)))</f>
        <v>0</v>
      </c>
      <c r="AW536" s="120">
        <f>IF(F536+H536=0,0,(IF('Form II'!J534="yes",((F536+H536)/AT536)*('Form II'!G534+'Form II'!H534),0)))</f>
        <v>0</v>
      </c>
      <c r="AX536" s="120">
        <f>IF(L536=0,0,(L536/AT536)*('Form II'!G534+'Form II'!H534))</f>
        <v>0</v>
      </c>
      <c r="AY536" s="120">
        <f>IF(P536+R536=0,0,(IF('Form II'!M534="yes",(((P536+R536)/AT536)*('Form II'!G534+'Form II'!H534)),0)))</f>
        <v>0</v>
      </c>
      <c r="AZ536" s="120" t="e">
        <f>IF('Form II'!N534="yes",(((V536+X536+Z536+T536)/AT536)*('Form II'!G534+'Form II'!H534)),0)</f>
        <v>#DIV/0!</v>
      </c>
      <c r="BA536" s="120" t="e">
        <f>IF('Form II'!P534="yes",(AB536/AT536)*('Form II'!G534+'Form II'!H534),0)</f>
        <v>#DIV/0!</v>
      </c>
      <c r="BB536" s="120" t="e">
        <f>IF('Form II'!O534="yes",(AD536/AT536)*('Form II'!G534+'Form II'!H534),0)</f>
        <v>#DIV/0!</v>
      </c>
      <c r="BC536" s="120">
        <f>IF(AF536=0,0,(AF536/AT536)*('Form II'!G534+'Form II'!H534))</f>
        <v>0</v>
      </c>
      <c r="BD536" s="120">
        <f>IF((AN536+AP536+AR536)=0,0,(IF('Form II'!R534="yes",(((AN536+AP536+AR536)/AT536)*('Form II'!G534+'Form II'!H534)),0)))</f>
        <v>0</v>
      </c>
      <c r="BE536" s="118">
        <f>IF((AS536)=0,('Form II'!G534+'Form II'!H534),SUM(AU536:BD536))</f>
        <v>0</v>
      </c>
      <c r="CD536" s="23">
        <f>AT536*'Form II'!F534</f>
        <v>0</v>
      </c>
    </row>
    <row r="537" spans="1:82" ht="16.5" thickTop="1" thickBot="1" x14ac:dyDescent="0.3">
      <c r="A537" s="26" t="s">
        <v>39</v>
      </c>
      <c r="B537" s="27"/>
      <c r="C537" s="113">
        <v>0</v>
      </c>
      <c r="D537" s="93">
        <f t="shared" ref="D537" si="4570">C537/C533</f>
        <v>0</v>
      </c>
      <c r="E537" s="113"/>
      <c r="F537" s="93">
        <f t="shared" ref="F537" si="4571">E537/E533</f>
        <v>0</v>
      </c>
      <c r="G537" s="113"/>
      <c r="H537" s="93">
        <f t="shared" ref="H537" si="4572">G537/G533</f>
        <v>0</v>
      </c>
      <c r="I537" s="113"/>
      <c r="J537" s="93">
        <f t="shared" ref="J537" si="4573">I537/I533</f>
        <v>0</v>
      </c>
      <c r="K537" s="113"/>
      <c r="L537" s="93">
        <f t="shared" ref="L537" si="4574">K537/K533</f>
        <v>0</v>
      </c>
      <c r="M537" s="113">
        <v>0</v>
      </c>
      <c r="N537" s="93">
        <f t="shared" ref="N537" si="4575">M537/M533</f>
        <v>0</v>
      </c>
      <c r="O537" s="113">
        <v>0</v>
      </c>
      <c r="P537" s="93">
        <f t="shared" ref="P537" si="4576">O537/O533</f>
        <v>0</v>
      </c>
      <c r="Q537" s="113">
        <v>0</v>
      </c>
      <c r="R537" s="93">
        <f t="shared" ref="R537" si="4577">Q537/Q533</f>
        <v>0</v>
      </c>
      <c r="S537" s="113">
        <v>0</v>
      </c>
      <c r="T537" s="93">
        <f t="shared" ref="T537" si="4578">S537/S533</f>
        <v>0</v>
      </c>
      <c r="U537" s="113">
        <v>0</v>
      </c>
      <c r="V537" s="93">
        <f t="shared" ref="V537" si="4579">U537/U533</f>
        <v>0</v>
      </c>
      <c r="W537" s="113">
        <v>0</v>
      </c>
      <c r="X537" s="93">
        <f t="shared" ref="X537" si="4580">W537/W533</f>
        <v>0</v>
      </c>
      <c r="Y537" s="113">
        <v>0</v>
      </c>
      <c r="Z537" s="93">
        <f t="shared" ref="Z537" si="4581">Y537/Y533</f>
        <v>0</v>
      </c>
      <c r="AA537" s="113">
        <v>0</v>
      </c>
      <c r="AB537" s="93">
        <f t="shared" ref="AB537" si="4582">AA537/AA533</f>
        <v>0</v>
      </c>
      <c r="AC537" s="113">
        <v>0</v>
      </c>
      <c r="AD537" s="93">
        <f t="shared" ref="AD537" si="4583">AC537/AC533</f>
        <v>0</v>
      </c>
      <c r="AE537" s="113"/>
      <c r="AF537" s="93">
        <f t="shared" ref="AF537" si="4584">AE537/AE533</f>
        <v>0</v>
      </c>
      <c r="AG537" s="113"/>
      <c r="AH537" s="93">
        <f t="shared" ref="AH537" si="4585">AG537/AG533</f>
        <v>0</v>
      </c>
      <c r="AI537" s="113"/>
      <c r="AJ537" s="93">
        <f t="shared" ref="AJ537" si="4586">AI537/AI533</f>
        <v>0</v>
      </c>
      <c r="AK537" s="113"/>
      <c r="AL537" s="93">
        <f t="shared" ref="AL537" si="4587">AK537/AK533</f>
        <v>0</v>
      </c>
      <c r="AM537" s="113">
        <v>0</v>
      </c>
      <c r="AN537" s="93">
        <f t="shared" ref="AN537" si="4588">AM537/AM533</f>
        <v>0</v>
      </c>
      <c r="AO537" s="113">
        <v>0</v>
      </c>
      <c r="AP537" s="93">
        <f t="shared" ref="AP537" si="4589">AO537/AO533</f>
        <v>0</v>
      </c>
      <c r="AQ537" s="113">
        <v>0</v>
      </c>
      <c r="AR537" s="93">
        <f t="shared" si="4547"/>
        <v>0</v>
      </c>
      <c r="AS537" s="134">
        <f t="shared" si="4548"/>
        <v>0</v>
      </c>
      <c r="AT537" s="203">
        <f t="shared" si="4549"/>
        <v>0</v>
      </c>
      <c r="AU537" s="120">
        <f>IF(J537=0,0,(IF('Form II'!K535="yes",(J537/AT537)*('Form II'!G535+'Form II'!H535),0)))</f>
        <v>0</v>
      </c>
      <c r="AV537" s="120">
        <f>IF(D537=0,0,(IF('Form II'!I535="yes",(D537/AT537)*('Form II'!G535+'Form II'!H535),0)))</f>
        <v>0</v>
      </c>
      <c r="AW537" s="120">
        <f>IF(F537+H537=0,0,(IF('Form II'!J535="yes",((F537+H537)/AT537)*('Form II'!G535+'Form II'!H535),0)))</f>
        <v>0</v>
      </c>
      <c r="AX537" s="120">
        <f>IF(L537=0,0,(L537/AT537)*('Form II'!G535+'Form II'!H535))</f>
        <v>0</v>
      </c>
      <c r="AY537" s="120">
        <f>IF(P537+R537=0,0,(IF('Form II'!M535="yes",(((P537+R537)/AT537)*('Form II'!G535+'Form II'!H535)),0)))</f>
        <v>0</v>
      </c>
      <c r="AZ537" s="120" t="e">
        <f>IF('Form II'!N535="yes",(((V537+X537+Z537+T537)/AT537)*('Form II'!G535+'Form II'!H535)),0)</f>
        <v>#DIV/0!</v>
      </c>
      <c r="BA537" s="120" t="e">
        <f>IF('Form II'!P535="yes",(AB537/AT537)*('Form II'!G535+'Form II'!H535),0)</f>
        <v>#DIV/0!</v>
      </c>
      <c r="BB537" s="120" t="e">
        <f>IF('Form II'!O535="yes",(AD537/AT537)*('Form II'!G535+'Form II'!H535),0)</f>
        <v>#DIV/0!</v>
      </c>
      <c r="BC537" s="120">
        <f>IF(AF537=0,0,(AF537/AT537)*('Form II'!G535+'Form II'!H535))</f>
        <v>0</v>
      </c>
      <c r="BD537" s="120">
        <f>IF((AN537+AP537+AR537)=0,0,(IF('Form II'!R535="yes",(((AN537+AP537+AR537)/AT537)*('Form II'!G535+'Form II'!H535)),0)))</f>
        <v>0</v>
      </c>
      <c r="BE537" s="118">
        <f>IF((AS537)=0,('Form II'!G535+'Form II'!H535),SUM(AU537:BD537))</f>
        <v>0</v>
      </c>
      <c r="CD537" s="23">
        <f>AT537*'Form II'!F535</f>
        <v>0</v>
      </c>
    </row>
    <row r="538" spans="1:82" ht="16.5" thickTop="1" thickBot="1" x14ac:dyDescent="0.3">
      <c r="A538" s="28" t="s">
        <v>40</v>
      </c>
      <c r="B538" s="29"/>
      <c r="C538" s="114">
        <v>0</v>
      </c>
      <c r="D538" s="93">
        <f t="shared" ref="D538" si="4590">C538/C533</f>
        <v>0</v>
      </c>
      <c r="E538" s="114"/>
      <c r="F538" s="93">
        <f t="shared" ref="F538" si="4591">E538/E533</f>
        <v>0</v>
      </c>
      <c r="G538" s="114"/>
      <c r="H538" s="93">
        <f t="shared" ref="H538" si="4592">G538/G533</f>
        <v>0</v>
      </c>
      <c r="I538" s="114"/>
      <c r="J538" s="93">
        <f t="shared" ref="J538" si="4593">I538/I533</f>
        <v>0</v>
      </c>
      <c r="K538" s="114"/>
      <c r="L538" s="93">
        <f t="shared" ref="L538" si="4594">K538/K533</f>
        <v>0</v>
      </c>
      <c r="M538" s="114">
        <v>0</v>
      </c>
      <c r="N538" s="93">
        <f t="shared" ref="N538" si="4595">M538/M533</f>
        <v>0</v>
      </c>
      <c r="O538" s="114">
        <v>0</v>
      </c>
      <c r="P538" s="93">
        <f t="shared" ref="P538" si="4596">O538/O533</f>
        <v>0</v>
      </c>
      <c r="Q538" s="114">
        <v>0</v>
      </c>
      <c r="R538" s="93">
        <f t="shared" ref="R538" si="4597">Q538/Q533</f>
        <v>0</v>
      </c>
      <c r="S538" s="114">
        <v>0</v>
      </c>
      <c r="T538" s="93">
        <f t="shared" ref="T538" si="4598">S538/S533</f>
        <v>0</v>
      </c>
      <c r="U538" s="114">
        <v>0</v>
      </c>
      <c r="V538" s="93">
        <f t="shared" ref="V538" si="4599">U538/U533</f>
        <v>0</v>
      </c>
      <c r="W538" s="114">
        <v>0</v>
      </c>
      <c r="X538" s="93">
        <f t="shared" ref="X538" si="4600">W538/W533</f>
        <v>0</v>
      </c>
      <c r="Y538" s="114">
        <v>0</v>
      </c>
      <c r="Z538" s="93">
        <f t="shared" ref="Z538" si="4601">Y538/Y533</f>
        <v>0</v>
      </c>
      <c r="AA538" s="114">
        <v>0</v>
      </c>
      <c r="AB538" s="93">
        <f t="shared" ref="AB538" si="4602">AA538/AA533</f>
        <v>0</v>
      </c>
      <c r="AC538" s="114">
        <v>0</v>
      </c>
      <c r="AD538" s="93">
        <f t="shared" ref="AD538" si="4603">AC538/AC533</f>
        <v>0</v>
      </c>
      <c r="AE538" s="114"/>
      <c r="AF538" s="93">
        <f t="shared" ref="AF538" si="4604">AE538/AE533</f>
        <v>0</v>
      </c>
      <c r="AG538" s="114"/>
      <c r="AH538" s="93">
        <f t="shared" ref="AH538" si="4605">AG538/AG533</f>
        <v>0</v>
      </c>
      <c r="AI538" s="114"/>
      <c r="AJ538" s="93">
        <f t="shared" ref="AJ538" si="4606">AI538/AI533</f>
        <v>0</v>
      </c>
      <c r="AK538" s="114"/>
      <c r="AL538" s="93">
        <f t="shared" ref="AL538" si="4607">AK538/AK533</f>
        <v>0</v>
      </c>
      <c r="AM538" s="114">
        <v>0</v>
      </c>
      <c r="AN538" s="93">
        <f t="shared" ref="AN538" si="4608">AM538/AM533</f>
        <v>0</v>
      </c>
      <c r="AO538" s="114">
        <v>0</v>
      </c>
      <c r="AP538" s="93">
        <f t="shared" ref="AP538" si="4609">AO538/AO533</f>
        <v>0</v>
      </c>
      <c r="AQ538" s="114">
        <v>0</v>
      </c>
      <c r="AR538" s="93">
        <f t="shared" si="4547"/>
        <v>0</v>
      </c>
      <c r="AS538" s="134">
        <f t="shared" si="4548"/>
        <v>0</v>
      </c>
      <c r="AT538" s="203">
        <f t="shared" si="4549"/>
        <v>0</v>
      </c>
      <c r="AU538" s="120">
        <f>IF(J538=0,0,(IF('Form II'!K536="yes",(J538/AT538)*('Form II'!G536+'Form II'!H536),0)))</f>
        <v>0</v>
      </c>
      <c r="AV538" s="120">
        <f>IF(D538=0,0,(IF('Form II'!I536="yes",(D538/AT538)*('Form II'!G536+'Form II'!H536),0)))</f>
        <v>0</v>
      </c>
      <c r="AW538" s="120">
        <f>IF(F538+H538=0,0,(IF('Form II'!J536="yes",((F538+H538)/AT538)*('Form II'!G536+'Form II'!H536),0)))</f>
        <v>0</v>
      </c>
      <c r="AX538" s="120">
        <f>IF(L538=0,0,(L538/AT538)*('Form II'!G536+'Form II'!H536))</f>
        <v>0</v>
      </c>
      <c r="AY538" s="120">
        <f>IF(P538+R538=0,0,(IF('Form II'!M536="yes",(((P538+R538)/AT538)*('Form II'!G536+'Form II'!H536)),0)))</f>
        <v>0</v>
      </c>
      <c r="AZ538" s="120" t="e">
        <f>IF('Form II'!N536="yes",(((V538+X538+Z538+T538)/AT538)*('Form II'!G536+'Form II'!H536)),0)</f>
        <v>#DIV/0!</v>
      </c>
      <c r="BA538" s="120" t="e">
        <f>IF('Form II'!P536="yes",(AB538/AT538)*('Form II'!G536+'Form II'!H536),0)</f>
        <v>#DIV/0!</v>
      </c>
      <c r="BB538" s="120" t="e">
        <f>IF('Form II'!O536="yes",(AD538/AT538)*('Form II'!G536+'Form II'!H536),0)</f>
        <v>#DIV/0!</v>
      </c>
      <c r="BC538" s="120">
        <f>IF(AF538=0,0,(AF538/AT538)*('Form II'!G536+'Form II'!H536))</f>
        <v>0</v>
      </c>
      <c r="BD538" s="120">
        <f>IF((AN538+AP538+AR538)=0,0,(IF('Form II'!R536="yes",(((AN538+AP538+AR538)/AT538)*('Form II'!G536+'Form II'!H536)),0)))</f>
        <v>0</v>
      </c>
      <c r="BE538" s="118">
        <f>IF((AS538)=0,('Form II'!G536+'Form II'!H536),SUM(AU538:BD538))</f>
        <v>0</v>
      </c>
      <c r="CD538" s="23">
        <f>AT538*'Form II'!F536</f>
        <v>0</v>
      </c>
    </row>
    <row r="539" spans="1:82" ht="15.75" thickTop="1" x14ac:dyDescent="0.25">
      <c r="A539" s="90" t="s">
        <v>41</v>
      </c>
      <c r="B539" s="91"/>
      <c r="C539" s="91">
        <f t="shared" si="4072"/>
        <v>0</v>
      </c>
      <c r="D539" s="93">
        <f t="shared" ref="D539" si="4610">C539/C533</f>
        <v>0</v>
      </c>
      <c r="E539" s="91">
        <f t="shared" si="4074"/>
        <v>0</v>
      </c>
      <c r="F539" s="93">
        <f t="shared" ref="F539" si="4611">E539/E533</f>
        <v>0</v>
      </c>
      <c r="G539" s="91">
        <f t="shared" si="4076"/>
        <v>0</v>
      </c>
      <c r="H539" s="93">
        <f t="shared" ref="H539" si="4612">G539/G533</f>
        <v>0</v>
      </c>
      <c r="I539" s="91">
        <f t="shared" si="4078"/>
        <v>0</v>
      </c>
      <c r="J539" s="93">
        <f t="shared" ref="J539" si="4613">I539/I533</f>
        <v>0</v>
      </c>
      <c r="K539" s="91">
        <f t="shared" si="4080"/>
        <v>0</v>
      </c>
      <c r="L539" s="93">
        <f t="shared" ref="L539" si="4614">K539/K533</f>
        <v>0</v>
      </c>
      <c r="M539" s="91">
        <f t="shared" si="4082"/>
        <v>0</v>
      </c>
      <c r="N539" s="93">
        <f t="shared" ref="N539" si="4615">M539/M533</f>
        <v>0</v>
      </c>
      <c r="O539" s="91">
        <f t="shared" si="4084"/>
        <v>0</v>
      </c>
      <c r="P539" s="93">
        <f t="shared" ref="P539" si="4616">O539/O533</f>
        <v>0</v>
      </c>
      <c r="Q539" s="91">
        <f t="shared" si="4086"/>
        <v>0</v>
      </c>
      <c r="R539" s="93">
        <f t="shared" ref="R539" si="4617">Q539/Q533</f>
        <v>0</v>
      </c>
      <c r="S539" s="91">
        <f t="shared" si="4088"/>
        <v>0</v>
      </c>
      <c r="T539" s="93">
        <f t="shared" ref="T539" si="4618">S539/S533</f>
        <v>0</v>
      </c>
      <c r="U539" s="91">
        <f t="shared" si="4090"/>
        <v>0</v>
      </c>
      <c r="V539" s="93">
        <f t="shared" ref="V539" si="4619">U539/U533</f>
        <v>0</v>
      </c>
      <c r="W539" s="91">
        <f t="shared" si="4092"/>
        <v>0</v>
      </c>
      <c r="X539" s="93">
        <f t="shared" ref="X539" si="4620">W539/W533</f>
        <v>0</v>
      </c>
      <c r="Y539" s="91">
        <f t="shared" si="4094"/>
        <v>0</v>
      </c>
      <c r="Z539" s="93">
        <f t="shared" ref="Z539" si="4621">Y539/Y533</f>
        <v>0</v>
      </c>
      <c r="AA539" s="91">
        <f t="shared" si="4096"/>
        <v>0</v>
      </c>
      <c r="AB539" s="93">
        <f t="shared" ref="AB539" si="4622">AA539/AA533</f>
        <v>0</v>
      </c>
      <c r="AC539" s="91">
        <f t="shared" si="4098"/>
        <v>0</v>
      </c>
      <c r="AD539" s="93">
        <f t="shared" ref="AD539" si="4623">AC539/AC533</f>
        <v>0</v>
      </c>
      <c r="AE539" s="94">
        <f t="shared" si="4100"/>
        <v>0</v>
      </c>
      <c r="AF539" s="93">
        <f t="shared" ref="AF539" si="4624">AE539/AE533</f>
        <v>0</v>
      </c>
      <c r="AG539" s="91">
        <f t="shared" si="4102"/>
        <v>0</v>
      </c>
      <c r="AH539" s="93">
        <f t="shared" ref="AH539" si="4625">AG539/AG533</f>
        <v>0</v>
      </c>
      <c r="AI539" s="91">
        <f t="shared" si="4104"/>
        <v>0</v>
      </c>
      <c r="AJ539" s="93">
        <f t="shared" ref="AJ539" si="4626">AI539/AI533</f>
        <v>0</v>
      </c>
      <c r="AK539" s="91">
        <f t="shared" si="4106"/>
        <v>0</v>
      </c>
      <c r="AL539" s="93">
        <f t="shared" ref="AL539" si="4627">AK539/AK533</f>
        <v>0</v>
      </c>
      <c r="AM539" s="91">
        <f t="shared" si="4108"/>
        <v>0</v>
      </c>
      <c r="AN539" s="93">
        <f t="shared" ref="AN539" si="4628">AM539/AM533</f>
        <v>0</v>
      </c>
      <c r="AO539" s="91">
        <f t="shared" si="4110"/>
        <v>0</v>
      </c>
      <c r="AP539" s="93">
        <f t="shared" ref="AP539" si="4629">AO539/AO533</f>
        <v>0</v>
      </c>
      <c r="AQ539" s="91">
        <f t="shared" si="4112"/>
        <v>0</v>
      </c>
      <c r="AR539" s="93">
        <f t="shared" si="4547"/>
        <v>0</v>
      </c>
      <c r="AS539" s="95">
        <f t="shared" si="4113"/>
        <v>0</v>
      </c>
      <c r="AT539" s="203">
        <f t="shared" si="4549"/>
        <v>0</v>
      </c>
      <c r="AU539" s="121"/>
      <c r="AV539" s="121"/>
      <c r="AW539" s="121"/>
      <c r="AX539" s="121"/>
      <c r="AY539" s="121"/>
      <c r="AZ539" s="121"/>
      <c r="BA539" s="121"/>
      <c r="BB539" s="121"/>
      <c r="BC539" s="121"/>
      <c r="BD539" s="121"/>
      <c r="BE539" s="121"/>
      <c r="CD539" s="30">
        <f t="shared" si="4114"/>
        <v>0</v>
      </c>
    </row>
    <row r="540" spans="1:82" x14ac:dyDescent="0.25">
      <c r="AU540" s="116"/>
      <c r="AV540" s="116"/>
      <c r="AW540" s="116"/>
      <c r="AX540" s="116"/>
      <c r="AY540" s="116"/>
      <c r="AZ540" s="116"/>
      <c r="BA540" s="116"/>
      <c r="BB540" s="116"/>
      <c r="BC540" s="116"/>
      <c r="BD540" s="116"/>
      <c r="BE540" s="116"/>
    </row>
    <row r="541" spans="1:82" ht="45" x14ac:dyDescent="0.25">
      <c r="A541" s="97"/>
      <c r="B541" s="199" t="s">
        <v>25</v>
      </c>
      <c r="C541" s="248" t="s">
        <v>116</v>
      </c>
      <c r="D541" s="247"/>
      <c r="E541" s="257" t="s">
        <v>119</v>
      </c>
      <c r="F541" s="247"/>
      <c r="G541" s="257" t="s">
        <v>120</v>
      </c>
      <c r="H541" s="247"/>
      <c r="I541" s="248" t="s">
        <v>117</v>
      </c>
      <c r="J541" s="247"/>
      <c r="K541" s="248" t="s">
        <v>118</v>
      </c>
      <c r="L541" s="247"/>
      <c r="M541" s="248" t="s">
        <v>27</v>
      </c>
      <c r="N541" s="247"/>
      <c r="O541" s="248" t="s">
        <v>166</v>
      </c>
      <c r="P541" s="247"/>
      <c r="Q541" s="248" t="s">
        <v>167</v>
      </c>
      <c r="R541" s="247"/>
      <c r="S541" s="248" t="s">
        <v>132</v>
      </c>
      <c r="T541" s="247"/>
      <c r="U541" s="248" t="s">
        <v>28</v>
      </c>
      <c r="V541" s="247"/>
      <c r="W541" s="248" t="s">
        <v>29</v>
      </c>
      <c r="X541" s="247"/>
      <c r="Y541" s="248" t="s">
        <v>30</v>
      </c>
      <c r="Z541" s="247"/>
      <c r="AA541" s="248" t="s">
        <v>114</v>
      </c>
      <c r="AB541" s="258"/>
      <c r="AC541" s="248" t="s">
        <v>113</v>
      </c>
      <c r="AD541" s="247"/>
      <c r="AE541" s="248" t="s">
        <v>31</v>
      </c>
      <c r="AF541" s="247"/>
      <c r="AG541" s="248" t="s">
        <v>193</v>
      </c>
      <c r="AH541" s="247"/>
      <c r="AI541" s="248" t="s">
        <v>164</v>
      </c>
      <c r="AJ541" s="247"/>
      <c r="AK541" s="246" t="s">
        <v>165</v>
      </c>
      <c r="AL541" s="247"/>
      <c r="AM541" s="248" t="s">
        <v>33</v>
      </c>
      <c r="AN541" s="247"/>
      <c r="AO541" s="248" t="s">
        <v>34</v>
      </c>
      <c r="AP541" s="247"/>
      <c r="AQ541" s="248" t="s">
        <v>34</v>
      </c>
      <c r="AR541" s="247"/>
      <c r="AS541" s="248" t="s">
        <v>35</v>
      </c>
      <c r="AT541" s="247"/>
      <c r="AU541" s="115" t="s">
        <v>322</v>
      </c>
      <c r="AV541" s="115" t="s">
        <v>116</v>
      </c>
      <c r="AW541" s="115" t="s">
        <v>324</v>
      </c>
      <c r="AX541" s="116" t="s">
        <v>325</v>
      </c>
      <c r="AY541" s="116" t="s">
        <v>326</v>
      </c>
      <c r="AZ541" s="116" t="s">
        <v>134</v>
      </c>
      <c r="BA541" s="117" t="s">
        <v>114</v>
      </c>
      <c r="BB541" s="117" t="s">
        <v>113</v>
      </c>
      <c r="BC541" s="117" t="s">
        <v>46</v>
      </c>
      <c r="BD541" s="117" t="s">
        <v>44</v>
      </c>
      <c r="BE541" s="118"/>
    </row>
    <row r="542" spans="1:82" x14ac:dyDescent="0.25">
      <c r="A542" s="49" t="s">
        <v>129</v>
      </c>
      <c r="B542" s="200"/>
      <c r="C542" s="151"/>
      <c r="D542" s="152"/>
      <c r="E542" s="151"/>
      <c r="F542" s="152"/>
      <c r="G542" s="200"/>
      <c r="H542" s="201"/>
      <c r="I542" s="200"/>
      <c r="J542" s="201"/>
      <c r="K542" s="87"/>
      <c r="L542" s="201"/>
      <c r="M542" s="200"/>
      <c r="N542" s="201"/>
      <c r="O542" s="200"/>
      <c r="P542" s="201"/>
      <c r="Q542" s="200"/>
      <c r="R542" s="201"/>
      <c r="S542" s="200"/>
      <c r="T542" s="201"/>
      <c r="U542" s="200"/>
      <c r="V542" s="201"/>
      <c r="W542" s="200"/>
      <c r="X542" s="201"/>
      <c r="Y542" s="200"/>
      <c r="Z542" s="201"/>
      <c r="AA542" s="87"/>
      <c r="AB542" s="87"/>
      <c r="AC542" s="200"/>
      <c r="AD542" s="201"/>
      <c r="AE542" s="200"/>
      <c r="AF542" s="201"/>
      <c r="AG542" s="200"/>
      <c r="AH542" s="201"/>
      <c r="AI542" s="200"/>
      <c r="AJ542" s="201"/>
      <c r="AK542" s="87"/>
      <c r="AL542" s="87"/>
      <c r="AM542" s="200"/>
      <c r="AN542" s="201"/>
      <c r="AO542" s="200"/>
      <c r="AP542" s="201"/>
      <c r="AQ542" s="200"/>
      <c r="AR542" s="201"/>
      <c r="AS542" s="200"/>
      <c r="AT542" s="146"/>
      <c r="AU542" s="115"/>
      <c r="AV542" s="115"/>
      <c r="AW542" s="115"/>
      <c r="AX542" s="116"/>
      <c r="AY542" s="116"/>
      <c r="AZ542" s="116"/>
      <c r="BA542" s="116"/>
      <c r="BB542" s="116"/>
      <c r="BC542" s="116"/>
      <c r="BD542" s="116"/>
      <c r="BE542" s="116"/>
    </row>
    <row r="543" spans="1:82" x14ac:dyDescent="0.25">
      <c r="A543" s="98"/>
      <c r="B543" s="88"/>
      <c r="C543" s="249">
        <f>(VLOOKUP(A542,$BF$2:$CB$5,2,FALSE))*'Form II'!F543</f>
        <v>60</v>
      </c>
      <c r="D543" s="250"/>
      <c r="E543" s="249">
        <f>VLOOKUP(A542,$BF$2:$CB$5,3,FALSE)*'Form II'!F543</f>
        <v>60</v>
      </c>
      <c r="F543" s="250"/>
      <c r="G543" s="249">
        <f>VLOOKUP(A542,$BF$2:$CB$5,4,FALSE)*'Form II'!F543</f>
        <v>60</v>
      </c>
      <c r="H543" s="250"/>
      <c r="I543" s="249">
        <f>VLOOKUP(A542,$BF$2:$CB$5,5,FALSE)*'Form II'!F543</f>
        <v>60</v>
      </c>
      <c r="J543" s="250"/>
      <c r="K543" s="251">
        <f>VLOOKUP(A542,$BF$2:$CB$5,6,FALSE)*'Form II'!F543</f>
        <v>100</v>
      </c>
      <c r="L543" s="250"/>
      <c r="M543" s="249">
        <f>VLOOKUP(A542,$BF$2:$CB$5,7,FALSE)*'Form II'!F543</f>
        <v>200</v>
      </c>
      <c r="N543" s="250"/>
      <c r="O543" s="249">
        <f>VLOOKUP(A542,$BF$2:$CB$5,8,FALSE)*'Form II'!F543</f>
        <v>125</v>
      </c>
      <c r="P543" s="250"/>
      <c r="Q543" s="249">
        <f>VLOOKUP(A542,$BF$2:$CB$5,9,FALSE)*'Form II'!F543</f>
        <v>125</v>
      </c>
      <c r="R543" s="250"/>
      <c r="S543" s="249">
        <f>VLOOKUP(A542,$BF$2:$CB$5,10,FALSE)*'Form II'!F543</f>
        <v>125</v>
      </c>
      <c r="T543" s="250"/>
      <c r="U543" s="249">
        <f>VLOOKUP(A542,$BF$2:$CB$5,11,FALSE)*'Form II'!F543</f>
        <v>150</v>
      </c>
      <c r="V543" s="250"/>
      <c r="W543" s="249">
        <f>VLOOKUP(A542,$BF$2:$CB$5,12,FALSE)*'Form II'!F543</f>
        <v>200</v>
      </c>
      <c r="X543" s="250"/>
      <c r="Y543" s="252">
        <f>VLOOKUP(A542,$BF$2:$CB$5,13,FALSE)*'Form II'!F543</f>
        <v>250</v>
      </c>
      <c r="Z543" s="253"/>
      <c r="AA543" s="252">
        <f>VLOOKUP(A542,$BF$2:$CB$5,14,FALSE)*'Form II'!F543</f>
        <v>75</v>
      </c>
      <c r="AB543" s="254"/>
      <c r="AC543" s="252">
        <f>VLOOKUP(A542,$BF$2:$CB$5,15,FALSE)*'Form II'!F543</f>
        <v>75</v>
      </c>
      <c r="AD543" s="253"/>
      <c r="AE543" s="252">
        <f>VLOOKUP(A542,$BF$2:$CB$5,16,FALSE)*'Form II'!F543</f>
        <v>200</v>
      </c>
      <c r="AF543" s="253"/>
      <c r="AG543" s="249">
        <f>VLOOKUP(A542,$BF$2:$CB$5,17,FALSE)*'Form II'!F543</f>
        <v>200</v>
      </c>
      <c r="AH543" s="250"/>
      <c r="AI543" s="249">
        <f>VLOOKUP(A542,$BF$2:$CB$5,18,FALSE)*'Form II'!F543</f>
        <v>12.5</v>
      </c>
      <c r="AJ543" s="250"/>
      <c r="AK543" s="249">
        <f>VLOOKUP(A542,$BF$2:$CB$5,19,FALSE)*'Form II'!F543</f>
        <v>25</v>
      </c>
      <c r="AL543" s="250"/>
      <c r="AM543" s="249">
        <f>VLOOKUP(A542,$BF$2:$CB$5,20,FALSE)*'Form II'!F543</f>
        <v>12.5</v>
      </c>
      <c r="AN543" s="250"/>
      <c r="AO543" s="249">
        <f>VLOOKUP(A542,$BF$2:$CB$5,21,FALSE)*'Form II'!F543</f>
        <v>25</v>
      </c>
      <c r="AP543" s="250"/>
      <c r="AQ543" s="249">
        <f>VLOOKUP(A542,$BF$2:$CB$5,22,FALSE)*'Form II'!F543</f>
        <v>25</v>
      </c>
      <c r="AR543" s="250"/>
      <c r="AS543" s="255"/>
      <c r="AT543" s="256"/>
      <c r="AU543" s="116"/>
      <c r="AV543" s="116"/>
      <c r="AW543" s="116"/>
      <c r="AX543" s="116"/>
      <c r="AY543" s="116"/>
      <c r="AZ543" s="116"/>
      <c r="BA543" s="116"/>
      <c r="BB543" s="116"/>
      <c r="BC543" s="116"/>
      <c r="BD543" s="116"/>
      <c r="BE543" s="116"/>
    </row>
    <row r="544" spans="1:82" ht="15.75" thickBot="1" x14ac:dyDescent="0.3">
      <c r="A544" s="48" t="str">
        <f>'Form II'!A543&amp;", "&amp;'Form II'!B543</f>
        <v>, 55</v>
      </c>
      <c r="B544" s="99" t="s">
        <v>36</v>
      </c>
      <c r="C544" s="99" t="s">
        <v>36</v>
      </c>
      <c r="D544" s="99" t="s">
        <v>142</v>
      </c>
      <c r="E544" s="99"/>
      <c r="F544" s="99"/>
      <c r="G544" s="99"/>
      <c r="H544" s="99"/>
      <c r="I544" s="99"/>
      <c r="J544" s="99"/>
      <c r="K544" s="99" t="s">
        <v>36</v>
      </c>
      <c r="L544" s="99" t="s">
        <v>142</v>
      </c>
      <c r="M544" s="99" t="s">
        <v>36</v>
      </c>
      <c r="N544" s="99" t="s">
        <v>142</v>
      </c>
      <c r="O544" s="99" t="s">
        <v>36</v>
      </c>
      <c r="P544" s="99" t="s">
        <v>142</v>
      </c>
      <c r="Q544" s="99" t="s">
        <v>36</v>
      </c>
      <c r="R544" s="99" t="s">
        <v>142</v>
      </c>
      <c r="S544" s="99" t="s">
        <v>36</v>
      </c>
      <c r="T544" s="99" t="s">
        <v>142</v>
      </c>
      <c r="U544" s="99" t="s">
        <v>36</v>
      </c>
      <c r="V544" s="99" t="s">
        <v>142</v>
      </c>
      <c r="W544" s="99" t="s">
        <v>36</v>
      </c>
      <c r="X544" s="99" t="s">
        <v>142</v>
      </c>
      <c r="Y544" s="99" t="s">
        <v>36</v>
      </c>
      <c r="Z544" s="99" t="s">
        <v>142</v>
      </c>
      <c r="AA544" s="99"/>
      <c r="AB544" s="99"/>
      <c r="AC544" s="99" t="s">
        <v>36</v>
      </c>
      <c r="AD544" s="99" t="s">
        <v>142</v>
      </c>
      <c r="AE544" s="99" t="s">
        <v>36</v>
      </c>
      <c r="AF544" s="100" t="s">
        <v>142</v>
      </c>
      <c r="AG544" s="99" t="s">
        <v>36</v>
      </c>
      <c r="AH544" s="99" t="s">
        <v>142</v>
      </c>
      <c r="AI544" s="99" t="s">
        <v>36</v>
      </c>
      <c r="AJ544" s="99" t="s">
        <v>142</v>
      </c>
      <c r="AK544" s="99" t="s">
        <v>36</v>
      </c>
      <c r="AL544" s="99" t="s">
        <v>142</v>
      </c>
      <c r="AM544" s="99" t="s">
        <v>36</v>
      </c>
      <c r="AN544" s="99" t="s">
        <v>142</v>
      </c>
      <c r="AO544" s="99" t="s">
        <v>36</v>
      </c>
      <c r="AP544" s="99" t="s">
        <v>142</v>
      </c>
      <c r="AQ544" s="99" t="s">
        <v>36</v>
      </c>
      <c r="AR544" s="99" t="s">
        <v>142</v>
      </c>
      <c r="AS544" s="99" t="s">
        <v>36</v>
      </c>
      <c r="AT544" s="147" t="s">
        <v>142</v>
      </c>
      <c r="AU544" s="116"/>
      <c r="AV544" s="116"/>
      <c r="AW544" s="116"/>
      <c r="AX544" s="116"/>
      <c r="AY544" s="116"/>
      <c r="AZ544" s="116"/>
      <c r="BA544" s="116"/>
      <c r="BB544" s="116"/>
      <c r="BC544" s="116"/>
      <c r="BD544" s="116"/>
      <c r="BE544" s="116"/>
    </row>
    <row r="545" spans="1:82" ht="16.5" thickTop="1" thickBot="1" x14ac:dyDescent="0.3">
      <c r="A545" s="24" t="s">
        <v>37</v>
      </c>
      <c r="B545" s="25"/>
      <c r="C545" s="112">
        <v>0</v>
      </c>
      <c r="D545" s="93">
        <f t="shared" ref="D545" si="4630">C545/C543</f>
        <v>0</v>
      </c>
      <c r="E545" s="112"/>
      <c r="F545" s="93">
        <f t="shared" ref="F545" si="4631">E545/E543</f>
        <v>0</v>
      </c>
      <c r="G545" s="112"/>
      <c r="H545" s="93">
        <f t="shared" ref="H545" si="4632">G545/G543</f>
        <v>0</v>
      </c>
      <c r="I545" s="112"/>
      <c r="J545" s="93">
        <f t="shared" ref="J545" si="4633">I545/I543</f>
        <v>0</v>
      </c>
      <c r="K545" s="112"/>
      <c r="L545" s="93">
        <f t="shared" ref="L545" si="4634">K545/K543</f>
        <v>0</v>
      </c>
      <c r="M545" s="112">
        <v>0</v>
      </c>
      <c r="N545" s="93">
        <f t="shared" ref="N545" si="4635">M545/M543</f>
        <v>0</v>
      </c>
      <c r="O545" s="112">
        <v>0</v>
      </c>
      <c r="P545" s="93">
        <f t="shared" ref="P545" si="4636">O545/O543</f>
        <v>0</v>
      </c>
      <c r="Q545" s="112">
        <v>0</v>
      </c>
      <c r="R545" s="93">
        <f t="shared" ref="R545" si="4637">Q545/Q543</f>
        <v>0</v>
      </c>
      <c r="S545" s="112">
        <v>0</v>
      </c>
      <c r="T545" s="93">
        <f t="shared" ref="T545" si="4638">S545/S543</f>
        <v>0</v>
      </c>
      <c r="U545" s="112">
        <v>0</v>
      </c>
      <c r="V545" s="93">
        <f t="shared" ref="V545" si="4639">U545/U543</f>
        <v>0</v>
      </c>
      <c r="W545" s="112">
        <v>0</v>
      </c>
      <c r="X545" s="93">
        <f t="shared" ref="X545" si="4640">W545/W543</f>
        <v>0</v>
      </c>
      <c r="Y545" s="112">
        <v>0</v>
      </c>
      <c r="Z545" s="93">
        <f t="shared" ref="Z545" si="4641">Y545/Y543</f>
        <v>0</v>
      </c>
      <c r="AA545" s="112">
        <v>0</v>
      </c>
      <c r="AB545" s="93">
        <f t="shared" ref="AB545" si="4642">AA545/AA543</f>
        <v>0</v>
      </c>
      <c r="AC545" s="112">
        <v>0</v>
      </c>
      <c r="AD545" s="93">
        <f t="shared" ref="AD545" si="4643">AC545/AC543</f>
        <v>0</v>
      </c>
      <c r="AE545" s="112"/>
      <c r="AF545" s="93">
        <f t="shared" ref="AF545" si="4644">AE545/AE543</f>
        <v>0</v>
      </c>
      <c r="AG545" s="112"/>
      <c r="AH545" s="93">
        <f t="shared" ref="AH545" si="4645">AG545/AG543</f>
        <v>0</v>
      </c>
      <c r="AI545" s="112"/>
      <c r="AJ545" s="93">
        <f t="shared" ref="AJ545" si="4646">AI545/AI543</f>
        <v>0</v>
      </c>
      <c r="AK545" s="112"/>
      <c r="AL545" s="93">
        <f t="shared" ref="AL545" si="4647">AK545/AK543</f>
        <v>0</v>
      </c>
      <c r="AM545" s="112">
        <v>0</v>
      </c>
      <c r="AN545" s="93">
        <f t="shared" ref="AN545" si="4648">AM545/AM543</f>
        <v>0</v>
      </c>
      <c r="AO545" s="112">
        <v>0</v>
      </c>
      <c r="AP545" s="93">
        <f t="shared" ref="AP545" si="4649">AO545/AO543</f>
        <v>0</v>
      </c>
      <c r="AQ545" s="112">
        <v>0</v>
      </c>
      <c r="AR545" s="93">
        <f t="shared" ref="AR545:AR549" si="4650">AQ545/$AQ$113</f>
        <v>0</v>
      </c>
      <c r="AS545" s="134">
        <f t="shared" ref="AS545:AS548" si="4651">C545+K545+M545+O545+U545+W545+Y545+AC545+AE545+AG545+AM545+AQ545+E545+I545+G545+AA545+Q545+S545+AO545+AI545+AK545</f>
        <v>0</v>
      </c>
      <c r="AT545" s="203">
        <f t="shared" ref="AT545:AT549" si="4652">D545+L545+N545+P545+V545+X545+Z545+AD545+AF545+AH545+AN545+AR545+AB545+F545+J545+H545+R545+T545+AP545+AJ545+AL545</f>
        <v>0</v>
      </c>
      <c r="AU545" s="120">
        <f>IF(J545=0,0,(IF('Form II'!K543="yes",(J545/AT545)*('Form II'!G543+'Form II'!H543),0)))</f>
        <v>0</v>
      </c>
      <c r="AV545" s="120">
        <f>IF(D545=0,0,(IF('Form II'!I543="yes",(D545/AT545)*('Form II'!G543+'Form II'!H543),0)))</f>
        <v>0</v>
      </c>
      <c r="AW545" s="120">
        <f>IF(F545+H545=0,0,(IF('Form II'!J543="yes",((F545+H545)/AT545)*('Form II'!G543+'Form II'!H543),0)))</f>
        <v>0</v>
      </c>
      <c r="AX545" s="120">
        <f>IF(L545=0,0,(L545/AT545)*('Form II'!G543+'Form II'!H543))</f>
        <v>0</v>
      </c>
      <c r="AY545" s="120">
        <f>IF(P545+R545=0,0,(IF('Form II'!M543="yes",(((P545+R545)/AT545)*('Form II'!G543+'Form II'!H543)),0)))</f>
        <v>0</v>
      </c>
      <c r="AZ545" s="120" t="e">
        <f>IF('Form II'!N543="yes",(((V545+X545+Z545+T545)/AT545)*('Form II'!G543+'Form II'!H543)),0)</f>
        <v>#DIV/0!</v>
      </c>
      <c r="BA545" s="120" t="e">
        <f>IF('Form II'!P543="yes",(AB545/AT545)*('Form II'!G543+'Form II'!H543),0)</f>
        <v>#DIV/0!</v>
      </c>
      <c r="BB545" s="120" t="e">
        <f>IF('Form II'!O543="yes",(AD545/AT545)*('Form II'!G543+'Form II'!H543),0)</f>
        <v>#DIV/0!</v>
      </c>
      <c r="BC545" s="120">
        <f>IF(AF545=0,0,(AF545/AT545)*('Form II'!G543+'Form II'!H543))</f>
        <v>0</v>
      </c>
      <c r="BD545" s="120">
        <f>IF((AN545+AP545+AR545)=0,0,(IF('Form II'!R543="yes",(((AN545+AP545+AR545)/AT545)*('Form II'!G543+'Form II'!H543)),0)))</f>
        <v>0</v>
      </c>
      <c r="BE545" s="118">
        <f>IF((AS545)=0,('Form II'!G543+'Form II'!H543),SUM(AU545:BD545))</f>
        <v>0</v>
      </c>
      <c r="CD545" s="23">
        <f>AT545*'Form II'!F543</f>
        <v>0</v>
      </c>
    </row>
    <row r="546" spans="1:82" ht="16.5" thickTop="1" thickBot="1" x14ac:dyDescent="0.3">
      <c r="A546" s="26" t="s">
        <v>38</v>
      </c>
      <c r="B546" s="27"/>
      <c r="C546" s="113">
        <v>0</v>
      </c>
      <c r="D546" s="93">
        <f t="shared" ref="D546" si="4653">C546/C543</f>
        <v>0</v>
      </c>
      <c r="E546" s="113"/>
      <c r="F546" s="93">
        <f t="shared" ref="F546" si="4654">E546/E543</f>
        <v>0</v>
      </c>
      <c r="G546" s="113"/>
      <c r="H546" s="93">
        <f t="shared" ref="H546" si="4655">G546/G543</f>
        <v>0</v>
      </c>
      <c r="I546" s="113"/>
      <c r="J546" s="93">
        <f t="shared" ref="J546" si="4656">I546/I543</f>
        <v>0</v>
      </c>
      <c r="K546" s="113"/>
      <c r="L546" s="93">
        <f t="shared" ref="L546" si="4657">K546/K543</f>
        <v>0</v>
      </c>
      <c r="M546" s="113">
        <v>0</v>
      </c>
      <c r="N546" s="93">
        <f t="shared" ref="N546" si="4658">M546/M543</f>
        <v>0</v>
      </c>
      <c r="O546" s="113">
        <v>0</v>
      </c>
      <c r="P546" s="93">
        <f t="shared" ref="P546" si="4659">O546/O543</f>
        <v>0</v>
      </c>
      <c r="Q546" s="113">
        <v>0</v>
      </c>
      <c r="R546" s="93">
        <f t="shared" ref="R546" si="4660">Q546/Q543</f>
        <v>0</v>
      </c>
      <c r="S546" s="113">
        <v>0</v>
      </c>
      <c r="T546" s="93">
        <f t="shared" ref="T546" si="4661">S546/S543</f>
        <v>0</v>
      </c>
      <c r="U546" s="113">
        <v>0</v>
      </c>
      <c r="V546" s="93">
        <f t="shared" ref="V546" si="4662">U546/U543</f>
        <v>0</v>
      </c>
      <c r="W546" s="113">
        <v>0</v>
      </c>
      <c r="X546" s="93">
        <f t="shared" ref="X546" si="4663">W546/W543</f>
        <v>0</v>
      </c>
      <c r="Y546" s="113">
        <v>0</v>
      </c>
      <c r="Z546" s="93">
        <f t="shared" ref="Z546" si="4664">Y546/Y543</f>
        <v>0</v>
      </c>
      <c r="AA546" s="113">
        <v>0</v>
      </c>
      <c r="AB546" s="93">
        <f t="shared" ref="AB546" si="4665">AA546/AA543</f>
        <v>0</v>
      </c>
      <c r="AC546" s="113">
        <v>0</v>
      </c>
      <c r="AD546" s="93">
        <f t="shared" ref="AD546" si="4666">AC546/AC543</f>
        <v>0</v>
      </c>
      <c r="AE546" s="113"/>
      <c r="AF546" s="93">
        <f t="shared" ref="AF546" si="4667">AE546/AE543</f>
        <v>0</v>
      </c>
      <c r="AG546" s="113"/>
      <c r="AH546" s="93">
        <f t="shared" ref="AH546" si="4668">AG546/AG543</f>
        <v>0</v>
      </c>
      <c r="AI546" s="113"/>
      <c r="AJ546" s="93">
        <f t="shared" ref="AJ546" si="4669">AI546/AI543</f>
        <v>0</v>
      </c>
      <c r="AK546" s="113"/>
      <c r="AL546" s="93">
        <f t="shared" ref="AL546" si="4670">AK546/AK543</f>
        <v>0</v>
      </c>
      <c r="AM546" s="113">
        <v>0</v>
      </c>
      <c r="AN546" s="93">
        <f t="shared" ref="AN546" si="4671">AM546/AM543</f>
        <v>0</v>
      </c>
      <c r="AO546" s="113">
        <v>0</v>
      </c>
      <c r="AP546" s="93">
        <f t="shared" ref="AP546" si="4672">AO546/AO543</f>
        <v>0</v>
      </c>
      <c r="AQ546" s="113">
        <v>0</v>
      </c>
      <c r="AR546" s="93">
        <f t="shared" si="4650"/>
        <v>0</v>
      </c>
      <c r="AS546" s="134">
        <f t="shared" si="4651"/>
        <v>0</v>
      </c>
      <c r="AT546" s="203">
        <f t="shared" si="4652"/>
        <v>0</v>
      </c>
      <c r="AU546" s="120">
        <f>IF(J546=0,0,(IF('Form II'!K544="yes",(J546/AT546)*('Form II'!G544+'Form II'!H544),0)))</f>
        <v>0</v>
      </c>
      <c r="AV546" s="120">
        <f>IF(D546=0,0,(IF('Form II'!I544="yes",(D546/AT546)*('Form II'!G544+'Form II'!H544),0)))</f>
        <v>0</v>
      </c>
      <c r="AW546" s="120">
        <f>IF(F546+H546=0,0,(IF('Form II'!J544="yes",((F546+H546)/AT546)*('Form II'!G544+'Form II'!H544),0)))</f>
        <v>0</v>
      </c>
      <c r="AX546" s="120">
        <f>IF(L546=0,0,(L546/AT546)*('Form II'!G544+'Form II'!H544))</f>
        <v>0</v>
      </c>
      <c r="AY546" s="120">
        <f>IF(P546+R546=0,0,(IF('Form II'!M544="yes",(((P546+R546)/AT546)*('Form II'!G544+'Form II'!H544)),0)))</f>
        <v>0</v>
      </c>
      <c r="AZ546" s="120" t="e">
        <f>IF('Form II'!N544="yes",(((V546+X546+Z546+T546)/AT546)*('Form II'!G544+'Form II'!H544)),0)</f>
        <v>#DIV/0!</v>
      </c>
      <c r="BA546" s="120" t="e">
        <f>IF('Form II'!P544="yes",(AB546/AT546)*('Form II'!G544+'Form II'!H544),0)</f>
        <v>#DIV/0!</v>
      </c>
      <c r="BB546" s="120" t="e">
        <f>IF('Form II'!O544="yes",(AD546/AT546)*('Form II'!G544+'Form II'!H544),0)</f>
        <v>#DIV/0!</v>
      </c>
      <c r="BC546" s="120">
        <f>IF(AF546=0,0,(AF546/AT546)*('Form II'!G544+'Form II'!H544))</f>
        <v>0</v>
      </c>
      <c r="BD546" s="120">
        <f>IF((AN546+AP546+AR546)=0,0,(IF('Form II'!R544="yes",(((AN546+AP546+AR546)/AT546)*('Form II'!G544+'Form II'!H544)),0)))</f>
        <v>0</v>
      </c>
      <c r="BE546" s="118">
        <f>IF((AS546)=0,('Form II'!G544+'Form II'!H544),SUM(AU546:BD546))</f>
        <v>0</v>
      </c>
      <c r="CD546" s="23">
        <f>AT546*'Form II'!F544</f>
        <v>0</v>
      </c>
    </row>
    <row r="547" spans="1:82" ht="16.5" thickTop="1" thickBot="1" x14ac:dyDescent="0.3">
      <c r="A547" s="26" t="s">
        <v>39</v>
      </c>
      <c r="B547" s="27"/>
      <c r="C547" s="113">
        <v>0</v>
      </c>
      <c r="D547" s="93">
        <f t="shared" ref="D547" si="4673">C547/C543</f>
        <v>0</v>
      </c>
      <c r="E547" s="113"/>
      <c r="F547" s="93">
        <f t="shared" ref="F547" si="4674">E547/E543</f>
        <v>0</v>
      </c>
      <c r="G547" s="113"/>
      <c r="H547" s="93">
        <f t="shared" ref="H547" si="4675">G547/G543</f>
        <v>0</v>
      </c>
      <c r="I547" s="113"/>
      <c r="J547" s="93">
        <f t="shared" ref="J547" si="4676">I547/I543</f>
        <v>0</v>
      </c>
      <c r="K547" s="113"/>
      <c r="L547" s="93">
        <f t="shared" ref="L547" si="4677">K547/K543</f>
        <v>0</v>
      </c>
      <c r="M547" s="113">
        <v>0</v>
      </c>
      <c r="N547" s="93">
        <f t="shared" ref="N547" si="4678">M547/M543</f>
        <v>0</v>
      </c>
      <c r="O547" s="113">
        <v>0</v>
      </c>
      <c r="P547" s="93">
        <f t="shared" ref="P547" si="4679">O547/O543</f>
        <v>0</v>
      </c>
      <c r="Q547" s="113">
        <v>0</v>
      </c>
      <c r="R547" s="93">
        <f t="shared" ref="R547" si="4680">Q547/Q543</f>
        <v>0</v>
      </c>
      <c r="S547" s="113">
        <v>0</v>
      </c>
      <c r="T547" s="93">
        <f t="shared" ref="T547" si="4681">S547/S543</f>
        <v>0</v>
      </c>
      <c r="U547" s="113">
        <v>0</v>
      </c>
      <c r="V547" s="93">
        <f t="shared" ref="V547" si="4682">U547/U543</f>
        <v>0</v>
      </c>
      <c r="W547" s="113">
        <v>0</v>
      </c>
      <c r="X547" s="93">
        <f t="shared" ref="X547" si="4683">W547/W543</f>
        <v>0</v>
      </c>
      <c r="Y547" s="113">
        <v>0</v>
      </c>
      <c r="Z547" s="93">
        <f t="shared" ref="Z547" si="4684">Y547/Y543</f>
        <v>0</v>
      </c>
      <c r="AA547" s="113">
        <v>0</v>
      </c>
      <c r="AB547" s="93">
        <f t="shared" ref="AB547" si="4685">AA547/AA543</f>
        <v>0</v>
      </c>
      <c r="AC547" s="113">
        <v>0</v>
      </c>
      <c r="AD547" s="93">
        <f t="shared" ref="AD547" si="4686">AC547/AC543</f>
        <v>0</v>
      </c>
      <c r="AE547" s="113"/>
      <c r="AF547" s="93">
        <f t="shared" ref="AF547" si="4687">AE547/AE543</f>
        <v>0</v>
      </c>
      <c r="AG547" s="113"/>
      <c r="AH547" s="93">
        <f t="shared" ref="AH547" si="4688">AG547/AG543</f>
        <v>0</v>
      </c>
      <c r="AI547" s="113"/>
      <c r="AJ547" s="93">
        <f t="shared" ref="AJ547" si="4689">AI547/AI543</f>
        <v>0</v>
      </c>
      <c r="AK547" s="113"/>
      <c r="AL547" s="93">
        <f t="shared" ref="AL547" si="4690">AK547/AK543</f>
        <v>0</v>
      </c>
      <c r="AM547" s="113">
        <v>0</v>
      </c>
      <c r="AN547" s="93">
        <f t="shared" ref="AN547" si="4691">AM547/AM543</f>
        <v>0</v>
      </c>
      <c r="AO547" s="113">
        <v>0</v>
      </c>
      <c r="AP547" s="93">
        <f t="shared" ref="AP547" si="4692">AO547/AO543</f>
        <v>0</v>
      </c>
      <c r="AQ547" s="113">
        <v>0</v>
      </c>
      <c r="AR547" s="93">
        <f t="shared" si="4650"/>
        <v>0</v>
      </c>
      <c r="AS547" s="134">
        <f t="shared" si="4651"/>
        <v>0</v>
      </c>
      <c r="AT547" s="203">
        <f t="shared" si="4652"/>
        <v>0</v>
      </c>
      <c r="AU547" s="120">
        <f>IF(J547=0,0,(IF('Form II'!K545="yes",(J547/AT547)*('Form II'!G545+'Form II'!H545),0)))</f>
        <v>0</v>
      </c>
      <c r="AV547" s="120">
        <f>IF(D547=0,0,(IF('Form II'!I545="yes",(D547/AT547)*('Form II'!G545+'Form II'!H545),0)))</f>
        <v>0</v>
      </c>
      <c r="AW547" s="120">
        <f>IF(F547+H547=0,0,(IF('Form II'!J545="yes",((F547+H547)/AT547)*('Form II'!G545+'Form II'!H545),0)))</f>
        <v>0</v>
      </c>
      <c r="AX547" s="120">
        <f>IF(L547=0,0,(L547/AT547)*('Form II'!G545+'Form II'!H545))</f>
        <v>0</v>
      </c>
      <c r="AY547" s="120">
        <f>IF(P547+R547=0,0,(IF('Form II'!M545="yes",(((P547+R547)/AT547)*('Form II'!G545+'Form II'!H545)),0)))</f>
        <v>0</v>
      </c>
      <c r="AZ547" s="120" t="e">
        <f>IF('Form II'!N545="yes",(((V547+X547+Z547+T547)/AT547)*('Form II'!G545+'Form II'!H545)),0)</f>
        <v>#DIV/0!</v>
      </c>
      <c r="BA547" s="120" t="e">
        <f>IF('Form II'!P545="yes",(AB547/AT547)*('Form II'!G545+'Form II'!H545),0)</f>
        <v>#DIV/0!</v>
      </c>
      <c r="BB547" s="120" t="e">
        <f>IF('Form II'!O545="yes",(AD547/AT547)*('Form II'!G545+'Form II'!H545),0)</f>
        <v>#DIV/0!</v>
      </c>
      <c r="BC547" s="120">
        <f>IF(AF547=0,0,(AF547/AT547)*('Form II'!G545+'Form II'!H545))</f>
        <v>0</v>
      </c>
      <c r="BD547" s="120">
        <f>IF((AN547+AP547+AR547)=0,0,(IF('Form II'!R545="yes",(((AN547+AP547+AR547)/AT547)*('Form II'!G545+'Form II'!H545)),0)))</f>
        <v>0</v>
      </c>
      <c r="BE547" s="118">
        <f>IF((AS547)=0,('Form II'!G545+'Form II'!H545),SUM(AU547:BD547))</f>
        <v>0</v>
      </c>
      <c r="CD547" s="23">
        <f>AT547*'Form II'!F545</f>
        <v>0</v>
      </c>
    </row>
    <row r="548" spans="1:82" ht="16.5" thickTop="1" thickBot="1" x14ac:dyDescent="0.3">
      <c r="A548" s="28" t="s">
        <v>40</v>
      </c>
      <c r="B548" s="29"/>
      <c r="C548" s="114">
        <v>0</v>
      </c>
      <c r="D548" s="93">
        <f t="shared" ref="D548" si="4693">C548/C543</f>
        <v>0</v>
      </c>
      <c r="E548" s="114"/>
      <c r="F548" s="93">
        <f t="shared" ref="F548" si="4694">E548/E543</f>
        <v>0</v>
      </c>
      <c r="G548" s="114"/>
      <c r="H548" s="93">
        <f t="shared" ref="H548" si="4695">G548/G543</f>
        <v>0</v>
      </c>
      <c r="I548" s="114"/>
      <c r="J548" s="93">
        <f t="shared" ref="J548" si="4696">I548/I543</f>
        <v>0</v>
      </c>
      <c r="K548" s="114"/>
      <c r="L548" s="93">
        <f t="shared" ref="L548" si="4697">K548/K543</f>
        <v>0</v>
      </c>
      <c r="M548" s="114">
        <v>0</v>
      </c>
      <c r="N548" s="93">
        <f t="shared" ref="N548" si="4698">M548/M543</f>
        <v>0</v>
      </c>
      <c r="O548" s="114">
        <v>0</v>
      </c>
      <c r="P548" s="93">
        <f t="shared" ref="P548" si="4699">O548/O543</f>
        <v>0</v>
      </c>
      <c r="Q548" s="114">
        <v>0</v>
      </c>
      <c r="R548" s="93">
        <f t="shared" ref="R548" si="4700">Q548/Q543</f>
        <v>0</v>
      </c>
      <c r="S548" s="114">
        <v>0</v>
      </c>
      <c r="T548" s="93">
        <f t="shared" ref="T548" si="4701">S548/S543</f>
        <v>0</v>
      </c>
      <c r="U548" s="114">
        <v>0</v>
      </c>
      <c r="V548" s="93">
        <f t="shared" ref="V548" si="4702">U548/U543</f>
        <v>0</v>
      </c>
      <c r="W548" s="114">
        <v>0</v>
      </c>
      <c r="X548" s="93">
        <f t="shared" ref="X548" si="4703">W548/W543</f>
        <v>0</v>
      </c>
      <c r="Y548" s="114">
        <v>0</v>
      </c>
      <c r="Z548" s="93">
        <f t="shared" ref="Z548" si="4704">Y548/Y543</f>
        <v>0</v>
      </c>
      <c r="AA548" s="114">
        <v>0</v>
      </c>
      <c r="AB548" s="93">
        <f t="shared" ref="AB548" si="4705">AA548/AA543</f>
        <v>0</v>
      </c>
      <c r="AC548" s="114">
        <v>0</v>
      </c>
      <c r="AD548" s="93">
        <f t="shared" ref="AD548" si="4706">AC548/AC543</f>
        <v>0</v>
      </c>
      <c r="AE548" s="114"/>
      <c r="AF548" s="93">
        <f t="shared" ref="AF548" si="4707">AE548/AE543</f>
        <v>0</v>
      </c>
      <c r="AG548" s="114"/>
      <c r="AH548" s="93">
        <f t="shared" ref="AH548" si="4708">AG548/AG543</f>
        <v>0</v>
      </c>
      <c r="AI548" s="114"/>
      <c r="AJ548" s="93">
        <f t="shared" ref="AJ548" si="4709">AI548/AI543</f>
        <v>0</v>
      </c>
      <c r="AK548" s="114"/>
      <c r="AL548" s="93">
        <f t="shared" ref="AL548" si="4710">AK548/AK543</f>
        <v>0</v>
      </c>
      <c r="AM548" s="114">
        <v>0</v>
      </c>
      <c r="AN548" s="93">
        <f t="shared" ref="AN548" si="4711">AM548/AM543</f>
        <v>0</v>
      </c>
      <c r="AO548" s="114">
        <v>0</v>
      </c>
      <c r="AP548" s="93">
        <f t="shared" ref="AP548" si="4712">AO548/AO543</f>
        <v>0</v>
      </c>
      <c r="AQ548" s="114">
        <v>0</v>
      </c>
      <c r="AR548" s="93">
        <f t="shared" si="4650"/>
        <v>0</v>
      </c>
      <c r="AS548" s="134">
        <f t="shared" si="4651"/>
        <v>0</v>
      </c>
      <c r="AT548" s="203">
        <f t="shared" si="4652"/>
        <v>0</v>
      </c>
      <c r="AU548" s="120">
        <f>IF(J548=0,0,(IF('Form II'!K546="yes",(J548/AT548)*('Form II'!G546+'Form II'!H546),0)))</f>
        <v>0</v>
      </c>
      <c r="AV548" s="120">
        <f>IF(D548=0,0,(IF('Form II'!I546="yes",(D548/AT548)*('Form II'!G546+'Form II'!H546),0)))</f>
        <v>0</v>
      </c>
      <c r="AW548" s="120">
        <f>IF(F548+H548=0,0,(IF('Form II'!J546="yes",((F548+H548)/AT548)*('Form II'!G546+'Form II'!H546),0)))</f>
        <v>0</v>
      </c>
      <c r="AX548" s="120">
        <f>IF(L548=0,0,(L548/AT548)*('Form II'!G546+'Form II'!H546))</f>
        <v>0</v>
      </c>
      <c r="AY548" s="120">
        <f>IF(P548+R548=0,0,(IF('Form II'!M546="yes",(((P548+R548)/AT548)*('Form II'!G546+'Form II'!H546)),0)))</f>
        <v>0</v>
      </c>
      <c r="AZ548" s="120" t="e">
        <f>IF('Form II'!N546="yes",(((V548+X548+Z548+T548)/AT548)*('Form II'!G546+'Form II'!H546)),0)</f>
        <v>#DIV/0!</v>
      </c>
      <c r="BA548" s="120" t="e">
        <f>IF('Form II'!P546="yes",(AB548/AT548)*('Form II'!G546+'Form II'!H546),0)</f>
        <v>#DIV/0!</v>
      </c>
      <c r="BB548" s="120" t="e">
        <f>IF('Form II'!O546="yes",(AD548/AT548)*('Form II'!G546+'Form II'!H546),0)</f>
        <v>#DIV/0!</v>
      </c>
      <c r="BC548" s="120">
        <f>IF(AF548=0,0,(AF548/AT548)*('Form II'!G546+'Form II'!H546))</f>
        <v>0</v>
      </c>
      <c r="BD548" s="120">
        <f>IF((AN548+AP548+AR548)=0,0,(IF('Form II'!R546="yes",(((AN548+AP548+AR548)/AT548)*('Form II'!G546+'Form II'!H546)),0)))</f>
        <v>0</v>
      </c>
      <c r="BE548" s="118">
        <f>IF((AS548)=0,('Form II'!G546+'Form II'!H546),SUM(AU548:BD548))</f>
        <v>0</v>
      </c>
      <c r="CD548" s="23">
        <f>AT548*'Form II'!F546</f>
        <v>0</v>
      </c>
    </row>
    <row r="549" spans="1:82" ht="15.75" thickTop="1" x14ac:dyDescent="0.25">
      <c r="A549" s="90" t="s">
        <v>41</v>
      </c>
      <c r="B549" s="91"/>
      <c r="C549" s="91">
        <f t="shared" si="4072"/>
        <v>0</v>
      </c>
      <c r="D549" s="93">
        <f t="shared" ref="D549" si="4713">C549/C543</f>
        <v>0</v>
      </c>
      <c r="E549" s="91">
        <f t="shared" si="4074"/>
        <v>0</v>
      </c>
      <c r="F549" s="93">
        <f t="shared" ref="F549" si="4714">E549/E543</f>
        <v>0</v>
      </c>
      <c r="G549" s="91">
        <f t="shared" si="4076"/>
        <v>0</v>
      </c>
      <c r="H549" s="93">
        <f t="shared" ref="H549" si="4715">G549/G543</f>
        <v>0</v>
      </c>
      <c r="I549" s="91">
        <f t="shared" si="4078"/>
        <v>0</v>
      </c>
      <c r="J549" s="93">
        <f t="shared" ref="J549" si="4716">I549/I543</f>
        <v>0</v>
      </c>
      <c r="K549" s="91">
        <f t="shared" si="4080"/>
        <v>0</v>
      </c>
      <c r="L549" s="93">
        <f t="shared" ref="L549" si="4717">K549/K543</f>
        <v>0</v>
      </c>
      <c r="M549" s="91">
        <f t="shared" si="4082"/>
        <v>0</v>
      </c>
      <c r="N549" s="93">
        <f t="shared" ref="N549" si="4718">M549/M543</f>
        <v>0</v>
      </c>
      <c r="O549" s="91">
        <f t="shared" si="4084"/>
        <v>0</v>
      </c>
      <c r="P549" s="93">
        <f t="shared" ref="P549" si="4719">O549/O543</f>
        <v>0</v>
      </c>
      <c r="Q549" s="91">
        <f t="shared" si="4086"/>
        <v>0</v>
      </c>
      <c r="R549" s="93">
        <f t="shared" ref="R549" si="4720">Q549/Q543</f>
        <v>0</v>
      </c>
      <c r="S549" s="91">
        <f t="shared" si="4088"/>
        <v>0</v>
      </c>
      <c r="T549" s="93">
        <f t="shared" ref="T549" si="4721">S549/S543</f>
        <v>0</v>
      </c>
      <c r="U549" s="91">
        <f t="shared" si="4090"/>
        <v>0</v>
      </c>
      <c r="V549" s="93">
        <f t="shared" ref="V549" si="4722">U549/U543</f>
        <v>0</v>
      </c>
      <c r="W549" s="91">
        <f t="shared" si="4092"/>
        <v>0</v>
      </c>
      <c r="X549" s="93">
        <f t="shared" ref="X549" si="4723">W549/W543</f>
        <v>0</v>
      </c>
      <c r="Y549" s="91">
        <f t="shared" si="4094"/>
        <v>0</v>
      </c>
      <c r="Z549" s="93">
        <f t="shared" ref="Z549" si="4724">Y549/Y543</f>
        <v>0</v>
      </c>
      <c r="AA549" s="91">
        <f t="shared" si="4096"/>
        <v>0</v>
      </c>
      <c r="AB549" s="93">
        <f t="shared" ref="AB549" si="4725">AA549/AA543</f>
        <v>0</v>
      </c>
      <c r="AC549" s="91">
        <f t="shared" si="4098"/>
        <v>0</v>
      </c>
      <c r="AD549" s="93">
        <f t="shared" ref="AD549" si="4726">AC549/AC543</f>
        <v>0</v>
      </c>
      <c r="AE549" s="94">
        <f t="shared" si="4100"/>
        <v>0</v>
      </c>
      <c r="AF549" s="93">
        <f t="shared" ref="AF549" si="4727">AE549/AE543</f>
        <v>0</v>
      </c>
      <c r="AG549" s="91">
        <f t="shared" si="4102"/>
        <v>0</v>
      </c>
      <c r="AH549" s="93">
        <f t="shared" ref="AH549" si="4728">AG549/AG543</f>
        <v>0</v>
      </c>
      <c r="AI549" s="91">
        <f t="shared" si="4104"/>
        <v>0</v>
      </c>
      <c r="AJ549" s="93">
        <f t="shared" ref="AJ549" si="4729">AI549/AI543</f>
        <v>0</v>
      </c>
      <c r="AK549" s="91">
        <f t="shared" si="4106"/>
        <v>0</v>
      </c>
      <c r="AL549" s="93">
        <f t="shared" ref="AL549" si="4730">AK549/AK543</f>
        <v>0</v>
      </c>
      <c r="AM549" s="91">
        <f t="shared" si="4108"/>
        <v>0</v>
      </c>
      <c r="AN549" s="93">
        <f t="shared" ref="AN549" si="4731">AM549/AM543</f>
        <v>0</v>
      </c>
      <c r="AO549" s="91">
        <f t="shared" si="4110"/>
        <v>0</v>
      </c>
      <c r="AP549" s="93">
        <f t="shared" ref="AP549" si="4732">AO549/AO543</f>
        <v>0</v>
      </c>
      <c r="AQ549" s="91">
        <f t="shared" si="4112"/>
        <v>0</v>
      </c>
      <c r="AR549" s="93">
        <f t="shared" si="4650"/>
        <v>0</v>
      </c>
      <c r="AS549" s="95">
        <f t="shared" si="4113"/>
        <v>0</v>
      </c>
      <c r="AT549" s="203">
        <f t="shared" si="4652"/>
        <v>0</v>
      </c>
      <c r="AU549" s="121"/>
      <c r="AV549" s="121"/>
      <c r="AW549" s="121"/>
      <c r="AX549" s="121"/>
      <c r="AY549" s="121"/>
      <c r="AZ549" s="121"/>
      <c r="BA549" s="121"/>
      <c r="BB549" s="121"/>
      <c r="BC549" s="121"/>
      <c r="BD549" s="121"/>
      <c r="BE549" s="121"/>
      <c r="CD549" s="30">
        <f t="shared" si="4114"/>
        <v>0</v>
      </c>
    </row>
    <row r="550" spans="1:82" x14ac:dyDescent="0.25">
      <c r="AU550" s="116"/>
      <c r="AV550" s="116"/>
      <c r="AW550" s="116"/>
      <c r="AX550" s="116"/>
      <c r="AY550" s="116"/>
      <c r="AZ550" s="116"/>
      <c r="BA550" s="116"/>
      <c r="BB550" s="116"/>
      <c r="BC550" s="116"/>
      <c r="BD550" s="116"/>
      <c r="BE550" s="116"/>
    </row>
    <row r="551" spans="1:82" ht="45" x14ac:dyDescent="0.25">
      <c r="A551" s="97"/>
      <c r="B551" s="199" t="s">
        <v>25</v>
      </c>
      <c r="C551" s="248" t="s">
        <v>116</v>
      </c>
      <c r="D551" s="247"/>
      <c r="E551" s="257" t="s">
        <v>119</v>
      </c>
      <c r="F551" s="247"/>
      <c r="G551" s="257" t="s">
        <v>120</v>
      </c>
      <c r="H551" s="247"/>
      <c r="I551" s="248" t="s">
        <v>117</v>
      </c>
      <c r="J551" s="247"/>
      <c r="K551" s="248" t="s">
        <v>118</v>
      </c>
      <c r="L551" s="247"/>
      <c r="M551" s="248" t="s">
        <v>27</v>
      </c>
      <c r="N551" s="247"/>
      <c r="O551" s="248" t="s">
        <v>166</v>
      </c>
      <c r="P551" s="247"/>
      <c r="Q551" s="248" t="s">
        <v>167</v>
      </c>
      <c r="R551" s="247"/>
      <c r="S551" s="248" t="s">
        <v>132</v>
      </c>
      <c r="T551" s="247"/>
      <c r="U551" s="248" t="s">
        <v>28</v>
      </c>
      <c r="V551" s="247"/>
      <c r="W551" s="248" t="s">
        <v>29</v>
      </c>
      <c r="X551" s="247"/>
      <c r="Y551" s="248" t="s">
        <v>30</v>
      </c>
      <c r="Z551" s="247"/>
      <c r="AA551" s="248" t="s">
        <v>114</v>
      </c>
      <c r="AB551" s="258"/>
      <c r="AC551" s="248" t="s">
        <v>113</v>
      </c>
      <c r="AD551" s="247"/>
      <c r="AE551" s="248" t="s">
        <v>31</v>
      </c>
      <c r="AF551" s="247"/>
      <c r="AG551" s="248" t="s">
        <v>193</v>
      </c>
      <c r="AH551" s="247"/>
      <c r="AI551" s="248" t="s">
        <v>164</v>
      </c>
      <c r="AJ551" s="247"/>
      <c r="AK551" s="246" t="s">
        <v>165</v>
      </c>
      <c r="AL551" s="247"/>
      <c r="AM551" s="248" t="s">
        <v>33</v>
      </c>
      <c r="AN551" s="247"/>
      <c r="AO551" s="248" t="s">
        <v>34</v>
      </c>
      <c r="AP551" s="247"/>
      <c r="AQ551" s="248" t="s">
        <v>34</v>
      </c>
      <c r="AR551" s="247"/>
      <c r="AS551" s="248" t="s">
        <v>35</v>
      </c>
      <c r="AT551" s="247"/>
      <c r="AU551" s="115" t="s">
        <v>325</v>
      </c>
      <c r="AV551" s="115" t="s">
        <v>116</v>
      </c>
      <c r="AW551" s="115" t="s">
        <v>327</v>
      </c>
      <c r="AX551" s="116" t="s">
        <v>328</v>
      </c>
      <c r="AY551" s="116" t="s">
        <v>329</v>
      </c>
      <c r="AZ551" s="116" t="s">
        <v>134</v>
      </c>
      <c r="BA551" s="117" t="s">
        <v>114</v>
      </c>
      <c r="BB551" s="117" t="s">
        <v>113</v>
      </c>
      <c r="BC551" s="117" t="s">
        <v>46</v>
      </c>
      <c r="BD551" s="117" t="s">
        <v>44</v>
      </c>
      <c r="BE551" s="118"/>
    </row>
    <row r="552" spans="1:82" x14ac:dyDescent="0.25">
      <c r="A552" s="49" t="s">
        <v>129</v>
      </c>
      <c r="B552" s="200"/>
      <c r="C552" s="151"/>
      <c r="D552" s="152"/>
      <c r="E552" s="151"/>
      <c r="F552" s="152"/>
      <c r="G552" s="200"/>
      <c r="H552" s="201"/>
      <c r="I552" s="200"/>
      <c r="J552" s="201"/>
      <c r="K552" s="87"/>
      <c r="L552" s="201"/>
      <c r="M552" s="200"/>
      <c r="N552" s="201"/>
      <c r="O552" s="200"/>
      <c r="P552" s="201"/>
      <c r="Q552" s="200"/>
      <c r="R552" s="201"/>
      <c r="S552" s="200"/>
      <c r="T552" s="201"/>
      <c r="U552" s="200"/>
      <c r="V552" s="201"/>
      <c r="W552" s="200"/>
      <c r="X552" s="201"/>
      <c r="Y552" s="200"/>
      <c r="Z552" s="201"/>
      <c r="AA552" s="87"/>
      <c r="AB552" s="87"/>
      <c r="AC552" s="200"/>
      <c r="AD552" s="201"/>
      <c r="AE552" s="200"/>
      <c r="AF552" s="201"/>
      <c r="AG552" s="200"/>
      <c r="AH552" s="201"/>
      <c r="AI552" s="200"/>
      <c r="AJ552" s="201"/>
      <c r="AK552" s="87"/>
      <c r="AL552" s="87"/>
      <c r="AM552" s="200"/>
      <c r="AN552" s="201"/>
      <c r="AO552" s="200"/>
      <c r="AP552" s="201"/>
      <c r="AQ552" s="200"/>
      <c r="AR552" s="201"/>
      <c r="AS552" s="200"/>
      <c r="AT552" s="146"/>
      <c r="AU552" s="115"/>
      <c r="AV552" s="115"/>
      <c r="AW552" s="115"/>
      <c r="AX552" s="116"/>
      <c r="AY552" s="116"/>
      <c r="AZ552" s="116"/>
      <c r="BA552" s="116"/>
      <c r="BB552" s="116"/>
      <c r="BC552" s="116"/>
      <c r="BD552" s="116"/>
      <c r="BE552" s="116"/>
    </row>
    <row r="553" spans="1:82" x14ac:dyDescent="0.25">
      <c r="A553" s="98"/>
      <c r="B553" s="88"/>
      <c r="C553" s="249">
        <f>(VLOOKUP(A552,$BF$2:$CB$5,2,FALSE))*'Form II'!F553</f>
        <v>60</v>
      </c>
      <c r="D553" s="250"/>
      <c r="E553" s="249">
        <f>VLOOKUP(A552,$BF$2:$CB$5,3,FALSE)*'Form II'!F553</f>
        <v>60</v>
      </c>
      <c r="F553" s="250"/>
      <c r="G553" s="249">
        <f>VLOOKUP(A552,$BF$2:$CB$5,4,FALSE)*'Form II'!F553</f>
        <v>60</v>
      </c>
      <c r="H553" s="250"/>
      <c r="I553" s="249">
        <f>VLOOKUP(A552,$BF$2:$CB$5,5,FALSE)*'Form II'!F553</f>
        <v>60</v>
      </c>
      <c r="J553" s="250"/>
      <c r="K553" s="251">
        <f>VLOOKUP(A552,$BF$2:$CB$5,6,FALSE)*'Form II'!F553</f>
        <v>100</v>
      </c>
      <c r="L553" s="250"/>
      <c r="M553" s="249">
        <f>VLOOKUP(A552,$BF$2:$CB$5,7,FALSE)*'Form II'!F553</f>
        <v>200</v>
      </c>
      <c r="N553" s="250"/>
      <c r="O553" s="249">
        <f>VLOOKUP(A552,$BF$2:$CB$5,8,FALSE)*'Form II'!F553</f>
        <v>125</v>
      </c>
      <c r="P553" s="250"/>
      <c r="Q553" s="249">
        <f>VLOOKUP(A552,$BF$2:$CB$5,9,FALSE)*'Form II'!F553</f>
        <v>125</v>
      </c>
      <c r="R553" s="250"/>
      <c r="S553" s="249">
        <f>VLOOKUP(A552,$BF$2:$CB$5,10,FALSE)*'Form II'!F553</f>
        <v>125</v>
      </c>
      <c r="T553" s="250"/>
      <c r="U553" s="249">
        <f>VLOOKUP(A552,$BF$2:$CB$5,11,FALSE)*'Form II'!F553</f>
        <v>150</v>
      </c>
      <c r="V553" s="250"/>
      <c r="W553" s="249">
        <f>VLOOKUP(A552,$BF$2:$CB$5,12,FALSE)*'Form II'!F553</f>
        <v>200</v>
      </c>
      <c r="X553" s="250"/>
      <c r="Y553" s="252">
        <f>VLOOKUP(A552,$BF$2:$CB$5,13,FALSE)*'Form II'!F553</f>
        <v>250</v>
      </c>
      <c r="Z553" s="253"/>
      <c r="AA553" s="252">
        <f>VLOOKUP(A552,$BF$2:$CB$5,14,FALSE)*'Form II'!F553</f>
        <v>75</v>
      </c>
      <c r="AB553" s="254"/>
      <c r="AC553" s="252">
        <f>VLOOKUP(A552,$BF$2:$CB$5,15,FALSE)*'Form II'!F553</f>
        <v>75</v>
      </c>
      <c r="AD553" s="253"/>
      <c r="AE553" s="252">
        <f>VLOOKUP(A552,$BF$2:$CB$5,16,FALSE)*'Form II'!F553</f>
        <v>200</v>
      </c>
      <c r="AF553" s="253"/>
      <c r="AG553" s="249">
        <f>VLOOKUP(A552,$BF$2:$CB$5,17,FALSE)*'Form II'!F553</f>
        <v>200</v>
      </c>
      <c r="AH553" s="250"/>
      <c r="AI553" s="249">
        <f>VLOOKUP(A552,$BF$2:$CB$5,18,FALSE)*'Form II'!F553</f>
        <v>12.5</v>
      </c>
      <c r="AJ553" s="250"/>
      <c r="AK553" s="249">
        <f>VLOOKUP(A552,$BF$2:$CB$5,19,FALSE)*'Form II'!F553</f>
        <v>25</v>
      </c>
      <c r="AL553" s="250"/>
      <c r="AM553" s="249">
        <f>VLOOKUP(A552,$BF$2:$CB$5,20,FALSE)*'Form II'!F553</f>
        <v>12.5</v>
      </c>
      <c r="AN553" s="250"/>
      <c r="AO553" s="249">
        <f>VLOOKUP(A552,$BF$2:$CB$5,21,FALSE)*'Form II'!F553</f>
        <v>25</v>
      </c>
      <c r="AP553" s="250"/>
      <c r="AQ553" s="249">
        <f>VLOOKUP(A552,$BF$2:$CB$5,22,FALSE)*'Form II'!F553</f>
        <v>25</v>
      </c>
      <c r="AR553" s="250"/>
      <c r="AS553" s="255"/>
      <c r="AT553" s="256"/>
      <c r="AU553" s="116"/>
      <c r="AV553" s="116"/>
      <c r="AW553" s="116"/>
      <c r="AX553" s="116"/>
      <c r="AY553" s="116"/>
      <c r="AZ553" s="116"/>
      <c r="BA553" s="116"/>
      <c r="BB553" s="116"/>
      <c r="BC553" s="116"/>
      <c r="BD553" s="116"/>
      <c r="BE553" s="116"/>
    </row>
    <row r="554" spans="1:82" ht="15.75" thickBot="1" x14ac:dyDescent="0.3">
      <c r="A554" s="48" t="str">
        <f>'Form II'!A553&amp;", "&amp;'Form II'!B553</f>
        <v>, 56</v>
      </c>
      <c r="B554" s="99" t="s">
        <v>36</v>
      </c>
      <c r="C554" s="99" t="s">
        <v>36</v>
      </c>
      <c r="D554" s="99" t="s">
        <v>142</v>
      </c>
      <c r="E554" s="99"/>
      <c r="F554" s="99"/>
      <c r="G554" s="99"/>
      <c r="H554" s="99"/>
      <c r="I554" s="99"/>
      <c r="J554" s="99"/>
      <c r="K554" s="99" t="s">
        <v>36</v>
      </c>
      <c r="L554" s="99" t="s">
        <v>142</v>
      </c>
      <c r="M554" s="99" t="s">
        <v>36</v>
      </c>
      <c r="N554" s="99" t="s">
        <v>142</v>
      </c>
      <c r="O554" s="99" t="s">
        <v>36</v>
      </c>
      <c r="P554" s="99" t="s">
        <v>142</v>
      </c>
      <c r="Q554" s="99" t="s">
        <v>36</v>
      </c>
      <c r="R554" s="99" t="s">
        <v>142</v>
      </c>
      <c r="S554" s="99" t="s">
        <v>36</v>
      </c>
      <c r="T554" s="99" t="s">
        <v>142</v>
      </c>
      <c r="U554" s="99" t="s">
        <v>36</v>
      </c>
      <c r="V554" s="99" t="s">
        <v>142</v>
      </c>
      <c r="W554" s="99" t="s">
        <v>36</v>
      </c>
      <c r="X554" s="99" t="s">
        <v>142</v>
      </c>
      <c r="Y554" s="99" t="s">
        <v>36</v>
      </c>
      <c r="Z554" s="99" t="s">
        <v>142</v>
      </c>
      <c r="AA554" s="99"/>
      <c r="AB554" s="99"/>
      <c r="AC554" s="99" t="s">
        <v>36</v>
      </c>
      <c r="AD554" s="99" t="s">
        <v>142</v>
      </c>
      <c r="AE554" s="99" t="s">
        <v>36</v>
      </c>
      <c r="AF554" s="100" t="s">
        <v>142</v>
      </c>
      <c r="AG554" s="99" t="s">
        <v>36</v>
      </c>
      <c r="AH554" s="99" t="s">
        <v>142</v>
      </c>
      <c r="AI554" s="99" t="s">
        <v>36</v>
      </c>
      <c r="AJ554" s="99" t="s">
        <v>142</v>
      </c>
      <c r="AK554" s="99" t="s">
        <v>36</v>
      </c>
      <c r="AL554" s="99" t="s">
        <v>142</v>
      </c>
      <c r="AM554" s="99" t="s">
        <v>36</v>
      </c>
      <c r="AN554" s="99" t="s">
        <v>142</v>
      </c>
      <c r="AO554" s="99" t="s">
        <v>36</v>
      </c>
      <c r="AP554" s="99" t="s">
        <v>142</v>
      </c>
      <c r="AQ554" s="99" t="s">
        <v>36</v>
      </c>
      <c r="AR554" s="99" t="s">
        <v>142</v>
      </c>
      <c r="AS554" s="99" t="s">
        <v>36</v>
      </c>
      <c r="AT554" s="147" t="s">
        <v>142</v>
      </c>
      <c r="AU554" s="116"/>
      <c r="AV554" s="116"/>
      <c r="AW554" s="116"/>
      <c r="AX554" s="116"/>
      <c r="AY554" s="116"/>
      <c r="AZ554" s="116"/>
      <c r="BA554" s="116"/>
      <c r="BB554" s="116"/>
      <c r="BC554" s="116"/>
      <c r="BD554" s="116"/>
      <c r="BE554" s="116"/>
    </row>
    <row r="555" spans="1:82" ht="16.5" thickTop="1" thickBot="1" x14ac:dyDescent="0.3">
      <c r="A555" s="24" t="s">
        <v>37</v>
      </c>
      <c r="B555" s="25"/>
      <c r="C555" s="112">
        <v>0</v>
      </c>
      <c r="D555" s="93">
        <f t="shared" ref="D555" si="4733">C555/C553</f>
        <v>0</v>
      </c>
      <c r="E555" s="112"/>
      <c r="F555" s="93">
        <f t="shared" ref="F555" si="4734">E555/E553</f>
        <v>0</v>
      </c>
      <c r="G555" s="112"/>
      <c r="H555" s="93">
        <f t="shared" ref="H555" si="4735">G555/G553</f>
        <v>0</v>
      </c>
      <c r="I555" s="112"/>
      <c r="J555" s="93">
        <f t="shared" ref="J555" si="4736">I555/I553</f>
        <v>0</v>
      </c>
      <c r="K555" s="112"/>
      <c r="L555" s="93">
        <f t="shared" ref="L555" si="4737">K555/K553</f>
        <v>0</v>
      </c>
      <c r="M555" s="112">
        <v>0</v>
      </c>
      <c r="N555" s="93">
        <f t="shared" ref="N555" si="4738">M555/M553</f>
        <v>0</v>
      </c>
      <c r="O555" s="112">
        <v>0</v>
      </c>
      <c r="P555" s="93">
        <f t="shared" ref="P555" si="4739">O555/O553</f>
        <v>0</v>
      </c>
      <c r="Q555" s="112">
        <v>0</v>
      </c>
      <c r="R555" s="93">
        <f t="shared" ref="R555" si="4740">Q555/Q553</f>
        <v>0</v>
      </c>
      <c r="S555" s="112">
        <v>0</v>
      </c>
      <c r="T555" s="93">
        <f t="shared" ref="T555" si="4741">S555/S553</f>
        <v>0</v>
      </c>
      <c r="U555" s="112">
        <v>0</v>
      </c>
      <c r="V555" s="93">
        <f t="shared" ref="V555" si="4742">U555/U553</f>
        <v>0</v>
      </c>
      <c r="W555" s="112">
        <v>0</v>
      </c>
      <c r="X555" s="93">
        <f t="shared" ref="X555" si="4743">W555/W553</f>
        <v>0</v>
      </c>
      <c r="Y555" s="112">
        <v>0</v>
      </c>
      <c r="Z555" s="93">
        <f t="shared" ref="Z555" si="4744">Y555/Y553</f>
        <v>0</v>
      </c>
      <c r="AA555" s="112">
        <v>0</v>
      </c>
      <c r="AB555" s="93">
        <f t="shared" ref="AB555" si="4745">AA555/AA553</f>
        <v>0</v>
      </c>
      <c r="AC555" s="112">
        <v>0</v>
      </c>
      <c r="AD555" s="93">
        <f t="shared" ref="AD555" si="4746">AC555/AC553</f>
        <v>0</v>
      </c>
      <c r="AE555" s="112"/>
      <c r="AF555" s="93">
        <f t="shared" ref="AF555" si="4747">AE555/AE553</f>
        <v>0</v>
      </c>
      <c r="AG555" s="112"/>
      <c r="AH555" s="93">
        <f t="shared" ref="AH555" si="4748">AG555/AG553</f>
        <v>0</v>
      </c>
      <c r="AI555" s="112"/>
      <c r="AJ555" s="93">
        <f t="shared" ref="AJ555" si="4749">AI555/AI553</f>
        <v>0</v>
      </c>
      <c r="AK555" s="112"/>
      <c r="AL555" s="93">
        <f t="shared" ref="AL555" si="4750">AK555/AK553</f>
        <v>0</v>
      </c>
      <c r="AM555" s="112">
        <v>0</v>
      </c>
      <c r="AN555" s="93">
        <f t="shared" ref="AN555" si="4751">AM555/AM553</f>
        <v>0</v>
      </c>
      <c r="AO555" s="112">
        <v>0</v>
      </c>
      <c r="AP555" s="93">
        <f t="shared" ref="AP555" si="4752">AO555/AO553</f>
        <v>0</v>
      </c>
      <c r="AQ555" s="112">
        <v>0</v>
      </c>
      <c r="AR555" s="93">
        <f t="shared" ref="AR555:AR559" si="4753">AQ555/$AQ$113</f>
        <v>0</v>
      </c>
      <c r="AS555" s="134">
        <f t="shared" ref="AS555:AS558" si="4754">C555+K555+M555+O555+U555+W555+Y555+AC555+AE555+AG555+AM555+AQ555+E555+I555+G555+AA555+Q555+S555+AO555+AI555+AK555</f>
        <v>0</v>
      </c>
      <c r="AT555" s="203">
        <f t="shared" ref="AT555:AT559" si="4755">D555+L555+N555+P555+V555+X555+Z555+AD555+AF555+AH555+AN555+AR555+AB555+F555+J555+H555+R555+T555+AP555+AJ555+AL555</f>
        <v>0</v>
      </c>
      <c r="AU555" s="120">
        <f>IF(J555=0,0,(IF('Form II'!K553="yes",(J555/AT555)*('Form II'!G553+'Form II'!H553),0)))</f>
        <v>0</v>
      </c>
      <c r="AV555" s="120">
        <f>IF(D555=0,0,(IF('Form II'!I553="yes",(D555/AT555)*('Form II'!G553+'Form II'!H553),0)))</f>
        <v>0</v>
      </c>
      <c r="AW555" s="120">
        <f>IF(F555+H555=0,0,(IF('Form II'!J553="yes",((F555+H555)/AT555)*('Form II'!G553+'Form II'!H553),0)))</f>
        <v>0</v>
      </c>
      <c r="AX555" s="120">
        <f>IF(L555=0,0,(L555/AT555)*('Form II'!G553+'Form II'!H553))</f>
        <v>0</v>
      </c>
      <c r="AY555" s="120">
        <f>IF(P555+R555=0,0,(IF('Form II'!M553="yes",(((P555+R555)/AT555)*('Form II'!G553+'Form II'!H553)),0)))</f>
        <v>0</v>
      </c>
      <c r="AZ555" s="120" t="e">
        <f>IF('Form II'!N553="yes",(((V555+X555+Z555+T555)/AT555)*('Form II'!G553+'Form II'!H553)),0)</f>
        <v>#DIV/0!</v>
      </c>
      <c r="BA555" s="120" t="e">
        <f>IF('Form II'!P553="yes",(AB555/AT555)*('Form II'!G553+'Form II'!H553),0)</f>
        <v>#DIV/0!</v>
      </c>
      <c r="BB555" s="120" t="e">
        <f>IF('Form II'!O553="yes",(AD555/AT555)*('Form II'!G553+'Form II'!H553),0)</f>
        <v>#DIV/0!</v>
      </c>
      <c r="BC555" s="120">
        <f>IF(AF555=0,0,(AF555/AT555)*('Form II'!G553+'Form II'!H553))</f>
        <v>0</v>
      </c>
      <c r="BD555" s="120">
        <f>IF((AN555+AP555+AR555)=0,0,(IF('Form II'!R553="yes",(((AN555+AP555+AR555)/AT555)*('Form II'!G553+'Form II'!H553)),0)))</f>
        <v>0</v>
      </c>
      <c r="BE555" s="118">
        <f>IF((AS555)=0,('Form II'!G553+'Form II'!H553),SUM(AU555:BD555))</f>
        <v>0</v>
      </c>
      <c r="CD555" s="23">
        <f>AT555*'Form II'!F553</f>
        <v>0</v>
      </c>
    </row>
    <row r="556" spans="1:82" ht="16.5" thickTop="1" thickBot="1" x14ac:dyDescent="0.3">
      <c r="A556" s="26" t="s">
        <v>38</v>
      </c>
      <c r="B556" s="27"/>
      <c r="C556" s="113">
        <v>0</v>
      </c>
      <c r="D556" s="93">
        <f t="shared" ref="D556" si="4756">C556/C553</f>
        <v>0</v>
      </c>
      <c r="E556" s="113"/>
      <c r="F556" s="93">
        <f t="shared" ref="F556" si="4757">E556/E553</f>
        <v>0</v>
      </c>
      <c r="G556" s="113"/>
      <c r="H556" s="93">
        <f t="shared" ref="H556" si="4758">G556/G553</f>
        <v>0</v>
      </c>
      <c r="I556" s="113"/>
      <c r="J556" s="93">
        <f t="shared" ref="J556" si="4759">I556/I553</f>
        <v>0</v>
      </c>
      <c r="K556" s="113"/>
      <c r="L556" s="93">
        <f t="shared" ref="L556" si="4760">K556/K553</f>
        <v>0</v>
      </c>
      <c r="M556" s="113">
        <v>0</v>
      </c>
      <c r="N556" s="93">
        <f t="shared" ref="N556" si="4761">M556/M553</f>
        <v>0</v>
      </c>
      <c r="O556" s="113">
        <v>0</v>
      </c>
      <c r="P556" s="93">
        <f t="shared" ref="P556" si="4762">O556/O553</f>
        <v>0</v>
      </c>
      <c r="Q556" s="113">
        <v>0</v>
      </c>
      <c r="R556" s="93">
        <f t="shared" ref="R556" si="4763">Q556/Q553</f>
        <v>0</v>
      </c>
      <c r="S556" s="113">
        <v>0</v>
      </c>
      <c r="T556" s="93">
        <f t="shared" ref="T556" si="4764">S556/S553</f>
        <v>0</v>
      </c>
      <c r="U556" s="113">
        <v>0</v>
      </c>
      <c r="V556" s="93">
        <f t="shared" ref="V556" si="4765">U556/U553</f>
        <v>0</v>
      </c>
      <c r="W556" s="113">
        <v>0</v>
      </c>
      <c r="X556" s="93">
        <f t="shared" ref="X556" si="4766">W556/W553</f>
        <v>0</v>
      </c>
      <c r="Y556" s="113">
        <v>0</v>
      </c>
      <c r="Z556" s="93">
        <f t="shared" ref="Z556" si="4767">Y556/Y553</f>
        <v>0</v>
      </c>
      <c r="AA556" s="113">
        <v>0</v>
      </c>
      <c r="AB556" s="93">
        <f t="shared" ref="AB556" si="4768">AA556/AA553</f>
        <v>0</v>
      </c>
      <c r="AC556" s="113">
        <v>0</v>
      </c>
      <c r="AD556" s="93">
        <f t="shared" ref="AD556" si="4769">AC556/AC553</f>
        <v>0</v>
      </c>
      <c r="AE556" s="113"/>
      <c r="AF556" s="93">
        <f t="shared" ref="AF556" si="4770">AE556/AE553</f>
        <v>0</v>
      </c>
      <c r="AG556" s="113"/>
      <c r="AH556" s="93">
        <f t="shared" ref="AH556" si="4771">AG556/AG553</f>
        <v>0</v>
      </c>
      <c r="AI556" s="113"/>
      <c r="AJ556" s="93">
        <f t="shared" ref="AJ556" si="4772">AI556/AI553</f>
        <v>0</v>
      </c>
      <c r="AK556" s="113"/>
      <c r="AL556" s="93">
        <f t="shared" ref="AL556" si="4773">AK556/AK553</f>
        <v>0</v>
      </c>
      <c r="AM556" s="113">
        <v>0</v>
      </c>
      <c r="AN556" s="93">
        <f t="shared" ref="AN556" si="4774">AM556/AM553</f>
        <v>0</v>
      </c>
      <c r="AO556" s="113">
        <v>0</v>
      </c>
      <c r="AP556" s="93">
        <f t="shared" ref="AP556" si="4775">AO556/AO553</f>
        <v>0</v>
      </c>
      <c r="AQ556" s="113">
        <v>0</v>
      </c>
      <c r="AR556" s="93">
        <f t="shared" si="4753"/>
        <v>0</v>
      </c>
      <c r="AS556" s="134">
        <f t="shared" si="4754"/>
        <v>0</v>
      </c>
      <c r="AT556" s="203">
        <f t="shared" si="4755"/>
        <v>0</v>
      </c>
      <c r="AU556" s="120">
        <f>IF(J556=0,0,(IF('Form II'!K554="yes",(J556/AT556)*('Form II'!G554+'Form II'!H554),0)))</f>
        <v>0</v>
      </c>
      <c r="AV556" s="120">
        <f>IF(D556=0,0,(IF('Form II'!I554="yes",(D556/AT556)*('Form II'!G554+'Form II'!H554),0)))</f>
        <v>0</v>
      </c>
      <c r="AW556" s="120">
        <f>IF(F556+H556=0,0,(IF('Form II'!J554="yes",((F556+H556)/AT556)*('Form II'!G554+'Form II'!H554),0)))</f>
        <v>0</v>
      </c>
      <c r="AX556" s="120">
        <f>IF(L556=0,0,(L556/AT556)*('Form II'!G554+'Form II'!H554))</f>
        <v>0</v>
      </c>
      <c r="AY556" s="120">
        <f>IF(P556+R556=0,0,(IF('Form II'!M554="yes",(((P556+R556)/AT556)*('Form II'!G554+'Form II'!H554)),0)))</f>
        <v>0</v>
      </c>
      <c r="AZ556" s="120" t="e">
        <f>IF('Form II'!N554="yes",(((V556+X556+Z556+T556)/AT556)*('Form II'!G554+'Form II'!H554)),0)</f>
        <v>#DIV/0!</v>
      </c>
      <c r="BA556" s="120" t="e">
        <f>IF('Form II'!P554="yes",(AB556/AT556)*('Form II'!G554+'Form II'!H554),0)</f>
        <v>#DIV/0!</v>
      </c>
      <c r="BB556" s="120" t="e">
        <f>IF('Form II'!O554="yes",(AD556/AT556)*('Form II'!G554+'Form II'!H554),0)</f>
        <v>#DIV/0!</v>
      </c>
      <c r="BC556" s="120">
        <f>IF(AF556=0,0,(AF556/AT556)*('Form II'!G554+'Form II'!H554))</f>
        <v>0</v>
      </c>
      <c r="BD556" s="120">
        <f>IF((AN556+AP556+AR556)=0,0,(IF('Form II'!R554="yes",(((AN556+AP556+AR556)/AT556)*('Form II'!G554+'Form II'!H554)),0)))</f>
        <v>0</v>
      </c>
      <c r="BE556" s="118">
        <f>IF((AS556)=0,('Form II'!G554+'Form II'!H554),SUM(AU556:BD556))</f>
        <v>0</v>
      </c>
      <c r="CD556" s="23">
        <f>AT556*'Form II'!F554</f>
        <v>0</v>
      </c>
    </row>
    <row r="557" spans="1:82" ht="16.5" thickTop="1" thickBot="1" x14ac:dyDescent="0.3">
      <c r="A557" s="26" t="s">
        <v>39</v>
      </c>
      <c r="B557" s="27"/>
      <c r="C557" s="113">
        <v>0</v>
      </c>
      <c r="D557" s="93">
        <f t="shared" ref="D557" si="4776">C557/C553</f>
        <v>0</v>
      </c>
      <c r="E557" s="113"/>
      <c r="F557" s="93">
        <f t="shared" ref="F557" si="4777">E557/E553</f>
        <v>0</v>
      </c>
      <c r="G557" s="113"/>
      <c r="H557" s="93">
        <f t="shared" ref="H557" si="4778">G557/G553</f>
        <v>0</v>
      </c>
      <c r="I557" s="113"/>
      <c r="J557" s="93">
        <f t="shared" ref="J557" si="4779">I557/I553</f>
        <v>0</v>
      </c>
      <c r="K557" s="113"/>
      <c r="L557" s="93">
        <f t="shared" ref="L557" si="4780">K557/K553</f>
        <v>0</v>
      </c>
      <c r="M557" s="113">
        <v>0</v>
      </c>
      <c r="N557" s="93">
        <f t="shared" ref="N557" si="4781">M557/M553</f>
        <v>0</v>
      </c>
      <c r="O557" s="113">
        <v>0</v>
      </c>
      <c r="P557" s="93">
        <f t="shared" ref="P557" si="4782">O557/O553</f>
        <v>0</v>
      </c>
      <c r="Q557" s="113">
        <v>0</v>
      </c>
      <c r="R557" s="93">
        <f t="shared" ref="R557" si="4783">Q557/Q553</f>
        <v>0</v>
      </c>
      <c r="S557" s="113">
        <v>0</v>
      </c>
      <c r="T557" s="93">
        <f t="shared" ref="T557" si="4784">S557/S553</f>
        <v>0</v>
      </c>
      <c r="U557" s="113">
        <v>0</v>
      </c>
      <c r="V557" s="93">
        <f t="shared" ref="V557" si="4785">U557/U553</f>
        <v>0</v>
      </c>
      <c r="W557" s="113">
        <v>0</v>
      </c>
      <c r="X557" s="93">
        <f t="shared" ref="X557" si="4786">W557/W553</f>
        <v>0</v>
      </c>
      <c r="Y557" s="113">
        <v>0</v>
      </c>
      <c r="Z557" s="93">
        <f t="shared" ref="Z557" si="4787">Y557/Y553</f>
        <v>0</v>
      </c>
      <c r="AA557" s="113">
        <v>0</v>
      </c>
      <c r="AB557" s="93">
        <f t="shared" ref="AB557" si="4788">AA557/AA553</f>
        <v>0</v>
      </c>
      <c r="AC557" s="113">
        <v>0</v>
      </c>
      <c r="AD557" s="93">
        <f t="shared" ref="AD557" si="4789">AC557/AC553</f>
        <v>0</v>
      </c>
      <c r="AE557" s="113"/>
      <c r="AF557" s="93">
        <f t="shared" ref="AF557" si="4790">AE557/AE553</f>
        <v>0</v>
      </c>
      <c r="AG557" s="113"/>
      <c r="AH557" s="93">
        <f t="shared" ref="AH557" si="4791">AG557/AG553</f>
        <v>0</v>
      </c>
      <c r="AI557" s="113"/>
      <c r="AJ557" s="93">
        <f t="shared" ref="AJ557" si="4792">AI557/AI553</f>
        <v>0</v>
      </c>
      <c r="AK557" s="113"/>
      <c r="AL557" s="93">
        <f t="shared" ref="AL557" si="4793">AK557/AK553</f>
        <v>0</v>
      </c>
      <c r="AM557" s="113">
        <v>0</v>
      </c>
      <c r="AN557" s="93">
        <f t="shared" ref="AN557" si="4794">AM557/AM553</f>
        <v>0</v>
      </c>
      <c r="AO557" s="113">
        <v>0</v>
      </c>
      <c r="AP557" s="93">
        <f t="shared" ref="AP557" si="4795">AO557/AO553</f>
        <v>0</v>
      </c>
      <c r="AQ557" s="113">
        <v>0</v>
      </c>
      <c r="AR557" s="93">
        <f t="shared" si="4753"/>
        <v>0</v>
      </c>
      <c r="AS557" s="134">
        <f t="shared" si="4754"/>
        <v>0</v>
      </c>
      <c r="AT557" s="203">
        <f t="shared" si="4755"/>
        <v>0</v>
      </c>
      <c r="AU557" s="120">
        <f>IF(J557=0,0,(IF('Form II'!K555="yes",(J557/AT557)*('Form II'!G555+'Form II'!H555),0)))</f>
        <v>0</v>
      </c>
      <c r="AV557" s="120">
        <f>IF(D557=0,0,(IF('Form II'!I555="yes",(D557/AT557)*('Form II'!G555+'Form II'!H555),0)))</f>
        <v>0</v>
      </c>
      <c r="AW557" s="120">
        <f>IF(F557+H557=0,0,(IF('Form II'!J555="yes",((F557+H557)/AT557)*('Form II'!G555+'Form II'!H555),0)))</f>
        <v>0</v>
      </c>
      <c r="AX557" s="120">
        <f>IF(L557=0,0,(L557/AT557)*('Form II'!G555+'Form II'!H555))</f>
        <v>0</v>
      </c>
      <c r="AY557" s="120">
        <f>IF(P557+R557=0,0,(IF('Form II'!M555="yes",(((P557+R557)/AT557)*('Form II'!G555+'Form II'!H555)),0)))</f>
        <v>0</v>
      </c>
      <c r="AZ557" s="120" t="e">
        <f>IF('Form II'!N555="yes",(((V557+X557+Z557+T557)/AT557)*('Form II'!G555+'Form II'!H555)),0)</f>
        <v>#DIV/0!</v>
      </c>
      <c r="BA557" s="120" t="e">
        <f>IF('Form II'!P555="yes",(AB557/AT557)*('Form II'!G555+'Form II'!H555),0)</f>
        <v>#DIV/0!</v>
      </c>
      <c r="BB557" s="120" t="e">
        <f>IF('Form II'!O555="yes",(AD557/AT557)*('Form II'!G555+'Form II'!H555),0)</f>
        <v>#DIV/0!</v>
      </c>
      <c r="BC557" s="120">
        <f>IF(AF557=0,0,(AF557/AT557)*('Form II'!G555+'Form II'!H555))</f>
        <v>0</v>
      </c>
      <c r="BD557" s="120">
        <f>IF((AN557+AP557+AR557)=0,0,(IF('Form II'!R555="yes",(((AN557+AP557+AR557)/AT557)*('Form II'!G555+'Form II'!H555)),0)))</f>
        <v>0</v>
      </c>
      <c r="BE557" s="118">
        <f>IF((AS557)=0,('Form II'!G555+'Form II'!H555),SUM(AU557:BD557))</f>
        <v>0</v>
      </c>
      <c r="CD557" s="23">
        <f>AT557*'Form II'!F555</f>
        <v>0</v>
      </c>
    </row>
    <row r="558" spans="1:82" ht="16.5" thickTop="1" thickBot="1" x14ac:dyDescent="0.3">
      <c r="A558" s="28" t="s">
        <v>40</v>
      </c>
      <c r="B558" s="29"/>
      <c r="C558" s="114">
        <v>0</v>
      </c>
      <c r="D558" s="93">
        <f t="shared" ref="D558" si="4796">C558/C553</f>
        <v>0</v>
      </c>
      <c r="E558" s="114"/>
      <c r="F558" s="93">
        <f t="shared" ref="F558" si="4797">E558/E553</f>
        <v>0</v>
      </c>
      <c r="G558" s="114"/>
      <c r="H558" s="93">
        <f t="shared" ref="H558" si="4798">G558/G553</f>
        <v>0</v>
      </c>
      <c r="I558" s="114"/>
      <c r="J558" s="93">
        <f t="shared" ref="J558" si="4799">I558/I553</f>
        <v>0</v>
      </c>
      <c r="K558" s="114"/>
      <c r="L558" s="93">
        <f t="shared" ref="L558" si="4800">K558/K553</f>
        <v>0</v>
      </c>
      <c r="M558" s="114">
        <v>0</v>
      </c>
      <c r="N558" s="93">
        <f t="shared" ref="N558" si="4801">M558/M553</f>
        <v>0</v>
      </c>
      <c r="O558" s="114">
        <v>0</v>
      </c>
      <c r="P558" s="93">
        <f t="shared" ref="P558" si="4802">O558/O553</f>
        <v>0</v>
      </c>
      <c r="Q558" s="114">
        <v>0</v>
      </c>
      <c r="R558" s="93">
        <f t="shared" ref="R558" si="4803">Q558/Q553</f>
        <v>0</v>
      </c>
      <c r="S558" s="114">
        <v>0</v>
      </c>
      <c r="T558" s="93">
        <f t="shared" ref="T558" si="4804">S558/S553</f>
        <v>0</v>
      </c>
      <c r="U558" s="114">
        <v>0</v>
      </c>
      <c r="V558" s="93">
        <f t="shared" ref="V558" si="4805">U558/U553</f>
        <v>0</v>
      </c>
      <c r="W558" s="114">
        <v>0</v>
      </c>
      <c r="X558" s="93">
        <f t="shared" ref="X558" si="4806">W558/W553</f>
        <v>0</v>
      </c>
      <c r="Y558" s="114">
        <v>0</v>
      </c>
      <c r="Z558" s="93">
        <f t="shared" ref="Z558" si="4807">Y558/Y553</f>
        <v>0</v>
      </c>
      <c r="AA558" s="114">
        <v>0</v>
      </c>
      <c r="AB558" s="93">
        <f t="shared" ref="AB558" si="4808">AA558/AA553</f>
        <v>0</v>
      </c>
      <c r="AC558" s="114">
        <v>0</v>
      </c>
      <c r="AD558" s="93">
        <f t="shared" ref="AD558" si="4809">AC558/AC553</f>
        <v>0</v>
      </c>
      <c r="AE558" s="114"/>
      <c r="AF558" s="93">
        <f t="shared" ref="AF558" si="4810">AE558/AE553</f>
        <v>0</v>
      </c>
      <c r="AG558" s="114"/>
      <c r="AH558" s="93">
        <f t="shared" ref="AH558" si="4811">AG558/AG553</f>
        <v>0</v>
      </c>
      <c r="AI558" s="114"/>
      <c r="AJ558" s="93">
        <f t="shared" ref="AJ558" si="4812">AI558/AI553</f>
        <v>0</v>
      </c>
      <c r="AK558" s="114"/>
      <c r="AL558" s="93">
        <f t="shared" ref="AL558" si="4813">AK558/AK553</f>
        <v>0</v>
      </c>
      <c r="AM558" s="114">
        <v>0</v>
      </c>
      <c r="AN558" s="93">
        <f t="shared" ref="AN558" si="4814">AM558/AM553</f>
        <v>0</v>
      </c>
      <c r="AO558" s="114">
        <v>0</v>
      </c>
      <c r="AP558" s="93">
        <f t="shared" ref="AP558" si="4815">AO558/AO553</f>
        <v>0</v>
      </c>
      <c r="AQ558" s="114">
        <v>0</v>
      </c>
      <c r="AR558" s="93">
        <f t="shared" si="4753"/>
        <v>0</v>
      </c>
      <c r="AS558" s="134">
        <f t="shared" si="4754"/>
        <v>0</v>
      </c>
      <c r="AT558" s="203">
        <f t="shared" si="4755"/>
        <v>0</v>
      </c>
      <c r="AU558" s="120">
        <f>IF(J558=0,0,(IF('Form II'!K556="yes",(J558/AT558)*('Form II'!G556+'Form II'!H556),0)))</f>
        <v>0</v>
      </c>
      <c r="AV558" s="120">
        <f>IF(D558=0,0,(IF('Form II'!I556="yes",(D558/AT558)*('Form II'!G556+'Form II'!H556),0)))</f>
        <v>0</v>
      </c>
      <c r="AW558" s="120">
        <f>IF(F558+H558=0,0,(IF('Form II'!J556="yes",((F558+H558)/AT558)*('Form II'!G556+'Form II'!H556),0)))</f>
        <v>0</v>
      </c>
      <c r="AX558" s="120">
        <f>IF(L558=0,0,(L558/AT558)*('Form II'!G556+'Form II'!H556))</f>
        <v>0</v>
      </c>
      <c r="AY558" s="120">
        <f>IF(P558+R558=0,0,(IF('Form II'!M556="yes",(((P558+R558)/AT558)*('Form II'!G556+'Form II'!H556)),0)))</f>
        <v>0</v>
      </c>
      <c r="AZ558" s="120" t="e">
        <f>IF('Form II'!N556="yes",(((V558+X558+Z558+T558)/AT558)*('Form II'!G556+'Form II'!H556)),0)</f>
        <v>#DIV/0!</v>
      </c>
      <c r="BA558" s="120" t="e">
        <f>IF('Form II'!P556="yes",(AB558/AT558)*('Form II'!G556+'Form II'!H556),0)</f>
        <v>#DIV/0!</v>
      </c>
      <c r="BB558" s="120" t="e">
        <f>IF('Form II'!O556="yes",(AD558/AT558)*('Form II'!G556+'Form II'!H556),0)</f>
        <v>#DIV/0!</v>
      </c>
      <c r="BC558" s="120">
        <f>IF(AF558=0,0,(AF558/AT558)*('Form II'!G556+'Form II'!H556))</f>
        <v>0</v>
      </c>
      <c r="BD558" s="120">
        <f>IF((AN558+AP558+AR558)=0,0,(IF('Form II'!R556="yes",(((AN558+AP558+AR558)/AT558)*('Form II'!G556+'Form II'!H556)),0)))</f>
        <v>0</v>
      </c>
      <c r="BE558" s="118">
        <f>IF((AS558)=0,('Form II'!G556+'Form II'!H556),SUM(AU558:BD558))</f>
        <v>0</v>
      </c>
      <c r="CD558" s="23">
        <f>AT558*'Form II'!F556</f>
        <v>0</v>
      </c>
    </row>
    <row r="559" spans="1:82" ht="15.75" thickTop="1" x14ac:dyDescent="0.25">
      <c r="A559" s="90" t="s">
        <v>41</v>
      </c>
      <c r="B559" s="91"/>
      <c r="C559" s="91">
        <f t="shared" ref="C559:C619" si="4816">SUM(C555:C558)</f>
        <v>0</v>
      </c>
      <c r="D559" s="93">
        <f t="shared" ref="D559" si="4817">C559/C553</f>
        <v>0</v>
      </c>
      <c r="E559" s="91">
        <f t="shared" ref="E559:E619" si="4818">SUM(E555:E558)</f>
        <v>0</v>
      </c>
      <c r="F559" s="93">
        <f t="shared" ref="F559" si="4819">E559/E553</f>
        <v>0</v>
      </c>
      <c r="G559" s="91">
        <f t="shared" ref="G559:G619" si="4820">SUM(G555:G558)</f>
        <v>0</v>
      </c>
      <c r="H559" s="93">
        <f t="shared" ref="H559" si="4821">G559/G553</f>
        <v>0</v>
      </c>
      <c r="I559" s="91">
        <f t="shared" ref="I559:I619" si="4822">SUM(I555:I558)</f>
        <v>0</v>
      </c>
      <c r="J559" s="93">
        <f t="shared" ref="J559" si="4823">I559/I553</f>
        <v>0</v>
      </c>
      <c r="K559" s="91">
        <f t="shared" ref="K559:K619" si="4824">SUM(K555:K558)</f>
        <v>0</v>
      </c>
      <c r="L559" s="93">
        <f t="shared" ref="L559" si="4825">K559/K553</f>
        <v>0</v>
      </c>
      <c r="M559" s="91">
        <f t="shared" ref="M559:M619" si="4826">SUM(M555:M558)</f>
        <v>0</v>
      </c>
      <c r="N559" s="93">
        <f t="shared" ref="N559" si="4827">M559/M553</f>
        <v>0</v>
      </c>
      <c r="O559" s="91">
        <f t="shared" ref="O559:O619" si="4828">SUM(O555:O558)</f>
        <v>0</v>
      </c>
      <c r="P559" s="93">
        <f t="shared" ref="P559" si="4829">O559/O553</f>
        <v>0</v>
      </c>
      <c r="Q559" s="91">
        <f t="shared" ref="Q559:Q619" si="4830">SUM(Q555:Q558)</f>
        <v>0</v>
      </c>
      <c r="R559" s="93">
        <f t="shared" ref="R559" si="4831">Q559/Q553</f>
        <v>0</v>
      </c>
      <c r="S559" s="91">
        <f t="shared" ref="S559:S619" si="4832">SUM(S555:S558)</f>
        <v>0</v>
      </c>
      <c r="T559" s="93">
        <f t="shared" ref="T559" si="4833">S559/S553</f>
        <v>0</v>
      </c>
      <c r="U559" s="91">
        <f t="shared" ref="U559:U619" si="4834">SUM(U555:U558)</f>
        <v>0</v>
      </c>
      <c r="V559" s="93">
        <f t="shared" ref="V559" si="4835">U559/U553</f>
        <v>0</v>
      </c>
      <c r="W559" s="91">
        <f t="shared" ref="W559:W619" si="4836">SUM(W555:W558)</f>
        <v>0</v>
      </c>
      <c r="X559" s="93">
        <f t="shared" ref="X559" si="4837">W559/W553</f>
        <v>0</v>
      </c>
      <c r="Y559" s="91">
        <f t="shared" ref="Y559:Y619" si="4838">SUM(Y555:Y558)</f>
        <v>0</v>
      </c>
      <c r="Z559" s="93">
        <f t="shared" ref="Z559" si="4839">Y559/Y553</f>
        <v>0</v>
      </c>
      <c r="AA559" s="91">
        <f t="shared" ref="AA559:AA619" si="4840">SUM(AA555:AA558)</f>
        <v>0</v>
      </c>
      <c r="AB559" s="93">
        <f t="shared" ref="AB559" si="4841">AA559/AA553</f>
        <v>0</v>
      </c>
      <c r="AC559" s="91">
        <f t="shared" ref="AC559:AC619" si="4842">SUM(AC555:AC558)</f>
        <v>0</v>
      </c>
      <c r="AD559" s="93">
        <f t="shared" ref="AD559" si="4843">AC559/AC553</f>
        <v>0</v>
      </c>
      <c r="AE559" s="94">
        <f t="shared" ref="AE559:AE619" si="4844">SUM(AE555:AE558)</f>
        <v>0</v>
      </c>
      <c r="AF559" s="93">
        <f t="shared" ref="AF559" si="4845">AE559/AE553</f>
        <v>0</v>
      </c>
      <c r="AG559" s="91">
        <f t="shared" ref="AG559:AG619" si="4846">SUM(AG555:AG558)</f>
        <v>0</v>
      </c>
      <c r="AH559" s="93">
        <f t="shared" ref="AH559" si="4847">AG559/AG553</f>
        <v>0</v>
      </c>
      <c r="AI559" s="91">
        <f t="shared" ref="AI559:AI619" si="4848">SUM(AI555:AI558)</f>
        <v>0</v>
      </c>
      <c r="AJ559" s="93">
        <f t="shared" ref="AJ559" si="4849">AI559/AI553</f>
        <v>0</v>
      </c>
      <c r="AK559" s="91">
        <f t="shared" ref="AK559:AK619" si="4850">SUM(AK555:AK558)</f>
        <v>0</v>
      </c>
      <c r="AL559" s="93">
        <f t="shared" ref="AL559" si="4851">AK559/AK553</f>
        <v>0</v>
      </c>
      <c r="AM559" s="91">
        <f t="shared" ref="AM559:AM619" si="4852">SUM(AM555:AM558)</f>
        <v>0</v>
      </c>
      <c r="AN559" s="93">
        <f t="shared" ref="AN559" si="4853">AM559/AM553</f>
        <v>0</v>
      </c>
      <c r="AO559" s="91">
        <f t="shared" ref="AO559:AO619" si="4854">SUM(AO555:AO558)</f>
        <v>0</v>
      </c>
      <c r="AP559" s="93">
        <f t="shared" ref="AP559" si="4855">AO559/AO553</f>
        <v>0</v>
      </c>
      <c r="AQ559" s="91">
        <f t="shared" ref="AQ559:AQ619" si="4856">SUM(AQ555:AQ558)</f>
        <v>0</v>
      </c>
      <c r="AR559" s="93">
        <f t="shared" si="4753"/>
        <v>0</v>
      </c>
      <c r="AS559" s="95">
        <f t="shared" ref="AS559:AS619" si="4857">SUM(AS555:AS558)</f>
        <v>0</v>
      </c>
      <c r="AT559" s="203">
        <f t="shared" si="4755"/>
        <v>0</v>
      </c>
      <c r="AU559" s="121"/>
      <c r="AV559" s="121"/>
      <c r="AW559" s="121"/>
      <c r="AX559" s="121"/>
      <c r="AY559" s="121"/>
      <c r="AZ559" s="121"/>
      <c r="BA559" s="121"/>
      <c r="BB559" s="121"/>
      <c r="BC559" s="121"/>
      <c r="BD559" s="121"/>
      <c r="BE559" s="121"/>
      <c r="CD559" s="30">
        <f t="shared" ref="CD559:CD619" si="4858">SUM(CD555:CD558)</f>
        <v>0</v>
      </c>
    </row>
    <row r="560" spans="1:82" x14ac:dyDescent="0.25">
      <c r="AU560" s="116"/>
      <c r="AV560" s="116"/>
      <c r="AW560" s="116"/>
      <c r="AX560" s="116"/>
      <c r="AY560" s="116"/>
      <c r="AZ560" s="116"/>
      <c r="BA560" s="116"/>
      <c r="BB560" s="116"/>
      <c r="BC560" s="116"/>
      <c r="BD560" s="116"/>
      <c r="BE560" s="116"/>
    </row>
    <row r="561" spans="1:82" ht="45" x14ac:dyDescent="0.25">
      <c r="A561" s="97"/>
      <c r="B561" s="199" t="s">
        <v>25</v>
      </c>
      <c r="C561" s="248" t="s">
        <v>116</v>
      </c>
      <c r="D561" s="247"/>
      <c r="E561" s="257" t="s">
        <v>119</v>
      </c>
      <c r="F561" s="247"/>
      <c r="G561" s="257" t="s">
        <v>120</v>
      </c>
      <c r="H561" s="247"/>
      <c r="I561" s="248" t="s">
        <v>117</v>
      </c>
      <c r="J561" s="247"/>
      <c r="K561" s="248" t="s">
        <v>118</v>
      </c>
      <c r="L561" s="247"/>
      <c r="M561" s="248" t="s">
        <v>27</v>
      </c>
      <c r="N561" s="247"/>
      <c r="O561" s="248" t="s">
        <v>166</v>
      </c>
      <c r="P561" s="247"/>
      <c r="Q561" s="248" t="s">
        <v>167</v>
      </c>
      <c r="R561" s="247"/>
      <c r="S561" s="248" t="s">
        <v>132</v>
      </c>
      <c r="T561" s="247"/>
      <c r="U561" s="248" t="s">
        <v>28</v>
      </c>
      <c r="V561" s="247"/>
      <c r="W561" s="248" t="s">
        <v>29</v>
      </c>
      <c r="X561" s="247"/>
      <c r="Y561" s="248" t="s">
        <v>30</v>
      </c>
      <c r="Z561" s="247"/>
      <c r="AA561" s="248" t="s">
        <v>114</v>
      </c>
      <c r="AB561" s="258"/>
      <c r="AC561" s="248" t="s">
        <v>113</v>
      </c>
      <c r="AD561" s="247"/>
      <c r="AE561" s="248" t="s">
        <v>31</v>
      </c>
      <c r="AF561" s="247"/>
      <c r="AG561" s="248" t="s">
        <v>193</v>
      </c>
      <c r="AH561" s="247"/>
      <c r="AI561" s="248" t="s">
        <v>164</v>
      </c>
      <c r="AJ561" s="247"/>
      <c r="AK561" s="246" t="s">
        <v>165</v>
      </c>
      <c r="AL561" s="247"/>
      <c r="AM561" s="248" t="s">
        <v>33</v>
      </c>
      <c r="AN561" s="247"/>
      <c r="AO561" s="248" t="s">
        <v>34</v>
      </c>
      <c r="AP561" s="247"/>
      <c r="AQ561" s="248" t="s">
        <v>34</v>
      </c>
      <c r="AR561" s="247"/>
      <c r="AS561" s="248" t="s">
        <v>35</v>
      </c>
      <c r="AT561" s="247"/>
      <c r="AU561" s="115" t="s">
        <v>328</v>
      </c>
      <c r="AV561" s="115" t="s">
        <v>116</v>
      </c>
      <c r="AW561" s="115" t="s">
        <v>330</v>
      </c>
      <c r="AX561" s="116" t="s">
        <v>331</v>
      </c>
      <c r="AY561" s="116" t="s">
        <v>332</v>
      </c>
      <c r="AZ561" s="116" t="s">
        <v>134</v>
      </c>
      <c r="BA561" s="117" t="s">
        <v>114</v>
      </c>
      <c r="BB561" s="117" t="s">
        <v>113</v>
      </c>
      <c r="BC561" s="117" t="s">
        <v>46</v>
      </c>
      <c r="BD561" s="117" t="s">
        <v>44</v>
      </c>
      <c r="BE561" s="118"/>
    </row>
    <row r="562" spans="1:82" x14ac:dyDescent="0.25">
      <c r="A562" s="49" t="s">
        <v>129</v>
      </c>
      <c r="B562" s="200"/>
      <c r="C562" s="151"/>
      <c r="D562" s="152"/>
      <c r="E562" s="151"/>
      <c r="F562" s="152"/>
      <c r="G562" s="200"/>
      <c r="H562" s="201"/>
      <c r="I562" s="200"/>
      <c r="J562" s="201"/>
      <c r="K562" s="87"/>
      <c r="L562" s="201"/>
      <c r="M562" s="200"/>
      <c r="N562" s="201"/>
      <c r="O562" s="200"/>
      <c r="P562" s="201"/>
      <c r="Q562" s="200"/>
      <c r="R562" s="201"/>
      <c r="S562" s="200"/>
      <c r="T562" s="201"/>
      <c r="U562" s="200"/>
      <c r="V562" s="201"/>
      <c r="W562" s="200"/>
      <c r="X562" s="201"/>
      <c r="Y562" s="200"/>
      <c r="Z562" s="201"/>
      <c r="AA562" s="87"/>
      <c r="AB562" s="87"/>
      <c r="AC562" s="200"/>
      <c r="AD562" s="201"/>
      <c r="AE562" s="200"/>
      <c r="AF562" s="201"/>
      <c r="AG562" s="200"/>
      <c r="AH562" s="201"/>
      <c r="AI562" s="200"/>
      <c r="AJ562" s="201"/>
      <c r="AK562" s="87"/>
      <c r="AL562" s="87"/>
      <c r="AM562" s="200"/>
      <c r="AN562" s="201"/>
      <c r="AO562" s="200"/>
      <c r="AP562" s="201"/>
      <c r="AQ562" s="200"/>
      <c r="AR562" s="201"/>
      <c r="AS562" s="200"/>
      <c r="AT562" s="146"/>
      <c r="AU562" s="115"/>
      <c r="AV562" s="115"/>
      <c r="AW562" s="115"/>
      <c r="AX562" s="116"/>
      <c r="AY562" s="116"/>
      <c r="AZ562" s="116"/>
      <c r="BA562" s="116"/>
      <c r="BB562" s="116"/>
      <c r="BC562" s="116"/>
      <c r="BD562" s="116"/>
      <c r="BE562" s="116"/>
    </row>
    <row r="563" spans="1:82" x14ac:dyDescent="0.25">
      <c r="A563" s="98"/>
      <c r="B563" s="88"/>
      <c r="C563" s="249">
        <f>(VLOOKUP(A562,$BF$2:$CB$5,2,FALSE))*'Form II'!F563</f>
        <v>60</v>
      </c>
      <c r="D563" s="250"/>
      <c r="E563" s="249">
        <f>VLOOKUP(A562,$BF$2:$CB$5,3,FALSE)*'Form II'!F563</f>
        <v>60</v>
      </c>
      <c r="F563" s="250"/>
      <c r="G563" s="249">
        <f>VLOOKUP(A562,$BF$2:$CB$5,4,FALSE)*'Form II'!F563</f>
        <v>60</v>
      </c>
      <c r="H563" s="250"/>
      <c r="I563" s="249">
        <f>VLOOKUP(A562,$BF$2:$CB$5,5,FALSE)*'Form II'!F563</f>
        <v>60</v>
      </c>
      <c r="J563" s="250"/>
      <c r="K563" s="251">
        <f>VLOOKUP(A562,$BF$2:$CB$5,6,FALSE)*'Form II'!F563</f>
        <v>100</v>
      </c>
      <c r="L563" s="250"/>
      <c r="M563" s="249">
        <f>VLOOKUP(A562,$BF$2:$CB$5,7,FALSE)*'Form II'!F563</f>
        <v>200</v>
      </c>
      <c r="N563" s="250"/>
      <c r="O563" s="249">
        <f>VLOOKUP(A562,$BF$2:$CB$5,8,FALSE)*'Form II'!F563</f>
        <v>125</v>
      </c>
      <c r="P563" s="250"/>
      <c r="Q563" s="249">
        <f>VLOOKUP(A562,$BF$2:$CB$5,9,FALSE)*'Form II'!F563</f>
        <v>125</v>
      </c>
      <c r="R563" s="250"/>
      <c r="S563" s="249">
        <f>VLOOKUP(A562,$BF$2:$CB$5,10,FALSE)*'Form II'!F563</f>
        <v>125</v>
      </c>
      <c r="T563" s="250"/>
      <c r="U563" s="249">
        <f>VLOOKUP(A562,$BF$2:$CB$5,11,FALSE)*'Form II'!F563</f>
        <v>150</v>
      </c>
      <c r="V563" s="250"/>
      <c r="W563" s="249">
        <f>VLOOKUP(A562,$BF$2:$CB$5,12,FALSE)*'Form II'!F563</f>
        <v>200</v>
      </c>
      <c r="X563" s="250"/>
      <c r="Y563" s="252">
        <f>VLOOKUP(A562,$BF$2:$CB$5,13,FALSE)*'Form II'!F563</f>
        <v>250</v>
      </c>
      <c r="Z563" s="253"/>
      <c r="AA563" s="252">
        <f>VLOOKUP(A562,$BF$2:$CB$5,14,FALSE)*'Form II'!F563</f>
        <v>75</v>
      </c>
      <c r="AB563" s="254"/>
      <c r="AC563" s="252">
        <f>VLOOKUP(A562,$BF$2:$CB$5,15,FALSE)*'Form II'!F563</f>
        <v>75</v>
      </c>
      <c r="AD563" s="253"/>
      <c r="AE563" s="252">
        <f>VLOOKUP(A562,$BF$2:$CB$5,16,FALSE)*'Form II'!F563</f>
        <v>200</v>
      </c>
      <c r="AF563" s="253"/>
      <c r="AG563" s="249">
        <f>VLOOKUP(A562,$BF$2:$CB$5,17,FALSE)*'Form II'!F563</f>
        <v>200</v>
      </c>
      <c r="AH563" s="250"/>
      <c r="AI563" s="249">
        <f>VLOOKUP(A562,$BF$2:$CB$5,18,FALSE)*'Form II'!F563</f>
        <v>12.5</v>
      </c>
      <c r="AJ563" s="250"/>
      <c r="AK563" s="249">
        <f>VLOOKUP(A562,$BF$2:$CB$5,19,FALSE)*'Form II'!F563</f>
        <v>25</v>
      </c>
      <c r="AL563" s="250"/>
      <c r="AM563" s="249">
        <f>VLOOKUP(A562,$BF$2:$CB$5,20,FALSE)*'Form II'!F563</f>
        <v>12.5</v>
      </c>
      <c r="AN563" s="250"/>
      <c r="AO563" s="249">
        <f>VLOOKUP(A562,$BF$2:$CB$5,21,FALSE)*'Form II'!F563</f>
        <v>25</v>
      </c>
      <c r="AP563" s="250"/>
      <c r="AQ563" s="249">
        <f>VLOOKUP(A562,$BF$2:$CB$5,22,FALSE)*'Form II'!F563</f>
        <v>25</v>
      </c>
      <c r="AR563" s="250"/>
      <c r="AS563" s="255"/>
      <c r="AT563" s="256"/>
      <c r="AU563" s="116"/>
      <c r="AV563" s="116"/>
      <c r="AW563" s="116"/>
      <c r="AX563" s="116"/>
      <c r="AY563" s="116"/>
      <c r="AZ563" s="116"/>
      <c r="BA563" s="116"/>
      <c r="BB563" s="116"/>
      <c r="BC563" s="116"/>
      <c r="BD563" s="116"/>
      <c r="BE563" s="116"/>
    </row>
    <row r="564" spans="1:82" ht="15.75" thickBot="1" x14ac:dyDescent="0.3">
      <c r="A564" s="48" t="str">
        <f>'Form II'!A563&amp;", "&amp;'Form II'!B563</f>
        <v>, 57</v>
      </c>
      <c r="B564" s="99" t="s">
        <v>36</v>
      </c>
      <c r="C564" s="99" t="s">
        <v>36</v>
      </c>
      <c r="D564" s="99" t="s">
        <v>142</v>
      </c>
      <c r="E564" s="99"/>
      <c r="F564" s="99"/>
      <c r="G564" s="99"/>
      <c r="H564" s="99"/>
      <c r="I564" s="99"/>
      <c r="J564" s="99"/>
      <c r="K564" s="99" t="s">
        <v>36</v>
      </c>
      <c r="L564" s="99" t="s">
        <v>142</v>
      </c>
      <c r="M564" s="99" t="s">
        <v>36</v>
      </c>
      <c r="N564" s="99" t="s">
        <v>142</v>
      </c>
      <c r="O564" s="99" t="s">
        <v>36</v>
      </c>
      <c r="P564" s="99" t="s">
        <v>142</v>
      </c>
      <c r="Q564" s="99" t="s">
        <v>36</v>
      </c>
      <c r="R564" s="99" t="s">
        <v>142</v>
      </c>
      <c r="S564" s="99" t="s">
        <v>36</v>
      </c>
      <c r="T564" s="99" t="s">
        <v>142</v>
      </c>
      <c r="U564" s="99" t="s">
        <v>36</v>
      </c>
      <c r="V564" s="99" t="s">
        <v>142</v>
      </c>
      <c r="W564" s="99" t="s">
        <v>36</v>
      </c>
      <c r="X564" s="99" t="s">
        <v>142</v>
      </c>
      <c r="Y564" s="99" t="s">
        <v>36</v>
      </c>
      <c r="Z564" s="99" t="s">
        <v>142</v>
      </c>
      <c r="AA564" s="99"/>
      <c r="AB564" s="99"/>
      <c r="AC564" s="99" t="s">
        <v>36</v>
      </c>
      <c r="AD564" s="99" t="s">
        <v>142</v>
      </c>
      <c r="AE564" s="99" t="s">
        <v>36</v>
      </c>
      <c r="AF564" s="100" t="s">
        <v>142</v>
      </c>
      <c r="AG564" s="99" t="s">
        <v>36</v>
      </c>
      <c r="AH564" s="99" t="s">
        <v>142</v>
      </c>
      <c r="AI564" s="99" t="s">
        <v>36</v>
      </c>
      <c r="AJ564" s="99" t="s">
        <v>142</v>
      </c>
      <c r="AK564" s="99" t="s">
        <v>36</v>
      </c>
      <c r="AL564" s="99" t="s">
        <v>142</v>
      </c>
      <c r="AM564" s="99" t="s">
        <v>36</v>
      </c>
      <c r="AN564" s="99" t="s">
        <v>142</v>
      </c>
      <c r="AO564" s="99" t="s">
        <v>36</v>
      </c>
      <c r="AP564" s="99" t="s">
        <v>142</v>
      </c>
      <c r="AQ564" s="99" t="s">
        <v>36</v>
      </c>
      <c r="AR564" s="99" t="s">
        <v>142</v>
      </c>
      <c r="AS564" s="99" t="s">
        <v>36</v>
      </c>
      <c r="AT564" s="147" t="s">
        <v>142</v>
      </c>
      <c r="AU564" s="116"/>
      <c r="AV564" s="116"/>
      <c r="AW564" s="116"/>
      <c r="AX564" s="116"/>
      <c r="AY564" s="116"/>
      <c r="AZ564" s="116"/>
      <c r="BA564" s="116"/>
      <c r="BB564" s="116"/>
      <c r="BC564" s="116"/>
      <c r="BD564" s="116"/>
      <c r="BE564" s="116"/>
    </row>
    <row r="565" spans="1:82" ht="16.5" thickTop="1" thickBot="1" x14ac:dyDescent="0.3">
      <c r="A565" s="24" t="s">
        <v>37</v>
      </c>
      <c r="B565" s="25"/>
      <c r="C565" s="112">
        <v>0</v>
      </c>
      <c r="D565" s="93">
        <f t="shared" ref="D565" si="4859">C565/C563</f>
        <v>0</v>
      </c>
      <c r="E565" s="112"/>
      <c r="F565" s="93">
        <f t="shared" ref="F565" si="4860">E565/E563</f>
        <v>0</v>
      </c>
      <c r="G565" s="112"/>
      <c r="H565" s="93">
        <f t="shared" ref="H565" si="4861">G565/G563</f>
        <v>0</v>
      </c>
      <c r="I565" s="112"/>
      <c r="J565" s="93">
        <f t="shared" ref="J565" si="4862">I565/I563</f>
        <v>0</v>
      </c>
      <c r="K565" s="112"/>
      <c r="L565" s="93">
        <f t="shared" ref="L565" si="4863">K565/K563</f>
        <v>0</v>
      </c>
      <c r="M565" s="112">
        <v>0</v>
      </c>
      <c r="N565" s="93">
        <f t="shared" ref="N565" si="4864">M565/M563</f>
        <v>0</v>
      </c>
      <c r="O565" s="112">
        <v>0</v>
      </c>
      <c r="P565" s="93">
        <f t="shared" ref="P565" si="4865">O565/O563</f>
        <v>0</v>
      </c>
      <c r="Q565" s="112">
        <v>0</v>
      </c>
      <c r="R565" s="93">
        <f t="shared" ref="R565" si="4866">Q565/Q563</f>
        <v>0</v>
      </c>
      <c r="S565" s="112">
        <v>0</v>
      </c>
      <c r="T565" s="93">
        <f t="shared" ref="T565" si="4867">S565/S563</f>
        <v>0</v>
      </c>
      <c r="U565" s="112">
        <v>0</v>
      </c>
      <c r="V565" s="93">
        <f t="shared" ref="V565" si="4868">U565/U563</f>
        <v>0</v>
      </c>
      <c r="W565" s="112">
        <v>0</v>
      </c>
      <c r="X565" s="93">
        <f t="shared" ref="X565" si="4869">W565/W563</f>
        <v>0</v>
      </c>
      <c r="Y565" s="112">
        <v>0</v>
      </c>
      <c r="Z565" s="93">
        <f t="shared" ref="Z565" si="4870">Y565/Y563</f>
        <v>0</v>
      </c>
      <c r="AA565" s="112">
        <v>0</v>
      </c>
      <c r="AB565" s="93">
        <f t="shared" ref="AB565" si="4871">AA565/AA563</f>
        <v>0</v>
      </c>
      <c r="AC565" s="112">
        <v>0</v>
      </c>
      <c r="AD565" s="93">
        <f t="shared" ref="AD565" si="4872">AC565/AC563</f>
        <v>0</v>
      </c>
      <c r="AE565" s="112"/>
      <c r="AF565" s="93">
        <f t="shared" ref="AF565" si="4873">AE565/AE563</f>
        <v>0</v>
      </c>
      <c r="AG565" s="112"/>
      <c r="AH565" s="93">
        <f t="shared" ref="AH565" si="4874">AG565/AG563</f>
        <v>0</v>
      </c>
      <c r="AI565" s="112"/>
      <c r="AJ565" s="93">
        <f t="shared" ref="AJ565" si="4875">AI565/AI563</f>
        <v>0</v>
      </c>
      <c r="AK565" s="112"/>
      <c r="AL565" s="93">
        <f t="shared" ref="AL565" si="4876">AK565/AK563</f>
        <v>0</v>
      </c>
      <c r="AM565" s="112">
        <v>0</v>
      </c>
      <c r="AN565" s="93">
        <f t="shared" ref="AN565" si="4877">AM565/AM563</f>
        <v>0</v>
      </c>
      <c r="AO565" s="112">
        <v>0</v>
      </c>
      <c r="AP565" s="93">
        <f t="shared" ref="AP565" si="4878">AO565/AO563</f>
        <v>0</v>
      </c>
      <c r="AQ565" s="112">
        <v>0</v>
      </c>
      <c r="AR565" s="93">
        <f t="shared" ref="AR565:AR569" si="4879">AQ565/$AQ$113</f>
        <v>0</v>
      </c>
      <c r="AS565" s="134">
        <f t="shared" ref="AS565:AS568" si="4880">C565+K565+M565+O565+U565+W565+Y565+AC565+AE565+AG565+AM565+AQ565+E565+I565+G565+AA565+Q565+S565+AO565+AI565+AK565</f>
        <v>0</v>
      </c>
      <c r="AT565" s="203">
        <f t="shared" ref="AT565:AT569" si="4881">D565+L565+N565+P565+V565+X565+Z565+AD565+AF565+AH565+AN565+AR565+AB565+F565+J565+H565+R565+T565+AP565+AJ565+AL565</f>
        <v>0</v>
      </c>
      <c r="AU565" s="120">
        <f>IF(J565=0,0,(IF('Form II'!K563="yes",(J565/AT565)*('Form II'!G563+'Form II'!H563),0)))</f>
        <v>0</v>
      </c>
      <c r="AV565" s="120">
        <f>IF(D565=0,0,(IF('Form II'!I563="yes",(D565/AT565)*('Form II'!G563+'Form II'!H563),0)))</f>
        <v>0</v>
      </c>
      <c r="AW565" s="120">
        <f>IF(F565+H565=0,0,(IF('Form II'!J563="yes",((F565+H565)/AT565)*('Form II'!G563+'Form II'!H563),0)))</f>
        <v>0</v>
      </c>
      <c r="AX565" s="120">
        <f>IF(L565=0,0,(L565/AT565)*('Form II'!G563+'Form II'!H563))</f>
        <v>0</v>
      </c>
      <c r="AY565" s="120">
        <f>IF(P565+R565=0,0,(IF('Form II'!M563="yes",(((P565+R565)/AT565)*('Form II'!G563+'Form II'!H563)),0)))</f>
        <v>0</v>
      </c>
      <c r="AZ565" s="120" t="e">
        <f>IF('Form II'!N563="yes",(((V565+X565+Z565+T565)/AT565)*('Form II'!G563+'Form II'!H563)),0)</f>
        <v>#DIV/0!</v>
      </c>
      <c r="BA565" s="120" t="e">
        <f>IF('Form II'!P563="yes",(AB565/AT565)*('Form II'!G563+'Form II'!H563),0)</f>
        <v>#DIV/0!</v>
      </c>
      <c r="BB565" s="120" t="e">
        <f>IF('Form II'!O563="yes",(AD565/AT565)*('Form II'!G563+'Form II'!H563),0)</f>
        <v>#DIV/0!</v>
      </c>
      <c r="BC565" s="120">
        <f>IF(AF565=0,0,(AF565/AT565)*('Form II'!G563+'Form II'!H563))</f>
        <v>0</v>
      </c>
      <c r="BD565" s="120">
        <f>IF((AN565+AP565+AR565)=0,0,(IF('Form II'!R563="yes",(((AN565+AP565+AR565)/AT565)*('Form II'!G563+'Form II'!H563)),0)))</f>
        <v>0</v>
      </c>
      <c r="BE565" s="118">
        <f>IF((AS565)=0,('Form II'!G563+'Form II'!H563),SUM(AU565:BD565))</f>
        <v>0</v>
      </c>
      <c r="CD565" s="23">
        <f>AT565*'Form II'!F563</f>
        <v>0</v>
      </c>
    </row>
    <row r="566" spans="1:82" ht="16.5" thickTop="1" thickBot="1" x14ac:dyDescent="0.3">
      <c r="A566" s="26" t="s">
        <v>38</v>
      </c>
      <c r="B566" s="27"/>
      <c r="C566" s="113">
        <v>0</v>
      </c>
      <c r="D566" s="93">
        <f t="shared" ref="D566" si="4882">C566/C563</f>
        <v>0</v>
      </c>
      <c r="E566" s="113"/>
      <c r="F566" s="93">
        <f t="shared" ref="F566" si="4883">E566/E563</f>
        <v>0</v>
      </c>
      <c r="G566" s="113"/>
      <c r="H566" s="93">
        <f t="shared" ref="H566" si="4884">G566/G563</f>
        <v>0</v>
      </c>
      <c r="I566" s="113"/>
      <c r="J566" s="93">
        <f t="shared" ref="J566" si="4885">I566/I563</f>
        <v>0</v>
      </c>
      <c r="K566" s="113"/>
      <c r="L566" s="93">
        <f t="shared" ref="L566" si="4886">K566/K563</f>
        <v>0</v>
      </c>
      <c r="M566" s="113">
        <v>0</v>
      </c>
      <c r="N566" s="93">
        <f t="shared" ref="N566" si="4887">M566/M563</f>
        <v>0</v>
      </c>
      <c r="O566" s="113">
        <v>0</v>
      </c>
      <c r="P566" s="93">
        <f t="shared" ref="P566" si="4888">O566/O563</f>
        <v>0</v>
      </c>
      <c r="Q566" s="113">
        <v>0</v>
      </c>
      <c r="R566" s="93">
        <f t="shared" ref="R566" si="4889">Q566/Q563</f>
        <v>0</v>
      </c>
      <c r="S566" s="113">
        <v>0</v>
      </c>
      <c r="T566" s="93">
        <f t="shared" ref="T566" si="4890">S566/S563</f>
        <v>0</v>
      </c>
      <c r="U566" s="113">
        <v>0</v>
      </c>
      <c r="V566" s="93">
        <f t="shared" ref="V566" si="4891">U566/U563</f>
        <v>0</v>
      </c>
      <c r="W566" s="113">
        <v>0</v>
      </c>
      <c r="X566" s="93">
        <f t="shared" ref="X566" si="4892">W566/W563</f>
        <v>0</v>
      </c>
      <c r="Y566" s="113">
        <v>0</v>
      </c>
      <c r="Z566" s="93">
        <f t="shared" ref="Z566" si="4893">Y566/Y563</f>
        <v>0</v>
      </c>
      <c r="AA566" s="113">
        <v>0</v>
      </c>
      <c r="AB566" s="93">
        <f t="shared" ref="AB566" si="4894">AA566/AA563</f>
        <v>0</v>
      </c>
      <c r="AC566" s="113">
        <v>0</v>
      </c>
      <c r="AD566" s="93">
        <f t="shared" ref="AD566" si="4895">AC566/AC563</f>
        <v>0</v>
      </c>
      <c r="AE566" s="113"/>
      <c r="AF566" s="93">
        <f t="shared" ref="AF566" si="4896">AE566/AE563</f>
        <v>0</v>
      </c>
      <c r="AG566" s="113"/>
      <c r="AH566" s="93">
        <f t="shared" ref="AH566" si="4897">AG566/AG563</f>
        <v>0</v>
      </c>
      <c r="AI566" s="113"/>
      <c r="AJ566" s="93">
        <f t="shared" ref="AJ566" si="4898">AI566/AI563</f>
        <v>0</v>
      </c>
      <c r="AK566" s="113"/>
      <c r="AL566" s="93">
        <f t="shared" ref="AL566" si="4899">AK566/AK563</f>
        <v>0</v>
      </c>
      <c r="AM566" s="113">
        <v>0</v>
      </c>
      <c r="AN566" s="93">
        <f t="shared" ref="AN566" si="4900">AM566/AM563</f>
        <v>0</v>
      </c>
      <c r="AO566" s="113">
        <v>0</v>
      </c>
      <c r="AP566" s="93">
        <f t="shared" ref="AP566" si="4901">AO566/AO563</f>
        <v>0</v>
      </c>
      <c r="AQ566" s="113">
        <v>0</v>
      </c>
      <c r="AR566" s="93">
        <f t="shared" si="4879"/>
        <v>0</v>
      </c>
      <c r="AS566" s="134">
        <f t="shared" si="4880"/>
        <v>0</v>
      </c>
      <c r="AT566" s="203">
        <f t="shared" si="4881"/>
        <v>0</v>
      </c>
      <c r="AU566" s="120">
        <f>IF(J566=0,0,(IF('Form II'!K564="yes",(J566/AT566)*('Form II'!G564+'Form II'!H564),0)))</f>
        <v>0</v>
      </c>
      <c r="AV566" s="120">
        <f>IF(D566=0,0,(IF('Form II'!I564="yes",(D566/AT566)*('Form II'!G564+'Form II'!H564),0)))</f>
        <v>0</v>
      </c>
      <c r="AW566" s="120">
        <f>IF(F566+H566=0,0,(IF('Form II'!J564="yes",((F566+H566)/AT566)*('Form II'!G564+'Form II'!H564),0)))</f>
        <v>0</v>
      </c>
      <c r="AX566" s="120">
        <f>IF(L566=0,0,(L566/AT566)*('Form II'!G564+'Form II'!H564))</f>
        <v>0</v>
      </c>
      <c r="AY566" s="120">
        <f>IF(P566+R566=0,0,(IF('Form II'!M564="yes",(((P566+R566)/AT566)*('Form II'!G564+'Form II'!H564)),0)))</f>
        <v>0</v>
      </c>
      <c r="AZ566" s="120" t="e">
        <f>IF('Form II'!N564="yes",(((V566+X566+Z566+T566)/AT566)*('Form II'!G564+'Form II'!H564)),0)</f>
        <v>#DIV/0!</v>
      </c>
      <c r="BA566" s="120" t="e">
        <f>IF('Form II'!P564="yes",(AB566/AT566)*('Form II'!G564+'Form II'!H564),0)</f>
        <v>#DIV/0!</v>
      </c>
      <c r="BB566" s="120" t="e">
        <f>IF('Form II'!O564="yes",(AD566/AT566)*('Form II'!G564+'Form II'!H564),0)</f>
        <v>#DIV/0!</v>
      </c>
      <c r="BC566" s="120">
        <f>IF(AF566=0,0,(AF566/AT566)*('Form II'!G564+'Form II'!H564))</f>
        <v>0</v>
      </c>
      <c r="BD566" s="120">
        <f>IF((AN566+AP566+AR566)=0,0,(IF('Form II'!R564="yes",(((AN566+AP566+AR566)/AT566)*('Form II'!G564+'Form II'!H564)),0)))</f>
        <v>0</v>
      </c>
      <c r="BE566" s="118">
        <f>IF((AS566)=0,('Form II'!G564+'Form II'!H564),SUM(AU566:BD566))</f>
        <v>0</v>
      </c>
      <c r="CD566" s="23">
        <f>AT566*'Form II'!F564</f>
        <v>0</v>
      </c>
    </row>
    <row r="567" spans="1:82" ht="16.5" thickTop="1" thickBot="1" x14ac:dyDescent="0.3">
      <c r="A567" s="26" t="s">
        <v>39</v>
      </c>
      <c r="B567" s="27"/>
      <c r="C567" s="113">
        <v>0</v>
      </c>
      <c r="D567" s="93">
        <f t="shared" ref="D567" si="4902">C567/C563</f>
        <v>0</v>
      </c>
      <c r="E567" s="113"/>
      <c r="F567" s="93">
        <f t="shared" ref="F567" si="4903">E567/E563</f>
        <v>0</v>
      </c>
      <c r="G567" s="113"/>
      <c r="H567" s="93">
        <f t="shared" ref="H567" si="4904">G567/G563</f>
        <v>0</v>
      </c>
      <c r="I567" s="113"/>
      <c r="J567" s="93">
        <f t="shared" ref="J567" si="4905">I567/I563</f>
        <v>0</v>
      </c>
      <c r="K567" s="113"/>
      <c r="L567" s="93">
        <f t="shared" ref="L567" si="4906">K567/K563</f>
        <v>0</v>
      </c>
      <c r="M567" s="113">
        <v>0</v>
      </c>
      <c r="N567" s="93">
        <f t="shared" ref="N567" si="4907">M567/M563</f>
        <v>0</v>
      </c>
      <c r="O567" s="113">
        <v>0</v>
      </c>
      <c r="P567" s="93">
        <f t="shared" ref="P567" si="4908">O567/O563</f>
        <v>0</v>
      </c>
      <c r="Q567" s="113">
        <v>0</v>
      </c>
      <c r="R567" s="93">
        <f t="shared" ref="R567" si="4909">Q567/Q563</f>
        <v>0</v>
      </c>
      <c r="S567" s="113">
        <v>0</v>
      </c>
      <c r="T567" s="93">
        <f t="shared" ref="T567" si="4910">S567/S563</f>
        <v>0</v>
      </c>
      <c r="U567" s="113">
        <v>0</v>
      </c>
      <c r="V567" s="93">
        <f t="shared" ref="V567" si="4911">U567/U563</f>
        <v>0</v>
      </c>
      <c r="W567" s="113">
        <v>0</v>
      </c>
      <c r="X567" s="93">
        <f t="shared" ref="X567" si="4912">W567/W563</f>
        <v>0</v>
      </c>
      <c r="Y567" s="113">
        <v>0</v>
      </c>
      <c r="Z567" s="93">
        <f t="shared" ref="Z567" si="4913">Y567/Y563</f>
        <v>0</v>
      </c>
      <c r="AA567" s="113">
        <v>0</v>
      </c>
      <c r="AB567" s="93">
        <f t="shared" ref="AB567" si="4914">AA567/AA563</f>
        <v>0</v>
      </c>
      <c r="AC567" s="113">
        <v>0</v>
      </c>
      <c r="AD567" s="93">
        <f t="shared" ref="AD567" si="4915">AC567/AC563</f>
        <v>0</v>
      </c>
      <c r="AE567" s="113"/>
      <c r="AF567" s="93">
        <f t="shared" ref="AF567" si="4916">AE567/AE563</f>
        <v>0</v>
      </c>
      <c r="AG567" s="113"/>
      <c r="AH567" s="93">
        <f t="shared" ref="AH567" si="4917">AG567/AG563</f>
        <v>0</v>
      </c>
      <c r="AI567" s="113"/>
      <c r="AJ567" s="93">
        <f t="shared" ref="AJ567" si="4918">AI567/AI563</f>
        <v>0</v>
      </c>
      <c r="AK567" s="113"/>
      <c r="AL567" s="93">
        <f t="shared" ref="AL567" si="4919">AK567/AK563</f>
        <v>0</v>
      </c>
      <c r="AM567" s="113">
        <v>0</v>
      </c>
      <c r="AN567" s="93">
        <f t="shared" ref="AN567" si="4920">AM567/AM563</f>
        <v>0</v>
      </c>
      <c r="AO567" s="113">
        <v>0</v>
      </c>
      <c r="AP567" s="93">
        <f t="shared" ref="AP567" si="4921">AO567/AO563</f>
        <v>0</v>
      </c>
      <c r="AQ567" s="113">
        <v>0</v>
      </c>
      <c r="AR567" s="93">
        <f t="shared" si="4879"/>
        <v>0</v>
      </c>
      <c r="AS567" s="134">
        <f t="shared" si="4880"/>
        <v>0</v>
      </c>
      <c r="AT567" s="203">
        <f t="shared" si="4881"/>
        <v>0</v>
      </c>
      <c r="AU567" s="120">
        <f>IF(J567=0,0,(IF('Form II'!K565="yes",(J567/AT567)*('Form II'!G565+'Form II'!H565),0)))</f>
        <v>0</v>
      </c>
      <c r="AV567" s="120">
        <f>IF(D567=0,0,(IF('Form II'!I565="yes",(D567/AT567)*('Form II'!G565+'Form II'!H565),0)))</f>
        <v>0</v>
      </c>
      <c r="AW567" s="120">
        <f>IF(F567+H567=0,0,(IF('Form II'!J565="yes",((F567+H567)/AT567)*('Form II'!G565+'Form II'!H565),0)))</f>
        <v>0</v>
      </c>
      <c r="AX567" s="120">
        <f>IF(L567=0,0,(L567/AT567)*('Form II'!G565+'Form II'!H565))</f>
        <v>0</v>
      </c>
      <c r="AY567" s="120">
        <f>IF(P567+R567=0,0,(IF('Form II'!M565="yes",(((P567+R567)/AT567)*('Form II'!G565+'Form II'!H565)),0)))</f>
        <v>0</v>
      </c>
      <c r="AZ567" s="120" t="e">
        <f>IF('Form II'!N565="yes",(((V567+X567+Z567+T567)/AT567)*('Form II'!G565+'Form II'!H565)),0)</f>
        <v>#DIV/0!</v>
      </c>
      <c r="BA567" s="120" t="e">
        <f>IF('Form II'!P565="yes",(AB567/AT567)*('Form II'!G565+'Form II'!H565),0)</f>
        <v>#DIV/0!</v>
      </c>
      <c r="BB567" s="120" t="e">
        <f>IF('Form II'!O565="yes",(AD567/AT567)*('Form II'!G565+'Form II'!H565),0)</f>
        <v>#DIV/0!</v>
      </c>
      <c r="BC567" s="120">
        <f>IF(AF567=0,0,(AF567/AT567)*('Form II'!G565+'Form II'!H565))</f>
        <v>0</v>
      </c>
      <c r="BD567" s="120">
        <f>IF((AN567+AP567+AR567)=0,0,(IF('Form II'!R565="yes",(((AN567+AP567+AR567)/AT567)*('Form II'!G565+'Form II'!H565)),0)))</f>
        <v>0</v>
      </c>
      <c r="BE567" s="118">
        <f>IF((AS567)=0,('Form II'!G565+'Form II'!H565),SUM(AU567:BD567))</f>
        <v>0</v>
      </c>
      <c r="CD567" s="23">
        <f>AT567*'Form II'!F565</f>
        <v>0</v>
      </c>
    </row>
    <row r="568" spans="1:82" ht="16.5" thickTop="1" thickBot="1" x14ac:dyDescent="0.3">
      <c r="A568" s="28" t="s">
        <v>40</v>
      </c>
      <c r="B568" s="29"/>
      <c r="C568" s="114">
        <v>0</v>
      </c>
      <c r="D568" s="93">
        <f t="shared" ref="D568" si="4922">C568/C563</f>
        <v>0</v>
      </c>
      <c r="E568" s="114"/>
      <c r="F568" s="93">
        <f t="shared" ref="F568" si="4923">E568/E563</f>
        <v>0</v>
      </c>
      <c r="G568" s="114"/>
      <c r="H568" s="93">
        <f t="shared" ref="H568" si="4924">G568/G563</f>
        <v>0</v>
      </c>
      <c r="I568" s="114"/>
      <c r="J568" s="93">
        <f t="shared" ref="J568" si="4925">I568/I563</f>
        <v>0</v>
      </c>
      <c r="K568" s="114"/>
      <c r="L568" s="93">
        <f t="shared" ref="L568" si="4926">K568/K563</f>
        <v>0</v>
      </c>
      <c r="M568" s="114">
        <v>0</v>
      </c>
      <c r="N568" s="93">
        <f t="shared" ref="N568" si="4927">M568/M563</f>
        <v>0</v>
      </c>
      <c r="O568" s="114">
        <v>0</v>
      </c>
      <c r="P568" s="93">
        <f t="shared" ref="P568" si="4928">O568/O563</f>
        <v>0</v>
      </c>
      <c r="Q568" s="114">
        <v>0</v>
      </c>
      <c r="R568" s="93">
        <f t="shared" ref="R568" si="4929">Q568/Q563</f>
        <v>0</v>
      </c>
      <c r="S568" s="114">
        <v>0</v>
      </c>
      <c r="T568" s="93">
        <f t="shared" ref="T568" si="4930">S568/S563</f>
        <v>0</v>
      </c>
      <c r="U568" s="114">
        <v>0</v>
      </c>
      <c r="V568" s="93">
        <f t="shared" ref="V568" si="4931">U568/U563</f>
        <v>0</v>
      </c>
      <c r="W568" s="114">
        <v>0</v>
      </c>
      <c r="X568" s="93">
        <f t="shared" ref="X568" si="4932">W568/W563</f>
        <v>0</v>
      </c>
      <c r="Y568" s="114">
        <v>0</v>
      </c>
      <c r="Z568" s="93">
        <f t="shared" ref="Z568" si="4933">Y568/Y563</f>
        <v>0</v>
      </c>
      <c r="AA568" s="114">
        <v>0</v>
      </c>
      <c r="AB568" s="93">
        <f t="shared" ref="AB568" si="4934">AA568/AA563</f>
        <v>0</v>
      </c>
      <c r="AC568" s="114">
        <v>0</v>
      </c>
      <c r="AD568" s="93">
        <f t="shared" ref="AD568" si="4935">AC568/AC563</f>
        <v>0</v>
      </c>
      <c r="AE568" s="114"/>
      <c r="AF568" s="93">
        <f t="shared" ref="AF568" si="4936">AE568/AE563</f>
        <v>0</v>
      </c>
      <c r="AG568" s="114"/>
      <c r="AH568" s="93">
        <f t="shared" ref="AH568" si="4937">AG568/AG563</f>
        <v>0</v>
      </c>
      <c r="AI568" s="114"/>
      <c r="AJ568" s="93">
        <f t="shared" ref="AJ568" si="4938">AI568/AI563</f>
        <v>0</v>
      </c>
      <c r="AK568" s="114"/>
      <c r="AL568" s="93">
        <f t="shared" ref="AL568" si="4939">AK568/AK563</f>
        <v>0</v>
      </c>
      <c r="AM568" s="114">
        <v>0</v>
      </c>
      <c r="AN568" s="93">
        <f t="shared" ref="AN568" si="4940">AM568/AM563</f>
        <v>0</v>
      </c>
      <c r="AO568" s="114">
        <v>0</v>
      </c>
      <c r="AP568" s="93">
        <f t="shared" ref="AP568" si="4941">AO568/AO563</f>
        <v>0</v>
      </c>
      <c r="AQ568" s="114">
        <v>0</v>
      </c>
      <c r="AR568" s="93">
        <f t="shared" si="4879"/>
        <v>0</v>
      </c>
      <c r="AS568" s="134">
        <f t="shared" si="4880"/>
        <v>0</v>
      </c>
      <c r="AT568" s="203">
        <f t="shared" si="4881"/>
        <v>0</v>
      </c>
      <c r="AU568" s="120">
        <f>IF(J568=0,0,(IF('Form II'!K566="yes",(J568/AT568)*('Form II'!G566+'Form II'!H566),0)))</f>
        <v>0</v>
      </c>
      <c r="AV568" s="120">
        <f>IF(D568=0,0,(IF('Form II'!I566="yes",(D568/AT568)*('Form II'!G566+'Form II'!H566),0)))</f>
        <v>0</v>
      </c>
      <c r="AW568" s="120">
        <f>IF(F568+H568=0,0,(IF('Form II'!J566="yes",((F568+H568)/AT568)*('Form II'!G566+'Form II'!H566),0)))</f>
        <v>0</v>
      </c>
      <c r="AX568" s="120">
        <f>IF(L568=0,0,(L568/AT568)*('Form II'!G566+'Form II'!H566))</f>
        <v>0</v>
      </c>
      <c r="AY568" s="120">
        <f>IF(P568+R568=0,0,(IF('Form II'!M566="yes",(((P568+R568)/AT568)*('Form II'!G566+'Form II'!H566)),0)))</f>
        <v>0</v>
      </c>
      <c r="AZ568" s="120" t="e">
        <f>IF('Form II'!N566="yes",(((V568+X568+Z568+T568)/AT568)*('Form II'!G566+'Form II'!H566)),0)</f>
        <v>#DIV/0!</v>
      </c>
      <c r="BA568" s="120" t="e">
        <f>IF('Form II'!P566="yes",(AB568/AT568)*('Form II'!G566+'Form II'!H566),0)</f>
        <v>#DIV/0!</v>
      </c>
      <c r="BB568" s="120" t="e">
        <f>IF('Form II'!O566="yes",(AD568/AT568)*('Form II'!G566+'Form II'!H566),0)</f>
        <v>#DIV/0!</v>
      </c>
      <c r="BC568" s="120">
        <f>IF(AF568=0,0,(AF568/AT568)*('Form II'!G566+'Form II'!H566))</f>
        <v>0</v>
      </c>
      <c r="BD568" s="120">
        <f>IF((AN568+AP568+AR568)=0,0,(IF('Form II'!R566="yes",(((AN568+AP568+AR568)/AT568)*('Form II'!G566+'Form II'!H566)),0)))</f>
        <v>0</v>
      </c>
      <c r="BE568" s="118">
        <f>IF((AS568)=0,('Form II'!G566+'Form II'!H566),SUM(AU568:BD568))</f>
        <v>0</v>
      </c>
      <c r="CD568" s="23">
        <f>AT568*'Form II'!F566</f>
        <v>0</v>
      </c>
    </row>
    <row r="569" spans="1:82" ht="15.75" thickTop="1" x14ac:dyDescent="0.25">
      <c r="A569" s="90" t="s">
        <v>41</v>
      </c>
      <c r="B569" s="91"/>
      <c r="C569" s="91">
        <f t="shared" si="4816"/>
        <v>0</v>
      </c>
      <c r="D569" s="93">
        <f t="shared" ref="D569" si="4942">C569/C563</f>
        <v>0</v>
      </c>
      <c r="E569" s="91">
        <f t="shared" si="4818"/>
        <v>0</v>
      </c>
      <c r="F569" s="93">
        <f t="shared" ref="F569" si="4943">E569/E563</f>
        <v>0</v>
      </c>
      <c r="G569" s="91">
        <f t="shared" si="4820"/>
        <v>0</v>
      </c>
      <c r="H569" s="93">
        <f t="shared" ref="H569" si="4944">G569/G563</f>
        <v>0</v>
      </c>
      <c r="I569" s="91">
        <f t="shared" si="4822"/>
        <v>0</v>
      </c>
      <c r="J569" s="93">
        <f t="shared" ref="J569" si="4945">I569/I563</f>
        <v>0</v>
      </c>
      <c r="K569" s="91">
        <f t="shared" si="4824"/>
        <v>0</v>
      </c>
      <c r="L569" s="93">
        <f t="shared" ref="L569" si="4946">K569/K563</f>
        <v>0</v>
      </c>
      <c r="M569" s="91">
        <f t="shared" si="4826"/>
        <v>0</v>
      </c>
      <c r="N569" s="93">
        <f t="shared" ref="N569" si="4947">M569/M563</f>
        <v>0</v>
      </c>
      <c r="O569" s="91">
        <f t="shared" si="4828"/>
        <v>0</v>
      </c>
      <c r="P569" s="93">
        <f t="shared" ref="P569" si="4948">O569/O563</f>
        <v>0</v>
      </c>
      <c r="Q569" s="91">
        <f t="shared" si="4830"/>
        <v>0</v>
      </c>
      <c r="R569" s="93">
        <f t="shared" ref="R569" si="4949">Q569/Q563</f>
        <v>0</v>
      </c>
      <c r="S569" s="91">
        <f t="shared" si="4832"/>
        <v>0</v>
      </c>
      <c r="T569" s="93">
        <f t="shared" ref="T569" si="4950">S569/S563</f>
        <v>0</v>
      </c>
      <c r="U569" s="91">
        <f t="shared" si="4834"/>
        <v>0</v>
      </c>
      <c r="V569" s="93">
        <f t="shared" ref="V569" si="4951">U569/U563</f>
        <v>0</v>
      </c>
      <c r="W569" s="91">
        <f t="shared" si="4836"/>
        <v>0</v>
      </c>
      <c r="X569" s="93">
        <f t="shared" ref="X569" si="4952">W569/W563</f>
        <v>0</v>
      </c>
      <c r="Y569" s="91">
        <f t="shared" si="4838"/>
        <v>0</v>
      </c>
      <c r="Z569" s="93">
        <f t="shared" ref="Z569" si="4953">Y569/Y563</f>
        <v>0</v>
      </c>
      <c r="AA569" s="91">
        <f t="shared" si="4840"/>
        <v>0</v>
      </c>
      <c r="AB569" s="93">
        <f t="shared" ref="AB569" si="4954">AA569/AA563</f>
        <v>0</v>
      </c>
      <c r="AC569" s="91">
        <f t="shared" si="4842"/>
        <v>0</v>
      </c>
      <c r="AD569" s="93">
        <f t="shared" ref="AD569" si="4955">AC569/AC563</f>
        <v>0</v>
      </c>
      <c r="AE569" s="94">
        <f t="shared" si="4844"/>
        <v>0</v>
      </c>
      <c r="AF569" s="93">
        <f t="shared" ref="AF569" si="4956">AE569/AE563</f>
        <v>0</v>
      </c>
      <c r="AG569" s="91">
        <f t="shared" si="4846"/>
        <v>0</v>
      </c>
      <c r="AH569" s="93">
        <f t="shared" ref="AH569" si="4957">AG569/AG563</f>
        <v>0</v>
      </c>
      <c r="AI569" s="91">
        <f t="shared" si="4848"/>
        <v>0</v>
      </c>
      <c r="AJ569" s="93">
        <f t="shared" ref="AJ569" si="4958">AI569/AI563</f>
        <v>0</v>
      </c>
      <c r="AK569" s="91">
        <f t="shared" si="4850"/>
        <v>0</v>
      </c>
      <c r="AL569" s="93">
        <f t="shared" ref="AL569" si="4959">AK569/AK563</f>
        <v>0</v>
      </c>
      <c r="AM569" s="91">
        <f t="shared" si="4852"/>
        <v>0</v>
      </c>
      <c r="AN569" s="93">
        <f t="shared" ref="AN569" si="4960">AM569/AM563</f>
        <v>0</v>
      </c>
      <c r="AO569" s="91">
        <f t="shared" si="4854"/>
        <v>0</v>
      </c>
      <c r="AP569" s="93">
        <f t="shared" ref="AP569" si="4961">AO569/AO563</f>
        <v>0</v>
      </c>
      <c r="AQ569" s="91">
        <f t="shared" si="4856"/>
        <v>0</v>
      </c>
      <c r="AR569" s="93">
        <f t="shared" si="4879"/>
        <v>0</v>
      </c>
      <c r="AS569" s="95">
        <f t="shared" si="4857"/>
        <v>0</v>
      </c>
      <c r="AT569" s="203">
        <f t="shared" si="4881"/>
        <v>0</v>
      </c>
      <c r="AU569" s="121"/>
      <c r="AV569" s="121"/>
      <c r="AW569" s="121"/>
      <c r="AX569" s="121"/>
      <c r="AY569" s="121"/>
      <c r="AZ569" s="121"/>
      <c r="BA569" s="121"/>
      <c r="BB569" s="121"/>
      <c r="BC569" s="121"/>
      <c r="BD569" s="121"/>
      <c r="BE569" s="121"/>
      <c r="CD569" s="30">
        <f t="shared" si="4858"/>
        <v>0</v>
      </c>
    </row>
    <row r="570" spans="1:82" x14ac:dyDescent="0.25">
      <c r="AU570" s="116"/>
      <c r="AV570" s="116"/>
      <c r="AW570" s="116"/>
      <c r="AX570" s="116"/>
      <c r="AY570" s="116"/>
      <c r="AZ570" s="116"/>
      <c r="BA570" s="116"/>
      <c r="BB570" s="116"/>
      <c r="BC570" s="116"/>
      <c r="BD570" s="116"/>
      <c r="BE570" s="116"/>
    </row>
    <row r="571" spans="1:82" ht="45" x14ac:dyDescent="0.25">
      <c r="A571" s="97"/>
      <c r="B571" s="199" t="s">
        <v>25</v>
      </c>
      <c r="C571" s="248" t="s">
        <v>116</v>
      </c>
      <c r="D571" s="247"/>
      <c r="E571" s="257" t="s">
        <v>119</v>
      </c>
      <c r="F571" s="247"/>
      <c r="G571" s="257" t="s">
        <v>120</v>
      </c>
      <c r="H571" s="247"/>
      <c r="I571" s="248" t="s">
        <v>117</v>
      </c>
      <c r="J571" s="247"/>
      <c r="K571" s="248" t="s">
        <v>118</v>
      </c>
      <c r="L571" s="247"/>
      <c r="M571" s="248" t="s">
        <v>27</v>
      </c>
      <c r="N571" s="247"/>
      <c r="O571" s="248" t="s">
        <v>166</v>
      </c>
      <c r="P571" s="247"/>
      <c r="Q571" s="248" t="s">
        <v>167</v>
      </c>
      <c r="R571" s="247"/>
      <c r="S571" s="248" t="s">
        <v>132</v>
      </c>
      <c r="T571" s="247"/>
      <c r="U571" s="248" t="s">
        <v>28</v>
      </c>
      <c r="V571" s="247"/>
      <c r="W571" s="248" t="s">
        <v>29</v>
      </c>
      <c r="X571" s="247"/>
      <c r="Y571" s="248" t="s">
        <v>30</v>
      </c>
      <c r="Z571" s="247"/>
      <c r="AA571" s="248" t="s">
        <v>114</v>
      </c>
      <c r="AB571" s="258"/>
      <c r="AC571" s="248" t="s">
        <v>113</v>
      </c>
      <c r="AD571" s="247"/>
      <c r="AE571" s="248" t="s">
        <v>31</v>
      </c>
      <c r="AF571" s="247"/>
      <c r="AG571" s="248" t="s">
        <v>193</v>
      </c>
      <c r="AH571" s="247"/>
      <c r="AI571" s="248" t="s">
        <v>164</v>
      </c>
      <c r="AJ571" s="247"/>
      <c r="AK571" s="246" t="s">
        <v>165</v>
      </c>
      <c r="AL571" s="247"/>
      <c r="AM571" s="248" t="s">
        <v>33</v>
      </c>
      <c r="AN571" s="247"/>
      <c r="AO571" s="248" t="s">
        <v>34</v>
      </c>
      <c r="AP571" s="247"/>
      <c r="AQ571" s="248" t="s">
        <v>34</v>
      </c>
      <c r="AR571" s="247"/>
      <c r="AS571" s="248" t="s">
        <v>35</v>
      </c>
      <c r="AT571" s="247"/>
      <c r="AU571" s="115" t="s">
        <v>331</v>
      </c>
      <c r="AV571" s="115" t="s">
        <v>116</v>
      </c>
      <c r="AW571" s="115" t="s">
        <v>333</v>
      </c>
      <c r="AX571" s="116" t="s">
        <v>334</v>
      </c>
      <c r="AY571" s="116" t="s">
        <v>335</v>
      </c>
      <c r="AZ571" s="116" t="s">
        <v>134</v>
      </c>
      <c r="BA571" s="117" t="s">
        <v>114</v>
      </c>
      <c r="BB571" s="117" t="s">
        <v>113</v>
      </c>
      <c r="BC571" s="117" t="s">
        <v>46</v>
      </c>
      <c r="BD571" s="117" t="s">
        <v>44</v>
      </c>
      <c r="BE571" s="118"/>
    </row>
    <row r="572" spans="1:82" x14ac:dyDescent="0.25">
      <c r="A572" s="49" t="s">
        <v>129</v>
      </c>
      <c r="B572" s="200"/>
      <c r="C572" s="151"/>
      <c r="D572" s="152"/>
      <c r="E572" s="151"/>
      <c r="F572" s="152"/>
      <c r="G572" s="200"/>
      <c r="H572" s="201"/>
      <c r="I572" s="200"/>
      <c r="J572" s="201"/>
      <c r="K572" s="87"/>
      <c r="L572" s="201"/>
      <c r="M572" s="200"/>
      <c r="N572" s="201"/>
      <c r="O572" s="200"/>
      <c r="P572" s="201"/>
      <c r="Q572" s="200"/>
      <c r="R572" s="201"/>
      <c r="S572" s="200"/>
      <c r="T572" s="201"/>
      <c r="U572" s="200"/>
      <c r="V572" s="201"/>
      <c r="W572" s="200"/>
      <c r="X572" s="201"/>
      <c r="Y572" s="200"/>
      <c r="Z572" s="201"/>
      <c r="AA572" s="87"/>
      <c r="AB572" s="87"/>
      <c r="AC572" s="200"/>
      <c r="AD572" s="201"/>
      <c r="AE572" s="200"/>
      <c r="AF572" s="201"/>
      <c r="AG572" s="200"/>
      <c r="AH572" s="201"/>
      <c r="AI572" s="200"/>
      <c r="AJ572" s="201"/>
      <c r="AK572" s="87"/>
      <c r="AL572" s="87"/>
      <c r="AM572" s="200"/>
      <c r="AN572" s="201"/>
      <c r="AO572" s="200"/>
      <c r="AP572" s="201"/>
      <c r="AQ572" s="200"/>
      <c r="AR572" s="201"/>
      <c r="AS572" s="200"/>
      <c r="AT572" s="146"/>
      <c r="AU572" s="115"/>
      <c r="AV572" s="115"/>
      <c r="AW572" s="115"/>
      <c r="AX572" s="116"/>
      <c r="AY572" s="116"/>
      <c r="AZ572" s="116"/>
      <c r="BA572" s="116"/>
      <c r="BB572" s="116"/>
      <c r="BC572" s="116"/>
      <c r="BD572" s="116"/>
      <c r="BE572" s="116"/>
    </row>
    <row r="573" spans="1:82" x14ac:dyDescent="0.25">
      <c r="A573" s="98"/>
      <c r="B573" s="88"/>
      <c r="C573" s="249">
        <f>(VLOOKUP(A572,$BF$2:$CB$5,2,FALSE))*'Form II'!F573</f>
        <v>60</v>
      </c>
      <c r="D573" s="250"/>
      <c r="E573" s="249">
        <f>VLOOKUP(A572,$BF$2:$CB$5,3,FALSE)*'Form II'!F573</f>
        <v>60</v>
      </c>
      <c r="F573" s="250"/>
      <c r="G573" s="249">
        <f>VLOOKUP(A572,$BF$2:$CB$5,4,FALSE)*'Form II'!F573</f>
        <v>60</v>
      </c>
      <c r="H573" s="250"/>
      <c r="I573" s="249">
        <f>VLOOKUP(A572,$BF$2:$CB$5,5,FALSE)*'Form II'!F573</f>
        <v>60</v>
      </c>
      <c r="J573" s="250"/>
      <c r="K573" s="251">
        <f>VLOOKUP(A572,$BF$2:$CB$5,6,FALSE)*'Form II'!F573</f>
        <v>100</v>
      </c>
      <c r="L573" s="250"/>
      <c r="M573" s="249">
        <f>VLOOKUP(A572,$BF$2:$CB$5,7,FALSE)*'Form II'!F573</f>
        <v>200</v>
      </c>
      <c r="N573" s="250"/>
      <c r="O573" s="249">
        <f>VLOOKUP(A572,$BF$2:$CB$5,8,FALSE)*'Form II'!F573</f>
        <v>125</v>
      </c>
      <c r="P573" s="250"/>
      <c r="Q573" s="249">
        <f>VLOOKUP(A572,$BF$2:$CB$5,9,FALSE)*'Form II'!F573</f>
        <v>125</v>
      </c>
      <c r="R573" s="250"/>
      <c r="S573" s="249">
        <f>VLOOKUP(A572,$BF$2:$CB$5,10,FALSE)*'Form II'!F573</f>
        <v>125</v>
      </c>
      <c r="T573" s="250"/>
      <c r="U573" s="249">
        <f>VLOOKUP(A572,$BF$2:$CB$5,11,FALSE)*'Form II'!F573</f>
        <v>150</v>
      </c>
      <c r="V573" s="250"/>
      <c r="W573" s="249">
        <f>VLOOKUP(A572,$BF$2:$CB$5,12,FALSE)*'Form II'!F573</f>
        <v>200</v>
      </c>
      <c r="X573" s="250"/>
      <c r="Y573" s="252">
        <f>VLOOKUP(A572,$BF$2:$CB$5,13,FALSE)*'Form II'!F573</f>
        <v>250</v>
      </c>
      <c r="Z573" s="253"/>
      <c r="AA573" s="252">
        <f>VLOOKUP(A572,$BF$2:$CB$5,14,FALSE)*'Form II'!F573</f>
        <v>75</v>
      </c>
      <c r="AB573" s="254"/>
      <c r="AC573" s="252">
        <f>VLOOKUP(A572,$BF$2:$CB$5,15,FALSE)*'Form II'!F573</f>
        <v>75</v>
      </c>
      <c r="AD573" s="253"/>
      <c r="AE573" s="252">
        <f>VLOOKUP(A572,$BF$2:$CB$5,16,FALSE)*'Form II'!F573</f>
        <v>200</v>
      </c>
      <c r="AF573" s="253"/>
      <c r="AG573" s="249">
        <f>VLOOKUP(A572,$BF$2:$CB$5,17,FALSE)*'Form II'!F573</f>
        <v>200</v>
      </c>
      <c r="AH573" s="250"/>
      <c r="AI573" s="249">
        <f>VLOOKUP(A572,$BF$2:$CB$5,18,FALSE)*'Form II'!F573</f>
        <v>12.5</v>
      </c>
      <c r="AJ573" s="250"/>
      <c r="AK573" s="249">
        <f>VLOOKUP(A572,$BF$2:$CB$5,19,FALSE)*'Form II'!F573</f>
        <v>25</v>
      </c>
      <c r="AL573" s="250"/>
      <c r="AM573" s="249">
        <f>VLOOKUP(A572,$BF$2:$CB$5,20,FALSE)*'Form II'!F573</f>
        <v>12.5</v>
      </c>
      <c r="AN573" s="250"/>
      <c r="AO573" s="249">
        <f>VLOOKUP(A572,$BF$2:$CB$5,21,FALSE)*'Form II'!F573</f>
        <v>25</v>
      </c>
      <c r="AP573" s="250"/>
      <c r="AQ573" s="249">
        <f>VLOOKUP(A572,$BF$2:$CB$5,22,FALSE)*'Form II'!F573</f>
        <v>25</v>
      </c>
      <c r="AR573" s="250"/>
      <c r="AS573" s="255"/>
      <c r="AT573" s="256"/>
      <c r="AU573" s="116"/>
      <c r="AV573" s="116"/>
      <c r="AW573" s="116"/>
      <c r="AX573" s="116"/>
      <c r="AY573" s="116"/>
      <c r="AZ573" s="116"/>
      <c r="BA573" s="116"/>
      <c r="BB573" s="116"/>
      <c r="BC573" s="116"/>
      <c r="BD573" s="116"/>
      <c r="BE573" s="116"/>
    </row>
    <row r="574" spans="1:82" ht="15.75" thickBot="1" x14ac:dyDescent="0.3">
      <c r="A574" s="48" t="str">
        <f>'Form II'!A573&amp;", "&amp;'Form II'!B573</f>
        <v>, 58</v>
      </c>
      <c r="B574" s="99" t="s">
        <v>36</v>
      </c>
      <c r="C574" s="99" t="s">
        <v>36</v>
      </c>
      <c r="D574" s="99" t="s">
        <v>142</v>
      </c>
      <c r="E574" s="99"/>
      <c r="F574" s="99"/>
      <c r="G574" s="99"/>
      <c r="H574" s="99"/>
      <c r="I574" s="99"/>
      <c r="J574" s="99"/>
      <c r="K574" s="99" t="s">
        <v>36</v>
      </c>
      <c r="L574" s="99" t="s">
        <v>142</v>
      </c>
      <c r="M574" s="99" t="s">
        <v>36</v>
      </c>
      <c r="N574" s="99" t="s">
        <v>142</v>
      </c>
      <c r="O574" s="99" t="s">
        <v>36</v>
      </c>
      <c r="P574" s="99" t="s">
        <v>142</v>
      </c>
      <c r="Q574" s="99" t="s">
        <v>36</v>
      </c>
      <c r="R574" s="99" t="s">
        <v>142</v>
      </c>
      <c r="S574" s="99" t="s">
        <v>36</v>
      </c>
      <c r="T574" s="99" t="s">
        <v>142</v>
      </c>
      <c r="U574" s="99" t="s">
        <v>36</v>
      </c>
      <c r="V574" s="99" t="s">
        <v>142</v>
      </c>
      <c r="W574" s="99" t="s">
        <v>36</v>
      </c>
      <c r="X574" s="99" t="s">
        <v>142</v>
      </c>
      <c r="Y574" s="99" t="s">
        <v>36</v>
      </c>
      <c r="Z574" s="99" t="s">
        <v>142</v>
      </c>
      <c r="AA574" s="99"/>
      <c r="AB574" s="99"/>
      <c r="AC574" s="99" t="s">
        <v>36</v>
      </c>
      <c r="AD574" s="99" t="s">
        <v>142</v>
      </c>
      <c r="AE574" s="99" t="s">
        <v>36</v>
      </c>
      <c r="AF574" s="100" t="s">
        <v>142</v>
      </c>
      <c r="AG574" s="99" t="s">
        <v>36</v>
      </c>
      <c r="AH574" s="99" t="s">
        <v>142</v>
      </c>
      <c r="AI574" s="99" t="s">
        <v>36</v>
      </c>
      <c r="AJ574" s="99" t="s">
        <v>142</v>
      </c>
      <c r="AK574" s="99" t="s">
        <v>36</v>
      </c>
      <c r="AL574" s="99" t="s">
        <v>142</v>
      </c>
      <c r="AM574" s="99" t="s">
        <v>36</v>
      </c>
      <c r="AN574" s="99" t="s">
        <v>142</v>
      </c>
      <c r="AO574" s="99" t="s">
        <v>36</v>
      </c>
      <c r="AP574" s="99" t="s">
        <v>142</v>
      </c>
      <c r="AQ574" s="99" t="s">
        <v>36</v>
      </c>
      <c r="AR574" s="99" t="s">
        <v>142</v>
      </c>
      <c r="AS574" s="99" t="s">
        <v>36</v>
      </c>
      <c r="AT574" s="147" t="s">
        <v>142</v>
      </c>
      <c r="AU574" s="116"/>
      <c r="AV574" s="116"/>
      <c r="AW574" s="116"/>
      <c r="AX574" s="116"/>
      <c r="AY574" s="116"/>
      <c r="AZ574" s="116"/>
      <c r="BA574" s="116"/>
      <c r="BB574" s="116"/>
      <c r="BC574" s="116"/>
      <c r="BD574" s="116"/>
      <c r="BE574" s="116"/>
    </row>
    <row r="575" spans="1:82" ht="16.5" thickTop="1" thickBot="1" x14ac:dyDescent="0.3">
      <c r="A575" s="24" t="s">
        <v>37</v>
      </c>
      <c r="B575" s="25"/>
      <c r="C575" s="112">
        <v>0</v>
      </c>
      <c r="D575" s="93">
        <f t="shared" ref="D575" si="4962">C575/C573</f>
        <v>0</v>
      </c>
      <c r="E575" s="112"/>
      <c r="F575" s="93">
        <f t="shared" ref="F575" si="4963">E575/E573</f>
        <v>0</v>
      </c>
      <c r="G575" s="112"/>
      <c r="H575" s="93">
        <f t="shared" ref="H575" si="4964">G575/G573</f>
        <v>0</v>
      </c>
      <c r="I575" s="112"/>
      <c r="J575" s="93">
        <f t="shared" ref="J575" si="4965">I575/I573</f>
        <v>0</v>
      </c>
      <c r="K575" s="112"/>
      <c r="L575" s="93">
        <f t="shared" ref="L575" si="4966">K575/K573</f>
        <v>0</v>
      </c>
      <c r="M575" s="112">
        <v>0</v>
      </c>
      <c r="N575" s="93">
        <f t="shared" ref="N575" si="4967">M575/M573</f>
        <v>0</v>
      </c>
      <c r="O575" s="112">
        <v>0</v>
      </c>
      <c r="P575" s="93">
        <f t="shared" ref="P575" si="4968">O575/O573</f>
        <v>0</v>
      </c>
      <c r="Q575" s="112">
        <v>0</v>
      </c>
      <c r="R575" s="93">
        <f t="shared" ref="R575" si="4969">Q575/Q573</f>
        <v>0</v>
      </c>
      <c r="S575" s="112">
        <v>0</v>
      </c>
      <c r="T575" s="93">
        <f t="shared" ref="T575" si="4970">S575/S573</f>
        <v>0</v>
      </c>
      <c r="U575" s="112">
        <v>0</v>
      </c>
      <c r="V575" s="93">
        <f t="shared" ref="V575" si="4971">U575/U573</f>
        <v>0</v>
      </c>
      <c r="W575" s="112">
        <v>0</v>
      </c>
      <c r="X575" s="93">
        <f t="shared" ref="X575" si="4972">W575/W573</f>
        <v>0</v>
      </c>
      <c r="Y575" s="112">
        <v>0</v>
      </c>
      <c r="Z575" s="93">
        <f t="shared" ref="Z575" si="4973">Y575/Y573</f>
        <v>0</v>
      </c>
      <c r="AA575" s="112">
        <v>0</v>
      </c>
      <c r="AB575" s="93">
        <f t="shared" ref="AB575" si="4974">AA575/AA573</f>
        <v>0</v>
      </c>
      <c r="AC575" s="112">
        <v>0</v>
      </c>
      <c r="AD575" s="93">
        <f t="shared" ref="AD575" si="4975">AC575/AC573</f>
        <v>0</v>
      </c>
      <c r="AE575" s="112"/>
      <c r="AF575" s="93">
        <f t="shared" ref="AF575" si="4976">AE575/AE573</f>
        <v>0</v>
      </c>
      <c r="AG575" s="112"/>
      <c r="AH575" s="93">
        <f t="shared" ref="AH575" si="4977">AG575/AG573</f>
        <v>0</v>
      </c>
      <c r="AI575" s="112"/>
      <c r="AJ575" s="93">
        <f t="shared" ref="AJ575" si="4978">AI575/AI573</f>
        <v>0</v>
      </c>
      <c r="AK575" s="112"/>
      <c r="AL575" s="93">
        <f t="shared" ref="AL575" si="4979">AK575/AK573</f>
        <v>0</v>
      </c>
      <c r="AM575" s="112">
        <v>0</v>
      </c>
      <c r="AN575" s="93">
        <f t="shared" ref="AN575" si="4980">AM575/AM573</f>
        <v>0</v>
      </c>
      <c r="AO575" s="112">
        <v>0</v>
      </c>
      <c r="AP575" s="93">
        <f t="shared" ref="AP575" si="4981">AO575/AO573</f>
        <v>0</v>
      </c>
      <c r="AQ575" s="112">
        <v>0</v>
      </c>
      <c r="AR575" s="93">
        <f t="shared" ref="AR575:AR579" si="4982">AQ575/$AQ$113</f>
        <v>0</v>
      </c>
      <c r="AS575" s="134">
        <f t="shared" ref="AS575:AS578" si="4983">C575+K575+M575+O575+U575+W575+Y575+AC575+AE575+AG575+AM575+AQ575+E575+I575+G575+AA575+Q575+S575+AO575+AI575+AK575</f>
        <v>0</v>
      </c>
      <c r="AT575" s="203">
        <f t="shared" ref="AT575:AT579" si="4984">D575+L575+N575+P575+V575+X575+Z575+AD575+AF575+AH575+AN575+AR575+AB575+F575+J575+H575+R575+T575+AP575+AJ575+AL575</f>
        <v>0</v>
      </c>
      <c r="AU575" s="120">
        <f>IF(J575=0,0,(IF('Form II'!K573="yes",(J575/AT575)*('Form II'!G573+'Form II'!H573),0)))</f>
        <v>0</v>
      </c>
      <c r="AV575" s="120">
        <f>IF(D575=0,0,(IF('Form II'!I573="yes",(D575/AT575)*('Form II'!G573+'Form II'!H573),0)))</f>
        <v>0</v>
      </c>
      <c r="AW575" s="120">
        <f>IF(F575+H575=0,0,(IF('Form II'!J573="yes",((F575+H575)/AT575)*('Form II'!G573+'Form II'!H573),0)))</f>
        <v>0</v>
      </c>
      <c r="AX575" s="120">
        <f>IF(L575=0,0,(L575/AT575)*('Form II'!G573+'Form II'!H573))</f>
        <v>0</v>
      </c>
      <c r="AY575" s="120">
        <f>IF(P575+R575=0,0,(IF('Form II'!M573="yes",(((P575+R575)/AT575)*('Form II'!G573+'Form II'!H573)),0)))</f>
        <v>0</v>
      </c>
      <c r="AZ575" s="120" t="e">
        <f>IF('Form II'!N573="yes",(((V575+X575+Z575+T575)/AT575)*('Form II'!G573+'Form II'!H573)),0)</f>
        <v>#DIV/0!</v>
      </c>
      <c r="BA575" s="120" t="e">
        <f>IF('Form II'!P573="yes",(AB575/AT575)*('Form II'!G573+'Form II'!H573),0)</f>
        <v>#DIV/0!</v>
      </c>
      <c r="BB575" s="120" t="e">
        <f>IF('Form II'!O573="yes",(AD575/AT575)*('Form II'!G573+'Form II'!H573),0)</f>
        <v>#DIV/0!</v>
      </c>
      <c r="BC575" s="120">
        <f>IF(AF575=0,0,(AF575/AT575)*('Form II'!G573+'Form II'!H573))</f>
        <v>0</v>
      </c>
      <c r="BD575" s="120">
        <f>IF((AN575+AP575+AR575)=0,0,(IF('Form II'!R573="yes",(((AN575+AP575+AR575)/AT575)*('Form II'!G573+'Form II'!H573)),0)))</f>
        <v>0</v>
      </c>
      <c r="BE575" s="118">
        <f>IF((AS575)=0,('Form II'!G573+'Form II'!H573),SUM(AU575:BD575))</f>
        <v>0</v>
      </c>
      <c r="CD575" s="23">
        <f>AT575*'Form II'!F573</f>
        <v>0</v>
      </c>
    </row>
    <row r="576" spans="1:82" ht="16.5" thickTop="1" thickBot="1" x14ac:dyDescent="0.3">
      <c r="A576" s="26" t="s">
        <v>38</v>
      </c>
      <c r="B576" s="27"/>
      <c r="C576" s="113">
        <v>0</v>
      </c>
      <c r="D576" s="93">
        <f t="shared" ref="D576" si="4985">C576/C573</f>
        <v>0</v>
      </c>
      <c r="E576" s="113"/>
      <c r="F576" s="93">
        <f t="shared" ref="F576" si="4986">E576/E573</f>
        <v>0</v>
      </c>
      <c r="G576" s="113"/>
      <c r="H576" s="93">
        <f t="shared" ref="H576" si="4987">G576/G573</f>
        <v>0</v>
      </c>
      <c r="I576" s="113"/>
      <c r="J576" s="93">
        <f t="shared" ref="J576" si="4988">I576/I573</f>
        <v>0</v>
      </c>
      <c r="K576" s="113"/>
      <c r="L576" s="93">
        <f t="shared" ref="L576" si="4989">K576/K573</f>
        <v>0</v>
      </c>
      <c r="M576" s="113">
        <v>0</v>
      </c>
      <c r="N576" s="93">
        <f t="shared" ref="N576" si="4990">M576/M573</f>
        <v>0</v>
      </c>
      <c r="O576" s="113">
        <v>0</v>
      </c>
      <c r="P576" s="93">
        <f t="shared" ref="P576" si="4991">O576/O573</f>
        <v>0</v>
      </c>
      <c r="Q576" s="113">
        <v>0</v>
      </c>
      <c r="R576" s="93">
        <f t="shared" ref="R576" si="4992">Q576/Q573</f>
        <v>0</v>
      </c>
      <c r="S576" s="113">
        <v>0</v>
      </c>
      <c r="T576" s="93">
        <f t="shared" ref="T576" si="4993">S576/S573</f>
        <v>0</v>
      </c>
      <c r="U576" s="113">
        <v>0</v>
      </c>
      <c r="V576" s="93">
        <f t="shared" ref="V576" si="4994">U576/U573</f>
        <v>0</v>
      </c>
      <c r="W576" s="113">
        <v>0</v>
      </c>
      <c r="X576" s="93">
        <f t="shared" ref="X576" si="4995">W576/W573</f>
        <v>0</v>
      </c>
      <c r="Y576" s="113">
        <v>0</v>
      </c>
      <c r="Z576" s="93">
        <f t="shared" ref="Z576" si="4996">Y576/Y573</f>
        <v>0</v>
      </c>
      <c r="AA576" s="113">
        <v>0</v>
      </c>
      <c r="AB576" s="93">
        <f t="shared" ref="AB576" si="4997">AA576/AA573</f>
        <v>0</v>
      </c>
      <c r="AC576" s="113">
        <v>0</v>
      </c>
      <c r="AD576" s="93">
        <f t="shared" ref="AD576" si="4998">AC576/AC573</f>
        <v>0</v>
      </c>
      <c r="AE576" s="113"/>
      <c r="AF576" s="93">
        <f t="shared" ref="AF576" si="4999">AE576/AE573</f>
        <v>0</v>
      </c>
      <c r="AG576" s="113"/>
      <c r="AH576" s="93">
        <f t="shared" ref="AH576" si="5000">AG576/AG573</f>
        <v>0</v>
      </c>
      <c r="AI576" s="113"/>
      <c r="AJ576" s="93">
        <f t="shared" ref="AJ576" si="5001">AI576/AI573</f>
        <v>0</v>
      </c>
      <c r="AK576" s="113"/>
      <c r="AL576" s="93">
        <f t="shared" ref="AL576" si="5002">AK576/AK573</f>
        <v>0</v>
      </c>
      <c r="AM576" s="113">
        <v>0</v>
      </c>
      <c r="AN576" s="93">
        <f t="shared" ref="AN576" si="5003">AM576/AM573</f>
        <v>0</v>
      </c>
      <c r="AO576" s="113">
        <v>0</v>
      </c>
      <c r="AP576" s="93">
        <f t="shared" ref="AP576" si="5004">AO576/AO573</f>
        <v>0</v>
      </c>
      <c r="AQ576" s="113">
        <v>0</v>
      </c>
      <c r="AR576" s="93">
        <f t="shared" si="4982"/>
        <v>0</v>
      </c>
      <c r="AS576" s="134">
        <f t="shared" si="4983"/>
        <v>0</v>
      </c>
      <c r="AT576" s="203">
        <f t="shared" si="4984"/>
        <v>0</v>
      </c>
      <c r="AU576" s="120">
        <f>IF(J576=0,0,(IF('Form II'!K574="yes",(J576/AT576)*('Form II'!G574+'Form II'!H574),0)))</f>
        <v>0</v>
      </c>
      <c r="AV576" s="120">
        <f>IF(D576=0,0,(IF('Form II'!I574="yes",(D576/AT576)*('Form II'!G574+'Form II'!H574),0)))</f>
        <v>0</v>
      </c>
      <c r="AW576" s="120">
        <f>IF(F576+H576=0,0,(IF('Form II'!J574="yes",((F576+H576)/AT576)*('Form II'!G574+'Form II'!H574),0)))</f>
        <v>0</v>
      </c>
      <c r="AX576" s="120">
        <f>IF(L576=0,0,(L576/AT576)*('Form II'!G574+'Form II'!H574))</f>
        <v>0</v>
      </c>
      <c r="AY576" s="120">
        <f>IF(P576+R576=0,0,(IF('Form II'!M574="yes",(((P576+R576)/AT576)*('Form II'!G574+'Form II'!H574)),0)))</f>
        <v>0</v>
      </c>
      <c r="AZ576" s="120" t="e">
        <f>IF('Form II'!N574="yes",(((V576+X576+Z576+T576)/AT576)*('Form II'!G574+'Form II'!H574)),0)</f>
        <v>#DIV/0!</v>
      </c>
      <c r="BA576" s="120" t="e">
        <f>IF('Form II'!P574="yes",(AB576/AT576)*('Form II'!G574+'Form II'!H574),0)</f>
        <v>#DIV/0!</v>
      </c>
      <c r="BB576" s="120" t="e">
        <f>IF('Form II'!O574="yes",(AD576/AT576)*('Form II'!G574+'Form II'!H574),0)</f>
        <v>#DIV/0!</v>
      </c>
      <c r="BC576" s="120">
        <f>IF(AF576=0,0,(AF576/AT576)*('Form II'!G574+'Form II'!H574))</f>
        <v>0</v>
      </c>
      <c r="BD576" s="120">
        <f>IF((AN576+AP576+AR576)=0,0,(IF('Form II'!R574="yes",(((AN576+AP576+AR576)/AT576)*('Form II'!G574+'Form II'!H574)),0)))</f>
        <v>0</v>
      </c>
      <c r="BE576" s="118">
        <f>IF((AS576)=0,('Form II'!G574+'Form II'!H574),SUM(AU576:BD576))</f>
        <v>0</v>
      </c>
      <c r="CD576" s="23">
        <f>AT576*'Form II'!F574</f>
        <v>0</v>
      </c>
    </row>
    <row r="577" spans="1:82" ht="16.5" thickTop="1" thickBot="1" x14ac:dyDescent="0.3">
      <c r="A577" s="26" t="s">
        <v>39</v>
      </c>
      <c r="B577" s="27"/>
      <c r="C577" s="113">
        <v>0</v>
      </c>
      <c r="D577" s="93">
        <f t="shared" ref="D577" si="5005">C577/C573</f>
        <v>0</v>
      </c>
      <c r="E577" s="113"/>
      <c r="F577" s="93">
        <f t="shared" ref="F577" si="5006">E577/E573</f>
        <v>0</v>
      </c>
      <c r="G577" s="113"/>
      <c r="H577" s="93">
        <f t="shared" ref="H577" si="5007">G577/G573</f>
        <v>0</v>
      </c>
      <c r="I577" s="113"/>
      <c r="J577" s="93">
        <f t="shared" ref="J577" si="5008">I577/I573</f>
        <v>0</v>
      </c>
      <c r="K577" s="113"/>
      <c r="L577" s="93">
        <f t="shared" ref="L577" si="5009">K577/K573</f>
        <v>0</v>
      </c>
      <c r="M577" s="113">
        <v>0</v>
      </c>
      <c r="N577" s="93">
        <f t="shared" ref="N577" si="5010">M577/M573</f>
        <v>0</v>
      </c>
      <c r="O577" s="113">
        <v>0</v>
      </c>
      <c r="P577" s="93">
        <f t="shared" ref="P577" si="5011">O577/O573</f>
        <v>0</v>
      </c>
      <c r="Q577" s="113">
        <v>0</v>
      </c>
      <c r="R577" s="93">
        <f t="shared" ref="R577" si="5012">Q577/Q573</f>
        <v>0</v>
      </c>
      <c r="S577" s="113">
        <v>0</v>
      </c>
      <c r="T577" s="93">
        <f t="shared" ref="T577" si="5013">S577/S573</f>
        <v>0</v>
      </c>
      <c r="U577" s="113">
        <v>0</v>
      </c>
      <c r="V577" s="93">
        <f t="shared" ref="V577" si="5014">U577/U573</f>
        <v>0</v>
      </c>
      <c r="W577" s="113">
        <v>0</v>
      </c>
      <c r="X577" s="93">
        <f t="shared" ref="X577" si="5015">W577/W573</f>
        <v>0</v>
      </c>
      <c r="Y577" s="113">
        <v>0</v>
      </c>
      <c r="Z577" s="93">
        <f t="shared" ref="Z577" si="5016">Y577/Y573</f>
        <v>0</v>
      </c>
      <c r="AA577" s="113">
        <v>0</v>
      </c>
      <c r="AB577" s="93">
        <f t="shared" ref="AB577" si="5017">AA577/AA573</f>
        <v>0</v>
      </c>
      <c r="AC577" s="113">
        <v>0</v>
      </c>
      <c r="AD577" s="93">
        <f t="shared" ref="AD577" si="5018">AC577/AC573</f>
        <v>0</v>
      </c>
      <c r="AE577" s="113"/>
      <c r="AF577" s="93">
        <f t="shared" ref="AF577" si="5019">AE577/AE573</f>
        <v>0</v>
      </c>
      <c r="AG577" s="113"/>
      <c r="AH577" s="93">
        <f t="shared" ref="AH577" si="5020">AG577/AG573</f>
        <v>0</v>
      </c>
      <c r="AI577" s="113"/>
      <c r="AJ577" s="93">
        <f t="shared" ref="AJ577" si="5021">AI577/AI573</f>
        <v>0</v>
      </c>
      <c r="AK577" s="113"/>
      <c r="AL577" s="93">
        <f t="shared" ref="AL577" si="5022">AK577/AK573</f>
        <v>0</v>
      </c>
      <c r="AM577" s="113">
        <v>0</v>
      </c>
      <c r="AN577" s="93">
        <f t="shared" ref="AN577" si="5023">AM577/AM573</f>
        <v>0</v>
      </c>
      <c r="AO577" s="113">
        <v>0</v>
      </c>
      <c r="AP577" s="93">
        <f t="shared" ref="AP577" si="5024">AO577/AO573</f>
        <v>0</v>
      </c>
      <c r="AQ577" s="113">
        <v>0</v>
      </c>
      <c r="AR577" s="93">
        <f t="shared" si="4982"/>
        <v>0</v>
      </c>
      <c r="AS577" s="134">
        <f t="shared" si="4983"/>
        <v>0</v>
      </c>
      <c r="AT577" s="203">
        <f t="shared" si="4984"/>
        <v>0</v>
      </c>
      <c r="AU577" s="120">
        <f>IF(J577=0,0,(IF('Form II'!K575="yes",(J577/AT577)*('Form II'!G575+'Form II'!H575),0)))</f>
        <v>0</v>
      </c>
      <c r="AV577" s="120">
        <f>IF(D577=0,0,(IF('Form II'!I575="yes",(D577/AT577)*('Form II'!G575+'Form II'!H575),0)))</f>
        <v>0</v>
      </c>
      <c r="AW577" s="120">
        <f>IF(F577+H577=0,0,(IF('Form II'!J575="yes",((F577+H577)/AT577)*('Form II'!G575+'Form II'!H575),0)))</f>
        <v>0</v>
      </c>
      <c r="AX577" s="120">
        <f>IF(L577=0,0,(L577/AT577)*('Form II'!G575+'Form II'!H575))</f>
        <v>0</v>
      </c>
      <c r="AY577" s="120">
        <f>IF(P577+R577=0,0,(IF('Form II'!M575="yes",(((P577+R577)/AT577)*('Form II'!G575+'Form II'!H575)),0)))</f>
        <v>0</v>
      </c>
      <c r="AZ577" s="120" t="e">
        <f>IF('Form II'!N575="yes",(((V577+X577+Z577+T577)/AT577)*('Form II'!G575+'Form II'!H575)),0)</f>
        <v>#DIV/0!</v>
      </c>
      <c r="BA577" s="120" t="e">
        <f>IF('Form II'!P575="yes",(AB577/AT577)*('Form II'!G575+'Form II'!H575),0)</f>
        <v>#DIV/0!</v>
      </c>
      <c r="BB577" s="120" t="e">
        <f>IF('Form II'!O575="yes",(AD577/AT577)*('Form II'!G575+'Form II'!H575),0)</f>
        <v>#DIV/0!</v>
      </c>
      <c r="BC577" s="120">
        <f>IF(AF577=0,0,(AF577/AT577)*('Form II'!G575+'Form II'!H575))</f>
        <v>0</v>
      </c>
      <c r="BD577" s="120">
        <f>IF((AN577+AP577+AR577)=0,0,(IF('Form II'!R575="yes",(((AN577+AP577+AR577)/AT577)*('Form II'!G575+'Form II'!H575)),0)))</f>
        <v>0</v>
      </c>
      <c r="BE577" s="118">
        <f>IF((AS577)=0,('Form II'!G575+'Form II'!H575),SUM(AU577:BD577))</f>
        <v>0</v>
      </c>
      <c r="CD577" s="23">
        <f>AT577*'Form II'!F575</f>
        <v>0</v>
      </c>
    </row>
    <row r="578" spans="1:82" ht="16.5" thickTop="1" thickBot="1" x14ac:dyDescent="0.3">
      <c r="A578" s="28" t="s">
        <v>40</v>
      </c>
      <c r="B578" s="29"/>
      <c r="C578" s="114">
        <v>0</v>
      </c>
      <c r="D578" s="93">
        <f t="shared" ref="D578" si="5025">C578/C573</f>
        <v>0</v>
      </c>
      <c r="E578" s="114"/>
      <c r="F578" s="93">
        <f t="shared" ref="F578" si="5026">E578/E573</f>
        <v>0</v>
      </c>
      <c r="G578" s="114"/>
      <c r="H578" s="93">
        <f t="shared" ref="H578" si="5027">G578/G573</f>
        <v>0</v>
      </c>
      <c r="I578" s="114"/>
      <c r="J578" s="93">
        <f t="shared" ref="J578" si="5028">I578/I573</f>
        <v>0</v>
      </c>
      <c r="K578" s="114"/>
      <c r="L578" s="93">
        <f t="shared" ref="L578" si="5029">K578/K573</f>
        <v>0</v>
      </c>
      <c r="M578" s="114">
        <v>0</v>
      </c>
      <c r="N578" s="93">
        <f t="shared" ref="N578" si="5030">M578/M573</f>
        <v>0</v>
      </c>
      <c r="O578" s="114">
        <v>0</v>
      </c>
      <c r="P578" s="93">
        <f t="shared" ref="P578" si="5031">O578/O573</f>
        <v>0</v>
      </c>
      <c r="Q578" s="114">
        <v>0</v>
      </c>
      <c r="R578" s="93">
        <f t="shared" ref="R578" si="5032">Q578/Q573</f>
        <v>0</v>
      </c>
      <c r="S578" s="114">
        <v>0</v>
      </c>
      <c r="T578" s="93">
        <f t="shared" ref="T578" si="5033">S578/S573</f>
        <v>0</v>
      </c>
      <c r="U578" s="114">
        <v>0</v>
      </c>
      <c r="V578" s="93">
        <f t="shared" ref="V578" si="5034">U578/U573</f>
        <v>0</v>
      </c>
      <c r="W578" s="114">
        <v>0</v>
      </c>
      <c r="X578" s="93">
        <f t="shared" ref="X578" si="5035">W578/W573</f>
        <v>0</v>
      </c>
      <c r="Y578" s="114">
        <v>0</v>
      </c>
      <c r="Z578" s="93">
        <f t="shared" ref="Z578" si="5036">Y578/Y573</f>
        <v>0</v>
      </c>
      <c r="AA578" s="114">
        <v>0</v>
      </c>
      <c r="AB578" s="93">
        <f t="shared" ref="AB578" si="5037">AA578/AA573</f>
        <v>0</v>
      </c>
      <c r="AC578" s="114">
        <v>0</v>
      </c>
      <c r="AD578" s="93">
        <f t="shared" ref="AD578" si="5038">AC578/AC573</f>
        <v>0</v>
      </c>
      <c r="AE578" s="114"/>
      <c r="AF578" s="93">
        <f t="shared" ref="AF578" si="5039">AE578/AE573</f>
        <v>0</v>
      </c>
      <c r="AG578" s="114"/>
      <c r="AH578" s="93">
        <f t="shared" ref="AH578" si="5040">AG578/AG573</f>
        <v>0</v>
      </c>
      <c r="AI578" s="114"/>
      <c r="AJ578" s="93">
        <f t="shared" ref="AJ578" si="5041">AI578/AI573</f>
        <v>0</v>
      </c>
      <c r="AK578" s="114"/>
      <c r="AL578" s="93">
        <f t="shared" ref="AL578" si="5042">AK578/AK573</f>
        <v>0</v>
      </c>
      <c r="AM578" s="114">
        <v>0</v>
      </c>
      <c r="AN578" s="93">
        <f t="shared" ref="AN578" si="5043">AM578/AM573</f>
        <v>0</v>
      </c>
      <c r="AO578" s="114">
        <v>0</v>
      </c>
      <c r="AP578" s="93">
        <f t="shared" ref="AP578" si="5044">AO578/AO573</f>
        <v>0</v>
      </c>
      <c r="AQ578" s="114">
        <v>0</v>
      </c>
      <c r="AR578" s="93">
        <f t="shared" si="4982"/>
        <v>0</v>
      </c>
      <c r="AS578" s="134">
        <f t="shared" si="4983"/>
        <v>0</v>
      </c>
      <c r="AT578" s="203">
        <f t="shared" si="4984"/>
        <v>0</v>
      </c>
      <c r="AU578" s="120">
        <f>IF(J578=0,0,(IF('Form II'!K576="yes",(J578/AT578)*('Form II'!G576+'Form II'!H576),0)))</f>
        <v>0</v>
      </c>
      <c r="AV578" s="120">
        <f>IF(D578=0,0,(IF('Form II'!I576="yes",(D578/AT578)*('Form II'!G576+'Form II'!H576),0)))</f>
        <v>0</v>
      </c>
      <c r="AW578" s="120">
        <f>IF(F578+H578=0,0,(IF('Form II'!J576="yes",((F578+H578)/AT578)*('Form II'!G576+'Form II'!H576),0)))</f>
        <v>0</v>
      </c>
      <c r="AX578" s="120">
        <f>IF(L578=0,0,(L578/AT578)*('Form II'!G576+'Form II'!H576))</f>
        <v>0</v>
      </c>
      <c r="AY578" s="120">
        <f>IF(P578+R578=0,0,(IF('Form II'!M576="yes",(((P578+R578)/AT578)*('Form II'!G576+'Form II'!H576)),0)))</f>
        <v>0</v>
      </c>
      <c r="AZ578" s="120" t="e">
        <f>IF('Form II'!N576="yes",(((V578+X578+Z578+T578)/AT578)*('Form II'!G576+'Form II'!H576)),0)</f>
        <v>#DIV/0!</v>
      </c>
      <c r="BA578" s="120" t="e">
        <f>IF('Form II'!P576="yes",(AB578/AT578)*('Form II'!G576+'Form II'!H576),0)</f>
        <v>#DIV/0!</v>
      </c>
      <c r="BB578" s="120" t="e">
        <f>IF('Form II'!O576="yes",(AD578/AT578)*('Form II'!G576+'Form II'!H576),0)</f>
        <v>#DIV/0!</v>
      </c>
      <c r="BC578" s="120">
        <f>IF(AF578=0,0,(AF578/AT578)*('Form II'!G576+'Form II'!H576))</f>
        <v>0</v>
      </c>
      <c r="BD578" s="120">
        <f>IF((AN578+AP578+AR578)=0,0,(IF('Form II'!R576="yes",(((AN578+AP578+AR578)/AT578)*('Form II'!G576+'Form II'!H576)),0)))</f>
        <v>0</v>
      </c>
      <c r="BE578" s="118">
        <f>IF((AS578)=0,('Form II'!G576+'Form II'!H576),SUM(AU578:BD578))</f>
        <v>0</v>
      </c>
      <c r="CD578" s="23">
        <f>AT578*'Form II'!F576</f>
        <v>0</v>
      </c>
    </row>
    <row r="579" spans="1:82" ht="15.75" thickTop="1" x14ac:dyDescent="0.25">
      <c r="A579" s="90" t="s">
        <v>41</v>
      </c>
      <c r="B579" s="91"/>
      <c r="C579" s="91">
        <f t="shared" si="4816"/>
        <v>0</v>
      </c>
      <c r="D579" s="93">
        <f t="shared" ref="D579" si="5045">C579/C573</f>
        <v>0</v>
      </c>
      <c r="E579" s="91">
        <f t="shared" si="4818"/>
        <v>0</v>
      </c>
      <c r="F579" s="93">
        <f t="shared" ref="F579" si="5046">E579/E573</f>
        <v>0</v>
      </c>
      <c r="G579" s="91">
        <f t="shared" si="4820"/>
        <v>0</v>
      </c>
      <c r="H579" s="93">
        <f t="shared" ref="H579" si="5047">G579/G573</f>
        <v>0</v>
      </c>
      <c r="I579" s="91">
        <f t="shared" si="4822"/>
        <v>0</v>
      </c>
      <c r="J579" s="93">
        <f t="shared" ref="J579" si="5048">I579/I573</f>
        <v>0</v>
      </c>
      <c r="K579" s="91">
        <f t="shared" si="4824"/>
        <v>0</v>
      </c>
      <c r="L579" s="93">
        <f t="shared" ref="L579" si="5049">K579/K573</f>
        <v>0</v>
      </c>
      <c r="M579" s="91">
        <f t="shared" si="4826"/>
        <v>0</v>
      </c>
      <c r="N579" s="93">
        <f t="shared" ref="N579" si="5050">M579/M573</f>
        <v>0</v>
      </c>
      <c r="O579" s="91">
        <f t="shared" si="4828"/>
        <v>0</v>
      </c>
      <c r="P579" s="93">
        <f t="shared" ref="P579" si="5051">O579/O573</f>
        <v>0</v>
      </c>
      <c r="Q579" s="91">
        <f t="shared" si="4830"/>
        <v>0</v>
      </c>
      <c r="R579" s="93">
        <f t="shared" ref="R579" si="5052">Q579/Q573</f>
        <v>0</v>
      </c>
      <c r="S579" s="91">
        <f t="shared" si="4832"/>
        <v>0</v>
      </c>
      <c r="T579" s="93">
        <f t="shared" ref="T579" si="5053">S579/S573</f>
        <v>0</v>
      </c>
      <c r="U579" s="91">
        <f t="shared" si="4834"/>
        <v>0</v>
      </c>
      <c r="V579" s="93">
        <f t="shared" ref="V579" si="5054">U579/U573</f>
        <v>0</v>
      </c>
      <c r="W579" s="91">
        <f t="shared" si="4836"/>
        <v>0</v>
      </c>
      <c r="X579" s="93">
        <f t="shared" ref="X579" si="5055">W579/W573</f>
        <v>0</v>
      </c>
      <c r="Y579" s="91">
        <f t="shared" si="4838"/>
        <v>0</v>
      </c>
      <c r="Z579" s="93">
        <f t="shared" ref="Z579" si="5056">Y579/Y573</f>
        <v>0</v>
      </c>
      <c r="AA579" s="91">
        <f t="shared" si="4840"/>
        <v>0</v>
      </c>
      <c r="AB579" s="93">
        <f t="shared" ref="AB579" si="5057">AA579/AA573</f>
        <v>0</v>
      </c>
      <c r="AC579" s="91">
        <f t="shared" si="4842"/>
        <v>0</v>
      </c>
      <c r="AD579" s="93">
        <f t="shared" ref="AD579" si="5058">AC579/AC573</f>
        <v>0</v>
      </c>
      <c r="AE579" s="94">
        <f t="shared" si="4844"/>
        <v>0</v>
      </c>
      <c r="AF579" s="93">
        <f t="shared" ref="AF579" si="5059">AE579/AE573</f>
        <v>0</v>
      </c>
      <c r="AG579" s="91">
        <f t="shared" si="4846"/>
        <v>0</v>
      </c>
      <c r="AH579" s="93">
        <f t="shared" ref="AH579" si="5060">AG579/AG573</f>
        <v>0</v>
      </c>
      <c r="AI579" s="91">
        <f t="shared" si="4848"/>
        <v>0</v>
      </c>
      <c r="AJ579" s="93">
        <f t="shared" ref="AJ579" si="5061">AI579/AI573</f>
        <v>0</v>
      </c>
      <c r="AK579" s="91">
        <f t="shared" si="4850"/>
        <v>0</v>
      </c>
      <c r="AL579" s="93">
        <f t="shared" ref="AL579" si="5062">AK579/AK573</f>
        <v>0</v>
      </c>
      <c r="AM579" s="91">
        <f t="shared" si="4852"/>
        <v>0</v>
      </c>
      <c r="AN579" s="93">
        <f t="shared" ref="AN579" si="5063">AM579/AM573</f>
        <v>0</v>
      </c>
      <c r="AO579" s="91">
        <f t="shared" si="4854"/>
        <v>0</v>
      </c>
      <c r="AP579" s="93">
        <f t="shared" ref="AP579" si="5064">AO579/AO573</f>
        <v>0</v>
      </c>
      <c r="AQ579" s="91">
        <f t="shared" si="4856"/>
        <v>0</v>
      </c>
      <c r="AR579" s="93">
        <f t="shared" si="4982"/>
        <v>0</v>
      </c>
      <c r="AS579" s="95">
        <f t="shared" si="4857"/>
        <v>0</v>
      </c>
      <c r="AT579" s="203">
        <f t="shared" si="4984"/>
        <v>0</v>
      </c>
      <c r="AU579" s="121"/>
      <c r="AV579" s="121"/>
      <c r="AW579" s="121"/>
      <c r="AX579" s="121"/>
      <c r="AY579" s="121"/>
      <c r="AZ579" s="121"/>
      <c r="BA579" s="121"/>
      <c r="BB579" s="121"/>
      <c r="BC579" s="121"/>
      <c r="BD579" s="121"/>
      <c r="BE579" s="121"/>
      <c r="CD579" s="30">
        <f t="shared" si="4858"/>
        <v>0</v>
      </c>
    </row>
    <row r="580" spans="1:82" x14ac:dyDescent="0.25">
      <c r="AU580" s="116"/>
      <c r="AV580" s="116"/>
      <c r="AW580" s="116"/>
      <c r="AX580" s="116"/>
      <c r="AY580" s="116"/>
      <c r="AZ580" s="116"/>
      <c r="BA580" s="116"/>
      <c r="BB580" s="116"/>
      <c r="BC580" s="116"/>
      <c r="BD580" s="116"/>
      <c r="BE580" s="116"/>
    </row>
    <row r="581" spans="1:82" ht="45" x14ac:dyDescent="0.25">
      <c r="A581" s="97"/>
      <c r="B581" s="199" t="s">
        <v>25</v>
      </c>
      <c r="C581" s="248" t="s">
        <v>116</v>
      </c>
      <c r="D581" s="247"/>
      <c r="E581" s="257" t="s">
        <v>119</v>
      </c>
      <c r="F581" s="247"/>
      <c r="G581" s="257" t="s">
        <v>120</v>
      </c>
      <c r="H581" s="247"/>
      <c r="I581" s="248" t="s">
        <v>117</v>
      </c>
      <c r="J581" s="247"/>
      <c r="K581" s="248" t="s">
        <v>118</v>
      </c>
      <c r="L581" s="247"/>
      <c r="M581" s="248" t="s">
        <v>27</v>
      </c>
      <c r="N581" s="247"/>
      <c r="O581" s="248" t="s">
        <v>166</v>
      </c>
      <c r="P581" s="247"/>
      <c r="Q581" s="248" t="s">
        <v>167</v>
      </c>
      <c r="R581" s="247"/>
      <c r="S581" s="248" t="s">
        <v>132</v>
      </c>
      <c r="T581" s="247"/>
      <c r="U581" s="248" t="s">
        <v>28</v>
      </c>
      <c r="V581" s="247"/>
      <c r="W581" s="248" t="s">
        <v>29</v>
      </c>
      <c r="X581" s="247"/>
      <c r="Y581" s="248" t="s">
        <v>30</v>
      </c>
      <c r="Z581" s="247"/>
      <c r="AA581" s="248" t="s">
        <v>114</v>
      </c>
      <c r="AB581" s="258"/>
      <c r="AC581" s="248" t="s">
        <v>113</v>
      </c>
      <c r="AD581" s="247"/>
      <c r="AE581" s="248" t="s">
        <v>31</v>
      </c>
      <c r="AF581" s="247"/>
      <c r="AG581" s="248" t="s">
        <v>193</v>
      </c>
      <c r="AH581" s="247"/>
      <c r="AI581" s="248" t="s">
        <v>164</v>
      </c>
      <c r="AJ581" s="247"/>
      <c r="AK581" s="246" t="s">
        <v>165</v>
      </c>
      <c r="AL581" s="247"/>
      <c r="AM581" s="248" t="s">
        <v>33</v>
      </c>
      <c r="AN581" s="247"/>
      <c r="AO581" s="248" t="s">
        <v>34</v>
      </c>
      <c r="AP581" s="247"/>
      <c r="AQ581" s="248" t="s">
        <v>34</v>
      </c>
      <c r="AR581" s="247"/>
      <c r="AS581" s="248" t="s">
        <v>35</v>
      </c>
      <c r="AT581" s="247"/>
      <c r="AU581" s="115" t="s">
        <v>334</v>
      </c>
      <c r="AV581" s="115" t="s">
        <v>116</v>
      </c>
      <c r="AW581" s="115" t="s">
        <v>336</v>
      </c>
      <c r="AX581" s="116" t="s">
        <v>337</v>
      </c>
      <c r="AY581" s="116" t="s">
        <v>338</v>
      </c>
      <c r="AZ581" s="116" t="s">
        <v>134</v>
      </c>
      <c r="BA581" s="117" t="s">
        <v>114</v>
      </c>
      <c r="BB581" s="117" t="s">
        <v>113</v>
      </c>
      <c r="BC581" s="117" t="s">
        <v>46</v>
      </c>
      <c r="BD581" s="117" t="s">
        <v>44</v>
      </c>
      <c r="BE581" s="118"/>
    </row>
    <row r="582" spans="1:82" x14ac:dyDescent="0.25">
      <c r="A582" s="49" t="s">
        <v>129</v>
      </c>
      <c r="B582" s="200"/>
      <c r="C582" s="151"/>
      <c r="D582" s="152"/>
      <c r="E582" s="151"/>
      <c r="F582" s="152"/>
      <c r="G582" s="200"/>
      <c r="H582" s="201"/>
      <c r="I582" s="200"/>
      <c r="J582" s="201"/>
      <c r="K582" s="87"/>
      <c r="L582" s="201"/>
      <c r="M582" s="200"/>
      <c r="N582" s="201"/>
      <c r="O582" s="200"/>
      <c r="P582" s="201"/>
      <c r="Q582" s="200"/>
      <c r="R582" s="201"/>
      <c r="S582" s="200"/>
      <c r="T582" s="201"/>
      <c r="U582" s="200"/>
      <c r="V582" s="201"/>
      <c r="W582" s="200"/>
      <c r="X582" s="201"/>
      <c r="Y582" s="200"/>
      <c r="Z582" s="201"/>
      <c r="AA582" s="87"/>
      <c r="AB582" s="87"/>
      <c r="AC582" s="200"/>
      <c r="AD582" s="201"/>
      <c r="AE582" s="200"/>
      <c r="AF582" s="201"/>
      <c r="AG582" s="200"/>
      <c r="AH582" s="201"/>
      <c r="AI582" s="200"/>
      <c r="AJ582" s="201"/>
      <c r="AK582" s="87"/>
      <c r="AL582" s="87"/>
      <c r="AM582" s="200"/>
      <c r="AN582" s="201"/>
      <c r="AO582" s="200"/>
      <c r="AP582" s="201"/>
      <c r="AQ582" s="200"/>
      <c r="AR582" s="201"/>
      <c r="AS582" s="200"/>
      <c r="AT582" s="146"/>
      <c r="AU582" s="115"/>
      <c r="AV582" s="115"/>
      <c r="AW582" s="115"/>
      <c r="AX582" s="116"/>
      <c r="AY582" s="116"/>
      <c r="AZ582" s="116"/>
      <c r="BA582" s="116"/>
      <c r="BB582" s="116"/>
      <c r="BC582" s="116"/>
      <c r="BD582" s="116"/>
      <c r="BE582" s="116"/>
    </row>
    <row r="583" spans="1:82" x14ac:dyDescent="0.25">
      <c r="A583" s="98"/>
      <c r="B583" s="88"/>
      <c r="C583" s="249">
        <f>(VLOOKUP(A582,$BF$2:$CB$5,2,FALSE))*'Form II'!F583</f>
        <v>60</v>
      </c>
      <c r="D583" s="250"/>
      <c r="E583" s="249">
        <f>VLOOKUP(A582,$BF$2:$CB$5,3,FALSE)*'Form II'!F583</f>
        <v>60</v>
      </c>
      <c r="F583" s="250"/>
      <c r="G583" s="249">
        <f>VLOOKUP(A582,$BF$2:$CB$5,4,FALSE)*'Form II'!F583</f>
        <v>60</v>
      </c>
      <c r="H583" s="250"/>
      <c r="I583" s="249">
        <f>VLOOKUP(A582,$BF$2:$CB$5,5,FALSE)*'Form II'!F583</f>
        <v>60</v>
      </c>
      <c r="J583" s="250"/>
      <c r="K583" s="251">
        <f>VLOOKUP(A582,$BF$2:$CB$5,6,FALSE)*'Form II'!F583</f>
        <v>100</v>
      </c>
      <c r="L583" s="250"/>
      <c r="M583" s="249">
        <f>VLOOKUP(A582,$BF$2:$CB$5,7,FALSE)*'Form II'!F583</f>
        <v>200</v>
      </c>
      <c r="N583" s="250"/>
      <c r="O583" s="249">
        <f>VLOOKUP(A582,$BF$2:$CB$5,8,FALSE)*'Form II'!F583</f>
        <v>125</v>
      </c>
      <c r="P583" s="250"/>
      <c r="Q583" s="249">
        <f>VLOOKUP(A582,$BF$2:$CB$5,9,FALSE)*'Form II'!F583</f>
        <v>125</v>
      </c>
      <c r="R583" s="250"/>
      <c r="S583" s="249">
        <f>VLOOKUP(A582,$BF$2:$CB$5,10,FALSE)*'Form II'!F583</f>
        <v>125</v>
      </c>
      <c r="T583" s="250"/>
      <c r="U583" s="249">
        <f>VLOOKUP(A582,$BF$2:$CB$5,11,FALSE)*'Form II'!F583</f>
        <v>150</v>
      </c>
      <c r="V583" s="250"/>
      <c r="W583" s="249">
        <f>VLOOKUP(A582,$BF$2:$CB$5,12,FALSE)*'Form II'!F583</f>
        <v>200</v>
      </c>
      <c r="X583" s="250"/>
      <c r="Y583" s="252">
        <f>VLOOKUP(A582,$BF$2:$CB$5,13,FALSE)*'Form II'!F583</f>
        <v>250</v>
      </c>
      <c r="Z583" s="253"/>
      <c r="AA583" s="252">
        <f>VLOOKUP(A582,$BF$2:$CB$5,14,FALSE)*'Form II'!F583</f>
        <v>75</v>
      </c>
      <c r="AB583" s="254"/>
      <c r="AC583" s="252">
        <f>VLOOKUP(A582,$BF$2:$CB$5,15,FALSE)*'Form II'!F583</f>
        <v>75</v>
      </c>
      <c r="AD583" s="253"/>
      <c r="AE583" s="252">
        <f>VLOOKUP(A582,$BF$2:$CB$5,16,FALSE)*'Form II'!F583</f>
        <v>200</v>
      </c>
      <c r="AF583" s="253"/>
      <c r="AG583" s="249">
        <f>VLOOKUP(A582,$BF$2:$CB$5,17,FALSE)*'Form II'!F583</f>
        <v>200</v>
      </c>
      <c r="AH583" s="250"/>
      <c r="AI583" s="249">
        <f>VLOOKUP(A582,$BF$2:$CB$5,18,FALSE)*'Form II'!F583</f>
        <v>12.5</v>
      </c>
      <c r="AJ583" s="250"/>
      <c r="AK583" s="249">
        <f>VLOOKUP(A582,$BF$2:$CB$5,19,FALSE)*'Form II'!F583</f>
        <v>25</v>
      </c>
      <c r="AL583" s="250"/>
      <c r="AM583" s="249">
        <f>VLOOKUP(A582,$BF$2:$CB$5,20,FALSE)*'Form II'!F583</f>
        <v>12.5</v>
      </c>
      <c r="AN583" s="250"/>
      <c r="AO583" s="249">
        <f>VLOOKUP(A582,$BF$2:$CB$5,21,FALSE)*'Form II'!F583</f>
        <v>25</v>
      </c>
      <c r="AP583" s="250"/>
      <c r="AQ583" s="249">
        <f>VLOOKUP(A582,$BF$2:$CB$5,22,FALSE)*'Form II'!F583</f>
        <v>25</v>
      </c>
      <c r="AR583" s="250"/>
      <c r="AS583" s="255"/>
      <c r="AT583" s="256"/>
      <c r="AU583" s="116"/>
      <c r="AV583" s="116"/>
      <c r="AW583" s="116"/>
      <c r="AX583" s="116"/>
      <c r="AY583" s="116"/>
      <c r="AZ583" s="116"/>
      <c r="BA583" s="116"/>
      <c r="BB583" s="116"/>
      <c r="BC583" s="116"/>
      <c r="BD583" s="116"/>
      <c r="BE583" s="116"/>
    </row>
    <row r="584" spans="1:82" ht="15.75" thickBot="1" x14ac:dyDescent="0.3">
      <c r="A584" s="48" t="str">
        <f>'Form II'!A583&amp;", "&amp;'Form II'!B583</f>
        <v>, 59</v>
      </c>
      <c r="B584" s="99" t="s">
        <v>36</v>
      </c>
      <c r="C584" s="99" t="s">
        <v>36</v>
      </c>
      <c r="D584" s="99" t="s">
        <v>142</v>
      </c>
      <c r="E584" s="99"/>
      <c r="F584" s="99"/>
      <c r="G584" s="99"/>
      <c r="H584" s="99"/>
      <c r="I584" s="99"/>
      <c r="J584" s="99"/>
      <c r="K584" s="99" t="s">
        <v>36</v>
      </c>
      <c r="L584" s="99" t="s">
        <v>142</v>
      </c>
      <c r="M584" s="99" t="s">
        <v>36</v>
      </c>
      <c r="N584" s="99" t="s">
        <v>142</v>
      </c>
      <c r="O584" s="99" t="s">
        <v>36</v>
      </c>
      <c r="P584" s="99" t="s">
        <v>142</v>
      </c>
      <c r="Q584" s="99" t="s">
        <v>36</v>
      </c>
      <c r="R584" s="99" t="s">
        <v>142</v>
      </c>
      <c r="S584" s="99" t="s">
        <v>36</v>
      </c>
      <c r="T584" s="99" t="s">
        <v>142</v>
      </c>
      <c r="U584" s="99" t="s">
        <v>36</v>
      </c>
      <c r="V584" s="99" t="s">
        <v>142</v>
      </c>
      <c r="W584" s="99" t="s">
        <v>36</v>
      </c>
      <c r="X584" s="99" t="s">
        <v>142</v>
      </c>
      <c r="Y584" s="99" t="s">
        <v>36</v>
      </c>
      <c r="Z584" s="99" t="s">
        <v>142</v>
      </c>
      <c r="AA584" s="99"/>
      <c r="AB584" s="99"/>
      <c r="AC584" s="99" t="s">
        <v>36</v>
      </c>
      <c r="AD584" s="99" t="s">
        <v>142</v>
      </c>
      <c r="AE584" s="99" t="s">
        <v>36</v>
      </c>
      <c r="AF584" s="100" t="s">
        <v>142</v>
      </c>
      <c r="AG584" s="99" t="s">
        <v>36</v>
      </c>
      <c r="AH584" s="99" t="s">
        <v>142</v>
      </c>
      <c r="AI584" s="99" t="s">
        <v>36</v>
      </c>
      <c r="AJ584" s="99" t="s">
        <v>142</v>
      </c>
      <c r="AK584" s="99" t="s">
        <v>36</v>
      </c>
      <c r="AL584" s="99" t="s">
        <v>142</v>
      </c>
      <c r="AM584" s="99" t="s">
        <v>36</v>
      </c>
      <c r="AN584" s="99" t="s">
        <v>142</v>
      </c>
      <c r="AO584" s="99" t="s">
        <v>36</v>
      </c>
      <c r="AP584" s="99" t="s">
        <v>142</v>
      </c>
      <c r="AQ584" s="99" t="s">
        <v>36</v>
      </c>
      <c r="AR584" s="99" t="s">
        <v>142</v>
      </c>
      <c r="AS584" s="99" t="s">
        <v>36</v>
      </c>
      <c r="AT584" s="147" t="s">
        <v>142</v>
      </c>
      <c r="AU584" s="116"/>
      <c r="AV584" s="116"/>
      <c r="AW584" s="116"/>
      <c r="AX584" s="116"/>
      <c r="AY584" s="116"/>
      <c r="AZ584" s="116"/>
      <c r="BA584" s="116"/>
      <c r="BB584" s="116"/>
      <c r="BC584" s="116"/>
      <c r="BD584" s="116"/>
      <c r="BE584" s="116"/>
    </row>
    <row r="585" spans="1:82" ht="16.5" thickTop="1" thickBot="1" x14ac:dyDescent="0.3">
      <c r="A585" s="24" t="s">
        <v>37</v>
      </c>
      <c r="B585" s="25"/>
      <c r="C585" s="112">
        <v>0</v>
      </c>
      <c r="D585" s="93">
        <f t="shared" ref="D585" si="5065">C585/C583</f>
        <v>0</v>
      </c>
      <c r="E585" s="112"/>
      <c r="F585" s="93">
        <f t="shared" ref="F585" si="5066">E585/E583</f>
        <v>0</v>
      </c>
      <c r="G585" s="112"/>
      <c r="H585" s="93">
        <f t="shared" ref="H585" si="5067">G585/G583</f>
        <v>0</v>
      </c>
      <c r="I585" s="112"/>
      <c r="J585" s="93">
        <f t="shared" ref="J585" si="5068">I585/I583</f>
        <v>0</v>
      </c>
      <c r="K585" s="112"/>
      <c r="L585" s="93">
        <f t="shared" ref="L585" si="5069">K585/K583</f>
        <v>0</v>
      </c>
      <c r="M585" s="112">
        <v>0</v>
      </c>
      <c r="N585" s="93">
        <f t="shared" ref="N585" si="5070">M585/M583</f>
        <v>0</v>
      </c>
      <c r="O585" s="112">
        <v>0</v>
      </c>
      <c r="P585" s="93">
        <f t="shared" ref="P585" si="5071">O585/O583</f>
        <v>0</v>
      </c>
      <c r="Q585" s="112">
        <v>0</v>
      </c>
      <c r="R585" s="93">
        <f t="shared" ref="R585" si="5072">Q585/Q583</f>
        <v>0</v>
      </c>
      <c r="S585" s="112">
        <v>0</v>
      </c>
      <c r="T585" s="93">
        <f t="shared" ref="T585" si="5073">S585/S583</f>
        <v>0</v>
      </c>
      <c r="U585" s="112">
        <v>0</v>
      </c>
      <c r="V585" s="93">
        <f t="shared" ref="V585" si="5074">U585/U583</f>
        <v>0</v>
      </c>
      <c r="W585" s="112">
        <v>0</v>
      </c>
      <c r="X585" s="93">
        <f t="shared" ref="X585" si="5075">W585/W583</f>
        <v>0</v>
      </c>
      <c r="Y585" s="112">
        <v>0</v>
      </c>
      <c r="Z585" s="93">
        <f t="shared" ref="Z585" si="5076">Y585/Y583</f>
        <v>0</v>
      </c>
      <c r="AA585" s="112">
        <v>0</v>
      </c>
      <c r="AB585" s="93">
        <f t="shared" ref="AB585" si="5077">AA585/AA583</f>
        <v>0</v>
      </c>
      <c r="AC585" s="112">
        <v>0</v>
      </c>
      <c r="AD585" s="93">
        <f t="shared" ref="AD585" si="5078">AC585/AC583</f>
        <v>0</v>
      </c>
      <c r="AE585" s="112"/>
      <c r="AF585" s="93">
        <f t="shared" ref="AF585" si="5079">AE585/AE583</f>
        <v>0</v>
      </c>
      <c r="AG585" s="112"/>
      <c r="AH585" s="93">
        <f t="shared" ref="AH585" si="5080">AG585/AG583</f>
        <v>0</v>
      </c>
      <c r="AI585" s="112"/>
      <c r="AJ585" s="93">
        <f t="shared" ref="AJ585" si="5081">AI585/AI583</f>
        <v>0</v>
      </c>
      <c r="AK585" s="112"/>
      <c r="AL585" s="93">
        <f t="shared" ref="AL585" si="5082">AK585/AK583</f>
        <v>0</v>
      </c>
      <c r="AM585" s="112">
        <v>0</v>
      </c>
      <c r="AN585" s="93">
        <f t="shared" ref="AN585" si="5083">AM585/AM583</f>
        <v>0</v>
      </c>
      <c r="AO585" s="112">
        <v>0</v>
      </c>
      <c r="AP585" s="93">
        <f t="shared" ref="AP585" si="5084">AO585/AO583</f>
        <v>0</v>
      </c>
      <c r="AQ585" s="112">
        <v>0</v>
      </c>
      <c r="AR585" s="93">
        <f t="shared" ref="AR585:AR589" si="5085">AQ585/$AQ$113</f>
        <v>0</v>
      </c>
      <c r="AS585" s="134">
        <f t="shared" ref="AS585:AS588" si="5086">C585+K585+M585+O585+U585+W585+Y585+AC585+AE585+AG585+AM585+AQ585+E585+I585+G585+AA585+Q585+S585+AO585+AI585+AK585</f>
        <v>0</v>
      </c>
      <c r="AT585" s="203">
        <f t="shared" ref="AT585:AT589" si="5087">D585+L585+N585+P585+V585+X585+Z585+AD585+AF585+AH585+AN585+AR585+AB585+F585+J585+H585+R585+T585+AP585+AJ585+AL585</f>
        <v>0</v>
      </c>
      <c r="AU585" s="120">
        <f>IF(J585=0,0,(IF('Form II'!K583="yes",(J585/AT585)*('Form II'!G583+'Form II'!H583),0)))</f>
        <v>0</v>
      </c>
      <c r="AV585" s="120">
        <f>IF(D585=0,0,(IF('Form II'!I583="yes",(D585/AT585)*('Form II'!G583+'Form II'!H583),0)))</f>
        <v>0</v>
      </c>
      <c r="AW585" s="120">
        <f>IF(F585+H585=0,0,(IF('Form II'!J583="yes",((F585+H585)/AT585)*('Form II'!G583+'Form II'!H583),0)))</f>
        <v>0</v>
      </c>
      <c r="AX585" s="120">
        <f>IF(L585=0,0,(L585/AT585)*('Form II'!G583+'Form II'!H583))</f>
        <v>0</v>
      </c>
      <c r="AY585" s="120">
        <f>IF(P585+R585=0,0,(IF('Form II'!M583="yes",(((P585+R585)/AT585)*('Form II'!G583+'Form II'!H583)),0)))</f>
        <v>0</v>
      </c>
      <c r="AZ585" s="120" t="e">
        <f>IF('Form II'!N583="yes",(((V585+X585+Z585+T585)/AT585)*('Form II'!G583+'Form II'!H583)),0)</f>
        <v>#DIV/0!</v>
      </c>
      <c r="BA585" s="120" t="e">
        <f>IF('Form II'!P583="yes",(AB585/AT585)*('Form II'!G583+'Form II'!H583),0)</f>
        <v>#DIV/0!</v>
      </c>
      <c r="BB585" s="120" t="e">
        <f>IF('Form II'!O583="yes",(AD585/AT585)*('Form II'!G583+'Form II'!H583),0)</f>
        <v>#DIV/0!</v>
      </c>
      <c r="BC585" s="120">
        <f>IF(AF585=0,0,(AF585/AT585)*('Form II'!G583+'Form II'!H583))</f>
        <v>0</v>
      </c>
      <c r="BD585" s="120">
        <f>IF((AN585+AP585+AR585)=0,0,(IF('Form II'!R583="yes",(((AN585+AP585+AR585)/AT585)*('Form II'!G583+'Form II'!H583)),0)))</f>
        <v>0</v>
      </c>
      <c r="BE585" s="118">
        <f>IF((AS585)=0,('Form II'!G583+'Form II'!H583),SUM(AU585:BD585))</f>
        <v>0</v>
      </c>
      <c r="CD585" s="23">
        <f>AT585*'Form II'!F583</f>
        <v>0</v>
      </c>
    </row>
    <row r="586" spans="1:82" ht="16.5" thickTop="1" thickBot="1" x14ac:dyDescent="0.3">
      <c r="A586" s="26" t="s">
        <v>38</v>
      </c>
      <c r="B586" s="27"/>
      <c r="C586" s="113">
        <v>0</v>
      </c>
      <c r="D586" s="93">
        <f t="shared" ref="D586" si="5088">C586/C583</f>
        <v>0</v>
      </c>
      <c r="E586" s="113"/>
      <c r="F586" s="93">
        <f t="shared" ref="F586" si="5089">E586/E583</f>
        <v>0</v>
      </c>
      <c r="G586" s="113"/>
      <c r="H586" s="93">
        <f t="shared" ref="H586" si="5090">G586/G583</f>
        <v>0</v>
      </c>
      <c r="I586" s="113"/>
      <c r="J586" s="93">
        <f t="shared" ref="J586" si="5091">I586/I583</f>
        <v>0</v>
      </c>
      <c r="K586" s="113"/>
      <c r="L586" s="93">
        <f t="shared" ref="L586" si="5092">K586/K583</f>
        <v>0</v>
      </c>
      <c r="M586" s="113">
        <v>0</v>
      </c>
      <c r="N586" s="93">
        <f t="shared" ref="N586" si="5093">M586/M583</f>
        <v>0</v>
      </c>
      <c r="O586" s="113">
        <v>0</v>
      </c>
      <c r="P586" s="93">
        <f t="shared" ref="P586" si="5094">O586/O583</f>
        <v>0</v>
      </c>
      <c r="Q586" s="113">
        <v>0</v>
      </c>
      <c r="R586" s="93">
        <f t="shared" ref="R586" si="5095">Q586/Q583</f>
        <v>0</v>
      </c>
      <c r="S586" s="113">
        <v>0</v>
      </c>
      <c r="T586" s="93">
        <f t="shared" ref="T586" si="5096">S586/S583</f>
        <v>0</v>
      </c>
      <c r="U586" s="113">
        <v>0</v>
      </c>
      <c r="V586" s="93">
        <f t="shared" ref="V586" si="5097">U586/U583</f>
        <v>0</v>
      </c>
      <c r="W586" s="113">
        <v>0</v>
      </c>
      <c r="X586" s="93">
        <f t="shared" ref="X586" si="5098">W586/W583</f>
        <v>0</v>
      </c>
      <c r="Y586" s="113">
        <v>0</v>
      </c>
      <c r="Z586" s="93">
        <f t="shared" ref="Z586" si="5099">Y586/Y583</f>
        <v>0</v>
      </c>
      <c r="AA586" s="113">
        <v>0</v>
      </c>
      <c r="AB586" s="93">
        <f t="shared" ref="AB586" si="5100">AA586/AA583</f>
        <v>0</v>
      </c>
      <c r="AC586" s="113">
        <v>0</v>
      </c>
      <c r="AD586" s="93">
        <f t="shared" ref="AD586" si="5101">AC586/AC583</f>
        <v>0</v>
      </c>
      <c r="AE586" s="113"/>
      <c r="AF586" s="93">
        <f t="shared" ref="AF586" si="5102">AE586/AE583</f>
        <v>0</v>
      </c>
      <c r="AG586" s="113"/>
      <c r="AH586" s="93">
        <f t="shared" ref="AH586" si="5103">AG586/AG583</f>
        <v>0</v>
      </c>
      <c r="AI586" s="113"/>
      <c r="AJ586" s="93">
        <f t="shared" ref="AJ586" si="5104">AI586/AI583</f>
        <v>0</v>
      </c>
      <c r="AK586" s="113"/>
      <c r="AL586" s="93">
        <f t="shared" ref="AL586" si="5105">AK586/AK583</f>
        <v>0</v>
      </c>
      <c r="AM586" s="113">
        <v>0</v>
      </c>
      <c r="AN586" s="93">
        <f t="shared" ref="AN586" si="5106">AM586/AM583</f>
        <v>0</v>
      </c>
      <c r="AO586" s="113">
        <v>0</v>
      </c>
      <c r="AP586" s="93">
        <f t="shared" ref="AP586" si="5107">AO586/AO583</f>
        <v>0</v>
      </c>
      <c r="AQ586" s="113">
        <v>0</v>
      </c>
      <c r="AR586" s="93">
        <f t="shared" si="5085"/>
        <v>0</v>
      </c>
      <c r="AS586" s="134">
        <f t="shared" si="5086"/>
        <v>0</v>
      </c>
      <c r="AT586" s="203">
        <f t="shared" si="5087"/>
        <v>0</v>
      </c>
      <c r="AU586" s="120">
        <f>IF(J586=0,0,(IF('Form II'!K584="yes",(J586/AT586)*('Form II'!G584+'Form II'!H584),0)))</f>
        <v>0</v>
      </c>
      <c r="AV586" s="120">
        <f>IF(D586=0,0,(IF('Form II'!I584="yes",(D586/AT586)*('Form II'!G584+'Form II'!H584),0)))</f>
        <v>0</v>
      </c>
      <c r="AW586" s="120">
        <f>IF(F586+H586=0,0,(IF('Form II'!J584="yes",((F586+H586)/AT586)*('Form II'!G584+'Form II'!H584),0)))</f>
        <v>0</v>
      </c>
      <c r="AX586" s="120">
        <f>IF(L586=0,0,(L586/AT586)*('Form II'!G584+'Form II'!H584))</f>
        <v>0</v>
      </c>
      <c r="AY586" s="120">
        <f>IF(P586+R586=0,0,(IF('Form II'!M584="yes",(((P586+R586)/AT586)*('Form II'!G584+'Form II'!H584)),0)))</f>
        <v>0</v>
      </c>
      <c r="AZ586" s="120" t="e">
        <f>IF('Form II'!N584="yes",(((V586+X586+Z586+T586)/AT586)*('Form II'!G584+'Form II'!H584)),0)</f>
        <v>#DIV/0!</v>
      </c>
      <c r="BA586" s="120" t="e">
        <f>IF('Form II'!P584="yes",(AB586/AT586)*('Form II'!G584+'Form II'!H584),0)</f>
        <v>#DIV/0!</v>
      </c>
      <c r="BB586" s="120" t="e">
        <f>IF('Form II'!O584="yes",(AD586/AT586)*('Form II'!G584+'Form II'!H584),0)</f>
        <v>#DIV/0!</v>
      </c>
      <c r="BC586" s="120">
        <f>IF(AF586=0,0,(AF586/AT586)*('Form II'!G584+'Form II'!H584))</f>
        <v>0</v>
      </c>
      <c r="BD586" s="120">
        <f>IF((AN586+AP586+AR586)=0,0,(IF('Form II'!R584="yes",(((AN586+AP586+AR586)/AT586)*('Form II'!G584+'Form II'!H584)),0)))</f>
        <v>0</v>
      </c>
      <c r="BE586" s="118">
        <f>IF((AS586)=0,('Form II'!G584+'Form II'!H584),SUM(AU586:BD586))</f>
        <v>0</v>
      </c>
      <c r="CD586" s="23">
        <f>AT586*'Form II'!F584</f>
        <v>0</v>
      </c>
    </row>
    <row r="587" spans="1:82" ht="16.5" thickTop="1" thickBot="1" x14ac:dyDescent="0.3">
      <c r="A587" s="26" t="s">
        <v>39</v>
      </c>
      <c r="B587" s="27"/>
      <c r="C587" s="113">
        <v>0</v>
      </c>
      <c r="D587" s="93">
        <f t="shared" ref="D587" si="5108">C587/C583</f>
        <v>0</v>
      </c>
      <c r="E587" s="113"/>
      <c r="F587" s="93">
        <f t="shared" ref="F587" si="5109">E587/E583</f>
        <v>0</v>
      </c>
      <c r="G587" s="113"/>
      <c r="H587" s="93">
        <f t="shared" ref="H587" si="5110">G587/G583</f>
        <v>0</v>
      </c>
      <c r="I587" s="113"/>
      <c r="J587" s="93">
        <f t="shared" ref="J587" si="5111">I587/I583</f>
        <v>0</v>
      </c>
      <c r="K587" s="113"/>
      <c r="L587" s="93">
        <f t="shared" ref="L587" si="5112">K587/K583</f>
        <v>0</v>
      </c>
      <c r="M587" s="113">
        <v>0</v>
      </c>
      <c r="N587" s="93">
        <f t="shared" ref="N587" si="5113">M587/M583</f>
        <v>0</v>
      </c>
      <c r="O587" s="113">
        <v>0</v>
      </c>
      <c r="P587" s="93">
        <f t="shared" ref="P587" si="5114">O587/O583</f>
        <v>0</v>
      </c>
      <c r="Q587" s="113">
        <v>0</v>
      </c>
      <c r="R587" s="93">
        <f t="shared" ref="R587" si="5115">Q587/Q583</f>
        <v>0</v>
      </c>
      <c r="S587" s="113">
        <v>0</v>
      </c>
      <c r="T587" s="93">
        <f t="shared" ref="T587" si="5116">S587/S583</f>
        <v>0</v>
      </c>
      <c r="U587" s="113">
        <v>0</v>
      </c>
      <c r="V587" s="93">
        <f t="shared" ref="V587" si="5117">U587/U583</f>
        <v>0</v>
      </c>
      <c r="W587" s="113">
        <v>0</v>
      </c>
      <c r="X587" s="93">
        <f t="shared" ref="X587" si="5118">W587/W583</f>
        <v>0</v>
      </c>
      <c r="Y587" s="113">
        <v>0</v>
      </c>
      <c r="Z587" s="93">
        <f t="shared" ref="Z587" si="5119">Y587/Y583</f>
        <v>0</v>
      </c>
      <c r="AA587" s="113">
        <v>0</v>
      </c>
      <c r="AB587" s="93">
        <f t="shared" ref="AB587" si="5120">AA587/AA583</f>
        <v>0</v>
      </c>
      <c r="AC587" s="113">
        <v>0</v>
      </c>
      <c r="AD587" s="93">
        <f t="shared" ref="AD587" si="5121">AC587/AC583</f>
        <v>0</v>
      </c>
      <c r="AE587" s="113"/>
      <c r="AF587" s="93">
        <f t="shared" ref="AF587" si="5122">AE587/AE583</f>
        <v>0</v>
      </c>
      <c r="AG587" s="113"/>
      <c r="AH587" s="93">
        <f t="shared" ref="AH587" si="5123">AG587/AG583</f>
        <v>0</v>
      </c>
      <c r="AI587" s="113"/>
      <c r="AJ587" s="93">
        <f t="shared" ref="AJ587" si="5124">AI587/AI583</f>
        <v>0</v>
      </c>
      <c r="AK587" s="113"/>
      <c r="AL587" s="93">
        <f t="shared" ref="AL587" si="5125">AK587/AK583</f>
        <v>0</v>
      </c>
      <c r="AM587" s="113">
        <v>0</v>
      </c>
      <c r="AN587" s="93">
        <f t="shared" ref="AN587" si="5126">AM587/AM583</f>
        <v>0</v>
      </c>
      <c r="AO587" s="113">
        <v>0</v>
      </c>
      <c r="AP587" s="93">
        <f t="shared" ref="AP587" si="5127">AO587/AO583</f>
        <v>0</v>
      </c>
      <c r="AQ587" s="113">
        <v>0</v>
      </c>
      <c r="AR587" s="93">
        <f t="shared" si="5085"/>
        <v>0</v>
      </c>
      <c r="AS587" s="134">
        <f t="shared" si="5086"/>
        <v>0</v>
      </c>
      <c r="AT587" s="203">
        <f t="shared" si="5087"/>
        <v>0</v>
      </c>
      <c r="AU587" s="120">
        <f>IF(J587=0,0,(IF('Form II'!K585="yes",(J587/AT587)*('Form II'!G585+'Form II'!H585),0)))</f>
        <v>0</v>
      </c>
      <c r="AV587" s="120">
        <f>IF(D587=0,0,(IF('Form II'!I585="yes",(D587/AT587)*('Form II'!G585+'Form II'!H585),0)))</f>
        <v>0</v>
      </c>
      <c r="AW587" s="120">
        <f>IF(F587+H587=0,0,(IF('Form II'!J585="yes",((F587+H587)/AT587)*('Form II'!G585+'Form II'!H585),0)))</f>
        <v>0</v>
      </c>
      <c r="AX587" s="120">
        <f>IF(L587=0,0,(L587/AT587)*('Form II'!G585+'Form II'!H585))</f>
        <v>0</v>
      </c>
      <c r="AY587" s="120">
        <f>IF(P587+R587=0,0,(IF('Form II'!M585="yes",(((P587+R587)/AT587)*('Form II'!G585+'Form II'!H585)),0)))</f>
        <v>0</v>
      </c>
      <c r="AZ587" s="120" t="e">
        <f>IF('Form II'!N585="yes",(((V587+X587+Z587+T587)/AT587)*('Form II'!G585+'Form II'!H585)),0)</f>
        <v>#DIV/0!</v>
      </c>
      <c r="BA587" s="120" t="e">
        <f>IF('Form II'!P585="yes",(AB587/AT587)*('Form II'!G585+'Form II'!H585),0)</f>
        <v>#DIV/0!</v>
      </c>
      <c r="BB587" s="120" t="e">
        <f>IF('Form II'!O585="yes",(AD587/AT587)*('Form II'!G585+'Form II'!H585),0)</f>
        <v>#DIV/0!</v>
      </c>
      <c r="BC587" s="120">
        <f>IF(AF587=0,0,(AF587/AT587)*('Form II'!G585+'Form II'!H585))</f>
        <v>0</v>
      </c>
      <c r="BD587" s="120">
        <f>IF((AN587+AP587+AR587)=0,0,(IF('Form II'!R585="yes",(((AN587+AP587+AR587)/AT587)*('Form II'!G585+'Form II'!H585)),0)))</f>
        <v>0</v>
      </c>
      <c r="BE587" s="118">
        <f>IF((AS587)=0,('Form II'!G585+'Form II'!H585),SUM(AU587:BD587))</f>
        <v>0</v>
      </c>
      <c r="CD587" s="23">
        <f>AT587*'Form II'!F585</f>
        <v>0</v>
      </c>
    </row>
    <row r="588" spans="1:82" ht="16.5" thickTop="1" thickBot="1" x14ac:dyDescent="0.3">
      <c r="A588" s="28" t="s">
        <v>40</v>
      </c>
      <c r="B588" s="29"/>
      <c r="C588" s="114">
        <v>0</v>
      </c>
      <c r="D588" s="93">
        <f t="shared" ref="D588" si="5128">C588/C583</f>
        <v>0</v>
      </c>
      <c r="E588" s="114"/>
      <c r="F588" s="93">
        <f t="shared" ref="F588" si="5129">E588/E583</f>
        <v>0</v>
      </c>
      <c r="G588" s="114"/>
      <c r="H588" s="93">
        <f t="shared" ref="H588" si="5130">G588/G583</f>
        <v>0</v>
      </c>
      <c r="I588" s="114"/>
      <c r="J588" s="93">
        <f t="shared" ref="J588" si="5131">I588/I583</f>
        <v>0</v>
      </c>
      <c r="K588" s="114"/>
      <c r="L588" s="93">
        <f t="shared" ref="L588" si="5132">K588/K583</f>
        <v>0</v>
      </c>
      <c r="M588" s="114">
        <v>0</v>
      </c>
      <c r="N588" s="93">
        <f t="shared" ref="N588" si="5133">M588/M583</f>
        <v>0</v>
      </c>
      <c r="O588" s="114">
        <v>0</v>
      </c>
      <c r="P588" s="93">
        <f t="shared" ref="P588" si="5134">O588/O583</f>
        <v>0</v>
      </c>
      <c r="Q588" s="114">
        <v>0</v>
      </c>
      <c r="R588" s="93">
        <f t="shared" ref="R588" si="5135">Q588/Q583</f>
        <v>0</v>
      </c>
      <c r="S588" s="114">
        <v>0</v>
      </c>
      <c r="T588" s="93">
        <f t="shared" ref="T588" si="5136">S588/S583</f>
        <v>0</v>
      </c>
      <c r="U588" s="114">
        <v>0</v>
      </c>
      <c r="V588" s="93">
        <f t="shared" ref="V588" si="5137">U588/U583</f>
        <v>0</v>
      </c>
      <c r="W588" s="114">
        <v>0</v>
      </c>
      <c r="X588" s="93">
        <f t="shared" ref="X588" si="5138">W588/W583</f>
        <v>0</v>
      </c>
      <c r="Y588" s="114">
        <v>0</v>
      </c>
      <c r="Z588" s="93">
        <f t="shared" ref="Z588" si="5139">Y588/Y583</f>
        <v>0</v>
      </c>
      <c r="AA588" s="114">
        <v>0</v>
      </c>
      <c r="AB588" s="93">
        <f t="shared" ref="AB588" si="5140">AA588/AA583</f>
        <v>0</v>
      </c>
      <c r="AC588" s="114">
        <v>0</v>
      </c>
      <c r="AD588" s="93">
        <f t="shared" ref="AD588" si="5141">AC588/AC583</f>
        <v>0</v>
      </c>
      <c r="AE588" s="114"/>
      <c r="AF588" s="93">
        <f t="shared" ref="AF588" si="5142">AE588/AE583</f>
        <v>0</v>
      </c>
      <c r="AG588" s="114"/>
      <c r="AH588" s="93">
        <f t="shared" ref="AH588" si="5143">AG588/AG583</f>
        <v>0</v>
      </c>
      <c r="AI588" s="114"/>
      <c r="AJ588" s="93">
        <f t="shared" ref="AJ588" si="5144">AI588/AI583</f>
        <v>0</v>
      </c>
      <c r="AK588" s="114"/>
      <c r="AL588" s="93">
        <f t="shared" ref="AL588" si="5145">AK588/AK583</f>
        <v>0</v>
      </c>
      <c r="AM588" s="114">
        <v>0</v>
      </c>
      <c r="AN588" s="93">
        <f t="shared" ref="AN588" si="5146">AM588/AM583</f>
        <v>0</v>
      </c>
      <c r="AO588" s="114">
        <v>0</v>
      </c>
      <c r="AP588" s="93">
        <f t="shared" ref="AP588" si="5147">AO588/AO583</f>
        <v>0</v>
      </c>
      <c r="AQ588" s="114">
        <v>0</v>
      </c>
      <c r="AR588" s="93">
        <f t="shared" si="5085"/>
        <v>0</v>
      </c>
      <c r="AS588" s="134">
        <f t="shared" si="5086"/>
        <v>0</v>
      </c>
      <c r="AT588" s="203">
        <f t="shared" si="5087"/>
        <v>0</v>
      </c>
      <c r="AU588" s="120">
        <f>IF(J588=0,0,(IF('Form II'!K586="yes",(J588/AT588)*('Form II'!G586+'Form II'!H586),0)))</f>
        <v>0</v>
      </c>
      <c r="AV588" s="120">
        <f>IF(D588=0,0,(IF('Form II'!I586="yes",(D588/AT588)*('Form II'!G586+'Form II'!H586),0)))</f>
        <v>0</v>
      </c>
      <c r="AW588" s="120">
        <f>IF(F588+H588=0,0,(IF('Form II'!J586="yes",((F588+H588)/AT588)*('Form II'!G586+'Form II'!H586),0)))</f>
        <v>0</v>
      </c>
      <c r="AX588" s="120">
        <f>IF(L588=0,0,(L588/AT588)*('Form II'!G586+'Form II'!H586))</f>
        <v>0</v>
      </c>
      <c r="AY588" s="120">
        <f>IF(P588+R588=0,0,(IF('Form II'!M586="yes",(((P588+R588)/AT588)*('Form II'!G586+'Form II'!H586)),0)))</f>
        <v>0</v>
      </c>
      <c r="AZ588" s="120" t="e">
        <f>IF('Form II'!N586="yes",(((V588+X588+Z588+T588)/AT588)*('Form II'!G586+'Form II'!H586)),0)</f>
        <v>#DIV/0!</v>
      </c>
      <c r="BA588" s="120" t="e">
        <f>IF('Form II'!P586="yes",(AB588/AT588)*('Form II'!G586+'Form II'!H586),0)</f>
        <v>#DIV/0!</v>
      </c>
      <c r="BB588" s="120" t="e">
        <f>IF('Form II'!O586="yes",(AD588/AT588)*('Form II'!G586+'Form II'!H586),0)</f>
        <v>#DIV/0!</v>
      </c>
      <c r="BC588" s="120">
        <f>IF(AF588=0,0,(AF588/AT588)*('Form II'!G586+'Form II'!H586))</f>
        <v>0</v>
      </c>
      <c r="BD588" s="120">
        <f>IF((AN588+AP588+AR588)=0,0,(IF('Form II'!R586="yes",(((AN588+AP588+AR588)/AT588)*('Form II'!G586+'Form II'!H586)),0)))</f>
        <v>0</v>
      </c>
      <c r="BE588" s="118">
        <f>IF((AS588)=0,('Form II'!G586+'Form II'!H586),SUM(AU588:BD588))</f>
        <v>0</v>
      </c>
      <c r="CD588" s="23">
        <f>AT588*'Form II'!F586</f>
        <v>0</v>
      </c>
    </row>
    <row r="589" spans="1:82" ht="15.75" thickTop="1" x14ac:dyDescent="0.25">
      <c r="A589" s="90" t="s">
        <v>41</v>
      </c>
      <c r="B589" s="91"/>
      <c r="C589" s="91">
        <f t="shared" si="4816"/>
        <v>0</v>
      </c>
      <c r="D589" s="93">
        <f t="shared" ref="D589" si="5148">C589/C583</f>
        <v>0</v>
      </c>
      <c r="E589" s="91">
        <f t="shared" si="4818"/>
        <v>0</v>
      </c>
      <c r="F589" s="93">
        <f t="shared" ref="F589" si="5149">E589/E583</f>
        <v>0</v>
      </c>
      <c r="G589" s="91">
        <f t="shared" si="4820"/>
        <v>0</v>
      </c>
      <c r="H589" s="93">
        <f t="shared" ref="H589" si="5150">G589/G583</f>
        <v>0</v>
      </c>
      <c r="I589" s="91">
        <f t="shared" si="4822"/>
        <v>0</v>
      </c>
      <c r="J589" s="93">
        <f t="shared" ref="J589" si="5151">I589/I583</f>
        <v>0</v>
      </c>
      <c r="K589" s="91">
        <f t="shared" si="4824"/>
        <v>0</v>
      </c>
      <c r="L589" s="93">
        <f t="shared" ref="L589" si="5152">K589/K583</f>
        <v>0</v>
      </c>
      <c r="M589" s="91">
        <f t="shared" si="4826"/>
        <v>0</v>
      </c>
      <c r="N589" s="93">
        <f t="shared" ref="N589" si="5153">M589/M583</f>
        <v>0</v>
      </c>
      <c r="O589" s="91">
        <f t="shared" si="4828"/>
        <v>0</v>
      </c>
      <c r="P589" s="93">
        <f t="shared" ref="P589" si="5154">O589/O583</f>
        <v>0</v>
      </c>
      <c r="Q589" s="91">
        <f t="shared" si="4830"/>
        <v>0</v>
      </c>
      <c r="R589" s="93">
        <f t="shared" ref="R589" si="5155">Q589/Q583</f>
        <v>0</v>
      </c>
      <c r="S589" s="91">
        <f t="shared" si="4832"/>
        <v>0</v>
      </c>
      <c r="T589" s="93">
        <f t="shared" ref="T589" si="5156">S589/S583</f>
        <v>0</v>
      </c>
      <c r="U589" s="91">
        <f t="shared" si="4834"/>
        <v>0</v>
      </c>
      <c r="V589" s="93">
        <f t="shared" ref="V589" si="5157">U589/U583</f>
        <v>0</v>
      </c>
      <c r="W589" s="91">
        <f t="shared" si="4836"/>
        <v>0</v>
      </c>
      <c r="X589" s="93">
        <f t="shared" ref="X589" si="5158">W589/W583</f>
        <v>0</v>
      </c>
      <c r="Y589" s="91">
        <f t="shared" si="4838"/>
        <v>0</v>
      </c>
      <c r="Z589" s="93">
        <f t="shared" ref="Z589" si="5159">Y589/Y583</f>
        <v>0</v>
      </c>
      <c r="AA589" s="91">
        <f t="shared" si="4840"/>
        <v>0</v>
      </c>
      <c r="AB589" s="93">
        <f t="shared" ref="AB589" si="5160">AA589/AA583</f>
        <v>0</v>
      </c>
      <c r="AC589" s="91">
        <f t="shared" si="4842"/>
        <v>0</v>
      </c>
      <c r="AD589" s="93">
        <f t="shared" ref="AD589" si="5161">AC589/AC583</f>
        <v>0</v>
      </c>
      <c r="AE589" s="94">
        <f t="shared" si="4844"/>
        <v>0</v>
      </c>
      <c r="AF589" s="93">
        <f t="shared" ref="AF589" si="5162">AE589/AE583</f>
        <v>0</v>
      </c>
      <c r="AG589" s="91">
        <f t="shared" si="4846"/>
        <v>0</v>
      </c>
      <c r="AH589" s="93">
        <f t="shared" ref="AH589" si="5163">AG589/AG583</f>
        <v>0</v>
      </c>
      <c r="AI589" s="91">
        <f t="shared" si="4848"/>
        <v>0</v>
      </c>
      <c r="AJ589" s="93">
        <f t="shared" ref="AJ589" si="5164">AI589/AI583</f>
        <v>0</v>
      </c>
      <c r="AK589" s="91">
        <f t="shared" si="4850"/>
        <v>0</v>
      </c>
      <c r="AL589" s="93">
        <f t="shared" ref="AL589" si="5165">AK589/AK583</f>
        <v>0</v>
      </c>
      <c r="AM589" s="91">
        <f t="shared" si="4852"/>
        <v>0</v>
      </c>
      <c r="AN589" s="93">
        <f t="shared" ref="AN589" si="5166">AM589/AM583</f>
        <v>0</v>
      </c>
      <c r="AO589" s="91">
        <f t="shared" si="4854"/>
        <v>0</v>
      </c>
      <c r="AP589" s="93">
        <f t="shared" ref="AP589" si="5167">AO589/AO583</f>
        <v>0</v>
      </c>
      <c r="AQ589" s="91">
        <f t="shared" si="4856"/>
        <v>0</v>
      </c>
      <c r="AR589" s="93">
        <f t="shared" si="5085"/>
        <v>0</v>
      </c>
      <c r="AS589" s="95">
        <f t="shared" si="4857"/>
        <v>0</v>
      </c>
      <c r="AT589" s="203">
        <f t="shared" si="5087"/>
        <v>0</v>
      </c>
      <c r="AU589" s="121"/>
      <c r="AV589" s="121"/>
      <c r="AW589" s="121"/>
      <c r="AX589" s="121"/>
      <c r="AY589" s="121"/>
      <c r="AZ589" s="121"/>
      <c r="BA589" s="121"/>
      <c r="BB589" s="121"/>
      <c r="BC589" s="121"/>
      <c r="BD589" s="121"/>
      <c r="BE589" s="121"/>
      <c r="CD589" s="30">
        <f t="shared" si="4858"/>
        <v>0</v>
      </c>
    </row>
    <row r="590" spans="1:82" x14ac:dyDescent="0.25">
      <c r="AU590" s="116"/>
      <c r="AV590" s="116"/>
      <c r="AW590" s="116"/>
      <c r="AX590" s="116"/>
      <c r="AY590" s="116"/>
      <c r="AZ590" s="116"/>
      <c r="BA590" s="116"/>
      <c r="BB590" s="116"/>
      <c r="BC590" s="116"/>
      <c r="BD590" s="116"/>
      <c r="BE590" s="116"/>
    </row>
    <row r="591" spans="1:82" ht="45" x14ac:dyDescent="0.25">
      <c r="A591" s="97"/>
      <c r="B591" s="199" t="s">
        <v>25</v>
      </c>
      <c r="C591" s="248" t="s">
        <v>116</v>
      </c>
      <c r="D591" s="247"/>
      <c r="E591" s="257" t="s">
        <v>119</v>
      </c>
      <c r="F591" s="247"/>
      <c r="G591" s="257" t="s">
        <v>120</v>
      </c>
      <c r="H591" s="247"/>
      <c r="I591" s="248" t="s">
        <v>117</v>
      </c>
      <c r="J591" s="247"/>
      <c r="K591" s="248" t="s">
        <v>118</v>
      </c>
      <c r="L591" s="247"/>
      <c r="M591" s="248" t="s">
        <v>27</v>
      </c>
      <c r="N591" s="247"/>
      <c r="O591" s="248" t="s">
        <v>166</v>
      </c>
      <c r="P591" s="247"/>
      <c r="Q591" s="248" t="s">
        <v>167</v>
      </c>
      <c r="R591" s="247"/>
      <c r="S591" s="248" t="s">
        <v>132</v>
      </c>
      <c r="T591" s="247"/>
      <c r="U591" s="248" t="s">
        <v>28</v>
      </c>
      <c r="V591" s="247"/>
      <c r="W591" s="248" t="s">
        <v>29</v>
      </c>
      <c r="X591" s="247"/>
      <c r="Y591" s="248" t="s">
        <v>30</v>
      </c>
      <c r="Z591" s="247"/>
      <c r="AA591" s="248" t="s">
        <v>114</v>
      </c>
      <c r="AB591" s="258"/>
      <c r="AC591" s="248" t="s">
        <v>113</v>
      </c>
      <c r="AD591" s="247"/>
      <c r="AE591" s="248" t="s">
        <v>31</v>
      </c>
      <c r="AF591" s="247"/>
      <c r="AG591" s="248" t="s">
        <v>193</v>
      </c>
      <c r="AH591" s="247"/>
      <c r="AI591" s="248" t="s">
        <v>164</v>
      </c>
      <c r="AJ591" s="247"/>
      <c r="AK591" s="246" t="s">
        <v>165</v>
      </c>
      <c r="AL591" s="247"/>
      <c r="AM591" s="248" t="s">
        <v>33</v>
      </c>
      <c r="AN591" s="247"/>
      <c r="AO591" s="248" t="s">
        <v>34</v>
      </c>
      <c r="AP591" s="247"/>
      <c r="AQ591" s="248" t="s">
        <v>34</v>
      </c>
      <c r="AR591" s="247"/>
      <c r="AS591" s="248" t="s">
        <v>35</v>
      </c>
      <c r="AT591" s="247"/>
      <c r="AU591" s="115" t="s">
        <v>337</v>
      </c>
      <c r="AV591" s="115" t="s">
        <v>116</v>
      </c>
      <c r="AW591" s="115" t="s">
        <v>339</v>
      </c>
      <c r="AX591" s="116" t="s">
        <v>340</v>
      </c>
      <c r="AY591" s="116" t="s">
        <v>341</v>
      </c>
      <c r="AZ591" s="116" t="s">
        <v>134</v>
      </c>
      <c r="BA591" s="117" t="s">
        <v>114</v>
      </c>
      <c r="BB591" s="117" t="s">
        <v>113</v>
      </c>
      <c r="BC591" s="117" t="s">
        <v>46</v>
      </c>
      <c r="BD591" s="117" t="s">
        <v>44</v>
      </c>
      <c r="BE591" s="118"/>
    </row>
    <row r="592" spans="1:82" x14ac:dyDescent="0.25">
      <c r="A592" s="49" t="s">
        <v>129</v>
      </c>
      <c r="B592" s="200"/>
      <c r="C592" s="151"/>
      <c r="D592" s="152"/>
      <c r="E592" s="151"/>
      <c r="F592" s="152"/>
      <c r="G592" s="200"/>
      <c r="H592" s="201"/>
      <c r="I592" s="200"/>
      <c r="J592" s="201"/>
      <c r="K592" s="87"/>
      <c r="L592" s="201"/>
      <c r="M592" s="200"/>
      <c r="N592" s="201"/>
      <c r="O592" s="200"/>
      <c r="P592" s="201"/>
      <c r="Q592" s="200"/>
      <c r="R592" s="201"/>
      <c r="S592" s="200"/>
      <c r="T592" s="201"/>
      <c r="U592" s="200"/>
      <c r="V592" s="201"/>
      <c r="W592" s="200"/>
      <c r="X592" s="201"/>
      <c r="Y592" s="200"/>
      <c r="Z592" s="201"/>
      <c r="AA592" s="87"/>
      <c r="AB592" s="87"/>
      <c r="AC592" s="200"/>
      <c r="AD592" s="201"/>
      <c r="AE592" s="200"/>
      <c r="AF592" s="201"/>
      <c r="AG592" s="200"/>
      <c r="AH592" s="201"/>
      <c r="AI592" s="200"/>
      <c r="AJ592" s="201"/>
      <c r="AK592" s="87"/>
      <c r="AL592" s="87"/>
      <c r="AM592" s="200"/>
      <c r="AN592" s="201"/>
      <c r="AO592" s="200"/>
      <c r="AP592" s="201"/>
      <c r="AQ592" s="200"/>
      <c r="AR592" s="201"/>
      <c r="AS592" s="200"/>
      <c r="AT592" s="146"/>
      <c r="AU592" s="115"/>
      <c r="AV592" s="115"/>
      <c r="AW592" s="115"/>
      <c r="AX592" s="116"/>
      <c r="AY592" s="116"/>
      <c r="AZ592" s="116"/>
      <c r="BA592" s="116"/>
      <c r="BB592" s="116"/>
      <c r="BC592" s="116"/>
      <c r="BD592" s="116"/>
      <c r="BE592" s="116"/>
    </row>
    <row r="593" spans="1:82" x14ac:dyDescent="0.25">
      <c r="A593" s="98"/>
      <c r="B593" s="88"/>
      <c r="C593" s="249">
        <f>(VLOOKUP(A592,$BF$2:$CB$5,2,FALSE))*'Form II'!F593</f>
        <v>60</v>
      </c>
      <c r="D593" s="250"/>
      <c r="E593" s="249">
        <f>VLOOKUP(A592,$BF$2:$CB$5,3,FALSE)*'Form II'!F593</f>
        <v>60</v>
      </c>
      <c r="F593" s="250"/>
      <c r="G593" s="249">
        <f>VLOOKUP(A592,$BF$2:$CB$5,4,FALSE)*'Form II'!F593</f>
        <v>60</v>
      </c>
      <c r="H593" s="250"/>
      <c r="I593" s="249">
        <f>VLOOKUP(A592,$BF$2:$CB$5,5,FALSE)*'Form II'!F593</f>
        <v>60</v>
      </c>
      <c r="J593" s="250"/>
      <c r="K593" s="251">
        <f>VLOOKUP(A592,$BF$2:$CB$5,6,FALSE)*'Form II'!F593</f>
        <v>100</v>
      </c>
      <c r="L593" s="250"/>
      <c r="M593" s="249">
        <f>VLOOKUP(A592,$BF$2:$CB$5,7,FALSE)*'Form II'!F593</f>
        <v>200</v>
      </c>
      <c r="N593" s="250"/>
      <c r="O593" s="249">
        <f>VLOOKUP(A592,$BF$2:$CB$5,8,FALSE)*'Form II'!F593</f>
        <v>125</v>
      </c>
      <c r="P593" s="250"/>
      <c r="Q593" s="249">
        <f>VLOOKUP(A592,$BF$2:$CB$5,9,FALSE)*'Form II'!F593</f>
        <v>125</v>
      </c>
      <c r="R593" s="250"/>
      <c r="S593" s="249">
        <f>VLOOKUP(A592,$BF$2:$CB$5,10,FALSE)*'Form II'!F593</f>
        <v>125</v>
      </c>
      <c r="T593" s="250"/>
      <c r="U593" s="249">
        <f>VLOOKUP(A592,$BF$2:$CB$5,11,FALSE)*'Form II'!F593</f>
        <v>150</v>
      </c>
      <c r="V593" s="250"/>
      <c r="W593" s="249">
        <f>VLOOKUP(A592,$BF$2:$CB$5,12,FALSE)*'Form II'!F593</f>
        <v>200</v>
      </c>
      <c r="X593" s="250"/>
      <c r="Y593" s="252">
        <f>VLOOKUP(A592,$BF$2:$CB$5,13,FALSE)*'Form II'!F593</f>
        <v>250</v>
      </c>
      <c r="Z593" s="253"/>
      <c r="AA593" s="252">
        <f>VLOOKUP(A592,$BF$2:$CB$5,14,FALSE)*'Form II'!F593</f>
        <v>75</v>
      </c>
      <c r="AB593" s="254"/>
      <c r="AC593" s="252">
        <f>VLOOKUP(A592,$BF$2:$CB$5,15,FALSE)*'Form II'!F593</f>
        <v>75</v>
      </c>
      <c r="AD593" s="253"/>
      <c r="AE593" s="252">
        <f>VLOOKUP(A592,$BF$2:$CB$5,16,FALSE)*'Form II'!F593</f>
        <v>200</v>
      </c>
      <c r="AF593" s="253"/>
      <c r="AG593" s="249">
        <f>VLOOKUP(A592,$BF$2:$CB$5,17,FALSE)*'Form II'!F593</f>
        <v>200</v>
      </c>
      <c r="AH593" s="250"/>
      <c r="AI593" s="249">
        <f>VLOOKUP(A592,$BF$2:$CB$5,18,FALSE)*'Form II'!F593</f>
        <v>12.5</v>
      </c>
      <c r="AJ593" s="250"/>
      <c r="AK593" s="249">
        <f>VLOOKUP(A592,$BF$2:$CB$5,19,FALSE)*'Form II'!F593</f>
        <v>25</v>
      </c>
      <c r="AL593" s="250"/>
      <c r="AM593" s="249">
        <f>VLOOKUP(A592,$BF$2:$CB$5,20,FALSE)*'Form II'!F593</f>
        <v>12.5</v>
      </c>
      <c r="AN593" s="250"/>
      <c r="AO593" s="249">
        <f>VLOOKUP(A592,$BF$2:$CB$5,21,FALSE)*'Form II'!F593</f>
        <v>25</v>
      </c>
      <c r="AP593" s="250"/>
      <c r="AQ593" s="249">
        <f>VLOOKUP(A592,$BF$2:$CB$5,22,FALSE)*'Form II'!F593</f>
        <v>25</v>
      </c>
      <c r="AR593" s="250"/>
      <c r="AS593" s="255"/>
      <c r="AT593" s="256"/>
      <c r="AU593" s="116"/>
      <c r="AV593" s="116"/>
      <c r="AW593" s="116"/>
      <c r="AX593" s="116"/>
      <c r="AY593" s="116"/>
      <c r="AZ593" s="116"/>
      <c r="BA593" s="116"/>
      <c r="BB593" s="116"/>
      <c r="BC593" s="116"/>
      <c r="BD593" s="116"/>
      <c r="BE593" s="116"/>
    </row>
    <row r="594" spans="1:82" ht="15.75" thickBot="1" x14ac:dyDescent="0.3">
      <c r="A594" s="48" t="str">
        <f>'Form II'!A593&amp;", "&amp;'Form II'!B593</f>
        <v>, 60</v>
      </c>
      <c r="B594" s="99" t="s">
        <v>36</v>
      </c>
      <c r="C594" s="99" t="s">
        <v>36</v>
      </c>
      <c r="D594" s="99" t="s">
        <v>142</v>
      </c>
      <c r="E594" s="99"/>
      <c r="F594" s="99"/>
      <c r="G594" s="99"/>
      <c r="H594" s="99"/>
      <c r="I594" s="99"/>
      <c r="J594" s="99"/>
      <c r="K594" s="99" t="s">
        <v>36</v>
      </c>
      <c r="L594" s="99" t="s">
        <v>142</v>
      </c>
      <c r="M594" s="99" t="s">
        <v>36</v>
      </c>
      <c r="N594" s="99" t="s">
        <v>142</v>
      </c>
      <c r="O594" s="99" t="s">
        <v>36</v>
      </c>
      <c r="P594" s="99" t="s">
        <v>142</v>
      </c>
      <c r="Q594" s="99" t="s">
        <v>36</v>
      </c>
      <c r="R594" s="99" t="s">
        <v>142</v>
      </c>
      <c r="S594" s="99" t="s">
        <v>36</v>
      </c>
      <c r="T594" s="99" t="s">
        <v>142</v>
      </c>
      <c r="U594" s="99" t="s">
        <v>36</v>
      </c>
      <c r="V594" s="99" t="s">
        <v>142</v>
      </c>
      <c r="W594" s="99" t="s">
        <v>36</v>
      </c>
      <c r="X594" s="99" t="s">
        <v>142</v>
      </c>
      <c r="Y594" s="99" t="s">
        <v>36</v>
      </c>
      <c r="Z594" s="99" t="s">
        <v>142</v>
      </c>
      <c r="AA594" s="99"/>
      <c r="AB594" s="99"/>
      <c r="AC594" s="99" t="s">
        <v>36</v>
      </c>
      <c r="AD594" s="99" t="s">
        <v>142</v>
      </c>
      <c r="AE594" s="99" t="s">
        <v>36</v>
      </c>
      <c r="AF594" s="100" t="s">
        <v>142</v>
      </c>
      <c r="AG594" s="99" t="s">
        <v>36</v>
      </c>
      <c r="AH594" s="99" t="s">
        <v>142</v>
      </c>
      <c r="AI594" s="99" t="s">
        <v>36</v>
      </c>
      <c r="AJ594" s="99" t="s">
        <v>142</v>
      </c>
      <c r="AK594" s="99" t="s">
        <v>36</v>
      </c>
      <c r="AL594" s="99" t="s">
        <v>142</v>
      </c>
      <c r="AM594" s="99" t="s">
        <v>36</v>
      </c>
      <c r="AN594" s="99" t="s">
        <v>142</v>
      </c>
      <c r="AO594" s="99" t="s">
        <v>36</v>
      </c>
      <c r="AP594" s="99" t="s">
        <v>142</v>
      </c>
      <c r="AQ594" s="99" t="s">
        <v>36</v>
      </c>
      <c r="AR594" s="99" t="s">
        <v>142</v>
      </c>
      <c r="AS594" s="99" t="s">
        <v>36</v>
      </c>
      <c r="AT594" s="147" t="s">
        <v>142</v>
      </c>
      <c r="AU594" s="116"/>
      <c r="AV594" s="116"/>
      <c r="AW594" s="116"/>
      <c r="AX594" s="116"/>
      <c r="AY594" s="116"/>
      <c r="AZ594" s="116"/>
      <c r="BA594" s="116"/>
      <c r="BB594" s="116"/>
      <c r="BC594" s="116"/>
      <c r="BD594" s="116"/>
      <c r="BE594" s="116"/>
    </row>
    <row r="595" spans="1:82" ht="16.5" thickTop="1" thickBot="1" x14ac:dyDescent="0.3">
      <c r="A595" s="24" t="s">
        <v>37</v>
      </c>
      <c r="B595" s="25"/>
      <c r="C595" s="112">
        <v>0</v>
      </c>
      <c r="D595" s="93">
        <f t="shared" ref="D595" si="5168">C595/C593</f>
        <v>0</v>
      </c>
      <c r="E595" s="112"/>
      <c r="F595" s="93">
        <f t="shared" ref="F595" si="5169">E595/E593</f>
        <v>0</v>
      </c>
      <c r="G595" s="112"/>
      <c r="H595" s="93">
        <f t="shared" ref="H595" si="5170">G595/G593</f>
        <v>0</v>
      </c>
      <c r="I595" s="112"/>
      <c r="J595" s="93">
        <f t="shared" ref="J595" si="5171">I595/I593</f>
        <v>0</v>
      </c>
      <c r="K595" s="112"/>
      <c r="L595" s="93">
        <f t="shared" ref="L595" si="5172">K595/K593</f>
        <v>0</v>
      </c>
      <c r="M595" s="112">
        <v>0</v>
      </c>
      <c r="N595" s="93">
        <f t="shared" ref="N595" si="5173">M595/M593</f>
        <v>0</v>
      </c>
      <c r="O595" s="112">
        <v>0</v>
      </c>
      <c r="P595" s="93">
        <f t="shared" ref="P595" si="5174">O595/O593</f>
        <v>0</v>
      </c>
      <c r="Q595" s="112">
        <v>0</v>
      </c>
      <c r="R595" s="93">
        <f t="shared" ref="R595" si="5175">Q595/Q593</f>
        <v>0</v>
      </c>
      <c r="S595" s="112">
        <v>0</v>
      </c>
      <c r="T595" s="93">
        <f t="shared" ref="T595" si="5176">S595/S593</f>
        <v>0</v>
      </c>
      <c r="U595" s="112">
        <v>0</v>
      </c>
      <c r="V595" s="93">
        <f t="shared" ref="V595" si="5177">U595/U593</f>
        <v>0</v>
      </c>
      <c r="W595" s="112">
        <v>0</v>
      </c>
      <c r="X595" s="93">
        <f t="shared" ref="X595" si="5178">W595/W593</f>
        <v>0</v>
      </c>
      <c r="Y595" s="112">
        <v>0</v>
      </c>
      <c r="Z595" s="93">
        <f t="shared" ref="Z595" si="5179">Y595/Y593</f>
        <v>0</v>
      </c>
      <c r="AA595" s="112">
        <v>0</v>
      </c>
      <c r="AB595" s="93">
        <f t="shared" ref="AB595" si="5180">AA595/AA593</f>
        <v>0</v>
      </c>
      <c r="AC595" s="112">
        <v>0</v>
      </c>
      <c r="AD595" s="93">
        <f t="shared" ref="AD595" si="5181">AC595/AC593</f>
        <v>0</v>
      </c>
      <c r="AE595" s="112"/>
      <c r="AF595" s="93">
        <f t="shared" ref="AF595" si="5182">AE595/AE593</f>
        <v>0</v>
      </c>
      <c r="AG595" s="112"/>
      <c r="AH595" s="93">
        <f t="shared" ref="AH595" si="5183">AG595/AG593</f>
        <v>0</v>
      </c>
      <c r="AI595" s="112"/>
      <c r="AJ595" s="93">
        <f t="shared" ref="AJ595" si="5184">AI595/AI593</f>
        <v>0</v>
      </c>
      <c r="AK595" s="112"/>
      <c r="AL595" s="93">
        <f t="shared" ref="AL595" si="5185">AK595/AK593</f>
        <v>0</v>
      </c>
      <c r="AM595" s="112">
        <v>0</v>
      </c>
      <c r="AN595" s="93">
        <f t="shared" ref="AN595" si="5186">AM595/AM593</f>
        <v>0</v>
      </c>
      <c r="AO595" s="112">
        <v>0</v>
      </c>
      <c r="AP595" s="93">
        <f t="shared" ref="AP595" si="5187">AO595/AO593</f>
        <v>0</v>
      </c>
      <c r="AQ595" s="112">
        <v>0</v>
      </c>
      <c r="AR595" s="93">
        <f t="shared" ref="AR595:AR599" si="5188">AQ595/$AQ$113</f>
        <v>0</v>
      </c>
      <c r="AS595" s="134">
        <f t="shared" ref="AS595:AS598" si="5189">C595+K595+M595+O595+U595+W595+Y595+AC595+AE595+AG595+AM595+AQ595+E595+I595+G595+AA595+Q595+S595+AO595+AI595+AK595</f>
        <v>0</v>
      </c>
      <c r="AT595" s="203">
        <f t="shared" ref="AT595:AT599" si="5190">D595+L595+N595+P595+V595+X595+Z595+AD595+AF595+AH595+AN595+AR595+AB595+F595+J595+H595+R595+T595+AP595+AJ595+AL595</f>
        <v>0</v>
      </c>
      <c r="AU595" s="120">
        <f>IF(J595=0,0,(IF('Form II'!K593="yes",(J595/AT595)*('Form II'!G593+'Form II'!H593),0)))</f>
        <v>0</v>
      </c>
      <c r="AV595" s="120">
        <f>IF(D595=0,0,(IF('Form II'!I593="yes",(D595/AT595)*('Form II'!G593+'Form II'!H593),0)))</f>
        <v>0</v>
      </c>
      <c r="AW595" s="120">
        <f>IF(F595+H595=0,0,(IF('Form II'!J593="yes",((F595+H595)/AT595)*('Form II'!G593+'Form II'!H593),0)))</f>
        <v>0</v>
      </c>
      <c r="AX595" s="120">
        <f>IF(L595=0,0,(L595/AT595)*('Form II'!G593+'Form II'!H593))</f>
        <v>0</v>
      </c>
      <c r="AY595" s="120">
        <f>IF(P595+R595=0,0,(IF('Form II'!M593="yes",(((P595+R595)/AT595)*('Form II'!G593+'Form II'!H593)),0)))</f>
        <v>0</v>
      </c>
      <c r="AZ595" s="120" t="e">
        <f>IF('Form II'!N593="yes",(((V595+X595+Z595+T595)/AT595)*('Form II'!G593+'Form II'!H593)),0)</f>
        <v>#DIV/0!</v>
      </c>
      <c r="BA595" s="120" t="e">
        <f>IF('Form II'!P593="yes",(AB595/AT595)*('Form II'!G593+'Form II'!H593),0)</f>
        <v>#DIV/0!</v>
      </c>
      <c r="BB595" s="120" t="e">
        <f>IF('Form II'!O593="yes",(AD595/AT595)*('Form II'!G593+'Form II'!H593),0)</f>
        <v>#DIV/0!</v>
      </c>
      <c r="BC595" s="120">
        <f>IF(AF595=0,0,(AF595/AT595)*('Form II'!G593+'Form II'!H593))</f>
        <v>0</v>
      </c>
      <c r="BD595" s="120">
        <f>IF((AN595+AP595+AR595)=0,0,(IF('Form II'!R593="yes",(((AN595+AP595+AR595)/AT595)*('Form II'!G593+'Form II'!H593)),0)))</f>
        <v>0</v>
      </c>
      <c r="BE595" s="118">
        <f>IF((AS595)=0,('Form II'!G593+'Form II'!H593),SUM(AU595:BD595))</f>
        <v>0</v>
      </c>
      <c r="CD595" s="23">
        <f>AT595*'Form II'!F593</f>
        <v>0</v>
      </c>
    </row>
    <row r="596" spans="1:82" ht="16.5" thickTop="1" thickBot="1" x14ac:dyDescent="0.3">
      <c r="A596" s="26" t="s">
        <v>38</v>
      </c>
      <c r="B596" s="27"/>
      <c r="C596" s="113">
        <v>0</v>
      </c>
      <c r="D596" s="93">
        <f t="shared" ref="D596" si="5191">C596/C593</f>
        <v>0</v>
      </c>
      <c r="E596" s="113"/>
      <c r="F596" s="93">
        <f t="shared" ref="F596" si="5192">E596/E593</f>
        <v>0</v>
      </c>
      <c r="G596" s="113"/>
      <c r="H596" s="93">
        <f t="shared" ref="H596" si="5193">G596/G593</f>
        <v>0</v>
      </c>
      <c r="I596" s="113"/>
      <c r="J596" s="93">
        <f t="shared" ref="J596" si="5194">I596/I593</f>
        <v>0</v>
      </c>
      <c r="K596" s="113"/>
      <c r="L596" s="93">
        <f t="shared" ref="L596" si="5195">K596/K593</f>
        <v>0</v>
      </c>
      <c r="M596" s="113">
        <v>0</v>
      </c>
      <c r="N596" s="93">
        <f t="shared" ref="N596" si="5196">M596/M593</f>
        <v>0</v>
      </c>
      <c r="O596" s="113">
        <v>0</v>
      </c>
      <c r="P596" s="93">
        <f t="shared" ref="P596" si="5197">O596/O593</f>
        <v>0</v>
      </c>
      <c r="Q596" s="113">
        <v>0</v>
      </c>
      <c r="R596" s="93">
        <f t="shared" ref="R596" si="5198">Q596/Q593</f>
        <v>0</v>
      </c>
      <c r="S596" s="113">
        <v>0</v>
      </c>
      <c r="T596" s="93">
        <f t="shared" ref="T596" si="5199">S596/S593</f>
        <v>0</v>
      </c>
      <c r="U596" s="113">
        <v>0</v>
      </c>
      <c r="V596" s="93">
        <f t="shared" ref="V596" si="5200">U596/U593</f>
        <v>0</v>
      </c>
      <c r="W596" s="113">
        <v>0</v>
      </c>
      <c r="X596" s="93">
        <f t="shared" ref="X596" si="5201">W596/W593</f>
        <v>0</v>
      </c>
      <c r="Y596" s="113">
        <v>0</v>
      </c>
      <c r="Z596" s="93">
        <f t="shared" ref="Z596" si="5202">Y596/Y593</f>
        <v>0</v>
      </c>
      <c r="AA596" s="113">
        <v>0</v>
      </c>
      <c r="AB596" s="93">
        <f t="shared" ref="AB596" si="5203">AA596/AA593</f>
        <v>0</v>
      </c>
      <c r="AC596" s="113">
        <v>0</v>
      </c>
      <c r="AD596" s="93">
        <f t="shared" ref="AD596" si="5204">AC596/AC593</f>
        <v>0</v>
      </c>
      <c r="AE596" s="113"/>
      <c r="AF596" s="93">
        <f t="shared" ref="AF596" si="5205">AE596/AE593</f>
        <v>0</v>
      </c>
      <c r="AG596" s="113"/>
      <c r="AH596" s="93">
        <f t="shared" ref="AH596" si="5206">AG596/AG593</f>
        <v>0</v>
      </c>
      <c r="AI596" s="113"/>
      <c r="AJ596" s="93">
        <f t="shared" ref="AJ596" si="5207">AI596/AI593</f>
        <v>0</v>
      </c>
      <c r="AK596" s="113"/>
      <c r="AL596" s="93">
        <f t="shared" ref="AL596" si="5208">AK596/AK593</f>
        <v>0</v>
      </c>
      <c r="AM596" s="113">
        <v>0</v>
      </c>
      <c r="AN596" s="93">
        <f t="shared" ref="AN596" si="5209">AM596/AM593</f>
        <v>0</v>
      </c>
      <c r="AO596" s="113">
        <v>0</v>
      </c>
      <c r="AP596" s="93">
        <f t="shared" ref="AP596" si="5210">AO596/AO593</f>
        <v>0</v>
      </c>
      <c r="AQ596" s="113">
        <v>0</v>
      </c>
      <c r="AR596" s="93">
        <f t="shared" si="5188"/>
        <v>0</v>
      </c>
      <c r="AS596" s="134">
        <f t="shared" si="5189"/>
        <v>0</v>
      </c>
      <c r="AT596" s="203">
        <f t="shared" si="5190"/>
        <v>0</v>
      </c>
      <c r="AU596" s="120">
        <f>IF(J596=0,0,(IF('Form II'!K594="yes",(J596/AT596)*('Form II'!G594+'Form II'!H594),0)))</f>
        <v>0</v>
      </c>
      <c r="AV596" s="120">
        <f>IF(D596=0,0,(IF('Form II'!I594="yes",(D596/AT596)*('Form II'!G594+'Form II'!H594),0)))</f>
        <v>0</v>
      </c>
      <c r="AW596" s="120">
        <f>IF(F596+H596=0,0,(IF('Form II'!J594="yes",((F596+H596)/AT596)*('Form II'!G594+'Form II'!H594),0)))</f>
        <v>0</v>
      </c>
      <c r="AX596" s="120">
        <f>IF(L596=0,0,(L596/AT596)*('Form II'!G594+'Form II'!H594))</f>
        <v>0</v>
      </c>
      <c r="AY596" s="120">
        <f>IF(P596+R596=0,0,(IF('Form II'!M594="yes",(((P596+R596)/AT596)*('Form II'!G594+'Form II'!H594)),0)))</f>
        <v>0</v>
      </c>
      <c r="AZ596" s="120" t="e">
        <f>IF('Form II'!N594="yes",(((V596+X596+Z596+T596)/AT596)*('Form II'!G594+'Form II'!H594)),0)</f>
        <v>#DIV/0!</v>
      </c>
      <c r="BA596" s="120" t="e">
        <f>IF('Form II'!P594="yes",(AB596/AT596)*('Form II'!G594+'Form II'!H594),0)</f>
        <v>#DIV/0!</v>
      </c>
      <c r="BB596" s="120" t="e">
        <f>IF('Form II'!O594="yes",(AD596/AT596)*('Form II'!G594+'Form II'!H594),0)</f>
        <v>#DIV/0!</v>
      </c>
      <c r="BC596" s="120">
        <f>IF(AF596=0,0,(AF596/AT596)*('Form II'!G594+'Form II'!H594))</f>
        <v>0</v>
      </c>
      <c r="BD596" s="120">
        <f>IF((AN596+AP596+AR596)=0,0,(IF('Form II'!R594="yes",(((AN596+AP596+AR596)/AT596)*('Form II'!G594+'Form II'!H594)),0)))</f>
        <v>0</v>
      </c>
      <c r="BE596" s="118">
        <f>IF((AS596)=0,('Form II'!G594+'Form II'!H594),SUM(AU596:BD596))</f>
        <v>0</v>
      </c>
      <c r="CD596" s="23">
        <f>AT596*'Form II'!F594</f>
        <v>0</v>
      </c>
    </row>
    <row r="597" spans="1:82" ht="16.5" thickTop="1" thickBot="1" x14ac:dyDescent="0.3">
      <c r="A597" s="26" t="s">
        <v>39</v>
      </c>
      <c r="B597" s="27"/>
      <c r="C597" s="113">
        <v>0</v>
      </c>
      <c r="D597" s="93">
        <f t="shared" ref="D597" si="5211">C597/C593</f>
        <v>0</v>
      </c>
      <c r="E597" s="113"/>
      <c r="F597" s="93">
        <f t="shared" ref="F597" si="5212">E597/E593</f>
        <v>0</v>
      </c>
      <c r="G597" s="113"/>
      <c r="H597" s="93">
        <f t="shared" ref="H597" si="5213">G597/G593</f>
        <v>0</v>
      </c>
      <c r="I597" s="113"/>
      <c r="J597" s="93">
        <f t="shared" ref="J597" si="5214">I597/I593</f>
        <v>0</v>
      </c>
      <c r="K597" s="113"/>
      <c r="L597" s="93">
        <f t="shared" ref="L597" si="5215">K597/K593</f>
        <v>0</v>
      </c>
      <c r="M597" s="113">
        <v>0</v>
      </c>
      <c r="N597" s="93">
        <f t="shared" ref="N597" si="5216">M597/M593</f>
        <v>0</v>
      </c>
      <c r="O597" s="113">
        <v>0</v>
      </c>
      <c r="P597" s="93">
        <f t="shared" ref="P597" si="5217">O597/O593</f>
        <v>0</v>
      </c>
      <c r="Q597" s="113">
        <v>0</v>
      </c>
      <c r="R597" s="93">
        <f t="shared" ref="R597" si="5218">Q597/Q593</f>
        <v>0</v>
      </c>
      <c r="S597" s="113">
        <v>0</v>
      </c>
      <c r="T597" s="93">
        <f t="shared" ref="T597" si="5219">S597/S593</f>
        <v>0</v>
      </c>
      <c r="U597" s="113">
        <v>0</v>
      </c>
      <c r="V597" s="93">
        <f t="shared" ref="V597" si="5220">U597/U593</f>
        <v>0</v>
      </c>
      <c r="W597" s="113">
        <v>0</v>
      </c>
      <c r="X597" s="93">
        <f t="shared" ref="X597" si="5221">W597/W593</f>
        <v>0</v>
      </c>
      <c r="Y597" s="113">
        <v>0</v>
      </c>
      <c r="Z597" s="93">
        <f t="shared" ref="Z597" si="5222">Y597/Y593</f>
        <v>0</v>
      </c>
      <c r="AA597" s="113">
        <v>0</v>
      </c>
      <c r="AB597" s="93">
        <f t="shared" ref="AB597" si="5223">AA597/AA593</f>
        <v>0</v>
      </c>
      <c r="AC597" s="113">
        <v>0</v>
      </c>
      <c r="AD597" s="93">
        <f t="shared" ref="AD597" si="5224">AC597/AC593</f>
        <v>0</v>
      </c>
      <c r="AE597" s="113"/>
      <c r="AF597" s="93">
        <f t="shared" ref="AF597" si="5225">AE597/AE593</f>
        <v>0</v>
      </c>
      <c r="AG597" s="113"/>
      <c r="AH597" s="93">
        <f t="shared" ref="AH597" si="5226">AG597/AG593</f>
        <v>0</v>
      </c>
      <c r="AI597" s="113"/>
      <c r="AJ597" s="93">
        <f t="shared" ref="AJ597" si="5227">AI597/AI593</f>
        <v>0</v>
      </c>
      <c r="AK597" s="113"/>
      <c r="AL597" s="93">
        <f t="shared" ref="AL597" si="5228">AK597/AK593</f>
        <v>0</v>
      </c>
      <c r="AM597" s="113">
        <v>0</v>
      </c>
      <c r="AN597" s="93">
        <f t="shared" ref="AN597" si="5229">AM597/AM593</f>
        <v>0</v>
      </c>
      <c r="AO597" s="113">
        <v>0</v>
      </c>
      <c r="AP597" s="93">
        <f t="shared" ref="AP597" si="5230">AO597/AO593</f>
        <v>0</v>
      </c>
      <c r="AQ597" s="113">
        <v>0</v>
      </c>
      <c r="AR597" s="93">
        <f t="shared" si="5188"/>
        <v>0</v>
      </c>
      <c r="AS597" s="134">
        <f t="shared" si="5189"/>
        <v>0</v>
      </c>
      <c r="AT597" s="203">
        <f t="shared" si="5190"/>
        <v>0</v>
      </c>
      <c r="AU597" s="120">
        <f>IF(J597=0,0,(IF('Form II'!K595="yes",(J597/AT597)*('Form II'!G595+'Form II'!H595),0)))</f>
        <v>0</v>
      </c>
      <c r="AV597" s="120">
        <f>IF(D597=0,0,(IF('Form II'!I595="yes",(D597/AT597)*('Form II'!G595+'Form II'!H595),0)))</f>
        <v>0</v>
      </c>
      <c r="AW597" s="120">
        <f>IF(F597+H597=0,0,(IF('Form II'!J595="yes",((F597+H597)/AT597)*('Form II'!G595+'Form II'!H595),0)))</f>
        <v>0</v>
      </c>
      <c r="AX597" s="120">
        <f>IF(L597=0,0,(L597/AT597)*('Form II'!G595+'Form II'!H595))</f>
        <v>0</v>
      </c>
      <c r="AY597" s="120">
        <f>IF(P597+R597=0,0,(IF('Form II'!M595="yes",(((P597+R597)/AT597)*('Form II'!G595+'Form II'!H595)),0)))</f>
        <v>0</v>
      </c>
      <c r="AZ597" s="120" t="e">
        <f>IF('Form II'!N595="yes",(((V597+X597+Z597+T597)/AT597)*('Form II'!G595+'Form II'!H595)),0)</f>
        <v>#DIV/0!</v>
      </c>
      <c r="BA597" s="120" t="e">
        <f>IF('Form II'!P595="yes",(AB597/AT597)*('Form II'!G595+'Form II'!H595),0)</f>
        <v>#DIV/0!</v>
      </c>
      <c r="BB597" s="120" t="e">
        <f>IF('Form II'!O595="yes",(AD597/AT597)*('Form II'!G595+'Form II'!H595),0)</f>
        <v>#DIV/0!</v>
      </c>
      <c r="BC597" s="120">
        <f>IF(AF597=0,0,(AF597/AT597)*('Form II'!G595+'Form II'!H595))</f>
        <v>0</v>
      </c>
      <c r="BD597" s="120">
        <f>IF((AN597+AP597+AR597)=0,0,(IF('Form II'!R595="yes",(((AN597+AP597+AR597)/AT597)*('Form II'!G595+'Form II'!H595)),0)))</f>
        <v>0</v>
      </c>
      <c r="BE597" s="118">
        <f>IF((AS597)=0,('Form II'!G595+'Form II'!H595),SUM(AU597:BD597))</f>
        <v>0</v>
      </c>
      <c r="CD597" s="23">
        <f>AT597*'Form II'!F595</f>
        <v>0</v>
      </c>
    </row>
    <row r="598" spans="1:82" ht="16.5" thickTop="1" thickBot="1" x14ac:dyDescent="0.3">
      <c r="A598" s="28" t="s">
        <v>40</v>
      </c>
      <c r="B598" s="29"/>
      <c r="C598" s="114">
        <v>0</v>
      </c>
      <c r="D598" s="93">
        <f t="shared" ref="D598" si="5231">C598/C593</f>
        <v>0</v>
      </c>
      <c r="E598" s="114"/>
      <c r="F598" s="93">
        <f t="shared" ref="F598" si="5232">E598/E593</f>
        <v>0</v>
      </c>
      <c r="G598" s="114"/>
      <c r="H598" s="93">
        <f t="shared" ref="H598" si="5233">G598/G593</f>
        <v>0</v>
      </c>
      <c r="I598" s="114"/>
      <c r="J598" s="93">
        <f t="shared" ref="J598" si="5234">I598/I593</f>
        <v>0</v>
      </c>
      <c r="K598" s="114"/>
      <c r="L598" s="93">
        <f t="shared" ref="L598" si="5235">K598/K593</f>
        <v>0</v>
      </c>
      <c r="M598" s="114">
        <v>0</v>
      </c>
      <c r="N598" s="93">
        <f t="shared" ref="N598" si="5236">M598/M593</f>
        <v>0</v>
      </c>
      <c r="O598" s="114">
        <v>0</v>
      </c>
      <c r="P598" s="93">
        <f t="shared" ref="P598" si="5237">O598/O593</f>
        <v>0</v>
      </c>
      <c r="Q598" s="114">
        <v>0</v>
      </c>
      <c r="R598" s="93">
        <f t="shared" ref="R598" si="5238">Q598/Q593</f>
        <v>0</v>
      </c>
      <c r="S598" s="114">
        <v>0</v>
      </c>
      <c r="T598" s="93">
        <f t="shared" ref="T598" si="5239">S598/S593</f>
        <v>0</v>
      </c>
      <c r="U598" s="114">
        <v>0</v>
      </c>
      <c r="V598" s="93">
        <f t="shared" ref="V598" si="5240">U598/U593</f>
        <v>0</v>
      </c>
      <c r="W598" s="114">
        <v>0</v>
      </c>
      <c r="X598" s="93">
        <f t="shared" ref="X598" si="5241">W598/W593</f>
        <v>0</v>
      </c>
      <c r="Y598" s="114">
        <v>0</v>
      </c>
      <c r="Z598" s="93">
        <f t="shared" ref="Z598" si="5242">Y598/Y593</f>
        <v>0</v>
      </c>
      <c r="AA598" s="114">
        <v>0</v>
      </c>
      <c r="AB598" s="93">
        <f t="shared" ref="AB598" si="5243">AA598/AA593</f>
        <v>0</v>
      </c>
      <c r="AC598" s="114">
        <v>0</v>
      </c>
      <c r="AD598" s="93">
        <f t="shared" ref="AD598" si="5244">AC598/AC593</f>
        <v>0</v>
      </c>
      <c r="AE598" s="114"/>
      <c r="AF598" s="93">
        <f t="shared" ref="AF598" si="5245">AE598/AE593</f>
        <v>0</v>
      </c>
      <c r="AG598" s="114"/>
      <c r="AH598" s="93">
        <f t="shared" ref="AH598" si="5246">AG598/AG593</f>
        <v>0</v>
      </c>
      <c r="AI598" s="114"/>
      <c r="AJ598" s="93">
        <f t="shared" ref="AJ598" si="5247">AI598/AI593</f>
        <v>0</v>
      </c>
      <c r="AK598" s="114"/>
      <c r="AL598" s="93">
        <f t="shared" ref="AL598" si="5248">AK598/AK593</f>
        <v>0</v>
      </c>
      <c r="AM598" s="114">
        <v>0</v>
      </c>
      <c r="AN598" s="93">
        <f t="shared" ref="AN598" si="5249">AM598/AM593</f>
        <v>0</v>
      </c>
      <c r="AO598" s="114">
        <v>0</v>
      </c>
      <c r="AP598" s="93">
        <f t="shared" ref="AP598" si="5250">AO598/AO593</f>
        <v>0</v>
      </c>
      <c r="AQ598" s="114">
        <v>0</v>
      </c>
      <c r="AR598" s="93">
        <f t="shared" si="5188"/>
        <v>0</v>
      </c>
      <c r="AS598" s="134">
        <f t="shared" si="5189"/>
        <v>0</v>
      </c>
      <c r="AT598" s="203">
        <f t="shared" si="5190"/>
        <v>0</v>
      </c>
      <c r="AU598" s="120">
        <f>IF(J598=0,0,(IF('Form II'!K596="yes",(J598/AT598)*('Form II'!G596+'Form II'!H596),0)))</f>
        <v>0</v>
      </c>
      <c r="AV598" s="120">
        <f>IF(D598=0,0,(IF('Form II'!I596="yes",(D598/AT598)*('Form II'!G596+'Form II'!H596),0)))</f>
        <v>0</v>
      </c>
      <c r="AW598" s="120">
        <f>IF(F598+H598=0,0,(IF('Form II'!J596="yes",((F598+H598)/AT598)*('Form II'!G596+'Form II'!H596),0)))</f>
        <v>0</v>
      </c>
      <c r="AX598" s="120">
        <f>IF(L598=0,0,(L598/AT598)*('Form II'!G596+'Form II'!H596))</f>
        <v>0</v>
      </c>
      <c r="AY598" s="120">
        <f>IF(P598+R598=0,0,(IF('Form II'!M596="yes",(((P598+R598)/AT598)*('Form II'!G596+'Form II'!H596)),0)))</f>
        <v>0</v>
      </c>
      <c r="AZ598" s="120" t="e">
        <f>IF('Form II'!N596="yes",(((V598+X598+Z598+T598)/AT598)*('Form II'!G596+'Form II'!H596)),0)</f>
        <v>#DIV/0!</v>
      </c>
      <c r="BA598" s="120" t="e">
        <f>IF('Form II'!P596="yes",(AB598/AT598)*('Form II'!G596+'Form II'!H596),0)</f>
        <v>#DIV/0!</v>
      </c>
      <c r="BB598" s="120" t="e">
        <f>IF('Form II'!O596="yes",(AD598/AT598)*('Form II'!G596+'Form II'!H596),0)</f>
        <v>#DIV/0!</v>
      </c>
      <c r="BC598" s="120">
        <f>IF(AF598=0,0,(AF598/AT598)*('Form II'!G596+'Form II'!H596))</f>
        <v>0</v>
      </c>
      <c r="BD598" s="120">
        <f>IF((AN598+AP598+AR598)=0,0,(IF('Form II'!R596="yes",(((AN598+AP598+AR598)/AT598)*('Form II'!G596+'Form II'!H596)),0)))</f>
        <v>0</v>
      </c>
      <c r="BE598" s="118">
        <f>IF((AS598)=0,('Form II'!G596+'Form II'!H596),SUM(AU598:BD598))</f>
        <v>0</v>
      </c>
      <c r="CD598" s="23">
        <f>AT598*'Form II'!F596</f>
        <v>0</v>
      </c>
    </row>
    <row r="599" spans="1:82" ht="15.75" thickTop="1" x14ac:dyDescent="0.25">
      <c r="A599" s="90" t="s">
        <v>41</v>
      </c>
      <c r="B599" s="91"/>
      <c r="C599" s="91">
        <f t="shared" si="4816"/>
        <v>0</v>
      </c>
      <c r="D599" s="93">
        <f t="shared" ref="D599" si="5251">C599/C593</f>
        <v>0</v>
      </c>
      <c r="E599" s="91">
        <f t="shared" si="4818"/>
        <v>0</v>
      </c>
      <c r="F599" s="93">
        <f t="shared" ref="F599" si="5252">E599/E593</f>
        <v>0</v>
      </c>
      <c r="G599" s="91">
        <f t="shared" si="4820"/>
        <v>0</v>
      </c>
      <c r="H599" s="93">
        <f t="shared" ref="H599" si="5253">G599/G593</f>
        <v>0</v>
      </c>
      <c r="I599" s="91">
        <f t="shared" si="4822"/>
        <v>0</v>
      </c>
      <c r="J599" s="93">
        <f t="shared" ref="J599" si="5254">I599/I593</f>
        <v>0</v>
      </c>
      <c r="K599" s="91">
        <f t="shared" si="4824"/>
        <v>0</v>
      </c>
      <c r="L599" s="93">
        <f t="shared" ref="L599" si="5255">K599/K593</f>
        <v>0</v>
      </c>
      <c r="M599" s="91">
        <f t="shared" si="4826"/>
        <v>0</v>
      </c>
      <c r="N599" s="93">
        <f t="shared" ref="N599" si="5256">M599/M593</f>
        <v>0</v>
      </c>
      <c r="O599" s="91">
        <f t="shared" si="4828"/>
        <v>0</v>
      </c>
      <c r="P599" s="93">
        <f t="shared" ref="P599" si="5257">O599/O593</f>
        <v>0</v>
      </c>
      <c r="Q599" s="91">
        <f t="shared" si="4830"/>
        <v>0</v>
      </c>
      <c r="R599" s="93">
        <f t="shared" ref="R599" si="5258">Q599/Q593</f>
        <v>0</v>
      </c>
      <c r="S599" s="91">
        <f t="shared" si="4832"/>
        <v>0</v>
      </c>
      <c r="T599" s="93">
        <f t="shared" ref="T599" si="5259">S599/S593</f>
        <v>0</v>
      </c>
      <c r="U599" s="91">
        <f t="shared" si="4834"/>
        <v>0</v>
      </c>
      <c r="V599" s="93">
        <f t="shared" ref="V599" si="5260">U599/U593</f>
        <v>0</v>
      </c>
      <c r="W599" s="91">
        <f t="shared" si="4836"/>
        <v>0</v>
      </c>
      <c r="X599" s="93">
        <f t="shared" ref="X599" si="5261">W599/W593</f>
        <v>0</v>
      </c>
      <c r="Y599" s="91">
        <f t="shared" si="4838"/>
        <v>0</v>
      </c>
      <c r="Z599" s="93">
        <f t="shared" ref="Z599" si="5262">Y599/Y593</f>
        <v>0</v>
      </c>
      <c r="AA599" s="91">
        <f t="shared" si="4840"/>
        <v>0</v>
      </c>
      <c r="AB599" s="93">
        <f t="shared" ref="AB599" si="5263">AA599/AA593</f>
        <v>0</v>
      </c>
      <c r="AC599" s="91">
        <f t="shared" si="4842"/>
        <v>0</v>
      </c>
      <c r="AD599" s="93">
        <f t="shared" ref="AD599" si="5264">AC599/AC593</f>
        <v>0</v>
      </c>
      <c r="AE599" s="94">
        <f t="shared" si="4844"/>
        <v>0</v>
      </c>
      <c r="AF599" s="93">
        <f t="shared" ref="AF599" si="5265">AE599/AE593</f>
        <v>0</v>
      </c>
      <c r="AG599" s="91">
        <f t="shared" si="4846"/>
        <v>0</v>
      </c>
      <c r="AH599" s="93">
        <f t="shared" ref="AH599" si="5266">AG599/AG593</f>
        <v>0</v>
      </c>
      <c r="AI599" s="91">
        <f t="shared" si="4848"/>
        <v>0</v>
      </c>
      <c r="AJ599" s="93">
        <f t="shared" ref="AJ599" si="5267">AI599/AI593</f>
        <v>0</v>
      </c>
      <c r="AK599" s="91">
        <f t="shared" si="4850"/>
        <v>0</v>
      </c>
      <c r="AL599" s="93">
        <f t="shared" ref="AL599" si="5268">AK599/AK593</f>
        <v>0</v>
      </c>
      <c r="AM599" s="91">
        <f t="shared" si="4852"/>
        <v>0</v>
      </c>
      <c r="AN599" s="93">
        <f t="shared" ref="AN599" si="5269">AM599/AM593</f>
        <v>0</v>
      </c>
      <c r="AO599" s="91">
        <f t="shared" si="4854"/>
        <v>0</v>
      </c>
      <c r="AP599" s="93">
        <f t="shared" ref="AP599" si="5270">AO599/AO593</f>
        <v>0</v>
      </c>
      <c r="AQ599" s="91">
        <f t="shared" si="4856"/>
        <v>0</v>
      </c>
      <c r="AR599" s="93">
        <f t="shared" si="5188"/>
        <v>0</v>
      </c>
      <c r="AS599" s="95">
        <f t="shared" si="4857"/>
        <v>0</v>
      </c>
      <c r="AT599" s="203">
        <f t="shared" si="5190"/>
        <v>0</v>
      </c>
      <c r="AU599" s="121"/>
      <c r="AV599" s="121"/>
      <c r="AW599" s="121"/>
      <c r="AX599" s="121"/>
      <c r="AY599" s="121"/>
      <c r="AZ599" s="121"/>
      <c r="BA599" s="121"/>
      <c r="BB599" s="121"/>
      <c r="BC599" s="121"/>
      <c r="BD599" s="121"/>
      <c r="BE599" s="121"/>
      <c r="CD599" s="30">
        <f t="shared" si="4858"/>
        <v>0</v>
      </c>
    </row>
    <row r="600" spans="1:82" x14ac:dyDescent="0.25">
      <c r="AU600" s="116"/>
      <c r="AV600" s="116"/>
      <c r="AW600" s="116"/>
      <c r="AX600" s="116"/>
      <c r="AY600" s="116"/>
      <c r="AZ600" s="116"/>
      <c r="BA600" s="116"/>
      <c r="BB600" s="116"/>
      <c r="BC600" s="116"/>
      <c r="BD600" s="116"/>
      <c r="BE600" s="116"/>
    </row>
    <row r="601" spans="1:82" ht="45" x14ac:dyDescent="0.25">
      <c r="A601" s="97"/>
      <c r="B601" s="199" t="s">
        <v>25</v>
      </c>
      <c r="C601" s="248" t="s">
        <v>116</v>
      </c>
      <c r="D601" s="247"/>
      <c r="E601" s="257" t="s">
        <v>119</v>
      </c>
      <c r="F601" s="247"/>
      <c r="G601" s="257" t="s">
        <v>120</v>
      </c>
      <c r="H601" s="247"/>
      <c r="I601" s="248" t="s">
        <v>117</v>
      </c>
      <c r="J601" s="247"/>
      <c r="K601" s="248" t="s">
        <v>118</v>
      </c>
      <c r="L601" s="247"/>
      <c r="M601" s="248" t="s">
        <v>27</v>
      </c>
      <c r="N601" s="247"/>
      <c r="O601" s="248" t="s">
        <v>166</v>
      </c>
      <c r="P601" s="247"/>
      <c r="Q601" s="248" t="s">
        <v>167</v>
      </c>
      <c r="R601" s="247"/>
      <c r="S601" s="248" t="s">
        <v>132</v>
      </c>
      <c r="T601" s="247"/>
      <c r="U601" s="248" t="s">
        <v>28</v>
      </c>
      <c r="V601" s="247"/>
      <c r="W601" s="248" t="s">
        <v>29</v>
      </c>
      <c r="X601" s="247"/>
      <c r="Y601" s="248" t="s">
        <v>30</v>
      </c>
      <c r="Z601" s="247"/>
      <c r="AA601" s="248" t="s">
        <v>114</v>
      </c>
      <c r="AB601" s="258"/>
      <c r="AC601" s="248" t="s">
        <v>113</v>
      </c>
      <c r="AD601" s="247"/>
      <c r="AE601" s="248" t="s">
        <v>31</v>
      </c>
      <c r="AF601" s="247"/>
      <c r="AG601" s="248" t="s">
        <v>193</v>
      </c>
      <c r="AH601" s="247"/>
      <c r="AI601" s="248" t="s">
        <v>164</v>
      </c>
      <c r="AJ601" s="247"/>
      <c r="AK601" s="246" t="s">
        <v>165</v>
      </c>
      <c r="AL601" s="247"/>
      <c r="AM601" s="248" t="s">
        <v>33</v>
      </c>
      <c r="AN601" s="247"/>
      <c r="AO601" s="248" t="s">
        <v>34</v>
      </c>
      <c r="AP601" s="247"/>
      <c r="AQ601" s="248" t="s">
        <v>34</v>
      </c>
      <c r="AR601" s="247"/>
      <c r="AS601" s="248" t="s">
        <v>35</v>
      </c>
      <c r="AT601" s="247"/>
      <c r="AU601" s="115" t="s">
        <v>340</v>
      </c>
      <c r="AV601" s="115" t="s">
        <v>116</v>
      </c>
      <c r="AW601" s="115" t="s">
        <v>342</v>
      </c>
      <c r="AX601" s="116" t="s">
        <v>343</v>
      </c>
      <c r="AY601" s="116" t="s">
        <v>344</v>
      </c>
      <c r="AZ601" s="116" t="s">
        <v>134</v>
      </c>
      <c r="BA601" s="117" t="s">
        <v>114</v>
      </c>
      <c r="BB601" s="117" t="s">
        <v>113</v>
      </c>
      <c r="BC601" s="117" t="s">
        <v>46</v>
      </c>
      <c r="BD601" s="117" t="s">
        <v>44</v>
      </c>
      <c r="BE601" s="118"/>
    </row>
    <row r="602" spans="1:82" x14ac:dyDescent="0.25">
      <c r="A602" s="49" t="s">
        <v>129</v>
      </c>
      <c r="B602" s="200"/>
      <c r="C602" s="151"/>
      <c r="D602" s="152"/>
      <c r="E602" s="151"/>
      <c r="F602" s="152"/>
      <c r="G602" s="200"/>
      <c r="H602" s="201"/>
      <c r="I602" s="200"/>
      <c r="J602" s="201"/>
      <c r="K602" s="87"/>
      <c r="L602" s="201"/>
      <c r="M602" s="200"/>
      <c r="N602" s="201"/>
      <c r="O602" s="200"/>
      <c r="P602" s="201"/>
      <c r="Q602" s="200"/>
      <c r="R602" s="201"/>
      <c r="S602" s="200"/>
      <c r="T602" s="201"/>
      <c r="U602" s="200"/>
      <c r="V602" s="201"/>
      <c r="W602" s="200"/>
      <c r="X602" s="201"/>
      <c r="Y602" s="200"/>
      <c r="Z602" s="201"/>
      <c r="AA602" s="87"/>
      <c r="AB602" s="87"/>
      <c r="AC602" s="200"/>
      <c r="AD602" s="201"/>
      <c r="AE602" s="200"/>
      <c r="AF602" s="201"/>
      <c r="AG602" s="200"/>
      <c r="AH602" s="201"/>
      <c r="AI602" s="200"/>
      <c r="AJ602" s="201"/>
      <c r="AK602" s="87"/>
      <c r="AL602" s="87"/>
      <c r="AM602" s="200"/>
      <c r="AN602" s="201"/>
      <c r="AO602" s="200"/>
      <c r="AP602" s="201"/>
      <c r="AQ602" s="200"/>
      <c r="AR602" s="201"/>
      <c r="AS602" s="200"/>
      <c r="AT602" s="146"/>
      <c r="AU602" s="115"/>
      <c r="AV602" s="115"/>
      <c r="AW602" s="115"/>
      <c r="AX602" s="116"/>
      <c r="AY602" s="116"/>
      <c r="AZ602" s="116"/>
      <c r="BA602" s="116"/>
      <c r="BB602" s="116"/>
      <c r="BC602" s="116"/>
      <c r="BD602" s="116"/>
      <c r="BE602" s="116"/>
    </row>
    <row r="603" spans="1:82" x14ac:dyDescent="0.25">
      <c r="A603" s="98"/>
      <c r="B603" s="88"/>
      <c r="C603" s="249">
        <f>(VLOOKUP(A602,$BF$2:$CB$5,2,FALSE))*'Form II'!F603</f>
        <v>60</v>
      </c>
      <c r="D603" s="250"/>
      <c r="E603" s="249">
        <f>VLOOKUP(A602,$BF$2:$CB$5,3,FALSE)*'Form II'!F603</f>
        <v>60</v>
      </c>
      <c r="F603" s="250"/>
      <c r="G603" s="249">
        <f>VLOOKUP(A602,$BF$2:$CB$5,4,FALSE)*'Form II'!F603</f>
        <v>60</v>
      </c>
      <c r="H603" s="250"/>
      <c r="I603" s="249">
        <f>VLOOKUP(A602,$BF$2:$CB$5,5,FALSE)*'Form II'!F603</f>
        <v>60</v>
      </c>
      <c r="J603" s="250"/>
      <c r="K603" s="251">
        <f>VLOOKUP(A602,$BF$2:$CB$5,6,FALSE)*'Form II'!F603</f>
        <v>100</v>
      </c>
      <c r="L603" s="250"/>
      <c r="M603" s="249">
        <f>VLOOKUP(A602,$BF$2:$CB$5,7,FALSE)*'Form II'!F603</f>
        <v>200</v>
      </c>
      <c r="N603" s="250"/>
      <c r="O603" s="249">
        <f>VLOOKUP(A602,$BF$2:$CB$5,8,FALSE)*'Form II'!F603</f>
        <v>125</v>
      </c>
      <c r="P603" s="250"/>
      <c r="Q603" s="249">
        <f>VLOOKUP(A602,$BF$2:$CB$5,9,FALSE)*'Form II'!F603</f>
        <v>125</v>
      </c>
      <c r="R603" s="250"/>
      <c r="S603" s="249">
        <f>VLOOKUP(A602,$BF$2:$CB$5,10,FALSE)*'Form II'!F603</f>
        <v>125</v>
      </c>
      <c r="T603" s="250"/>
      <c r="U603" s="249">
        <f>VLOOKUP(A602,$BF$2:$CB$5,11,FALSE)*'Form II'!F603</f>
        <v>150</v>
      </c>
      <c r="V603" s="250"/>
      <c r="W603" s="249">
        <f>VLOOKUP(A602,$BF$2:$CB$5,12,FALSE)*'Form II'!F603</f>
        <v>200</v>
      </c>
      <c r="X603" s="250"/>
      <c r="Y603" s="252">
        <f>VLOOKUP(A602,$BF$2:$CB$5,13,FALSE)*'Form II'!F603</f>
        <v>250</v>
      </c>
      <c r="Z603" s="253"/>
      <c r="AA603" s="252">
        <f>VLOOKUP(A602,$BF$2:$CB$5,14,FALSE)*'Form II'!F603</f>
        <v>75</v>
      </c>
      <c r="AB603" s="254"/>
      <c r="AC603" s="252">
        <f>VLOOKUP(A602,$BF$2:$CB$5,15,FALSE)*'Form II'!F603</f>
        <v>75</v>
      </c>
      <c r="AD603" s="253"/>
      <c r="AE603" s="252">
        <f>VLOOKUP(A602,$BF$2:$CB$5,16,FALSE)*'Form II'!F603</f>
        <v>200</v>
      </c>
      <c r="AF603" s="253"/>
      <c r="AG603" s="249">
        <f>VLOOKUP(A602,$BF$2:$CB$5,17,FALSE)*'Form II'!F603</f>
        <v>200</v>
      </c>
      <c r="AH603" s="250"/>
      <c r="AI603" s="249">
        <f>VLOOKUP(A602,$BF$2:$CB$5,18,FALSE)*'Form II'!F603</f>
        <v>12.5</v>
      </c>
      <c r="AJ603" s="250"/>
      <c r="AK603" s="249">
        <f>VLOOKUP(A602,$BF$2:$CB$5,19,FALSE)*'Form II'!F603</f>
        <v>25</v>
      </c>
      <c r="AL603" s="250"/>
      <c r="AM603" s="249">
        <f>VLOOKUP(A602,$BF$2:$CB$5,20,FALSE)*'Form II'!F603</f>
        <v>12.5</v>
      </c>
      <c r="AN603" s="250"/>
      <c r="AO603" s="249">
        <f>VLOOKUP(A602,$BF$2:$CB$5,21,FALSE)*'Form II'!F603</f>
        <v>25</v>
      </c>
      <c r="AP603" s="250"/>
      <c r="AQ603" s="249">
        <f>VLOOKUP(A602,$BF$2:$CB$5,22,FALSE)*'Form II'!F603</f>
        <v>25</v>
      </c>
      <c r="AR603" s="250"/>
      <c r="AS603" s="255"/>
      <c r="AT603" s="256"/>
      <c r="AU603" s="116"/>
      <c r="AV603" s="116"/>
      <c r="AW603" s="116"/>
      <c r="AX603" s="116"/>
      <c r="AY603" s="116"/>
      <c r="AZ603" s="116"/>
      <c r="BA603" s="116"/>
      <c r="BB603" s="116"/>
      <c r="BC603" s="116"/>
      <c r="BD603" s="116"/>
      <c r="BE603" s="116"/>
    </row>
    <row r="604" spans="1:82" ht="15.75" thickBot="1" x14ac:dyDescent="0.3">
      <c r="A604" s="48" t="str">
        <f>'Form II'!A603&amp;", "&amp;'Form II'!B603</f>
        <v>, 61</v>
      </c>
      <c r="B604" s="99" t="s">
        <v>36</v>
      </c>
      <c r="C604" s="99" t="s">
        <v>36</v>
      </c>
      <c r="D604" s="99" t="s">
        <v>142</v>
      </c>
      <c r="E604" s="99"/>
      <c r="F604" s="99"/>
      <c r="G604" s="99"/>
      <c r="H604" s="99"/>
      <c r="I604" s="99"/>
      <c r="J604" s="99"/>
      <c r="K604" s="99" t="s">
        <v>36</v>
      </c>
      <c r="L604" s="99" t="s">
        <v>142</v>
      </c>
      <c r="M604" s="99" t="s">
        <v>36</v>
      </c>
      <c r="N604" s="99" t="s">
        <v>142</v>
      </c>
      <c r="O604" s="99" t="s">
        <v>36</v>
      </c>
      <c r="P604" s="99" t="s">
        <v>142</v>
      </c>
      <c r="Q604" s="99" t="s">
        <v>36</v>
      </c>
      <c r="R604" s="99" t="s">
        <v>142</v>
      </c>
      <c r="S604" s="99" t="s">
        <v>36</v>
      </c>
      <c r="T604" s="99" t="s">
        <v>142</v>
      </c>
      <c r="U604" s="99" t="s">
        <v>36</v>
      </c>
      <c r="V604" s="99" t="s">
        <v>142</v>
      </c>
      <c r="W604" s="99" t="s">
        <v>36</v>
      </c>
      <c r="X604" s="99" t="s">
        <v>142</v>
      </c>
      <c r="Y604" s="99" t="s">
        <v>36</v>
      </c>
      <c r="Z604" s="99" t="s">
        <v>142</v>
      </c>
      <c r="AA604" s="99"/>
      <c r="AB604" s="99"/>
      <c r="AC604" s="99" t="s">
        <v>36</v>
      </c>
      <c r="AD604" s="99" t="s">
        <v>142</v>
      </c>
      <c r="AE604" s="99" t="s">
        <v>36</v>
      </c>
      <c r="AF604" s="100" t="s">
        <v>142</v>
      </c>
      <c r="AG604" s="99" t="s">
        <v>36</v>
      </c>
      <c r="AH604" s="99" t="s">
        <v>142</v>
      </c>
      <c r="AI604" s="99" t="s">
        <v>36</v>
      </c>
      <c r="AJ604" s="99" t="s">
        <v>142</v>
      </c>
      <c r="AK604" s="99" t="s">
        <v>36</v>
      </c>
      <c r="AL604" s="99" t="s">
        <v>142</v>
      </c>
      <c r="AM604" s="99" t="s">
        <v>36</v>
      </c>
      <c r="AN604" s="99" t="s">
        <v>142</v>
      </c>
      <c r="AO604" s="99" t="s">
        <v>36</v>
      </c>
      <c r="AP604" s="99" t="s">
        <v>142</v>
      </c>
      <c r="AQ604" s="99" t="s">
        <v>36</v>
      </c>
      <c r="AR604" s="99" t="s">
        <v>142</v>
      </c>
      <c r="AS604" s="99" t="s">
        <v>36</v>
      </c>
      <c r="AT604" s="147" t="s">
        <v>142</v>
      </c>
      <c r="AU604" s="116"/>
      <c r="AV604" s="116"/>
      <c r="AW604" s="116"/>
      <c r="AX604" s="116"/>
      <c r="AY604" s="116"/>
      <c r="AZ604" s="116"/>
      <c r="BA604" s="116"/>
      <c r="BB604" s="116"/>
      <c r="BC604" s="116"/>
      <c r="BD604" s="116"/>
      <c r="BE604" s="116"/>
    </row>
    <row r="605" spans="1:82" ht="16.5" thickTop="1" thickBot="1" x14ac:dyDescent="0.3">
      <c r="A605" s="24" t="s">
        <v>37</v>
      </c>
      <c r="B605" s="25"/>
      <c r="C605" s="112">
        <v>0</v>
      </c>
      <c r="D605" s="93">
        <f t="shared" ref="D605" si="5271">C605/C603</f>
        <v>0</v>
      </c>
      <c r="E605" s="112"/>
      <c r="F605" s="93">
        <f t="shared" ref="F605" si="5272">E605/E603</f>
        <v>0</v>
      </c>
      <c r="G605" s="112"/>
      <c r="H605" s="93">
        <f t="shared" ref="H605" si="5273">G605/G603</f>
        <v>0</v>
      </c>
      <c r="I605" s="112"/>
      <c r="J605" s="93">
        <f t="shared" ref="J605" si="5274">I605/I603</f>
        <v>0</v>
      </c>
      <c r="K605" s="112"/>
      <c r="L605" s="93">
        <f t="shared" ref="L605" si="5275">K605/K603</f>
        <v>0</v>
      </c>
      <c r="M605" s="112">
        <v>0</v>
      </c>
      <c r="N605" s="93">
        <f t="shared" ref="N605" si="5276">M605/M603</f>
        <v>0</v>
      </c>
      <c r="O605" s="112">
        <v>0</v>
      </c>
      <c r="P605" s="93">
        <f t="shared" ref="P605" si="5277">O605/O603</f>
        <v>0</v>
      </c>
      <c r="Q605" s="112">
        <v>0</v>
      </c>
      <c r="R605" s="93">
        <f t="shared" ref="R605" si="5278">Q605/Q603</f>
        <v>0</v>
      </c>
      <c r="S605" s="112">
        <v>0</v>
      </c>
      <c r="T605" s="93">
        <f t="shared" ref="T605" si="5279">S605/S603</f>
        <v>0</v>
      </c>
      <c r="U605" s="112">
        <v>0</v>
      </c>
      <c r="V605" s="93">
        <f t="shared" ref="V605" si="5280">U605/U603</f>
        <v>0</v>
      </c>
      <c r="W605" s="112">
        <v>0</v>
      </c>
      <c r="X605" s="93">
        <f t="shared" ref="X605" si="5281">W605/W603</f>
        <v>0</v>
      </c>
      <c r="Y605" s="112">
        <v>0</v>
      </c>
      <c r="Z605" s="93">
        <f t="shared" ref="Z605" si="5282">Y605/Y603</f>
        <v>0</v>
      </c>
      <c r="AA605" s="112">
        <v>0</v>
      </c>
      <c r="AB605" s="93">
        <f t="shared" ref="AB605" si="5283">AA605/AA603</f>
        <v>0</v>
      </c>
      <c r="AC605" s="112">
        <v>0</v>
      </c>
      <c r="AD605" s="93">
        <f t="shared" ref="AD605" si="5284">AC605/AC603</f>
        <v>0</v>
      </c>
      <c r="AE605" s="112"/>
      <c r="AF605" s="93">
        <f t="shared" ref="AF605" si="5285">AE605/AE603</f>
        <v>0</v>
      </c>
      <c r="AG605" s="112"/>
      <c r="AH605" s="93">
        <f t="shared" ref="AH605" si="5286">AG605/AG603</f>
        <v>0</v>
      </c>
      <c r="AI605" s="112"/>
      <c r="AJ605" s="93">
        <f t="shared" ref="AJ605" si="5287">AI605/AI603</f>
        <v>0</v>
      </c>
      <c r="AK605" s="112"/>
      <c r="AL605" s="93">
        <f t="shared" ref="AL605" si="5288">AK605/AK603</f>
        <v>0</v>
      </c>
      <c r="AM605" s="112">
        <v>0</v>
      </c>
      <c r="AN605" s="93">
        <f t="shared" ref="AN605" si="5289">AM605/AM603</f>
        <v>0</v>
      </c>
      <c r="AO605" s="112">
        <v>0</v>
      </c>
      <c r="AP605" s="93">
        <f t="shared" ref="AP605" si="5290">AO605/AO603</f>
        <v>0</v>
      </c>
      <c r="AQ605" s="112">
        <v>0</v>
      </c>
      <c r="AR605" s="93">
        <f t="shared" ref="AR605:AR609" si="5291">AQ605/$AQ$113</f>
        <v>0</v>
      </c>
      <c r="AS605" s="134">
        <f t="shared" ref="AS605:AS608" si="5292">C605+K605+M605+O605+U605+W605+Y605+AC605+AE605+AG605+AM605+AQ605+E605+I605+G605+AA605+Q605+S605+AO605+AI605+AK605</f>
        <v>0</v>
      </c>
      <c r="AT605" s="203">
        <f t="shared" ref="AT605:AT609" si="5293">D605+L605+N605+P605+V605+X605+Z605+AD605+AF605+AH605+AN605+AR605+AB605+F605+J605+H605+R605+T605+AP605+AJ605+AL605</f>
        <v>0</v>
      </c>
      <c r="AU605" s="120">
        <f>IF(J605=0,0,(IF('Form II'!K603="yes",(J605/AT605)*('Form II'!G603+'Form II'!H603),0)))</f>
        <v>0</v>
      </c>
      <c r="AV605" s="120">
        <f>IF(D605=0,0,(IF('Form II'!I603="yes",(D605/AT605)*('Form II'!G603+'Form II'!H603),0)))</f>
        <v>0</v>
      </c>
      <c r="AW605" s="120">
        <f>IF(F605+H605=0,0,(IF('Form II'!J603="yes",((F605+H605)/AT605)*('Form II'!G603+'Form II'!H603),0)))</f>
        <v>0</v>
      </c>
      <c r="AX605" s="120">
        <f>IF(L605=0,0,(L605/AT605)*('Form II'!G603+'Form II'!H603))</f>
        <v>0</v>
      </c>
      <c r="AY605" s="120">
        <f>IF(P605+R605=0,0,(IF('Form II'!M603="yes",(((P605+R605)/AT605)*('Form II'!G603+'Form II'!H603)),0)))</f>
        <v>0</v>
      </c>
      <c r="AZ605" s="120" t="e">
        <f>IF('Form II'!N603="yes",(((V605+X605+Z605+T605)/AT605)*('Form II'!G603+'Form II'!H603)),0)</f>
        <v>#DIV/0!</v>
      </c>
      <c r="BA605" s="120" t="e">
        <f>IF('Form II'!P603="yes",(AB605/AT605)*('Form II'!G603+'Form II'!H603),0)</f>
        <v>#DIV/0!</v>
      </c>
      <c r="BB605" s="120" t="e">
        <f>IF('Form II'!O603="yes",(AD605/AT605)*('Form II'!G603+'Form II'!H603),0)</f>
        <v>#DIV/0!</v>
      </c>
      <c r="BC605" s="120">
        <f>IF(AF605=0,0,(AF605/AT605)*('Form II'!G603+'Form II'!H603))</f>
        <v>0</v>
      </c>
      <c r="BD605" s="120">
        <f>IF((AN605+AP605+AR605)=0,0,(IF('Form II'!R603="yes",(((AN605+AP605+AR605)/AT605)*('Form II'!G603+'Form II'!H603)),0)))</f>
        <v>0</v>
      </c>
      <c r="BE605" s="118">
        <f>IF((AS605)=0,('Form II'!G603+'Form II'!H603),SUM(AU605:BD605))</f>
        <v>0</v>
      </c>
      <c r="CD605" s="23">
        <f>AT605*'Form II'!F603</f>
        <v>0</v>
      </c>
    </row>
    <row r="606" spans="1:82" ht="16.5" thickTop="1" thickBot="1" x14ac:dyDescent="0.3">
      <c r="A606" s="26" t="s">
        <v>38</v>
      </c>
      <c r="B606" s="27"/>
      <c r="C606" s="113">
        <v>0</v>
      </c>
      <c r="D606" s="93">
        <f t="shared" ref="D606" si="5294">C606/C603</f>
        <v>0</v>
      </c>
      <c r="E606" s="113"/>
      <c r="F606" s="93">
        <f t="shared" ref="F606" si="5295">E606/E603</f>
        <v>0</v>
      </c>
      <c r="G606" s="113"/>
      <c r="H606" s="93">
        <f t="shared" ref="H606" si="5296">G606/G603</f>
        <v>0</v>
      </c>
      <c r="I606" s="113"/>
      <c r="J606" s="93">
        <f t="shared" ref="J606" si="5297">I606/I603</f>
        <v>0</v>
      </c>
      <c r="K606" s="113"/>
      <c r="L606" s="93">
        <f t="shared" ref="L606" si="5298">K606/K603</f>
        <v>0</v>
      </c>
      <c r="M606" s="113">
        <v>0</v>
      </c>
      <c r="N606" s="93">
        <f t="shared" ref="N606" si="5299">M606/M603</f>
        <v>0</v>
      </c>
      <c r="O606" s="113">
        <v>0</v>
      </c>
      <c r="P606" s="93">
        <f t="shared" ref="P606" si="5300">O606/O603</f>
        <v>0</v>
      </c>
      <c r="Q606" s="113">
        <v>0</v>
      </c>
      <c r="R606" s="93">
        <f t="shared" ref="R606" si="5301">Q606/Q603</f>
        <v>0</v>
      </c>
      <c r="S606" s="113">
        <v>0</v>
      </c>
      <c r="T606" s="93">
        <f t="shared" ref="T606" si="5302">S606/S603</f>
        <v>0</v>
      </c>
      <c r="U606" s="113">
        <v>0</v>
      </c>
      <c r="V606" s="93">
        <f t="shared" ref="V606" si="5303">U606/U603</f>
        <v>0</v>
      </c>
      <c r="W606" s="113">
        <v>0</v>
      </c>
      <c r="X606" s="93">
        <f t="shared" ref="X606" si="5304">W606/W603</f>
        <v>0</v>
      </c>
      <c r="Y606" s="113">
        <v>0</v>
      </c>
      <c r="Z606" s="93">
        <f t="shared" ref="Z606" si="5305">Y606/Y603</f>
        <v>0</v>
      </c>
      <c r="AA606" s="113">
        <v>0</v>
      </c>
      <c r="AB606" s="93">
        <f t="shared" ref="AB606" si="5306">AA606/AA603</f>
        <v>0</v>
      </c>
      <c r="AC606" s="113">
        <v>0</v>
      </c>
      <c r="AD606" s="93">
        <f t="shared" ref="AD606" si="5307">AC606/AC603</f>
        <v>0</v>
      </c>
      <c r="AE606" s="113"/>
      <c r="AF606" s="93">
        <f t="shared" ref="AF606" si="5308">AE606/AE603</f>
        <v>0</v>
      </c>
      <c r="AG606" s="113"/>
      <c r="AH606" s="93">
        <f t="shared" ref="AH606" si="5309">AG606/AG603</f>
        <v>0</v>
      </c>
      <c r="AI606" s="113"/>
      <c r="AJ606" s="93">
        <f t="shared" ref="AJ606" si="5310">AI606/AI603</f>
        <v>0</v>
      </c>
      <c r="AK606" s="113"/>
      <c r="AL606" s="93">
        <f t="shared" ref="AL606" si="5311">AK606/AK603</f>
        <v>0</v>
      </c>
      <c r="AM606" s="113">
        <v>0</v>
      </c>
      <c r="AN606" s="93">
        <f t="shared" ref="AN606" si="5312">AM606/AM603</f>
        <v>0</v>
      </c>
      <c r="AO606" s="113">
        <v>0</v>
      </c>
      <c r="AP606" s="93">
        <f t="shared" ref="AP606" si="5313">AO606/AO603</f>
        <v>0</v>
      </c>
      <c r="AQ606" s="113">
        <v>0</v>
      </c>
      <c r="AR606" s="93">
        <f t="shared" si="5291"/>
        <v>0</v>
      </c>
      <c r="AS606" s="134">
        <f t="shared" si="5292"/>
        <v>0</v>
      </c>
      <c r="AT606" s="203">
        <f t="shared" si="5293"/>
        <v>0</v>
      </c>
      <c r="AU606" s="120">
        <f>IF(J606=0,0,(IF('Form II'!K604="yes",(J606/AT606)*('Form II'!G604+'Form II'!H604),0)))</f>
        <v>0</v>
      </c>
      <c r="AV606" s="120">
        <f>IF(D606=0,0,(IF('Form II'!I604="yes",(D606/AT606)*('Form II'!G604+'Form II'!H604),0)))</f>
        <v>0</v>
      </c>
      <c r="AW606" s="120">
        <f>IF(F606+H606=0,0,(IF('Form II'!J604="yes",((F606+H606)/AT606)*('Form II'!G604+'Form II'!H604),0)))</f>
        <v>0</v>
      </c>
      <c r="AX606" s="120">
        <f>IF(L606=0,0,(L606/AT606)*('Form II'!G604+'Form II'!H604))</f>
        <v>0</v>
      </c>
      <c r="AY606" s="120">
        <f>IF(P606+R606=0,0,(IF('Form II'!M604="yes",(((P606+R606)/AT606)*('Form II'!G604+'Form II'!H604)),0)))</f>
        <v>0</v>
      </c>
      <c r="AZ606" s="120" t="e">
        <f>IF('Form II'!N604="yes",(((V606+X606+Z606+T606)/AT606)*('Form II'!G604+'Form II'!H604)),0)</f>
        <v>#DIV/0!</v>
      </c>
      <c r="BA606" s="120" t="e">
        <f>IF('Form II'!P604="yes",(AB606/AT606)*('Form II'!G604+'Form II'!H604),0)</f>
        <v>#DIV/0!</v>
      </c>
      <c r="BB606" s="120" t="e">
        <f>IF('Form II'!O604="yes",(AD606/AT606)*('Form II'!G604+'Form II'!H604),0)</f>
        <v>#DIV/0!</v>
      </c>
      <c r="BC606" s="120">
        <f>IF(AF606=0,0,(AF606/AT606)*('Form II'!G604+'Form II'!H604))</f>
        <v>0</v>
      </c>
      <c r="BD606" s="120">
        <f>IF((AN606+AP606+AR606)=0,0,(IF('Form II'!R604="yes",(((AN606+AP606+AR606)/AT606)*('Form II'!G604+'Form II'!H604)),0)))</f>
        <v>0</v>
      </c>
      <c r="BE606" s="118">
        <f>IF((AS606)=0,('Form II'!G604+'Form II'!H604),SUM(AU606:BD606))</f>
        <v>0</v>
      </c>
      <c r="CD606" s="23">
        <f>AT606*'Form II'!F604</f>
        <v>0</v>
      </c>
    </row>
    <row r="607" spans="1:82" ht="16.5" thickTop="1" thickBot="1" x14ac:dyDescent="0.3">
      <c r="A607" s="26" t="s">
        <v>39</v>
      </c>
      <c r="B607" s="27"/>
      <c r="C607" s="113">
        <v>0</v>
      </c>
      <c r="D607" s="93">
        <f t="shared" ref="D607" si="5314">C607/C603</f>
        <v>0</v>
      </c>
      <c r="E607" s="113"/>
      <c r="F607" s="93">
        <f t="shared" ref="F607" si="5315">E607/E603</f>
        <v>0</v>
      </c>
      <c r="G607" s="113"/>
      <c r="H607" s="93">
        <f t="shared" ref="H607" si="5316">G607/G603</f>
        <v>0</v>
      </c>
      <c r="I607" s="113"/>
      <c r="J607" s="93">
        <f t="shared" ref="J607" si="5317">I607/I603</f>
        <v>0</v>
      </c>
      <c r="K607" s="113"/>
      <c r="L607" s="93">
        <f t="shared" ref="L607" si="5318">K607/K603</f>
        <v>0</v>
      </c>
      <c r="M607" s="113">
        <v>0</v>
      </c>
      <c r="N607" s="93">
        <f t="shared" ref="N607" si="5319">M607/M603</f>
        <v>0</v>
      </c>
      <c r="O607" s="113">
        <v>0</v>
      </c>
      <c r="P607" s="93">
        <f t="shared" ref="P607" si="5320">O607/O603</f>
        <v>0</v>
      </c>
      <c r="Q607" s="113">
        <v>0</v>
      </c>
      <c r="R607" s="93">
        <f t="shared" ref="R607" si="5321">Q607/Q603</f>
        <v>0</v>
      </c>
      <c r="S607" s="113">
        <v>0</v>
      </c>
      <c r="T607" s="93">
        <f t="shared" ref="T607" si="5322">S607/S603</f>
        <v>0</v>
      </c>
      <c r="U607" s="113">
        <v>0</v>
      </c>
      <c r="V607" s="93">
        <f t="shared" ref="V607" si="5323">U607/U603</f>
        <v>0</v>
      </c>
      <c r="W607" s="113">
        <v>0</v>
      </c>
      <c r="X607" s="93">
        <f t="shared" ref="X607" si="5324">W607/W603</f>
        <v>0</v>
      </c>
      <c r="Y607" s="113">
        <v>0</v>
      </c>
      <c r="Z607" s="93">
        <f t="shared" ref="Z607" si="5325">Y607/Y603</f>
        <v>0</v>
      </c>
      <c r="AA607" s="113">
        <v>0</v>
      </c>
      <c r="AB607" s="93">
        <f t="shared" ref="AB607" si="5326">AA607/AA603</f>
        <v>0</v>
      </c>
      <c r="AC607" s="113">
        <v>0</v>
      </c>
      <c r="AD607" s="93">
        <f t="shared" ref="AD607" si="5327">AC607/AC603</f>
        <v>0</v>
      </c>
      <c r="AE607" s="113"/>
      <c r="AF607" s="93">
        <f t="shared" ref="AF607" si="5328">AE607/AE603</f>
        <v>0</v>
      </c>
      <c r="AG607" s="113"/>
      <c r="AH607" s="93">
        <f t="shared" ref="AH607" si="5329">AG607/AG603</f>
        <v>0</v>
      </c>
      <c r="AI607" s="113"/>
      <c r="AJ607" s="93">
        <f t="shared" ref="AJ607" si="5330">AI607/AI603</f>
        <v>0</v>
      </c>
      <c r="AK607" s="113"/>
      <c r="AL607" s="93">
        <f t="shared" ref="AL607" si="5331">AK607/AK603</f>
        <v>0</v>
      </c>
      <c r="AM607" s="113">
        <v>0</v>
      </c>
      <c r="AN607" s="93">
        <f t="shared" ref="AN607" si="5332">AM607/AM603</f>
        <v>0</v>
      </c>
      <c r="AO607" s="113">
        <v>0</v>
      </c>
      <c r="AP607" s="93">
        <f t="shared" ref="AP607" si="5333">AO607/AO603</f>
        <v>0</v>
      </c>
      <c r="AQ607" s="113">
        <v>0</v>
      </c>
      <c r="AR607" s="93">
        <f t="shared" si="5291"/>
        <v>0</v>
      </c>
      <c r="AS607" s="134">
        <f t="shared" si="5292"/>
        <v>0</v>
      </c>
      <c r="AT607" s="203">
        <f t="shared" si="5293"/>
        <v>0</v>
      </c>
      <c r="AU607" s="120">
        <f>IF(J607=0,0,(IF('Form II'!K605="yes",(J607/AT607)*('Form II'!G605+'Form II'!H605),0)))</f>
        <v>0</v>
      </c>
      <c r="AV607" s="120">
        <f>IF(D607=0,0,(IF('Form II'!I605="yes",(D607/AT607)*('Form II'!G605+'Form II'!H605),0)))</f>
        <v>0</v>
      </c>
      <c r="AW607" s="120">
        <f>IF(F607+H607=0,0,(IF('Form II'!J605="yes",((F607+H607)/AT607)*('Form II'!G605+'Form II'!H605),0)))</f>
        <v>0</v>
      </c>
      <c r="AX607" s="120">
        <f>IF(L607=0,0,(L607/AT607)*('Form II'!G605+'Form II'!H605))</f>
        <v>0</v>
      </c>
      <c r="AY607" s="120">
        <f>IF(P607+R607=0,0,(IF('Form II'!M605="yes",(((P607+R607)/AT607)*('Form II'!G605+'Form II'!H605)),0)))</f>
        <v>0</v>
      </c>
      <c r="AZ607" s="120" t="e">
        <f>IF('Form II'!N605="yes",(((V607+X607+Z607+T607)/AT607)*('Form II'!G605+'Form II'!H605)),0)</f>
        <v>#DIV/0!</v>
      </c>
      <c r="BA607" s="120" t="e">
        <f>IF('Form II'!P605="yes",(AB607/AT607)*('Form II'!G605+'Form II'!H605),0)</f>
        <v>#DIV/0!</v>
      </c>
      <c r="BB607" s="120" t="e">
        <f>IF('Form II'!O605="yes",(AD607/AT607)*('Form II'!G605+'Form II'!H605),0)</f>
        <v>#DIV/0!</v>
      </c>
      <c r="BC607" s="120">
        <f>IF(AF607=0,0,(AF607/AT607)*('Form II'!G605+'Form II'!H605))</f>
        <v>0</v>
      </c>
      <c r="BD607" s="120">
        <f>IF((AN607+AP607+AR607)=0,0,(IF('Form II'!R605="yes",(((AN607+AP607+AR607)/AT607)*('Form II'!G605+'Form II'!H605)),0)))</f>
        <v>0</v>
      </c>
      <c r="BE607" s="118">
        <f>IF((AS607)=0,('Form II'!G605+'Form II'!H605),SUM(AU607:BD607))</f>
        <v>0</v>
      </c>
      <c r="CD607" s="23">
        <f>AT607*'Form II'!F605</f>
        <v>0</v>
      </c>
    </row>
    <row r="608" spans="1:82" ht="16.5" thickTop="1" thickBot="1" x14ac:dyDescent="0.3">
      <c r="A608" s="28" t="s">
        <v>40</v>
      </c>
      <c r="B608" s="29"/>
      <c r="C608" s="114">
        <v>0</v>
      </c>
      <c r="D608" s="93">
        <f t="shared" ref="D608" si="5334">C608/C603</f>
        <v>0</v>
      </c>
      <c r="E608" s="114"/>
      <c r="F608" s="93">
        <f t="shared" ref="F608" si="5335">E608/E603</f>
        <v>0</v>
      </c>
      <c r="G608" s="114"/>
      <c r="H608" s="93">
        <f t="shared" ref="H608" si="5336">G608/G603</f>
        <v>0</v>
      </c>
      <c r="I608" s="114"/>
      <c r="J608" s="93">
        <f t="shared" ref="J608" si="5337">I608/I603</f>
        <v>0</v>
      </c>
      <c r="K608" s="114"/>
      <c r="L608" s="93">
        <f t="shared" ref="L608" si="5338">K608/K603</f>
        <v>0</v>
      </c>
      <c r="M608" s="114">
        <v>0</v>
      </c>
      <c r="N608" s="93">
        <f t="shared" ref="N608" si="5339">M608/M603</f>
        <v>0</v>
      </c>
      <c r="O608" s="114">
        <v>0</v>
      </c>
      <c r="P608" s="93">
        <f t="shared" ref="P608" si="5340">O608/O603</f>
        <v>0</v>
      </c>
      <c r="Q608" s="114">
        <v>0</v>
      </c>
      <c r="R608" s="93">
        <f t="shared" ref="R608" si="5341">Q608/Q603</f>
        <v>0</v>
      </c>
      <c r="S608" s="114">
        <v>0</v>
      </c>
      <c r="T608" s="93">
        <f t="shared" ref="T608" si="5342">S608/S603</f>
        <v>0</v>
      </c>
      <c r="U608" s="114">
        <v>0</v>
      </c>
      <c r="V608" s="93">
        <f t="shared" ref="V608" si="5343">U608/U603</f>
        <v>0</v>
      </c>
      <c r="W608" s="114">
        <v>0</v>
      </c>
      <c r="X608" s="93">
        <f t="shared" ref="X608" si="5344">W608/W603</f>
        <v>0</v>
      </c>
      <c r="Y608" s="114">
        <v>0</v>
      </c>
      <c r="Z608" s="93">
        <f t="shared" ref="Z608" si="5345">Y608/Y603</f>
        <v>0</v>
      </c>
      <c r="AA608" s="114">
        <v>0</v>
      </c>
      <c r="AB608" s="93">
        <f t="shared" ref="AB608" si="5346">AA608/AA603</f>
        <v>0</v>
      </c>
      <c r="AC608" s="114">
        <v>0</v>
      </c>
      <c r="AD608" s="93">
        <f t="shared" ref="AD608" si="5347">AC608/AC603</f>
        <v>0</v>
      </c>
      <c r="AE608" s="114"/>
      <c r="AF608" s="93">
        <f t="shared" ref="AF608" si="5348">AE608/AE603</f>
        <v>0</v>
      </c>
      <c r="AG608" s="114"/>
      <c r="AH608" s="93">
        <f t="shared" ref="AH608" si="5349">AG608/AG603</f>
        <v>0</v>
      </c>
      <c r="AI608" s="114"/>
      <c r="AJ608" s="93">
        <f t="shared" ref="AJ608" si="5350">AI608/AI603</f>
        <v>0</v>
      </c>
      <c r="AK608" s="114"/>
      <c r="AL608" s="93">
        <f t="shared" ref="AL608" si="5351">AK608/AK603</f>
        <v>0</v>
      </c>
      <c r="AM608" s="114">
        <v>0</v>
      </c>
      <c r="AN608" s="93">
        <f t="shared" ref="AN608" si="5352">AM608/AM603</f>
        <v>0</v>
      </c>
      <c r="AO608" s="114">
        <v>0</v>
      </c>
      <c r="AP608" s="93">
        <f t="shared" ref="AP608" si="5353">AO608/AO603</f>
        <v>0</v>
      </c>
      <c r="AQ608" s="114">
        <v>0</v>
      </c>
      <c r="AR608" s="93">
        <f t="shared" si="5291"/>
        <v>0</v>
      </c>
      <c r="AS608" s="134">
        <f t="shared" si="5292"/>
        <v>0</v>
      </c>
      <c r="AT608" s="203">
        <f t="shared" si="5293"/>
        <v>0</v>
      </c>
      <c r="AU608" s="120">
        <f>IF(J608=0,0,(IF('Form II'!K606="yes",(J608/AT608)*('Form II'!G606+'Form II'!H606),0)))</f>
        <v>0</v>
      </c>
      <c r="AV608" s="120">
        <f>IF(D608=0,0,(IF('Form II'!I606="yes",(D608/AT608)*('Form II'!G606+'Form II'!H606),0)))</f>
        <v>0</v>
      </c>
      <c r="AW608" s="120">
        <f>IF(F608+H608=0,0,(IF('Form II'!J606="yes",((F608+H608)/AT608)*('Form II'!G606+'Form II'!H606),0)))</f>
        <v>0</v>
      </c>
      <c r="AX608" s="120">
        <f>IF(L608=0,0,(L608/AT608)*('Form II'!G606+'Form II'!H606))</f>
        <v>0</v>
      </c>
      <c r="AY608" s="120">
        <f>IF(P608+R608=0,0,(IF('Form II'!M606="yes",(((P608+R608)/AT608)*('Form II'!G606+'Form II'!H606)),0)))</f>
        <v>0</v>
      </c>
      <c r="AZ608" s="120" t="e">
        <f>IF('Form II'!N606="yes",(((V608+X608+Z608+T608)/AT608)*('Form II'!G606+'Form II'!H606)),0)</f>
        <v>#DIV/0!</v>
      </c>
      <c r="BA608" s="120" t="e">
        <f>IF('Form II'!P606="yes",(AB608/AT608)*('Form II'!G606+'Form II'!H606),0)</f>
        <v>#DIV/0!</v>
      </c>
      <c r="BB608" s="120" t="e">
        <f>IF('Form II'!O606="yes",(AD608/AT608)*('Form II'!G606+'Form II'!H606),0)</f>
        <v>#DIV/0!</v>
      </c>
      <c r="BC608" s="120">
        <f>IF(AF608=0,0,(AF608/AT608)*('Form II'!G606+'Form II'!H606))</f>
        <v>0</v>
      </c>
      <c r="BD608" s="120">
        <f>IF((AN608+AP608+AR608)=0,0,(IF('Form II'!R606="yes",(((AN608+AP608+AR608)/AT608)*('Form II'!G606+'Form II'!H606)),0)))</f>
        <v>0</v>
      </c>
      <c r="BE608" s="118">
        <f>IF((AS608)=0,('Form II'!G606+'Form II'!H606),SUM(AU608:BD608))</f>
        <v>0</v>
      </c>
      <c r="CD608" s="23">
        <f>AT608*'Form II'!F606</f>
        <v>0</v>
      </c>
    </row>
    <row r="609" spans="1:82" ht="15.75" thickTop="1" x14ac:dyDescent="0.25">
      <c r="A609" s="90" t="s">
        <v>41</v>
      </c>
      <c r="B609" s="91"/>
      <c r="C609" s="91">
        <f t="shared" si="4816"/>
        <v>0</v>
      </c>
      <c r="D609" s="93">
        <f t="shared" ref="D609" si="5354">C609/C603</f>
        <v>0</v>
      </c>
      <c r="E609" s="91">
        <f t="shared" si="4818"/>
        <v>0</v>
      </c>
      <c r="F609" s="93">
        <f t="shared" ref="F609" si="5355">E609/E603</f>
        <v>0</v>
      </c>
      <c r="G609" s="91">
        <f t="shared" si="4820"/>
        <v>0</v>
      </c>
      <c r="H609" s="93">
        <f t="shared" ref="H609" si="5356">G609/G603</f>
        <v>0</v>
      </c>
      <c r="I609" s="91">
        <f t="shared" si="4822"/>
        <v>0</v>
      </c>
      <c r="J609" s="93">
        <f t="shared" ref="J609" si="5357">I609/I603</f>
        <v>0</v>
      </c>
      <c r="K609" s="91">
        <f t="shared" si="4824"/>
        <v>0</v>
      </c>
      <c r="L609" s="93">
        <f t="shared" ref="L609" si="5358">K609/K603</f>
        <v>0</v>
      </c>
      <c r="M609" s="91">
        <f t="shared" si="4826"/>
        <v>0</v>
      </c>
      <c r="N609" s="93">
        <f t="shared" ref="N609" si="5359">M609/M603</f>
        <v>0</v>
      </c>
      <c r="O609" s="91">
        <f t="shared" si="4828"/>
        <v>0</v>
      </c>
      <c r="P609" s="93">
        <f t="shared" ref="P609" si="5360">O609/O603</f>
        <v>0</v>
      </c>
      <c r="Q609" s="91">
        <f t="shared" si="4830"/>
        <v>0</v>
      </c>
      <c r="R609" s="93">
        <f t="shared" ref="R609" si="5361">Q609/Q603</f>
        <v>0</v>
      </c>
      <c r="S609" s="91">
        <f t="shared" si="4832"/>
        <v>0</v>
      </c>
      <c r="T609" s="93">
        <f t="shared" ref="T609" si="5362">S609/S603</f>
        <v>0</v>
      </c>
      <c r="U609" s="91">
        <f t="shared" si="4834"/>
        <v>0</v>
      </c>
      <c r="V609" s="93">
        <f t="shared" ref="V609" si="5363">U609/U603</f>
        <v>0</v>
      </c>
      <c r="W609" s="91">
        <f t="shared" si="4836"/>
        <v>0</v>
      </c>
      <c r="X609" s="93">
        <f t="shared" ref="X609" si="5364">W609/W603</f>
        <v>0</v>
      </c>
      <c r="Y609" s="91">
        <f t="shared" si="4838"/>
        <v>0</v>
      </c>
      <c r="Z609" s="93">
        <f t="shared" ref="Z609" si="5365">Y609/Y603</f>
        <v>0</v>
      </c>
      <c r="AA609" s="91">
        <f t="shared" si="4840"/>
        <v>0</v>
      </c>
      <c r="AB609" s="93">
        <f t="shared" ref="AB609" si="5366">AA609/AA603</f>
        <v>0</v>
      </c>
      <c r="AC609" s="91">
        <f t="shared" si="4842"/>
        <v>0</v>
      </c>
      <c r="AD609" s="93">
        <f t="shared" ref="AD609" si="5367">AC609/AC603</f>
        <v>0</v>
      </c>
      <c r="AE609" s="94">
        <f t="shared" si="4844"/>
        <v>0</v>
      </c>
      <c r="AF609" s="93">
        <f t="shared" ref="AF609" si="5368">AE609/AE603</f>
        <v>0</v>
      </c>
      <c r="AG609" s="91">
        <f t="shared" si="4846"/>
        <v>0</v>
      </c>
      <c r="AH609" s="93">
        <f t="shared" ref="AH609" si="5369">AG609/AG603</f>
        <v>0</v>
      </c>
      <c r="AI609" s="91">
        <f t="shared" si="4848"/>
        <v>0</v>
      </c>
      <c r="AJ609" s="93">
        <f t="shared" ref="AJ609" si="5370">AI609/AI603</f>
        <v>0</v>
      </c>
      <c r="AK609" s="91">
        <f t="shared" si="4850"/>
        <v>0</v>
      </c>
      <c r="AL609" s="93">
        <f t="shared" ref="AL609" si="5371">AK609/AK603</f>
        <v>0</v>
      </c>
      <c r="AM609" s="91">
        <f t="shared" si="4852"/>
        <v>0</v>
      </c>
      <c r="AN609" s="93">
        <f t="shared" ref="AN609" si="5372">AM609/AM603</f>
        <v>0</v>
      </c>
      <c r="AO609" s="91">
        <f t="shared" si="4854"/>
        <v>0</v>
      </c>
      <c r="AP609" s="93">
        <f t="shared" ref="AP609" si="5373">AO609/AO603</f>
        <v>0</v>
      </c>
      <c r="AQ609" s="91">
        <f t="shared" si="4856"/>
        <v>0</v>
      </c>
      <c r="AR609" s="93">
        <f t="shared" si="5291"/>
        <v>0</v>
      </c>
      <c r="AS609" s="95">
        <f t="shared" si="4857"/>
        <v>0</v>
      </c>
      <c r="AT609" s="203">
        <f t="shared" si="5293"/>
        <v>0</v>
      </c>
      <c r="AU609" s="121"/>
      <c r="AV609" s="121"/>
      <c r="AW609" s="121"/>
      <c r="AX609" s="121"/>
      <c r="AY609" s="121"/>
      <c r="AZ609" s="121"/>
      <c r="BA609" s="121"/>
      <c r="BB609" s="121"/>
      <c r="BC609" s="121"/>
      <c r="BD609" s="121"/>
      <c r="BE609" s="121"/>
      <c r="CD609" s="30">
        <f t="shared" si="4858"/>
        <v>0</v>
      </c>
    </row>
    <row r="610" spans="1:82" x14ac:dyDescent="0.25">
      <c r="AU610" s="116"/>
      <c r="AV610" s="116"/>
      <c r="AW610" s="116"/>
      <c r="AX610" s="116"/>
      <c r="AY610" s="116"/>
      <c r="AZ610" s="116"/>
      <c r="BA610" s="116"/>
      <c r="BB610" s="116"/>
      <c r="BC610" s="116"/>
      <c r="BD610" s="116"/>
      <c r="BE610" s="116"/>
    </row>
    <row r="611" spans="1:82" ht="45" x14ac:dyDescent="0.25">
      <c r="A611" s="97"/>
      <c r="B611" s="199" t="s">
        <v>25</v>
      </c>
      <c r="C611" s="248" t="s">
        <v>116</v>
      </c>
      <c r="D611" s="247"/>
      <c r="E611" s="257" t="s">
        <v>119</v>
      </c>
      <c r="F611" s="247"/>
      <c r="G611" s="257" t="s">
        <v>120</v>
      </c>
      <c r="H611" s="247"/>
      <c r="I611" s="248" t="s">
        <v>117</v>
      </c>
      <c r="J611" s="247"/>
      <c r="K611" s="248" t="s">
        <v>118</v>
      </c>
      <c r="L611" s="247"/>
      <c r="M611" s="248" t="s">
        <v>27</v>
      </c>
      <c r="N611" s="247"/>
      <c r="O611" s="248" t="s">
        <v>166</v>
      </c>
      <c r="P611" s="247"/>
      <c r="Q611" s="248" t="s">
        <v>167</v>
      </c>
      <c r="R611" s="247"/>
      <c r="S611" s="248" t="s">
        <v>132</v>
      </c>
      <c r="T611" s="247"/>
      <c r="U611" s="248" t="s">
        <v>28</v>
      </c>
      <c r="V611" s="247"/>
      <c r="W611" s="248" t="s">
        <v>29</v>
      </c>
      <c r="X611" s="247"/>
      <c r="Y611" s="248" t="s">
        <v>30</v>
      </c>
      <c r="Z611" s="247"/>
      <c r="AA611" s="248" t="s">
        <v>114</v>
      </c>
      <c r="AB611" s="258"/>
      <c r="AC611" s="248" t="s">
        <v>113</v>
      </c>
      <c r="AD611" s="247"/>
      <c r="AE611" s="248" t="s">
        <v>31</v>
      </c>
      <c r="AF611" s="247"/>
      <c r="AG611" s="248" t="s">
        <v>193</v>
      </c>
      <c r="AH611" s="247"/>
      <c r="AI611" s="248" t="s">
        <v>164</v>
      </c>
      <c r="AJ611" s="247"/>
      <c r="AK611" s="246" t="s">
        <v>165</v>
      </c>
      <c r="AL611" s="247"/>
      <c r="AM611" s="248" t="s">
        <v>33</v>
      </c>
      <c r="AN611" s="247"/>
      <c r="AO611" s="248" t="s">
        <v>34</v>
      </c>
      <c r="AP611" s="247"/>
      <c r="AQ611" s="248" t="s">
        <v>34</v>
      </c>
      <c r="AR611" s="247"/>
      <c r="AS611" s="248" t="s">
        <v>35</v>
      </c>
      <c r="AT611" s="247"/>
      <c r="AU611" s="115" t="s">
        <v>343</v>
      </c>
      <c r="AV611" s="115" t="s">
        <v>116</v>
      </c>
      <c r="AW611" s="115" t="s">
        <v>345</v>
      </c>
      <c r="AX611" s="116" t="s">
        <v>346</v>
      </c>
      <c r="AY611" s="116" t="s">
        <v>347</v>
      </c>
      <c r="AZ611" s="116" t="s">
        <v>134</v>
      </c>
      <c r="BA611" s="117" t="s">
        <v>114</v>
      </c>
      <c r="BB611" s="117" t="s">
        <v>113</v>
      </c>
      <c r="BC611" s="117" t="s">
        <v>46</v>
      </c>
      <c r="BD611" s="117" t="s">
        <v>44</v>
      </c>
      <c r="BE611" s="118"/>
    </row>
    <row r="612" spans="1:82" x14ac:dyDescent="0.25">
      <c r="A612" s="49" t="s">
        <v>129</v>
      </c>
      <c r="B612" s="200"/>
      <c r="C612" s="151"/>
      <c r="D612" s="152"/>
      <c r="E612" s="151"/>
      <c r="F612" s="152"/>
      <c r="G612" s="200"/>
      <c r="H612" s="201"/>
      <c r="I612" s="200"/>
      <c r="J612" s="201"/>
      <c r="K612" s="87"/>
      <c r="L612" s="201"/>
      <c r="M612" s="200"/>
      <c r="N612" s="201"/>
      <c r="O612" s="200"/>
      <c r="P612" s="201"/>
      <c r="Q612" s="200"/>
      <c r="R612" s="201"/>
      <c r="S612" s="200"/>
      <c r="T612" s="201"/>
      <c r="U612" s="200"/>
      <c r="V612" s="201"/>
      <c r="W612" s="200"/>
      <c r="X612" s="201"/>
      <c r="Y612" s="200"/>
      <c r="Z612" s="201"/>
      <c r="AA612" s="87"/>
      <c r="AB612" s="87"/>
      <c r="AC612" s="200"/>
      <c r="AD612" s="201"/>
      <c r="AE612" s="200"/>
      <c r="AF612" s="201"/>
      <c r="AG612" s="200"/>
      <c r="AH612" s="201"/>
      <c r="AI612" s="200"/>
      <c r="AJ612" s="201"/>
      <c r="AK612" s="87"/>
      <c r="AL612" s="87"/>
      <c r="AM612" s="200"/>
      <c r="AN612" s="201"/>
      <c r="AO612" s="200"/>
      <c r="AP612" s="201"/>
      <c r="AQ612" s="200"/>
      <c r="AR612" s="201"/>
      <c r="AS612" s="200"/>
      <c r="AT612" s="146"/>
      <c r="AU612" s="115"/>
      <c r="AV612" s="115"/>
      <c r="AW612" s="115"/>
      <c r="AX612" s="116"/>
      <c r="AY612" s="116"/>
      <c r="AZ612" s="116"/>
      <c r="BA612" s="116"/>
      <c r="BB612" s="116"/>
      <c r="BC612" s="116"/>
      <c r="BD612" s="116"/>
      <c r="BE612" s="116"/>
    </row>
    <row r="613" spans="1:82" x14ac:dyDescent="0.25">
      <c r="A613" s="98"/>
      <c r="B613" s="88"/>
      <c r="C613" s="249">
        <f>(VLOOKUP(A612,$BF$2:$CB$5,2,FALSE))*'Form II'!F613</f>
        <v>60</v>
      </c>
      <c r="D613" s="250"/>
      <c r="E613" s="249">
        <f>VLOOKUP(A612,$BF$2:$CB$5,3,FALSE)*'Form II'!F613</f>
        <v>60</v>
      </c>
      <c r="F613" s="250"/>
      <c r="G613" s="249">
        <f>VLOOKUP(A612,$BF$2:$CB$5,4,FALSE)*'Form II'!F613</f>
        <v>60</v>
      </c>
      <c r="H613" s="250"/>
      <c r="I613" s="249">
        <f>VLOOKUP(A612,$BF$2:$CB$5,5,FALSE)*'Form II'!F613</f>
        <v>60</v>
      </c>
      <c r="J613" s="250"/>
      <c r="K613" s="251">
        <f>VLOOKUP(A612,$BF$2:$CB$5,6,FALSE)*'Form II'!F613</f>
        <v>100</v>
      </c>
      <c r="L613" s="250"/>
      <c r="M613" s="249">
        <f>VLOOKUP(A612,$BF$2:$CB$5,7,FALSE)*'Form II'!F613</f>
        <v>200</v>
      </c>
      <c r="N613" s="250"/>
      <c r="O613" s="249">
        <f>VLOOKUP(A612,$BF$2:$CB$5,8,FALSE)*'Form II'!F613</f>
        <v>125</v>
      </c>
      <c r="P613" s="250"/>
      <c r="Q613" s="249">
        <f>VLOOKUP(A612,$BF$2:$CB$5,9,FALSE)*'Form II'!F613</f>
        <v>125</v>
      </c>
      <c r="R613" s="250"/>
      <c r="S613" s="249">
        <f>VLOOKUP(A612,$BF$2:$CB$5,10,FALSE)*'Form II'!F613</f>
        <v>125</v>
      </c>
      <c r="T613" s="250"/>
      <c r="U613" s="249">
        <f>VLOOKUP(A612,$BF$2:$CB$5,11,FALSE)*'Form II'!F613</f>
        <v>150</v>
      </c>
      <c r="V613" s="250"/>
      <c r="W613" s="249">
        <f>VLOOKUP(A612,$BF$2:$CB$5,12,FALSE)*'Form II'!F613</f>
        <v>200</v>
      </c>
      <c r="X613" s="250"/>
      <c r="Y613" s="252">
        <f>VLOOKUP(A612,$BF$2:$CB$5,13,FALSE)*'Form II'!F613</f>
        <v>250</v>
      </c>
      <c r="Z613" s="253"/>
      <c r="AA613" s="252">
        <f>VLOOKUP(A612,$BF$2:$CB$5,14,FALSE)*'Form II'!F613</f>
        <v>75</v>
      </c>
      <c r="AB613" s="254"/>
      <c r="AC613" s="252">
        <f>VLOOKUP(A612,$BF$2:$CB$5,15,FALSE)*'Form II'!F613</f>
        <v>75</v>
      </c>
      <c r="AD613" s="253"/>
      <c r="AE613" s="252">
        <f>VLOOKUP(A612,$BF$2:$CB$5,16,FALSE)*'Form II'!F613</f>
        <v>200</v>
      </c>
      <c r="AF613" s="253"/>
      <c r="AG613" s="249">
        <f>VLOOKUP(A612,$BF$2:$CB$5,17,FALSE)*'Form II'!F613</f>
        <v>200</v>
      </c>
      <c r="AH613" s="250"/>
      <c r="AI613" s="249">
        <f>VLOOKUP(A612,$BF$2:$CB$5,18,FALSE)*'Form II'!F613</f>
        <v>12.5</v>
      </c>
      <c r="AJ613" s="250"/>
      <c r="AK613" s="249">
        <f>VLOOKUP(A612,$BF$2:$CB$5,19,FALSE)*'Form II'!F613</f>
        <v>25</v>
      </c>
      <c r="AL613" s="250"/>
      <c r="AM613" s="249">
        <f>VLOOKUP(A612,$BF$2:$CB$5,20,FALSE)*'Form II'!F613</f>
        <v>12.5</v>
      </c>
      <c r="AN613" s="250"/>
      <c r="AO613" s="249">
        <f>VLOOKUP(A612,$BF$2:$CB$5,21,FALSE)*'Form II'!F613</f>
        <v>25</v>
      </c>
      <c r="AP613" s="250"/>
      <c r="AQ613" s="249">
        <f>VLOOKUP(A612,$BF$2:$CB$5,22,FALSE)*'Form II'!F613</f>
        <v>25</v>
      </c>
      <c r="AR613" s="250"/>
      <c r="AS613" s="255"/>
      <c r="AT613" s="256"/>
      <c r="AU613" s="116"/>
      <c r="AV613" s="116"/>
      <c r="AW613" s="116"/>
      <c r="AX613" s="116"/>
      <c r="AY613" s="116"/>
      <c r="AZ613" s="116"/>
      <c r="BA613" s="116"/>
      <c r="BB613" s="116"/>
      <c r="BC613" s="116"/>
      <c r="BD613" s="116"/>
      <c r="BE613" s="116"/>
    </row>
    <row r="614" spans="1:82" ht="15.75" thickBot="1" x14ac:dyDescent="0.3">
      <c r="A614" s="48" t="str">
        <f>'Form II'!A613&amp;", "&amp;'Form II'!B613</f>
        <v>, 62</v>
      </c>
      <c r="B614" s="99" t="s">
        <v>36</v>
      </c>
      <c r="C614" s="99" t="s">
        <v>36</v>
      </c>
      <c r="D614" s="99" t="s">
        <v>142</v>
      </c>
      <c r="E614" s="99"/>
      <c r="F614" s="99"/>
      <c r="G614" s="99"/>
      <c r="H614" s="99"/>
      <c r="I614" s="99"/>
      <c r="J614" s="99"/>
      <c r="K614" s="99" t="s">
        <v>36</v>
      </c>
      <c r="L614" s="99" t="s">
        <v>142</v>
      </c>
      <c r="M614" s="99" t="s">
        <v>36</v>
      </c>
      <c r="N614" s="99" t="s">
        <v>142</v>
      </c>
      <c r="O614" s="99" t="s">
        <v>36</v>
      </c>
      <c r="P614" s="99" t="s">
        <v>142</v>
      </c>
      <c r="Q614" s="99" t="s">
        <v>36</v>
      </c>
      <c r="R614" s="99" t="s">
        <v>142</v>
      </c>
      <c r="S614" s="99" t="s">
        <v>36</v>
      </c>
      <c r="T614" s="99" t="s">
        <v>142</v>
      </c>
      <c r="U614" s="99" t="s">
        <v>36</v>
      </c>
      <c r="V614" s="99" t="s">
        <v>142</v>
      </c>
      <c r="W614" s="99" t="s">
        <v>36</v>
      </c>
      <c r="X614" s="99" t="s">
        <v>142</v>
      </c>
      <c r="Y614" s="99" t="s">
        <v>36</v>
      </c>
      <c r="Z614" s="99" t="s">
        <v>142</v>
      </c>
      <c r="AA614" s="99"/>
      <c r="AB614" s="99"/>
      <c r="AC614" s="99" t="s">
        <v>36</v>
      </c>
      <c r="AD614" s="99" t="s">
        <v>142</v>
      </c>
      <c r="AE614" s="99" t="s">
        <v>36</v>
      </c>
      <c r="AF614" s="100" t="s">
        <v>142</v>
      </c>
      <c r="AG614" s="99" t="s">
        <v>36</v>
      </c>
      <c r="AH614" s="99" t="s">
        <v>142</v>
      </c>
      <c r="AI614" s="99" t="s">
        <v>36</v>
      </c>
      <c r="AJ614" s="99" t="s">
        <v>142</v>
      </c>
      <c r="AK614" s="99" t="s">
        <v>36</v>
      </c>
      <c r="AL614" s="99" t="s">
        <v>142</v>
      </c>
      <c r="AM614" s="99" t="s">
        <v>36</v>
      </c>
      <c r="AN614" s="99" t="s">
        <v>142</v>
      </c>
      <c r="AO614" s="99" t="s">
        <v>36</v>
      </c>
      <c r="AP614" s="99" t="s">
        <v>142</v>
      </c>
      <c r="AQ614" s="99" t="s">
        <v>36</v>
      </c>
      <c r="AR614" s="99" t="s">
        <v>142</v>
      </c>
      <c r="AS614" s="99" t="s">
        <v>36</v>
      </c>
      <c r="AT614" s="147" t="s">
        <v>142</v>
      </c>
      <c r="AU614" s="116"/>
      <c r="AV614" s="116"/>
      <c r="AW614" s="116"/>
      <c r="AX614" s="116"/>
      <c r="AY614" s="116"/>
      <c r="AZ614" s="116"/>
      <c r="BA614" s="116"/>
      <c r="BB614" s="116"/>
      <c r="BC614" s="116"/>
      <c r="BD614" s="116"/>
      <c r="BE614" s="116"/>
    </row>
    <row r="615" spans="1:82" ht="16.5" thickTop="1" thickBot="1" x14ac:dyDescent="0.3">
      <c r="A615" s="24" t="s">
        <v>37</v>
      </c>
      <c r="B615" s="25"/>
      <c r="C615" s="112">
        <v>0</v>
      </c>
      <c r="D615" s="93">
        <f t="shared" ref="D615" si="5374">C615/C613</f>
        <v>0</v>
      </c>
      <c r="E615" s="112"/>
      <c r="F615" s="93">
        <f t="shared" ref="F615" si="5375">E615/E613</f>
        <v>0</v>
      </c>
      <c r="G615" s="112"/>
      <c r="H615" s="93">
        <f t="shared" ref="H615" si="5376">G615/G613</f>
        <v>0</v>
      </c>
      <c r="I615" s="112"/>
      <c r="J615" s="93">
        <f t="shared" ref="J615" si="5377">I615/I613</f>
        <v>0</v>
      </c>
      <c r="K615" s="112"/>
      <c r="L615" s="93">
        <f t="shared" ref="L615" si="5378">K615/K613</f>
        <v>0</v>
      </c>
      <c r="M615" s="112">
        <v>0</v>
      </c>
      <c r="N615" s="93">
        <f t="shared" ref="N615" si="5379">M615/M613</f>
        <v>0</v>
      </c>
      <c r="O615" s="112">
        <v>0</v>
      </c>
      <c r="P615" s="93">
        <f t="shared" ref="P615" si="5380">O615/O613</f>
        <v>0</v>
      </c>
      <c r="Q615" s="112">
        <v>0</v>
      </c>
      <c r="R615" s="93">
        <f t="shared" ref="R615" si="5381">Q615/Q613</f>
        <v>0</v>
      </c>
      <c r="S615" s="112">
        <v>0</v>
      </c>
      <c r="T615" s="93">
        <f t="shared" ref="T615" si="5382">S615/S613</f>
        <v>0</v>
      </c>
      <c r="U615" s="112">
        <v>0</v>
      </c>
      <c r="V615" s="93">
        <f t="shared" ref="V615" si="5383">U615/U613</f>
        <v>0</v>
      </c>
      <c r="W615" s="112">
        <v>0</v>
      </c>
      <c r="X615" s="93">
        <f t="shared" ref="X615" si="5384">W615/W613</f>
        <v>0</v>
      </c>
      <c r="Y615" s="112">
        <v>0</v>
      </c>
      <c r="Z615" s="93">
        <f t="shared" ref="Z615" si="5385">Y615/Y613</f>
        <v>0</v>
      </c>
      <c r="AA615" s="112">
        <v>0</v>
      </c>
      <c r="AB615" s="93">
        <f t="shared" ref="AB615" si="5386">AA615/AA613</f>
        <v>0</v>
      </c>
      <c r="AC615" s="112">
        <v>0</v>
      </c>
      <c r="AD615" s="93">
        <f t="shared" ref="AD615" si="5387">AC615/AC613</f>
        <v>0</v>
      </c>
      <c r="AE615" s="112"/>
      <c r="AF615" s="93">
        <f t="shared" ref="AF615" si="5388">AE615/AE613</f>
        <v>0</v>
      </c>
      <c r="AG615" s="112"/>
      <c r="AH615" s="93">
        <f t="shared" ref="AH615" si="5389">AG615/AG613</f>
        <v>0</v>
      </c>
      <c r="AI615" s="112"/>
      <c r="AJ615" s="93">
        <f t="shared" ref="AJ615" si="5390">AI615/AI613</f>
        <v>0</v>
      </c>
      <c r="AK615" s="112"/>
      <c r="AL615" s="93">
        <f t="shared" ref="AL615" si="5391">AK615/AK613</f>
        <v>0</v>
      </c>
      <c r="AM615" s="112">
        <v>0</v>
      </c>
      <c r="AN615" s="93">
        <f t="shared" ref="AN615" si="5392">AM615/AM613</f>
        <v>0</v>
      </c>
      <c r="AO615" s="112">
        <v>0</v>
      </c>
      <c r="AP615" s="93">
        <f t="shared" ref="AP615" si="5393">AO615/AO613</f>
        <v>0</v>
      </c>
      <c r="AQ615" s="112">
        <v>0</v>
      </c>
      <c r="AR615" s="93">
        <f t="shared" ref="AR615:AR619" si="5394">AQ615/$AQ$113</f>
        <v>0</v>
      </c>
      <c r="AS615" s="134">
        <f t="shared" ref="AS615:AS618" si="5395">C615+K615+M615+O615+U615+W615+Y615+AC615+AE615+AG615+AM615+AQ615+E615+I615+G615+AA615+Q615+S615+AO615+AI615+AK615</f>
        <v>0</v>
      </c>
      <c r="AT615" s="203">
        <f t="shared" ref="AT615:AT619" si="5396">D615+L615+N615+P615+V615+X615+Z615+AD615+AF615+AH615+AN615+AR615+AB615+F615+J615+H615+R615+T615+AP615+AJ615+AL615</f>
        <v>0</v>
      </c>
      <c r="AU615" s="120">
        <f>IF(J615=0,0,(IF('Form II'!K613="yes",(J615/AT615)*('Form II'!G613+'Form II'!H613),0)))</f>
        <v>0</v>
      </c>
      <c r="AV615" s="120">
        <f>IF(D615=0,0,(IF('Form II'!I613="yes",(D615/AT615)*('Form II'!G613+'Form II'!H613),0)))</f>
        <v>0</v>
      </c>
      <c r="AW615" s="120">
        <f>IF(F615+H615=0,0,(IF('Form II'!J613="yes",((F615+H615)/AT615)*('Form II'!G613+'Form II'!H613),0)))</f>
        <v>0</v>
      </c>
      <c r="AX615" s="120">
        <f>IF(L615=0,0,(L615/AT615)*('Form II'!G613+'Form II'!H613))</f>
        <v>0</v>
      </c>
      <c r="AY615" s="120">
        <f>IF(P615+R615=0,0,(IF('Form II'!M613="yes",(((P615+R615)/AT615)*('Form II'!G613+'Form II'!H613)),0)))</f>
        <v>0</v>
      </c>
      <c r="AZ615" s="120" t="e">
        <f>IF('Form II'!N613="yes",(((V615+X615+Z615+T615)/AT615)*('Form II'!G613+'Form II'!H613)),0)</f>
        <v>#DIV/0!</v>
      </c>
      <c r="BA615" s="120" t="e">
        <f>IF('Form II'!P613="yes",(AB615/AT615)*('Form II'!G613+'Form II'!H613),0)</f>
        <v>#DIV/0!</v>
      </c>
      <c r="BB615" s="120" t="e">
        <f>IF('Form II'!O613="yes",(AD615/AT615)*('Form II'!G613+'Form II'!H613),0)</f>
        <v>#DIV/0!</v>
      </c>
      <c r="BC615" s="120">
        <f>IF(AF615=0,0,(AF615/AT615)*('Form II'!G613+'Form II'!H613))</f>
        <v>0</v>
      </c>
      <c r="BD615" s="120">
        <f>IF((AN615+AP615+AR615)=0,0,(IF('Form II'!R613="yes",(((AN615+AP615+AR615)/AT615)*('Form II'!G613+'Form II'!H613)),0)))</f>
        <v>0</v>
      </c>
      <c r="BE615" s="118">
        <f>IF((AS615)=0,('Form II'!G613+'Form II'!H613),SUM(AU615:BD615))</f>
        <v>0</v>
      </c>
      <c r="CD615" s="23">
        <f>AT615*'Form II'!F613</f>
        <v>0</v>
      </c>
    </row>
    <row r="616" spans="1:82" ht="16.5" thickTop="1" thickBot="1" x14ac:dyDescent="0.3">
      <c r="A616" s="26" t="s">
        <v>38</v>
      </c>
      <c r="B616" s="27"/>
      <c r="C616" s="113">
        <v>0</v>
      </c>
      <c r="D616" s="93">
        <f t="shared" ref="D616" si="5397">C616/C613</f>
        <v>0</v>
      </c>
      <c r="E616" s="113"/>
      <c r="F616" s="93">
        <f t="shared" ref="F616" si="5398">E616/E613</f>
        <v>0</v>
      </c>
      <c r="G616" s="113"/>
      <c r="H616" s="93">
        <f t="shared" ref="H616" si="5399">G616/G613</f>
        <v>0</v>
      </c>
      <c r="I616" s="113"/>
      <c r="J616" s="93">
        <f t="shared" ref="J616" si="5400">I616/I613</f>
        <v>0</v>
      </c>
      <c r="K616" s="113"/>
      <c r="L616" s="93">
        <f t="shared" ref="L616" si="5401">K616/K613</f>
        <v>0</v>
      </c>
      <c r="M616" s="113">
        <v>0</v>
      </c>
      <c r="N616" s="93">
        <f t="shared" ref="N616" si="5402">M616/M613</f>
        <v>0</v>
      </c>
      <c r="O616" s="113">
        <v>0</v>
      </c>
      <c r="P616" s="93">
        <f t="shared" ref="P616" si="5403">O616/O613</f>
        <v>0</v>
      </c>
      <c r="Q616" s="113">
        <v>0</v>
      </c>
      <c r="R616" s="93">
        <f t="shared" ref="R616" si="5404">Q616/Q613</f>
        <v>0</v>
      </c>
      <c r="S616" s="113">
        <v>0</v>
      </c>
      <c r="T616" s="93">
        <f t="shared" ref="T616" si="5405">S616/S613</f>
        <v>0</v>
      </c>
      <c r="U616" s="113">
        <v>0</v>
      </c>
      <c r="V616" s="93">
        <f t="shared" ref="V616" si="5406">U616/U613</f>
        <v>0</v>
      </c>
      <c r="W616" s="113">
        <v>0</v>
      </c>
      <c r="X616" s="93">
        <f t="shared" ref="X616" si="5407">W616/W613</f>
        <v>0</v>
      </c>
      <c r="Y616" s="113">
        <v>0</v>
      </c>
      <c r="Z616" s="93">
        <f t="shared" ref="Z616" si="5408">Y616/Y613</f>
        <v>0</v>
      </c>
      <c r="AA616" s="113">
        <v>0</v>
      </c>
      <c r="AB616" s="93">
        <f t="shared" ref="AB616" si="5409">AA616/AA613</f>
        <v>0</v>
      </c>
      <c r="AC616" s="113">
        <v>0</v>
      </c>
      <c r="AD616" s="93">
        <f t="shared" ref="AD616" si="5410">AC616/AC613</f>
        <v>0</v>
      </c>
      <c r="AE616" s="113"/>
      <c r="AF616" s="93">
        <f t="shared" ref="AF616" si="5411">AE616/AE613</f>
        <v>0</v>
      </c>
      <c r="AG616" s="113"/>
      <c r="AH616" s="93">
        <f t="shared" ref="AH616" si="5412">AG616/AG613</f>
        <v>0</v>
      </c>
      <c r="AI616" s="113"/>
      <c r="AJ616" s="93">
        <f t="shared" ref="AJ616" si="5413">AI616/AI613</f>
        <v>0</v>
      </c>
      <c r="AK616" s="113"/>
      <c r="AL616" s="93">
        <f t="shared" ref="AL616" si="5414">AK616/AK613</f>
        <v>0</v>
      </c>
      <c r="AM616" s="113">
        <v>0</v>
      </c>
      <c r="AN616" s="93">
        <f t="shared" ref="AN616" si="5415">AM616/AM613</f>
        <v>0</v>
      </c>
      <c r="AO616" s="113">
        <v>0</v>
      </c>
      <c r="AP616" s="93">
        <f t="shared" ref="AP616" si="5416">AO616/AO613</f>
        <v>0</v>
      </c>
      <c r="AQ616" s="113">
        <v>0</v>
      </c>
      <c r="AR616" s="93">
        <f t="shared" si="5394"/>
        <v>0</v>
      </c>
      <c r="AS616" s="134">
        <f t="shared" si="5395"/>
        <v>0</v>
      </c>
      <c r="AT616" s="203">
        <f t="shared" si="5396"/>
        <v>0</v>
      </c>
      <c r="AU616" s="120">
        <f>IF(J616=0,0,(IF('Form II'!K614="yes",(J616/AT616)*('Form II'!G614+'Form II'!H614),0)))</f>
        <v>0</v>
      </c>
      <c r="AV616" s="120">
        <f>IF(D616=0,0,(IF('Form II'!I614="yes",(D616/AT616)*('Form II'!G614+'Form II'!H614),0)))</f>
        <v>0</v>
      </c>
      <c r="AW616" s="120">
        <f>IF(F616+H616=0,0,(IF('Form II'!J614="yes",((F616+H616)/AT616)*('Form II'!G614+'Form II'!H614),0)))</f>
        <v>0</v>
      </c>
      <c r="AX616" s="120">
        <f>IF(L616=0,0,(L616/AT616)*('Form II'!G614+'Form II'!H614))</f>
        <v>0</v>
      </c>
      <c r="AY616" s="120">
        <f>IF(P616+R616=0,0,(IF('Form II'!M614="yes",(((P616+R616)/AT616)*('Form II'!G614+'Form II'!H614)),0)))</f>
        <v>0</v>
      </c>
      <c r="AZ616" s="120" t="e">
        <f>IF('Form II'!N614="yes",(((V616+X616+Z616+T616)/AT616)*('Form II'!G614+'Form II'!H614)),0)</f>
        <v>#DIV/0!</v>
      </c>
      <c r="BA616" s="120" t="e">
        <f>IF('Form II'!P614="yes",(AB616/AT616)*('Form II'!G614+'Form II'!H614),0)</f>
        <v>#DIV/0!</v>
      </c>
      <c r="BB616" s="120" t="e">
        <f>IF('Form II'!O614="yes",(AD616/AT616)*('Form II'!G614+'Form II'!H614),0)</f>
        <v>#DIV/0!</v>
      </c>
      <c r="BC616" s="120">
        <f>IF(AF616=0,0,(AF616/AT616)*('Form II'!G614+'Form II'!H614))</f>
        <v>0</v>
      </c>
      <c r="BD616" s="120">
        <f>IF((AN616+AP616+AR616)=0,0,(IF('Form II'!R614="yes",(((AN616+AP616+AR616)/AT616)*('Form II'!G614+'Form II'!H614)),0)))</f>
        <v>0</v>
      </c>
      <c r="BE616" s="118">
        <f>IF((AS616)=0,('Form II'!G614+'Form II'!H614),SUM(AU616:BD616))</f>
        <v>0</v>
      </c>
      <c r="CD616" s="23">
        <f>AT616*'Form II'!F614</f>
        <v>0</v>
      </c>
    </row>
    <row r="617" spans="1:82" ht="16.5" thickTop="1" thickBot="1" x14ac:dyDescent="0.3">
      <c r="A617" s="26" t="s">
        <v>39</v>
      </c>
      <c r="B617" s="27"/>
      <c r="C617" s="113">
        <v>0</v>
      </c>
      <c r="D617" s="93">
        <f t="shared" ref="D617" si="5417">C617/C613</f>
        <v>0</v>
      </c>
      <c r="E617" s="113"/>
      <c r="F617" s="93">
        <f t="shared" ref="F617" si="5418">E617/E613</f>
        <v>0</v>
      </c>
      <c r="G617" s="113"/>
      <c r="H617" s="93">
        <f t="shared" ref="H617" si="5419">G617/G613</f>
        <v>0</v>
      </c>
      <c r="I617" s="113"/>
      <c r="J617" s="93">
        <f t="shared" ref="J617" si="5420">I617/I613</f>
        <v>0</v>
      </c>
      <c r="K617" s="113"/>
      <c r="L617" s="93">
        <f t="shared" ref="L617" si="5421">K617/K613</f>
        <v>0</v>
      </c>
      <c r="M617" s="113">
        <v>0</v>
      </c>
      <c r="N617" s="93">
        <f t="shared" ref="N617" si="5422">M617/M613</f>
        <v>0</v>
      </c>
      <c r="O617" s="113">
        <v>0</v>
      </c>
      <c r="P617" s="93">
        <f t="shared" ref="P617" si="5423">O617/O613</f>
        <v>0</v>
      </c>
      <c r="Q617" s="113">
        <v>0</v>
      </c>
      <c r="R617" s="93">
        <f t="shared" ref="R617" si="5424">Q617/Q613</f>
        <v>0</v>
      </c>
      <c r="S617" s="113">
        <v>0</v>
      </c>
      <c r="T617" s="93">
        <f t="shared" ref="T617" si="5425">S617/S613</f>
        <v>0</v>
      </c>
      <c r="U617" s="113">
        <v>0</v>
      </c>
      <c r="V617" s="93">
        <f t="shared" ref="V617" si="5426">U617/U613</f>
        <v>0</v>
      </c>
      <c r="W617" s="113">
        <v>0</v>
      </c>
      <c r="X617" s="93">
        <f t="shared" ref="X617" si="5427">W617/W613</f>
        <v>0</v>
      </c>
      <c r="Y617" s="113">
        <v>0</v>
      </c>
      <c r="Z617" s="93">
        <f t="shared" ref="Z617" si="5428">Y617/Y613</f>
        <v>0</v>
      </c>
      <c r="AA617" s="113">
        <v>0</v>
      </c>
      <c r="AB617" s="93">
        <f t="shared" ref="AB617" si="5429">AA617/AA613</f>
        <v>0</v>
      </c>
      <c r="AC617" s="113">
        <v>0</v>
      </c>
      <c r="AD617" s="93">
        <f t="shared" ref="AD617" si="5430">AC617/AC613</f>
        <v>0</v>
      </c>
      <c r="AE617" s="113"/>
      <c r="AF617" s="93">
        <f t="shared" ref="AF617" si="5431">AE617/AE613</f>
        <v>0</v>
      </c>
      <c r="AG617" s="113"/>
      <c r="AH617" s="93">
        <f t="shared" ref="AH617" si="5432">AG617/AG613</f>
        <v>0</v>
      </c>
      <c r="AI617" s="113"/>
      <c r="AJ617" s="93">
        <f t="shared" ref="AJ617" si="5433">AI617/AI613</f>
        <v>0</v>
      </c>
      <c r="AK617" s="113"/>
      <c r="AL617" s="93">
        <f t="shared" ref="AL617" si="5434">AK617/AK613</f>
        <v>0</v>
      </c>
      <c r="AM617" s="113">
        <v>0</v>
      </c>
      <c r="AN617" s="93">
        <f t="shared" ref="AN617" si="5435">AM617/AM613</f>
        <v>0</v>
      </c>
      <c r="AO617" s="113">
        <v>0</v>
      </c>
      <c r="AP617" s="93">
        <f t="shared" ref="AP617" si="5436">AO617/AO613</f>
        <v>0</v>
      </c>
      <c r="AQ617" s="113">
        <v>0</v>
      </c>
      <c r="AR617" s="93">
        <f t="shared" si="5394"/>
        <v>0</v>
      </c>
      <c r="AS617" s="134">
        <f t="shared" si="5395"/>
        <v>0</v>
      </c>
      <c r="AT617" s="203">
        <f t="shared" si="5396"/>
        <v>0</v>
      </c>
      <c r="AU617" s="120">
        <f>IF(J617=0,0,(IF('Form II'!K615="yes",(J617/AT617)*('Form II'!G615+'Form II'!H615),0)))</f>
        <v>0</v>
      </c>
      <c r="AV617" s="120">
        <f>IF(D617=0,0,(IF('Form II'!I615="yes",(D617/AT617)*('Form II'!G615+'Form II'!H615),0)))</f>
        <v>0</v>
      </c>
      <c r="AW617" s="120">
        <f>IF(F617+H617=0,0,(IF('Form II'!J615="yes",((F617+H617)/AT617)*('Form II'!G615+'Form II'!H615),0)))</f>
        <v>0</v>
      </c>
      <c r="AX617" s="120">
        <f>IF(L617=0,0,(L617/AT617)*('Form II'!G615+'Form II'!H615))</f>
        <v>0</v>
      </c>
      <c r="AY617" s="120">
        <f>IF(P617+R617=0,0,(IF('Form II'!M615="yes",(((P617+R617)/AT617)*('Form II'!G615+'Form II'!H615)),0)))</f>
        <v>0</v>
      </c>
      <c r="AZ617" s="120" t="e">
        <f>IF('Form II'!N615="yes",(((V617+X617+Z617+T617)/AT617)*('Form II'!G615+'Form II'!H615)),0)</f>
        <v>#DIV/0!</v>
      </c>
      <c r="BA617" s="120" t="e">
        <f>IF('Form II'!P615="yes",(AB617/AT617)*('Form II'!G615+'Form II'!H615),0)</f>
        <v>#DIV/0!</v>
      </c>
      <c r="BB617" s="120" t="e">
        <f>IF('Form II'!O615="yes",(AD617/AT617)*('Form II'!G615+'Form II'!H615),0)</f>
        <v>#DIV/0!</v>
      </c>
      <c r="BC617" s="120">
        <f>IF(AF617=0,0,(AF617/AT617)*('Form II'!G615+'Form II'!H615))</f>
        <v>0</v>
      </c>
      <c r="BD617" s="120">
        <f>IF((AN617+AP617+AR617)=0,0,(IF('Form II'!R615="yes",(((AN617+AP617+AR617)/AT617)*('Form II'!G615+'Form II'!H615)),0)))</f>
        <v>0</v>
      </c>
      <c r="BE617" s="118">
        <f>IF((AS617)=0,('Form II'!G615+'Form II'!H615),SUM(AU617:BD617))</f>
        <v>0</v>
      </c>
      <c r="CD617" s="23">
        <f>AT617*'Form II'!F615</f>
        <v>0</v>
      </c>
    </row>
    <row r="618" spans="1:82" ht="16.5" thickTop="1" thickBot="1" x14ac:dyDescent="0.3">
      <c r="A618" s="28" t="s">
        <v>40</v>
      </c>
      <c r="B618" s="29"/>
      <c r="C618" s="114">
        <v>0</v>
      </c>
      <c r="D618" s="93">
        <f t="shared" ref="D618" si="5437">C618/C613</f>
        <v>0</v>
      </c>
      <c r="E618" s="114"/>
      <c r="F618" s="93">
        <f t="shared" ref="F618" si="5438">E618/E613</f>
        <v>0</v>
      </c>
      <c r="G618" s="114"/>
      <c r="H618" s="93">
        <f t="shared" ref="H618" si="5439">G618/G613</f>
        <v>0</v>
      </c>
      <c r="I618" s="114"/>
      <c r="J618" s="93">
        <f t="shared" ref="J618" si="5440">I618/I613</f>
        <v>0</v>
      </c>
      <c r="K618" s="114"/>
      <c r="L618" s="93">
        <f t="shared" ref="L618" si="5441">K618/K613</f>
        <v>0</v>
      </c>
      <c r="M618" s="114">
        <v>0</v>
      </c>
      <c r="N618" s="93">
        <f t="shared" ref="N618" si="5442">M618/M613</f>
        <v>0</v>
      </c>
      <c r="O618" s="114">
        <v>0</v>
      </c>
      <c r="P618" s="93">
        <f t="shared" ref="P618" si="5443">O618/O613</f>
        <v>0</v>
      </c>
      <c r="Q618" s="114">
        <v>0</v>
      </c>
      <c r="R618" s="93">
        <f t="shared" ref="R618" si="5444">Q618/Q613</f>
        <v>0</v>
      </c>
      <c r="S618" s="114">
        <v>0</v>
      </c>
      <c r="T618" s="93">
        <f t="shared" ref="T618" si="5445">S618/S613</f>
        <v>0</v>
      </c>
      <c r="U618" s="114">
        <v>0</v>
      </c>
      <c r="V618" s="93">
        <f t="shared" ref="V618" si="5446">U618/U613</f>
        <v>0</v>
      </c>
      <c r="W618" s="114">
        <v>0</v>
      </c>
      <c r="X618" s="93">
        <f t="shared" ref="X618" si="5447">W618/W613</f>
        <v>0</v>
      </c>
      <c r="Y618" s="114">
        <v>0</v>
      </c>
      <c r="Z618" s="93">
        <f t="shared" ref="Z618" si="5448">Y618/Y613</f>
        <v>0</v>
      </c>
      <c r="AA618" s="114">
        <v>0</v>
      </c>
      <c r="AB618" s="93">
        <f t="shared" ref="AB618" si="5449">AA618/AA613</f>
        <v>0</v>
      </c>
      <c r="AC618" s="114">
        <v>0</v>
      </c>
      <c r="AD618" s="93">
        <f t="shared" ref="AD618" si="5450">AC618/AC613</f>
        <v>0</v>
      </c>
      <c r="AE618" s="114"/>
      <c r="AF618" s="93">
        <f t="shared" ref="AF618" si="5451">AE618/AE613</f>
        <v>0</v>
      </c>
      <c r="AG618" s="114"/>
      <c r="AH618" s="93">
        <f t="shared" ref="AH618" si="5452">AG618/AG613</f>
        <v>0</v>
      </c>
      <c r="AI618" s="114"/>
      <c r="AJ618" s="93">
        <f t="shared" ref="AJ618" si="5453">AI618/AI613</f>
        <v>0</v>
      </c>
      <c r="AK618" s="114"/>
      <c r="AL618" s="93">
        <f t="shared" ref="AL618" si="5454">AK618/AK613</f>
        <v>0</v>
      </c>
      <c r="AM618" s="114">
        <v>0</v>
      </c>
      <c r="AN618" s="93">
        <f t="shared" ref="AN618" si="5455">AM618/AM613</f>
        <v>0</v>
      </c>
      <c r="AO618" s="114">
        <v>0</v>
      </c>
      <c r="AP618" s="93">
        <f t="shared" ref="AP618" si="5456">AO618/AO613</f>
        <v>0</v>
      </c>
      <c r="AQ618" s="114">
        <v>0</v>
      </c>
      <c r="AR618" s="93">
        <f t="shared" si="5394"/>
        <v>0</v>
      </c>
      <c r="AS618" s="134">
        <f t="shared" si="5395"/>
        <v>0</v>
      </c>
      <c r="AT618" s="203">
        <f t="shared" si="5396"/>
        <v>0</v>
      </c>
      <c r="AU618" s="120">
        <f>IF(J618=0,0,(IF('Form II'!K616="yes",(J618/AT618)*('Form II'!G616+'Form II'!H616),0)))</f>
        <v>0</v>
      </c>
      <c r="AV618" s="120">
        <f>IF(D618=0,0,(IF('Form II'!I616="yes",(D618/AT618)*('Form II'!G616+'Form II'!H616),0)))</f>
        <v>0</v>
      </c>
      <c r="AW618" s="120">
        <f>IF(F618+H618=0,0,(IF('Form II'!J616="yes",((F618+H618)/AT618)*('Form II'!G616+'Form II'!H616),0)))</f>
        <v>0</v>
      </c>
      <c r="AX618" s="120">
        <f>IF(L618=0,0,(L618/AT618)*('Form II'!G616+'Form II'!H616))</f>
        <v>0</v>
      </c>
      <c r="AY618" s="120">
        <f>IF(P618+R618=0,0,(IF('Form II'!M616="yes",(((P618+R618)/AT618)*('Form II'!G616+'Form II'!H616)),0)))</f>
        <v>0</v>
      </c>
      <c r="AZ618" s="120" t="e">
        <f>IF('Form II'!N616="yes",(((V618+X618+Z618+T618)/AT618)*('Form II'!G616+'Form II'!H616)),0)</f>
        <v>#DIV/0!</v>
      </c>
      <c r="BA618" s="120" t="e">
        <f>IF('Form II'!P616="yes",(AB618/AT618)*('Form II'!G616+'Form II'!H616),0)</f>
        <v>#DIV/0!</v>
      </c>
      <c r="BB618" s="120" t="e">
        <f>IF('Form II'!O616="yes",(AD618/AT618)*('Form II'!G616+'Form II'!H616),0)</f>
        <v>#DIV/0!</v>
      </c>
      <c r="BC618" s="120">
        <f>IF(AF618=0,0,(AF618/AT618)*('Form II'!G616+'Form II'!H616))</f>
        <v>0</v>
      </c>
      <c r="BD618" s="120">
        <f>IF((AN618+AP618+AR618)=0,0,(IF('Form II'!R616="yes",(((AN618+AP618+AR618)/AT618)*('Form II'!G616+'Form II'!H616)),0)))</f>
        <v>0</v>
      </c>
      <c r="BE618" s="118">
        <f>IF((AS618)=0,('Form II'!G616+'Form II'!H616),SUM(AU618:BD618))</f>
        <v>0</v>
      </c>
      <c r="CD618" s="23">
        <f>AT618*'Form II'!F616</f>
        <v>0</v>
      </c>
    </row>
    <row r="619" spans="1:82" ht="15.75" thickTop="1" x14ac:dyDescent="0.25">
      <c r="A619" s="90" t="s">
        <v>41</v>
      </c>
      <c r="B619" s="91"/>
      <c r="C619" s="91">
        <f t="shared" si="4816"/>
        <v>0</v>
      </c>
      <c r="D619" s="93">
        <f t="shared" ref="D619" si="5457">C619/C613</f>
        <v>0</v>
      </c>
      <c r="E619" s="91">
        <f t="shared" si="4818"/>
        <v>0</v>
      </c>
      <c r="F619" s="93">
        <f t="shared" ref="F619" si="5458">E619/E613</f>
        <v>0</v>
      </c>
      <c r="G619" s="91">
        <f t="shared" si="4820"/>
        <v>0</v>
      </c>
      <c r="H619" s="93">
        <f t="shared" ref="H619" si="5459">G619/G613</f>
        <v>0</v>
      </c>
      <c r="I619" s="91">
        <f t="shared" si="4822"/>
        <v>0</v>
      </c>
      <c r="J619" s="93">
        <f t="shared" ref="J619" si="5460">I619/I613</f>
        <v>0</v>
      </c>
      <c r="K619" s="91">
        <f t="shared" si="4824"/>
        <v>0</v>
      </c>
      <c r="L619" s="93">
        <f t="shared" ref="L619" si="5461">K619/K613</f>
        <v>0</v>
      </c>
      <c r="M619" s="91">
        <f t="shared" si="4826"/>
        <v>0</v>
      </c>
      <c r="N619" s="93">
        <f t="shared" ref="N619" si="5462">M619/M613</f>
        <v>0</v>
      </c>
      <c r="O619" s="91">
        <f t="shared" si="4828"/>
        <v>0</v>
      </c>
      <c r="P619" s="93">
        <f t="shared" ref="P619" si="5463">O619/O613</f>
        <v>0</v>
      </c>
      <c r="Q619" s="91">
        <f t="shared" si="4830"/>
        <v>0</v>
      </c>
      <c r="R619" s="93">
        <f t="shared" ref="R619" si="5464">Q619/Q613</f>
        <v>0</v>
      </c>
      <c r="S619" s="91">
        <f t="shared" si="4832"/>
        <v>0</v>
      </c>
      <c r="T619" s="93">
        <f t="shared" ref="T619" si="5465">S619/S613</f>
        <v>0</v>
      </c>
      <c r="U619" s="91">
        <f t="shared" si="4834"/>
        <v>0</v>
      </c>
      <c r="V619" s="93">
        <f t="shared" ref="V619" si="5466">U619/U613</f>
        <v>0</v>
      </c>
      <c r="W619" s="91">
        <f t="shared" si="4836"/>
        <v>0</v>
      </c>
      <c r="X619" s="93">
        <f t="shared" ref="X619" si="5467">W619/W613</f>
        <v>0</v>
      </c>
      <c r="Y619" s="91">
        <f t="shared" si="4838"/>
        <v>0</v>
      </c>
      <c r="Z619" s="93">
        <f t="shared" ref="Z619" si="5468">Y619/Y613</f>
        <v>0</v>
      </c>
      <c r="AA619" s="91">
        <f t="shared" si="4840"/>
        <v>0</v>
      </c>
      <c r="AB619" s="93">
        <f t="shared" ref="AB619" si="5469">AA619/AA613</f>
        <v>0</v>
      </c>
      <c r="AC619" s="91">
        <f t="shared" si="4842"/>
        <v>0</v>
      </c>
      <c r="AD619" s="93">
        <f t="shared" ref="AD619" si="5470">AC619/AC613</f>
        <v>0</v>
      </c>
      <c r="AE619" s="94">
        <f t="shared" si="4844"/>
        <v>0</v>
      </c>
      <c r="AF619" s="93">
        <f t="shared" ref="AF619" si="5471">AE619/AE613</f>
        <v>0</v>
      </c>
      <c r="AG619" s="91">
        <f t="shared" si="4846"/>
        <v>0</v>
      </c>
      <c r="AH619" s="93">
        <f t="shared" ref="AH619" si="5472">AG619/AG613</f>
        <v>0</v>
      </c>
      <c r="AI619" s="91">
        <f t="shared" si="4848"/>
        <v>0</v>
      </c>
      <c r="AJ619" s="93">
        <f t="shared" ref="AJ619" si="5473">AI619/AI613</f>
        <v>0</v>
      </c>
      <c r="AK619" s="91">
        <f t="shared" si="4850"/>
        <v>0</v>
      </c>
      <c r="AL619" s="93">
        <f t="shared" ref="AL619" si="5474">AK619/AK613</f>
        <v>0</v>
      </c>
      <c r="AM619" s="91">
        <f t="shared" si="4852"/>
        <v>0</v>
      </c>
      <c r="AN619" s="93">
        <f t="shared" ref="AN619" si="5475">AM619/AM613</f>
        <v>0</v>
      </c>
      <c r="AO619" s="91">
        <f t="shared" si="4854"/>
        <v>0</v>
      </c>
      <c r="AP619" s="93">
        <f t="shared" ref="AP619" si="5476">AO619/AO613</f>
        <v>0</v>
      </c>
      <c r="AQ619" s="91">
        <f t="shared" si="4856"/>
        <v>0</v>
      </c>
      <c r="AR619" s="93">
        <f t="shared" si="5394"/>
        <v>0</v>
      </c>
      <c r="AS619" s="95">
        <f t="shared" si="4857"/>
        <v>0</v>
      </c>
      <c r="AT619" s="203">
        <f t="shared" si="5396"/>
        <v>0</v>
      </c>
      <c r="AU619" s="121"/>
      <c r="AV619" s="121"/>
      <c r="AW619" s="121"/>
      <c r="AX619" s="121"/>
      <c r="AY619" s="121"/>
      <c r="AZ619" s="121"/>
      <c r="BA619" s="121"/>
      <c r="BB619" s="121"/>
      <c r="BC619" s="121"/>
      <c r="BD619" s="121"/>
      <c r="BE619" s="121"/>
      <c r="CD619" s="30">
        <f t="shared" si="4858"/>
        <v>0</v>
      </c>
    </row>
    <row r="620" spans="1:82" x14ac:dyDescent="0.25">
      <c r="AU620" s="116"/>
      <c r="AV620" s="116"/>
      <c r="AW620" s="116"/>
      <c r="AX620" s="116"/>
      <c r="AY620" s="116"/>
      <c r="AZ620" s="116"/>
      <c r="BA620" s="116"/>
      <c r="BB620" s="116"/>
      <c r="BC620" s="116"/>
      <c r="BD620" s="116"/>
      <c r="BE620" s="116"/>
    </row>
    <row r="621" spans="1:82" ht="45" x14ac:dyDescent="0.25">
      <c r="A621" s="97"/>
      <c r="B621" s="199" t="s">
        <v>25</v>
      </c>
      <c r="C621" s="248" t="s">
        <v>116</v>
      </c>
      <c r="D621" s="247"/>
      <c r="E621" s="257" t="s">
        <v>119</v>
      </c>
      <c r="F621" s="247"/>
      <c r="G621" s="257" t="s">
        <v>120</v>
      </c>
      <c r="H621" s="247"/>
      <c r="I621" s="248" t="s">
        <v>117</v>
      </c>
      <c r="J621" s="247"/>
      <c r="K621" s="248" t="s">
        <v>118</v>
      </c>
      <c r="L621" s="247"/>
      <c r="M621" s="248" t="s">
        <v>27</v>
      </c>
      <c r="N621" s="247"/>
      <c r="O621" s="248" t="s">
        <v>166</v>
      </c>
      <c r="P621" s="247"/>
      <c r="Q621" s="248" t="s">
        <v>167</v>
      </c>
      <c r="R621" s="247"/>
      <c r="S621" s="248" t="s">
        <v>132</v>
      </c>
      <c r="T621" s="247"/>
      <c r="U621" s="248" t="s">
        <v>28</v>
      </c>
      <c r="V621" s="247"/>
      <c r="W621" s="248" t="s">
        <v>29</v>
      </c>
      <c r="X621" s="247"/>
      <c r="Y621" s="248" t="s">
        <v>30</v>
      </c>
      <c r="Z621" s="247"/>
      <c r="AA621" s="248" t="s">
        <v>114</v>
      </c>
      <c r="AB621" s="258"/>
      <c r="AC621" s="248" t="s">
        <v>113</v>
      </c>
      <c r="AD621" s="247"/>
      <c r="AE621" s="248" t="s">
        <v>31</v>
      </c>
      <c r="AF621" s="247"/>
      <c r="AG621" s="248" t="s">
        <v>193</v>
      </c>
      <c r="AH621" s="247"/>
      <c r="AI621" s="248" t="s">
        <v>164</v>
      </c>
      <c r="AJ621" s="247"/>
      <c r="AK621" s="246" t="s">
        <v>165</v>
      </c>
      <c r="AL621" s="247"/>
      <c r="AM621" s="248" t="s">
        <v>33</v>
      </c>
      <c r="AN621" s="247"/>
      <c r="AO621" s="248" t="s">
        <v>34</v>
      </c>
      <c r="AP621" s="247"/>
      <c r="AQ621" s="248" t="s">
        <v>34</v>
      </c>
      <c r="AR621" s="247"/>
      <c r="AS621" s="248" t="s">
        <v>35</v>
      </c>
      <c r="AT621" s="247"/>
      <c r="AU621" s="115" t="s">
        <v>346</v>
      </c>
      <c r="AV621" s="115" t="s">
        <v>116</v>
      </c>
      <c r="AW621" s="115" t="s">
        <v>348</v>
      </c>
      <c r="AX621" s="116" t="s">
        <v>349</v>
      </c>
      <c r="AY621" s="116" t="s">
        <v>350</v>
      </c>
      <c r="AZ621" s="116" t="s">
        <v>134</v>
      </c>
      <c r="BA621" s="117" t="s">
        <v>114</v>
      </c>
      <c r="BB621" s="117" t="s">
        <v>113</v>
      </c>
      <c r="BC621" s="117" t="s">
        <v>46</v>
      </c>
      <c r="BD621" s="117" t="s">
        <v>44</v>
      </c>
      <c r="BE621" s="118"/>
    </row>
    <row r="622" spans="1:82" x14ac:dyDescent="0.25">
      <c r="A622" s="49" t="s">
        <v>129</v>
      </c>
      <c r="B622" s="200"/>
      <c r="C622" s="151"/>
      <c r="D622" s="152"/>
      <c r="E622" s="151"/>
      <c r="F622" s="152"/>
      <c r="G622" s="200"/>
      <c r="H622" s="201"/>
      <c r="I622" s="200"/>
      <c r="J622" s="201"/>
      <c r="K622" s="87"/>
      <c r="L622" s="201"/>
      <c r="M622" s="200"/>
      <c r="N622" s="201"/>
      <c r="O622" s="200"/>
      <c r="P622" s="201"/>
      <c r="Q622" s="200"/>
      <c r="R622" s="201"/>
      <c r="S622" s="200"/>
      <c r="T622" s="201"/>
      <c r="U622" s="200"/>
      <c r="V622" s="201"/>
      <c r="W622" s="200"/>
      <c r="X622" s="201"/>
      <c r="Y622" s="200"/>
      <c r="Z622" s="201"/>
      <c r="AA622" s="87"/>
      <c r="AB622" s="87"/>
      <c r="AC622" s="200"/>
      <c r="AD622" s="201"/>
      <c r="AE622" s="200"/>
      <c r="AF622" s="201"/>
      <c r="AG622" s="200"/>
      <c r="AH622" s="201"/>
      <c r="AI622" s="200"/>
      <c r="AJ622" s="201"/>
      <c r="AK622" s="87"/>
      <c r="AL622" s="87"/>
      <c r="AM622" s="200"/>
      <c r="AN622" s="201"/>
      <c r="AO622" s="200"/>
      <c r="AP622" s="201"/>
      <c r="AQ622" s="200"/>
      <c r="AR622" s="201"/>
      <c r="AS622" s="200"/>
      <c r="AT622" s="146"/>
      <c r="AU622" s="115"/>
      <c r="AV622" s="115"/>
      <c r="AW622" s="115"/>
      <c r="AX622" s="116"/>
      <c r="AY622" s="116"/>
      <c r="AZ622" s="116"/>
      <c r="BA622" s="116"/>
      <c r="BB622" s="116"/>
      <c r="BC622" s="116"/>
      <c r="BD622" s="116"/>
      <c r="BE622" s="116"/>
    </row>
    <row r="623" spans="1:82" x14ac:dyDescent="0.25">
      <c r="A623" s="98"/>
      <c r="B623" s="88"/>
      <c r="C623" s="249">
        <f>(VLOOKUP(A622,$BF$2:$CB$5,2,FALSE))*'Form II'!F623</f>
        <v>60</v>
      </c>
      <c r="D623" s="250"/>
      <c r="E623" s="249">
        <f>VLOOKUP(A622,$BF$2:$CB$5,3,FALSE)*'Form II'!F623</f>
        <v>60</v>
      </c>
      <c r="F623" s="250"/>
      <c r="G623" s="249">
        <f>VLOOKUP(A622,$BF$2:$CB$5,4,FALSE)*'Form II'!F623</f>
        <v>60</v>
      </c>
      <c r="H623" s="250"/>
      <c r="I623" s="249">
        <f>VLOOKUP(A622,$BF$2:$CB$5,5,FALSE)*'Form II'!F623</f>
        <v>60</v>
      </c>
      <c r="J623" s="250"/>
      <c r="K623" s="251">
        <f>VLOOKUP(A622,$BF$2:$CB$5,6,FALSE)*'Form II'!F623</f>
        <v>100</v>
      </c>
      <c r="L623" s="250"/>
      <c r="M623" s="249">
        <f>VLOOKUP(A622,$BF$2:$CB$5,7,FALSE)*'Form II'!F623</f>
        <v>200</v>
      </c>
      <c r="N623" s="250"/>
      <c r="O623" s="249">
        <f>VLOOKUP(A622,$BF$2:$CB$5,8,FALSE)*'Form II'!F623</f>
        <v>125</v>
      </c>
      <c r="P623" s="250"/>
      <c r="Q623" s="249">
        <f>VLOOKUP(A622,$BF$2:$CB$5,9,FALSE)*'Form II'!F623</f>
        <v>125</v>
      </c>
      <c r="R623" s="250"/>
      <c r="S623" s="249">
        <f>VLOOKUP(A622,$BF$2:$CB$5,10,FALSE)*'Form II'!F623</f>
        <v>125</v>
      </c>
      <c r="T623" s="250"/>
      <c r="U623" s="249">
        <f>VLOOKUP(A622,$BF$2:$CB$5,11,FALSE)*'Form II'!F623</f>
        <v>150</v>
      </c>
      <c r="V623" s="250"/>
      <c r="W623" s="249">
        <f>VLOOKUP(A622,$BF$2:$CB$5,12,FALSE)*'Form II'!F623</f>
        <v>200</v>
      </c>
      <c r="X623" s="250"/>
      <c r="Y623" s="252">
        <f>VLOOKUP(A622,$BF$2:$CB$5,13,FALSE)*'Form II'!F623</f>
        <v>250</v>
      </c>
      <c r="Z623" s="253"/>
      <c r="AA623" s="252">
        <f>VLOOKUP(A622,$BF$2:$CB$5,14,FALSE)*'Form II'!F623</f>
        <v>75</v>
      </c>
      <c r="AB623" s="254"/>
      <c r="AC623" s="252">
        <f>VLOOKUP(A622,$BF$2:$CB$5,15,FALSE)*'Form II'!F623</f>
        <v>75</v>
      </c>
      <c r="AD623" s="253"/>
      <c r="AE623" s="252">
        <f>VLOOKUP(A622,$BF$2:$CB$5,16,FALSE)*'Form II'!F623</f>
        <v>200</v>
      </c>
      <c r="AF623" s="253"/>
      <c r="AG623" s="249">
        <f>VLOOKUP(A622,$BF$2:$CB$5,17,FALSE)*'Form II'!F623</f>
        <v>200</v>
      </c>
      <c r="AH623" s="250"/>
      <c r="AI623" s="249">
        <f>VLOOKUP(A622,$BF$2:$CB$5,18,FALSE)*'Form II'!F623</f>
        <v>12.5</v>
      </c>
      <c r="AJ623" s="250"/>
      <c r="AK623" s="249">
        <f>VLOOKUP(A622,$BF$2:$CB$5,19,FALSE)*'Form II'!F623</f>
        <v>25</v>
      </c>
      <c r="AL623" s="250"/>
      <c r="AM623" s="249">
        <f>VLOOKUP(A622,$BF$2:$CB$5,20,FALSE)*'Form II'!F623</f>
        <v>12.5</v>
      </c>
      <c r="AN623" s="250"/>
      <c r="AO623" s="249">
        <f>VLOOKUP(A622,$BF$2:$CB$5,21,FALSE)*'Form II'!F623</f>
        <v>25</v>
      </c>
      <c r="AP623" s="250"/>
      <c r="AQ623" s="249">
        <f>VLOOKUP(A622,$BF$2:$CB$5,22,FALSE)*'Form II'!F623</f>
        <v>25</v>
      </c>
      <c r="AR623" s="250"/>
      <c r="AS623" s="255"/>
      <c r="AT623" s="256"/>
      <c r="AU623" s="116"/>
      <c r="AV623" s="116"/>
      <c r="AW623" s="116"/>
      <c r="AX623" s="116"/>
      <c r="AY623" s="116"/>
      <c r="AZ623" s="116"/>
      <c r="BA623" s="116"/>
      <c r="BB623" s="116"/>
      <c r="BC623" s="116"/>
      <c r="BD623" s="116"/>
      <c r="BE623" s="116"/>
    </row>
    <row r="624" spans="1:82" ht="15.75" thickBot="1" x14ac:dyDescent="0.3">
      <c r="A624" s="48" t="str">
        <f>'Form II'!A623&amp;", "&amp;'Form II'!B623</f>
        <v>, 63</v>
      </c>
      <c r="B624" s="99" t="s">
        <v>36</v>
      </c>
      <c r="C624" s="99" t="s">
        <v>36</v>
      </c>
      <c r="D624" s="99" t="s">
        <v>142</v>
      </c>
      <c r="E624" s="99"/>
      <c r="F624" s="99"/>
      <c r="G624" s="99"/>
      <c r="H624" s="99"/>
      <c r="I624" s="99"/>
      <c r="J624" s="99"/>
      <c r="K624" s="99" t="s">
        <v>36</v>
      </c>
      <c r="L624" s="99" t="s">
        <v>142</v>
      </c>
      <c r="M624" s="99" t="s">
        <v>36</v>
      </c>
      <c r="N624" s="99" t="s">
        <v>142</v>
      </c>
      <c r="O624" s="99" t="s">
        <v>36</v>
      </c>
      <c r="P624" s="99" t="s">
        <v>142</v>
      </c>
      <c r="Q624" s="99" t="s">
        <v>36</v>
      </c>
      <c r="R624" s="99" t="s">
        <v>142</v>
      </c>
      <c r="S624" s="99" t="s">
        <v>36</v>
      </c>
      <c r="T624" s="99" t="s">
        <v>142</v>
      </c>
      <c r="U624" s="99" t="s">
        <v>36</v>
      </c>
      <c r="V624" s="99" t="s">
        <v>142</v>
      </c>
      <c r="W624" s="99" t="s">
        <v>36</v>
      </c>
      <c r="X624" s="99" t="s">
        <v>142</v>
      </c>
      <c r="Y624" s="99" t="s">
        <v>36</v>
      </c>
      <c r="Z624" s="99" t="s">
        <v>142</v>
      </c>
      <c r="AA624" s="99"/>
      <c r="AB624" s="99"/>
      <c r="AC624" s="99" t="s">
        <v>36</v>
      </c>
      <c r="AD624" s="99" t="s">
        <v>142</v>
      </c>
      <c r="AE624" s="99" t="s">
        <v>36</v>
      </c>
      <c r="AF624" s="100" t="s">
        <v>142</v>
      </c>
      <c r="AG624" s="99" t="s">
        <v>36</v>
      </c>
      <c r="AH624" s="99" t="s">
        <v>142</v>
      </c>
      <c r="AI624" s="99" t="s">
        <v>36</v>
      </c>
      <c r="AJ624" s="99" t="s">
        <v>142</v>
      </c>
      <c r="AK624" s="99" t="s">
        <v>36</v>
      </c>
      <c r="AL624" s="99" t="s">
        <v>142</v>
      </c>
      <c r="AM624" s="99" t="s">
        <v>36</v>
      </c>
      <c r="AN624" s="99" t="s">
        <v>142</v>
      </c>
      <c r="AO624" s="99" t="s">
        <v>36</v>
      </c>
      <c r="AP624" s="99" t="s">
        <v>142</v>
      </c>
      <c r="AQ624" s="99" t="s">
        <v>36</v>
      </c>
      <c r="AR624" s="99" t="s">
        <v>142</v>
      </c>
      <c r="AS624" s="99" t="s">
        <v>36</v>
      </c>
      <c r="AT624" s="147" t="s">
        <v>142</v>
      </c>
      <c r="AU624" s="116"/>
      <c r="AV624" s="116"/>
      <c r="AW624" s="116"/>
      <c r="AX624" s="116"/>
      <c r="AY624" s="116"/>
      <c r="AZ624" s="116"/>
      <c r="BA624" s="116"/>
      <c r="BB624" s="116"/>
      <c r="BC624" s="116"/>
      <c r="BD624" s="116"/>
      <c r="BE624" s="116"/>
    </row>
    <row r="625" spans="1:82" ht="16.5" thickTop="1" thickBot="1" x14ac:dyDescent="0.3">
      <c r="A625" s="24" t="s">
        <v>37</v>
      </c>
      <c r="B625" s="25"/>
      <c r="C625" s="112">
        <v>0</v>
      </c>
      <c r="D625" s="93">
        <f t="shared" ref="D625" si="5477">C625/C623</f>
        <v>0</v>
      </c>
      <c r="E625" s="112"/>
      <c r="F625" s="93">
        <f t="shared" ref="F625" si="5478">E625/E623</f>
        <v>0</v>
      </c>
      <c r="G625" s="112"/>
      <c r="H625" s="93">
        <f t="shared" ref="H625" si="5479">G625/G623</f>
        <v>0</v>
      </c>
      <c r="I625" s="112"/>
      <c r="J625" s="93">
        <f t="shared" ref="J625" si="5480">I625/I623</f>
        <v>0</v>
      </c>
      <c r="K625" s="112"/>
      <c r="L625" s="93">
        <f t="shared" ref="L625" si="5481">K625/K623</f>
        <v>0</v>
      </c>
      <c r="M625" s="112">
        <v>0</v>
      </c>
      <c r="N625" s="93">
        <f t="shared" ref="N625" si="5482">M625/M623</f>
        <v>0</v>
      </c>
      <c r="O625" s="112">
        <v>0</v>
      </c>
      <c r="P625" s="93">
        <f t="shared" ref="P625" si="5483">O625/O623</f>
        <v>0</v>
      </c>
      <c r="Q625" s="112">
        <v>0</v>
      </c>
      <c r="R625" s="93">
        <f t="shared" ref="R625" si="5484">Q625/Q623</f>
        <v>0</v>
      </c>
      <c r="S625" s="112">
        <v>0</v>
      </c>
      <c r="T625" s="93">
        <f t="shared" ref="T625" si="5485">S625/S623</f>
        <v>0</v>
      </c>
      <c r="U625" s="112">
        <v>0</v>
      </c>
      <c r="V625" s="93">
        <f t="shared" ref="V625" si="5486">U625/U623</f>
        <v>0</v>
      </c>
      <c r="W625" s="112">
        <v>0</v>
      </c>
      <c r="X625" s="93">
        <f t="shared" ref="X625" si="5487">W625/W623</f>
        <v>0</v>
      </c>
      <c r="Y625" s="112">
        <v>0</v>
      </c>
      <c r="Z625" s="93">
        <f t="shared" ref="Z625" si="5488">Y625/Y623</f>
        <v>0</v>
      </c>
      <c r="AA625" s="112">
        <v>0</v>
      </c>
      <c r="AB625" s="93">
        <f t="shared" ref="AB625" si="5489">AA625/AA623</f>
        <v>0</v>
      </c>
      <c r="AC625" s="112">
        <v>0</v>
      </c>
      <c r="AD625" s="93">
        <f t="shared" ref="AD625" si="5490">AC625/AC623</f>
        <v>0</v>
      </c>
      <c r="AE625" s="112"/>
      <c r="AF625" s="93">
        <f t="shared" ref="AF625" si="5491">AE625/AE623</f>
        <v>0</v>
      </c>
      <c r="AG625" s="112"/>
      <c r="AH625" s="93">
        <f t="shared" ref="AH625" si="5492">AG625/AG623</f>
        <v>0</v>
      </c>
      <c r="AI625" s="112"/>
      <c r="AJ625" s="93">
        <f t="shared" ref="AJ625" si="5493">AI625/AI623</f>
        <v>0</v>
      </c>
      <c r="AK625" s="112"/>
      <c r="AL625" s="93">
        <f t="shared" ref="AL625" si="5494">AK625/AK623</f>
        <v>0</v>
      </c>
      <c r="AM625" s="112">
        <v>0</v>
      </c>
      <c r="AN625" s="93">
        <f t="shared" ref="AN625" si="5495">AM625/AM623</f>
        <v>0</v>
      </c>
      <c r="AO625" s="112">
        <v>0</v>
      </c>
      <c r="AP625" s="93">
        <f t="shared" ref="AP625" si="5496">AO625/AO623</f>
        <v>0</v>
      </c>
      <c r="AQ625" s="112">
        <v>0</v>
      </c>
      <c r="AR625" s="93">
        <f t="shared" ref="AR625:AR629" si="5497">AQ625/$AQ$113</f>
        <v>0</v>
      </c>
      <c r="AS625" s="134">
        <f t="shared" ref="AS625:AS628" si="5498">C625+K625+M625+O625+U625+W625+Y625+AC625+AE625+AG625+AM625+AQ625+E625+I625+G625+AA625+Q625+S625+AO625+AI625+AK625</f>
        <v>0</v>
      </c>
      <c r="AT625" s="203">
        <f t="shared" ref="AT625:AT629" si="5499">D625+L625+N625+P625+V625+X625+Z625+AD625+AF625+AH625+AN625+AR625+AB625+F625+J625+H625+R625+T625+AP625+AJ625+AL625</f>
        <v>0</v>
      </c>
      <c r="AU625" s="120">
        <f>IF(J625=0,0,(IF('Form II'!K623="yes",(J625/AT625)*('Form II'!G623+'Form II'!H623),0)))</f>
        <v>0</v>
      </c>
      <c r="AV625" s="120">
        <f>IF(D625=0,0,(IF('Form II'!I623="yes",(D625/AT625)*('Form II'!G623+'Form II'!H623),0)))</f>
        <v>0</v>
      </c>
      <c r="AW625" s="120">
        <f>IF(F625+H625=0,0,(IF('Form II'!J623="yes",((F625+H625)/AT625)*('Form II'!G623+'Form II'!H623),0)))</f>
        <v>0</v>
      </c>
      <c r="AX625" s="120">
        <f>IF(L625=0,0,(L625/AT625)*('Form II'!G623+'Form II'!H623))</f>
        <v>0</v>
      </c>
      <c r="AY625" s="120">
        <f>IF(P625+R625=0,0,(IF('Form II'!M623="yes",(((P625+R625)/AT625)*('Form II'!G623+'Form II'!H623)),0)))</f>
        <v>0</v>
      </c>
      <c r="AZ625" s="120" t="e">
        <f>IF('Form II'!N623="yes",(((V625+X625+Z625+T625)/AT625)*('Form II'!G623+'Form II'!H623)),0)</f>
        <v>#DIV/0!</v>
      </c>
      <c r="BA625" s="120" t="e">
        <f>IF('Form II'!P623="yes",(AB625/AT625)*('Form II'!G623+'Form II'!H623),0)</f>
        <v>#DIV/0!</v>
      </c>
      <c r="BB625" s="120" t="e">
        <f>IF('Form II'!O623="yes",(AD625/AT625)*('Form II'!G623+'Form II'!H623),0)</f>
        <v>#DIV/0!</v>
      </c>
      <c r="BC625" s="120">
        <f>IF(AF625=0,0,(AF625/AT625)*('Form II'!G623+'Form II'!H623))</f>
        <v>0</v>
      </c>
      <c r="BD625" s="120">
        <f>IF((AN625+AP625+AR625)=0,0,(IF('Form II'!R623="yes",(((AN625+AP625+AR625)/AT625)*('Form II'!G623+'Form II'!H623)),0)))</f>
        <v>0</v>
      </c>
      <c r="BE625" s="118">
        <f>IF((AS625)=0,('Form II'!G623+'Form II'!H623),SUM(AU625:BD625))</f>
        <v>0</v>
      </c>
      <c r="CD625" s="23">
        <f>AT625*'Form II'!F623</f>
        <v>0</v>
      </c>
    </row>
    <row r="626" spans="1:82" ht="16.5" thickTop="1" thickBot="1" x14ac:dyDescent="0.3">
      <c r="A626" s="26" t="s">
        <v>38</v>
      </c>
      <c r="B626" s="27"/>
      <c r="C626" s="113">
        <v>0</v>
      </c>
      <c r="D626" s="93">
        <f t="shared" ref="D626" si="5500">C626/C623</f>
        <v>0</v>
      </c>
      <c r="E626" s="113"/>
      <c r="F626" s="93">
        <f t="shared" ref="F626" si="5501">E626/E623</f>
        <v>0</v>
      </c>
      <c r="G626" s="113"/>
      <c r="H626" s="93">
        <f t="shared" ref="H626" si="5502">G626/G623</f>
        <v>0</v>
      </c>
      <c r="I626" s="113"/>
      <c r="J626" s="93">
        <f t="shared" ref="J626" si="5503">I626/I623</f>
        <v>0</v>
      </c>
      <c r="K626" s="113"/>
      <c r="L626" s="93">
        <f t="shared" ref="L626" si="5504">K626/K623</f>
        <v>0</v>
      </c>
      <c r="M626" s="113">
        <v>0</v>
      </c>
      <c r="N626" s="93">
        <f t="shared" ref="N626" si="5505">M626/M623</f>
        <v>0</v>
      </c>
      <c r="O626" s="113">
        <v>0</v>
      </c>
      <c r="P626" s="93">
        <f t="shared" ref="P626" si="5506">O626/O623</f>
        <v>0</v>
      </c>
      <c r="Q626" s="113">
        <v>0</v>
      </c>
      <c r="R626" s="93">
        <f t="shared" ref="R626" si="5507">Q626/Q623</f>
        <v>0</v>
      </c>
      <c r="S626" s="113">
        <v>0</v>
      </c>
      <c r="T626" s="93">
        <f t="shared" ref="T626" si="5508">S626/S623</f>
        <v>0</v>
      </c>
      <c r="U626" s="113">
        <v>0</v>
      </c>
      <c r="V626" s="93">
        <f t="shared" ref="V626" si="5509">U626/U623</f>
        <v>0</v>
      </c>
      <c r="W626" s="113">
        <v>0</v>
      </c>
      <c r="X626" s="93">
        <f t="shared" ref="X626" si="5510">W626/W623</f>
        <v>0</v>
      </c>
      <c r="Y626" s="113">
        <v>0</v>
      </c>
      <c r="Z626" s="93">
        <f t="shared" ref="Z626" si="5511">Y626/Y623</f>
        <v>0</v>
      </c>
      <c r="AA626" s="113">
        <v>0</v>
      </c>
      <c r="AB626" s="93">
        <f t="shared" ref="AB626" si="5512">AA626/AA623</f>
        <v>0</v>
      </c>
      <c r="AC626" s="113">
        <v>0</v>
      </c>
      <c r="AD626" s="93">
        <f t="shared" ref="AD626" si="5513">AC626/AC623</f>
        <v>0</v>
      </c>
      <c r="AE626" s="113"/>
      <c r="AF626" s="93">
        <f t="shared" ref="AF626" si="5514">AE626/AE623</f>
        <v>0</v>
      </c>
      <c r="AG626" s="113"/>
      <c r="AH626" s="93">
        <f t="shared" ref="AH626" si="5515">AG626/AG623</f>
        <v>0</v>
      </c>
      <c r="AI626" s="113"/>
      <c r="AJ626" s="93">
        <f t="shared" ref="AJ626" si="5516">AI626/AI623</f>
        <v>0</v>
      </c>
      <c r="AK626" s="113"/>
      <c r="AL626" s="93">
        <f t="shared" ref="AL626" si="5517">AK626/AK623</f>
        <v>0</v>
      </c>
      <c r="AM626" s="113">
        <v>0</v>
      </c>
      <c r="AN626" s="93">
        <f t="shared" ref="AN626" si="5518">AM626/AM623</f>
        <v>0</v>
      </c>
      <c r="AO626" s="113">
        <v>0</v>
      </c>
      <c r="AP626" s="93">
        <f t="shared" ref="AP626" si="5519">AO626/AO623</f>
        <v>0</v>
      </c>
      <c r="AQ626" s="113">
        <v>0</v>
      </c>
      <c r="AR626" s="93">
        <f t="shared" si="5497"/>
        <v>0</v>
      </c>
      <c r="AS626" s="134">
        <f t="shared" si="5498"/>
        <v>0</v>
      </c>
      <c r="AT626" s="203">
        <f t="shared" si="5499"/>
        <v>0</v>
      </c>
      <c r="AU626" s="120">
        <f>IF(J626=0,0,(IF('Form II'!K624="yes",(J626/AT626)*('Form II'!G624+'Form II'!H624),0)))</f>
        <v>0</v>
      </c>
      <c r="AV626" s="120">
        <f>IF(D626=0,0,(IF('Form II'!I624="yes",(D626/AT626)*('Form II'!G624+'Form II'!H624),0)))</f>
        <v>0</v>
      </c>
      <c r="AW626" s="120">
        <f>IF(F626+H626=0,0,(IF('Form II'!J624="yes",((F626+H626)/AT626)*('Form II'!G624+'Form II'!H624),0)))</f>
        <v>0</v>
      </c>
      <c r="AX626" s="120">
        <f>IF(L626=0,0,(L626/AT626)*('Form II'!G624+'Form II'!H624))</f>
        <v>0</v>
      </c>
      <c r="AY626" s="120">
        <f>IF(P626+R626=0,0,(IF('Form II'!M624="yes",(((P626+R626)/AT626)*('Form II'!G624+'Form II'!H624)),0)))</f>
        <v>0</v>
      </c>
      <c r="AZ626" s="120" t="e">
        <f>IF('Form II'!N624="yes",(((V626+X626+Z626+T626)/AT626)*('Form II'!G624+'Form II'!H624)),0)</f>
        <v>#DIV/0!</v>
      </c>
      <c r="BA626" s="120" t="e">
        <f>IF('Form II'!P624="yes",(AB626/AT626)*('Form II'!G624+'Form II'!H624),0)</f>
        <v>#DIV/0!</v>
      </c>
      <c r="BB626" s="120" t="e">
        <f>IF('Form II'!O624="yes",(AD626/AT626)*('Form II'!G624+'Form II'!H624),0)</f>
        <v>#DIV/0!</v>
      </c>
      <c r="BC626" s="120">
        <f>IF(AF626=0,0,(AF626/AT626)*('Form II'!G624+'Form II'!H624))</f>
        <v>0</v>
      </c>
      <c r="BD626" s="120">
        <f>IF((AN626+AP626+AR626)=0,0,(IF('Form II'!R624="yes",(((AN626+AP626+AR626)/AT626)*('Form II'!G624+'Form II'!H624)),0)))</f>
        <v>0</v>
      </c>
      <c r="BE626" s="118">
        <f>IF((AS626)=0,('Form II'!G624+'Form II'!H624),SUM(AU626:BD626))</f>
        <v>0</v>
      </c>
      <c r="CD626" s="23">
        <f>AT626*'Form II'!F624</f>
        <v>0</v>
      </c>
    </row>
    <row r="627" spans="1:82" ht="16.5" thickTop="1" thickBot="1" x14ac:dyDescent="0.3">
      <c r="A627" s="26" t="s">
        <v>39</v>
      </c>
      <c r="B627" s="27"/>
      <c r="C627" s="113">
        <v>0</v>
      </c>
      <c r="D627" s="93">
        <f t="shared" ref="D627" si="5520">C627/C623</f>
        <v>0</v>
      </c>
      <c r="E627" s="113"/>
      <c r="F627" s="93">
        <f t="shared" ref="F627" si="5521">E627/E623</f>
        <v>0</v>
      </c>
      <c r="G627" s="113"/>
      <c r="H627" s="93">
        <f t="shared" ref="H627" si="5522">G627/G623</f>
        <v>0</v>
      </c>
      <c r="I627" s="113"/>
      <c r="J627" s="93">
        <f t="shared" ref="J627" si="5523">I627/I623</f>
        <v>0</v>
      </c>
      <c r="K627" s="113"/>
      <c r="L627" s="93">
        <f t="shared" ref="L627" si="5524">K627/K623</f>
        <v>0</v>
      </c>
      <c r="M627" s="113">
        <v>0</v>
      </c>
      <c r="N627" s="93">
        <f t="shared" ref="N627" si="5525">M627/M623</f>
        <v>0</v>
      </c>
      <c r="O627" s="113">
        <v>0</v>
      </c>
      <c r="P627" s="93">
        <f t="shared" ref="P627" si="5526">O627/O623</f>
        <v>0</v>
      </c>
      <c r="Q627" s="113">
        <v>0</v>
      </c>
      <c r="R627" s="93">
        <f t="shared" ref="R627" si="5527">Q627/Q623</f>
        <v>0</v>
      </c>
      <c r="S627" s="113">
        <v>0</v>
      </c>
      <c r="T627" s="93">
        <f t="shared" ref="T627" si="5528">S627/S623</f>
        <v>0</v>
      </c>
      <c r="U627" s="113">
        <v>0</v>
      </c>
      <c r="V627" s="93">
        <f t="shared" ref="V627" si="5529">U627/U623</f>
        <v>0</v>
      </c>
      <c r="W627" s="113">
        <v>0</v>
      </c>
      <c r="X627" s="93">
        <f t="shared" ref="X627" si="5530">W627/W623</f>
        <v>0</v>
      </c>
      <c r="Y627" s="113">
        <v>0</v>
      </c>
      <c r="Z627" s="93">
        <f t="shared" ref="Z627" si="5531">Y627/Y623</f>
        <v>0</v>
      </c>
      <c r="AA627" s="113">
        <v>0</v>
      </c>
      <c r="AB627" s="93">
        <f t="shared" ref="AB627" si="5532">AA627/AA623</f>
        <v>0</v>
      </c>
      <c r="AC627" s="113">
        <v>0</v>
      </c>
      <c r="AD627" s="93">
        <f t="shared" ref="AD627" si="5533">AC627/AC623</f>
        <v>0</v>
      </c>
      <c r="AE627" s="113"/>
      <c r="AF627" s="93">
        <f t="shared" ref="AF627" si="5534">AE627/AE623</f>
        <v>0</v>
      </c>
      <c r="AG627" s="113"/>
      <c r="AH627" s="93">
        <f t="shared" ref="AH627" si="5535">AG627/AG623</f>
        <v>0</v>
      </c>
      <c r="AI627" s="113"/>
      <c r="AJ627" s="93">
        <f t="shared" ref="AJ627" si="5536">AI627/AI623</f>
        <v>0</v>
      </c>
      <c r="AK627" s="113"/>
      <c r="AL627" s="93">
        <f t="shared" ref="AL627" si="5537">AK627/AK623</f>
        <v>0</v>
      </c>
      <c r="AM627" s="113">
        <v>0</v>
      </c>
      <c r="AN627" s="93">
        <f t="shared" ref="AN627" si="5538">AM627/AM623</f>
        <v>0</v>
      </c>
      <c r="AO627" s="113">
        <v>0</v>
      </c>
      <c r="AP627" s="93">
        <f t="shared" ref="AP627" si="5539">AO627/AO623</f>
        <v>0</v>
      </c>
      <c r="AQ627" s="113">
        <v>0</v>
      </c>
      <c r="AR627" s="93">
        <f t="shared" si="5497"/>
        <v>0</v>
      </c>
      <c r="AS627" s="134">
        <f t="shared" si="5498"/>
        <v>0</v>
      </c>
      <c r="AT627" s="203">
        <f t="shared" si="5499"/>
        <v>0</v>
      </c>
      <c r="AU627" s="120">
        <f>IF(J627=0,0,(IF('Form II'!K625="yes",(J627/AT627)*('Form II'!G625+'Form II'!H625),0)))</f>
        <v>0</v>
      </c>
      <c r="AV627" s="120">
        <f>IF(D627=0,0,(IF('Form II'!I625="yes",(D627/AT627)*('Form II'!G625+'Form II'!H625),0)))</f>
        <v>0</v>
      </c>
      <c r="AW627" s="120">
        <f>IF(F627+H627=0,0,(IF('Form II'!J625="yes",((F627+H627)/AT627)*('Form II'!G625+'Form II'!H625),0)))</f>
        <v>0</v>
      </c>
      <c r="AX627" s="120">
        <f>IF(L627=0,0,(L627/AT627)*('Form II'!G625+'Form II'!H625))</f>
        <v>0</v>
      </c>
      <c r="AY627" s="120">
        <f>IF(P627+R627=0,0,(IF('Form II'!M625="yes",(((P627+R627)/AT627)*('Form II'!G625+'Form II'!H625)),0)))</f>
        <v>0</v>
      </c>
      <c r="AZ627" s="120" t="e">
        <f>IF('Form II'!N625="yes",(((V627+X627+Z627+T627)/AT627)*('Form II'!G625+'Form II'!H625)),0)</f>
        <v>#DIV/0!</v>
      </c>
      <c r="BA627" s="120" t="e">
        <f>IF('Form II'!P625="yes",(AB627/AT627)*('Form II'!G625+'Form II'!H625),0)</f>
        <v>#DIV/0!</v>
      </c>
      <c r="BB627" s="120" t="e">
        <f>IF('Form II'!O625="yes",(AD627/AT627)*('Form II'!G625+'Form II'!H625),0)</f>
        <v>#DIV/0!</v>
      </c>
      <c r="BC627" s="120">
        <f>IF(AF627=0,0,(AF627/AT627)*('Form II'!G625+'Form II'!H625))</f>
        <v>0</v>
      </c>
      <c r="BD627" s="120">
        <f>IF((AN627+AP627+AR627)=0,0,(IF('Form II'!R625="yes",(((AN627+AP627+AR627)/AT627)*('Form II'!G625+'Form II'!H625)),0)))</f>
        <v>0</v>
      </c>
      <c r="BE627" s="118">
        <f>IF((AS627)=0,('Form II'!G625+'Form II'!H625),SUM(AU627:BD627))</f>
        <v>0</v>
      </c>
      <c r="CD627" s="23">
        <f>AT627*'Form II'!F625</f>
        <v>0</v>
      </c>
    </row>
    <row r="628" spans="1:82" ht="16.5" thickTop="1" thickBot="1" x14ac:dyDescent="0.3">
      <c r="A628" s="28" t="s">
        <v>40</v>
      </c>
      <c r="B628" s="29"/>
      <c r="C628" s="114">
        <v>0</v>
      </c>
      <c r="D628" s="93">
        <f t="shared" ref="D628" si="5540">C628/C623</f>
        <v>0</v>
      </c>
      <c r="E628" s="114"/>
      <c r="F628" s="93">
        <f t="shared" ref="F628" si="5541">E628/E623</f>
        <v>0</v>
      </c>
      <c r="G628" s="114"/>
      <c r="H628" s="93">
        <f t="shared" ref="H628" si="5542">G628/G623</f>
        <v>0</v>
      </c>
      <c r="I628" s="114"/>
      <c r="J628" s="93">
        <f t="shared" ref="J628" si="5543">I628/I623</f>
        <v>0</v>
      </c>
      <c r="K628" s="114"/>
      <c r="L628" s="93">
        <f t="shared" ref="L628" si="5544">K628/K623</f>
        <v>0</v>
      </c>
      <c r="M628" s="114">
        <v>0</v>
      </c>
      <c r="N628" s="93">
        <f t="shared" ref="N628" si="5545">M628/M623</f>
        <v>0</v>
      </c>
      <c r="O628" s="114">
        <v>0</v>
      </c>
      <c r="P628" s="93">
        <f t="shared" ref="P628" si="5546">O628/O623</f>
        <v>0</v>
      </c>
      <c r="Q628" s="114">
        <v>0</v>
      </c>
      <c r="R628" s="93">
        <f t="shared" ref="R628" si="5547">Q628/Q623</f>
        <v>0</v>
      </c>
      <c r="S628" s="114">
        <v>0</v>
      </c>
      <c r="T628" s="93">
        <f t="shared" ref="T628" si="5548">S628/S623</f>
        <v>0</v>
      </c>
      <c r="U628" s="114">
        <v>0</v>
      </c>
      <c r="V628" s="93">
        <f t="shared" ref="V628" si="5549">U628/U623</f>
        <v>0</v>
      </c>
      <c r="W628" s="114">
        <v>0</v>
      </c>
      <c r="X628" s="93">
        <f t="shared" ref="X628" si="5550">W628/W623</f>
        <v>0</v>
      </c>
      <c r="Y628" s="114">
        <v>0</v>
      </c>
      <c r="Z628" s="93">
        <f t="shared" ref="Z628" si="5551">Y628/Y623</f>
        <v>0</v>
      </c>
      <c r="AA628" s="114">
        <v>0</v>
      </c>
      <c r="AB628" s="93">
        <f t="shared" ref="AB628" si="5552">AA628/AA623</f>
        <v>0</v>
      </c>
      <c r="AC628" s="114">
        <v>0</v>
      </c>
      <c r="AD628" s="93">
        <f t="shared" ref="AD628" si="5553">AC628/AC623</f>
        <v>0</v>
      </c>
      <c r="AE628" s="114"/>
      <c r="AF628" s="93">
        <f t="shared" ref="AF628" si="5554">AE628/AE623</f>
        <v>0</v>
      </c>
      <c r="AG628" s="114"/>
      <c r="AH628" s="93">
        <f t="shared" ref="AH628" si="5555">AG628/AG623</f>
        <v>0</v>
      </c>
      <c r="AI628" s="114"/>
      <c r="AJ628" s="93">
        <f t="shared" ref="AJ628" si="5556">AI628/AI623</f>
        <v>0</v>
      </c>
      <c r="AK628" s="114"/>
      <c r="AL628" s="93">
        <f t="shared" ref="AL628" si="5557">AK628/AK623</f>
        <v>0</v>
      </c>
      <c r="AM628" s="114">
        <v>0</v>
      </c>
      <c r="AN628" s="93">
        <f t="shared" ref="AN628" si="5558">AM628/AM623</f>
        <v>0</v>
      </c>
      <c r="AO628" s="114">
        <v>0</v>
      </c>
      <c r="AP628" s="93">
        <f t="shared" ref="AP628" si="5559">AO628/AO623</f>
        <v>0</v>
      </c>
      <c r="AQ628" s="114">
        <v>0</v>
      </c>
      <c r="AR628" s="93">
        <f t="shared" si="5497"/>
        <v>0</v>
      </c>
      <c r="AS628" s="134">
        <f t="shared" si="5498"/>
        <v>0</v>
      </c>
      <c r="AT628" s="203">
        <f t="shared" si="5499"/>
        <v>0</v>
      </c>
      <c r="AU628" s="120">
        <f>IF(J628=0,0,(IF('Form II'!K626="yes",(J628/AT628)*('Form II'!G626+'Form II'!H626),0)))</f>
        <v>0</v>
      </c>
      <c r="AV628" s="120">
        <f>IF(D628=0,0,(IF('Form II'!I626="yes",(D628/AT628)*('Form II'!G626+'Form II'!H626),0)))</f>
        <v>0</v>
      </c>
      <c r="AW628" s="120">
        <f>IF(F628+H628=0,0,(IF('Form II'!J626="yes",((F628+H628)/AT628)*('Form II'!G626+'Form II'!H626),0)))</f>
        <v>0</v>
      </c>
      <c r="AX628" s="120">
        <f>IF(L628=0,0,(L628/AT628)*('Form II'!G626+'Form II'!H626))</f>
        <v>0</v>
      </c>
      <c r="AY628" s="120">
        <f>IF(P628+R628=0,0,(IF('Form II'!M626="yes",(((P628+R628)/AT628)*('Form II'!G626+'Form II'!H626)),0)))</f>
        <v>0</v>
      </c>
      <c r="AZ628" s="120" t="e">
        <f>IF('Form II'!N626="yes",(((V628+X628+Z628+T628)/AT628)*('Form II'!G626+'Form II'!H626)),0)</f>
        <v>#DIV/0!</v>
      </c>
      <c r="BA628" s="120" t="e">
        <f>IF('Form II'!P626="yes",(AB628/AT628)*('Form II'!G626+'Form II'!H626),0)</f>
        <v>#DIV/0!</v>
      </c>
      <c r="BB628" s="120" t="e">
        <f>IF('Form II'!O626="yes",(AD628/AT628)*('Form II'!G626+'Form II'!H626),0)</f>
        <v>#DIV/0!</v>
      </c>
      <c r="BC628" s="120">
        <f>IF(AF628=0,0,(AF628/AT628)*('Form II'!G626+'Form II'!H626))</f>
        <v>0</v>
      </c>
      <c r="BD628" s="120">
        <f>IF((AN628+AP628+AR628)=0,0,(IF('Form II'!R626="yes",(((AN628+AP628+AR628)/AT628)*('Form II'!G626+'Form II'!H626)),0)))</f>
        <v>0</v>
      </c>
      <c r="BE628" s="118">
        <f>IF((AS628)=0,('Form II'!G626+'Form II'!H626),SUM(AU628:BD628))</f>
        <v>0</v>
      </c>
      <c r="CD628" s="23">
        <f>AT628*'Form II'!F626</f>
        <v>0</v>
      </c>
    </row>
    <row r="629" spans="1:82" ht="15.75" thickTop="1" x14ac:dyDescent="0.25">
      <c r="A629" s="90" t="s">
        <v>41</v>
      </c>
      <c r="B629" s="91"/>
      <c r="C629" s="91">
        <f t="shared" ref="C629:C689" si="5560">SUM(C625:C628)</f>
        <v>0</v>
      </c>
      <c r="D629" s="93">
        <f t="shared" ref="D629" si="5561">C629/C623</f>
        <v>0</v>
      </c>
      <c r="E629" s="91">
        <f t="shared" ref="E629:E689" si="5562">SUM(E625:E628)</f>
        <v>0</v>
      </c>
      <c r="F629" s="93">
        <f t="shared" ref="F629" si="5563">E629/E623</f>
        <v>0</v>
      </c>
      <c r="G629" s="91">
        <f t="shared" ref="G629:G689" si="5564">SUM(G625:G628)</f>
        <v>0</v>
      </c>
      <c r="H629" s="93">
        <f t="shared" ref="H629" si="5565">G629/G623</f>
        <v>0</v>
      </c>
      <c r="I629" s="91">
        <f t="shared" ref="I629:I689" si="5566">SUM(I625:I628)</f>
        <v>0</v>
      </c>
      <c r="J629" s="93">
        <f t="shared" ref="J629" si="5567">I629/I623</f>
        <v>0</v>
      </c>
      <c r="K629" s="91">
        <f t="shared" ref="K629:K689" si="5568">SUM(K625:K628)</f>
        <v>0</v>
      </c>
      <c r="L629" s="93">
        <f t="shared" ref="L629" si="5569">K629/K623</f>
        <v>0</v>
      </c>
      <c r="M629" s="91">
        <f t="shared" ref="M629:M689" si="5570">SUM(M625:M628)</f>
        <v>0</v>
      </c>
      <c r="N629" s="93">
        <f t="shared" ref="N629" si="5571">M629/M623</f>
        <v>0</v>
      </c>
      <c r="O629" s="91">
        <f t="shared" ref="O629:O689" si="5572">SUM(O625:O628)</f>
        <v>0</v>
      </c>
      <c r="P629" s="93">
        <f t="shared" ref="P629" si="5573">O629/O623</f>
        <v>0</v>
      </c>
      <c r="Q629" s="91">
        <f t="shared" ref="Q629:Q689" si="5574">SUM(Q625:Q628)</f>
        <v>0</v>
      </c>
      <c r="R629" s="93">
        <f t="shared" ref="R629" si="5575">Q629/Q623</f>
        <v>0</v>
      </c>
      <c r="S629" s="91">
        <f t="shared" ref="S629:S689" si="5576">SUM(S625:S628)</f>
        <v>0</v>
      </c>
      <c r="T629" s="93">
        <f t="shared" ref="T629" si="5577">S629/S623</f>
        <v>0</v>
      </c>
      <c r="U629" s="91">
        <f t="shared" ref="U629:U689" si="5578">SUM(U625:U628)</f>
        <v>0</v>
      </c>
      <c r="V629" s="93">
        <f t="shared" ref="V629" si="5579">U629/U623</f>
        <v>0</v>
      </c>
      <c r="W629" s="91">
        <f t="shared" ref="W629:W689" si="5580">SUM(W625:W628)</f>
        <v>0</v>
      </c>
      <c r="X629" s="93">
        <f t="shared" ref="X629" si="5581">W629/W623</f>
        <v>0</v>
      </c>
      <c r="Y629" s="91">
        <f t="shared" ref="Y629:Y689" si="5582">SUM(Y625:Y628)</f>
        <v>0</v>
      </c>
      <c r="Z629" s="93">
        <f t="shared" ref="Z629" si="5583">Y629/Y623</f>
        <v>0</v>
      </c>
      <c r="AA629" s="91">
        <f t="shared" ref="AA629:AA689" si="5584">SUM(AA625:AA628)</f>
        <v>0</v>
      </c>
      <c r="AB629" s="93">
        <f t="shared" ref="AB629" si="5585">AA629/AA623</f>
        <v>0</v>
      </c>
      <c r="AC629" s="91">
        <f t="shared" ref="AC629:AC689" si="5586">SUM(AC625:AC628)</f>
        <v>0</v>
      </c>
      <c r="AD629" s="93">
        <f t="shared" ref="AD629" si="5587">AC629/AC623</f>
        <v>0</v>
      </c>
      <c r="AE629" s="94">
        <f t="shared" ref="AE629:AE689" si="5588">SUM(AE625:AE628)</f>
        <v>0</v>
      </c>
      <c r="AF629" s="93">
        <f t="shared" ref="AF629" si="5589">AE629/AE623</f>
        <v>0</v>
      </c>
      <c r="AG629" s="91">
        <f t="shared" ref="AG629:AG689" si="5590">SUM(AG625:AG628)</f>
        <v>0</v>
      </c>
      <c r="AH629" s="93">
        <f t="shared" ref="AH629" si="5591">AG629/AG623</f>
        <v>0</v>
      </c>
      <c r="AI629" s="91">
        <f t="shared" ref="AI629:AI689" si="5592">SUM(AI625:AI628)</f>
        <v>0</v>
      </c>
      <c r="AJ629" s="93">
        <f t="shared" ref="AJ629" si="5593">AI629/AI623</f>
        <v>0</v>
      </c>
      <c r="AK629" s="91">
        <f t="shared" ref="AK629:AK689" si="5594">SUM(AK625:AK628)</f>
        <v>0</v>
      </c>
      <c r="AL629" s="93">
        <f t="shared" ref="AL629" si="5595">AK629/AK623</f>
        <v>0</v>
      </c>
      <c r="AM629" s="91">
        <f t="shared" ref="AM629:AM689" si="5596">SUM(AM625:AM628)</f>
        <v>0</v>
      </c>
      <c r="AN629" s="93">
        <f t="shared" ref="AN629" si="5597">AM629/AM623</f>
        <v>0</v>
      </c>
      <c r="AO629" s="91">
        <f t="shared" ref="AO629:AO689" si="5598">SUM(AO625:AO628)</f>
        <v>0</v>
      </c>
      <c r="AP629" s="93">
        <f t="shared" ref="AP629" si="5599">AO629/AO623</f>
        <v>0</v>
      </c>
      <c r="AQ629" s="91">
        <f t="shared" ref="AQ629:AQ689" si="5600">SUM(AQ625:AQ628)</f>
        <v>0</v>
      </c>
      <c r="AR629" s="93">
        <f t="shared" si="5497"/>
        <v>0</v>
      </c>
      <c r="AS629" s="95">
        <f t="shared" ref="AS629:AS689" si="5601">SUM(AS625:AS628)</f>
        <v>0</v>
      </c>
      <c r="AT629" s="203">
        <f t="shared" si="5499"/>
        <v>0</v>
      </c>
      <c r="AU629" s="121"/>
      <c r="AV629" s="121"/>
      <c r="AW629" s="121"/>
      <c r="AX629" s="121"/>
      <c r="AY629" s="121"/>
      <c r="AZ629" s="121"/>
      <c r="BA629" s="121"/>
      <c r="BB629" s="121"/>
      <c r="BC629" s="121"/>
      <c r="BD629" s="121"/>
      <c r="BE629" s="121"/>
      <c r="CD629" s="30">
        <f t="shared" ref="CD629:CD689" si="5602">SUM(CD625:CD628)</f>
        <v>0</v>
      </c>
    </row>
    <row r="630" spans="1:82" x14ac:dyDescent="0.25">
      <c r="AU630" s="116"/>
      <c r="AV630" s="116"/>
      <c r="AW630" s="116"/>
      <c r="AX630" s="116"/>
      <c r="AY630" s="116"/>
      <c r="AZ630" s="116"/>
      <c r="BA630" s="116"/>
      <c r="BB630" s="116"/>
      <c r="BC630" s="116"/>
      <c r="BD630" s="116"/>
      <c r="BE630" s="116"/>
    </row>
    <row r="631" spans="1:82" ht="45" x14ac:dyDescent="0.25">
      <c r="A631" s="97"/>
      <c r="B631" s="199" t="s">
        <v>25</v>
      </c>
      <c r="C631" s="248" t="s">
        <v>116</v>
      </c>
      <c r="D631" s="247"/>
      <c r="E631" s="257" t="s">
        <v>119</v>
      </c>
      <c r="F631" s="247"/>
      <c r="G631" s="257" t="s">
        <v>120</v>
      </c>
      <c r="H631" s="247"/>
      <c r="I631" s="248" t="s">
        <v>117</v>
      </c>
      <c r="J631" s="247"/>
      <c r="K631" s="248" t="s">
        <v>118</v>
      </c>
      <c r="L631" s="247"/>
      <c r="M631" s="248" t="s">
        <v>27</v>
      </c>
      <c r="N631" s="247"/>
      <c r="O631" s="248" t="s">
        <v>166</v>
      </c>
      <c r="P631" s="247"/>
      <c r="Q631" s="248" t="s">
        <v>167</v>
      </c>
      <c r="R631" s="247"/>
      <c r="S631" s="248" t="s">
        <v>132</v>
      </c>
      <c r="T631" s="247"/>
      <c r="U631" s="248" t="s">
        <v>28</v>
      </c>
      <c r="V631" s="247"/>
      <c r="W631" s="248" t="s">
        <v>29</v>
      </c>
      <c r="X631" s="247"/>
      <c r="Y631" s="248" t="s">
        <v>30</v>
      </c>
      <c r="Z631" s="247"/>
      <c r="AA631" s="248" t="s">
        <v>114</v>
      </c>
      <c r="AB631" s="258"/>
      <c r="AC631" s="248" t="s">
        <v>113</v>
      </c>
      <c r="AD631" s="247"/>
      <c r="AE631" s="248" t="s">
        <v>31</v>
      </c>
      <c r="AF631" s="247"/>
      <c r="AG631" s="248" t="s">
        <v>193</v>
      </c>
      <c r="AH631" s="247"/>
      <c r="AI631" s="248" t="s">
        <v>164</v>
      </c>
      <c r="AJ631" s="247"/>
      <c r="AK631" s="246" t="s">
        <v>165</v>
      </c>
      <c r="AL631" s="247"/>
      <c r="AM631" s="248" t="s">
        <v>33</v>
      </c>
      <c r="AN631" s="247"/>
      <c r="AO631" s="248" t="s">
        <v>34</v>
      </c>
      <c r="AP631" s="247"/>
      <c r="AQ631" s="248" t="s">
        <v>34</v>
      </c>
      <c r="AR631" s="247"/>
      <c r="AS631" s="248" t="s">
        <v>35</v>
      </c>
      <c r="AT631" s="247"/>
      <c r="AU631" s="115" t="s">
        <v>349</v>
      </c>
      <c r="AV631" s="115" t="s">
        <v>116</v>
      </c>
      <c r="AW631" s="115" t="s">
        <v>351</v>
      </c>
      <c r="AX631" s="116" t="s">
        <v>352</v>
      </c>
      <c r="AY631" s="116" t="s">
        <v>353</v>
      </c>
      <c r="AZ631" s="116" t="s">
        <v>134</v>
      </c>
      <c r="BA631" s="117" t="s">
        <v>114</v>
      </c>
      <c r="BB631" s="117" t="s">
        <v>113</v>
      </c>
      <c r="BC631" s="117" t="s">
        <v>46</v>
      </c>
      <c r="BD631" s="117" t="s">
        <v>44</v>
      </c>
      <c r="BE631" s="118"/>
    </row>
    <row r="632" spans="1:82" x14ac:dyDescent="0.25">
      <c r="A632" s="49" t="s">
        <v>129</v>
      </c>
      <c r="B632" s="200"/>
      <c r="C632" s="151"/>
      <c r="D632" s="152"/>
      <c r="E632" s="151"/>
      <c r="F632" s="152"/>
      <c r="G632" s="200"/>
      <c r="H632" s="201"/>
      <c r="I632" s="200"/>
      <c r="J632" s="201"/>
      <c r="K632" s="87"/>
      <c r="L632" s="201"/>
      <c r="M632" s="200"/>
      <c r="N632" s="201"/>
      <c r="O632" s="200"/>
      <c r="P632" s="201"/>
      <c r="Q632" s="200"/>
      <c r="R632" s="201"/>
      <c r="S632" s="200"/>
      <c r="T632" s="201"/>
      <c r="U632" s="200"/>
      <c r="V632" s="201"/>
      <c r="W632" s="200"/>
      <c r="X632" s="201"/>
      <c r="Y632" s="200"/>
      <c r="Z632" s="201"/>
      <c r="AA632" s="87"/>
      <c r="AB632" s="87"/>
      <c r="AC632" s="200"/>
      <c r="AD632" s="201"/>
      <c r="AE632" s="200"/>
      <c r="AF632" s="201"/>
      <c r="AG632" s="200"/>
      <c r="AH632" s="201"/>
      <c r="AI632" s="200"/>
      <c r="AJ632" s="201"/>
      <c r="AK632" s="87"/>
      <c r="AL632" s="87"/>
      <c r="AM632" s="200"/>
      <c r="AN632" s="201"/>
      <c r="AO632" s="200"/>
      <c r="AP632" s="201"/>
      <c r="AQ632" s="200"/>
      <c r="AR632" s="201"/>
      <c r="AS632" s="200"/>
      <c r="AT632" s="146"/>
      <c r="AU632" s="115"/>
      <c r="AV632" s="115"/>
      <c r="AW632" s="115"/>
      <c r="AX632" s="116"/>
      <c r="AY632" s="116"/>
      <c r="AZ632" s="116"/>
      <c r="BA632" s="116"/>
      <c r="BB632" s="116"/>
      <c r="BC632" s="116"/>
      <c r="BD632" s="116"/>
      <c r="BE632" s="116"/>
    </row>
    <row r="633" spans="1:82" x14ac:dyDescent="0.25">
      <c r="A633" s="98"/>
      <c r="B633" s="88"/>
      <c r="C633" s="249">
        <f>(VLOOKUP(A632,$BF$2:$CB$5,2,FALSE))*'Form II'!F633</f>
        <v>60</v>
      </c>
      <c r="D633" s="250"/>
      <c r="E633" s="249">
        <f>VLOOKUP(A632,$BF$2:$CB$5,3,FALSE)*'Form II'!F633</f>
        <v>60</v>
      </c>
      <c r="F633" s="250"/>
      <c r="G633" s="249">
        <f>VLOOKUP(A632,$BF$2:$CB$5,4,FALSE)*'Form II'!F633</f>
        <v>60</v>
      </c>
      <c r="H633" s="250"/>
      <c r="I633" s="249">
        <f>VLOOKUP(A632,$BF$2:$CB$5,5,FALSE)*'Form II'!F633</f>
        <v>60</v>
      </c>
      <c r="J633" s="250"/>
      <c r="K633" s="251">
        <f>VLOOKUP(A632,$BF$2:$CB$5,6,FALSE)*'Form II'!F633</f>
        <v>100</v>
      </c>
      <c r="L633" s="250"/>
      <c r="M633" s="249">
        <f>VLOOKUP(A632,$BF$2:$CB$5,7,FALSE)*'Form II'!F633</f>
        <v>200</v>
      </c>
      <c r="N633" s="250"/>
      <c r="O633" s="249">
        <f>VLOOKUP(A632,$BF$2:$CB$5,8,FALSE)*'Form II'!F633</f>
        <v>125</v>
      </c>
      <c r="P633" s="250"/>
      <c r="Q633" s="249">
        <f>VLOOKUP(A632,$BF$2:$CB$5,9,FALSE)*'Form II'!F633</f>
        <v>125</v>
      </c>
      <c r="R633" s="250"/>
      <c r="S633" s="249">
        <f>VLOOKUP(A632,$BF$2:$CB$5,10,FALSE)*'Form II'!F633</f>
        <v>125</v>
      </c>
      <c r="T633" s="250"/>
      <c r="U633" s="249">
        <f>VLOOKUP(A632,$BF$2:$CB$5,11,FALSE)*'Form II'!F633</f>
        <v>150</v>
      </c>
      <c r="V633" s="250"/>
      <c r="W633" s="249">
        <f>VLOOKUP(A632,$BF$2:$CB$5,12,FALSE)*'Form II'!F633</f>
        <v>200</v>
      </c>
      <c r="X633" s="250"/>
      <c r="Y633" s="252">
        <f>VLOOKUP(A632,$BF$2:$CB$5,13,FALSE)*'Form II'!F633</f>
        <v>250</v>
      </c>
      <c r="Z633" s="253"/>
      <c r="AA633" s="252">
        <f>VLOOKUP(A632,$BF$2:$CB$5,14,FALSE)*'Form II'!F633</f>
        <v>75</v>
      </c>
      <c r="AB633" s="254"/>
      <c r="AC633" s="252">
        <f>VLOOKUP(A632,$BF$2:$CB$5,15,FALSE)*'Form II'!F633</f>
        <v>75</v>
      </c>
      <c r="AD633" s="253"/>
      <c r="AE633" s="252">
        <f>VLOOKUP(A632,$BF$2:$CB$5,16,FALSE)*'Form II'!F633</f>
        <v>200</v>
      </c>
      <c r="AF633" s="253"/>
      <c r="AG633" s="249">
        <f>VLOOKUP(A632,$BF$2:$CB$5,17,FALSE)*'Form II'!F633</f>
        <v>200</v>
      </c>
      <c r="AH633" s="250"/>
      <c r="AI633" s="249">
        <f>VLOOKUP(A632,$BF$2:$CB$5,18,FALSE)*'Form II'!F633</f>
        <v>12.5</v>
      </c>
      <c r="AJ633" s="250"/>
      <c r="AK633" s="249">
        <f>VLOOKUP(A632,$BF$2:$CB$5,19,FALSE)*'Form II'!F633</f>
        <v>25</v>
      </c>
      <c r="AL633" s="250"/>
      <c r="AM633" s="249">
        <f>VLOOKUP(A632,$BF$2:$CB$5,20,FALSE)*'Form II'!F633</f>
        <v>12.5</v>
      </c>
      <c r="AN633" s="250"/>
      <c r="AO633" s="249">
        <f>VLOOKUP(A632,$BF$2:$CB$5,21,FALSE)*'Form II'!F633</f>
        <v>25</v>
      </c>
      <c r="AP633" s="250"/>
      <c r="AQ633" s="249">
        <f>VLOOKUP(A632,$BF$2:$CB$5,22,FALSE)*'Form II'!F633</f>
        <v>25</v>
      </c>
      <c r="AR633" s="250"/>
      <c r="AS633" s="255"/>
      <c r="AT633" s="256"/>
      <c r="AU633" s="116"/>
      <c r="AV633" s="116"/>
      <c r="AW633" s="116"/>
      <c r="AX633" s="116"/>
      <c r="AY633" s="116"/>
      <c r="AZ633" s="116"/>
      <c r="BA633" s="116"/>
      <c r="BB633" s="116"/>
      <c r="BC633" s="116"/>
      <c r="BD633" s="116"/>
      <c r="BE633" s="116"/>
    </row>
    <row r="634" spans="1:82" ht="15.75" thickBot="1" x14ac:dyDescent="0.3">
      <c r="A634" s="48" t="str">
        <f>'Form II'!A633&amp;", "&amp;'Form II'!B633</f>
        <v>, 64</v>
      </c>
      <c r="B634" s="99" t="s">
        <v>36</v>
      </c>
      <c r="C634" s="99" t="s">
        <v>36</v>
      </c>
      <c r="D634" s="99" t="s">
        <v>142</v>
      </c>
      <c r="E634" s="99"/>
      <c r="F634" s="99"/>
      <c r="G634" s="99"/>
      <c r="H634" s="99"/>
      <c r="I634" s="99"/>
      <c r="J634" s="99"/>
      <c r="K634" s="99" t="s">
        <v>36</v>
      </c>
      <c r="L634" s="99" t="s">
        <v>142</v>
      </c>
      <c r="M634" s="99" t="s">
        <v>36</v>
      </c>
      <c r="N634" s="99" t="s">
        <v>142</v>
      </c>
      <c r="O634" s="99" t="s">
        <v>36</v>
      </c>
      <c r="P634" s="99" t="s">
        <v>142</v>
      </c>
      <c r="Q634" s="99" t="s">
        <v>36</v>
      </c>
      <c r="R634" s="99" t="s">
        <v>142</v>
      </c>
      <c r="S634" s="99" t="s">
        <v>36</v>
      </c>
      <c r="T634" s="99" t="s">
        <v>142</v>
      </c>
      <c r="U634" s="99" t="s">
        <v>36</v>
      </c>
      <c r="V634" s="99" t="s">
        <v>142</v>
      </c>
      <c r="W634" s="99" t="s">
        <v>36</v>
      </c>
      <c r="X634" s="99" t="s">
        <v>142</v>
      </c>
      <c r="Y634" s="99" t="s">
        <v>36</v>
      </c>
      <c r="Z634" s="99" t="s">
        <v>142</v>
      </c>
      <c r="AA634" s="99"/>
      <c r="AB634" s="99"/>
      <c r="AC634" s="99" t="s">
        <v>36</v>
      </c>
      <c r="AD634" s="99" t="s">
        <v>142</v>
      </c>
      <c r="AE634" s="99" t="s">
        <v>36</v>
      </c>
      <c r="AF634" s="100" t="s">
        <v>142</v>
      </c>
      <c r="AG634" s="99" t="s">
        <v>36</v>
      </c>
      <c r="AH634" s="99" t="s">
        <v>142</v>
      </c>
      <c r="AI634" s="99" t="s">
        <v>36</v>
      </c>
      <c r="AJ634" s="99" t="s">
        <v>142</v>
      </c>
      <c r="AK634" s="99" t="s">
        <v>36</v>
      </c>
      <c r="AL634" s="99" t="s">
        <v>142</v>
      </c>
      <c r="AM634" s="99" t="s">
        <v>36</v>
      </c>
      <c r="AN634" s="99" t="s">
        <v>142</v>
      </c>
      <c r="AO634" s="99" t="s">
        <v>36</v>
      </c>
      <c r="AP634" s="99" t="s">
        <v>142</v>
      </c>
      <c r="AQ634" s="99" t="s">
        <v>36</v>
      </c>
      <c r="AR634" s="99" t="s">
        <v>142</v>
      </c>
      <c r="AS634" s="99" t="s">
        <v>36</v>
      </c>
      <c r="AT634" s="147" t="s">
        <v>142</v>
      </c>
      <c r="AU634" s="116"/>
      <c r="AV634" s="116"/>
      <c r="AW634" s="116"/>
      <c r="AX634" s="116"/>
      <c r="AY634" s="116"/>
      <c r="AZ634" s="116"/>
      <c r="BA634" s="116"/>
      <c r="BB634" s="116"/>
      <c r="BC634" s="116"/>
      <c r="BD634" s="116"/>
      <c r="BE634" s="116"/>
    </row>
    <row r="635" spans="1:82" ht="16.5" thickTop="1" thickBot="1" x14ac:dyDescent="0.3">
      <c r="A635" s="24" t="s">
        <v>37</v>
      </c>
      <c r="B635" s="25"/>
      <c r="C635" s="112">
        <v>0</v>
      </c>
      <c r="D635" s="93">
        <f t="shared" ref="D635" si="5603">C635/C633</f>
        <v>0</v>
      </c>
      <c r="E635" s="112"/>
      <c r="F635" s="93">
        <f t="shared" ref="F635" si="5604">E635/E633</f>
        <v>0</v>
      </c>
      <c r="G635" s="112"/>
      <c r="H635" s="93">
        <f t="shared" ref="H635" si="5605">G635/G633</f>
        <v>0</v>
      </c>
      <c r="I635" s="112"/>
      <c r="J635" s="93">
        <f t="shared" ref="J635" si="5606">I635/I633</f>
        <v>0</v>
      </c>
      <c r="K635" s="112"/>
      <c r="L635" s="93">
        <f t="shared" ref="L635" si="5607">K635/K633</f>
        <v>0</v>
      </c>
      <c r="M635" s="112">
        <v>0</v>
      </c>
      <c r="N635" s="93">
        <f t="shared" ref="N635" si="5608">M635/M633</f>
        <v>0</v>
      </c>
      <c r="O635" s="112">
        <v>0</v>
      </c>
      <c r="P635" s="93">
        <f t="shared" ref="P635" si="5609">O635/O633</f>
        <v>0</v>
      </c>
      <c r="Q635" s="112">
        <v>0</v>
      </c>
      <c r="R635" s="93">
        <f t="shared" ref="R635" si="5610">Q635/Q633</f>
        <v>0</v>
      </c>
      <c r="S635" s="112">
        <v>0</v>
      </c>
      <c r="T635" s="93">
        <f t="shared" ref="T635" si="5611">S635/S633</f>
        <v>0</v>
      </c>
      <c r="U635" s="112">
        <v>0</v>
      </c>
      <c r="V635" s="93">
        <f t="shared" ref="V635" si="5612">U635/U633</f>
        <v>0</v>
      </c>
      <c r="W635" s="112">
        <v>0</v>
      </c>
      <c r="X635" s="93">
        <f t="shared" ref="X635" si="5613">W635/W633</f>
        <v>0</v>
      </c>
      <c r="Y635" s="112">
        <v>0</v>
      </c>
      <c r="Z635" s="93">
        <f t="shared" ref="Z635" si="5614">Y635/Y633</f>
        <v>0</v>
      </c>
      <c r="AA635" s="112">
        <v>0</v>
      </c>
      <c r="AB635" s="93">
        <f t="shared" ref="AB635" si="5615">AA635/AA633</f>
        <v>0</v>
      </c>
      <c r="AC635" s="112">
        <v>0</v>
      </c>
      <c r="AD635" s="93">
        <f t="shared" ref="AD635" si="5616">AC635/AC633</f>
        <v>0</v>
      </c>
      <c r="AE635" s="112"/>
      <c r="AF635" s="93">
        <f t="shared" ref="AF635" si="5617">AE635/AE633</f>
        <v>0</v>
      </c>
      <c r="AG635" s="112"/>
      <c r="AH635" s="93">
        <f t="shared" ref="AH635" si="5618">AG635/AG633</f>
        <v>0</v>
      </c>
      <c r="AI635" s="112"/>
      <c r="AJ635" s="93">
        <f t="shared" ref="AJ635" si="5619">AI635/AI633</f>
        <v>0</v>
      </c>
      <c r="AK635" s="112"/>
      <c r="AL635" s="93">
        <f t="shared" ref="AL635" si="5620">AK635/AK633</f>
        <v>0</v>
      </c>
      <c r="AM635" s="112">
        <v>0</v>
      </c>
      <c r="AN635" s="93">
        <f t="shared" ref="AN635" si="5621">AM635/AM633</f>
        <v>0</v>
      </c>
      <c r="AO635" s="112">
        <v>0</v>
      </c>
      <c r="AP635" s="93">
        <f t="shared" ref="AP635" si="5622">AO635/AO633</f>
        <v>0</v>
      </c>
      <c r="AQ635" s="112">
        <v>0</v>
      </c>
      <c r="AR635" s="93">
        <f t="shared" ref="AR635:AR639" si="5623">AQ635/$AQ$113</f>
        <v>0</v>
      </c>
      <c r="AS635" s="134">
        <f t="shared" ref="AS635:AS638" si="5624">C635+K635+M635+O635+U635+W635+Y635+AC635+AE635+AG635+AM635+AQ635+E635+I635+G635+AA635+Q635+S635+AO635+AI635+AK635</f>
        <v>0</v>
      </c>
      <c r="AT635" s="203">
        <f t="shared" ref="AT635:AT639" si="5625">D635+L635+N635+P635+V635+X635+Z635+AD635+AF635+AH635+AN635+AR635+AB635+F635+J635+H635+R635+T635+AP635+AJ635+AL635</f>
        <v>0</v>
      </c>
      <c r="AU635" s="120">
        <f>IF(J635=0,0,(IF('Form II'!K633="yes",(J635/AT635)*('Form II'!G633+'Form II'!H633),0)))</f>
        <v>0</v>
      </c>
      <c r="AV635" s="120">
        <f>IF(D635=0,0,(IF('Form II'!I633="yes",(D635/AT635)*('Form II'!G633+'Form II'!H633),0)))</f>
        <v>0</v>
      </c>
      <c r="AW635" s="120">
        <f>IF(F635+H635=0,0,(IF('Form II'!J633="yes",((F635+H635)/AT635)*('Form II'!G633+'Form II'!H633),0)))</f>
        <v>0</v>
      </c>
      <c r="AX635" s="120">
        <f>IF(L635=0,0,(L635/AT635)*('Form II'!G633+'Form II'!H633))</f>
        <v>0</v>
      </c>
      <c r="AY635" s="120">
        <f>IF(P635+R635=0,0,(IF('Form II'!M633="yes",(((P635+R635)/AT635)*('Form II'!G633+'Form II'!H633)),0)))</f>
        <v>0</v>
      </c>
      <c r="AZ635" s="120" t="e">
        <f>IF('Form II'!N633="yes",(((V635+X635+Z635+T635)/AT635)*('Form II'!G633+'Form II'!H633)),0)</f>
        <v>#DIV/0!</v>
      </c>
      <c r="BA635" s="120" t="e">
        <f>IF('Form II'!P633="yes",(AB635/AT635)*('Form II'!G633+'Form II'!H633),0)</f>
        <v>#DIV/0!</v>
      </c>
      <c r="BB635" s="120" t="e">
        <f>IF('Form II'!O633="yes",(AD635/AT635)*('Form II'!G633+'Form II'!H633),0)</f>
        <v>#DIV/0!</v>
      </c>
      <c r="BC635" s="120">
        <f>IF(AF635=0,0,(AF635/AT635)*('Form II'!G633+'Form II'!H633))</f>
        <v>0</v>
      </c>
      <c r="BD635" s="120">
        <f>IF((AN635+AP635+AR635)=0,0,(IF('Form II'!R633="yes",(((AN635+AP635+AR635)/AT635)*('Form II'!G633+'Form II'!H633)),0)))</f>
        <v>0</v>
      </c>
      <c r="BE635" s="118">
        <f>IF((AS635)=0,('Form II'!G633+'Form II'!H633),SUM(AU635:BD635))</f>
        <v>0</v>
      </c>
      <c r="CD635" s="23">
        <f>AT635*'Form II'!F633</f>
        <v>0</v>
      </c>
    </row>
    <row r="636" spans="1:82" ht="16.5" thickTop="1" thickBot="1" x14ac:dyDescent="0.3">
      <c r="A636" s="26" t="s">
        <v>38</v>
      </c>
      <c r="B636" s="27"/>
      <c r="C636" s="113">
        <v>0</v>
      </c>
      <c r="D636" s="93">
        <f t="shared" ref="D636" si="5626">C636/C633</f>
        <v>0</v>
      </c>
      <c r="E636" s="113"/>
      <c r="F636" s="93">
        <f t="shared" ref="F636" si="5627">E636/E633</f>
        <v>0</v>
      </c>
      <c r="G636" s="113"/>
      <c r="H636" s="93">
        <f t="shared" ref="H636" si="5628">G636/G633</f>
        <v>0</v>
      </c>
      <c r="I636" s="113"/>
      <c r="J636" s="93">
        <f t="shared" ref="J636" si="5629">I636/I633</f>
        <v>0</v>
      </c>
      <c r="K636" s="113"/>
      <c r="L636" s="93">
        <f t="shared" ref="L636" si="5630">K636/K633</f>
        <v>0</v>
      </c>
      <c r="M636" s="113">
        <v>0</v>
      </c>
      <c r="N636" s="93">
        <f t="shared" ref="N636" si="5631">M636/M633</f>
        <v>0</v>
      </c>
      <c r="O636" s="113">
        <v>0</v>
      </c>
      <c r="P636" s="93">
        <f t="shared" ref="P636" si="5632">O636/O633</f>
        <v>0</v>
      </c>
      <c r="Q636" s="113">
        <v>0</v>
      </c>
      <c r="R636" s="93">
        <f t="shared" ref="R636" si="5633">Q636/Q633</f>
        <v>0</v>
      </c>
      <c r="S636" s="113">
        <v>0</v>
      </c>
      <c r="T636" s="93">
        <f t="shared" ref="T636" si="5634">S636/S633</f>
        <v>0</v>
      </c>
      <c r="U636" s="113">
        <v>0</v>
      </c>
      <c r="V636" s="93">
        <f t="shared" ref="V636" si="5635">U636/U633</f>
        <v>0</v>
      </c>
      <c r="W636" s="113">
        <v>0</v>
      </c>
      <c r="X636" s="93">
        <f t="shared" ref="X636" si="5636">W636/W633</f>
        <v>0</v>
      </c>
      <c r="Y636" s="113">
        <v>0</v>
      </c>
      <c r="Z636" s="93">
        <f t="shared" ref="Z636" si="5637">Y636/Y633</f>
        <v>0</v>
      </c>
      <c r="AA636" s="113">
        <v>0</v>
      </c>
      <c r="AB636" s="93">
        <f t="shared" ref="AB636" si="5638">AA636/AA633</f>
        <v>0</v>
      </c>
      <c r="AC636" s="113">
        <v>0</v>
      </c>
      <c r="AD636" s="93">
        <f t="shared" ref="AD636" si="5639">AC636/AC633</f>
        <v>0</v>
      </c>
      <c r="AE636" s="113"/>
      <c r="AF636" s="93">
        <f t="shared" ref="AF636" si="5640">AE636/AE633</f>
        <v>0</v>
      </c>
      <c r="AG636" s="113"/>
      <c r="AH636" s="93">
        <f t="shared" ref="AH636" si="5641">AG636/AG633</f>
        <v>0</v>
      </c>
      <c r="AI636" s="113"/>
      <c r="AJ636" s="93">
        <f t="shared" ref="AJ636" si="5642">AI636/AI633</f>
        <v>0</v>
      </c>
      <c r="AK636" s="113"/>
      <c r="AL636" s="93">
        <f t="shared" ref="AL636" si="5643">AK636/AK633</f>
        <v>0</v>
      </c>
      <c r="AM636" s="113">
        <v>0</v>
      </c>
      <c r="AN636" s="93">
        <f t="shared" ref="AN636" si="5644">AM636/AM633</f>
        <v>0</v>
      </c>
      <c r="AO636" s="113">
        <v>0</v>
      </c>
      <c r="AP636" s="93">
        <f t="shared" ref="AP636" si="5645">AO636/AO633</f>
        <v>0</v>
      </c>
      <c r="AQ636" s="113">
        <v>0</v>
      </c>
      <c r="AR636" s="93">
        <f t="shared" si="5623"/>
        <v>0</v>
      </c>
      <c r="AS636" s="134">
        <f t="shared" si="5624"/>
        <v>0</v>
      </c>
      <c r="AT636" s="203">
        <f t="shared" si="5625"/>
        <v>0</v>
      </c>
      <c r="AU636" s="120">
        <f>IF(J636=0,0,(IF('Form II'!K634="yes",(J636/AT636)*('Form II'!G634+'Form II'!H634),0)))</f>
        <v>0</v>
      </c>
      <c r="AV636" s="120">
        <f>IF(D636=0,0,(IF('Form II'!I634="yes",(D636/AT636)*('Form II'!G634+'Form II'!H634),0)))</f>
        <v>0</v>
      </c>
      <c r="AW636" s="120">
        <f>IF(F636+H636=0,0,(IF('Form II'!J634="yes",((F636+H636)/AT636)*('Form II'!G634+'Form II'!H634),0)))</f>
        <v>0</v>
      </c>
      <c r="AX636" s="120">
        <f>IF(L636=0,0,(L636/AT636)*('Form II'!G634+'Form II'!H634))</f>
        <v>0</v>
      </c>
      <c r="AY636" s="120">
        <f>IF(P636+R636=0,0,(IF('Form II'!M634="yes",(((P636+R636)/AT636)*('Form II'!G634+'Form II'!H634)),0)))</f>
        <v>0</v>
      </c>
      <c r="AZ636" s="120" t="e">
        <f>IF('Form II'!N634="yes",(((V636+X636+Z636+T636)/AT636)*('Form II'!G634+'Form II'!H634)),0)</f>
        <v>#DIV/0!</v>
      </c>
      <c r="BA636" s="120" t="e">
        <f>IF('Form II'!P634="yes",(AB636/AT636)*('Form II'!G634+'Form II'!H634),0)</f>
        <v>#DIV/0!</v>
      </c>
      <c r="BB636" s="120" t="e">
        <f>IF('Form II'!O634="yes",(AD636/AT636)*('Form II'!G634+'Form II'!H634),0)</f>
        <v>#DIV/0!</v>
      </c>
      <c r="BC636" s="120">
        <f>IF(AF636=0,0,(AF636/AT636)*('Form II'!G634+'Form II'!H634))</f>
        <v>0</v>
      </c>
      <c r="BD636" s="120">
        <f>IF((AN636+AP636+AR636)=0,0,(IF('Form II'!R634="yes",(((AN636+AP636+AR636)/AT636)*('Form II'!G634+'Form II'!H634)),0)))</f>
        <v>0</v>
      </c>
      <c r="BE636" s="118">
        <f>IF((AS636)=0,('Form II'!G634+'Form II'!H634),SUM(AU636:BD636))</f>
        <v>0</v>
      </c>
      <c r="CD636" s="23">
        <f>AT636*'Form II'!F634</f>
        <v>0</v>
      </c>
    </row>
    <row r="637" spans="1:82" ht="16.5" thickTop="1" thickBot="1" x14ac:dyDescent="0.3">
      <c r="A637" s="26" t="s">
        <v>39</v>
      </c>
      <c r="B637" s="27"/>
      <c r="C637" s="113">
        <v>0</v>
      </c>
      <c r="D637" s="93">
        <f t="shared" ref="D637" si="5646">C637/C633</f>
        <v>0</v>
      </c>
      <c r="E637" s="113"/>
      <c r="F637" s="93">
        <f t="shared" ref="F637" si="5647">E637/E633</f>
        <v>0</v>
      </c>
      <c r="G637" s="113"/>
      <c r="H637" s="93">
        <f t="shared" ref="H637" si="5648">G637/G633</f>
        <v>0</v>
      </c>
      <c r="I637" s="113"/>
      <c r="J637" s="93">
        <f t="shared" ref="J637" si="5649">I637/I633</f>
        <v>0</v>
      </c>
      <c r="K637" s="113"/>
      <c r="L637" s="93">
        <f t="shared" ref="L637" si="5650">K637/K633</f>
        <v>0</v>
      </c>
      <c r="M637" s="113">
        <v>0</v>
      </c>
      <c r="N637" s="93">
        <f t="shared" ref="N637" si="5651">M637/M633</f>
        <v>0</v>
      </c>
      <c r="O637" s="113">
        <v>0</v>
      </c>
      <c r="P637" s="93">
        <f t="shared" ref="P637" si="5652">O637/O633</f>
        <v>0</v>
      </c>
      <c r="Q637" s="113">
        <v>0</v>
      </c>
      <c r="R637" s="93">
        <f t="shared" ref="R637" si="5653">Q637/Q633</f>
        <v>0</v>
      </c>
      <c r="S637" s="113">
        <v>0</v>
      </c>
      <c r="T637" s="93">
        <f t="shared" ref="T637" si="5654">S637/S633</f>
        <v>0</v>
      </c>
      <c r="U637" s="113">
        <v>0</v>
      </c>
      <c r="V637" s="93">
        <f t="shared" ref="V637" si="5655">U637/U633</f>
        <v>0</v>
      </c>
      <c r="W637" s="113">
        <v>0</v>
      </c>
      <c r="X637" s="93">
        <f t="shared" ref="X637" si="5656">W637/W633</f>
        <v>0</v>
      </c>
      <c r="Y637" s="113">
        <v>0</v>
      </c>
      <c r="Z637" s="93">
        <f t="shared" ref="Z637" si="5657">Y637/Y633</f>
        <v>0</v>
      </c>
      <c r="AA637" s="113">
        <v>0</v>
      </c>
      <c r="AB637" s="93">
        <f t="shared" ref="AB637" si="5658">AA637/AA633</f>
        <v>0</v>
      </c>
      <c r="AC637" s="113">
        <v>0</v>
      </c>
      <c r="AD637" s="93">
        <f t="shared" ref="AD637" si="5659">AC637/AC633</f>
        <v>0</v>
      </c>
      <c r="AE637" s="113"/>
      <c r="AF637" s="93">
        <f t="shared" ref="AF637" si="5660">AE637/AE633</f>
        <v>0</v>
      </c>
      <c r="AG637" s="113"/>
      <c r="AH637" s="93">
        <f t="shared" ref="AH637" si="5661">AG637/AG633</f>
        <v>0</v>
      </c>
      <c r="AI637" s="113"/>
      <c r="AJ637" s="93">
        <f t="shared" ref="AJ637" si="5662">AI637/AI633</f>
        <v>0</v>
      </c>
      <c r="AK637" s="113"/>
      <c r="AL637" s="93">
        <f t="shared" ref="AL637" si="5663">AK637/AK633</f>
        <v>0</v>
      </c>
      <c r="AM637" s="113">
        <v>0</v>
      </c>
      <c r="AN637" s="93">
        <f t="shared" ref="AN637" si="5664">AM637/AM633</f>
        <v>0</v>
      </c>
      <c r="AO637" s="113">
        <v>0</v>
      </c>
      <c r="AP637" s="93">
        <f t="shared" ref="AP637" si="5665">AO637/AO633</f>
        <v>0</v>
      </c>
      <c r="AQ637" s="113">
        <v>0</v>
      </c>
      <c r="AR637" s="93">
        <f t="shared" si="5623"/>
        <v>0</v>
      </c>
      <c r="AS637" s="134">
        <f t="shared" si="5624"/>
        <v>0</v>
      </c>
      <c r="AT637" s="203">
        <f t="shared" si="5625"/>
        <v>0</v>
      </c>
      <c r="AU637" s="120">
        <f>IF(J637=0,0,(IF('Form II'!K635="yes",(J637/AT637)*('Form II'!G635+'Form II'!H635),0)))</f>
        <v>0</v>
      </c>
      <c r="AV637" s="120">
        <f>IF(D637=0,0,(IF('Form II'!I635="yes",(D637/AT637)*('Form II'!G635+'Form II'!H635),0)))</f>
        <v>0</v>
      </c>
      <c r="AW637" s="120">
        <f>IF(F637+H637=0,0,(IF('Form II'!J635="yes",((F637+H637)/AT637)*('Form II'!G635+'Form II'!H635),0)))</f>
        <v>0</v>
      </c>
      <c r="AX637" s="120">
        <f>IF(L637=0,0,(L637/AT637)*('Form II'!G635+'Form II'!H635))</f>
        <v>0</v>
      </c>
      <c r="AY637" s="120">
        <f>IF(P637+R637=0,0,(IF('Form II'!M635="yes",(((P637+R637)/AT637)*('Form II'!G635+'Form II'!H635)),0)))</f>
        <v>0</v>
      </c>
      <c r="AZ637" s="120" t="e">
        <f>IF('Form II'!N635="yes",(((V637+X637+Z637+T637)/AT637)*('Form II'!G635+'Form II'!H635)),0)</f>
        <v>#DIV/0!</v>
      </c>
      <c r="BA637" s="120" t="e">
        <f>IF('Form II'!P635="yes",(AB637/AT637)*('Form II'!G635+'Form II'!H635),0)</f>
        <v>#DIV/0!</v>
      </c>
      <c r="BB637" s="120" t="e">
        <f>IF('Form II'!O635="yes",(AD637/AT637)*('Form II'!G635+'Form II'!H635),0)</f>
        <v>#DIV/0!</v>
      </c>
      <c r="BC637" s="120">
        <f>IF(AF637=0,0,(AF637/AT637)*('Form II'!G635+'Form II'!H635))</f>
        <v>0</v>
      </c>
      <c r="BD637" s="120">
        <f>IF((AN637+AP637+AR637)=0,0,(IF('Form II'!R635="yes",(((AN637+AP637+AR637)/AT637)*('Form II'!G635+'Form II'!H635)),0)))</f>
        <v>0</v>
      </c>
      <c r="BE637" s="118">
        <f>IF((AS637)=0,('Form II'!G635+'Form II'!H635),SUM(AU637:BD637))</f>
        <v>0</v>
      </c>
      <c r="CD637" s="23">
        <f>AT637*'Form II'!F635</f>
        <v>0</v>
      </c>
    </row>
    <row r="638" spans="1:82" ht="16.5" thickTop="1" thickBot="1" x14ac:dyDescent="0.3">
      <c r="A638" s="28" t="s">
        <v>40</v>
      </c>
      <c r="B638" s="29"/>
      <c r="C638" s="114">
        <v>0</v>
      </c>
      <c r="D638" s="93">
        <f t="shared" ref="D638" si="5666">C638/C633</f>
        <v>0</v>
      </c>
      <c r="E638" s="114"/>
      <c r="F638" s="93">
        <f t="shared" ref="F638" si="5667">E638/E633</f>
        <v>0</v>
      </c>
      <c r="G638" s="114"/>
      <c r="H638" s="93">
        <f t="shared" ref="H638" si="5668">G638/G633</f>
        <v>0</v>
      </c>
      <c r="I638" s="114"/>
      <c r="J638" s="93">
        <f t="shared" ref="J638" si="5669">I638/I633</f>
        <v>0</v>
      </c>
      <c r="K638" s="114"/>
      <c r="L638" s="93">
        <f t="shared" ref="L638" si="5670">K638/K633</f>
        <v>0</v>
      </c>
      <c r="M638" s="114">
        <v>0</v>
      </c>
      <c r="N638" s="93">
        <f t="shared" ref="N638" si="5671">M638/M633</f>
        <v>0</v>
      </c>
      <c r="O638" s="114">
        <v>0</v>
      </c>
      <c r="P638" s="93">
        <f t="shared" ref="P638" si="5672">O638/O633</f>
        <v>0</v>
      </c>
      <c r="Q638" s="114">
        <v>0</v>
      </c>
      <c r="R638" s="93">
        <f t="shared" ref="R638" si="5673">Q638/Q633</f>
        <v>0</v>
      </c>
      <c r="S638" s="114">
        <v>0</v>
      </c>
      <c r="T638" s="93">
        <f t="shared" ref="T638" si="5674">S638/S633</f>
        <v>0</v>
      </c>
      <c r="U638" s="114">
        <v>0</v>
      </c>
      <c r="V638" s="93">
        <f t="shared" ref="V638" si="5675">U638/U633</f>
        <v>0</v>
      </c>
      <c r="W638" s="114">
        <v>0</v>
      </c>
      <c r="X638" s="93">
        <f t="shared" ref="X638" si="5676">W638/W633</f>
        <v>0</v>
      </c>
      <c r="Y638" s="114">
        <v>0</v>
      </c>
      <c r="Z638" s="93">
        <f t="shared" ref="Z638" si="5677">Y638/Y633</f>
        <v>0</v>
      </c>
      <c r="AA638" s="114">
        <v>0</v>
      </c>
      <c r="AB638" s="93">
        <f t="shared" ref="AB638" si="5678">AA638/AA633</f>
        <v>0</v>
      </c>
      <c r="AC638" s="114">
        <v>0</v>
      </c>
      <c r="AD638" s="93">
        <f t="shared" ref="AD638" si="5679">AC638/AC633</f>
        <v>0</v>
      </c>
      <c r="AE638" s="114"/>
      <c r="AF638" s="93">
        <f t="shared" ref="AF638" si="5680">AE638/AE633</f>
        <v>0</v>
      </c>
      <c r="AG638" s="114"/>
      <c r="AH638" s="93">
        <f t="shared" ref="AH638" si="5681">AG638/AG633</f>
        <v>0</v>
      </c>
      <c r="AI638" s="114"/>
      <c r="AJ638" s="93">
        <f t="shared" ref="AJ638" si="5682">AI638/AI633</f>
        <v>0</v>
      </c>
      <c r="AK638" s="114"/>
      <c r="AL638" s="93">
        <f t="shared" ref="AL638" si="5683">AK638/AK633</f>
        <v>0</v>
      </c>
      <c r="AM638" s="114">
        <v>0</v>
      </c>
      <c r="AN638" s="93">
        <f t="shared" ref="AN638" si="5684">AM638/AM633</f>
        <v>0</v>
      </c>
      <c r="AO638" s="114">
        <v>0</v>
      </c>
      <c r="AP638" s="93">
        <f t="shared" ref="AP638" si="5685">AO638/AO633</f>
        <v>0</v>
      </c>
      <c r="AQ638" s="114">
        <v>0</v>
      </c>
      <c r="AR638" s="93">
        <f t="shared" si="5623"/>
        <v>0</v>
      </c>
      <c r="AS638" s="134">
        <f t="shared" si="5624"/>
        <v>0</v>
      </c>
      <c r="AT638" s="203">
        <f t="shared" si="5625"/>
        <v>0</v>
      </c>
      <c r="AU638" s="120">
        <f>IF(J638=0,0,(IF('Form II'!K636="yes",(J638/AT638)*('Form II'!G636+'Form II'!H636),0)))</f>
        <v>0</v>
      </c>
      <c r="AV638" s="120">
        <f>IF(D638=0,0,(IF('Form II'!I636="yes",(D638/AT638)*('Form II'!G636+'Form II'!H636),0)))</f>
        <v>0</v>
      </c>
      <c r="AW638" s="120">
        <f>IF(F638+H638=0,0,(IF('Form II'!J636="yes",((F638+H638)/AT638)*('Form II'!G636+'Form II'!H636),0)))</f>
        <v>0</v>
      </c>
      <c r="AX638" s="120">
        <f>IF(L638=0,0,(L638/AT638)*('Form II'!G636+'Form II'!H636))</f>
        <v>0</v>
      </c>
      <c r="AY638" s="120">
        <f>IF(P638+R638=0,0,(IF('Form II'!M636="yes",(((P638+R638)/AT638)*('Form II'!G636+'Form II'!H636)),0)))</f>
        <v>0</v>
      </c>
      <c r="AZ638" s="120" t="e">
        <f>IF('Form II'!N636="yes",(((V638+X638+Z638+T638)/AT638)*('Form II'!G636+'Form II'!H636)),0)</f>
        <v>#DIV/0!</v>
      </c>
      <c r="BA638" s="120" t="e">
        <f>IF('Form II'!P636="yes",(AB638/AT638)*('Form II'!G636+'Form II'!H636),0)</f>
        <v>#DIV/0!</v>
      </c>
      <c r="BB638" s="120" t="e">
        <f>IF('Form II'!O636="yes",(AD638/AT638)*('Form II'!G636+'Form II'!H636),0)</f>
        <v>#DIV/0!</v>
      </c>
      <c r="BC638" s="120">
        <f>IF(AF638=0,0,(AF638/AT638)*('Form II'!G636+'Form II'!H636))</f>
        <v>0</v>
      </c>
      <c r="BD638" s="120">
        <f>IF((AN638+AP638+AR638)=0,0,(IF('Form II'!R636="yes",(((AN638+AP638+AR638)/AT638)*('Form II'!G636+'Form II'!H636)),0)))</f>
        <v>0</v>
      </c>
      <c r="BE638" s="118">
        <f>IF((AS638)=0,('Form II'!G636+'Form II'!H636),SUM(AU638:BD638))</f>
        <v>0</v>
      </c>
      <c r="CD638" s="23">
        <f>AT638*'Form II'!F636</f>
        <v>0</v>
      </c>
    </row>
    <row r="639" spans="1:82" ht="15.75" thickTop="1" x14ac:dyDescent="0.25">
      <c r="A639" s="90" t="s">
        <v>41</v>
      </c>
      <c r="B639" s="91"/>
      <c r="C639" s="91">
        <f t="shared" si="5560"/>
        <v>0</v>
      </c>
      <c r="D639" s="93">
        <f t="shared" ref="D639" si="5686">C639/C633</f>
        <v>0</v>
      </c>
      <c r="E639" s="91">
        <f t="shared" si="5562"/>
        <v>0</v>
      </c>
      <c r="F639" s="93">
        <f t="shared" ref="F639" si="5687">E639/E633</f>
        <v>0</v>
      </c>
      <c r="G639" s="91">
        <f t="shared" si="5564"/>
        <v>0</v>
      </c>
      <c r="H639" s="93">
        <f t="shared" ref="H639" si="5688">G639/G633</f>
        <v>0</v>
      </c>
      <c r="I639" s="91">
        <f t="shared" si="5566"/>
        <v>0</v>
      </c>
      <c r="J639" s="93">
        <f t="shared" ref="J639" si="5689">I639/I633</f>
        <v>0</v>
      </c>
      <c r="K639" s="91">
        <f t="shared" si="5568"/>
        <v>0</v>
      </c>
      <c r="L639" s="93">
        <f t="shared" ref="L639" si="5690">K639/K633</f>
        <v>0</v>
      </c>
      <c r="M639" s="91">
        <f t="shared" si="5570"/>
        <v>0</v>
      </c>
      <c r="N639" s="93">
        <f t="shared" ref="N639" si="5691">M639/M633</f>
        <v>0</v>
      </c>
      <c r="O639" s="91">
        <f t="shared" si="5572"/>
        <v>0</v>
      </c>
      <c r="P639" s="93">
        <f t="shared" ref="P639" si="5692">O639/O633</f>
        <v>0</v>
      </c>
      <c r="Q639" s="91">
        <f t="shared" si="5574"/>
        <v>0</v>
      </c>
      <c r="R639" s="93">
        <f t="shared" ref="R639" si="5693">Q639/Q633</f>
        <v>0</v>
      </c>
      <c r="S639" s="91">
        <f t="shared" si="5576"/>
        <v>0</v>
      </c>
      <c r="T639" s="93">
        <f t="shared" ref="T639" si="5694">S639/S633</f>
        <v>0</v>
      </c>
      <c r="U639" s="91">
        <f t="shared" si="5578"/>
        <v>0</v>
      </c>
      <c r="V639" s="93">
        <f t="shared" ref="V639" si="5695">U639/U633</f>
        <v>0</v>
      </c>
      <c r="W639" s="91">
        <f t="shared" si="5580"/>
        <v>0</v>
      </c>
      <c r="X639" s="93">
        <f t="shared" ref="X639" si="5696">W639/W633</f>
        <v>0</v>
      </c>
      <c r="Y639" s="91">
        <f t="shared" si="5582"/>
        <v>0</v>
      </c>
      <c r="Z639" s="93">
        <f t="shared" ref="Z639" si="5697">Y639/Y633</f>
        <v>0</v>
      </c>
      <c r="AA639" s="91">
        <f t="shared" si="5584"/>
        <v>0</v>
      </c>
      <c r="AB639" s="93">
        <f t="shared" ref="AB639" si="5698">AA639/AA633</f>
        <v>0</v>
      </c>
      <c r="AC639" s="91">
        <f t="shared" si="5586"/>
        <v>0</v>
      </c>
      <c r="AD639" s="93">
        <f t="shared" ref="AD639" si="5699">AC639/AC633</f>
        <v>0</v>
      </c>
      <c r="AE639" s="94">
        <f t="shared" si="5588"/>
        <v>0</v>
      </c>
      <c r="AF639" s="93">
        <f t="shared" ref="AF639" si="5700">AE639/AE633</f>
        <v>0</v>
      </c>
      <c r="AG639" s="91">
        <f t="shared" si="5590"/>
        <v>0</v>
      </c>
      <c r="AH639" s="93">
        <f t="shared" ref="AH639" si="5701">AG639/AG633</f>
        <v>0</v>
      </c>
      <c r="AI639" s="91">
        <f t="shared" si="5592"/>
        <v>0</v>
      </c>
      <c r="AJ639" s="93">
        <f t="shared" ref="AJ639" si="5702">AI639/AI633</f>
        <v>0</v>
      </c>
      <c r="AK639" s="91">
        <f t="shared" si="5594"/>
        <v>0</v>
      </c>
      <c r="AL639" s="93">
        <f t="shared" ref="AL639" si="5703">AK639/AK633</f>
        <v>0</v>
      </c>
      <c r="AM639" s="91">
        <f t="shared" si="5596"/>
        <v>0</v>
      </c>
      <c r="AN639" s="93">
        <f t="shared" ref="AN639" si="5704">AM639/AM633</f>
        <v>0</v>
      </c>
      <c r="AO639" s="91">
        <f t="shared" si="5598"/>
        <v>0</v>
      </c>
      <c r="AP639" s="93">
        <f t="shared" ref="AP639" si="5705">AO639/AO633</f>
        <v>0</v>
      </c>
      <c r="AQ639" s="91">
        <f t="shared" si="5600"/>
        <v>0</v>
      </c>
      <c r="AR639" s="93">
        <f t="shared" si="5623"/>
        <v>0</v>
      </c>
      <c r="AS639" s="95">
        <f t="shared" si="5601"/>
        <v>0</v>
      </c>
      <c r="AT639" s="203">
        <f t="shared" si="5625"/>
        <v>0</v>
      </c>
      <c r="AU639" s="121"/>
      <c r="AV639" s="121"/>
      <c r="AW639" s="121"/>
      <c r="AX639" s="121"/>
      <c r="AY639" s="121"/>
      <c r="AZ639" s="121"/>
      <c r="BA639" s="121"/>
      <c r="BB639" s="121"/>
      <c r="BC639" s="121"/>
      <c r="BD639" s="121"/>
      <c r="BE639" s="121"/>
      <c r="CD639" s="30">
        <f t="shared" si="5602"/>
        <v>0</v>
      </c>
    </row>
    <row r="640" spans="1:82" x14ac:dyDescent="0.25">
      <c r="AU640" s="116"/>
      <c r="AV640" s="116"/>
      <c r="AW640" s="116"/>
      <c r="AX640" s="116"/>
      <c r="AY640" s="116"/>
      <c r="AZ640" s="116"/>
      <c r="BA640" s="116"/>
      <c r="BB640" s="116"/>
      <c r="BC640" s="116"/>
      <c r="BD640" s="116"/>
      <c r="BE640" s="116"/>
    </row>
    <row r="641" spans="1:82" ht="45" x14ac:dyDescent="0.25">
      <c r="A641" s="97"/>
      <c r="B641" s="199" t="s">
        <v>25</v>
      </c>
      <c r="C641" s="248" t="s">
        <v>116</v>
      </c>
      <c r="D641" s="247"/>
      <c r="E641" s="257" t="s">
        <v>119</v>
      </c>
      <c r="F641" s="247"/>
      <c r="G641" s="257" t="s">
        <v>120</v>
      </c>
      <c r="H641" s="247"/>
      <c r="I641" s="248" t="s">
        <v>117</v>
      </c>
      <c r="J641" s="247"/>
      <c r="K641" s="248" t="s">
        <v>118</v>
      </c>
      <c r="L641" s="247"/>
      <c r="M641" s="248" t="s">
        <v>27</v>
      </c>
      <c r="N641" s="247"/>
      <c r="O641" s="248" t="s">
        <v>166</v>
      </c>
      <c r="P641" s="247"/>
      <c r="Q641" s="248" t="s">
        <v>167</v>
      </c>
      <c r="R641" s="247"/>
      <c r="S641" s="248" t="s">
        <v>132</v>
      </c>
      <c r="T641" s="247"/>
      <c r="U641" s="248" t="s">
        <v>28</v>
      </c>
      <c r="V641" s="247"/>
      <c r="W641" s="248" t="s">
        <v>29</v>
      </c>
      <c r="X641" s="247"/>
      <c r="Y641" s="248" t="s">
        <v>30</v>
      </c>
      <c r="Z641" s="247"/>
      <c r="AA641" s="248" t="s">
        <v>114</v>
      </c>
      <c r="AB641" s="258"/>
      <c r="AC641" s="248" t="s">
        <v>113</v>
      </c>
      <c r="AD641" s="247"/>
      <c r="AE641" s="248" t="s">
        <v>31</v>
      </c>
      <c r="AF641" s="247"/>
      <c r="AG641" s="248" t="s">
        <v>193</v>
      </c>
      <c r="AH641" s="247"/>
      <c r="AI641" s="248" t="s">
        <v>164</v>
      </c>
      <c r="AJ641" s="247"/>
      <c r="AK641" s="246" t="s">
        <v>165</v>
      </c>
      <c r="AL641" s="247"/>
      <c r="AM641" s="248" t="s">
        <v>33</v>
      </c>
      <c r="AN641" s="247"/>
      <c r="AO641" s="248" t="s">
        <v>34</v>
      </c>
      <c r="AP641" s="247"/>
      <c r="AQ641" s="248" t="s">
        <v>34</v>
      </c>
      <c r="AR641" s="247"/>
      <c r="AS641" s="248" t="s">
        <v>35</v>
      </c>
      <c r="AT641" s="247"/>
      <c r="AU641" s="115" t="s">
        <v>352</v>
      </c>
      <c r="AV641" s="115" t="s">
        <v>116</v>
      </c>
      <c r="AW641" s="115" t="s">
        <v>354</v>
      </c>
      <c r="AX641" s="116" t="s">
        <v>355</v>
      </c>
      <c r="AY641" s="116" t="s">
        <v>356</v>
      </c>
      <c r="AZ641" s="116" t="s">
        <v>134</v>
      </c>
      <c r="BA641" s="117" t="s">
        <v>114</v>
      </c>
      <c r="BB641" s="117" t="s">
        <v>113</v>
      </c>
      <c r="BC641" s="117" t="s">
        <v>46</v>
      </c>
      <c r="BD641" s="117" t="s">
        <v>44</v>
      </c>
      <c r="BE641" s="118"/>
    </row>
    <row r="642" spans="1:82" x14ac:dyDescent="0.25">
      <c r="A642" s="49" t="s">
        <v>129</v>
      </c>
      <c r="B642" s="200"/>
      <c r="C642" s="151"/>
      <c r="D642" s="152"/>
      <c r="E642" s="151"/>
      <c r="F642" s="152"/>
      <c r="G642" s="200"/>
      <c r="H642" s="201"/>
      <c r="I642" s="200"/>
      <c r="J642" s="201"/>
      <c r="K642" s="87"/>
      <c r="L642" s="201"/>
      <c r="M642" s="200"/>
      <c r="N642" s="201"/>
      <c r="O642" s="200"/>
      <c r="P642" s="201"/>
      <c r="Q642" s="200"/>
      <c r="R642" s="201"/>
      <c r="S642" s="200"/>
      <c r="T642" s="201"/>
      <c r="U642" s="200"/>
      <c r="V642" s="201"/>
      <c r="W642" s="200"/>
      <c r="X642" s="201"/>
      <c r="Y642" s="200"/>
      <c r="Z642" s="201"/>
      <c r="AA642" s="87"/>
      <c r="AB642" s="87"/>
      <c r="AC642" s="200"/>
      <c r="AD642" s="201"/>
      <c r="AE642" s="200"/>
      <c r="AF642" s="201"/>
      <c r="AG642" s="200"/>
      <c r="AH642" s="201"/>
      <c r="AI642" s="200"/>
      <c r="AJ642" s="201"/>
      <c r="AK642" s="87"/>
      <c r="AL642" s="87"/>
      <c r="AM642" s="200"/>
      <c r="AN642" s="201"/>
      <c r="AO642" s="200"/>
      <c r="AP642" s="201"/>
      <c r="AQ642" s="200"/>
      <c r="AR642" s="201"/>
      <c r="AS642" s="200"/>
      <c r="AT642" s="146"/>
      <c r="AU642" s="115"/>
      <c r="AV642" s="115"/>
      <c r="AW642" s="115"/>
      <c r="AX642" s="116"/>
      <c r="AY642" s="116"/>
      <c r="AZ642" s="116"/>
      <c r="BA642" s="116"/>
      <c r="BB642" s="116"/>
      <c r="BC642" s="116"/>
      <c r="BD642" s="116"/>
      <c r="BE642" s="116"/>
    </row>
    <row r="643" spans="1:82" x14ac:dyDescent="0.25">
      <c r="A643" s="98"/>
      <c r="B643" s="88"/>
      <c r="C643" s="249">
        <f>(VLOOKUP(A642,$BF$2:$CB$5,2,FALSE))*'Form II'!F643</f>
        <v>60</v>
      </c>
      <c r="D643" s="250"/>
      <c r="E643" s="249">
        <f>VLOOKUP(A642,$BF$2:$CB$5,3,FALSE)*'Form II'!F643</f>
        <v>60</v>
      </c>
      <c r="F643" s="250"/>
      <c r="G643" s="249">
        <f>VLOOKUP(A642,$BF$2:$CB$5,4,FALSE)*'Form II'!F643</f>
        <v>60</v>
      </c>
      <c r="H643" s="250"/>
      <c r="I643" s="249">
        <f>VLOOKUP(A642,$BF$2:$CB$5,5,FALSE)*'Form II'!F643</f>
        <v>60</v>
      </c>
      <c r="J643" s="250"/>
      <c r="K643" s="251">
        <f>VLOOKUP(A642,$BF$2:$CB$5,6,FALSE)*'Form II'!F643</f>
        <v>100</v>
      </c>
      <c r="L643" s="250"/>
      <c r="M643" s="249">
        <f>VLOOKUP(A642,$BF$2:$CB$5,7,FALSE)*'Form II'!F643</f>
        <v>200</v>
      </c>
      <c r="N643" s="250"/>
      <c r="O643" s="249">
        <f>VLOOKUP(A642,$BF$2:$CB$5,8,FALSE)*'Form II'!F643</f>
        <v>125</v>
      </c>
      <c r="P643" s="250"/>
      <c r="Q643" s="249">
        <f>VLOOKUP(A642,$BF$2:$CB$5,9,FALSE)*'Form II'!F643</f>
        <v>125</v>
      </c>
      <c r="R643" s="250"/>
      <c r="S643" s="249">
        <f>VLOOKUP(A642,$BF$2:$CB$5,10,FALSE)*'Form II'!F643</f>
        <v>125</v>
      </c>
      <c r="T643" s="250"/>
      <c r="U643" s="249">
        <f>VLOOKUP(A642,$BF$2:$CB$5,11,FALSE)*'Form II'!F643</f>
        <v>150</v>
      </c>
      <c r="V643" s="250"/>
      <c r="W643" s="249">
        <f>VLOOKUP(A642,$BF$2:$CB$5,12,FALSE)*'Form II'!F643</f>
        <v>200</v>
      </c>
      <c r="X643" s="250"/>
      <c r="Y643" s="252">
        <f>VLOOKUP(A642,$BF$2:$CB$5,13,FALSE)*'Form II'!F643</f>
        <v>250</v>
      </c>
      <c r="Z643" s="253"/>
      <c r="AA643" s="252">
        <f>VLOOKUP(A642,$BF$2:$CB$5,14,FALSE)*'Form II'!F643</f>
        <v>75</v>
      </c>
      <c r="AB643" s="254"/>
      <c r="AC643" s="252">
        <f>VLOOKUP(A642,$BF$2:$CB$5,15,FALSE)*'Form II'!F643</f>
        <v>75</v>
      </c>
      <c r="AD643" s="253"/>
      <c r="AE643" s="252">
        <f>VLOOKUP(A642,$BF$2:$CB$5,16,FALSE)*'Form II'!F643</f>
        <v>200</v>
      </c>
      <c r="AF643" s="253"/>
      <c r="AG643" s="249">
        <f>VLOOKUP(A642,$BF$2:$CB$5,17,FALSE)*'Form II'!F643</f>
        <v>200</v>
      </c>
      <c r="AH643" s="250"/>
      <c r="AI643" s="249">
        <f>VLOOKUP(A642,$BF$2:$CB$5,18,FALSE)*'Form II'!F643</f>
        <v>12.5</v>
      </c>
      <c r="AJ643" s="250"/>
      <c r="AK643" s="249">
        <f>VLOOKUP(A642,$BF$2:$CB$5,19,FALSE)*'Form II'!F643</f>
        <v>25</v>
      </c>
      <c r="AL643" s="250"/>
      <c r="AM643" s="249">
        <f>VLOOKUP(A642,$BF$2:$CB$5,20,FALSE)*'Form II'!F643</f>
        <v>12.5</v>
      </c>
      <c r="AN643" s="250"/>
      <c r="AO643" s="249">
        <f>VLOOKUP(A642,$BF$2:$CB$5,21,FALSE)*'Form II'!F643</f>
        <v>25</v>
      </c>
      <c r="AP643" s="250"/>
      <c r="AQ643" s="249">
        <f>VLOOKUP(A642,$BF$2:$CB$5,22,FALSE)*'Form II'!F643</f>
        <v>25</v>
      </c>
      <c r="AR643" s="250"/>
      <c r="AS643" s="255"/>
      <c r="AT643" s="256"/>
      <c r="AU643" s="116"/>
      <c r="AV643" s="116"/>
      <c r="AW643" s="116"/>
      <c r="AX643" s="116"/>
      <c r="AY643" s="116"/>
      <c r="AZ643" s="116"/>
      <c r="BA643" s="116"/>
      <c r="BB643" s="116"/>
      <c r="BC643" s="116"/>
      <c r="BD643" s="116"/>
      <c r="BE643" s="116"/>
    </row>
    <row r="644" spans="1:82" ht="15.75" thickBot="1" x14ac:dyDescent="0.3">
      <c r="A644" s="48" t="str">
        <f>'Form II'!A643&amp;", "&amp;'Form II'!B643</f>
        <v>, 65</v>
      </c>
      <c r="B644" s="99" t="s">
        <v>36</v>
      </c>
      <c r="C644" s="99" t="s">
        <v>36</v>
      </c>
      <c r="D644" s="99" t="s">
        <v>142</v>
      </c>
      <c r="E644" s="99"/>
      <c r="F644" s="99"/>
      <c r="G644" s="99"/>
      <c r="H644" s="99"/>
      <c r="I644" s="99"/>
      <c r="J644" s="99"/>
      <c r="K644" s="99" t="s">
        <v>36</v>
      </c>
      <c r="L644" s="99" t="s">
        <v>142</v>
      </c>
      <c r="M644" s="99" t="s">
        <v>36</v>
      </c>
      <c r="N644" s="99" t="s">
        <v>142</v>
      </c>
      <c r="O644" s="99" t="s">
        <v>36</v>
      </c>
      <c r="P644" s="99" t="s">
        <v>142</v>
      </c>
      <c r="Q644" s="99" t="s">
        <v>36</v>
      </c>
      <c r="R644" s="99" t="s">
        <v>142</v>
      </c>
      <c r="S644" s="99" t="s">
        <v>36</v>
      </c>
      <c r="T644" s="99" t="s">
        <v>142</v>
      </c>
      <c r="U644" s="99" t="s">
        <v>36</v>
      </c>
      <c r="V644" s="99" t="s">
        <v>142</v>
      </c>
      <c r="W644" s="99" t="s">
        <v>36</v>
      </c>
      <c r="X644" s="99" t="s">
        <v>142</v>
      </c>
      <c r="Y644" s="99" t="s">
        <v>36</v>
      </c>
      <c r="Z644" s="99" t="s">
        <v>142</v>
      </c>
      <c r="AA644" s="99"/>
      <c r="AB644" s="99"/>
      <c r="AC644" s="99" t="s">
        <v>36</v>
      </c>
      <c r="AD644" s="99" t="s">
        <v>142</v>
      </c>
      <c r="AE644" s="99" t="s">
        <v>36</v>
      </c>
      <c r="AF644" s="100" t="s">
        <v>142</v>
      </c>
      <c r="AG644" s="99" t="s">
        <v>36</v>
      </c>
      <c r="AH644" s="99" t="s">
        <v>142</v>
      </c>
      <c r="AI644" s="99" t="s">
        <v>36</v>
      </c>
      <c r="AJ644" s="99" t="s">
        <v>142</v>
      </c>
      <c r="AK644" s="99" t="s">
        <v>36</v>
      </c>
      <c r="AL644" s="99" t="s">
        <v>142</v>
      </c>
      <c r="AM644" s="99" t="s">
        <v>36</v>
      </c>
      <c r="AN644" s="99" t="s">
        <v>142</v>
      </c>
      <c r="AO644" s="99" t="s">
        <v>36</v>
      </c>
      <c r="AP644" s="99" t="s">
        <v>142</v>
      </c>
      <c r="AQ644" s="99" t="s">
        <v>36</v>
      </c>
      <c r="AR644" s="99" t="s">
        <v>142</v>
      </c>
      <c r="AS644" s="99" t="s">
        <v>36</v>
      </c>
      <c r="AT644" s="147" t="s">
        <v>142</v>
      </c>
      <c r="AU644" s="116"/>
      <c r="AV644" s="116"/>
      <c r="AW644" s="116"/>
      <c r="AX644" s="116"/>
      <c r="AY644" s="116"/>
      <c r="AZ644" s="116"/>
      <c r="BA644" s="116"/>
      <c r="BB644" s="116"/>
      <c r="BC644" s="116"/>
      <c r="BD644" s="116"/>
      <c r="BE644" s="116"/>
    </row>
    <row r="645" spans="1:82" ht="16.5" thickTop="1" thickBot="1" x14ac:dyDescent="0.3">
      <c r="A645" s="24" t="s">
        <v>37</v>
      </c>
      <c r="B645" s="25"/>
      <c r="C645" s="112">
        <v>0</v>
      </c>
      <c r="D645" s="93">
        <f t="shared" ref="D645" si="5706">C645/C643</f>
        <v>0</v>
      </c>
      <c r="E645" s="112"/>
      <c r="F645" s="93">
        <f t="shared" ref="F645" si="5707">E645/E643</f>
        <v>0</v>
      </c>
      <c r="G645" s="112"/>
      <c r="H645" s="93">
        <f t="shared" ref="H645" si="5708">G645/G643</f>
        <v>0</v>
      </c>
      <c r="I645" s="112"/>
      <c r="J645" s="93">
        <f t="shared" ref="J645" si="5709">I645/I643</f>
        <v>0</v>
      </c>
      <c r="K645" s="112"/>
      <c r="L645" s="93">
        <f t="shared" ref="L645" si="5710">K645/K643</f>
        <v>0</v>
      </c>
      <c r="M645" s="112">
        <v>0</v>
      </c>
      <c r="N645" s="93">
        <f t="shared" ref="N645" si="5711">M645/M643</f>
        <v>0</v>
      </c>
      <c r="O645" s="112">
        <v>0</v>
      </c>
      <c r="P645" s="93">
        <f t="shared" ref="P645" si="5712">O645/O643</f>
        <v>0</v>
      </c>
      <c r="Q645" s="112">
        <v>0</v>
      </c>
      <c r="R645" s="93">
        <f t="shared" ref="R645" si="5713">Q645/Q643</f>
        <v>0</v>
      </c>
      <c r="S645" s="112">
        <v>0</v>
      </c>
      <c r="T645" s="93">
        <f t="shared" ref="T645" si="5714">S645/S643</f>
        <v>0</v>
      </c>
      <c r="U645" s="112">
        <v>0</v>
      </c>
      <c r="V645" s="93">
        <f t="shared" ref="V645" si="5715">U645/U643</f>
        <v>0</v>
      </c>
      <c r="W645" s="112">
        <v>0</v>
      </c>
      <c r="X645" s="93">
        <f t="shared" ref="X645" si="5716">W645/W643</f>
        <v>0</v>
      </c>
      <c r="Y645" s="112">
        <v>0</v>
      </c>
      <c r="Z645" s="93">
        <f t="shared" ref="Z645" si="5717">Y645/Y643</f>
        <v>0</v>
      </c>
      <c r="AA645" s="112">
        <v>0</v>
      </c>
      <c r="AB645" s="93">
        <f t="shared" ref="AB645" si="5718">AA645/AA643</f>
        <v>0</v>
      </c>
      <c r="AC645" s="112">
        <v>0</v>
      </c>
      <c r="AD645" s="93">
        <f t="shared" ref="AD645" si="5719">AC645/AC643</f>
        <v>0</v>
      </c>
      <c r="AE645" s="112"/>
      <c r="AF645" s="93">
        <f t="shared" ref="AF645" si="5720">AE645/AE643</f>
        <v>0</v>
      </c>
      <c r="AG645" s="112"/>
      <c r="AH645" s="93">
        <f t="shared" ref="AH645" si="5721">AG645/AG643</f>
        <v>0</v>
      </c>
      <c r="AI645" s="112"/>
      <c r="AJ645" s="93">
        <f t="shared" ref="AJ645" si="5722">AI645/AI643</f>
        <v>0</v>
      </c>
      <c r="AK645" s="112"/>
      <c r="AL645" s="93">
        <f t="shared" ref="AL645" si="5723">AK645/AK643</f>
        <v>0</v>
      </c>
      <c r="AM645" s="112">
        <v>0</v>
      </c>
      <c r="AN645" s="93">
        <f t="shared" ref="AN645" si="5724">AM645/AM643</f>
        <v>0</v>
      </c>
      <c r="AO645" s="112">
        <v>0</v>
      </c>
      <c r="AP645" s="93">
        <f t="shared" ref="AP645" si="5725">AO645/AO643</f>
        <v>0</v>
      </c>
      <c r="AQ645" s="112">
        <v>0</v>
      </c>
      <c r="AR645" s="93">
        <f t="shared" ref="AR645:AR649" si="5726">AQ645/$AQ$113</f>
        <v>0</v>
      </c>
      <c r="AS645" s="134">
        <f t="shared" ref="AS645:AS648" si="5727">C645+K645+M645+O645+U645+W645+Y645+AC645+AE645+AG645+AM645+AQ645+E645+I645+G645+AA645+Q645+S645+AO645+AI645+AK645</f>
        <v>0</v>
      </c>
      <c r="AT645" s="203">
        <f t="shared" ref="AT645:AT649" si="5728">D645+L645+N645+P645+V645+X645+Z645+AD645+AF645+AH645+AN645+AR645+AB645+F645+J645+H645+R645+T645+AP645+AJ645+AL645</f>
        <v>0</v>
      </c>
      <c r="AU645" s="120">
        <f>IF(J645=0,0,(IF('Form II'!K643="yes",(J645/AT645)*('Form II'!G643+'Form II'!H643),0)))</f>
        <v>0</v>
      </c>
      <c r="AV645" s="120">
        <f>IF(D645=0,0,(IF('Form II'!I643="yes",(D645/AT645)*('Form II'!G643+'Form II'!H643),0)))</f>
        <v>0</v>
      </c>
      <c r="AW645" s="120">
        <f>IF(F645+H645=0,0,(IF('Form II'!J643="yes",((F645+H645)/AT645)*('Form II'!G643+'Form II'!H643),0)))</f>
        <v>0</v>
      </c>
      <c r="AX645" s="120">
        <f>IF(L645=0,0,(L645/AT645)*('Form II'!G643+'Form II'!H643))</f>
        <v>0</v>
      </c>
      <c r="AY645" s="120">
        <f>IF(P645+R645=0,0,(IF('Form II'!M643="yes",(((P645+R645)/AT645)*('Form II'!G643+'Form II'!H643)),0)))</f>
        <v>0</v>
      </c>
      <c r="AZ645" s="120" t="e">
        <f>IF('Form II'!N643="yes",(((V645+X645+Z645+T645)/AT645)*('Form II'!G643+'Form II'!H643)),0)</f>
        <v>#DIV/0!</v>
      </c>
      <c r="BA645" s="120" t="e">
        <f>IF('Form II'!P643="yes",(AB645/AT645)*('Form II'!G643+'Form II'!H643),0)</f>
        <v>#DIV/0!</v>
      </c>
      <c r="BB645" s="120" t="e">
        <f>IF('Form II'!O643="yes",(AD645/AT645)*('Form II'!G643+'Form II'!H643),0)</f>
        <v>#DIV/0!</v>
      </c>
      <c r="BC645" s="120">
        <f>IF(AF645=0,0,(AF645/AT645)*('Form II'!G643+'Form II'!H643))</f>
        <v>0</v>
      </c>
      <c r="BD645" s="120">
        <f>IF((AN645+AP645+AR645)=0,0,(IF('Form II'!R643="yes",(((AN645+AP645+AR645)/AT645)*('Form II'!G643+'Form II'!H643)),0)))</f>
        <v>0</v>
      </c>
      <c r="BE645" s="118">
        <f>IF((AS645)=0,('Form II'!G643+'Form II'!H643),SUM(AU645:BD645))</f>
        <v>0</v>
      </c>
      <c r="CD645" s="23">
        <f>AT645*'Form II'!F643</f>
        <v>0</v>
      </c>
    </row>
    <row r="646" spans="1:82" ht="16.5" thickTop="1" thickBot="1" x14ac:dyDescent="0.3">
      <c r="A646" s="26" t="s">
        <v>38</v>
      </c>
      <c r="B646" s="27"/>
      <c r="C646" s="113">
        <v>0</v>
      </c>
      <c r="D646" s="93">
        <f t="shared" ref="D646" si="5729">C646/C643</f>
        <v>0</v>
      </c>
      <c r="E646" s="113"/>
      <c r="F646" s="93">
        <f t="shared" ref="F646" si="5730">E646/E643</f>
        <v>0</v>
      </c>
      <c r="G646" s="113"/>
      <c r="H646" s="93">
        <f t="shared" ref="H646" si="5731">G646/G643</f>
        <v>0</v>
      </c>
      <c r="I646" s="113"/>
      <c r="J646" s="93">
        <f t="shared" ref="J646" si="5732">I646/I643</f>
        <v>0</v>
      </c>
      <c r="K646" s="113"/>
      <c r="L646" s="93">
        <f t="shared" ref="L646" si="5733">K646/K643</f>
        <v>0</v>
      </c>
      <c r="M646" s="113">
        <v>0</v>
      </c>
      <c r="N646" s="93">
        <f t="shared" ref="N646" si="5734">M646/M643</f>
        <v>0</v>
      </c>
      <c r="O646" s="113">
        <v>0</v>
      </c>
      <c r="P646" s="93">
        <f t="shared" ref="P646" si="5735">O646/O643</f>
        <v>0</v>
      </c>
      <c r="Q646" s="113">
        <v>0</v>
      </c>
      <c r="R646" s="93">
        <f t="shared" ref="R646" si="5736">Q646/Q643</f>
        <v>0</v>
      </c>
      <c r="S646" s="113">
        <v>0</v>
      </c>
      <c r="T646" s="93">
        <f t="shared" ref="T646" si="5737">S646/S643</f>
        <v>0</v>
      </c>
      <c r="U646" s="113">
        <v>0</v>
      </c>
      <c r="V646" s="93">
        <f t="shared" ref="V646" si="5738">U646/U643</f>
        <v>0</v>
      </c>
      <c r="W646" s="113">
        <v>0</v>
      </c>
      <c r="X646" s="93">
        <f t="shared" ref="X646" si="5739">W646/W643</f>
        <v>0</v>
      </c>
      <c r="Y646" s="113">
        <v>0</v>
      </c>
      <c r="Z646" s="93">
        <f t="shared" ref="Z646" si="5740">Y646/Y643</f>
        <v>0</v>
      </c>
      <c r="AA646" s="113">
        <v>0</v>
      </c>
      <c r="AB646" s="93">
        <f t="shared" ref="AB646" si="5741">AA646/AA643</f>
        <v>0</v>
      </c>
      <c r="AC646" s="113">
        <v>0</v>
      </c>
      <c r="AD646" s="93">
        <f t="shared" ref="AD646" si="5742">AC646/AC643</f>
        <v>0</v>
      </c>
      <c r="AE646" s="113"/>
      <c r="AF646" s="93">
        <f t="shared" ref="AF646" si="5743">AE646/AE643</f>
        <v>0</v>
      </c>
      <c r="AG646" s="113"/>
      <c r="AH646" s="93">
        <f t="shared" ref="AH646" si="5744">AG646/AG643</f>
        <v>0</v>
      </c>
      <c r="AI646" s="113"/>
      <c r="AJ646" s="93">
        <f t="shared" ref="AJ646" si="5745">AI646/AI643</f>
        <v>0</v>
      </c>
      <c r="AK646" s="113"/>
      <c r="AL646" s="93">
        <f t="shared" ref="AL646" si="5746">AK646/AK643</f>
        <v>0</v>
      </c>
      <c r="AM646" s="113">
        <v>0</v>
      </c>
      <c r="AN646" s="93">
        <f t="shared" ref="AN646" si="5747">AM646/AM643</f>
        <v>0</v>
      </c>
      <c r="AO646" s="113">
        <v>0</v>
      </c>
      <c r="AP646" s="93">
        <f t="shared" ref="AP646" si="5748">AO646/AO643</f>
        <v>0</v>
      </c>
      <c r="AQ646" s="113">
        <v>0</v>
      </c>
      <c r="AR646" s="93">
        <f t="shared" si="5726"/>
        <v>0</v>
      </c>
      <c r="AS646" s="134">
        <f t="shared" si="5727"/>
        <v>0</v>
      </c>
      <c r="AT646" s="203">
        <f t="shared" si="5728"/>
        <v>0</v>
      </c>
      <c r="AU646" s="120">
        <f>IF(J646=0,0,(IF('Form II'!K644="yes",(J646/AT646)*('Form II'!G644+'Form II'!H644),0)))</f>
        <v>0</v>
      </c>
      <c r="AV646" s="120">
        <f>IF(D646=0,0,(IF('Form II'!I644="yes",(D646/AT646)*('Form II'!G644+'Form II'!H644),0)))</f>
        <v>0</v>
      </c>
      <c r="AW646" s="120">
        <f>IF(F646+H646=0,0,(IF('Form II'!J644="yes",((F646+H646)/AT646)*('Form II'!G644+'Form II'!H644),0)))</f>
        <v>0</v>
      </c>
      <c r="AX646" s="120">
        <f>IF(L646=0,0,(L646/AT646)*('Form II'!G644+'Form II'!H644))</f>
        <v>0</v>
      </c>
      <c r="AY646" s="120">
        <f>IF(P646+R646=0,0,(IF('Form II'!M644="yes",(((P646+R646)/AT646)*('Form II'!G644+'Form II'!H644)),0)))</f>
        <v>0</v>
      </c>
      <c r="AZ646" s="120" t="e">
        <f>IF('Form II'!N644="yes",(((V646+X646+Z646+T646)/AT646)*('Form II'!G644+'Form II'!H644)),0)</f>
        <v>#DIV/0!</v>
      </c>
      <c r="BA646" s="120" t="e">
        <f>IF('Form II'!P644="yes",(AB646/AT646)*('Form II'!G644+'Form II'!H644),0)</f>
        <v>#DIV/0!</v>
      </c>
      <c r="BB646" s="120" t="e">
        <f>IF('Form II'!O644="yes",(AD646/AT646)*('Form II'!G644+'Form II'!H644),0)</f>
        <v>#DIV/0!</v>
      </c>
      <c r="BC646" s="120">
        <f>IF(AF646=0,0,(AF646/AT646)*('Form II'!G644+'Form II'!H644))</f>
        <v>0</v>
      </c>
      <c r="BD646" s="120">
        <f>IF((AN646+AP646+AR646)=0,0,(IF('Form II'!R644="yes",(((AN646+AP646+AR646)/AT646)*('Form II'!G644+'Form II'!H644)),0)))</f>
        <v>0</v>
      </c>
      <c r="BE646" s="118">
        <f>IF((AS646)=0,('Form II'!G644+'Form II'!H644),SUM(AU646:BD646))</f>
        <v>0</v>
      </c>
      <c r="CD646" s="23">
        <f>AT646*'Form II'!F644</f>
        <v>0</v>
      </c>
    </row>
    <row r="647" spans="1:82" ht="16.5" thickTop="1" thickBot="1" x14ac:dyDescent="0.3">
      <c r="A647" s="26" t="s">
        <v>39</v>
      </c>
      <c r="B647" s="27"/>
      <c r="C647" s="113">
        <v>0</v>
      </c>
      <c r="D647" s="93">
        <f t="shared" ref="D647" si="5749">C647/C643</f>
        <v>0</v>
      </c>
      <c r="E647" s="113"/>
      <c r="F647" s="93">
        <f t="shared" ref="F647" si="5750">E647/E643</f>
        <v>0</v>
      </c>
      <c r="G647" s="113"/>
      <c r="H647" s="93">
        <f t="shared" ref="H647" si="5751">G647/G643</f>
        <v>0</v>
      </c>
      <c r="I647" s="113"/>
      <c r="J647" s="93">
        <f t="shared" ref="J647" si="5752">I647/I643</f>
        <v>0</v>
      </c>
      <c r="K647" s="113"/>
      <c r="L647" s="93">
        <f t="shared" ref="L647" si="5753">K647/K643</f>
        <v>0</v>
      </c>
      <c r="M647" s="113">
        <v>0</v>
      </c>
      <c r="N647" s="93">
        <f t="shared" ref="N647" si="5754">M647/M643</f>
        <v>0</v>
      </c>
      <c r="O647" s="113">
        <v>0</v>
      </c>
      <c r="P647" s="93">
        <f t="shared" ref="P647" si="5755">O647/O643</f>
        <v>0</v>
      </c>
      <c r="Q647" s="113">
        <v>0</v>
      </c>
      <c r="R647" s="93">
        <f t="shared" ref="R647" si="5756">Q647/Q643</f>
        <v>0</v>
      </c>
      <c r="S647" s="113">
        <v>0</v>
      </c>
      <c r="T647" s="93">
        <f t="shared" ref="T647" si="5757">S647/S643</f>
        <v>0</v>
      </c>
      <c r="U647" s="113">
        <v>0</v>
      </c>
      <c r="V647" s="93">
        <f t="shared" ref="V647" si="5758">U647/U643</f>
        <v>0</v>
      </c>
      <c r="W647" s="113">
        <v>0</v>
      </c>
      <c r="X647" s="93">
        <f t="shared" ref="X647" si="5759">W647/W643</f>
        <v>0</v>
      </c>
      <c r="Y647" s="113">
        <v>0</v>
      </c>
      <c r="Z647" s="93">
        <f t="shared" ref="Z647" si="5760">Y647/Y643</f>
        <v>0</v>
      </c>
      <c r="AA647" s="113">
        <v>0</v>
      </c>
      <c r="AB647" s="93">
        <f t="shared" ref="AB647" si="5761">AA647/AA643</f>
        <v>0</v>
      </c>
      <c r="AC647" s="113">
        <v>0</v>
      </c>
      <c r="AD647" s="93">
        <f t="shared" ref="AD647" si="5762">AC647/AC643</f>
        <v>0</v>
      </c>
      <c r="AE647" s="113"/>
      <c r="AF647" s="93">
        <f t="shared" ref="AF647" si="5763">AE647/AE643</f>
        <v>0</v>
      </c>
      <c r="AG647" s="113"/>
      <c r="AH647" s="93">
        <f t="shared" ref="AH647" si="5764">AG647/AG643</f>
        <v>0</v>
      </c>
      <c r="AI647" s="113"/>
      <c r="AJ647" s="93">
        <f t="shared" ref="AJ647" si="5765">AI647/AI643</f>
        <v>0</v>
      </c>
      <c r="AK647" s="113"/>
      <c r="AL647" s="93">
        <f t="shared" ref="AL647" si="5766">AK647/AK643</f>
        <v>0</v>
      </c>
      <c r="AM647" s="113">
        <v>0</v>
      </c>
      <c r="AN647" s="93">
        <f t="shared" ref="AN647" si="5767">AM647/AM643</f>
        <v>0</v>
      </c>
      <c r="AO647" s="113">
        <v>0</v>
      </c>
      <c r="AP647" s="93">
        <f t="shared" ref="AP647" si="5768">AO647/AO643</f>
        <v>0</v>
      </c>
      <c r="AQ647" s="113">
        <v>0</v>
      </c>
      <c r="AR647" s="93">
        <f t="shared" si="5726"/>
        <v>0</v>
      </c>
      <c r="AS647" s="134">
        <f t="shared" si="5727"/>
        <v>0</v>
      </c>
      <c r="AT647" s="203">
        <f t="shared" si="5728"/>
        <v>0</v>
      </c>
      <c r="AU647" s="120">
        <f>IF(J647=0,0,(IF('Form II'!K645="yes",(J647/AT647)*('Form II'!G645+'Form II'!H645),0)))</f>
        <v>0</v>
      </c>
      <c r="AV647" s="120">
        <f>IF(D647=0,0,(IF('Form II'!I645="yes",(D647/AT647)*('Form II'!G645+'Form II'!H645),0)))</f>
        <v>0</v>
      </c>
      <c r="AW647" s="120">
        <f>IF(F647+H647=0,0,(IF('Form II'!J645="yes",((F647+H647)/AT647)*('Form II'!G645+'Form II'!H645),0)))</f>
        <v>0</v>
      </c>
      <c r="AX647" s="120">
        <f>IF(L647=0,0,(L647/AT647)*('Form II'!G645+'Form II'!H645))</f>
        <v>0</v>
      </c>
      <c r="AY647" s="120">
        <f>IF(P647+R647=0,0,(IF('Form II'!M645="yes",(((P647+R647)/AT647)*('Form II'!G645+'Form II'!H645)),0)))</f>
        <v>0</v>
      </c>
      <c r="AZ647" s="120" t="e">
        <f>IF('Form II'!N645="yes",(((V647+X647+Z647+T647)/AT647)*('Form II'!G645+'Form II'!H645)),0)</f>
        <v>#DIV/0!</v>
      </c>
      <c r="BA647" s="120" t="e">
        <f>IF('Form II'!P645="yes",(AB647/AT647)*('Form II'!G645+'Form II'!H645),0)</f>
        <v>#DIV/0!</v>
      </c>
      <c r="BB647" s="120" t="e">
        <f>IF('Form II'!O645="yes",(AD647/AT647)*('Form II'!G645+'Form II'!H645),0)</f>
        <v>#DIV/0!</v>
      </c>
      <c r="BC647" s="120">
        <f>IF(AF647=0,0,(AF647/AT647)*('Form II'!G645+'Form II'!H645))</f>
        <v>0</v>
      </c>
      <c r="BD647" s="120">
        <f>IF((AN647+AP647+AR647)=0,0,(IF('Form II'!R645="yes",(((AN647+AP647+AR647)/AT647)*('Form II'!G645+'Form II'!H645)),0)))</f>
        <v>0</v>
      </c>
      <c r="BE647" s="118">
        <f>IF((AS647)=0,('Form II'!G645+'Form II'!H645),SUM(AU647:BD647))</f>
        <v>0</v>
      </c>
      <c r="CD647" s="23">
        <f>AT647*'Form II'!F645</f>
        <v>0</v>
      </c>
    </row>
    <row r="648" spans="1:82" ht="16.5" thickTop="1" thickBot="1" x14ac:dyDescent="0.3">
      <c r="A648" s="28" t="s">
        <v>40</v>
      </c>
      <c r="B648" s="29"/>
      <c r="C648" s="114">
        <v>0</v>
      </c>
      <c r="D648" s="93">
        <f t="shared" ref="D648" si="5769">C648/C643</f>
        <v>0</v>
      </c>
      <c r="E648" s="114"/>
      <c r="F648" s="93">
        <f t="shared" ref="F648" si="5770">E648/E643</f>
        <v>0</v>
      </c>
      <c r="G648" s="114"/>
      <c r="H648" s="93">
        <f t="shared" ref="H648" si="5771">G648/G643</f>
        <v>0</v>
      </c>
      <c r="I648" s="114"/>
      <c r="J648" s="93">
        <f t="shared" ref="J648" si="5772">I648/I643</f>
        <v>0</v>
      </c>
      <c r="K648" s="114"/>
      <c r="L648" s="93">
        <f t="shared" ref="L648" si="5773">K648/K643</f>
        <v>0</v>
      </c>
      <c r="M648" s="114">
        <v>0</v>
      </c>
      <c r="N648" s="93">
        <f t="shared" ref="N648" si="5774">M648/M643</f>
        <v>0</v>
      </c>
      <c r="O648" s="114">
        <v>0</v>
      </c>
      <c r="P648" s="93">
        <f t="shared" ref="P648" si="5775">O648/O643</f>
        <v>0</v>
      </c>
      <c r="Q648" s="114">
        <v>0</v>
      </c>
      <c r="R648" s="93">
        <f t="shared" ref="R648" si="5776">Q648/Q643</f>
        <v>0</v>
      </c>
      <c r="S648" s="114">
        <v>0</v>
      </c>
      <c r="T648" s="93">
        <f t="shared" ref="T648" si="5777">S648/S643</f>
        <v>0</v>
      </c>
      <c r="U648" s="114">
        <v>0</v>
      </c>
      <c r="V648" s="93">
        <f t="shared" ref="V648" si="5778">U648/U643</f>
        <v>0</v>
      </c>
      <c r="W648" s="114">
        <v>0</v>
      </c>
      <c r="X648" s="93">
        <f t="shared" ref="X648" si="5779">W648/W643</f>
        <v>0</v>
      </c>
      <c r="Y648" s="114">
        <v>0</v>
      </c>
      <c r="Z648" s="93">
        <f t="shared" ref="Z648" si="5780">Y648/Y643</f>
        <v>0</v>
      </c>
      <c r="AA648" s="114">
        <v>0</v>
      </c>
      <c r="AB648" s="93">
        <f t="shared" ref="AB648" si="5781">AA648/AA643</f>
        <v>0</v>
      </c>
      <c r="AC648" s="114">
        <v>0</v>
      </c>
      <c r="AD648" s="93">
        <f t="shared" ref="AD648" si="5782">AC648/AC643</f>
        <v>0</v>
      </c>
      <c r="AE648" s="114"/>
      <c r="AF648" s="93">
        <f t="shared" ref="AF648" si="5783">AE648/AE643</f>
        <v>0</v>
      </c>
      <c r="AG648" s="114"/>
      <c r="AH648" s="93">
        <f t="shared" ref="AH648" si="5784">AG648/AG643</f>
        <v>0</v>
      </c>
      <c r="AI648" s="114"/>
      <c r="AJ648" s="93">
        <f t="shared" ref="AJ648" si="5785">AI648/AI643</f>
        <v>0</v>
      </c>
      <c r="AK648" s="114"/>
      <c r="AL648" s="93">
        <f t="shared" ref="AL648" si="5786">AK648/AK643</f>
        <v>0</v>
      </c>
      <c r="AM648" s="114">
        <v>0</v>
      </c>
      <c r="AN648" s="93">
        <f t="shared" ref="AN648" si="5787">AM648/AM643</f>
        <v>0</v>
      </c>
      <c r="AO648" s="114">
        <v>0</v>
      </c>
      <c r="AP648" s="93">
        <f t="shared" ref="AP648" si="5788">AO648/AO643</f>
        <v>0</v>
      </c>
      <c r="AQ648" s="114">
        <v>0</v>
      </c>
      <c r="AR648" s="93">
        <f t="shared" si="5726"/>
        <v>0</v>
      </c>
      <c r="AS648" s="134">
        <f t="shared" si="5727"/>
        <v>0</v>
      </c>
      <c r="AT648" s="203">
        <f t="shared" si="5728"/>
        <v>0</v>
      </c>
      <c r="AU648" s="120">
        <f>IF(J648=0,0,(IF('Form II'!K646="yes",(J648/AT648)*('Form II'!G646+'Form II'!H646),0)))</f>
        <v>0</v>
      </c>
      <c r="AV648" s="120">
        <f>IF(D648=0,0,(IF('Form II'!I646="yes",(D648/AT648)*('Form II'!G646+'Form II'!H646),0)))</f>
        <v>0</v>
      </c>
      <c r="AW648" s="120">
        <f>IF(F648+H648=0,0,(IF('Form II'!J646="yes",((F648+H648)/AT648)*('Form II'!G646+'Form II'!H646),0)))</f>
        <v>0</v>
      </c>
      <c r="AX648" s="120">
        <f>IF(L648=0,0,(L648/AT648)*('Form II'!G646+'Form II'!H646))</f>
        <v>0</v>
      </c>
      <c r="AY648" s="120">
        <f>IF(P648+R648=0,0,(IF('Form II'!M646="yes",(((P648+R648)/AT648)*('Form II'!G646+'Form II'!H646)),0)))</f>
        <v>0</v>
      </c>
      <c r="AZ648" s="120" t="e">
        <f>IF('Form II'!N646="yes",(((V648+X648+Z648+T648)/AT648)*('Form II'!G646+'Form II'!H646)),0)</f>
        <v>#DIV/0!</v>
      </c>
      <c r="BA648" s="120" t="e">
        <f>IF('Form II'!P646="yes",(AB648/AT648)*('Form II'!G646+'Form II'!H646),0)</f>
        <v>#DIV/0!</v>
      </c>
      <c r="BB648" s="120" t="e">
        <f>IF('Form II'!O646="yes",(AD648/AT648)*('Form II'!G646+'Form II'!H646),0)</f>
        <v>#DIV/0!</v>
      </c>
      <c r="BC648" s="120">
        <f>IF(AF648=0,0,(AF648/AT648)*('Form II'!G646+'Form II'!H646))</f>
        <v>0</v>
      </c>
      <c r="BD648" s="120">
        <f>IF((AN648+AP648+AR648)=0,0,(IF('Form II'!R646="yes",(((AN648+AP648+AR648)/AT648)*('Form II'!G646+'Form II'!H646)),0)))</f>
        <v>0</v>
      </c>
      <c r="BE648" s="118">
        <f>IF((AS648)=0,('Form II'!G646+'Form II'!H646),SUM(AU648:BD648))</f>
        <v>0</v>
      </c>
      <c r="CD648" s="23">
        <f>AT648*'Form II'!F646</f>
        <v>0</v>
      </c>
    </row>
    <row r="649" spans="1:82" ht="15.75" thickTop="1" x14ac:dyDescent="0.25">
      <c r="A649" s="90" t="s">
        <v>41</v>
      </c>
      <c r="B649" s="91"/>
      <c r="C649" s="91">
        <f t="shared" si="5560"/>
        <v>0</v>
      </c>
      <c r="D649" s="93">
        <f t="shared" ref="D649" si="5789">C649/C643</f>
        <v>0</v>
      </c>
      <c r="E649" s="91">
        <f t="shared" si="5562"/>
        <v>0</v>
      </c>
      <c r="F649" s="93">
        <f t="shared" ref="F649" si="5790">E649/E643</f>
        <v>0</v>
      </c>
      <c r="G649" s="91">
        <f t="shared" si="5564"/>
        <v>0</v>
      </c>
      <c r="H649" s="93">
        <f t="shared" ref="H649" si="5791">G649/G643</f>
        <v>0</v>
      </c>
      <c r="I649" s="91">
        <f t="shared" si="5566"/>
        <v>0</v>
      </c>
      <c r="J649" s="93">
        <f t="shared" ref="J649" si="5792">I649/I643</f>
        <v>0</v>
      </c>
      <c r="K649" s="91">
        <f t="shared" si="5568"/>
        <v>0</v>
      </c>
      <c r="L649" s="93">
        <f t="shared" ref="L649" si="5793">K649/K643</f>
        <v>0</v>
      </c>
      <c r="M649" s="91">
        <f t="shared" si="5570"/>
        <v>0</v>
      </c>
      <c r="N649" s="93">
        <f t="shared" ref="N649" si="5794">M649/M643</f>
        <v>0</v>
      </c>
      <c r="O649" s="91">
        <f t="shared" si="5572"/>
        <v>0</v>
      </c>
      <c r="P649" s="93">
        <f t="shared" ref="P649" si="5795">O649/O643</f>
        <v>0</v>
      </c>
      <c r="Q649" s="91">
        <f t="shared" si="5574"/>
        <v>0</v>
      </c>
      <c r="R649" s="93">
        <f t="shared" ref="R649" si="5796">Q649/Q643</f>
        <v>0</v>
      </c>
      <c r="S649" s="91">
        <f t="shared" si="5576"/>
        <v>0</v>
      </c>
      <c r="T649" s="93">
        <f t="shared" ref="T649" si="5797">S649/S643</f>
        <v>0</v>
      </c>
      <c r="U649" s="91">
        <f t="shared" si="5578"/>
        <v>0</v>
      </c>
      <c r="V649" s="93">
        <f t="shared" ref="V649" si="5798">U649/U643</f>
        <v>0</v>
      </c>
      <c r="W649" s="91">
        <f t="shared" si="5580"/>
        <v>0</v>
      </c>
      <c r="X649" s="93">
        <f t="shared" ref="X649" si="5799">W649/W643</f>
        <v>0</v>
      </c>
      <c r="Y649" s="91">
        <f t="shared" si="5582"/>
        <v>0</v>
      </c>
      <c r="Z649" s="93">
        <f t="shared" ref="Z649" si="5800">Y649/Y643</f>
        <v>0</v>
      </c>
      <c r="AA649" s="91">
        <f t="shared" si="5584"/>
        <v>0</v>
      </c>
      <c r="AB649" s="93">
        <f t="shared" ref="AB649" si="5801">AA649/AA643</f>
        <v>0</v>
      </c>
      <c r="AC649" s="91">
        <f t="shared" si="5586"/>
        <v>0</v>
      </c>
      <c r="AD649" s="93">
        <f t="shared" ref="AD649" si="5802">AC649/AC643</f>
        <v>0</v>
      </c>
      <c r="AE649" s="94">
        <f t="shared" si="5588"/>
        <v>0</v>
      </c>
      <c r="AF649" s="93">
        <f t="shared" ref="AF649" si="5803">AE649/AE643</f>
        <v>0</v>
      </c>
      <c r="AG649" s="91">
        <f t="shared" si="5590"/>
        <v>0</v>
      </c>
      <c r="AH649" s="93">
        <f t="shared" ref="AH649" si="5804">AG649/AG643</f>
        <v>0</v>
      </c>
      <c r="AI649" s="91">
        <f t="shared" si="5592"/>
        <v>0</v>
      </c>
      <c r="AJ649" s="93">
        <f t="shared" ref="AJ649" si="5805">AI649/AI643</f>
        <v>0</v>
      </c>
      <c r="AK649" s="91">
        <f t="shared" si="5594"/>
        <v>0</v>
      </c>
      <c r="AL649" s="93">
        <f t="shared" ref="AL649" si="5806">AK649/AK643</f>
        <v>0</v>
      </c>
      <c r="AM649" s="91">
        <f t="shared" si="5596"/>
        <v>0</v>
      </c>
      <c r="AN649" s="93">
        <f t="shared" ref="AN649" si="5807">AM649/AM643</f>
        <v>0</v>
      </c>
      <c r="AO649" s="91">
        <f t="shared" si="5598"/>
        <v>0</v>
      </c>
      <c r="AP649" s="93">
        <f t="shared" ref="AP649" si="5808">AO649/AO643</f>
        <v>0</v>
      </c>
      <c r="AQ649" s="91">
        <f t="shared" si="5600"/>
        <v>0</v>
      </c>
      <c r="AR649" s="93">
        <f t="shared" si="5726"/>
        <v>0</v>
      </c>
      <c r="AS649" s="95">
        <f t="shared" si="5601"/>
        <v>0</v>
      </c>
      <c r="AT649" s="203">
        <f t="shared" si="5728"/>
        <v>0</v>
      </c>
      <c r="AU649" s="121"/>
      <c r="AV649" s="121"/>
      <c r="AW649" s="121"/>
      <c r="AX649" s="121"/>
      <c r="AY649" s="121"/>
      <c r="AZ649" s="121"/>
      <c r="BA649" s="121"/>
      <c r="BB649" s="121"/>
      <c r="BC649" s="121"/>
      <c r="BD649" s="121"/>
      <c r="BE649" s="121"/>
      <c r="CD649" s="30">
        <f t="shared" si="5602"/>
        <v>0</v>
      </c>
    </row>
    <row r="650" spans="1:82" x14ac:dyDescent="0.25">
      <c r="AU650" s="116"/>
      <c r="AV650" s="116"/>
      <c r="AW650" s="116"/>
      <c r="AX650" s="116"/>
      <c r="AY650" s="116"/>
      <c r="AZ650" s="116"/>
      <c r="BA650" s="116"/>
      <c r="BB650" s="116"/>
      <c r="BC650" s="116"/>
      <c r="BD650" s="116"/>
      <c r="BE650" s="116"/>
    </row>
    <row r="651" spans="1:82" ht="45" x14ac:dyDescent="0.25">
      <c r="A651" s="97"/>
      <c r="B651" s="199" t="s">
        <v>25</v>
      </c>
      <c r="C651" s="248" t="s">
        <v>116</v>
      </c>
      <c r="D651" s="247"/>
      <c r="E651" s="257" t="s">
        <v>119</v>
      </c>
      <c r="F651" s="247"/>
      <c r="G651" s="257" t="s">
        <v>120</v>
      </c>
      <c r="H651" s="247"/>
      <c r="I651" s="248" t="s">
        <v>117</v>
      </c>
      <c r="J651" s="247"/>
      <c r="K651" s="248" t="s">
        <v>118</v>
      </c>
      <c r="L651" s="247"/>
      <c r="M651" s="248" t="s">
        <v>27</v>
      </c>
      <c r="N651" s="247"/>
      <c r="O651" s="248" t="s">
        <v>166</v>
      </c>
      <c r="P651" s="247"/>
      <c r="Q651" s="248" t="s">
        <v>167</v>
      </c>
      <c r="R651" s="247"/>
      <c r="S651" s="248" t="s">
        <v>132</v>
      </c>
      <c r="T651" s="247"/>
      <c r="U651" s="248" t="s">
        <v>28</v>
      </c>
      <c r="V651" s="247"/>
      <c r="W651" s="248" t="s">
        <v>29</v>
      </c>
      <c r="X651" s="247"/>
      <c r="Y651" s="248" t="s">
        <v>30</v>
      </c>
      <c r="Z651" s="247"/>
      <c r="AA651" s="248" t="s">
        <v>114</v>
      </c>
      <c r="AB651" s="258"/>
      <c r="AC651" s="248" t="s">
        <v>113</v>
      </c>
      <c r="AD651" s="247"/>
      <c r="AE651" s="248" t="s">
        <v>31</v>
      </c>
      <c r="AF651" s="247"/>
      <c r="AG651" s="248" t="s">
        <v>193</v>
      </c>
      <c r="AH651" s="247"/>
      <c r="AI651" s="248" t="s">
        <v>164</v>
      </c>
      <c r="AJ651" s="247"/>
      <c r="AK651" s="246" t="s">
        <v>165</v>
      </c>
      <c r="AL651" s="247"/>
      <c r="AM651" s="248" t="s">
        <v>33</v>
      </c>
      <c r="AN651" s="247"/>
      <c r="AO651" s="248" t="s">
        <v>34</v>
      </c>
      <c r="AP651" s="247"/>
      <c r="AQ651" s="248" t="s">
        <v>34</v>
      </c>
      <c r="AR651" s="247"/>
      <c r="AS651" s="248" t="s">
        <v>35</v>
      </c>
      <c r="AT651" s="247"/>
      <c r="AU651" s="115" t="s">
        <v>355</v>
      </c>
      <c r="AV651" s="115" t="s">
        <v>116</v>
      </c>
      <c r="AW651" s="115" t="s">
        <v>357</v>
      </c>
      <c r="AX651" s="116" t="s">
        <v>358</v>
      </c>
      <c r="AY651" s="116" t="s">
        <v>359</v>
      </c>
      <c r="AZ651" s="116" t="s">
        <v>134</v>
      </c>
      <c r="BA651" s="117" t="s">
        <v>114</v>
      </c>
      <c r="BB651" s="117" t="s">
        <v>113</v>
      </c>
      <c r="BC651" s="117" t="s">
        <v>46</v>
      </c>
      <c r="BD651" s="117" t="s">
        <v>44</v>
      </c>
      <c r="BE651" s="118"/>
    </row>
    <row r="652" spans="1:82" x14ac:dyDescent="0.25">
      <c r="A652" s="49" t="s">
        <v>129</v>
      </c>
      <c r="B652" s="200"/>
      <c r="C652" s="151"/>
      <c r="D652" s="152"/>
      <c r="E652" s="151"/>
      <c r="F652" s="152"/>
      <c r="G652" s="200"/>
      <c r="H652" s="201"/>
      <c r="I652" s="200"/>
      <c r="J652" s="201"/>
      <c r="K652" s="87"/>
      <c r="L652" s="201"/>
      <c r="M652" s="200"/>
      <c r="N652" s="201"/>
      <c r="O652" s="200"/>
      <c r="P652" s="201"/>
      <c r="Q652" s="200"/>
      <c r="R652" s="201"/>
      <c r="S652" s="200"/>
      <c r="T652" s="201"/>
      <c r="U652" s="200"/>
      <c r="V652" s="201"/>
      <c r="W652" s="200"/>
      <c r="X652" s="201"/>
      <c r="Y652" s="200"/>
      <c r="Z652" s="201"/>
      <c r="AA652" s="87"/>
      <c r="AB652" s="87"/>
      <c r="AC652" s="200"/>
      <c r="AD652" s="201"/>
      <c r="AE652" s="200"/>
      <c r="AF652" s="201"/>
      <c r="AG652" s="200"/>
      <c r="AH652" s="201"/>
      <c r="AI652" s="200"/>
      <c r="AJ652" s="201"/>
      <c r="AK652" s="87"/>
      <c r="AL652" s="87"/>
      <c r="AM652" s="200"/>
      <c r="AN652" s="201"/>
      <c r="AO652" s="200"/>
      <c r="AP652" s="201"/>
      <c r="AQ652" s="200"/>
      <c r="AR652" s="201"/>
      <c r="AS652" s="200"/>
      <c r="AT652" s="146"/>
      <c r="AU652" s="115"/>
      <c r="AV652" s="115"/>
      <c r="AW652" s="115"/>
      <c r="AX652" s="116"/>
      <c r="AY652" s="116"/>
      <c r="AZ652" s="116"/>
      <c r="BA652" s="116"/>
      <c r="BB652" s="116"/>
      <c r="BC652" s="116"/>
      <c r="BD652" s="116"/>
      <c r="BE652" s="116"/>
    </row>
    <row r="653" spans="1:82" x14ac:dyDescent="0.25">
      <c r="A653" s="98"/>
      <c r="B653" s="88"/>
      <c r="C653" s="249">
        <f>(VLOOKUP(A652,$BF$2:$CB$5,2,FALSE))*'Form II'!F653</f>
        <v>60</v>
      </c>
      <c r="D653" s="250"/>
      <c r="E653" s="249">
        <f>VLOOKUP(A652,$BF$2:$CB$5,3,FALSE)*'Form II'!F653</f>
        <v>60</v>
      </c>
      <c r="F653" s="250"/>
      <c r="G653" s="249">
        <f>VLOOKUP(A652,$BF$2:$CB$5,4,FALSE)*'Form II'!F653</f>
        <v>60</v>
      </c>
      <c r="H653" s="250"/>
      <c r="I653" s="249">
        <f>VLOOKUP(A652,$BF$2:$CB$5,5,FALSE)*'Form II'!F653</f>
        <v>60</v>
      </c>
      <c r="J653" s="250"/>
      <c r="K653" s="251">
        <f>VLOOKUP(A652,$BF$2:$CB$5,6,FALSE)*'Form II'!F653</f>
        <v>100</v>
      </c>
      <c r="L653" s="250"/>
      <c r="M653" s="249">
        <f>VLOOKUP(A652,$BF$2:$CB$5,7,FALSE)*'Form II'!F653</f>
        <v>200</v>
      </c>
      <c r="N653" s="250"/>
      <c r="O653" s="249">
        <f>VLOOKUP(A652,$BF$2:$CB$5,8,FALSE)*'Form II'!F653</f>
        <v>125</v>
      </c>
      <c r="P653" s="250"/>
      <c r="Q653" s="249">
        <f>VLOOKUP(A652,$BF$2:$CB$5,9,FALSE)*'Form II'!F653</f>
        <v>125</v>
      </c>
      <c r="R653" s="250"/>
      <c r="S653" s="249">
        <f>VLOOKUP(A652,$BF$2:$CB$5,10,FALSE)*'Form II'!F653</f>
        <v>125</v>
      </c>
      <c r="T653" s="250"/>
      <c r="U653" s="249">
        <f>VLOOKUP(A652,$BF$2:$CB$5,11,FALSE)*'Form II'!F653</f>
        <v>150</v>
      </c>
      <c r="V653" s="250"/>
      <c r="W653" s="249">
        <f>VLOOKUP(A652,$BF$2:$CB$5,12,FALSE)*'Form II'!F653</f>
        <v>200</v>
      </c>
      <c r="X653" s="250"/>
      <c r="Y653" s="252">
        <f>VLOOKUP(A652,$BF$2:$CB$5,13,FALSE)*'Form II'!F653</f>
        <v>250</v>
      </c>
      <c r="Z653" s="253"/>
      <c r="AA653" s="252">
        <f>VLOOKUP(A652,$BF$2:$CB$5,14,FALSE)*'Form II'!F653</f>
        <v>75</v>
      </c>
      <c r="AB653" s="254"/>
      <c r="AC653" s="252">
        <f>VLOOKUP(A652,$BF$2:$CB$5,15,FALSE)*'Form II'!F653</f>
        <v>75</v>
      </c>
      <c r="AD653" s="253"/>
      <c r="AE653" s="252">
        <f>VLOOKUP(A652,$BF$2:$CB$5,16,FALSE)*'Form II'!F653</f>
        <v>200</v>
      </c>
      <c r="AF653" s="253"/>
      <c r="AG653" s="249">
        <f>VLOOKUP(A652,$BF$2:$CB$5,17,FALSE)*'Form II'!F653</f>
        <v>200</v>
      </c>
      <c r="AH653" s="250"/>
      <c r="AI653" s="249">
        <f>VLOOKUP(A652,$BF$2:$CB$5,18,FALSE)*'Form II'!F653</f>
        <v>12.5</v>
      </c>
      <c r="AJ653" s="250"/>
      <c r="AK653" s="249">
        <f>VLOOKUP(A652,$BF$2:$CB$5,19,FALSE)*'Form II'!F653</f>
        <v>25</v>
      </c>
      <c r="AL653" s="250"/>
      <c r="AM653" s="249">
        <f>VLOOKUP(A652,$BF$2:$CB$5,20,FALSE)*'Form II'!F653</f>
        <v>12.5</v>
      </c>
      <c r="AN653" s="250"/>
      <c r="AO653" s="249">
        <f>VLOOKUP(A652,$BF$2:$CB$5,21,FALSE)*'Form II'!F653</f>
        <v>25</v>
      </c>
      <c r="AP653" s="250"/>
      <c r="AQ653" s="249">
        <f>VLOOKUP(A652,$BF$2:$CB$5,22,FALSE)*'Form II'!F653</f>
        <v>25</v>
      </c>
      <c r="AR653" s="250"/>
      <c r="AS653" s="255"/>
      <c r="AT653" s="256"/>
      <c r="AU653" s="116"/>
      <c r="AV653" s="116"/>
      <c r="AW653" s="116"/>
      <c r="AX653" s="116"/>
      <c r="AY653" s="116"/>
      <c r="AZ653" s="116"/>
      <c r="BA653" s="116"/>
      <c r="BB653" s="116"/>
      <c r="BC653" s="116"/>
      <c r="BD653" s="116"/>
      <c r="BE653" s="116"/>
    </row>
    <row r="654" spans="1:82" ht="15.75" thickBot="1" x14ac:dyDescent="0.3">
      <c r="A654" s="48" t="str">
        <f>'Form II'!A653&amp;", "&amp;'Form II'!B653</f>
        <v>, 66</v>
      </c>
      <c r="B654" s="99" t="s">
        <v>36</v>
      </c>
      <c r="C654" s="99" t="s">
        <v>36</v>
      </c>
      <c r="D654" s="99" t="s">
        <v>142</v>
      </c>
      <c r="E654" s="99"/>
      <c r="F654" s="99"/>
      <c r="G654" s="99"/>
      <c r="H654" s="99"/>
      <c r="I654" s="99"/>
      <c r="J654" s="99"/>
      <c r="K654" s="99" t="s">
        <v>36</v>
      </c>
      <c r="L654" s="99" t="s">
        <v>142</v>
      </c>
      <c r="M654" s="99" t="s">
        <v>36</v>
      </c>
      <c r="N654" s="99" t="s">
        <v>142</v>
      </c>
      <c r="O654" s="99" t="s">
        <v>36</v>
      </c>
      <c r="P654" s="99" t="s">
        <v>142</v>
      </c>
      <c r="Q654" s="99" t="s">
        <v>36</v>
      </c>
      <c r="R654" s="99" t="s">
        <v>142</v>
      </c>
      <c r="S654" s="99" t="s">
        <v>36</v>
      </c>
      <c r="T654" s="99" t="s">
        <v>142</v>
      </c>
      <c r="U654" s="99" t="s">
        <v>36</v>
      </c>
      <c r="V654" s="99" t="s">
        <v>142</v>
      </c>
      <c r="W654" s="99" t="s">
        <v>36</v>
      </c>
      <c r="X654" s="99" t="s">
        <v>142</v>
      </c>
      <c r="Y654" s="99" t="s">
        <v>36</v>
      </c>
      <c r="Z654" s="99" t="s">
        <v>142</v>
      </c>
      <c r="AA654" s="99"/>
      <c r="AB654" s="99"/>
      <c r="AC654" s="99" t="s">
        <v>36</v>
      </c>
      <c r="AD654" s="99" t="s">
        <v>142</v>
      </c>
      <c r="AE654" s="99" t="s">
        <v>36</v>
      </c>
      <c r="AF654" s="100" t="s">
        <v>142</v>
      </c>
      <c r="AG654" s="99" t="s">
        <v>36</v>
      </c>
      <c r="AH654" s="99" t="s">
        <v>142</v>
      </c>
      <c r="AI654" s="99" t="s">
        <v>36</v>
      </c>
      <c r="AJ654" s="99" t="s">
        <v>142</v>
      </c>
      <c r="AK654" s="99" t="s">
        <v>36</v>
      </c>
      <c r="AL654" s="99" t="s">
        <v>142</v>
      </c>
      <c r="AM654" s="99" t="s">
        <v>36</v>
      </c>
      <c r="AN654" s="99" t="s">
        <v>142</v>
      </c>
      <c r="AO654" s="99" t="s">
        <v>36</v>
      </c>
      <c r="AP654" s="99" t="s">
        <v>142</v>
      </c>
      <c r="AQ654" s="99" t="s">
        <v>36</v>
      </c>
      <c r="AR654" s="99" t="s">
        <v>142</v>
      </c>
      <c r="AS654" s="99" t="s">
        <v>36</v>
      </c>
      <c r="AT654" s="147" t="s">
        <v>142</v>
      </c>
      <c r="AU654" s="116"/>
      <c r="AV654" s="116"/>
      <c r="AW654" s="116"/>
      <c r="AX654" s="116"/>
      <c r="AY654" s="116"/>
      <c r="AZ654" s="116"/>
      <c r="BA654" s="116"/>
      <c r="BB654" s="116"/>
      <c r="BC654" s="116"/>
      <c r="BD654" s="116"/>
      <c r="BE654" s="116"/>
    </row>
    <row r="655" spans="1:82" ht="16.5" thickTop="1" thickBot="1" x14ac:dyDescent="0.3">
      <c r="A655" s="24" t="s">
        <v>37</v>
      </c>
      <c r="B655" s="25"/>
      <c r="C655" s="112">
        <v>0</v>
      </c>
      <c r="D655" s="93">
        <f t="shared" ref="D655" si="5809">C655/C653</f>
        <v>0</v>
      </c>
      <c r="E655" s="112"/>
      <c r="F655" s="93">
        <f t="shared" ref="F655" si="5810">E655/E653</f>
        <v>0</v>
      </c>
      <c r="G655" s="112"/>
      <c r="H655" s="93">
        <f t="shared" ref="H655" si="5811">G655/G653</f>
        <v>0</v>
      </c>
      <c r="I655" s="112"/>
      <c r="J655" s="93">
        <f t="shared" ref="J655" si="5812">I655/I653</f>
        <v>0</v>
      </c>
      <c r="K655" s="112"/>
      <c r="L655" s="93">
        <f t="shared" ref="L655" si="5813">K655/K653</f>
        <v>0</v>
      </c>
      <c r="M655" s="112">
        <v>0</v>
      </c>
      <c r="N655" s="93">
        <f t="shared" ref="N655" si="5814">M655/M653</f>
        <v>0</v>
      </c>
      <c r="O655" s="112">
        <v>0</v>
      </c>
      <c r="P655" s="93">
        <f t="shared" ref="P655" si="5815">O655/O653</f>
        <v>0</v>
      </c>
      <c r="Q655" s="112">
        <v>0</v>
      </c>
      <c r="R655" s="93">
        <f t="shared" ref="R655" si="5816">Q655/Q653</f>
        <v>0</v>
      </c>
      <c r="S655" s="112">
        <v>0</v>
      </c>
      <c r="T655" s="93">
        <f t="shared" ref="T655" si="5817">S655/S653</f>
        <v>0</v>
      </c>
      <c r="U655" s="112">
        <v>0</v>
      </c>
      <c r="V655" s="93">
        <f t="shared" ref="V655" si="5818">U655/U653</f>
        <v>0</v>
      </c>
      <c r="W655" s="112">
        <v>0</v>
      </c>
      <c r="X655" s="93">
        <f t="shared" ref="X655" si="5819">W655/W653</f>
        <v>0</v>
      </c>
      <c r="Y655" s="112">
        <v>0</v>
      </c>
      <c r="Z655" s="93">
        <f t="shared" ref="Z655" si="5820">Y655/Y653</f>
        <v>0</v>
      </c>
      <c r="AA655" s="112">
        <v>0</v>
      </c>
      <c r="AB655" s="93">
        <f t="shared" ref="AB655" si="5821">AA655/AA653</f>
        <v>0</v>
      </c>
      <c r="AC655" s="112">
        <v>0</v>
      </c>
      <c r="AD655" s="93">
        <f t="shared" ref="AD655" si="5822">AC655/AC653</f>
        <v>0</v>
      </c>
      <c r="AE655" s="112"/>
      <c r="AF655" s="93">
        <f t="shared" ref="AF655" si="5823">AE655/AE653</f>
        <v>0</v>
      </c>
      <c r="AG655" s="112"/>
      <c r="AH655" s="93">
        <f t="shared" ref="AH655" si="5824">AG655/AG653</f>
        <v>0</v>
      </c>
      <c r="AI655" s="112"/>
      <c r="AJ655" s="93">
        <f t="shared" ref="AJ655" si="5825">AI655/AI653</f>
        <v>0</v>
      </c>
      <c r="AK655" s="112"/>
      <c r="AL655" s="93">
        <f t="shared" ref="AL655" si="5826">AK655/AK653</f>
        <v>0</v>
      </c>
      <c r="AM655" s="112">
        <v>0</v>
      </c>
      <c r="AN655" s="93">
        <f t="shared" ref="AN655" si="5827">AM655/AM653</f>
        <v>0</v>
      </c>
      <c r="AO655" s="112">
        <v>0</v>
      </c>
      <c r="AP655" s="93">
        <f t="shared" ref="AP655" si="5828">AO655/AO653</f>
        <v>0</v>
      </c>
      <c r="AQ655" s="112">
        <v>0</v>
      </c>
      <c r="AR655" s="93">
        <f t="shared" ref="AR655:AR659" si="5829">AQ655/$AQ$113</f>
        <v>0</v>
      </c>
      <c r="AS655" s="134">
        <f t="shared" ref="AS655:AS658" si="5830">C655+K655+M655+O655+U655+W655+Y655+AC655+AE655+AG655+AM655+AQ655+E655+I655+G655+AA655+Q655+S655+AO655+AI655+AK655</f>
        <v>0</v>
      </c>
      <c r="AT655" s="203">
        <f t="shared" ref="AT655:AT659" si="5831">D655+L655+N655+P655+V655+X655+Z655+AD655+AF655+AH655+AN655+AR655+AB655+F655+J655+H655+R655+T655+AP655+AJ655+AL655</f>
        <v>0</v>
      </c>
      <c r="AU655" s="120">
        <f>IF(J655=0,0,(IF('Form II'!K653="yes",(J655/AT655)*('Form II'!G653+'Form II'!H653),0)))</f>
        <v>0</v>
      </c>
      <c r="AV655" s="120">
        <f>IF(D655=0,0,(IF('Form II'!I653="yes",(D655/AT655)*('Form II'!G653+'Form II'!H653),0)))</f>
        <v>0</v>
      </c>
      <c r="AW655" s="120">
        <f>IF(F655+H655=0,0,(IF('Form II'!J653="yes",((F655+H655)/AT655)*('Form II'!G653+'Form II'!H653),0)))</f>
        <v>0</v>
      </c>
      <c r="AX655" s="120">
        <f>IF(L655=0,0,(L655/AT655)*('Form II'!G653+'Form II'!H653))</f>
        <v>0</v>
      </c>
      <c r="AY655" s="120">
        <f>IF(P655+R655=0,0,(IF('Form II'!M653="yes",(((P655+R655)/AT655)*('Form II'!G653+'Form II'!H653)),0)))</f>
        <v>0</v>
      </c>
      <c r="AZ655" s="120" t="e">
        <f>IF('Form II'!N653="yes",(((V655+X655+Z655+T655)/AT655)*('Form II'!G653+'Form II'!H653)),0)</f>
        <v>#DIV/0!</v>
      </c>
      <c r="BA655" s="120" t="e">
        <f>IF('Form II'!P653="yes",(AB655/AT655)*('Form II'!G653+'Form II'!H653),0)</f>
        <v>#DIV/0!</v>
      </c>
      <c r="BB655" s="120" t="e">
        <f>IF('Form II'!O653="yes",(AD655/AT655)*('Form II'!G653+'Form II'!H653),0)</f>
        <v>#DIV/0!</v>
      </c>
      <c r="BC655" s="120">
        <f>IF(AF655=0,0,(AF655/AT655)*('Form II'!G653+'Form II'!H653))</f>
        <v>0</v>
      </c>
      <c r="BD655" s="120">
        <f>IF((AN655+AP655+AR655)=0,0,(IF('Form II'!R653="yes",(((AN655+AP655+AR655)/AT655)*('Form II'!G653+'Form II'!H653)),0)))</f>
        <v>0</v>
      </c>
      <c r="BE655" s="118">
        <f>IF((AS655)=0,('Form II'!G653+'Form II'!H653),SUM(AU655:BD655))</f>
        <v>0</v>
      </c>
      <c r="CD655" s="23">
        <f>AT655*'Form II'!F653</f>
        <v>0</v>
      </c>
    </row>
    <row r="656" spans="1:82" ht="16.5" thickTop="1" thickBot="1" x14ac:dyDescent="0.3">
      <c r="A656" s="26" t="s">
        <v>38</v>
      </c>
      <c r="B656" s="27"/>
      <c r="C656" s="113">
        <v>0</v>
      </c>
      <c r="D656" s="93">
        <f t="shared" ref="D656" si="5832">C656/C653</f>
        <v>0</v>
      </c>
      <c r="E656" s="113"/>
      <c r="F656" s="93">
        <f t="shared" ref="F656" si="5833">E656/E653</f>
        <v>0</v>
      </c>
      <c r="G656" s="113"/>
      <c r="H656" s="93">
        <f t="shared" ref="H656" si="5834">G656/G653</f>
        <v>0</v>
      </c>
      <c r="I656" s="113"/>
      <c r="J656" s="93">
        <f t="shared" ref="J656" si="5835">I656/I653</f>
        <v>0</v>
      </c>
      <c r="K656" s="113"/>
      <c r="L656" s="93">
        <f t="shared" ref="L656" si="5836">K656/K653</f>
        <v>0</v>
      </c>
      <c r="M656" s="113">
        <v>0</v>
      </c>
      <c r="N656" s="93">
        <f t="shared" ref="N656" si="5837">M656/M653</f>
        <v>0</v>
      </c>
      <c r="O656" s="113">
        <v>0</v>
      </c>
      <c r="P656" s="93">
        <f t="shared" ref="P656" si="5838">O656/O653</f>
        <v>0</v>
      </c>
      <c r="Q656" s="113">
        <v>0</v>
      </c>
      <c r="R656" s="93">
        <f t="shared" ref="R656" si="5839">Q656/Q653</f>
        <v>0</v>
      </c>
      <c r="S656" s="113">
        <v>0</v>
      </c>
      <c r="T656" s="93">
        <f t="shared" ref="T656" si="5840">S656/S653</f>
        <v>0</v>
      </c>
      <c r="U656" s="113">
        <v>0</v>
      </c>
      <c r="V656" s="93">
        <f t="shared" ref="V656" si="5841">U656/U653</f>
        <v>0</v>
      </c>
      <c r="W656" s="113">
        <v>0</v>
      </c>
      <c r="X656" s="93">
        <f t="shared" ref="X656" si="5842">W656/W653</f>
        <v>0</v>
      </c>
      <c r="Y656" s="113">
        <v>0</v>
      </c>
      <c r="Z656" s="93">
        <f t="shared" ref="Z656" si="5843">Y656/Y653</f>
        <v>0</v>
      </c>
      <c r="AA656" s="113">
        <v>0</v>
      </c>
      <c r="AB656" s="93">
        <f t="shared" ref="AB656" si="5844">AA656/AA653</f>
        <v>0</v>
      </c>
      <c r="AC656" s="113">
        <v>0</v>
      </c>
      <c r="AD656" s="93">
        <f t="shared" ref="AD656" si="5845">AC656/AC653</f>
        <v>0</v>
      </c>
      <c r="AE656" s="113"/>
      <c r="AF656" s="93">
        <f t="shared" ref="AF656" si="5846">AE656/AE653</f>
        <v>0</v>
      </c>
      <c r="AG656" s="113"/>
      <c r="AH656" s="93">
        <f t="shared" ref="AH656" si="5847">AG656/AG653</f>
        <v>0</v>
      </c>
      <c r="AI656" s="113"/>
      <c r="AJ656" s="93">
        <f t="shared" ref="AJ656" si="5848">AI656/AI653</f>
        <v>0</v>
      </c>
      <c r="AK656" s="113"/>
      <c r="AL656" s="93">
        <f t="shared" ref="AL656" si="5849">AK656/AK653</f>
        <v>0</v>
      </c>
      <c r="AM656" s="113">
        <v>0</v>
      </c>
      <c r="AN656" s="93">
        <f t="shared" ref="AN656" si="5850">AM656/AM653</f>
        <v>0</v>
      </c>
      <c r="AO656" s="113">
        <v>0</v>
      </c>
      <c r="AP656" s="93">
        <f t="shared" ref="AP656" si="5851">AO656/AO653</f>
        <v>0</v>
      </c>
      <c r="AQ656" s="113">
        <v>0</v>
      </c>
      <c r="AR656" s="93">
        <f t="shared" si="5829"/>
        <v>0</v>
      </c>
      <c r="AS656" s="134">
        <f t="shared" si="5830"/>
        <v>0</v>
      </c>
      <c r="AT656" s="203">
        <f t="shared" si="5831"/>
        <v>0</v>
      </c>
      <c r="AU656" s="120">
        <f>IF(J656=0,0,(IF('Form II'!K654="yes",(J656/AT656)*('Form II'!G654+'Form II'!H654),0)))</f>
        <v>0</v>
      </c>
      <c r="AV656" s="120">
        <f>IF(D656=0,0,(IF('Form II'!I654="yes",(D656/AT656)*('Form II'!G654+'Form II'!H654),0)))</f>
        <v>0</v>
      </c>
      <c r="AW656" s="120">
        <f>IF(F656+H656=0,0,(IF('Form II'!J654="yes",((F656+H656)/AT656)*('Form II'!G654+'Form II'!H654),0)))</f>
        <v>0</v>
      </c>
      <c r="AX656" s="120">
        <f>IF(L656=0,0,(L656/AT656)*('Form II'!G654+'Form II'!H654))</f>
        <v>0</v>
      </c>
      <c r="AY656" s="120">
        <f>IF(P656+R656=0,0,(IF('Form II'!M654="yes",(((P656+R656)/AT656)*('Form II'!G654+'Form II'!H654)),0)))</f>
        <v>0</v>
      </c>
      <c r="AZ656" s="120" t="e">
        <f>IF('Form II'!N654="yes",(((V656+X656+Z656+T656)/AT656)*('Form II'!G654+'Form II'!H654)),0)</f>
        <v>#DIV/0!</v>
      </c>
      <c r="BA656" s="120" t="e">
        <f>IF('Form II'!P654="yes",(AB656/AT656)*('Form II'!G654+'Form II'!H654),0)</f>
        <v>#DIV/0!</v>
      </c>
      <c r="BB656" s="120" t="e">
        <f>IF('Form II'!O654="yes",(AD656/AT656)*('Form II'!G654+'Form II'!H654),0)</f>
        <v>#DIV/0!</v>
      </c>
      <c r="BC656" s="120">
        <f>IF(AF656=0,0,(AF656/AT656)*('Form II'!G654+'Form II'!H654))</f>
        <v>0</v>
      </c>
      <c r="BD656" s="120">
        <f>IF((AN656+AP656+AR656)=0,0,(IF('Form II'!R654="yes",(((AN656+AP656+AR656)/AT656)*('Form II'!G654+'Form II'!H654)),0)))</f>
        <v>0</v>
      </c>
      <c r="BE656" s="118">
        <f>IF((AS656)=0,('Form II'!G654+'Form II'!H654),SUM(AU656:BD656))</f>
        <v>0</v>
      </c>
      <c r="CD656" s="23">
        <f>AT656*'Form II'!F654</f>
        <v>0</v>
      </c>
    </row>
    <row r="657" spans="1:82" ht="16.5" thickTop="1" thickBot="1" x14ac:dyDescent="0.3">
      <c r="A657" s="26" t="s">
        <v>39</v>
      </c>
      <c r="B657" s="27"/>
      <c r="C657" s="113">
        <v>0</v>
      </c>
      <c r="D657" s="93">
        <f t="shared" ref="D657" si="5852">C657/C653</f>
        <v>0</v>
      </c>
      <c r="E657" s="113"/>
      <c r="F657" s="93">
        <f t="shared" ref="F657" si="5853">E657/E653</f>
        <v>0</v>
      </c>
      <c r="G657" s="113"/>
      <c r="H657" s="93">
        <f t="shared" ref="H657" si="5854">G657/G653</f>
        <v>0</v>
      </c>
      <c r="I657" s="113"/>
      <c r="J657" s="93">
        <f t="shared" ref="J657" si="5855">I657/I653</f>
        <v>0</v>
      </c>
      <c r="K657" s="113"/>
      <c r="L657" s="93">
        <f t="shared" ref="L657" si="5856">K657/K653</f>
        <v>0</v>
      </c>
      <c r="M657" s="113">
        <v>0</v>
      </c>
      <c r="N657" s="93">
        <f t="shared" ref="N657" si="5857">M657/M653</f>
        <v>0</v>
      </c>
      <c r="O657" s="113">
        <v>0</v>
      </c>
      <c r="P657" s="93">
        <f t="shared" ref="P657" si="5858">O657/O653</f>
        <v>0</v>
      </c>
      <c r="Q657" s="113">
        <v>0</v>
      </c>
      <c r="R657" s="93">
        <f t="shared" ref="R657" si="5859">Q657/Q653</f>
        <v>0</v>
      </c>
      <c r="S657" s="113">
        <v>0</v>
      </c>
      <c r="T657" s="93">
        <f t="shared" ref="T657" si="5860">S657/S653</f>
        <v>0</v>
      </c>
      <c r="U657" s="113">
        <v>0</v>
      </c>
      <c r="V657" s="93">
        <f t="shared" ref="V657" si="5861">U657/U653</f>
        <v>0</v>
      </c>
      <c r="W657" s="113">
        <v>0</v>
      </c>
      <c r="X657" s="93">
        <f t="shared" ref="X657" si="5862">W657/W653</f>
        <v>0</v>
      </c>
      <c r="Y657" s="113">
        <v>0</v>
      </c>
      <c r="Z657" s="93">
        <f t="shared" ref="Z657" si="5863">Y657/Y653</f>
        <v>0</v>
      </c>
      <c r="AA657" s="113">
        <v>0</v>
      </c>
      <c r="AB657" s="93">
        <f t="shared" ref="AB657" si="5864">AA657/AA653</f>
        <v>0</v>
      </c>
      <c r="AC657" s="113">
        <v>0</v>
      </c>
      <c r="AD657" s="93">
        <f t="shared" ref="AD657" si="5865">AC657/AC653</f>
        <v>0</v>
      </c>
      <c r="AE657" s="113"/>
      <c r="AF657" s="93">
        <f t="shared" ref="AF657" si="5866">AE657/AE653</f>
        <v>0</v>
      </c>
      <c r="AG657" s="113"/>
      <c r="AH657" s="93">
        <f t="shared" ref="AH657" si="5867">AG657/AG653</f>
        <v>0</v>
      </c>
      <c r="AI657" s="113"/>
      <c r="AJ657" s="93">
        <f t="shared" ref="AJ657" si="5868">AI657/AI653</f>
        <v>0</v>
      </c>
      <c r="AK657" s="113"/>
      <c r="AL657" s="93">
        <f t="shared" ref="AL657" si="5869">AK657/AK653</f>
        <v>0</v>
      </c>
      <c r="AM657" s="113">
        <v>0</v>
      </c>
      <c r="AN657" s="93">
        <f t="shared" ref="AN657" si="5870">AM657/AM653</f>
        <v>0</v>
      </c>
      <c r="AO657" s="113">
        <v>0</v>
      </c>
      <c r="AP657" s="93">
        <f t="shared" ref="AP657" si="5871">AO657/AO653</f>
        <v>0</v>
      </c>
      <c r="AQ657" s="113">
        <v>0</v>
      </c>
      <c r="AR657" s="93">
        <f t="shared" si="5829"/>
        <v>0</v>
      </c>
      <c r="AS657" s="134">
        <f t="shared" si="5830"/>
        <v>0</v>
      </c>
      <c r="AT657" s="203">
        <f t="shared" si="5831"/>
        <v>0</v>
      </c>
      <c r="AU657" s="120">
        <f>IF(J657=0,0,(IF('Form II'!K655="yes",(J657/AT657)*('Form II'!G655+'Form II'!H655),0)))</f>
        <v>0</v>
      </c>
      <c r="AV657" s="120">
        <f>IF(D657=0,0,(IF('Form II'!I655="yes",(D657/AT657)*('Form II'!G655+'Form II'!H655),0)))</f>
        <v>0</v>
      </c>
      <c r="AW657" s="120">
        <f>IF(F657+H657=0,0,(IF('Form II'!J655="yes",((F657+H657)/AT657)*('Form II'!G655+'Form II'!H655),0)))</f>
        <v>0</v>
      </c>
      <c r="AX657" s="120">
        <f>IF(L657=0,0,(L657/AT657)*('Form II'!G655+'Form II'!H655))</f>
        <v>0</v>
      </c>
      <c r="AY657" s="120">
        <f>IF(P657+R657=0,0,(IF('Form II'!M655="yes",(((P657+R657)/AT657)*('Form II'!G655+'Form II'!H655)),0)))</f>
        <v>0</v>
      </c>
      <c r="AZ657" s="120" t="e">
        <f>IF('Form II'!N655="yes",(((V657+X657+Z657+T657)/AT657)*('Form II'!G655+'Form II'!H655)),0)</f>
        <v>#DIV/0!</v>
      </c>
      <c r="BA657" s="120" t="e">
        <f>IF('Form II'!P655="yes",(AB657/AT657)*('Form II'!G655+'Form II'!H655),0)</f>
        <v>#DIV/0!</v>
      </c>
      <c r="BB657" s="120" t="e">
        <f>IF('Form II'!O655="yes",(AD657/AT657)*('Form II'!G655+'Form II'!H655),0)</f>
        <v>#DIV/0!</v>
      </c>
      <c r="BC657" s="120">
        <f>IF(AF657=0,0,(AF657/AT657)*('Form II'!G655+'Form II'!H655))</f>
        <v>0</v>
      </c>
      <c r="BD657" s="120">
        <f>IF((AN657+AP657+AR657)=0,0,(IF('Form II'!R655="yes",(((AN657+AP657+AR657)/AT657)*('Form II'!G655+'Form II'!H655)),0)))</f>
        <v>0</v>
      </c>
      <c r="BE657" s="118">
        <f>IF((AS657)=0,('Form II'!G655+'Form II'!H655),SUM(AU657:BD657))</f>
        <v>0</v>
      </c>
      <c r="CD657" s="23">
        <f>AT657*'Form II'!F655</f>
        <v>0</v>
      </c>
    </row>
    <row r="658" spans="1:82" ht="16.5" thickTop="1" thickBot="1" x14ac:dyDescent="0.3">
      <c r="A658" s="28" t="s">
        <v>40</v>
      </c>
      <c r="B658" s="29"/>
      <c r="C658" s="114">
        <v>0</v>
      </c>
      <c r="D658" s="93">
        <f t="shared" ref="D658" si="5872">C658/C653</f>
        <v>0</v>
      </c>
      <c r="E658" s="114"/>
      <c r="F658" s="93">
        <f t="shared" ref="F658" si="5873">E658/E653</f>
        <v>0</v>
      </c>
      <c r="G658" s="114"/>
      <c r="H658" s="93">
        <f t="shared" ref="H658" si="5874">G658/G653</f>
        <v>0</v>
      </c>
      <c r="I658" s="114"/>
      <c r="J658" s="93">
        <f t="shared" ref="J658" si="5875">I658/I653</f>
        <v>0</v>
      </c>
      <c r="K658" s="114"/>
      <c r="L658" s="93">
        <f t="shared" ref="L658" si="5876">K658/K653</f>
        <v>0</v>
      </c>
      <c r="M658" s="114">
        <v>0</v>
      </c>
      <c r="N658" s="93">
        <f t="shared" ref="N658" si="5877">M658/M653</f>
        <v>0</v>
      </c>
      <c r="O658" s="114">
        <v>0</v>
      </c>
      <c r="P658" s="93">
        <f t="shared" ref="P658" si="5878">O658/O653</f>
        <v>0</v>
      </c>
      <c r="Q658" s="114">
        <v>0</v>
      </c>
      <c r="R658" s="93">
        <f t="shared" ref="R658" si="5879">Q658/Q653</f>
        <v>0</v>
      </c>
      <c r="S658" s="114">
        <v>0</v>
      </c>
      <c r="T658" s="93">
        <f t="shared" ref="T658" si="5880">S658/S653</f>
        <v>0</v>
      </c>
      <c r="U658" s="114">
        <v>0</v>
      </c>
      <c r="V658" s="93">
        <f t="shared" ref="V658" si="5881">U658/U653</f>
        <v>0</v>
      </c>
      <c r="W658" s="114">
        <v>0</v>
      </c>
      <c r="X658" s="93">
        <f t="shared" ref="X658" si="5882">W658/W653</f>
        <v>0</v>
      </c>
      <c r="Y658" s="114">
        <v>0</v>
      </c>
      <c r="Z658" s="93">
        <f t="shared" ref="Z658" si="5883">Y658/Y653</f>
        <v>0</v>
      </c>
      <c r="AA658" s="114">
        <v>0</v>
      </c>
      <c r="AB658" s="93">
        <f t="shared" ref="AB658" si="5884">AA658/AA653</f>
        <v>0</v>
      </c>
      <c r="AC658" s="114">
        <v>0</v>
      </c>
      <c r="AD658" s="93">
        <f t="shared" ref="AD658" si="5885">AC658/AC653</f>
        <v>0</v>
      </c>
      <c r="AE658" s="114"/>
      <c r="AF658" s="93">
        <f t="shared" ref="AF658" si="5886">AE658/AE653</f>
        <v>0</v>
      </c>
      <c r="AG658" s="114"/>
      <c r="AH658" s="93">
        <f t="shared" ref="AH658" si="5887">AG658/AG653</f>
        <v>0</v>
      </c>
      <c r="AI658" s="114"/>
      <c r="AJ658" s="93">
        <f t="shared" ref="AJ658" si="5888">AI658/AI653</f>
        <v>0</v>
      </c>
      <c r="AK658" s="114"/>
      <c r="AL658" s="93">
        <f t="shared" ref="AL658" si="5889">AK658/AK653</f>
        <v>0</v>
      </c>
      <c r="AM658" s="114">
        <v>0</v>
      </c>
      <c r="AN658" s="93">
        <f t="shared" ref="AN658" si="5890">AM658/AM653</f>
        <v>0</v>
      </c>
      <c r="AO658" s="114">
        <v>0</v>
      </c>
      <c r="AP658" s="93">
        <f t="shared" ref="AP658" si="5891">AO658/AO653</f>
        <v>0</v>
      </c>
      <c r="AQ658" s="114">
        <v>0</v>
      </c>
      <c r="AR658" s="93">
        <f t="shared" si="5829"/>
        <v>0</v>
      </c>
      <c r="AS658" s="134">
        <f t="shared" si="5830"/>
        <v>0</v>
      </c>
      <c r="AT658" s="203">
        <f t="shared" si="5831"/>
        <v>0</v>
      </c>
      <c r="AU658" s="120">
        <f>IF(J658=0,0,(IF('Form II'!K656="yes",(J658/AT658)*('Form II'!G656+'Form II'!H656),0)))</f>
        <v>0</v>
      </c>
      <c r="AV658" s="120">
        <f>IF(D658=0,0,(IF('Form II'!I656="yes",(D658/AT658)*('Form II'!G656+'Form II'!H656),0)))</f>
        <v>0</v>
      </c>
      <c r="AW658" s="120">
        <f>IF(F658+H658=0,0,(IF('Form II'!J656="yes",((F658+H658)/AT658)*('Form II'!G656+'Form II'!H656),0)))</f>
        <v>0</v>
      </c>
      <c r="AX658" s="120">
        <f>IF(L658=0,0,(L658/AT658)*('Form II'!G656+'Form II'!H656))</f>
        <v>0</v>
      </c>
      <c r="AY658" s="120">
        <f>IF(P658+R658=0,0,(IF('Form II'!M656="yes",(((P658+R658)/AT658)*('Form II'!G656+'Form II'!H656)),0)))</f>
        <v>0</v>
      </c>
      <c r="AZ658" s="120" t="e">
        <f>IF('Form II'!N656="yes",(((V658+X658+Z658+T658)/AT658)*('Form II'!G656+'Form II'!H656)),0)</f>
        <v>#DIV/0!</v>
      </c>
      <c r="BA658" s="120" t="e">
        <f>IF('Form II'!P656="yes",(AB658/AT658)*('Form II'!G656+'Form II'!H656),0)</f>
        <v>#DIV/0!</v>
      </c>
      <c r="BB658" s="120" t="e">
        <f>IF('Form II'!O656="yes",(AD658/AT658)*('Form II'!G656+'Form II'!H656),0)</f>
        <v>#DIV/0!</v>
      </c>
      <c r="BC658" s="120">
        <f>IF(AF658=0,0,(AF658/AT658)*('Form II'!G656+'Form II'!H656))</f>
        <v>0</v>
      </c>
      <c r="BD658" s="120">
        <f>IF((AN658+AP658+AR658)=0,0,(IF('Form II'!R656="yes",(((AN658+AP658+AR658)/AT658)*('Form II'!G656+'Form II'!H656)),0)))</f>
        <v>0</v>
      </c>
      <c r="BE658" s="118">
        <f>IF((AS658)=0,('Form II'!G656+'Form II'!H656),SUM(AU658:BD658))</f>
        <v>0</v>
      </c>
      <c r="CD658" s="23">
        <f>AT658*'Form II'!F656</f>
        <v>0</v>
      </c>
    </row>
    <row r="659" spans="1:82" ht="15.75" thickTop="1" x14ac:dyDescent="0.25">
      <c r="A659" s="90" t="s">
        <v>41</v>
      </c>
      <c r="B659" s="91"/>
      <c r="C659" s="91">
        <f t="shared" si="5560"/>
        <v>0</v>
      </c>
      <c r="D659" s="93">
        <f t="shared" ref="D659" si="5892">C659/C653</f>
        <v>0</v>
      </c>
      <c r="E659" s="91">
        <f t="shared" si="5562"/>
        <v>0</v>
      </c>
      <c r="F659" s="93">
        <f t="shared" ref="F659" si="5893">E659/E653</f>
        <v>0</v>
      </c>
      <c r="G659" s="91">
        <f t="shared" si="5564"/>
        <v>0</v>
      </c>
      <c r="H659" s="93">
        <f t="shared" ref="H659" si="5894">G659/G653</f>
        <v>0</v>
      </c>
      <c r="I659" s="91">
        <f t="shared" si="5566"/>
        <v>0</v>
      </c>
      <c r="J659" s="93">
        <f t="shared" ref="J659" si="5895">I659/I653</f>
        <v>0</v>
      </c>
      <c r="K659" s="91">
        <f t="shared" si="5568"/>
        <v>0</v>
      </c>
      <c r="L659" s="93">
        <f t="shared" ref="L659" si="5896">K659/K653</f>
        <v>0</v>
      </c>
      <c r="M659" s="91">
        <f t="shared" si="5570"/>
        <v>0</v>
      </c>
      <c r="N659" s="93">
        <f t="shared" ref="N659" si="5897">M659/M653</f>
        <v>0</v>
      </c>
      <c r="O659" s="91">
        <f t="shared" si="5572"/>
        <v>0</v>
      </c>
      <c r="P659" s="93">
        <f t="shared" ref="P659" si="5898">O659/O653</f>
        <v>0</v>
      </c>
      <c r="Q659" s="91">
        <f t="shared" si="5574"/>
        <v>0</v>
      </c>
      <c r="R659" s="93">
        <f t="shared" ref="R659" si="5899">Q659/Q653</f>
        <v>0</v>
      </c>
      <c r="S659" s="91">
        <f t="shared" si="5576"/>
        <v>0</v>
      </c>
      <c r="T659" s="93">
        <f t="shared" ref="T659" si="5900">S659/S653</f>
        <v>0</v>
      </c>
      <c r="U659" s="91">
        <f t="shared" si="5578"/>
        <v>0</v>
      </c>
      <c r="V659" s="93">
        <f t="shared" ref="V659" si="5901">U659/U653</f>
        <v>0</v>
      </c>
      <c r="W659" s="91">
        <f t="shared" si="5580"/>
        <v>0</v>
      </c>
      <c r="X659" s="93">
        <f t="shared" ref="X659" si="5902">W659/W653</f>
        <v>0</v>
      </c>
      <c r="Y659" s="91">
        <f t="shared" si="5582"/>
        <v>0</v>
      </c>
      <c r="Z659" s="93">
        <f t="shared" ref="Z659" si="5903">Y659/Y653</f>
        <v>0</v>
      </c>
      <c r="AA659" s="91">
        <f t="shared" si="5584"/>
        <v>0</v>
      </c>
      <c r="AB659" s="93">
        <f t="shared" ref="AB659" si="5904">AA659/AA653</f>
        <v>0</v>
      </c>
      <c r="AC659" s="91">
        <f t="shared" si="5586"/>
        <v>0</v>
      </c>
      <c r="AD659" s="93">
        <f t="shared" ref="AD659" si="5905">AC659/AC653</f>
        <v>0</v>
      </c>
      <c r="AE659" s="94">
        <f t="shared" si="5588"/>
        <v>0</v>
      </c>
      <c r="AF659" s="93">
        <f t="shared" ref="AF659" si="5906">AE659/AE653</f>
        <v>0</v>
      </c>
      <c r="AG659" s="91">
        <f t="shared" si="5590"/>
        <v>0</v>
      </c>
      <c r="AH659" s="93">
        <f t="shared" ref="AH659" si="5907">AG659/AG653</f>
        <v>0</v>
      </c>
      <c r="AI659" s="91">
        <f t="shared" si="5592"/>
        <v>0</v>
      </c>
      <c r="AJ659" s="93">
        <f t="shared" ref="AJ659" si="5908">AI659/AI653</f>
        <v>0</v>
      </c>
      <c r="AK659" s="91">
        <f t="shared" si="5594"/>
        <v>0</v>
      </c>
      <c r="AL659" s="93">
        <f t="shared" ref="AL659" si="5909">AK659/AK653</f>
        <v>0</v>
      </c>
      <c r="AM659" s="91">
        <f t="shared" si="5596"/>
        <v>0</v>
      </c>
      <c r="AN659" s="93">
        <f t="shared" ref="AN659" si="5910">AM659/AM653</f>
        <v>0</v>
      </c>
      <c r="AO659" s="91">
        <f t="shared" si="5598"/>
        <v>0</v>
      </c>
      <c r="AP659" s="93">
        <f t="shared" ref="AP659" si="5911">AO659/AO653</f>
        <v>0</v>
      </c>
      <c r="AQ659" s="91">
        <f t="shared" si="5600"/>
        <v>0</v>
      </c>
      <c r="AR659" s="93">
        <f t="shared" si="5829"/>
        <v>0</v>
      </c>
      <c r="AS659" s="95">
        <f t="shared" si="5601"/>
        <v>0</v>
      </c>
      <c r="AT659" s="203">
        <f t="shared" si="5831"/>
        <v>0</v>
      </c>
      <c r="AU659" s="121"/>
      <c r="AV659" s="121"/>
      <c r="AW659" s="121"/>
      <c r="AX659" s="121"/>
      <c r="AY659" s="121"/>
      <c r="AZ659" s="121"/>
      <c r="BA659" s="121"/>
      <c r="BB659" s="121"/>
      <c r="BC659" s="121"/>
      <c r="BD659" s="121"/>
      <c r="BE659" s="121"/>
      <c r="CD659" s="30">
        <f t="shared" si="5602"/>
        <v>0</v>
      </c>
    </row>
    <row r="660" spans="1:82" x14ac:dyDescent="0.25">
      <c r="AU660" s="116"/>
      <c r="AV660" s="116"/>
      <c r="AW660" s="116"/>
      <c r="AX660" s="116"/>
      <c r="AY660" s="116"/>
      <c r="AZ660" s="116"/>
      <c r="BA660" s="116"/>
      <c r="BB660" s="116"/>
      <c r="BC660" s="116"/>
      <c r="BD660" s="116"/>
      <c r="BE660" s="116"/>
    </row>
    <row r="661" spans="1:82" ht="45" x14ac:dyDescent="0.25">
      <c r="A661" s="97"/>
      <c r="B661" s="199" t="s">
        <v>25</v>
      </c>
      <c r="C661" s="248" t="s">
        <v>116</v>
      </c>
      <c r="D661" s="247"/>
      <c r="E661" s="257" t="s">
        <v>119</v>
      </c>
      <c r="F661" s="247"/>
      <c r="G661" s="257" t="s">
        <v>120</v>
      </c>
      <c r="H661" s="247"/>
      <c r="I661" s="248" t="s">
        <v>117</v>
      </c>
      <c r="J661" s="247"/>
      <c r="K661" s="248" t="s">
        <v>118</v>
      </c>
      <c r="L661" s="247"/>
      <c r="M661" s="248" t="s">
        <v>27</v>
      </c>
      <c r="N661" s="247"/>
      <c r="O661" s="248" t="s">
        <v>166</v>
      </c>
      <c r="P661" s="247"/>
      <c r="Q661" s="248" t="s">
        <v>167</v>
      </c>
      <c r="R661" s="247"/>
      <c r="S661" s="248" t="s">
        <v>132</v>
      </c>
      <c r="T661" s="247"/>
      <c r="U661" s="248" t="s">
        <v>28</v>
      </c>
      <c r="V661" s="247"/>
      <c r="W661" s="248" t="s">
        <v>29</v>
      </c>
      <c r="X661" s="247"/>
      <c r="Y661" s="248" t="s">
        <v>30</v>
      </c>
      <c r="Z661" s="247"/>
      <c r="AA661" s="248" t="s">
        <v>114</v>
      </c>
      <c r="AB661" s="258"/>
      <c r="AC661" s="248" t="s">
        <v>113</v>
      </c>
      <c r="AD661" s="247"/>
      <c r="AE661" s="248" t="s">
        <v>31</v>
      </c>
      <c r="AF661" s="247"/>
      <c r="AG661" s="248" t="s">
        <v>193</v>
      </c>
      <c r="AH661" s="247"/>
      <c r="AI661" s="248" t="s">
        <v>164</v>
      </c>
      <c r="AJ661" s="247"/>
      <c r="AK661" s="246" t="s">
        <v>165</v>
      </c>
      <c r="AL661" s="247"/>
      <c r="AM661" s="248" t="s">
        <v>33</v>
      </c>
      <c r="AN661" s="247"/>
      <c r="AO661" s="248" t="s">
        <v>34</v>
      </c>
      <c r="AP661" s="247"/>
      <c r="AQ661" s="248" t="s">
        <v>34</v>
      </c>
      <c r="AR661" s="247"/>
      <c r="AS661" s="248" t="s">
        <v>35</v>
      </c>
      <c r="AT661" s="247"/>
      <c r="AU661" s="115" t="s">
        <v>358</v>
      </c>
      <c r="AV661" s="115" t="s">
        <v>116</v>
      </c>
      <c r="AW661" s="115" t="s">
        <v>360</v>
      </c>
      <c r="AX661" s="116" t="s">
        <v>361</v>
      </c>
      <c r="AY661" s="116" t="s">
        <v>362</v>
      </c>
      <c r="AZ661" s="116" t="s">
        <v>134</v>
      </c>
      <c r="BA661" s="117" t="s">
        <v>114</v>
      </c>
      <c r="BB661" s="117" t="s">
        <v>113</v>
      </c>
      <c r="BC661" s="117" t="s">
        <v>46</v>
      </c>
      <c r="BD661" s="117" t="s">
        <v>44</v>
      </c>
      <c r="BE661" s="118"/>
    </row>
    <row r="662" spans="1:82" x14ac:dyDescent="0.25">
      <c r="A662" s="49" t="s">
        <v>129</v>
      </c>
      <c r="B662" s="200"/>
      <c r="C662" s="151"/>
      <c r="D662" s="152"/>
      <c r="E662" s="151"/>
      <c r="F662" s="152"/>
      <c r="G662" s="200"/>
      <c r="H662" s="201"/>
      <c r="I662" s="200"/>
      <c r="J662" s="201"/>
      <c r="K662" s="87"/>
      <c r="L662" s="201"/>
      <c r="M662" s="200"/>
      <c r="N662" s="201"/>
      <c r="O662" s="200"/>
      <c r="P662" s="201"/>
      <c r="Q662" s="200"/>
      <c r="R662" s="201"/>
      <c r="S662" s="200"/>
      <c r="T662" s="201"/>
      <c r="U662" s="200"/>
      <c r="V662" s="201"/>
      <c r="W662" s="200"/>
      <c r="X662" s="201"/>
      <c r="Y662" s="200"/>
      <c r="Z662" s="201"/>
      <c r="AA662" s="87"/>
      <c r="AB662" s="87"/>
      <c r="AC662" s="200"/>
      <c r="AD662" s="201"/>
      <c r="AE662" s="200"/>
      <c r="AF662" s="201"/>
      <c r="AG662" s="200"/>
      <c r="AH662" s="201"/>
      <c r="AI662" s="200"/>
      <c r="AJ662" s="201"/>
      <c r="AK662" s="87"/>
      <c r="AL662" s="87"/>
      <c r="AM662" s="200"/>
      <c r="AN662" s="201"/>
      <c r="AO662" s="200"/>
      <c r="AP662" s="201"/>
      <c r="AQ662" s="200"/>
      <c r="AR662" s="201"/>
      <c r="AS662" s="200"/>
      <c r="AT662" s="146"/>
      <c r="AU662" s="115"/>
      <c r="AV662" s="115"/>
      <c r="AW662" s="115"/>
      <c r="AX662" s="116"/>
      <c r="AY662" s="116"/>
      <c r="AZ662" s="116"/>
      <c r="BA662" s="116"/>
      <c r="BB662" s="116"/>
      <c r="BC662" s="116"/>
      <c r="BD662" s="116"/>
      <c r="BE662" s="116"/>
    </row>
    <row r="663" spans="1:82" x14ac:dyDescent="0.25">
      <c r="A663" s="98"/>
      <c r="B663" s="88"/>
      <c r="C663" s="249">
        <f>(VLOOKUP(A662,$BF$2:$CB$5,2,FALSE))*'Form II'!F663</f>
        <v>60</v>
      </c>
      <c r="D663" s="250"/>
      <c r="E663" s="249">
        <f>VLOOKUP(A662,$BF$2:$CB$5,3,FALSE)*'Form II'!F663</f>
        <v>60</v>
      </c>
      <c r="F663" s="250"/>
      <c r="G663" s="249">
        <f>VLOOKUP(A662,$BF$2:$CB$5,4,FALSE)*'Form II'!F663</f>
        <v>60</v>
      </c>
      <c r="H663" s="250"/>
      <c r="I663" s="249">
        <f>VLOOKUP(A662,$BF$2:$CB$5,5,FALSE)*'Form II'!F663</f>
        <v>60</v>
      </c>
      <c r="J663" s="250"/>
      <c r="K663" s="251">
        <f>VLOOKUP(A662,$BF$2:$CB$5,6,FALSE)*'Form II'!F663</f>
        <v>100</v>
      </c>
      <c r="L663" s="250"/>
      <c r="M663" s="249">
        <f>VLOOKUP(A662,$BF$2:$CB$5,7,FALSE)*'Form II'!F663</f>
        <v>200</v>
      </c>
      <c r="N663" s="250"/>
      <c r="O663" s="249">
        <f>VLOOKUP(A662,$BF$2:$CB$5,8,FALSE)*'Form II'!F663</f>
        <v>125</v>
      </c>
      <c r="P663" s="250"/>
      <c r="Q663" s="249">
        <f>VLOOKUP(A662,$BF$2:$CB$5,9,FALSE)*'Form II'!F663</f>
        <v>125</v>
      </c>
      <c r="R663" s="250"/>
      <c r="S663" s="249">
        <f>VLOOKUP(A662,$BF$2:$CB$5,10,FALSE)*'Form II'!F663</f>
        <v>125</v>
      </c>
      <c r="T663" s="250"/>
      <c r="U663" s="249">
        <f>VLOOKUP(A662,$BF$2:$CB$5,11,FALSE)*'Form II'!F663</f>
        <v>150</v>
      </c>
      <c r="V663" s="250"/>
      <c r="W663" s="249">
        <f>VLOOKUP(A662,$BF$2:$CB$5,12,FALSE)*'Form II'!F663</f>
        <v>200</v>
      </c>
      <c r="X663" s="250"/>
      <c r="Y663" s="252">
        <f>VLOOKUP(A662,$BF$2:$CB$5,13,FALSE)*'Form II'!F663</f>
        <v>250</v>
      </c>
      <c r="Z663" s="253"/>
      <c r="AA663" s="252">
        <f>VLOOKUP(A662,$BF$2:$CB$5,14,FALSE)*'Form II'!F663</f>
        <v>75</v>
      </c>
      <c r="AB663" s="254"/>
      <c r="AC663" s="252">
        <f>VLOOKUP(A662,$BF$2:$CB$5,15,FALSE)*'Form II'!F663</f>
        <v>75</v>
      </c>
      <c r="AD663" s="253"/>
      <c r="AE663" s="252">
        <f>VLOOKUP(A662,$BF$2:$CB$5,16,FALSE)*'Form II'!F663</f>
        <v>200</v>
      </c>
      <c r="AF663" s="253"/>
      <c r="AG663" s="249">
        <f>VLOOKUP(A662,$BF$2:$CB$5,17,FALSE)*'Form II'!F663</f>
        <v>200</v>
      </c>
      <c r="AH663" s="250"/>
      <c r="AI663" s="249">
        <f>VLOOKUP(A662,$BF$2:$CB$5,18,FALSE)*'Form II'!F663</f>
        <v>12.5</v>
      </c>
      <c r="AJ663" s="250"/>
      <c r="AK663" s="249">
        <f>VLOOKUP(A662,$BF$2:$CB$5,19,FALSE)*'Form II'!F663</f>
        <v>25</v>
      </c>
      <c r="AL663" s="250"/>
      <c r="AM663" s="249">
        <f>VLOOKUP(A662,$BF$2:$CB$5,20,FALSE)*'Form II'!F663</f>
        <v>12.5</v>
      </c>
      <c r="AN663" s="250"/>
      <c r="AO663" s="249">
        <f>VLOOKUP(A662,$BF$2:$CB$5,21,FALSE)*'Form II'!F663</f>
        <v>25</v>
      </c>
      <c r="AP663" s="250"/>
      <c r="AQ663" s="249">
        <f>VLOOKUP(A662,$BF$2:$CB$5,22,FALSE)*'Form II'!F663</f>
        <v>25</v>
      </c>
      <c r="AR663" s="250"/>
      <c r="AS663" s="255"/>
      <c r="AT663" s="256"/>
      <c r="AU663" s="116"/>
      <c r="AV663" s="116"/>
      <c r="AW663" s="116"/>
      <c r="AX663" s="116"/>
      <c r="AY663" s="116"/>
      <c r="AZ663" s="116"/>
      <c r="BA663" s="116"/>
      <c r="BB663" s="116"/>
      <c r="BC663" s="116"/>
      <c r="BD663" s="116"/>
      <c r="BE663" s="116"/>
    </row>
    <row r="664" spans="1:82" ht="15.75" thickBot="1" x14ac:dyDescent="0.3">
      <c r="A664" s="48" t="str">
        <f>'Form II'!A663&amp;", "&amp;'Form II'!B663</f>
        <v>, 67</v>
      </c>
      <c r="B664" s="99" t="s">
        <v>36</v>
      </c>
      <c r="C664" s="99" t="s">
        <v>36</v>
      </c>
      <c r="D664" s="99" t="s">
        <v>142</v>
      </c>
      <c r="E664" s="99"/>
      <c r="F664" s="99"/>
      <c r="G664" s="99"/>
      <c r="H664" s="99"/>
      <c r="I664" s="99"/>
      <c r="J664" s="99"/>
      <c r="K664" s="99" t="s">
        <v>36</v>
      </c>
      <c r="L664" s="99" t="s">
        <v>142</v>
      </c>
      <c r="M664" s="99" t="s">
        <v>36</v>
      </c>
      <c r="N664" s="99" t="s">
        <v>142</v>
      </c>
      <c r="O664" s="99" t="s">
        <v>36</v>
      </c>
      <c r="P664" s="99" t="s">
        <v>142</v>
      </c>
      <c r="Q664" s="99" t="s">
        <v>36</v>
      </c>
      <c r="R664" s="99" t="s">
        <v>142</v>
      </c>
      <c r="S664" s="99" t="s">
        <v>36</v>
      </c>
      <c r="T664" s="99" t="s">
        <v>142</v>
      </c>
      <c r="U664" s="99" t="s">
        <v>36</v>
      </c>
      <c r="V664" s="99" t="s">
        <v>142</v>
      </c>
      <c r="W664" s="99" t="s">
        <v>36</v>
      </c>
      <c r="X664" s="99" t="s">
        <v>142</v>
      </c>
      <c r="Y664" s="99" t="s">
        <v>36</v>
      </c>
      <c r="Z664" s="99" t="s">
        <v>142</v>
      </c>
      <c r="AA664" s="99"/>
      <c r="AB664" s="99"/>
      <c r="AC664" s="99" t="s">
        <v>36</v>
      </c>
      <c r="AD664" s="99" t="s">
        <v>142</v>
      </c>
      <c r="AE664" s="99" t="s">
        <v>36</v>
      </c>
      <c r="AF664" s="100" t="s">
        <v>142</v>
      </c>
      <c r="AG664" s="99" t="s">
        <v>36</v>
      </c>
      <c r="AH664" s="99" t="s">
        <v>142</v>
      </c>
      <c r="AI664" s="99" t="s">
        <v>36</v>
      </c>
      <c r="AJ664" s="99" t="s">
        <v>142</v>
      </c>
      <c r="AK664" s="99" t="s">
        <v>36</v>
      </c>
      <c r="AL664" s="99" t="s">
        <v>142</v>
      </c>
      <c r="AM664" s="99" t="s">
        <v>36</v>
      </c>
      <c r="AN664" s="99" t="s">
        <v>142</v>
      </c>
      <c r="AO664" s="99" t="s">
        <v>36</v>
      </c>
      <c r="AP664" s="99" t="s">
        <v>142</v>
      </c>
      <c r="AQ664" s="99" t="s">
        <v>36</v>
      </c>
      <c r="AR664" s="99" t="s">
        <v>142</v>
      </c>
      <c r="AS664" s="99" t="s">
        <v>36</v>
      </c>
      <c r="AT664" s="147" t="s">
        <v>142</v>
      </c>
      <c r="AU664" s="116"/>
      <c r="AV664" s="116"/>
      <c r="AW664" s="116"/>
      <c r="AX664" s="116"/>
      <c r="AY664" s="116"/>
      <c r="AZ664" s="116"/>
      <c r="BA664" s="116"/>
      <c r="BB664" s="116"/>
      <c r="BC664" s="116"/>
      <c r="BD664" s="116"/>
      <c r="BE664" s="116"/>
    </row>
    <row r="665" spans="1:82" ht="16.5" thickTop="1" thickBot="1" x14ac:dyDescent="0.3">
      <c r="A665" s="24" t="s">
        <v>37</v>
      </c>
      <c r="B665" s="25"/>
      <c r="C665" s="112">
        <v>0</v>
      </c>
      <c r="D665" s="93">
        <f t="shared" ref="D665" si="5912">C665/C663</f>
        <v>0</v>
      </c>
      <c r="E665" s="112"/>
      <c r="F665" s="93">
        <f t="shared" ref="F665" si="5913">E665/E663</f>
        <v>0</v>
      </c>
      <c r="G665" s="112"/>
      <c r="H665" s="93">
        <f t="shared" ref="H665" si="5914">G665/G663</f>
        <v>0</v>
      </c>
      <c r="I665" s="112"/>
      <c r="J665" s="93">
        <f t="shared" ref="J665" si="5915">I665/I663</f>
        <v>0</v>
      </c>
      <c r="K665" s="112"/>
      <c r="L665" s="93">
        <f t="shared" ref="L665" si="5916">K665/K663</f>
        <v>0</v>
      </c>
      <c r="M665" s="112">
        <v>0</v>
      </c>
      <c r="N665" s="93">
        <f t="shared" ref="N665" si="5917">M665/M663</f>
        <v>0</v>
      </c>
      <c r="O665" s="112">
        <v>0</v>
      </c>
      <c r="P665" s="93">
        <f t="shared" ref="P665" si="5918">O665/O663</f>
        <v>0</v>
      </c>
      <c r="Q665" s="112">
        <v>0</v>
      </c>
      <c r="R665" s="93">
        <f t="shared" ref="R665" si="5919">Q665/Q663</f>
        <v>0</v>
      </c>
      <c r="S665" s="112">
        <v>0</v>
      </c>
      <c r="T665" s="93">
        <f t="shared" ref="T665" si="5920">S665/S663</f>
        <v>0</v>
      </c>
      <c r="U665" s="112">
        <v>0</v>
      </c>
      <c r="V665" s="93">
        <f t="shared" ref="V665" si="5921">U665/U663</f>
        <v>0</v>
      </c>
      <c r="W665" s="112">
        <v>0</v>
      </c>
      <c r="X665" s="93">
        <f t="shared" ref="X665" si="5922">W665/W663</f>
        <v>0</v>
      </c>
      <c r="Y665" s="112">
        <v>0</v>
      </c>
      <c r="Z665" s="93">
        <f t="shared" ref="Z665" si="5923">Y665/Y663</f>
        <v>0</v>
      </c>
      <c r="AA665" s="112">
        <v>0</v>
      </c>
      <c r="AB665" s="93">
        <f t="shared" ref="AB665" si="5924">AA665/AA663</f>
        <v>0</v>
      </c>
      <c r="AC665" s="112">
        <v>0</v>
      </c>
      <c r="AD665" s="93">
        <f t="shared" ref="AD665" si="5925">AC665/AC663</f>
        <v>0</v>
      </c>
      <c r="AE665" s="112"/>
      <c r="AF665" s="93">
        <f t="shared" ref="AF665" si="5926">AE665/AE663</f>
        <v>0</v>
      </c>
      <c r="AG665" s="112"/>
      <c r="AH665" s="93">
        <f t="shared" ref="AH665" si="5927">AG665/AG663</f>
        <v>0</v>
      </c>
      <c r="AI665" s="112"/>
      <c r="AJ665" s="93">
        <f t="shared" ref="AJ665" si="5928">AI665/AI663</f>
        <v>0</v>
      </c>
      <c r="AK665" s="112"/>
      <c r="AL665" s="93">
        <f t="shared" ref="AL665" si="5929">AK665/AK663</f>
        <v>0</v>
      </c>
      <c r="AM665" s="112">
        <v>0</v>
      </c>
      <c r="AN665" s="93">
        <f t="shared" ref="AN665" si="5930">AM665/AM663</f>
        <v>0</v>
      </c>
      <c r="AO665" s="112">
        <v>0</v>
      </c>
      <c r="AP665" s="93">
        <f t="shared" ref="AP665" si="5931">AO665/AO663</f>
        <v>0</v>
      </c>
      <c r="AQ665" s="112">
        <v>0</v>
      </c>
      <c r="AR665" s="93">
        <f t="shared" ref="AR665:AR669" si="5932">AQ665/$AQ$113</f>
        <v>0</v>
      </c>
      <c r="AS665" s="134">
        <f t="shared" ref="AS665:AS668" si="5933">C665+K665+M665+O665+U665+W665+Y665+AC665+AE665+AG665+AM665+AQ665+E665+I665+G665+AA665+Q665+S665+AO665+AI665+AK665</f>
        <v>0</v>
      </c>
      <c r="AT665" s="203">
        <f t="shared" ref="AT665:AT669" si="5934">D665+L665+N665+P665+V665+X665+Z665+AD665+AF665+AH665+AN665+AR665+AB665+F665+J665+H665+R665+T665+AP665+AJ665+AL665</f>
        <v>0</v>
      </c>
      <c r="AU665" s="120">
        <f>IF(J665=0,0,(IF('Form II'!K663="yes",(J665/AT665)*('Form II'!G663+'Form II'!H663),0)))</f>
        <v>0</v>
      </c>
      <c r="AV665" s="120">
        <f>IF(D665=0,0,(IF('Form II'!I663="yes",(D665/AT665)*('Form II'!G663+'Form II'!H663),0)))</f>
        <v>0</v>
      </c>
      <c r="AW665" s="120">
        <f>IF(F665+H665=0,0,(IF('Form II'!J663="yes",((F665+H665)/AT665)*('Form II'!G663+'Form II'!H663),0)))</f>
        <v>0</v>
      </c>
      <c r="AX665" s="120">
        <f>IF(L665=0,0,(L665/AT665)*('Form II'!G663+'Form II'!H663))</f>
        <v>0</v>
      </c>
      <c r="AY665" s="120">
        <f>IF(P665+R665=0,0,(IF('Form II'!M663="yes",(((P665+R665)/AT665)*('Form II'!G663+'Form II'!H663)),0)))</f>
        <v>0</v>
      </c>
      <c r="AZ665" s="120" t="e">
        <f>IF('Form II'!N663="yes",(((V665+X665+Z665+T665)/AT665)*('Form II'!G663+'Form II'!H663)),0)</f>
        <v>#DIV/0!</v>
      </c>
      <c r="BA665" s="120" t="e">
        <f>IF('Form II'!P663="yes",(AB665/AT665)*('Form II'!G663+'Form II'!H663),0)</f>
        <v>#DIV/0!</v>
      </c>
      <c r="BB665" s="120" t="e">
        <f>IF('Form II'!O663="yes",(AD665/AT665)*('Form II'!G663+'Form II'!H663),0)</f>
        <v>#DIV/0!</v>
      </c>
      <c r="BC665" s="120">
        <f>IF(AF665=0,0,(AF665/AT665)*('Form II'!G663+'Form II'!H663))</f>
        <v>0</v>
      </c>
      <c r="BD665" s="120">
        <f>IF((AN665+AP665+AR665)=0,0,(IF('Form II'!R663="yes",(((AN665+AP665+AR665)/AT665)*('Form II'!G663+'Form II'!H663)),0)))</f>
        <v>0</v>
      </c>
      <c r="BE665" s="118">
        <f>IF((AS665)=0,('Form II'!G663+'Form II'!H663),SUM(AU665:BD665))</f>
        <v>0</v>
      </c>
      <c r="CD665" s="23">
        <f>AT665*'Form II'!F663</f>
        <v>0</v>
      </c>
    </row>
    <row r="666" spans="1:82" ht="16.5" thickTop="1" thickBot="1" x14ac:dyDescent="0.3">
      <c r="A666" s="26" t="s">
        <v>38</v>
      </c>
      <c r="B666" s="27"/>
      <c r="C666" s="113">
        <v>0</v>
      </c>
      <c r="D666" s="93">
        <f t="shared" ref="D666" si="5935">C666/C663</f>
        <v>0</v>
      </c>
      <c r="E666" s="113"/>
      <c r="F666" s="93">
        <f t="shared" ref="F666" si="5936">E666/E663</f>
        <v>0</v>
      </c>
      <c r="G666" s="113"/>
      <c r="H666" s="93">
        <f t="shared" ref="H666" si="5937">G666/G663</f>
        <v>0</v>
      </c>
      <c r="I666" s="113"/>
      <c r="J666" s="93">
        <f t="shared" ref="J666" si="5938">I666/I663</f>
        <v>0</v>
      </c>
      <c r="K666" s="113"/>
      <c r="L666" s="93">
        <f t="shared" ref="L666" si="5939">K666/K663</f>
        <v>0</v>
      </c>
      <c r="M666" s="113">
        <v>0</v>
      </c>
      <c r="N666" s="93">
        <f t="shared" ref="N666" si="5940">M666/M663</f>
        <v>0</v>
      </c>
      <c r="O666" s="113">
        <v>0</v>
      </c>
      <c r="P666" s="93">
        <f t="shared" ref="P666" si="5941">O666/O663</f>
        <v>0</v>
      </c>
      <c r="Q666" s="113">
        <v>0</v>
      </c>
      <c r="R666" s="93">
        <f t="shared" ref="R666" si="5942">Q666/Q663</f>
        <v>0</v>
      </c>
      <c r="S666" s="113">
        <v>0</v>
      </c>
      <c r="T666" s="93">
        <f t="shared" ref="T666" si="5943">S666/S663</f>
        <v>0</v>
      </c>
      <c r="U666" s="113">
        <v>0</v>
      </c>
      <c r="V666" s="93">
        <f t="shared" ref="V666" si="5944">U666/U663</f>
        <v>0</v>
      </c>
      <c r="W666" s="113">
        <v>0</v>
      </c>
      <c r="X666" s="93">
        <f t="shared" ref="X666" si="5945">W666/W663</f>
        <v>0</v>
      </c>
      <c r="Y666" s="113">
        <v>0</v>
      </c>
      <c r="Z666" s="93">
        <f t="shared" ref="Z666" si="5946">Y666/Y663</f>
        <v>0</v>
      </c>
      <c r="AA666" s="113">
        <v>0</v>
      </c>
      <c r="AB666" s="93">
        <f t="shared" ref="AB666" si="5947">AA666/AA663</f>
        <v>0</v>
      </c>
      <c r="AC666" s="113">
        <v>0</v>
      </c>
      <c r="AD666" s="93">
        <f t="shared" ref="AD666" si="5948">AC666/AC663</f>
        <v>0</v>
      </c>
      <c r="AE666" s="113"/>
      <c r="AF666" s="93">
        <f t="shared" ref="AF666" si="5949">AE666/AE663</f>
        <v>0</v>
      </c>
      <c r="AG666" s="113"/>
      <c r="AH666" s="93">
        <f t="shared" ref="AH666" si="5950">AG666/AG663</f>
        <v>0</v>
      </c>
      <c r="AI666" s="113"/>
      <c r="AJ666" s="93">
        <f t="shared" ref="AJ666" si="5951">AI666/AI663</f>
        <v>0</v>
      </c>
      <c r="AK666" s="113"/>
      <c r="AL666" s="93">
        <f t="shared" ref="AL666" si="5952">AK666/AK663</f>
        <v>0</v>
      </c>
      <c r="AM666" s="113">
        <v>0</v>
      </c>
      <c r="AN666" s="93">
        <f t="shared" ref="AN666" si="5953">AM666/AM663</f>
        <v>0</v>
      </c>
      <c r="AO666" s="113">
        <v>0</v>
      </c>
      <c r="AP666" s="93">
        <f t="shared" ref="AP666" si="5954">AO666/AO663</f>
        <v>0</v>
      </c>
      <c r="AQ666" s="113">
        <v>0</v>
      </c>
      <c r="AR666" s="93">
        <f t="shared" si="5932"/>
        <v>0</v>
      </c>
      <c r="AS666" s="134">
        <f t="shared" si="5933"/>
        <v>0</v>
      </c>
      <c r="AT666" s="203">
        <f t="shared" si="5934"/>
        <v>0</v>
      </c>
      <c r="AU666" s="120">
        <f>IF(J666=0,0,(IF('Form II'!K664="yes",(J666/AT666)*('Form II'!G664+'Form II'!H664),0)))</f>
        <v>0</v>
      </c>
      <c r="AV666" s="120">
        <f>IF(D666=0,0,(IF('Form II'!I664="yes",(D666/AT666)*('Form II'!G664+'Form II'!H664),0)))</f>
        <v>0</v>
      </c>
      <c r="AW666" s="120">
        <f>IF(F666+H666=0,0,(IF('Form II'!J664="yes",((F666+H666)/AT666)*('Form II'!G664+'Form II'!H664),0)))</f>
        <v>0</v>
      </c>
      <c r="AX666" s="120">
        <f>IF(L666=0,0,(L666/AT666)*('Form II'!G664+'Form II'!H664))</f>
        <v>0</v>
      </c>
      <c r="AY666" s="120">
        <f>IF(P666+R666=0,0,(IF('Form II'!M664="yes",(((P666+R666)/AT666)*('Form II'!G664+'Form II'!H664)),0)))</f>
        <v>0</v>
      </c>
      <c r="AZ666" s="120" t="e">
        <f>IF('Form II'!N664="yes",(((V666+X666+Z666+T666)/AT666)*('Form II'!G664+'Form II'!H664)),0)</f>
        <v>#DIV/0!</v>
      </c>
      <c r="BA666" s="120" t="e">
        <f>IF('Form II'!P664="yes",(AB666/AT666)*('Form II'!G664+'Form II'!H664),0)</f>
        <v>#DIV/0!</v>
      </c>
      <c r="BB666" s="120" t="e">
        <f>IF('Form II'!O664="yes",(AD666/AT666)*('Form II'!G664+'Form II'!H664),0)</f>
        <v>#DIV/0!</v>
      </c>
      <c r="BC666" s="120">
        <f>IF(AF666=0,0,(AF666/AT666)*('Form II'!G664+'Form II'!H664))</f>
        <v>0</v>
      </c>
      <c r="BD666" s="120">
        <f>IF((AN666+AP666+AR666)=0,0,(IF('Form II'!R664="yes",(((AN666+AP666+AR666)/AT666)*('Form II'!G664+'Form II'!H664)),0)))</f>
        <v>0</v>
      </c>
      <c r="BE666" s="118">
        <f>IF((AS666)=0,('Form II'!G664+'Form II'!H664),SUM(AU666:BD666))</f>
        <v>0</v>
      </c>
      <c r="CD666" s="23">
        <f>AT666*'Form II'!F664</f>
        <v>0</v>
      </c>
    </row>
    <row r="667" spans="1:82" ht="16.5" thickTop="1" thickBot="1" x14ac:dyDescent="0.3">
      <c r="A667" s="26" t="s">
        <v>39</v>
      </c>
      <c r="B667" s="27"/>
      <c r="C667" s="113">
        <v>0</v>
      </c>
      <c r="D667" s="93">
        <f t="shared" ref="D667" si="5955">C667/C663</f>
        <v>0</v>
      </c>
      <c r="E667" s="113"/>
      <c r="F667" s="93">
        <f t="shared" ref="F667" si="5956">E667/E663</f>
        <v>0</v>
      </c>
      <c r="G667" s="113"/>
      <c r="H667" s="93">
        <f t="shared" ref="H667" si="5957">G667/G663</f>
        <v>0</v>
      </c>
      <c r="I667" s="113"/>
      <c r="J667" s="93">
        <f t="shared" ref="J667" si="5958">I667/I663</f>
        <v>0</v>
      </c>
      <c r="K667" s="113"/>
      <c r="L667" s="93">
        <f t="shared" ref="L667" si="5959">K667/K663</f>
        <v>0</v>
      </c>
      <c r="M667" s="113">
        <v>0</v>
      </c>
      <c r="N667" s="93">
        <f t="shared" ref="N667" si="5960">M667/M663</f>
        <v>0</v>
      </c>
      <c r="O667" s="113">
        <v>0</v>
      </c>
      <c r="P667" s="93">
        <f t="shared" ref="P667" si="5961">O667/O663</f>
        <v>0</v>
      </c>
      <c r="Q667" s="113">
        <v>0</v>
      </c>
      <c r="R667" s="93">
        <f t="shared" ref="R667" si="5962">Q667/Q663</f>
        <v>0</v>
      </c>
      <c r="S667" s="113">
        <v>0</v>
      </c>
      <c r="T667" s="93">
        <f t="shared" ref="T667" si="5963">S667/S663</f>
        <v>0</v>
      </c>
      <c r="U667" s="113">
        <v>0</v>
      </c>
      <c r="V667" s="93">
        <f t="shared" ref="V667" si="5964">U667/U663</f>
        <v>0</v>
      </c>
      <c r="W667" s="113">
        <v>0</v>
      </c>
      <c r="X667" s="93">
        <f t="shared" ref="X667" si="5965">W667/W663</f>
        <v>0</v>
      </c>
      <c r="Y667" s="113">
        <v>0</v>
      </c>
      <c r="Z667" s="93">
        <f t="shared" ref="Z667" si="5966">Y667/Y663</f>
        <v>0</v>
      </c>
      <c r="AA667" s="113">
        <v>0</v>
      </c>
      <c r="AB667" s="93">
        <f t="shared" ref="AB667" si="5967">AA667/AA663</f>
        <v>0</v>
      </c>
      <c r="AC667" s="113">
        <v>0</v>
      </c>
      <c r="AD667" s="93">
        <f t="shared" ref="AD667" si="5968">AC667/AC663</f>
        <v>0</v>
      </c>
      <c r="AE667" s="113"/>
      <c r="AF667" s="93">
        <f t="shared" ref="AF667" si="5969">AE667/AE663</f>
        <v>0</v>
      </c>
      <c r="AG667" s="113"/>
      <c r="AH667" s="93">
        <f t="shared" ref="AH667" si="5970">AG667/AG663</f>
        <v>0</v>
      </c>
      <c r="AI667" s="113"/>
      <c r="AJ667" s="93">
        <f t="shared" ref="AJ667" si="5971">AI667/AI663</f>
        <v>0</v>
      </c>
      <c r="AK667" s="113"/>
      <c r="AL667" s="93">
        <f t="shared" ref="AL667" si="5972">AK667/AK663</f>
        <v>0</v>
      </c>
      <c r="AM667" s="113">
        <v>0</v>
      </c>
      <c r="AN667" s="93">
        <f t="shared" ref="AN667" si="5973">AM667/AM663</f>
        <v>0</v>
      </c>
      <c r="AO667" s="113">
        <v>0</v>
      </c>
      <c r="AP667" s="93">
        <f t="shared" ref="AP667" si="5974">AO667/AO663</f>
        <v>0</v>
      </c>
      <c r="AQ667" s="113">
        <v>0</v>
      </c>
      <c r="AR667" s="93">
        <f t="shared" si="5932"/>
        <v>0</v>
      </c>
      <c r="AS667" s="134">
        <f t="shared" si="5933"/>
        <v>0</v>
      </c>
      <c r="AT667" s="203">
        <f t="shared" si="5934"/>
        <v>0</v>
      </c>
      <c r="AU667" s="120">
        <f>IF(J667=0,0,(IF('Form II'!K665="yes",(J667/AT667)*('Form II'!G665+'Form II'!H665),0)))</f>
        <v>0</v>
      </c>
      <c r="AV667" s="120">
        <f>IF(D667=0,0,(IF('Form II'!I665="yes",(D667/AT667)*('Form II'!G665+'Form II'!H665),0)))</f>
        <v>0</v>
      </c>
      <c r="AW667" s="120">
        <f>IF(F667+H667=0,0,(IF('Form II'!J665="yes",((F667+H667)/AT667)*('Form II'!G665+'Form II'!H665),0)))</f>
        <v>0</v>
      </c>
      <c r="AX667" s="120">
        <f>IF(L667=0,0,(L667/AT667)*('Form II'!G665+'Form II'!H665))</f>
        <v>0</v>
      </c>
      <c r="AY667" s="120">
        <f>IF(P667+R667=0,0,(IF('Form II'!M665="yes",(((P667+R667)/AT667)*('Form II'!G665+'Form II'!H665)),0)))</f>
        <v>0</v>
      </c>
      <c r="AZ667" s="120" t="e">
        <f>IF('Form II'!N665="yes",(((V667+X667+Z667+T667)/AT667)*('Form II'!G665+'Form II'!H665)),0)</f>
        <v>#DIV/0!</v>
      </c>
      <c r="BA667" s="120" t="e">
        <f>IF('Form II'!P665="yes",(AB667/AT667)*('Form II'!G665+'Form II'!H665),0)</f>
        <v>#DIV/0!</v>
      </c>
      <c r="BB667" s="120" t="e">
        <f>IF('Form II'!O665="yes",(AD667/AT667)*('Form II'!G665+'Form II'!H665),0)</f>
        <v>#DIV/0!</v>
      </c>
      <c r="BC667" s="120">
        <f>IF(AF667=0,0,(AF667/AT667)*('Form II'!G665+'Form II'!H665))</f>
        <v>0</v>
      </c>
      <c r="BD667" s="120">
        <f>IF((AN667+AP667+AR667)=0,0,(IF('Form II'!R665="yes",(((AN667+AP667+AR667)/AT667)*('Form II'!G665+'Form II'!H665)),0)))</f>
        <v>0</v>
      </c>
      <c r="BE667" s="118">
        <f>IF((AS667)=0,('Form II'!G665+'Form II'!H665),SUM(AU667:BD667))</f>
        <v>0</v>
      </c>
      <c r="CD667" s="23">
        <f>AT667*'Form II'!F665</f>
        <v>0</v>
      </c>
    </row>
    <row r="668" spans="1:82" ht="16.5" thickTop="1" thickBot="1" x14ac:dyDescent="0.3">
      <c r="A668" s="28" t="s">
        <v>40</v>
      </c>
      <c r="B668" s="29"/>
      <c r="C668" s="114">
        <v>0</v>
      </c>
      <c r="D668" s="93">
        <f t="shared" ref="D668" si="5975">C668/C663</f>
        <v>0</v>
      </c>
      <c r="E668" s="114"/>
      <c r="F668" s="93">
        <f t="shared" ref="F668" si="5976">E668/E663</f>
        <v>0</v>
      </c>
      <c r="G668" s="114"/>
      <c r="H668" s="93">
        <f t="shared" ref="H668" si="5977">G668/G663</f>
        <v>0</v>
      </c>
      <c r="I668" s="114"/>
      <c r="J668" s="93">
        <f t="shared" ref="J668" si="5978">I668/I663</f>
        <v>0</v>
      </c>
      <c r="K668" s="114"/>
      <c r="L668" s="93">
        <f t="shared" ref="L668" si="5979">K668/K663</f>
        <v>0</v>
      </c>
      <c r="M668" s="114">
        <v>0</v>
      </c>
      <c r="N668" s="93">
        <f t="shared" ref="N668" si="5980">M668/M663</f>
        <v>0</v>
      </c>
      <c r="O668" s="114">
        <v>0</v>
      </c>
      <c r="P668" s="93">
        <f t="shared" ref="P668" si="5981">O668/O663</f>
        <v>0</v>
      </c>
      <c r="Q668" s="114">
        <v>0</v>
      </c>
      <c r="R668" s="93">
        <f t="shared" ref="R668" si="5982">Q668/Q663</f>
        <v>0</v>
      </c>
      <c r="S668" s="114">
        <v>0</v>
      </c>
      <c r="T668" s="93">
        <f t="shared" ref="T668" si="5983">S668/S663</f>
        <v>0</v>
      </c>
      <c r="U668" s="114">
        <v>0</v>
      </c>
      <c r="V668" s="93">
        <f t="shared" ref="V668" si="5984">U668/U663</f>
        <v>0</v>
      </c>
      <c r="W668" s="114">
        <v>0</v>
      </c>
      <c r="X668" s="93">
        <f t="shared" ref="X668" si="5985">W668/W663</f>
        <v>0</v>
      </c>
      <c r="Y668" s="114">
        <v>0</v>
      </c>
      <c r="Z668" s="93">
        <f t="shared" ref="Z668" si="5986">Y668/Y663</f>
        <v>0</v>
      </c>
      <c r="AA668" s="114">
        <v>0</v>
      </c>
      <c r="AB668" s="93">
        <f t="shared" ref="AB668" si="5987">AA668/AA663</f>
        <v>0</v>
      </c>
      <c r="AC668" s="114">
        <v>0</v>
      </c>
      <c r="AD668" s="93">
        <f t="shared" ref="AD668" si="5988">AC668/AC663</f>
        <v>0</v>
      </c>
      <c r="AE668" s="114"/>
      <c r="AF668" s="93">
        <f t="shared" ref="AF668" si="5989">AE668/AE663</f>
        <v>0</v>
      </c>
      <c r="AG668" s="114"/>
      <c r="AH668" s="93">
        <f t="shared" ref="AH668" si="5990">AG668/AG663</f>
        <v>0</v>
      </c>
      <c r="AI668" s="114"/>
      <c r="AJ668" s="93">
        <f t="shared" ref="AJ668" si="5991">AI668/AI663</f>
        <v>0</v>
      </c>
      <c r="AK668" s="114"/>
      <c r="AL668" s="93">
        <f t="shared" ref="AL668" si="5992">AK668/AK663</f>
        <v>0</v>
      </c>
      <c r="AM668" s="114">
        <v>0</v>
      </c>
      <c r="AN668" s="93">
        <f t="shared" ref="AN668" si="5993">AM668/AM663</f>
        <v>0</v>
      </c>
      <c r="AO668" s="114">
        <v>0</v>
      </c>
      <c r="AP668" s="93">
        <f t="shared" ref="AP668" si="5994">AO668/AO663</f>
        <v>0</v>
      </c>
      <c r="AQ668" s="114">
        <v>0</v>
      </c>
      <c r="AR668" s="93">
        <f t="shared" si="5932"/>
        <v>0</v>
      </c>
      <c r="AS668" s="134">
        <f t="shared" si="5933"/>
        <v>0</v>
      </c>
      <c r="AT668" s="203">
        <f t="shared" si="5934"/>
        <v>0</v>
      </c>
      <c r="AU668" s="120">
        <f>IF(J668=0,0,(IF('Form II'!K666="yes",(J668/AT668)*('Form II'!G666+'Form II'!H666),0)))</f>
        <v>0</v>
      </c>
      <c r="AV668" s="120">
        <f>IF(D668=0,0,(IF('Form II'!I666="yes",(D668/AT668)*('Form II'!G666+'Form II'!H666),0)))</f>
        <v>0</v>
      </c>
      <c r="AW668" s="120">
        <f>IF(F668+H668=0,0,(IF('Form II'!J666="yes",((F668+H668)/AT668)*('Form II'!G666+'Form II'!H666),0)))</f>
        <v>0</v>
      </c>
      <c r="AX668" s="120">
        <f>IF(L668=0,0,(L668/AT668)*('Form II'!G666+'Form II'!H666))</f>
        <v>0</v>
      </c>
      <c r="AY668" s="120">
        <f>IF(P668+R668=0,0,(IF('Form II'!M666="yes",(((P668+R668)/AT668)*('Form II'!G666+'Form II'!H666)),0)))</f>
        <v>0</v>
      </c>
      <c r="AZ668" s="120" t="e">
        <f>IF('Form II'!N666="yes",(((V668+X668+Z668+T668)/AT668)*('Form II'!G666+'Form II'!H666)),0)</f>
        <v>#DIV/0!</v>
      </c>
      <c r="BA668" s="120" t="e">
        <f>IF('Form II'!P666="yes",(AB668/AT668)*('Form II'!G666+'Form II'!H666),0)</f>
        <v>#DIV/0!</v>
      </c>
      <c r="BB668" s="120" t="e">
        <f>IF('Form II'!O666="yes",(AD668/AT668)*('Form II'!G666+'Form II'!H666),0)</f>
        <v>#DIV/0!</v>
      </c>
      <c r="BC668" s="120">
        <f>IF(AF668=0,0,(AF668/AT668)*('Form II'!G666+'Form II'!H666))</f>
        <v>0</v>
      </c>
      <c r="BD668" s="120">
        <f>IF((AN668+AP668+AR668)=0,0,(IF('Form II'!R666="yes",(((AN668+AP668+AR668)/AT668)*('Form II'!G666+'Form II'!H666)),0)))</f>
        <v>0</v>
      </c>
      <c r="BE668" s="118">
        <f>IF((AS668)=0,('Form II'!G666+'Form II'!H666),SUM(AU668:BD668))</f>
        <v>0</v>
      </c>
      <c r="CD668" s="23">
        <f>AT668*'Form II'!F666</f>
        <v>0</v>
      </c>
    </row>
    <row r="669" spans="1:82" ht="15.75" thickTop="1" x14ac:dyDescent="0.25">
      <c r="A669" s="90" t="s">
        <v>41</v>
      </c>
      <c r="B669" s="91"/>
      <c r="C669" s="91">
        <f t="shared" si="5560"/>
        <v>0</v>
      </c>
      <c r="D669" s="93">
        <f t="shared" ref="D669" si="5995">C669/C663</f>
        <v>0</v>
      </c>
      <c r="E669" s="91">
        <f t="shared" si="5562"/>
        <v>0</v>
      </c>
      <c r="F669" s="93">
        <f t="shared" ref="F669" si="5996">E669/E663</f>
        <v>0</v>
      </c>
      <c r="G669" s="91">
        <f t="shared" si="5564"/>
        <v>0</v>
      </c>
      <c r="H669" s="93">
        <f t="shared" ref="H669" si="5997">G669/G663</f>
        <v>0</v>
      </c>
      <c r="I669" s="91">
        <f t="shared" si="5566"/>
        <v>0</v>
      </c>
      <c r="J669" s="93">
        <f t="shared" ref="J669" si="5998">I669/I663</f>
        <v>0</v>
      </c>
      <c r="K669" s="91">
        <f t="shared" si="5568"/>
        <v>0</v>
      </c>
      <c r="L669" s="93">
        <f t="shared" ref="L669" si="5999">K669/K663</f>
        <v>0</v>
      </c>
      <c r="M669" s="91">
        <f t="shared" si="5570"/>
        <v>0</v>
      </c>
      <c r="N669" s="93">
        <f t="shared" ref="N669" si="6000">M669/M663</f>
        <v>0</v>
      </c>
      <c r="O669" s="91">
        <f t="shared" si="5572"/>
        <v>0</v>
      </c>
      <c r="P669" s="93">
        <f t="shared" ref="P669" si="6001">O669/O663</f>
        <v>0</v>
      </c>
      <c r="Q669" s="91">
        <f t="shared" si="5574"/>
        <v>0</v>
      </c>
      <c r="R669" s="93">
        <f t="shared" ref="R669" si="6002">Q669/Q663</f>
        <v>0</v>
      </c>
      <c r="S669" s="91">
        <f t="shared" si="5576"/>
        <v>0</v>
      </c>
      <c r="T669" s="93">
        <f t="shared" ref="T669" si="6003">S669/S663</f>
        <v>0</v>
      </c>
      <c r="U669" s="91">
        <f t="shared" si="5578"/>
        <v>0</v>
      </c>
      <c r="V669" s="93">
        <f t="shared" ref="V669" si="6004">U669/U663</f>
        <v>0</v>
      </c>
      <c r="W669" s="91">
        <f t="shared" si="5580"/>
        <v>0</v>
      </c>
      <c r="X669" s="93">
        <f t="shared" ref="X669" si="6005">W669/W663</f>
        <v>0</v>
      </c>
      <c r="Y669" s="91">
        <f t="shared" si="5582"/>
        <v>0</v>
      </c>
      <c r="Z669" s="93">
        <f t="shared" ref="Z669" si="6006">Y669/Y663</f>
        <v>0</v>
      </c>
      <c r="AA669" s="91">
        <f t="shared" si="5584"/>
        <v>0</v>
      </c>
      <c r="AB669" s="93">
        <f t="shared" ref="AB669" si="6007">AA669/AA663</f>
        <v>0</v>
      </c>
      <c r="AC669" s="91">
        <f t="shared" si="5586"/>
        <v>0</v>
      </c>
      <c r="AD669" s="93">
        <f t="shared" ref="AD669" si="6008">AC669/AC663</f>
        <v>0</v>
      </c>
      <c r="AE669" s="94">
        <f t="shared" si="5588"/>
        <v>0</v>
      </c>
      <c r="AF669" s="93">
        <f t="shared" ref="AF669" si="6009">AE669/AE663</f>
        <v>0</v>
      </c>
      <c r="AG669" s="91">
        <f t="shared" si="5590"/>
        <v>0</v>
      </c>
      <c r="AH669" s="93">
        <f t="shared" ref="AH669" si="6010">AG669/AG663</f>
        <v>0</v>
      </c>
      <c r="AI669" s="91">
        <f t="shared" si="5592"/>
        <v>0</v>
      </c>
      <c r="AJ669" s="93">
        <f t="shared" ref="AJ669" si="6011">AI669/AI663</f>
        <v>0</v>
      </c>
      <c r="AK669" s="91">
        <f t="shared" si="5594"/>
        <v>0</v>
      </c>
      <c r="AL669" s="93">
        <f t="shared" ref="AL669" si="6012">AK669/AK663</f>
        <v>0</v>
      </c>
      <c r="AM669" s="91">
        <f t="shared" si="5596"/>
        <v>0</v>
      </c>
      <c r="AN669" s="93">
        <f t="shared" ref="AN669" si="6013">AM669/AM663</f>
        <v>0</v>
      </c>
      <c r="AO669" s="91">
        <f t="shared" si="5598"/>
        <v>0</v>
      </c>
      <c r="AP669" s="93">
        <f t="shared" ref="AP669" si="6014">AO669/AO663</f>
        <v>0</v>
      </c>
      <c r="AQ669" s="91">
        <f t="shared" si="5600"/>
        <v>0</v>
      </c>
      <c r="AR669" s="93">
        <f t="shared" si="5932"/>
        <v>0</v>
      </c>
      <c r="AS669" s="95">
        <f t="shared" si="5601"/>
        <v>0</v>
      </c>
      <c r="AT669" s="203">
        <f t="shared" si="5934"/>
        <v>0</v>
      </c>
      <c r="AU669" s="121"/>
      <c r="AV669" s="121"/>
      <c r="AW669" s="121"/>
      <c r="AX669" s="121"/>
      <c r="AY669" s="121"/>
      <c r="AZ669" s="121"/>
      <c r="BA669" s="121"/>
      <c r="BB669" s="121"/>
      <c r="BC669" s="121"/>
      <c r="BD669" s="121"/>
      <c r="BE669" s="121"/>
      <c r="CD669" s="30">
        <f t="shared" si="5602"/>
        <v>0</v>
      </c>
    </row>
    <row r="670" spans="1:82" x14ac:dyDescent="0.25">
      <c r="AU670" s="116"/>
      <c r="AV670" s="116"/>
      <c r="AW670" s="116"/>
      <c r="AX670" s="116"/>
      <c r="AY670" s="116"/>
      <c r="AZ670" s="116"/>
      <c r="BA670" s="116"/>
      <c r="BB670" s="116"/>
      <c r="BC670" s="116"/>
      <c r="BD670" s="116"/>
      <c r="BE670" s="116"/>
    </row>
    <row r="671" spans="1:82" ht="45" x14ac:dyDescent="0.25">
      <c r="A671" s="97"/>
      <c r="B671" s="199" t="s">
        <v>25</v>
      </c>
      <c r="C671" s="248" t="s">
        <v>116</v>
      </c>
      <c r="D671" s="247"/>
      <c r="E671" s="257" t="s">
        <v>119</v>
      </c>
      <c r="F671" s="247"/>
      <c r="G671" s="257" t="s">
        <v>120</v>
      </c>
      <c r="H671" s="247"/>
      <c r="I671" s="248" t="s">
        <v>117</v>
      </c>
      <c r="J671" s="247"/>
      <c r="K671" s="248" t="s">
        <v>118</v>
      </c>
      <c r="L671" s="247"/>
      <c r="M671" s="248" t="s">
        <v>27</v>
      </c>
      <c r="N671" s="247"/>
      <c r="O671" s="248" t="s">
        <v>166</v>
      </c>
      <c r="P671" s="247"/>
      <c r="Q671" s="248" t="s">
        <v>167</v>
      </c>
      <c r="R671" s="247"/>
      <c r="S671" s="248" t="s">
        <v>132</v>
      </c>
      <c r="T671" s="247"/>
      <c r="U671" s="248" t="s">
        <v>28</v>
      </c>
      <c r="V671" s="247"/>
      <c r="W671" s="248" t="s">
        <v>29</v>
      </c>
      <c r="X671" s="247"/>
      <c r="Y671" s="248" t="s">
        <v>30</v>
      </c>
      <c r="Z671" s="247"/>
      <c r="AA671" s="248" t="s">
        <v>114</v>
      </c>
      <c r="AB671" s="258"/>
      <c r="AC671" s="248" t="s">
        <v>113</v>
      </c>
      <c r="AD671" s="247"/>
      <c r="AE671" s="248" t="s">
        <v>31</v>
      </c>
      <c r="AF671" s="247"/>
      <c r="AG671" s="248" t="s">
        <v>193</v>
      </c>
      <c r="AH671" s="247"/>
      <c r="AI671" s="248" t="s">
        <v>164</v>
      </c>
      <c r="AJ671" s="247"/>
      <c r="AK671" s="246" t="s">
        <v>165</v>
      </c>
      <c r="AL671" s="247"/>
      <c r="AM671" s="248" t="s">
        <v>33</v>
      </c>
      <c r="AN671" s="247"/>
      <c r="AO671" s="248" t="s">
        <v>34</v>
      </c>
      <c r="AP671" s="247"/>
      <c r="AQ671" s="248" t="s">
        <v>34</v>
      </c>
      <c r="AR671" s="247"/>
      <c r="AS671" s="248" t="s">
        <v>35</v>
      </c>
      <c r="AT671" s="247"/>
      <c r="AU671" s="115" t="s">
        <v>361</v>
      </c>
      <c r="AV671" s="115" t="s">
        <v>116</v>
      </c>
      <c r="AW671" s="115" t="s">
        <v>363</v>
      </c>
      <c r="AX671" s="116" t="s">
        <v>364</v>
      </c>
      <c r="AY671" s="116" t="s">
        <v>365</v>
      </c>
      <c r="AZ671" s="116" t="s">
        <v>134</v>
      </c>
      <c r="BA671" s="117" t="s">
        <v>114</v>
      </c>
      <c r="BB671" s="117" t="s">
        <v>113</v>
      </c>
      <c r="BC671" s="117" t="s">
        <v>46</v>
      </c>
      <c r="BD671" s="117" t="s">
        <v>44</v>
      </c>
      <c r="BE671" s="118"/>
    </row>
    <row r="672" spans="1:82" x14ac:dyDescent="0.25">
      <c r="A672" s="49" t="s">
        <v>129</v>
      </c>
      <c r="B672" s="200"/>
      <c r="C672" s="151"/>
      <c r="D672" s="152"/>
      <c r="E672" s="151"/>
      <c r="F672" s="152"/>
      <c r="G672" s="200"/>
      <c r="H672" s="201"/>
      <c r="I672" s="200"/>
      <c r="J672" s="201"/>
      <c r="K672" s="87"/>
      <c r="L672" s="201"/>
      <c r="M672" s="200"/>
      <c r="N672" s="201"/>
      <c r="O672" s="200"/>
      <c r="P672" s="201"/>
      <c r="Q672" s="200"/>
      <c r="R672" s="201"/>
      <c r="S672" s="200"/>
      <c r="T672" s="201"/>
      <c r="U672" s="200"/>
      <c r="V672" s="201"/>
      <c r="W672" s="200"/>
      <c r="X672" s="201"/>
      <c r="Y672" s="200"/>
      <c r="Z672" s="201"/>
      <c r="AA672" s="87"/>
      <c r="AB672" s="87"/>
      <c r="AC672" s="200"/>
      <c r="AD672" s="201"/>
      <c r="AE672" s="200"/>
      <c r="AF672" s="201"/>
      <c r="AG672" s="200"/>
      <c r="AH672" s="201"/>
      <c r="AI672" s="200"/>
      <c r="AJ672" s="201"/>
      <c r="AK672" s="87"/>
      <c r="AL672" s="87"/>
      <c r="AM672" s="200"/>
      <c r="AN672" s="201"/>
      <c r="AO672" s="200"/>
      <c r="AP672" s="201"/>
      <c r="AQ672" s="200"/>
      <c r="AR672" s="201"/>
      <c r="AS672" s="200"/>
      <c r="AT672" s="146"/>
      <c r="AU672" s="115"/>
      <c r="AV672" s="115"/>
      <c r="AW672" s="115"/>
      <c r="AX672" s="116"/>
      <c r="AY672" s="116"/>
      <c r="AZ672" s="116"/>
      <c r="BA672" s="116"/>
      <c r="BB672" s="116"/>
      <c r="BC672" s="116"/>
      <c r="BD672" s="116"/>
      <c r="BE672" s="116"/>
    </row>
    <row r="673" spans="1:82" x14ac:dyDescent="0.25">
      <c r="A673" s="98"/>
      <c r="B673" s="88"/>
      <c r="C673" s="249">
        <f>(VLOOKUP(A672,$BF$2:$CB$5,2,FALSE))*'Form II'!F673</f>
        <v>60</v>
      </c>
      <c r="D673" s="250"/>
      <c r="E673" s="249">
        <f>VLOOKUP(A672,$BF$2:$CB$5,3,FALSE)*'Form II'!F673</f>
        <v>60</v>
      </c>
      <c r="F673" s="250"/>
      <c r="G673" s="249">
        <f>VLOOKUP(A672,$BF$2:$CB$5,4,FALSE)*'Form II'!F673</f>
        <v>60</v>
      </c>
      <c r="H673" s="250"/>
      <c r="I673" s="249">
        <f>VLOOKUP(A672,$BF$2:$CB$5,5,FALSE)*'Form II'!F673</f>
        <v>60</v>
      </c>
      <c r="J673" s="250"/>
      <c r="K673" s="251">
        <f>VLOOKUP(A672,$BF$2:$CB$5,6,FALSE)*'Form II'!F673</f>
        <v>100</v>
      </c>
      <c r="L673" s="250"/>
      <c r="M673" s="249">
        <f>VLOOKUP(A672,$BF$2:$CB$5,7,FALSE)*'Form II'!F673</f>
        <v>200</v>
      </c>
      <c r="N673" s="250"/>
      <c r="O673" s="249">
        <f>VLOOKUP(A672,$BF$2:$CB$5,8,FALSE)*'Form II'!F673</f>
        <v>125</v>
      </c>
      <c r="P673" s="250"/>
      <c r="Q673" s="249">
        <f>VLOOKUP(A672,$BF$2:$CB$5,9,FALSE)*'Form II'!F673</f>
        <v>125</v>
      </c>
      <c r="R673" s="250"/>
      <c r="S673" s="249">
        <f>VLOOKUP(A672,$BF$2:$CB$5,10,FALSE)*'Form II'!F673</f>
        <v>125</v>
      </c>
      <c r="T673" s="250"/>
      <c r="U673" s="249">
        <f>VLOOKUP(A672,$BF$2:$CB$5,11,FALSE)*'Form II'!F673</f>
        <v>150</v>
      </c>
      <c r="V673" s="250"/>
      <c r="W673" s="249">
        <f>VLOOKUP(A672,$BF$2:$CB$5,12,FALSE)*'Form II'!F673</f>
        <v>200</v>
      </c>
      <c r="X673" s="250"/>
      <c r="Y673" s="252">
        <f>VLOOKUP(A672,$BF$2:$CB$5,13,FALSE)*'Form II'!F673</f>
        <v>250</v>
      </c>
      <c r="Z673" s="253"/>
      <c r="AA673" s="252">
        <f>VLOOKUP(A672,$BF$2:$CB$5,14,FALSE)*'Form II'!F673</f>
        <v>75</v>
      </c>
      <c r="AB673" s="254"/>
      <c r="AC673" s="252">
        <f>VLOOKUP(A672,$BF$2:$CB$5,15,FALSE)*'Form II'!F673</f>
        <v>75</v>
      </c>
      <c r="AD673" s="253"/>
      <c r="AE673" s="252">
        <f>VLOOKUP(A672,$BF$2:$CB$5,16,FALSE)*'Form II'!F673</f>
        <v>200</v>
      </c>
      <c r="AF673" s="253"/>
      <c r="AG673" s="249">
        <f>VLOOKUP(A672,$BF$2:$CB$5,17,FALSE)*'Form II'!F673</f>
        <v>200</v>
      </c>
      <c r="AH673" s="250"/>
      <c r="AI673" s="249">
        <f>VLOOKUP(A672,$BF$2:$CB$5,18,FALSE)*'Form II'!F673</f>
        <v>12.5</v>
      </c>
      <c r="AJ673" s="250"/>
      <c r="AK673" s="249">
        <f>VLOOKUP(A672,$BF$2:$CB$5,19,FALSE)*'Form II'!F673</f>
        <v>25</v>
      </c>
      <c r="AL673" s="250"/>
      <c r="AM673" s="249">
        <f>VLOOKUP(A672,$BF$2:$CB$5,20,FALSE)*'Form II'!F673</f>
        <v>12.5</v>
      </c>
      <c r="AN673" s="250"/>
      <c r="AO673" s="249">
        <f>VLOOKUP(A672,$BF$2:$CB$5,21,FALSE)*'Form II'!F673</f>
        <v>25</v>
      </c>
      <c r="AP673" s="250"/>
      <c r="AQ673" s="249">
        <f>VLOOKUP(A672,$BF$2:$CB$5,22,FALSE)*'Form II'!F673</f>
        <v>25</v>
      </c>
      <c r="AR673" s="250"/>
      <c r="AS673" s="255"/>
      <c r="AT673" s="256"/>
      <c r="AU673" s="116"/>
      <c r="AV673" s="116"/>
      <c r="AW673" s="116"/>
      <c r="AX673" s="116"/>
      <c r="AY673" s="116"/>
      <c r="AZ673" s="116"/>
      <c r="BA673" s="116"/>
      <c r="BB673" s="116"/>
      <c r="BC673" s="116"/>
      <c r="BD673" s="116"/>
      <c r="BE673" s="116"/>
    </row>
    <row r="674" spans="1:82" ht="15.75" thickBot="1" x14ac:dyDescent="0.3">
      <c r="A674" s="48" t="str">
        <f>'Form II'!A673&amp;", "&amp;'Form II'!B673</f>
        <v>, 68</v>
      </c>
      <c r="B674" s="99" t="s">
        <v>36</v>
      </c>
      <c r="C674" s="99" t="s">
        <v>36</v>
      </c>
      <c r="D674" s="99" t="s">
        <v>142</v>
      </c>
      <c r="E674" s="99"/>
      <c r="F674" s="99"/>
      <c r="G674" s="99"/>
      <c r="H674" s="99"/>
      <c r="I674" s="99"/>
      <c r="J674" s="99"/>
      <c r="K674" s="99" t="s">
        <v>36</v>
      </c>
      <c r="L674" s="99" t="s">
        <v>142</v>
      </c>
      <c r="M674" s="99" t="s">
        <v>36</v>
      </c>
      <c r="N674" s="99" t="s">
        <v>142</v>
      </c>
      <c r="O674" s="99" t="s">
        <v>36</v>
      </c>
      <c r="P674" s="99" t="s">
        <v>142</v>
      </c>
      <c r="Q674" s="99" t="s">
        <v>36</v>
      </c>
      <c r="R674" s="99" t="s">
        <v>142</v>
      </c>
      <c r="S674" s="99" t="s">
        <v>36</v>
      </c>
      <c r="T674" s="99" t="s">
        <v>142</v>
      </c>
      <c r="U674" s="99" t="s">
        <v>36</v>
      </c>
      <c r="V674" s="99" t="s">
        <v>142</v>
      </c>
      <c r="W674" s="99" t="s">
        <v>36</v>
      </c>
      <c r="X674" s="99" t="s">
        <v>142</v>
      </c>
      <c r="Y674" s="99" t="s">
        <v>36</v>
      </c>
      <c r="Z674" s="99" t="s">
        <v>142</v>
      </c>
      <c r="AA674" s="99"/>
      <c r="AB674" s="99"/>
      <c r="AC674" s="99" t="s">
        <v>36</v>
      </c>
      <c r="AD674" s="99" t="s">
        <v>142</v>
      </c>
      <c r="AE674" s="99" t="s">
        <v>36</v>
      </c>
      <c r="AF674" s="100" t="s">
        <v>142</v>
      </c>
      <c r="AG674" s="99" t="s">
        <v>36</v>
      </c>
      <c r="AH674" s="99" t="s">
        <v>142</v>
      </c>
      <c r="AI674" s="99" t="s">
        <v>36</v>
      </c>
      <c r="AJ674" s="99" t="s">
        <v>142</v>
      </c>
      <c r="AK674" s="99" t="s">
        <v>36</v>
      </c>
      <c r="AL674" s="99" t="s">
        <v>142</v>
      </c>
      <c r="AM674" s="99" t="s">
        <v>36</v>
      </c>
      <c r="AN674" s="99" t="s">
        <v>142</v>
      </c>
      <c r="AO674" s="99" t="s">
        <v>36</v>
      </c>
      <c r="AP674" s="99" t="s">
        <v>142</v>
      </c>
      <c r="AQ674" s="99" t="s">
        <v>36</v>
      </c>
      <c r="AR674" s="99" t="s">
        <v>142</v>
      </c>
      <c r="AS674" s="99" t="s">
        <v>36</v>
      </c>
      <c r="AT674" s="147" t="s">
        <v>142</v>
      </c>
      <c r="AU674" s="116"/>
      <c r="AV674" s="116"/>
      <c r="AW674" s="116"/>
      <c r="AX674" s="116"/>
      <c r="AY674" s="116"/>
      <c r="AZ674" s="116"/>
      <c r="BA674" s="116"/>
      <c r="BB674" s="116"/>
      <c r="BC674" s="116"/>
      <c r="BD674" s="116"/>
      <c r="BE674" s="116"/>
    </row>
    <row r="675" spans="1:82" ht="16.5" thickTop="1" thickBot="1" x14ac:dyDescent="0.3">
      <c r="A675" s="24" t="s">
        <v>37</v>
      </c>
      <c r="B675" s="25"/>
      <c r="C675" s="112">
        <v>0</v>
      </c>
      <c r="D675" s="93">
        <f t="shared" ref="D675" si="6015">C675/C673</f>
        <v>0</v>
      </c>
      <c r="E675" s="112"/>
      <c r="F675" s="93">
        <f t="shared" ref="F675" si="6016">E675/E673</f>
        <v>0</v>
      </c>
      <c r="G675" s="112"/>
      <c r="H675" s="93">
        <f t="shared" ref="H675" si="6017">G675/G673</f>
        <v>0</v>
      </c>
      <c r="I675" s="112"/>
      <c r="J675" s="93">
        <f t="shared" ref="J675" si="6018">I675/I673</f>
        <v>0</v>
      </c>
      <c r="K675" s="112"/>
      <c r="L675" s="93">
        <f t="shared" ref="L675" si="6019">K675/K673</f>
        <v>0</v>
      </c>
      <c r="M675" s="112">
        <v>0</v>
      </c>
      <c r="N675" s="93">
        <f t="shared" ref="N675" si="6020">M675/M673</f>
        <v>0</v>
      </c>
      <c r="O675" s="112">
        <v>0</v>
      </c>
      <c r="P675" s="93">
        <f t="shared" ref="P675" si="6021">O675/O673</f>
        <v>0</v>
      </c>
      <c r="Q675" s="112">
        <v>0</v>
      </c>
      <c r="R675" s="93">
        <f t="shared" ref="R675" si="6022">Q675/Q673</f>
        <v>0</v>
      </c>
      <c r="S675" s="112">
        <v>0</v>
      </c>
      <c r="T675" s="93">
        <f t="shared" ref="T675" si="6023">S675/S673</f>
        <v>0</v>
      </c>
      <c r="U675" s="112">
        <v>0</v>
      </c>
      <c r="V675" s="93">
        <f t="shared" ref="V675" si="6024">U675/U673</f>
        <v>0</v>
      </c>
      <c r="W675" s="112">
        <v>0</v>
      </c>
      <c r="X675" s="93">
        <f t="shared" ref="X675" si="6025">W675/W673</f>
        <v>0</v>
      </c>
      <c r="Y675" s="112">
        <v>0</v>
      </c>
      <c r="Z675" s="93">
        <f t="shared" ref="Z675" si="6026">Y675/Y673</f>
        <v>0</v>
      </c>
      <c r="AA675" s="112">
        <v>0</v>
      </c>
      <c r="AB675" s="93">
        <f t="shared" ref="AB675" si="6027">AA675/AA673</f>
        <v>0</v>
      </c>
      <c r="AC675" s="112">
        <v>0</v>
      </c>
      <c r="AD675" s="93">
        <f t="shared" ref="AD675" si="6028">AC675/AC673</f>
        <v>0</v>
      </c>
      <c r="AE675" s="112"/>
      <c r="AF675" s="93">
        <f t="shared" ref="AF675" si="6029">AE675/AE673</f>
        <v>0</v>
      </c>
      <c r="AG675" s="112"/>
      <c r="AH675" s="93">
        <f t="shared" ref="AH675" si="6030">AG675/AG673</f>
        <v>0</v>
      </c>
      <c r="AI675" s="112"/>
      <c r="AJ675" s="93">
        <f t="shared" ref="AJ675" si="6031">AI675/AI673</f>
        <v>0</v>
      </c>
      <c r="AK675" s="112"/>
      <c r="AL675" s="93">
        <f t="shared" ref="AL675" si="6032">AK675/AK673</f>
        <v>0</v>
      </c>
      <c r="AM675" s="112">
        <v>0</v>
      </c>
      <c r="AN675" s="93">
        <f t="shared" ref="AN675" si="6033">AM675/AM673</f>
        <v>0</v>
      </c>
      <c r="AO675" s="112">
        <v>0</v>
      </c>
      <c r="AP675" s="93">
        <f t="shared" ref="AP675" si="6034">AO675/AO673</f>
        <v>0</v>
      </c>
      <c r="AQ675" s="112">
        <v>0</v>
      </c>
      <c r="AR675" s="93">
        <f t="shared" ref="AR675:AR679" si="6035">AQ675/$AQ$113</f>
        <v>0</v>
      </c>
      <c r="AS675" s="134">
        <f t="shared" ref="AS675:AS678" si="6036">C675+K675+M675+O675+U675+W675+Y675+AC675+AE675+AG675+AM675+AQ675+E675+I675+G675+AA675+Q675+S675+AO675+AI675+AK675</f>
        <v>0</v>
      </c>
      <c r="AT675" s="203">
        <f t="shared" ref="AT675:AT679" si="6037">D675+L675+N675+P675+V675+X675+Z675+AD675+AF675+AH675+AN675+AR675+AB675+F675+J675+H675+R675+T675+AP675+AJ675+AL675</f>
        <v>0</v>
      </c>
      <c r="AU675" s="120">
        <f>IF(J675=0,0,(IF('Form II'!K673="yes",(J675/AT675)*('Form II'!G673+'Form II'!H673),0)))</f>
        <v>0</v>
      </c>
      <c r="AV675" s="120">
        <f>IF(D675=0,0,(IF('Form II'!I673="yes",(D675/AT675)*('Form II'!G673+'Form II'!H673),0)))</f>
        <v>0</v>
      </c>
      <c r="AW675" s="120">
        <f>IF(F675+H675=0,0,(IF('Form II'!J673="yes",((F675+H675)/AT675)*('Form II'!G673+'Form II'!H673),0)))</f>
        <v>0</v>
      </c>
      <c r="AX675" s="120">
        <f>IF(L675=0,0,(L675/AT675)*('Form II'!G673+'Form II'!H673))</f>
        <v>0</v>
      </c>
      <c r="AY675" s="120">
        <f>IF(P675+R675=0,0,(IF('Form II'!M673="yes",(((P675+R675)/AT675)*('Form II'!G673+'Form II'!H673)),0)))</f>
        <v>0</v>
      </c>
      <c r="AZ675" s="120" t="e">
        <f>IF('Form II'!N673="yes",(((V675+X675+Z675+T675)/AT675)*('Form II'!G673+'Form II'!H673)),0)</f>
        <v>#DIV/0!</v>
      </c>
      <c r="BA675" s="120" t="e">
        <f>IF('Form II'!P673="yes",(AB675/AT675)*('Form II'!G673+'Form II'!H673),0)</f>
        <v>#DIV/0!</v>
      </c>
      <c r="BB675" s="120" t="e">
        <f>IF('Form II'!O673="yes",(AD675/AT675)*('Form II'!G673+'Form II'!H673),0)</f>
        <v>#DIV/0!</v>
      </c>
      <c r="BC675" s="120">
        <f>IF(AF675=0,0,(AF675/AT675)*('Form II'!G673+'Form II'!H673))</f>
        <v>0</v>
      </c>
      <c r="BD675" s="120">
        <f>IF((AN675+AP675+AR675)=0,0,(IF('Form II'!R673="yes",(((AN675+AP675+AR675)/AT675)*('Form II'!G673+'Form II'!H673)),0)))</f>
        <v>0</v>
      </c>
      <c r="BE675" s="118">
        <f>IF((AS675)=0,('Form II'!G673+'Form II'!H673),SUM(AU675:BD675))</f>
        <v>0</v>
      </c>
      <c r="CD675" s="23">
        <f>AT675*'Form II'!F673</f>
        <v>0</v>
      </c>
    </row>
    <row r="676" spans="1:82" ht="16.5" thickTop="1" thickBot="1" x14ac:dyDescent="0.3">
      <c r="A676" s="26" t="s">
        <v>38</v>
      </c>
      <c r="B676" s="27"/>
      <c r="C676" s="113">
        <v>0</v>
      </c>
      <c r="D676" s="93">
        <f t="shared" ref="D676" si="6038">C676/C673</f>
        <v>0</v>
      </c>
      <c r="E676" s="113"/>
      <c r="F676" s="93">
        <f t="shared" ref="F676" si="6039">E676/E673</f>
        <v>0</v>
      </c>
      <c r="G676" s="113"/>
      <c r="H676" s="93">
        <f t="shared" ref="H676" si="6040">G676/G673</f>
        <v>0</v>
      </c>
      <c r="I676" s="113"/>
      <c r="J676" s="93">
        <f t="shared" ref="J676" si="6041">I676/I673</f>
        <v>0</v>
      </c>
      <c r="K676" s="113"/>
      <c r="L676" s="93">
        <f t="shared" ref="L676" si="6042">K676/K673</f>
        <v>0</v>
      </c>
      <c r="M676" s="113">
        <v>0</v>
      </c>
      <c r="N676" s="93">
        <f t="shared" ref="N676" si="6043">M676/M673</f>
        <v>0</v>
      </c>
      <c r="O676" s="113">
        <v>0</v>
      </c>
      <c r="P676" s="93">
        <f t="shared" ref="P676" si="6044">O676/O673</f>
        <v>0</v>
      </c>
      <c r="Q676" s="113">
        <v>0</v>
      </c>
      <c r="R676" s="93">
        <f t="shared" ref="R676" si="6045">Q676/Q673</f>
        <v>0</v>
      </c>
      <c r="S676" s="113">
        <v>0</v>
      </c>
      <c r="T676" s="93">
        <f t="shared" ref="T676" si="6046">S676/S673</f>
        <v>0</v>
      </c>
      <c r="U676" s="113">
        <v>0</v>
      </c>
      <c r="V676" s="93">
        <f t="shared" ref="V676" si="6047">U676/U673</f>
        <v>0</v>
      </c>
      <c r="W676" s="113">
        <v>0</v>
      </c>
      <c r="X676" s="93">
        <f t="shared" ref="X676" si="6048">W676/W673</f>
        <v>0</v>
      </c>
      <c r="Y676" s="113">
        <v>0</v>
      </c>
      <c r="Z676" s="93">
        <f t="shared" ref="Z676" si="6049">Y676/Y673</f>
        <v>0</v>
      </c>
      <c r="AA676" s="113">
        <v>0</v>
      </c>
      <c r="AB676" s="93">
        <f t="shared" ref="AB676" si="6050">AA676/AA673</f>
        <v>0</v>
      </c>
      <c r="AC676" s="113">
        <v>0</v>
      </c>
      <c r="AD676" s="93">
        <f t="shared" ref="AD676" si="6051">AC676/AC673</f>
        <v>0</v>
      </c>
      <c r="AE676" s="113"/>
      <c r="AF676" s="93">
        <f t="shared" ref="AF676" si="6052">AE676/AE673</f>
        <v>0</v>
      </c>
      <c r="AG676" s="113"/>
      <c r="AH676" s="93">
        <f t="shared" ref="AH676" si="6053">AG676/AG673</f>
        <v>0</v>
      </c>
      <c r="AI676" s="113"/>
      <c r="AJ676" s="93">
        <f t="shared" ref="AJ676" si="6054">AI676/AI673</f>
        <v>0</v>
      </c>
      <c r="AK676" s="113"/>
      <c r="AL676" s="93">
        <f t="shared" ref="AL676" si="6055">AK676/AK673</f>
        <v>0</v>
      </c>
      <c r="AM676" s="113">
        <v>0</v>
      </c>
      <c r="AN676" s="93">
        <f t="shared" ref="AN676" si="6056">AM676/AM673</f>
        <v>0</v>
      </c>
      <c r="AO676" s="113">
        <v>0</v>
      </c>
      <c r="AP676" s="93">
        <f t="shared" ref="AP676" si="6057">AO676/AO673</f>
        <v>0</v>
      </c>
      <c r="AQ676" s="113">
        <v>0</v>
      </c>
      <c r="AR676" s="93">
        <f t="shared" si="6035"/>
        <v>0</v>
      </c>
      <c r="AS676" s="134">
        <f t="shared" si="6036"/>
        <v>0</v>
      </c>
      <c r="AT676" s="203">
        <f t="shared" si="6037"/>
        <v>0</v>
      </c>
      <c r="AU676" s="120">
        <f>IF(J676=0,0,(IF('Form II'!K674="yes",(J676/AT676)*('Form II'!G674+'Form II'!H674),0)))</f>
        <v>0</v>
      </c>
      <c r="AV676" s="120">
        <f>IF(D676=0,0,(IF('Form II'!I674="yes",(D676/AT676)*('Form II'!G674+'Form II'!H674),0)))</f>
        <v>0</v>
      </c>
      <c r="AW676" s="120">
        <f>IF(F676+H676=0,0,(IF('Form II'!J674="yes",((F676+H676)/AT676)*('Form II'!G674+'Form II'!H674),0)))</f>
        <v>0</v>
      </c>
      <c r="AX676" s="120">
        <f>IF(L676=0,0,(L676/AT676)*('Form II'!G674+'Form II'!H674))</f>
        <v>0</v>
      </c>
      <c r="AY676" s="120">
        <f>IF(P676+R676=0,0,(IF('Form II'!M674="yes",(((P676+R676)/AT676)*('Form II'!G674+'Form II'!H674)),0)))</f>
        <v>0</v>
      </c>
      <c r="AZ676" s="120" t="e">
        <f>IF('Form II'!N674="yes",(((V676+X676+Z676+T676)/AT676)*('Form II'!G674+'Form II'!H674)),0)</f>
        <v>#DIV/0!</v>
      </c>
      <c r="BA676" s="120" t="e">
        <f>IF('Form II'!P674="yes",(AB676/AT676)*('Form II'!G674+'Form II'!H674),0)</f>
        <v>#DIV/0!</v>
      </c>
      <c r="BB676" s="120" t="e">
        <f>IF('Form II'!O674="yes",(AD676/AT676)*('Form II'!G674+'Form II'!H674),0)</f>
        <v>#DIV/0!</v>
      </c>
      <c r="BC676" s="120">
        <f>IF(AF676=0,0,(AF676/AT676)*('Form II'!G674+'Form II'!H674))</f>
        <v>0</v>
      </c>
      <c r="BD676" s="120">
        <f>IF((AN676+AP676+AR676)=0,0,(IF('Form II'!R674="yes",(((AN676+AP676+AR676)/AT676)*('Form II'!G674+'Form II'!H674)),0)))</f>
        <v>0</v>
      </c>
      <c r="BE676" s="118">
        <f>IF((AS676)=0,('Form II'!G674+'Form II'!H674),SUM(AU676:BD676))</f>
        <v>0</v>
      </c>
      <c r="CD676" s="23">
        <f>AT676*'Form II'!F674</f>
        <v>0</v>
      </c>
    </row>
    <row r="677" spans="1:82" ht="16.5" thickTop="1" thickBot="1" x14ac:dyDescent="0.3">
      <c r="A677" s="26" t="s">
        <v>39</v>
      </c>
      <c r="B677" s="27"/>
      <c r="C677" s="113">
        <v>0</v>
      </c>
      <c r="D677" s="93">
        <f t="shared" ref="D677" si="6058">C677/C673</f>
        <v>0</v>
      </c>
      <c r="E677" s="113"/>
      <c r="F677" s="93">
        <f t="shared" ref="F677" si="6059">E677/E673</f>
        <v>0</v>
      </c>
      <c r="G677" s="113"/>
      <c r="H677" s="93">
        <f t="shared" ref="H677" si="6060">G677/G673</f>
        <v>0</v>
      </c>
      <c r="I677" s="113"/>
      <c r="J677" s="93">
        <f t="shared" ref="J677" si="6061">I677/I673</f>
        <v>0</v>
      </c>
      <c r="K677" s="113"/>
      <c r="L677" s="93">
        <f t="shared" ref="L677" si="6062">K677/K673</f>
        <v>0</v>
      </c>
      <c r="M677" s="113">
        <v>0</v>
      </c>
      <c r="N677" s="93">
        <f t="shared" ref="N677" si="6063">M677/M673</f>
        <v>0</v>
      </c>
      <c r="O677" s="113">
        <v>0</v>
      </c>
      <c r="P677" s="93">
        <f t="shared" ref="P677" si="6064">O677/O673</f>
        <v>0</v>
      </c>
      <c r="Q677" s="113">
        <v>0</v>
      </c>
      <c r="R677" s="93">
        <f t="shared" ref="R677" si="6065">Q677/Q673</f>
        <v>0</v>
      </c>
      <c r="S677" s="113">
        <v>0</v>
      </c>
      <c r="T677" s="93">
        <f t="shared" ref="T677" si="6066">S677/S673</f>
        <v>0</v>
      </c>
      <c r="U677" s="113">
        <v>0</v>
      </c>
      <c r="V677" s="93">
        <f t="shared" ref="V677" si="6067">U677/U673</f>
        <v>0</v>
      </c>
      <c r="W677" s="113">
        <v>0</v>
      </c>
      <c r="X677" s="93">
        <f t="shared" ref="X677" si="6068">W677/W673</f>
        <v>0</v>
      </c>
      <c r="Y677" s="113">
        <v>0</v>
      </c>
      <c r="Z677" s="93">
        <f t="shared" ref="Z677" si="6069">Y677/Y673</f>
        <v>0</v>
      </c>
      <c r="AA677" s="113">
        <v>0</v>
      </c>
      <c r="AB677" s="93">
        <f t="shared" ref="AB677" si="6070">AA677/AA673</f>
        <v>0</v>
      </c>
      <c r="AC677" s="113">
        <v>0</v>
      </c>
      <c r="AD677" s="93">
        <f t="shared" ref="AD677" si="6071">AC677/AC673</f>
        <v>0</v>
      </c>
      <c r="AE677" s="113"/>
      <c r="AF677" s="93">
        <f t="shared" ref="AF677" si="6072">AE677/AE673</f>
        <v>0</v>
      </c>
      <c r="AG677" s="113"/>
      <c r="AH677" s="93">
        <f t="shared" ref="AH677" si="6073">AG677/AG673</f>
        <v>0</v>
      </c>
      <c r="AI677" s="113"/>
      <c r="AJ677" s="93">
        <f t="shared" ref="AJ677" si="6074">AI677/AI673</f>
        <v>0</v>
      </c>
      <c r="AK677" s="113"/>
      <c r="AL677" s="93">
        <f t="shared" ref="AL677" si="6075">AK677/AK673</f>
        <v>0</v>
      </c>
      <c r="AM677" s="113">
        <v>0</v>
      </c>
      <c r="AN677" s="93">
        <f t="shared" ref="AN677" si="6076">AM677/AM673</f>
        <v>0</v>
      </c>
      <c r="AO677" s="113">
        <v>0</v>
      </c>
      <c r="AP677" s="93">
        <f t="shared" ref="AP677" si="6077">AO677/AO673</f>
        <v>0</v>
      </c>
      <c r="AQ677" s="113">
        <v>0</v>
      </c>
      <c r="AR677" s="93">
        <f t="shared" si="6035"/>
        <v>0</v>
      </c>
      <c r="AS677" s="134">
        <f t="shared" si="6036"/>
        <v>0</v>
      </c>
      <c r="AT677" s="203">
        <f t="shared" si="6037"/>
        <v>0</v>
      </c>
      <c r="AU677" s="120">
        <f>IF(J677=0,0,(IF('Form II'!K675="yes",(J677/AT677)*('Form II'!G675+'Form II'!H675),0)))</f>
        <v>0</v>
      </c>
      <c r="AV677" s="120">
        <f>IF(D677=0,0,(IF('Form II'!I675="yes",(D677/AT677)*('Form II'!G675+'Form II'!H675),0)))</f>
        <v>0</v>
      </c>
      <c r="AW677" s="120">
        <f>IF(F677+H677=0,0,(IF('Form II'!J675="yes",((F677+H677)/AT677)*('Form II'!G675+'Form II'!H675),0)))</f>
        <v>0</v>
      </c>
      <c r="AX677" s="120">
        <f>IF(L677=0,0,(L677/AT677)*('Form II'!G675+'Form II'!H675))</f>
        <v>0</v>
      </c>
      <c r="AY677" s="120">
        <f>IF(P677+R677=0,0,(IF('Form II'!M675="yes",(((P677+R677)/AT677)*('Form II'!G675+'Form II'!H675)),0)))</f>
        <v>0</v>
      </c>
      <c r="AZ677" s="120" t="e">
        <f>IF('Form II'!N675="yes",(((V677+X677+Z677+T677)/AT677)*('Form II'!G675+'Form II'!H675)),0)</f>
        <v>#DIV/0!</v>
      </c>
      <c r="BA677" s="120" t="e">
        <f>IF('Form II'!P675="yes",(AB677/AT677)*('Form II'!G675+'Form II'!H675),0)</f>
        <v>#DIV/0!</v>
      </c>
      <c r="BB677" s="120" t="e">
        <f>IF('Form II'!O675="yes",(AD677/AT677)*('Form II'!G675+'Form II'!H675),0)</f>
        <v>#DIV/0!</v>
      </c>
      <c r="BC677" s="120">
        <f>IF(AF677=0,0,(AF677/AT677)*('Form II'!G675+'Form II'!H675))</f>
        <v>0</v>
      </c>
      <c r="BD677" s="120">
        <f>IF((AN677+AP677+AR677)=0,0,(IF('Form II'!R675="yes",(((AN677+AP677+AR677)/AT677)*('Form II'!G675+'Form II'!H675)),0)))</f>
        <v>0</v>
      </c>
      <c r="BE677" s="118">
        <f>IF((AS677)=0,('Form II'!G675+'Form II'!H675),SUM(AU677:BD677))</f>
        <v>0</v>
      </c>
      <c r="CD677" s="23">
        <f>AT677*'Form II'!F675</f>
        <v>0</v>
      </c>
    </row>
    <row r="678" spans="1:82" ht="16.5" thickTop="1" thickBot="1" x14ac:dyDescent="0.3">
      <c r="A678" s="28" t="s">
        <v>40</v>
      </c>
      <c r="B678" s="29"/>
      <c r="C678" s="114">
        <v>0</v>
      </c>
      <c r="D678" s="93">
        <f t="shared" ref="D678" si="6078">C678/C673</f>
        <v>0</v>
      </c>
      <c r="E678" s="114"/>
      <c r="F678" s="93">
        <f t="shared" ref="F678" si="6079">E678/E673</f>
        <v>0</v>
      </c>
      <c r="G678" s="114"/>
      <c r="H678" s="93">
        <f t="shared" ref="H678" si="6080">G678/G673</f>
        <v>0</v>
      </c>
      <c r="I678" s="114"/>
      <c r="J678" s="93">
        <f t="shared" ref="J678" si="6081">I678/I673</f>
        <v>0</v>
      </c>
      <c r="K678" s="114"/>
      <c r="L678" s="93">
        <f t="shared" ref="L678" si="6082">K678/K673</f>
        <v>0</v>
      </c>
      <c r="M678" s="114">
        <v>0</v>
      </c>
      <c r="N678" s="93">
        <f t="shared" ref="N678" si="6083">M678/M673</f>
        <v>0</v>
      </c>
      <c r="O678" s="114">
        <v>0</v>
      </c>
      <c r="P678" s="93">
        <f t="shared" ref="P678" si="6084">O678/O673</f>
        <v>0</v>
      </c>
      <c r="Q678" s="114">
        <v>0</v>
      </c>
      <c r="R678" s="93">
        <f t="shared" ref="R678" si="6085">Q678/Q673</f>
        <v>0</v>
      </c>
      <c r="S678" s="114">
        <v>0</v>
      </c>
      <c r="T678" s="93">
        <f t="shared" ref="T678" si="6086">S678/S673</f>
        <v>0</v>
      </c>
      <c r="U678" s="114">
        <v>0</v>
      </c>
      <c r="V678" s="93">
        <f t="shared" ref="V678" si="6087">U678/U673</f>
        <v>0</v>
      </c>
      <c r="W678" s="114">
        <v>0</v>
      </c>
      <c r="X678" s="93">
        <f t="shared" ref="X678" si="6088">W678/W673</f>
        <v>0</v>
      </c>
      <c r="Y678" s="114">
        <v>0</v>
      </c>
      <c r="Z678" s="93">
        <f t="shared" ref="Z678" si="6089">Y678/Y673</f>
        <v>0</v>
      </c>
      <c r="AA678" s="114">
        <v>0</v>
      </c>
      <c r="AB678" s="93">
        <f t="shared" ref="AB678" si="6090">AA678/AA673</f>
        <v>0</v>
      </c>
      <c r="AC678" s="114">
        <v>0</v>
      </c>
      <c r="AD678" s="93">
        <f t="shared" ref="AD678" si="6091">AC678/AC673</f>
        <v>0</v>
      </c>
      <c r="AE678" s="114"/>
      <c r="AF678" s="93">
        <f t="shared" ref="AF678" si="6092">AE678/AE673</f>
        <v>0</v>
      </c>
      <c r="AG678" s="114"/>
      <c r="AH678" s="93">
        <f t="shared" ref="AH678" si="6093">AG678/AG673</f>
        <v>0</v>
      </c>
      <c r="AI678" s="114"/>
      <c r="AJ678" s="93">
        <f t="shared" ref="AJ678" si="6094">AI678/AI673</f>
        <v>0</v>
      </c>
      <c r="AK678" s="114"/>
      <c r="AL678" s="93">
        <f t="shared" ref="AL678" si="6095">AK678/AK673</f>
        <v>0</v>
      </c>
      <c r="AM678" s="114">
        <v>0</v>
      </c>
      <c r="AN678" s="93">
        <f t="shared" ref="AN678" si="6096">AM678/AM673</f>
        <v>0</v>
      </c>
      <c r="AO678" s="114">
        <v>0</v>
      </c>
      <c r="AP678" s="93">
        <f t="shared" ref="AP678" si="6097">AO678/AO673</f>
        <v>0</v>
      </c>
      <c r="AQ678" s="114">
        <v>0</v>
      </c>
      <c r="AR678" s="93">
        <f t="shared" si="6035"/>
        <v>0</v>
      </c>
      <c r="AS678" s="134">
        <f t="shared" si="6036"/>
        <v>0</v>
      </c>
      <c r="AT678" s="203">
        <f t="shared" si="6037"/>
        <v>0</v>
      </c>
      <c r="AU678" s="120">
        <f>IF(J678=0,0,(IF('Form II'!K676="yes",(J678/AT678)*('Form II'!G676+'Form II'!H676),0)))</f>
        <v>0</v>
      </c>
      <c r="AV678" s="120">
        <f>IF(D678=0,0,(IF('Form II'!I676="yes",(D678/AT678)*('Form II'!G676+'Form II'!H676),0)))</f>
        <v>0</v>
      </c>
      <c r="AW678" s="120">
        <f>IF(F678+H678=0,0,(IF('Form II'!J676="yes",((F678+H678)/AT678)*('Form II'!G676+'Form II'!H676),0)))</f>
        <v>0</v>
      </c>
      <c r="AX678" s="120">
        <f>IF(L678=0,0,(L678/AT678)*('Form II'!G676+'Form II'!H676))</f>
        <v>0</v>
      </c>
      <c r="AY678" s="120">
        <f>IF(P678+R678=0,0,(IF('Form II'!M676="yes",(((P678+R678)/AT678)*('Form II'!G676+'Form II'!H676)),0)))</f>
        <v>0</v>
      </c>
      <c r="AZ678" s="120" t="e">
        <f>IF('Form II'!N676="yes",(((V678+X678+Z678+T678)/AT678)*('Form II'!G676+'Form II'!H676)),0)</f>
        <v>#DIV/0!</v>
      </c>
      <c r="BA678" s="120" t="e">
        <f>IF('Form II'!P676="yes",(AB678/AT678)*('Form II'!G676+'Form II'!H676),0)</f>
        <v>#DIV/0!</v>
      </c>
      <c r="BB678" s="120" t="e">
        <f>IF('Form II'!O676="yes",(AD678/AT678)*('Form II'!G676+'Form II'!H676),0)</f>
        <v>#DIV/0!</v>
      </c>
      <c r="BC678" s="120">
        <f>IF(AF678=0,0,(AF678/AT678)*('Form II'!G676+'Form II'!H676))</f>
        <v>0</v>
      </c>
      <c r="BD678" s="120">
        <f>IF((AN678+AP678+AR678)=0,0,(IF('Form II'!R676="yes",(((AN678+AP678+AR678)/AT678)*('Form II'!G676+'Form II'!H676)),0)))</f>
        <v>0</v>
      </c>
      <c r="BE678" s="118">
        <f>IF((AS678)=0,('Form II'!G676+'Form II'!H676),SUM(AU678:BD678))</f>
        <v>0</v>
      </c>
      <c r="CD678" s="23">
        <f>AT678*'Form II'!F676</f>
        <v>0</v>
      </c>
    </row>
    <row r="679" spans="1:82" ht="15.75" thickTop="1" x14ac:dyDescent="0.25">
      <c r="A679" s="90" t="s">
        <v>41</v>
      </c>
      <c r="B679" s="91"/>
      <c r="C679" s="91">
        <f t="shared" si="5560"/>
        <v>0</v>
      </c>
      <c r="D679" s="93">
        <f t="shared" ref="D679" si="6098">C679/C673</f>
        <v>0</v>
      </c>
      <c r="E679" s="91">
        <f t="shared" si="5562"/>
        <v>0</v>
      </c>
      <c r="F679" s="93">
        <f t="shared" ref="F679" si="6099">E679/E673</f>
        <v>0</v>
      </c>
      <c r="G679" s="91">
        <f t="shared" si="5564"/>
        <v>0</v>
      </c>
      <c r="H679" s="93">
        <f t="shared" ref="H679" si="6100">G679/G673</f>
        <v>0</v>
      </c>
      <c r="I679" s="91">
        <f t="shared" si="5566"/>
        <v>0</v>
      </c>
      <c r="J679" s="93">
        <f t="shared" ref="J679" si="6101">I679/I673</f>
        <v>0</v>
      </c>
      <c r="K679" s="91">
        <f t="shared" si="5568"/>
        <v>0</v>
      </c>
      <c r="L679" s="93">
        <f t="shared" ref="L679" si="6102">K679/K673</f>
        <v>0</v>
      </c>
      <c r="M679" s="91">
        <f t="shared" si="5570"/>
        <v>0</v>
      </c>
      <c r="N679" s="93">
        <f t="shared" ref="N679" si="6103">M679/M673</f>
        <v>0</v>
      </c>
      <c r="O679" s="91">
        <f t="shared" si="5572"/>
        <v>0</v>
      </c>
      <c r="P679" s="93">
        <f t="shared" ref="P679" si="6104">O679/O673</f>
        <v>0</v>
      </c>
      <c r="Q679" s="91">
        <f t="shared" si="5574"/>
        <v>0</v>
      </c>
      <c r="R679" s="93">
        <f t="shared" ref="R679" si="6105">Q679/Q673</f>
        <v>0</v>
      </c>
      <c r="S679" s="91">
        <f t="shared" si="5576"/>
        <v>0</v>
      </c>
      <c r="T679" s="93">
        <f t="shared" ref="T679" si="6106">S679/S673</f>
        <v>0</v>
      </c>
      <c r="U679" s="91">
        <f t="shared" si="5578"/>
        <v>0</v>
      </c>
      <c r="V679" s="93">
        <f t="shared" ref="V679" si="6107">U679/U673</f>
        <v>0</v>
      </c>
      <c r="W679" s="91">
        <f t="shared" si="5580"/>
        <v>0</v>
      </c>
      <c r="X679" s="93">
        <f t="shared" ref="X679" si="6108">W679/W673</f>
        <v>0</v>
      </c>
      <c r="Y679" s="91">
        <f t="shared" si="5582"/>
        <v>0</v>
      </c>
      <c r="Z679" s="93">
        <f t="shared" ref="Z679" si="6109">Y679/Y673</f>
        <v>0</v>
      </c>
      <c r="AA679" s="91">
        <f t="shared" si="5584"/>
        <v>0</v>
      </c>
      <c r="AB679" s="93">
        <f t="shared" ref="AB679" si="6110">AA679/AA673</f>
        <v>0</v>
      </c>
      <c r="AC679" s="91">
        <f t="shared" si="5586"/>
        <v>0</v>
      </c>
      <c r="AD679" s="93">
        <f t="shared" ref="AD679" si="6111">AC679/AC673</f>
        <v>0</v>
      </c>
      <c r="AE679" s="94">
        <f t="shared" si="5588"/>
        <v>0</v>
      </c>
      <c r="AF679" s="93">
        <f t="shared" ref="AF679" si="6112">AE679/AE673</f>
        <v>0</v>
      </c>
      <c r="AG679" s="91">
        <f t="shared" si="5590"/>
        <v>0</v>
      </c>
      <c r="AH679" s="93">
        <f t="shared" ref="AH679" si="6113">AG679/AG673</f>
        <v>0</v>
      </c>
      <c r="AI679" s="91">
        <f t="shared" si="5592"/>
        <v>0</v>
      </c>
      <c r="AJ679" s="93">
        <f t="shared" ref="AJ679" si="6114">AI679/AI673</f>
        <v>0</v>
      </c>
      <c r="AK679" s="91">
        <f t="shared" si="5594"/>
        <v>0</v>
      </c>
      <c r="AL679" s="93">
        <f t="shared" ref="AL679" si="6115">AK679/AK673</f>
        <v>0</v>
      </c>
      <c r="AM679" s="91">
        <f t="shared" si="5596"/>
        <v>0</v>
      </c>
      <c r="AN679" s="93">
        <f t="shared" ref="AN679" si="6116">AM679/AM673</f>
        <v>0</v>
      </c>
      <c r="AO679" s="91">
        <f t="shared" si="5598"/>
        <v>0</v>
      </c>
      <c r="AP679" s="93">
        <f t="shared" ref="AP679" si="6117">AO679/AO673</f>
        <v>0</v>
      </c>
      <c r="AQ679" s="91">
        <f t="shared" si="5600"/>
        <v>0</v>
      </c>
      <c r="AR679" s="93">
        <f t="shared" si="6035"/>
        <v>0</v>
      </c>
      <c r="AS679" s="95">
        <f t="shared" si="5601"/>
        <v>0</v>
      </c>
      <c r="AT679" s="203">
        <f t="shared" si="6037"/>
        <v>0</v>
      </c>
      <c r="AU679" s="121"/>
      <c r="AV679" s="121"/>
      <c r="AW679" s="121"/>
      <c r="AX679" s="121"/>
      <c r="AY679" s="121"/>
      <c r="AZ679" s="121"/>
      <c r="BA679" s="121"/>
      <c r="BB679" s="121"/>
      <c r="BC679" s="121"/>
      <c r="BD679" s="121"/>
      <c r="BE679" s="121"/>
      <c r="CD679" s="30">
        <f t="shared" si="5602"/>
        <v>0</v>
      </c>
    </row>
    <row r="680" spans="1:82" x14ac:dyDescent="0.25">
      <c r="AU680" s="116"/>
      <c r="AV680" s="116"/>
      <c r="AW680" s="116"/>
      <c r="AX680" s="116"/>
      <c r="AY680" s="116"/>
      <c r="AZ680" s="116"/>
      <c r="BA680" s="116"/>
      <c r="BB680" s="116"/>
      <c r="BC680" s="116"/>
      <c r="BD680" s="116"/>
      <c r="BE680" s="116"/>
    </row>
    <row r="681" spans="1:82" ht="45" x14ac:dyDescent="0.25">
      <c r="A681" s="97"/>
      <c r="B681" s="199" t="s">
        <v>25</v>
      </c>
      <c r="C681" s="248" t="s">
        <v>116</v>
      </c>
      <c r="D681" s="247"/>
      <c r="E681" s="257" t="s">
        <v>119</v>
      </c>
      <c r="F681" s="247"/>
      <c r="G681" s="257" t="s">
        <v>120</v>
      </c>
      <c r="H681" s="247"/>
      <c r="I681" s="248" t="s">
        <v>117</v>
      </c>
      <c r="J681" s="247"/>
      <c r="K681" s="248" t="s">
        <v>118</v>
      </c>
      <c r="L681" s="247"/>
      <c r="M681" s="248" t="s">
        <v>27</v>
      </c>
      <c r="N681" s="247"/>
      <c r="O681" s="248" t="s">
        <v>166</v>
      </c>
      <c r="P681" s="247"/>
      <c r="Q681" s="248" t="s">
        <v>167</v>
      </c>
      <c r="R681" s="247"/>
      <c r="S681" s="248" t="s">
        <v>132</v>
      </c>
      <c r="T681" s="247"/>
      <c r="U681" s="248" t="s">
        <v>28</v>
      </c>
      <c r="V681" s="247"/>
      <c r="W681" s="248" t="s">
        <v>29</v>
      </c>
      <c r="X681" s="247"/>
      <c r="Y681" s="248" t="s">
        <v>30</v>
      </c>
      <c r="Z681" s="247"/>
      <c r="AA681" s="248" t="s">
        <v>114</v>
      </c>
      <c r="AB681" s="258"/>
      <c r="AC681" s="248" t="s">
        <v>113</v>
      </c>
      <c r="AD681" s="247"/>
      <c r="AE681" s="248" t="s">
        <v>31</v>
      </c>
      <c r="AF681" s="247"/>
      <c r="AG681" s="248" t="s">
        <v>193</v>
      </c>
      <c r="AH681" s="247"/>
      <c r="AI681" s="248" t="s">
        <v>164</v>
      </c>
      <c r="AJ681" s="247"/>
      <c r="AK681" s="246" t="s">
        <v>165</v>
      </c>
      <c r="AL681" s="247"/>
      <c r="AM681" s="248" t="s">
        <v>33</v>
      </c>
      <c r="AN681" s="247"/>
      <c r="AO681" s="248" t="s">
        <v>34</v>
      </c>
      <c r="AP681" s="247"/>
      <c r="AQ681" s="248" t="s">
        <v>34</v>
      </c>
      <c r="AR681" s="247"/>
      <c r="AS681" s="248" t="s">
        <v>35</v>
      </c>
      <c r="AT681" s="247"/>
      <c r="AU681" s="115" t="s">
        <v>364</v>
      </c>
      <c r="AV681" s="115" t="s">
        <v>116</v>
      </c>
      <c r="AW681" s="115" t="s">
        <v>366</v>
      </c>
      <c r="AX681" s="116" t="s">
        <v>367</v>
      </c>
      <c r="AY681" s="116" t="s">
        <v>368</v>
      </c>
      <c r="AZ681" s="116" t="s">
        <v>134</v>
      </c>
      <c r="BA681" s="117" t="s">
        <v>114</v>
      </c>
      <c r="BB681" s="117" t="s">
        <v>113</v>
      </c>
      <c r="BC681" s="117" t="s">
        <v>46</v>
      </c>
      <c r="BD681" s="117" t="s">
        <v>44</v>
      </c>
      <c r="BE681" s="118"/>
    </row>
    <row r="682" spans="1:82" x14ac:dyDescent="0.25">
      <c r="A682" s="49" t="s">
        <v>129</v>
      </c>
      <c r="B682" s="200"/>
      <c r="C682" s="151"/>
      <c r="D682" s="152"/>
      <c r="E682" s="151"/>
      <c r="F682" s="152"/>
      <c r="G682" s="200"/>
      <c r="H682" s="201"/>
      <c r="I682" s="200"/>
      <c r="J682" s="201"/>
      <c r="K682" s="87"/>
      <c r="L682" s="201"/>
      <c r="M682" s="200"/>
      <c r="N682" s="201"/>
      <c r="O682" s="200"/>
      <c r="P682" s="201"/>
      <c r="Q682" s="200"/>
      <c r="R682" s="201"/>
      <c r="S682" s="200"/>
      <c r="T682" s="201"/>
      <c r="U682" s="200"/>
      <c r="V682" s="201"/>
      <c r="W682" s="200"/>
      <c r="X682" s="201"/>
      <c r="Y682" s="200"/>
      <c r="Z682" s="201"/>
      <c r="AA682" s="87"/>
      <c r="AB682" s="87"/>
      <c r="AC682" s="200"/>
      <c r="AD682" s="201"/>
      <c r="AE682" s="200"/>
      <c r="AF682" s="201"/>
      <c r="AG682" s="200"/>
      <c r="AH682" s="201"/>
      <c r="AI682" s="200"/>
      <c r="AJ682" s="201"/>
      <c r="AK682" s="87"/>
      <c r="AL682" s="87"/>
      <c r="AM682" s="200"/>
      <c r="AN682" s="201"/>
      <c r="AO682" s="200"/>
      <c r="AP682" s="201"/>
      <c r="AQ682" s="200"/>
      <c r="AR682" s="201"/>
      <c r="AS682" s="200"/>
      <c r="AT682" s="146"/>
      <c r="AU682" s="115"/>
      <c r="AV682" s="115"/>
      <c r="AW682" s="115"/>
      <c r="AX682" s="116"/>
      <c r="AY682" s="116"/>
      <c r="AZ682" s="116"/>
      <c r="BA682" s="116"/>
      <c r="BB682" s="116"/>
      <c r="BC682" s="116"/>
      <c r="BD682" s="116"/>
      <c r="BE682" s="116"/>
    </row>
    <row r="683" spans="1:82" x14ac:dyDescent="0.25">
      <c r="A683" s="98"/>
      <c r="B683" s="88"/>
      <c r="C683" s="249">
        <f>(VLOOKUP(A682,$BF$2:$CB$5,2,FALSE))*'Form II'!F683</f>
        <v>108</v>
      </c>
      <c r="D683" s="250"/>
      <c r="E683" s="249">
        <f>VLOOKUP(A682,$BF$2:$CB$5,3,FALSE)*'Form II'!F683</f>
        <v>108</v>
      </c>
      <c r="F683" s="250"/>
      <c r="G683" s="249">
        <f>VLOOKUP(A682,$BF$2:$CB$5,4,FALSE)*'Form II'!F683</f>
        <v>108</v>
      </c>
      <c r="H683" s="250"/>
      <c r="I683" s="249">
        <f>VLOOKUP(A682,$BF$2:$CB$5,5,FALSE)*'Form II'!F683</f>
        <v>108</v>
      </c>
      <c r="J683" s="250"/>
      <c r="K683" s="251">
        <f>VLOOKUP(A682,$BF$2:$CB$5,6,FALSE)*'Form II'!F683</f>
        <v>180</v>
      </c>
      <c r="L683" s="250"/>
      <c r="M683" s="249">
        <f>VLOOKUP(A682,$BF$2:$CB$5,7,FALSE)*'Form II'!F683</f>
        <v>360</v>
      </c>
      <c r="N683" s="250"/>
      <c r="O683" s="249">
        <f>VLOOKUP(A682,$BF$2:$CB$5,8,FALSE)*'Form II'!F683</f>
        <v>225</v>
      </c>
      <c r="P683" s="250"/>
      <c r="Q683" s="249">
        <f>VLOOKUP(A682,$BF$2:$CB$5,9,FALSE)*'Form II'!F683</f>
        <v>225</v>
      </c>
      <c r="R683" s="250"/>
      <c r="S683" s="249">
        <f>VLOOKUP(A682,$BF$2:$CB$5,10,FALSE)*'Form II'!F683</f>
        <v>225</v>
      </c>
      <c r="T683" s="250"/>
      <c r="U683" s="249">
        <f>VLOOKUP(A682,$BF$2:$CB$5,11,FALSE)*'Form II'!F683</f>
        <v>270</v>
      </c>
      <c r="V683" s="250"/>
      <c r="W683" s="249">
        <f>VLOOKUP(A682,$BF$2:$CB$5,12,FALSE)*'Form II'!F683</f>
        <v>360</v>
      </c>
      <c r="X683" s="250"/>
      <c r="Y683" s="252">
        <f>VLOOKUP(A682,$BF$2:$CB$5,13,FALSE)*'Form II'!F683</f>
        <v>450</v>
      </c>
      <c r="Z683" s="253"/>
      <c r="AA683" s="252">
        <f>VLOOKUP(A682,$BF$2:$CB$5,14,FALSE)*'Form II'!F683</f>
        <v>135</v>
      </c>
      <c r="AB683" s="254"/>
      <c r="AC683" s="252">
        <f>VLOOKUP(A682,$BF$2:$CB$5,15,FALSE)*'Form II'!F683</f>
        <v>135</v>
      </c>
      <c r="AD683" s="253"/>
      <c r="AE683" s="252">
        <f>VLOOKUP(A682,$BF$2:$CB$5,16,FALSE)*'Form II'!F683</f>
        <v>360</v>
      </c>
      <c r="AF683" s="253"/>
      <c r="AG683" s="249">
        <f>VLOOKUP(A682,$BF$2:$CB$5,17,FALSE)*'Form II'!F683</f>
        <v>360</v>
      </c>
      <c r="AH683" s="250"/>
      <c r="AI683" s="249">
        <f>VLOOKUP(A682,$BF$2:$CB$5,18,FALSE)*'Form II'!F683</f>
        <v>22.5</v>
      </c>
      <c r="AJ683" s="250"/>
      <c r="AK683" s="249">
        <f>VLOOKUP(A682,$BF$2:$CB$5,19,FALSE)*'Form II'!F683</f>
        <v>45</v>
      </c>
      <c r="AL683" s="250"/>
      <c r="AM683" s="249">
        <f>VLOOKUP(A682,$BF$2:$CB$5,20,FALSE)*'Form II'!F683</f>
        <v>22.5</v>
      </c>
      <c r="AN683" s="250"/>
      <c r="AO683" s="249">
        <f>VLOOKUP(A682,$BF$2:$CB$5,21,FALSE)*'Form II'!F683</f>
        <v>45</v>
      </c>
      <c r="AP683" s="250"/>
      <c r="AQ683" s="249">
        <f>VLOOKUP(A682,$BF$2:$CB$5,22,FALSE)*'Form II'!F683</f>
        <v>45</v>
      </c>
      <c r="AR683" s="250"/>
      <c r="AS683" s="255"/>
      <c r="AT683" s="256"/>
      <c r="AU683" s="116"/>
      <c r="AV683" s="116"/>
      <c r="AW683" s="116"/>
      <c r="AX683" s="116"/>
      <c r="AY683" s="116"/>
      <c r="AZ683" s="116"/>
      <c r="BA683" s="116"/>
      <c r="BB683" s="116"/>
      <c r="BC683" s="116"/>
      <c r="BD683" s="116"/>
      <c r="BE683" s="116"/>
    </row>
    <row r="684" spans="1:82" ht="15.75" thickBot="1" x14ac:dyDescent="0.3">
      <c r="A684" s="48" t="str">
        <f>'Form II'!A683&amp;", "&amp;'Form II'!B683</f>
        <v>, 69</v>
      </c>
      <c r="B684" s="99" t="s">
        <v>36</v>
      </c>
      <c r="C684" s="99" t="s">
        <v>36</v>
      </c>
      <c r="D684" s="99" t="s">
        <v>142</v>
      </c>
      <c r="E684" s="99"/>
      <c r="F684" s="99"/>
      <c r="G684" s="99"/>
      <c r="H684" s="99"/>
      <c r="I684" s="99"/>
      <c r="J684" s="99"/>
      <c r="K684" s="99" t="s">
        <v>36</v>
      </c>
      <c r="L684" s="99" t="s">
        <v>142</v>
      </c>
      <c r="M684" s="99" t="s">
        <v>36</v>
      </c>
      <c r="N684" s="99" t="s">
        <v>142</v>
      </c>
      <c r="O684" s="99" t="s">
        <v>36</v>
      </c>
      <c r="P684" s="99" t="s">
        <v>142</v>
      </c>
      <c r="Q684" s="99" t="s">
        <v>36</v>
      </c>
      <c r="R684" s="99" t="s">
        <v>142</v>
      </c>
      <c r="S684" s="99" t="s">
        <v>36</v>
      </c>
      <c r="T684" s="99" t="s">
        <v>142</v>
      </c>
      <c r="U684" s="99" t="s">
        <v>36</v>
      </c>
      <c r="V684" s="99" t="s">
        <v>142</v>
      </c>
      <c r="W684" s="99" t="s">
        <v>36</v>
      </c>
      <c r="X684" s="99" t="s">
        <v>142</v>
      </c>
      <c r="Y684" s="99" t="s">
        <v>36</v>
      </c>
      <c r="Z684" s="99" t="s">
        <v>142</v>
      </c>
      <c r="AA684" s="99"/>
      <c r="AB684" s="99"/>
      <c r="AC684" s="99" t="s">
        <v>36</v>
      </c>
      <c r="AD684" s="99" t="s">
        <v>142</v>
      </c>
      <c r="AE684" s="99" t="s">
        <v>36</v>
      </c>
      <c r="AF684" s="100" t="s">
        <v>142</v>
      </c>
      <c r="AG684" s="99" t="s">
        <v>36</v>
      </c>
      <c r="AH684" s="99" t="s">
        <v>142</v>
      </c>
      <c r="AI684" s="99" t="s">
        <v>36</v>
      </c>
      <c r="AJ684" s="99" t="s">
        <v>142</v>
      </c>
      <c r="AK684" s="99" t="s">
        <v>36</v>
      </c>
      <c r="AL684" s="99" t="s">
        <v>142</v>
      </c>
      <c r="AM684" s="99" t="s">
        <v>36</v>
      </c>
      <c r="AN684" s="99" t="s">
        <v>142</v>
      </c>
      <c r="AO684" s="99" t="s">
        <v>36</v>
      </c>
      <c r="AP684" s="99" t="s">
        <v>142</v>
      </c>
      <c r="AQ684" s="99" t="s">
        <v>36</v>
      </c>
      <c r="AR684" s="99" t="s">
        <v>142</v>
      </c>
      <c r="AS684" s="99" t="s">
        <v>36</v>
      </c>
      <c r="AT684" s="147" t="s">
        <v>142</v>
      </c>
      <c r="AU684" s="116"/>
      <c r="AV684" s="116"/>
      <c r="AW684" s="116"/>
      <c r="AX684" s="116"/>
      <c r="AY684" s="116"/>
      <c r="AZ684" s="116"/>
      <c r="BA684" s="116"/>
      <c r="BB684" s="116"/>
      <c r="BC684" s="116"/>
      <c r="BD684" s="116"/>
      <c r="BE684" s="116"/>
    </row>
    <row r="685" spans="1:82" ht="16.5" thickTop="1" thickBot="1" x14ac:dyDescent="0.3">
      <c r="A685" s="24" t="s">
        <v>37</v>
      </c>
      <c r="B685" s="25"/>
      <c r="C685" s="112">
        <v>0</v>
      </c>
      <c r="D685" s="93">
        <f t="shared" ref="D685" si="6118">C685/C683</f>
        <v>0</v>
      </c>
      <c r="E685" s="112"/>
      <c r="F685" s="93">
        <f t="shared" ref="F685" si="6119">E685/E683</f>
        <v>0</v>
      </c>
      <c r="G685" s="112"/>
      <c r="H685" s="93">
        <f t="shared" ref="H685" si="6120">G685/G683</f>
        <v>0</v>
      </c>
      <c r="I685" s="112"/>
      <c r="J685" s="93">
        <f t="shared" ref="J685" si="6121">I685/I683</f>
        <v>0</v>
      </c>
      <c r="K685" s="112"/>
      <c r="L685" s="93">
        <f t="shared" ref="L685" si="6122">K685/K683</f>
        <v>0</v>
      </c>
      <c r="M685" s="112">
        <v>0</v>
      </c>
      <c r="N685" s="93">
        <f t="shared" ref="N685" si="6123">M685/M683</f>
        <v>0</v>
      </c>
      <c r="O685" s="112">
        <v>0</v>
      </c>
      <c r="P685" s="93">
        <f t="shared" ref="P685" si="6124">O685/O683</f>
        <v>0</v>
      </c>
      <c r="Q685" s="112">
        <v>0</v>
      </c>
      <c r="R685" s="93">
        <f t="shared" ref="R685" si="6125">Q685/Q683</f>
        <v>0</v>
      </c>
      <c r="S685" s="112">
        <v>0</v>
      </c>
      <c r="T685" s="93">
        <f t="shared" ref="T685" si="6126">S685/S683</f>
        <v>0</v>
      </c>
      <c r="U685" s="112">
        <v>0</v>
      </c>
      <c r="V685" s="93">
        <f t="shared" ref="V685" si="6127">U685/U683</f>
        <v>0</v>
      </c>
      <c r="W685" s="112">
        <v>0</v>
      </c>
      <c r="X685" s="93">
        <f t="shared" ref="X685" si="6128">W685/W683</f>
        <v>0</v>
      </c>
      <c r="Y685" s="112">
        <v>0</v>
      </c>
      <c r="Z685" s="93">
        <f t="shared" ref="Z685" si="6129">Y685/Y683</f>
        <v>0</v>
      </c>
      <c r="AA685" s="112">
        <v>0</v>
      </c>
      <c r="AB685" s="93">
        <f t="shared" ref="AB685" si="6130">AA685/AA683</f>
        <v>0</v>
      </c>
      <c r="AC685" s="112">
        <v>0</v>
      </c>
      <c r="AD685" s="93">
        <f t="shared" ref="AD685" si="6131">AC685/AC683</f>
        <v>0</v>
      </c>
      <c r="AE685" s="112"/>
      <c r="AF685" s="93">
        <f t="shared" ref="AF685" si="6132">AE685/AE683</f>
        <v>0</v>
      </c>
      <c r="AG685" s="112"/>
      <c r="AH685" s="93">
        <f t="shared" ref="AH685" si="6133">AG685/AG683</f>
        <v>0</v>
      </c>
      <c r="AI685" s="112"/>
      <c r="AJ685" s="93">
        <f t="shared" ref="AJ685" si="6134">AI685/AI683</f>
        <v>0</v>
      </c>
      <c r="AK685" s="112"/>
      <c r="AL685" s="93">
        <f t="shared" ref="AL685" si="6135">AK685/AK683</f>
        <v>0</v>
      </c>
      <c r="AM685" s="112">
        <v>0</v>
      </c>
      <c r="AN685" s="93">
        <f t="shared" ref="AN685" si="6136">AM685/AM683</f>
        <v>0</v>
      </c>
      <c r="AO685" s="112">
        <v>0</v>
      </c>
      <c r="AP685" s="93">
        <f t="shared" ref="AP685" si="6137">AO685/AO683</f>
        <v>0</v>
      </c>
      <c r="AQ685" s="112">
        <v>0</v>
      </c>
      <c r="AR685" s="93">
        <f t="shared" ref="AR685:AR689" si="6138">AQ685/$AQ$113</f>
        <v>0</v>
      </c>
      <c r="AS685" s="134">
        <f t="shared" ref="AS685:AS688" si="6139">C685+K685+M685+O685+U685+W685+Y685+AC685+AE685+AG685+AM685+AQ685+E685+I685+G685+AA685+Q685+S685+AO685+AI685+AK685</f>
        <v>0</v>
      </c>
      <c r="AT685" s="203">
        <f t="shared" ref="AT685:AT689" si="6140">D685+L685+N685+P685+V685+X685+Z685+AD685+AF685+AH685+AN685+AR685+AB685+F685+J685+H685+R685+T685+AP685+AJ685+AL685</f>
        <v>0</v>
      </c>
      <c r="AU685" s="120">
        <f>IF(J685=0,0,(IF('Form II'!K683="yes",(J685/AT685)*('Form II'!G683+'Form II'!H683),0)))</f>
        <v>0</v>
      </c>
      <c r="AV685" s="120">
        <f>IF(D685=0,0,(IF('Form II'!I683="yes",(D685/AT685)*('Form II'!G683+'Form II'!H683),0)))</f>
        <v>0</v>
      </c>
      <c r="AW685" s="120">
        <f>IF(F685+H685=0,0,(IF('Form II'!J683="yes",((F685+H685)/AT685)*('Form II'!G683+'Form II'!H683),0)))</f>
        <v>0</v>
      </c>
      <c r="AX685" s="120">
        <f>IF(L685=0,0,(L685/AT685)*('Form II'!G683+'Form II'!H683))</f>
        <v>0</v>
      </c>
      <c r="AY685" s="120">
        <f>IF(P685+R685=0,0,(IF('Form II'!M683="yes",(((P685+R685)/AT685)*('Form II'!G683+'Form II'!H683)),0)))</f>
        <v>0</v>
      </c>
      <c r="AZ685" s="120" t="e">
        <f>IF('Form II'!N683="yes",(((V685+X685+Z685+T685)/AT685)*('Form II'!G683+'Form II'!H683)),0)</f>
        <v>#DIV/0!</v>
      </c>
      <c r="BA685" s="120" t="e">
        <f>IF('Form II'!P683="yes",(AB685/AT685)*('Form II'!G683+'Form II'!H683),0)</f>
        <v>#DIV/0!</v>
      </c>
      <c r="BB685" s="120" t="e">
        <f>IF('Form II'!O683="yes",(AD685/AT685)*('Form II'!G683+'Form II'!H683),0)</f>
        <v>#DIV/0!</v>
      </c>
      <c r="BC685" s="120">
        <f>IF(AF685=0,0,(AF685/AT685)*('Form II'!G683+'Form II'!H683))</f>
        <v>0</v>
      </c>
      <c r="BD685" s="120">
        <f>IF((AN685+AP685+AR685)=0,0,(IF('Form II'!R683="yes",(((AN685+AP685+AR685)/AT685)*('Form II'!G683+'Form II'!H683)),0)))</f>
        <v>0</v>
      </c>
      <c r="BE685" s="118">
        <f>IF((AS685)=0,('Form II'!G683+'Form II'!H683),SUM(AU685:BD685))</f>
        <v>0</v>
      </c>
      <c r="CD685" s="23">
        <f>AT685*'Form II'!F683</f>
        <v>0</v>
      </c>
    </row>
    <row r="686" spans="1:82" ht="16.5" thickTop="1" thickBot="1" x14ac:dyDescent="0.3">
      <c r="A686" s="26" t="s">
        <v>38</v>
      </c>
      <c r="B686" s="27"/>
      <c r="C686" s="113">
        <v>0</v>
      </c>
      <c r="D686" s="93">
        <f t="shared" ref="D686" si="6141">C686/C683</f>
        <v>0</v>
      </c>
      <c r="E686" s="113"/>
      <c r="F686" s="93">
        <f t="shared" ref="F686" si="6142">E686/E683</f>
        <v>0</v>
      </c>
      <c r="G686" s="113"/>
      <c r="H686" s="93">
        <f t="shared" ref="H686" si="6143">G686/G683</f>
        <v>0</v>
      </c>
      <c r="I686" s="113"/>
      <c r="J686" s="93">
        <f t="shared" ref="J686" si="6144">I686/I683</f>
        <v>0</v>
      </c>
      <c r="K686" s="113"/>
      <c r="L686" s="93">
        <f t="shared" ref="L686" si="6145">K686/K683</f>
        <v>0</v>
      </c>
      <c r="M686" s="113">
        <v>0</v>
      </c>
      <c r="N686" s="93">
        <f t="shared" ref="N686" si="6146">M686/M683</f>
        <v>0</v>
      </c>
      <c r="O686" s="113">
        <v>0</v>
      </c>
      <c r="P686" s="93">
        <f t="shared" ref="P686" si="6147">O686/O683</f>
        <v>0</v>
      </c>
      <c r="Q686" s="113">
        <v>0</v>
      </c>
      <c r="R686" s="93">
        <f t="shared" ref="R686" si="6148">Q686/Q683</f>
        <v>0</v>
      </c>
      <c r="S686" s="113">
        <v>0</v>
      </c>
      <c r="T686" s="93">
        <f t="shared" ref="T686" si="6149">S686/S683</f>
        <v>0</v>
      </c>
      <c r="U686" s="113">
        <v>0</v>
      </c>
      <c r="V686" s="93">
        <f t="shared" ref="V686" si="6150">U686/U683</f>
        <v>0</v>
      </c>
      <c r="W686" s="113">
        <v>0</v>
      </c>
      <c r="X686" s="93">
        <f t="shared" ref="X686" si="6151">W686/W683</f>
        <v>0</v>
      </c>
      <c r="Y686" s="113">
        <v>0</v>
      </c>
      <c r="Z686" s="93">
        <f t="shared" ref="Z686" si="6152">Y686/Y683</f>
        <v>0</v>
      </c>
      <c r="AA686" s="113">
        <v>0</v>
      </c>
      <c r="AB686" s="93">
        <f t="shared" ref="AB686" si="6153">AA686/AA683</f>
        <v>0</v>
      </c>
      <c r="AC686" s="113">
        <v>0</v>
      </c>
      <c r="AD686" s="93">
        <f t="shared" ref="AD686" si="6154">AC686/AC683</f>
        <v>0</v>
      </c>
      <c r="AE686" s="113"/>
      <c r="AF686" s="93">
        <f t="shared" ref="AF686" si="6155">AE686/AE683</f>
        <v>0</v>
      </c>
      <c r="AG686" s="113"/>
      <c r="AH686" s="93">
        <f t="shared" ref="AH686" si="6156">AG686/AG683</f>
        <v>0</v>
      </c>
      <c r="AI686" s="113"/>
      <c r="AJ686" s="93">
        <f t="shared" ref="AJ686" si="6157">AI686/AI683</f>
        <v>0</v>
      </c>
      <c r="AK686" s="113"/>
      <c r="AL686" s="93">
        <f t="shared" ref="AL686" si="6158">AK686/AK683</f>
        <v>0</v>
      </c>
      <c r="AM686" s="113">
        <v>0</v>
      </c>
      <c r="AN686" s="93">
        <f t="shared" ref="AN686" si="6159">AM686/AM683</f>
        <v>0</v>
      </c>
      <c r="AO686" s="113">
        <v>0</v>
      </c>
      <c r="AP686" s="93">
        <f t="shared" ref="AP686" si="6160">AO686/AO683</f>
        <v>0</v>
      </c>
      <c r="AQ686" s="113">
        <v>0</v>
      </c>
      <c r="AR686" s="93">
        <f t="shared" si="6138"/>
        <v>0</v>
      </c>
      <c r="AS686" s="134">
        <f t="shared" si="6139"/>
        <v>0</v>
      </c>
      <c r="AT686" s="203">
        <f t="shared" si="6140"/>
        <v>0</v>
      </c>
      <c r="AU686" s="120">
        <f>IF(J686=0,0,(IF('Form II'!K684="yes",(J686/AT686)*('Form II'!G684+'Form II'!H684),0)))</f>
        <v>0</v>
      </c>
      <c r="AV686" s="120">
        <f>IF(D686=0,0,(IF('Form II'!I684="yes",(D686/AT686)*('Form II'!G684+'Form II'!H684),0)))</f>
        <v>0</v>
      </c>
      <c r="AW686" s="120">
        <f>IF(F686+H686=0,0,(IF('Form II'!J684="yes",((F686+H686)/AT686)*('Form II'!G684+'Form II'!H684),0)))</f>
        <v>0</v>
      </c>
      <c r="AX686" s="120">
        <f>IF(L686=0,0,(L686/AT686)*('Form II'!G684+'Form II'!H684))</f>
        <v>0</v>
      </c>
      <c r="AY686" s="120">
        <f>IF(P686+R686=0,0,(IF('Form II'!M684="yes",(((P686+R686)/AT686)*('Form II'!G684+'Form II'!H684)),0)))</f>
        <v>0</v>
      </c>
      <c r="AZ686" s="120" t="e">
        <f>IF('Form II'!N684="yes",(((V686+X686+Z686+T686)/AT686)*('Form II'!G684+'Form II'!H684)),0)</f>
        <v>#DIV/0!</v>
      </c>
      <c r="BA686" s="120" t="e">
        <f>IF('Form II'!P684="yes",(AB686/AT686)*('Form II'!G684+'Form II'!H684),0)</f>
        <v>#DIV/0!</v>
      </c>
      <c r="BB686" s="120" t="e">
        <f>IF('Form II'!O684="yes",(AD686/AT686)*('Form II'!G684+'Form II'!H684),0)</f>
        <v>#DIV/0!</v>
      </c>
      <c r="BC686" s="120">
        <f>IF(AF686=0,0,(AF686/AT686)*('Form II'!G684+'Form II'!H684))</f>
        <v>0</v>
      </c>
      <c r="BD686" s="120">
        <f>IF((AN686+AP686+AR686)=0,0,(IF('Form II'!R684="yes",(((AN686+AP686+AR686)/AT686)*('Form II'!G684+'Form II'!H684)),0)))</f>
        <v>0</v>
      </c>
      <c r="BE686" s="118">
        <f>IF((AS686)=0,('Form II'!G684+'Form II'!H684),SUM(AU686:BD686))</f>
        <v>0</v>
      </c>
      <c r="CD686" s="23">
        <f>AT686*'Form II'!F684</f>
        <v>0</v>
      </c>
    </row>
    <row r="687" spans="1:82" ht="16.5" thickTop="1" thickBot="1" x14ac:dyDescent="0.3">
      <c r="A687" s="26" t="s">
        <v>39</v>
      </c>
      <c r="B687" s="27"/>
      <c r="C687" s="113">
        <v>0</v>
      </c>
      <c r="D687" s="93">
        <f t="shared" ref="D687" si="6161">C687/C683</f>
        <v>0</v>
      </c>
      <c r="E687" s="113"/>
      <c r="F687" s="93">
        <f t="shared" ref="F687" si="6162">E687/E683</f>
        <v>0</v>
      </c>
      <c r="G687" s="113"/>
      <c r="H687" s="93">
        <f t="shared" ref="H687" si="6163">G687/G683</f>
        <v>0</v>
      </c>
      <c r="I687" s="113"/>
      <c r="J687" s="93">
        <f t="shared" ref="J687" si="6164">I687/I683</f>
        <v>0</v>
      </c>
      <c r="K687" s="113"/>
      <c r="L687" s="93">
        <f t="shared" ref="L687" si="6165">K687/K683</f>
        <v>0</v>
      </c>
      <c r="M687" s="113">
        <v>0</v>
      </c>
      <c r="N687" s="93">
        <f t="shared" ref="N687" si="6166">M687/M683</f>
        <v>0</v>
      </c>
      <c r="O687" s="113">
        <v>0</v>
      </c>
      <c r="P687" s="93">
        <f t="shared" ref="P687" si="6167">O687/O683</f>
        <v>0</v>
      </c>
      <c r="Q687" s="113">
        <v>0</v>
      </c>
      <c r="R687" s="93">
        <f t="shared" ref="R687" si="6168">Q687/Q683</f>
        <v>0</v>
      </c>
      <c r="S687" s="113">
        <v>0</v>
      </c>
      <c r="T687" s="93">
        <f t="shared" ref="T687" si="6169">S687/S683</f>
        <v>0</v>
      </c>
      <c r="U687" s="113">
        <v>0</v>
      </c>
      <c r="V687" s="93">
        <f t="shared" ref="V687" si="6170">U687/U683</f>
        <v>0</v>
      </c>
      <c r="W687" s="113">
        <v>0</v>
      </c>
      <c r="X687" s="93">
        <f t="shared" ref="X687" si="6171">W687/W683</f>
        <v>0</v>
      </c>
      <c r="Y687" s="113">
        <v>0</v>
      </c>
      <c r="Z687" s="93">
        <f t="shared" ref="Z687" si="6172">Y687/Y683</f>
        <v>0</v>
      </c>
      <c r="AA687" s="113">
        <v>0</v>
      </c>
      <c r="AB687" s="93">
        <f t="shared" ref="AB687" si="6173">AA687/AA683</f>
        <v>0</v>
      </c>
      <c r="AC687" s="113">
        <v>0</v>
      </c>
      <c r="AD687" s="93">
        <f t="shared" ref="AD687" si="6174">AC687/AC683</f>
        <v>0</v>
      </c>
      <c r="AE687" s="113"/>
      <c r="AF687" s="93">
        <f t="shared" ref="AF687" si="6175">AE687/AE683</f>
        <v>0</v>
      </c>
      <c r="AG687" s="113"/>
      <c r="AH687" s="93">
        <f t="shared" ref="AH687" si="6176">AG687/AG683</f>
        <v>0</v>
      </c>
      <c r="AI687" s="113"/>
      <c r="AJ687" s="93">
        <f t="shared" ref="AJ687" si="6177">AI687/AI683</f>
        <v>0</v>
      </c>
      <c r="AK687" s="113"/>
      <c r="AL687" s="93">
        <f t="shared" ref="AL687" si="6178">AK687/AK683</f>
        <v>0</v>
      </c>
      <c r="AM687" s="113">
        <v>0</v>
      </c>
      <c r="AN687" s="93">
        <f t="shared" ref="AN687" si="6179">AM687/AM683</f>
        <v>0</v>
      </c>
      <c r="AO687" s="113">
        <v>0</v>
      </c>
      <c r="AP687" s="93">
        <f t="shared" ref="AP687" si="6180">AO687/AO683</f>
        <v>0</v>
      </c>
      <c r="AQ687" s="113">
        <v>0</v>
      </c>
      <c r="AR687" s="93">
        <f t="shared" si="6138"/>
        <v>0</v>
      </c>
      <c r="AS687" s="134">
        <f t="shared" si="6139"/>
        <v>0</v>
      </c>
      <c r="AT687" s="203">
        <f t="shared" si="6140"/>
        <v>0</v>
      </c>
      <c r="AU687" s="120">
        <f>IF(J687=0,0,(IF('Form II'!K685="yes",(J687/AT687)*('Form II'!G685+'Form II'!H685),0)))</f>
        <v>0</v>
      </c>
      <c r="AV687" s="120">
        <f>IF(D687=0,0,(IF('Form II'!I685="yes",(D687/AT687)*('Form II'!G685+'Form II'!H685),0)))</f>
        <v>0</v>
      </c>
      <c r="AW687" s="120">
        <f>IF(F687+H687=0,0,(IF('Form II'!J685="yes",((F687+H687)/AT687)*('Form II'!G685+'Form II'!H685),0)))</f>
        <v>0</v>
      </c>
      <c r="AX687" s="120">
        <f>IF(L687=0,0,(L687/AT687)*('Form II'!G685+'Form II'!H685))</f>
        <v>0</v>
      </c>
      <c r="AY687" s="120">
        <f>IF(P687+R687=0,0,(IF('Form II'!M685="yes",(((P687+R687)/AT687)*('Form II'!G685+'Form II'!H685)),0)))</f>
        <v>0</v>
      </c>
      <c r="AZ687" s="120" t="e">
        <f>IF('Form II'!N685="yes",(((V687+X687+Z687+T687)/AT687)*('Form II'!G685+'Form II'!H685)),0)</f>
        <v>#DIV/0!</v>
      </c>
      <c r="BA687" s="120" t="e">
        <f>IF('Form II'!P685="yes",(AB687/AT687)*('Form II'!G685+'Form II'!H685),0)</f>
        <v>#DIV/0!</v>
      </c>
      <c r="BB687" s="120" t="e">
        <f>IF('Form II'!O685="yes",(AD687/AT687)*('Form II'!G685+'Form II'!H685),0)</f>
        <v>#DIV/0!</v>
      </c>
      <c r="BC687" s="120">
        <f>IF(AF687=0,0,(AF687/AT687)*('Form II'!G685+'Form II'!H685))</f>
        <v>0</v>
      </c>
      <c r="BD687" s="120">
        <f>IF((AN687+AP687+AR687)=0,0,(IF('Form II'!R685="yes",(((AN687+AP687+AR687)/AT687)*('Form II'!G685+'Form II'!H685)),0)))</f>
        <v>0</v>
      </c>
      <c r="BE687" s="118">
        <f>IF((AS687)=0,('Form II'!G685+'Form II'!H685),SUM(AU687:BD687))</f>
        <v>0</v>
      </c>
      <c r="CD687" s="23">
        <f>AT687*'Form II'!F685</f>
        <v>0</v>
      </c>
    </row>
    <row r="688" spans="1:82" ht="16.5" thickTop="1" thickBot="1" x14ac:dyDescent="0.3">
      <c r="A688" s="28" t="s">
        <v>40</v>
      </c>
      <c r="B688" s="29"/>
      <c r="C688" s="114">
        <v>0</v>
      </c>
      <c r="D688" s="93">
        <f t="shared" ref="D688" si="6181">C688/C683</f>
        <v>0</v>
      </c>
      <c r="E688" s="114"/>
      <c r="F688" s="93">
        <f t="shared" ref="F688" si="6182">E688/E683</f>
        <v>0</v>
      </c>
      <c r="G688" s="114"/>
      <c r="H688" s="93">
        <f t="shared" ref="H688" si="6183">G688/G683</f>
        <v>0</v>
      </c>
      <c r="I688" s="114"/>
      <c r="J688" s="93">
        <f t="shared" ref="J688" si="6184">I688/I683</f>
        <v>0</v>
      </c>
      <c r="K688" s="114"/>
      <c r="L688" s="93">
        <f t="shared" ref="L688" si="6185">K688/K683</f>
        <v>0</v>
      </c>
      <c r="M688" s="114">
        <v>0</v>
      </c>
      <c r="N688" s="93">
        <f t="shared" ref="N688" si="6186">M688/M683</f>
        <v>0</v>
      </c>
      <c r="O688" s="114">
        <v>0</v>
      </c>
      <c r="P688" s="93">
        <f t="shared" ref="P688" si="6187">O688/O683</f>
        <v>0</v>
      </c>
      <c r="Q688" s="114">
        <v>0</v>
      </c>
      <c r="R688" s="93">
        <f t="shared" ref="R688" si="6188">Q688/Q683</f>
        <v>0</v>
      </c>
      <c r="S688" s="114">
        <v>0</v>
      </c>
      <c r="T688" s="93">
        <f t="shared" ref="T688" si="6189">S688/S683</f>
        <v>0</v>
      </c>
      <c r="U688" s="114">
        <v>0</v>
      </c>
      <c r="V688" s="93">
        <f t="shared" ref="V688" si="6190">U688/U683</f>
        <v>0</v>
      </c>
      <c r="W688" s="114">
        <v>0</v>
      </c>
      <c r="X688" s="93">
        <f t="shared" ref="X688" si="6191">W688/W683</f>
        <v>0</v>
      </c>
      <c r="Y688" s="114">
        <v>0</v>
      </c>
      <c r="Z688" s="93">
        <f t="shared" ref="Z688" si="6192">Y688/Y683</f>
        <v>0</v>
      </c>
      <c r="AA688" s="114">
        <v>0</v>
      </c>
      <c r="AB688" s="93">
        <f t="shared" ref="AB688" si="6193">AA688/AA683</f>
        <v>0</v>
      </c>
      <c r="AC688" s="114">
        <v>0</v>
      </c>
      <c r="AD688" s="93">
        <f t="shared" ref="AD688" si="6194">AC688/AC683</f>
        <v>0</v>
      </c>
      <c r="AE688" s="114"/>
      <c r="AF688" s="93">
        <f t="shared" ref="AF688" si="6195">AE688/AE683</f>
        <v>0</v>
      </c>
      <c r="AG688" s="114"/>
      <c r="AH688" s="93">
        <f t="shared" ref="AH688" si="6196">AG688/AG683</f>
        <v>0</v>
      </c>
      <c r="AI688" s="114"/>
      <c r="AJ688" s="93">
        <f t="shared" ref="AJ688" si="6197">AI688/AI683</f>
        <v>0</v>
      </c>
      <c r="AK688" s="114"/>
      <c r="AL688" s="93">
        <f t="shared" ref="AL688" si="6198">AK688/AK683</f>
        <v>0</v>
      </c>
      <c r="AM688" s="114">
        <v>0</v>
      </c>
      <c r="AN688" s="93">
        <f t="shared" ref="AN688" si="6199">AM688/AM683</f>
        <v>0</v>
      </c>
      <c r="AO688" s="114">
        <v>0</v>
      </c>
      <c r="AP688" s="93">
        <f t="shared" ref="AP688" si="6200">AO688/AO683</f>
        <v>0</v>
      </c>
      <c r="AQ688" s="114">
        <v>0</v>
      </c>
      <c r="AR688" s="93">
        <f t="shared" si="6138"/>
        <v>0</v>
      </c>
      <c r="AS688" s="134">
        <f t="shared" si="6139"/>
        <v>0</v>
      </c>
      <c r="AT688" s="203">
        <f t="shared" si="6140"/>
        <v>0</v>
      </c>
      <c r="AU688" s="120">
        <f>IF(J688=0,0,(IF('Form II'!K686="yes",(J688/AT688)*('Form II'!G686+'Form II'!H686),0)))</f>
        <v>0</v>
      </c>
      <c r="AV688" s="120">
        <f>IF(D688=0,0,(IF('Form II'!I686="yes",(D688/AT688)*('Form II'!G686+'Form II'!H686),0)))</f>
        <v>0</v>
      </c>
      <c r="AW688" s="120">
        <f>IF(F688+H688=0,0,(IF('Form II'!J686="yes",((F688+H688)/AT688)*('Form II'!G686+'Form II'!H686),0)))</f>
        <v>0</v>
      </c>
      <c r="AX688" s="120">
        <f>IF(L688=0,0,(L688/AT688)*('Form II'!G686+'Form II'!H686))</f>
        <v>0</v>
      </c>
      <c r="AY688" s="120">
        <f>IF(P688+R688=0,0,(IF('Form II'!M686="yes",(((P688+R688)/AT688)*('Form II'!G686+'Form II'!H686)),0)))</f>
        <v>0</v>
      </c>
      <c r="AZ688" s="120" t="e">
        <f>IF('Form II'!N686="yes",(((V688+X688+Z688+T688)/AT688)*('Form II'!G686+'Form II'!H686)),0)</f>
        <v>#DIV/0!</v>
      </c>
      <c r="BA688" s="120" t="e">
        <f>IF('Form II'!P686="yes",(AB688/AT688)*('Form II'!G686+'Form II'!H686),0)</f>
        <v>#DIV/0!</v>
      </c>
      <c r="BB688" s="120" t="e">
        <f>IF('Form II'!O686="yes",(AD688/AT688)*('Form II'!G686+'Form II'!H686),0)</f>
        <v>#DIV/0!</v>
      </c>
      <c r="BC688" s="120">
        <f>IF(AF688=0,0,(AF688/AT688)*('Form II'!G686+'Form II'!H686))</f>
        <v>0</v>
      </c>
      <c r="BD688" s="120">
        <f>IF((AN688+AP688+AR688)=0,0,(IF('Form II'!R686="yes",(((AN688+AP688+AR688)/AT688)*('Form II'!G686+'Form II'!H686)),0)))</f>
        <v>0</v>
      </c>
      <c r="BE688" s="118">
        <f>IF((AS688)=0,('Form II'!G686+'Form II'!H686),SUM(AU688:BD688))</f>
        <v>0</v>
      </c>
      <c r="CD688" s="23">
        <f>AT688*'Form II'!F686</f>
        <v>0</v>
      </c>
    </row>
    <row r="689" spans="1:82" ht="15.75" thickTop="1" x14ac:dyDescent="0.25">
      <c r="A689" s="90" t="s">
        <v>41</v>
      </c>
      <c r="B689" s="91"/>
      <c r="C689" s="91">
        <f t="shared" si="5560"/>
        <v>0</v>
      </c>
      <c r="D689" s="93">
        <f t="shared" ref="D689" si="6201">C689/C683</f>
        <v>0</v>
      </c>
      <c r="E689" s="91">
        <f t="shared" si="5562"/>
        <v>0</v>
      </c>
      <c r="F689" s="93">
        <f t="shared" ref="F689" si="6202">E689/E683</f>
        <v>0</v>
      </c>
      <c r="G689" s="91">
        <f t="shared" si="5564"/>
        <v>0</v>
      </c>
      <c r="H689" s="93">
        <f t="shared" ref="H689" si="6203">G689/G683</f>
        <v>0</v>
      </c>
      <c r="I689" s="91">
        <f t="shared" si="5566"/>
        <v>0</v>
      </c>
      <c r="J689" s="93">
        <f t="shared" ref="J689" si="6204">I689/I683</f>
        <v>0</v>
      </c>
      <c r="K689" s="91">
        <f t="shared" si="5568"/>
        <v>0</v>
      </c>
      <c r="L689" s="93">
        <f t="shared" ref="L689" si="6205">K689/K683</f>
        <v>0</v>
      </c>
      <c r="M689" s="91">
        <f t="shared" si="5570"/>
        <v>0</v>
      </c>
      <c r="N689" s="93">
        <f t="shared" ref="N689" si="6206">M689/M683</f>
        <v>0</v>
      </c>
      <c r="O689" s="91">
        <f t="shared" si="5572"/>
        <v>0</v>
      </c>
      <c r="P689" s="93">
        <f t="shared" ref="P689" si="6207">O689/O683</f>
        <v>0</v>
      </c>
      <c r="Q689" s="91">
        <f t="shared" si="5574"/>
        <v>0</v>
      </c>
      <c r="R689" s="93">
        <f t="shared" ref="R689" si="6208">Q689/Q683</f>
        <v>0</v>
      </c>
      <c r="S689" s="91">
        <f t="shared" si="5576"/>
        <v>0</v>
      </c>
      <c r="T689" s="93">
        <f t="shared" ref="T689" si="6209">S689/S683</f>
        <v>0</v>
      </c>
      <c r="U689" s="91">
        <f t="shared" si="5578"/>
        <v>0</v>
      </c>
      <c r="V689" s="93">
        <f t="shared" ref="V689" si="6210">U689/U683</f>
        <v>0</v>
      </c>
      <c r="W689" s="91">
        <f t="shared" si="5580"/>
        <v>0</v>
      </c>
      <c r="X689" s="93">
        <f t="shared" ref="X689" si="6211">W689/W683</f>
        <v>0</v>
      </c>
      <c r="Y689" s="91">
        <f t="shared" si="5582"/>
        <v>0</v>
      </c>
      <c r="Z689" s="93">
        <f t="shared" ref="Z689" si="6212">Y689/Y683</f>
        <v>0</v>
      </c>
      <c r="AA689" s="91">
        <f t="shared" si="5584"/>
        <v>0</v>
      </c>
      <c r="AB689" s="93">
        <f t="shared" ref="AB689" si="6213">AA689/AA683</f>
        <v>0</v>
      </c>
      <c r="AC689" s="91">
        <f t="shared" si="5586"/>
        <v>0</v>
      </c>
      <c r="AD689" s="93">
        <f t="shared" ref="AD689" si="6214">AC689/AC683</f>
        <v>0</v>
      </c>
      <c r="AE689" s="94">
        <f t="shared" si="5588"/>
        <v>0</v>
      </c>
      <c r="AF689" s="93">
        <f t="shared" ref="AF689" si="6215">AE689/AE683</f>
        <v>0</v>
      </c>
      <c r="AG689" s="91">
        <f t="shared" si="5590"/>
        <v>0</v>
      </c>
      <c r="AH689" s="93">
        <f t="shared" ref="AH689" si="6216">AG689/AG683</f>
        <v>0</v>
      </c>
      <c r="AI689" s="91">
        <f t="shared" si="5592"/>
        <v>0</v>
      </c>
      <c r="AJ689" s="93">
        <f t="shared" ref="AJ689" si="6217">AI689/AI683</f>
        <v>0</v>
      </c>
      <c r="AK689" s="91">
        <f t="shared" si="5594"/>
        <v>0</v>
      </c>
      <c r="AL689" s="93">
        <f t="shared" ref="AL689" si="6218">AK689/AK683</f>
        <v>0</v>
      </c>
      <c r="AM689" s="91">
        <f t="shared" si="5596"/>
        <v>0</v>
      </c>
      <c r="AN689" s="93">
        <f t="shared" ref="AN689" si="6219">AM689/AM683</f>
        <v>0</v>
      </c>
      <c r="AO689" s="91">
        <f t="shared" si="5598"/>
        <v>0</v>
      </c>
      <c r="AP689" s="93">
        <f t="shared" ref="AP689" si="6220">AO689/AO683</f>
        <v>0</v>
      </c>
      <c r="AQ689" s="91">
        <f t="shared" si="5600"/>
        <v>0</v>
      </c>
      <c r="AR689" s="93">
        <f t="shared" si="6138"/>
        <v>0</v>
      </c>
      <c r="AS689" s="95">
        <f t="shared" si="5601"/>
        <v>0</v>
      </c>
      <c r="AT689" s="203">
        <f t="shared" si="6140"/>
        <v>0</v>
      </c>
      <c r="AU689" s="121"/>
      <c r="AV689" s="121"/>
      <c r="AW689" s="121"/>
      <c r="AX689" s="121"/>
      <c r="AY689" s="121"/>
      <c r="AZ689" s="121"/>
      <c r="BA689" s="121"/>
      <c r="BB689" s="121"/>
      <c r="BC689" s="121"/>
      <c r="BD689" s="121"/>
      <c r="BE689" s="121"/>
      <c r="CD689" s="30">
        <f t="shared" si="5602"/>
        <v>0</v>
      </c>
    </row>
    <row r="690" spans="1:82" x14ac:dyDescent="0.25">
      <c r="AU690" s="116"/>
      <c r="AV690" s="116"/>
      <c r="AW690" s="116"/>
      <c r="AX690" s="116"/>
      <c r="AY690" s="116"/>
      <c r="AZ690" s="116"/>
      <c r="BA690" s="116"/>
      <c r="BB690" s="116"/>
      <c r="BC690" s="116"/>
      <c r="BD690" s="116"/>
      <c r="BE690" s="116"/>
    </row>
    <row r="691" spans="1:82" ht="45" x14ac:dyDescent="0.25">
      <c r="A691" s="97"/>
      <c r="B691" s="199" t="s">
        <v>25</v>
      </c>
      <c r="C691" s="248" t="s">
        <v>116</v>
      </c>
      <c r="D691" s="247"/>
      <c r="E691" s="257" t="s">
        <v>119</v>
      </c>
      <c r="F691" s="247"/>
      <c r="G691" s="257" t="s">
        <v>120</v>
      </c>
      <c r="H691" s="247"/>
      <c r="I691" s="248" t="s">
        <v>117</v>
      </c>
      <c r="J691" s="247"/>
      <c r="K691" s="248" t="s">
        <v>118</v>
      </c>
      <c r="L691" s="247"/>
      <c r="M691" s="248" t="s">
        <v>27</v>
      </c>
      <c r="N691" s="247"/>
      <c r="O691" s="248" t="s">
        <v>166</v>
      </c>
      <c r="P691" s="247"/>
      <c r="Q691" s="248" t="s">
        <v>167</v>
      </c>
      <c r="R691" s="247"/>
      <c r="S691" s="248" t="s">
        <v>132</v>
      </c>
      <c r="T691" s="247"/>
      <c r="U691" s="248" t="s">
        <v>28</v>
      </c>
      <c r="V691" s="247"/>
      <c r="W691" s="248" t="s">
        <v>29</v>
      </c>
      <c r="X691" s="247"/>
      <c r="Y691" s="248" t="s">
        <v>30</v>
      </c>
      <c r="Z691" s="247"/>
      <c r="AA691" s="248" t="s">
        <v>114</v>
      </c>
      <c r="AB691" s="258"/>
      <c r="AC691" s="248" t="s">
        <v>113</v>
      </c>
      <c r="AD691" s="247"/>
      <c r="AE691" s="248" t="s">
        <v>31</v>
      </c>
      <c r="AF691" s="247"/>
      <c r="AG691" s="248" t="s">
        <v>193</v>
      </c>
      <c r="AH691" s="247"/>
      <c r="AI691" s="248" t="s">
        <v>164</v>
      </c>
      <c r="AJ691" s="247"/>
      <c r="AK691" s="246" t="s">
        <v>165</v>
      </c>
      <c r="AL691" s="247"/>
      <c r="AM691" s="248" t="s">
        <v>33</v>
      </c>
      <c r="AN691" s="247"/>
      <c r="AO691" s="248" t="s">
        <v>34</v>
      </c>
      <c r="AP691" s="247"/>
      <c r="AQ691" s="248" t="s">
        <v>34</v>
      </c>
      <c r="AR691" s="247"/>
      <c r="AS691" s="248" t="s">
        <v>35</v>
      </c>
      <c r="AT691" s="247"/>
      <c r="AU691" s="115" t="s">
        <v>367</v>
      </c>
      <c r="AV691" s="115" t="s">
        <v>116</v>
      </c>
      <c r="AW691" s="115" t="s">
        <v>369</v>
      </c>
      <c r="AX691" s="116" t="s">
        <v>370</v>
      </c>
      <c r="AY691" s="116" t="s">
        <v>371</v>
      </c>
      <c r="AZ691" s="116" t="s">
        <v>134</v>
      </c>
      <c r="BA691" s="117" t="s">
        <v>114</v>
      </c>
      <c r="BB691" s="117" t="s">
        <v>113</v>
      </c>
      <c r="BC691" s="117" t="s">
        <v>46</v>
      </c>
      <c r="BD691" s="117" t="s">
        <v>44</v>
      </c>
      <c r="BE691" s="118"/>
    </row>
    <row r="692" spans="1:82" x14ac:dyDescent="0.25">
      <c r="A692" s="49" t="s">
        <v>129</v>
      </c>
      <c r="B692" s="200"/>
      <c r="C692" s="151"/>
      <c r="D692" s="152"/>
      <c r="E692" s="151"/>
      <c r="F692" s="152"/>
      <c r="G692" s="200"/>
      <c r="H692" s="201"/>
      <c r="I692" s="200"/>
      <c r="J692" s="201"/>
      <c r="K692" s="87"/>
      <c r="L692" s="201"/>
      <c r="M692" s="200"/>
      <c r="N692" s="201"/>
      <c r="O692" s="200"/>
      <c r="P692" s="201"/>
      <c r="Q692" s="200"/>
      <c r="R692" s="201"/>
      <c r="S692" s="200"/>
      <c r="T692" s="201"/>
      <c r="U692" s="200"/>
      <c r="V692" s="201"/>
      <c r="W692" s="200"/>
      <c r="X692" s="201"/>
      <c r="Y692" s="200"/>
      <c r="Z692" s="201"/>
      <c r="AA692" s="87"/>
      <c r="AB692" s="87"/>
      <c r="AC692" s="200"/>
      <c r="AD692" s="201"/>
      <c r="AE692" s="200"/>
      <c r="AF692" s="201"/>
      <c r="AG692" s="200"/>
      <c r="AH692" s="201"/>
      <c r="AI692" s="200"/>
      <c r="AJ692" s="201"/>
      <c r="AK692" s="87"/>
      <c r="AL692" s="87"/>
      <c r="AM692" s="200"/>
      <c r="AN692" s="201"/>
      <c r="AO692" s="200"/>
      <c r="AP692" s="201"/>
      <c r="AQ692" s="200"/>
      <c r="AR692" s="201"/>
      <c r="AS692" s="200"/>
      <c r="AT692" s="146"/>
      <c r="AU692" s="115"/>
      <c r="AV692" s="115"/>
      <c r="AW692" s="115"/>
      <c r="AX692" s="116"/>
      <c r="AY692" s="116"/>
      <c r="AZ692" s="116"/>
      <c r="BA692" s="116"/>
      <c r="BB692" s="116"/>
      <c r="BC692" s="116"/>
      <c r="BD692" s="116"/>
      <c r="BE692" s="116"/>
    </row>
    <row r="693" spans="1:82" x14ac:dyDescent="0.25">
      <c r="A693" s="98"/>
      <c r="B693" s="88"/>
      <c r="C693" s="249">
        <f>(VLOOKUP(A692,$BF$2:$CB$5,2,FALSE))*'Form II'!F693</f>
        <v>60</v>
      </c>
      <c r="D693" s="250"/>
      <c r="E693" s="249">
        <f>VLOOKUP(A692,$BF$2:$CB$5,3,FALSE)*'Form II'!F693</f>
        <v>60</v>
      </c>
      <c r="F693" s="250"/>
      <c r="G693" s="249">
        <f>VLOOKUP(A692,$BF$2:$CB$5,4,FALSE)*'Form II'!F693</f>
        <v>60</v>
      </c>
      <c r="H693" s="250"/>
      <c r="I693" s="249">
        <f>VLOOKUP(A692,$BF$2:$CB$5,5,FALSE)*'Form II'!F693</f>
        <v>60</v>
      </c>
      <c r="J693" s="250"/>
      <c r="K693" s="251">
        <f>VLOOKUP(A692,$BF$2:$CB$5,6,FALSE)*'Form II'!F693</f>
        <v>100</v>
      </c>
      <c r="L693" s="250"/>
      <c r="M693" s="249">
        <f>VLOOKUP(A692,$BF$2:$CB$5,7,FALSE)*'Form II'!F693</f>
        <v>200</v>
      </c>
      <c r="N693" s="250"/>
      <c r="O693" s="249">
        <f>VLOOKUP(A692,$BF$2:$CB$5,8,FALSE)*'Form II'!F693</f>
        <v>125</v>
      </c>
      <c r="P693" s="250"/>
      <c r="Q693" s="249">
        <f>VLOOKUP(A692,$BF$2:$CB$5,9,FALSE)*'Form II'!F693</f>
        <v>125</v>
      </c>
      <c r="R693" s="250"/>
      <c r="S693" s="249">
        <f>VLOOKUP(A692,$BF$2:$CB$5,10,FALSE)*'Form II'!F693</f>
        <v>125</v>
      </c>
      <c r="T693" s="250"/>
      <c r="U693" s="249">
        <f>VLOOKUP(A692,$BF$2:$CB$5,11,FALSE)*'Form II'!F693</f>
        <v>150</v>
      </c>
      <c r="V693" s="250"/>
      <c r="W693" s="249">
        <f>VLOOKUP(A692,$BF$2:$CB$5,12,FALSE)*'Form II'!F693</f>
        <v>200</v>
      </c>
      <c r="X693" s="250"/>
      <c r="Y693" s="252">
        <f>VLOOKUP(A692,$BF$2:$CB$5,13,FALSE)*'Form II'!F693</f>
        <v>250</v>
      </c>
      <c r="Z693" s="253"/>
      <c r="AA693" s="252">
        <f>VLOOKUP(A692,$BF$2:$CB$5,14,FALSE)*'Form II'!F693</f>
        <v>75</v>
      </c>
      <c r="AB693" s="254"/>
      <c r="AC693" s="252">
        <f>VLOOKUP(A692,$BF$2:$CB$5,15,FALSE)*'Form II'!F693</f>
        <v>75</v>
      </c>
      <c r="AD693" s="253"/>
      <c r="AE693" s="252">
        <f>VLOOKUP(A692,$BF$2:$CB$5,16,FALSE)*'Form II'!F693</f>
        <v>200</v>
      </c>
      <c r="AF693" s="253"/>
      <c r="AG693" s="249">
        <f>VLOOKUP(A692,$BF$2:$CB$5,17,FALSE)*'Form II'!F693</f>
        <v>200</v>
      </c>
      <c r="AH693" s="250"/>
      <c r="AI693" s="249">
        <f>VLOOKUP(A692,$BF$2:$CB$5,18,FALSE)*'Form II'!F693</f>
        <v>12.5</v>
      </c>
      <c r="AJ693" s="250"/>
      <c r="AK693" s="249">
        <f>VLOOKUP(A692,$BF$2:$CB$5,19,FALSE)*'Form II'!F693</f>
        <v>25</v>
      </c>
      <c r="AL693" s="250"/>
      <c r="AM693" s="249">
        <f>VLOOKUP(A692,$BF$2:$CB$5,20,FALSE)*'Form II'!F693</f>
        <v>12.5</v>
      </c>
      <c r="AN693" s="250"/>
      <c r="AO693" s="249">
        <f>VLOOKUP(A692,$BF$2:$CB$5,21,FALSE)*'Form II'!F693</f>
        <v>25</v>
      </c>
      <c r="AP693" s="250"/>
      <c r="AQ693" s="249">
        <f>VLOOKUP(A692,$BF$2:$CB$5,22,FALSE)*'Form II'!F693</f>
        <v>25</v>
      </c>
      <c r="AR693" s="250"/>
      <c r="AS693" s="255"/>
      <c r="AT693" s="256"/>
      <c r="AU693" s="116"/>
      <c r="AV693" s="116"/>
      <c r="AW693" s="116"/>
      <c r="AX693" s="116"/>
      <c r="AY693" s="116"/>
      <c r="AZ693" s="116"/>
      <c r="BA693" s="116"/>
      <c r="BB693" s="116"/>
      <c r="BC693" s="116"/>
      <c r="BD693" s="116"/>
      <c r="BE693" s="116"/>
    </row>
    <row r="694" spans="1:82" ht="15.75" thickBot="1" x14ac:dyDescent="0.3">
      <c r="A694" s="48" t="str">
        <f>'Form II'!A693&amp;", "&amp;'Form II'!B693</f>
        <v>, 70</v>
      </c>
      <c r="B694" s="99" t="s">
        <v>36</v>
      </c>
      <c r="C694" s="99" t="s">
        <v>36</v>
      </c>
      <c r="D694" s="99" t="s">
        <v>142</v>
      </c>
      <c r="E694" s="99"/>
      <c r="F694" s="99"/>
      <c r="G694" s="99"/>
      <c r="H694" s="99"/>
      <c r="I694" s="99"/>
      <c r="J694" s="99"/>
      <c r="K694" s="99" t="s">
        <v>36</v>
      </c>
      <c r="L694" s="99" t="s">
        <v>142</v>
      </c>
      <c r="M694" s="99" t="s">
        <v>36</v>
      </c>
      <c r="N694" s="99" t="s">
        <v>142</v>
      </c>
      <c r="O694" s="99" t="s">
        <v>36</v>
      </c>
      <c r="P694" s="99" t="s">
        <v>142</v>
      </c>
      <c r="Q694" s="99" t="s">
        <v>36</v>
      </c>
      <c r="R694" s="99" t="s">
        <v>142</v>
      </c>
      <c r="S694" s="99" t="s">
        <v>36</v>
      </c>
      <c r="T694" s="99" t="s">
        <v>142</v>
      </c>
      <c r="U694" s="99" t="s">
        <v>36</v>
      </c>
      <c r="V694" s="99" t="s">
        <v>142</v>
      </c>
      <c r="W694" s="99" t="s">
        <v>36</v>
      </c>
      <c r="X694" s="99" t="s">
        <v>142</v>
      </c>
      <c r="Y694" s="99" t="s">
        <v>36</v>
      </c>
      <c r="Z694" s="99" t="s">
        <v>142</v>
      </c>
      <c r="AA694" s="99"/>
      <c r="AB694" s="99"/>
      <c r="AC694" s="99" t="s">
        <v>36</v>
      </c>
      <c r="AD694" s="99" t="s">
        <v>142</v>
      </c>
      <c r="AE694" s="99" t="s">
        <v>36</v>
      </c>
      <c r="AF694" s="100" t="s">
        <v>142</v>
      </c>
      <c r="AG694" s="99" t="s">
        <v>36</v>
      </c>
      <c r="AH694" s="99" t="s">
        <v>142</v>
      </c>
      <c r="AI694" s="99" t="s">
        <v>36</v>
      </c>
      <c r="AJ694" s="99" t="s">
        <v>142</v>
      </c>
      <c r="AK694" s="99" t="s">
        <v>36</v>
      </c>
      <c r="AL694" s="99" t="s">
        <v>142</v>
      </c>
      <c r="AM694" s="99" t="s">
        <v>36</v>
      </c>
      <c r="AN694" s="99" t="s">
        <v>142</v>
      </c>
      <c r="AO694" s="99" t="s">
        <v>36</v>
      </c>
      <c r="AP694" s="99" t="s">
        <v>142</v>
      </c>
      <c r="AQ694" s="99" t="s">
        <v>36</v>
      </c>
      <c r="AR694" s="99" t="s">
        <v>142</v>
      </c>
      <c r="AS694" s="99" t="s">
        <v>36</v>
      </c>
      <c r="AT694" s="147" t="s">
        <v>142</v>
      </c>
      <c r="AU694" s="116"/>
      <c r="AV694" s="116"/>
      <c r="AW694" s="116"/>
      <c r="AX694" s="116"/>
      <c r="AY694" s="116"/>
      <c r="AZ694" s="116"/>
      <c r="BA694" s="116"/>
      <c r="BB694" s="116"/>
      <c r="BC694" s="116"/>
      <c r="BD694" s="116"/>
      <c r="BE694" s="116"/>
    </row>
    <row r="695" spans="1:82" ht="16.5" thickTop="1" thickBot="1" x14ac:dyDescent="0.3">
      <c r="A695" s="24" t="s">
        <v>37</v>
      </c>
      <c r="B695" s="25"/>
      <c r="C695" s="112">
        <v>0</v>
      </c>
      <c r="D695" s="93">
        <f t="shared" ref="D695" si="6221">C695/C693</f>
        <v>0</v>
      </c>
      <c r="E695" s="112"/>
      <c r="F695" s="93">
        <f t="shared" ref="F695" si="6222">E695/E693</f>
        <v>0</v>
      </c>
      <c r="G695" s="112"/>
      <c r="H695" s="93">
        <f t="shared" ref="H695" si="6223">G695/G693</f>
        <v>0</v>
      </c>
      <c r="I695" s="112"/>
      <c r="J695" s="93">
        <f t="shared" ref="J695" si="6224">I695/I693</f>
        <v>0</v>
      </c>
      <c r="K695" s="112"/>
      <c r="L695" s="93">
        <f t="shared" ref="L695" si="6225">K695/K693</f>
        <v>0</v>
      </c>
      <c r="M695" s="112">
        <v>0</v>
      </c>
      <c r="N695" s="93">
        <f t="shared" ref="N695" si="6226">M695/M693</f>
        <v>0</v>
      </c>
      <c r="O695" s="112">
        <v>0</v>
      </c>
      <c r="P695" s="93">
        <f t="shared" ref="P695" si="6227">O695/O693</f>
        <v>0</v>
      </c>
      <c r="Q695" s="112">
        <v>0</v>
      </c>
      <c r="R695" s="93">
        <f t="shared" ref="R695" si="6228">Q695/Q693</f>
        <v>0</v>
      </c>
      <c r="S695" s="112">
        <v>0</v>
      </c>
      <c r="T695" s="93">
        <f t="shared" ref="T695" si="6229">S695/S693</f>
        <v>0</v>
      </c>
      <c r="U695" s="112">
        <v>0</v>
      </c>
      <c r="V695" s="93">
        <f t="shared" ref="V695" si="6230">U695/U693</f>
        <v>0</v>
      </c>
      <c r="W695" s="112">
        <v>0</v>
      </c>
      <c r="X695" s="93">
        <f t="shared" ref="X695" si="6231">W695/W693</f>
        <v>0</v>
      </c>
      <c r="Y695" s="112">
        <v>0</v>
      </c>
      <c r="Z695" s="93">
        <f t="shared" ref="Z695" si="6232">Y695/Y693</f>
        <v>0</v>
      </c>
      <c r="AA695" s="112">
        <v>0</v>
      </c>
      <c r="AB695" s="93">
        <f t="shared" ref="AB695" si="6233">AA695/AA693</f>
        <v>0</v>
      </c>
      <c r="AC695" s="112">
        <v>0</v>
      </c>
      <c r="AD695" s="93">
        <f t="shared" ref="AD695" si="6234">AC695/AC693</f>
        <v>0</v>
      </c>
      <c r="AE695" s="112"/>
      <c r="AF695" s="93">
        <f t="shared" ref="AF695" si="6235">AE695/AE693</f>
        <v>0</v>
      </c>
      <c r="AG695" s="112"/>
      <c r="AH695" s="93">
        <f t="shared" ref="AH695" si="6236">AG695/AG693</f>
        <v>0</v>
      </c>
      <c r="AI695" s="112"/>
      <c r="AJ695" s="93">
        <f t="shared" ref="AJ695" si="6237">AI695/AI693</f>
        <v>0</v>
      </c>
      <c r="AK695" s="112"/>
      <c r="AL695" s="93">
        <f t="shared" ref="AL695" si="6238">AK695/AK693</f>
        <v>0</v>
      </c>
      <c r="AM695" s="112">
        <v>0</v>
      </c>
      <c r="AN695" s="93">
        <f t="shared" ref="AN695" si="6239">AM695/AM693</f>
        <v>0</v>
      </c>
      <c r="AO695" s="112">
        <v>0</v>
      </c>
      <c r="AP695" s="93">
        <f t="shared" ref="AP695" si="6240">AO695/AO693</f>
        <v>0</v>
      </c>
      <c r="AQ695" s="112">
        <v>0</v>
      </c>
      <c r="AR695" s="93">
        <f t="shared" ref="AR695:AR699" si="6241">AQ695/$AQ$113</f>
        <v>0</v>
      </c>
      <c r="AS695" s="134">
        <f t="shared" ref="AS695:AS698" si="6242">C695+K695+M695+O695+U695+W695+Y695+AC695+AE695+AG695+AM695+AQ695+E695+I695+G695+AA695+Q695+S695+AO695+AI695+AK695</f>
        <v>0</v>
      </c>
      <c r="AT695" s="203">
        <f t="shared" ref="AT695:AT699" si="6243">D695+L695+N695+P695+V695+X695+Z695+AD695+AF695+AH695+AN695+AR695+AB695+F695+J695+H695+R695+T695+AP695+AJ695+AL695</f>
        <v>0</v>
      </c>
      <c r="AU695" s="120">
        <f>IF(J695=0,0,(IF('Form II'!K693="yes",(J695/AT695)*('Form II'!G693+'Form II'!H693),0)))</f>
        <v>0</v>
      </c>
      <c r="AV695" s="120">
        <f>IF(D695=0,0,(IF('Form II'!I693="yes",(D695/AT695)*('Form II'!G693+'Form II'!H693),0)))</f>
        <v>0</v>
      </c>
      <c r="AW695" s="120">
        <f>IF(F695+H695=0,0,(IF('Form II'!J693="yes",((F695+H695)/AT695)*('Form II'!G693+'Form II'!H693),0)))</f>
        <v>0</v>
      </c>
      <c r="AX695" s="120">
        <f>IF(L695=0,0,(L695/AT695)*('Form II'!G693+'Form II'!H693))</f>
        <v>0</v>
      </c>
      <c r="AY695" s="120">
        <f>IF(P695+R695=0,0,(IF('Form II'!M693="yes",(((P695+R695)/AT695)*('Form II'!G693+'Form II'!H693)),0)))</f>
        <v>0</v>
      </c>
      <c r="AZ695" s="120" t="e">
        <f>IF('Form II'!N693="yes",(((V695+X695+Z695+T695)/AT695)*('Form II'!G693+'Form II'!H693)),0)</f>
        <v>#DIV/0!</v>
      </c>
      <c r="BA695" s="120" t="e">
        <f>IF('Form II'!P693="yes",(AB695/AT695)*('Form II'!G693+'Form II'!H693),0)</f>
        <v>#DIV/0!</v>
      </c>
      <c r="BB695" s="120" t="e">
        <f>IF('Form II'!O693="yes",(AD695/AT695)*('Form II'!G693+'Form II'!H693),0)</f>
        <v>#DIV/0!</v>
      </c>
      <c r="BC695" s="120">
        <f>IF(AF695=0,0,(AF695/AT695)*('Form II'!G693+'Form II'!H693))</f>
        <v>0</v>
      </c>
      <c r="BD695" s="120">
        <f>IF((AN695+AP695+AR695)=0,0,(IF('Form II'!R693="yes",(((AN695+AP695+AR695)/AT695)*('Form II'!G693+'Form II'!H693)),0)))</f>
        <v>0</v>
      </c>
      <c r="BE695" s="118">
        <f>IF((AS695)=0,('Form II'!G693+'Form II'!H693),SUM(AU695:BD695))</f>
        <v>0</v>
      </c>
      <c r="CD695" s="23">
        <f>AT695*'Form II'!F693</f>
        <v>0</v>
      </c>
    </row>
    <row r="696" spans="1:82" ht="16.5" thickTop="1" thickBot="1" x14ac:dyDescent="0.3">
      <c r="A696" s="26" t="s">
        <v>38</v>
      </c>
      <c r="B696" s="27"/>
      <c r="C696" s="113">
        <v>0</v>
      </c>
      <c r="D696" s="93">
        <f t="shared" ref="D696" si="6244">C696/C693</f>
        <v>0</v>
      </c>
      <c r="E696" s="113"/>
      <c r="F696" s="93">
        <f t="shared" ref="F696" si="6245">E696/E693</f>
        <v>0</v>
      </c>
      <c r="G696" s="113"/>
      <c r="H696" s="93">
        <f t="shared" ref="H696" si="6246">G696/G693</f>
        <v>0</v>
      </c>
      <c r="I696" s="113"/>
      <c r="J696" s="93">
        <f t="shared" ref="J696" si="6247">I696/I693</f>
        <v>0</v>
      </c>
      <c r="K696" s="113"/>
      <c r="L696" s="93">
        <f t="shared" ref="L696" si="6248">K696/K693</f>
        <v>0</v>
      </c>
      <c r="M696" s="113">
        <v>0</v>
      </c>
      <c r="N696" s="93">
        <f t="shared" ref="N696" si="6249">M696/M693</f>
        <v>0</v>
      </c>
      <c r="O696" s="113">
        <v>0</v>
      </c>
      <c r="P696" s="93">
        <f t="shared" ref="P696" si="6250">O696/O693</f>
        <v>0</v>
      </c>
      <c r="Q696" s="113">
        <v>0</v>
      </c>
      <c r="R696" s="93">
        <f t="shared" ref="R696" si="6251">Q696/Q693</f>
        <v>0</v>
      </c>
      <c r="S696" s="113">
        <v>0</v>
      </c>
      <c r="T696" s="93">
        <f t="shared" ref="T696" si="6252">S696/S693</f>
        <v>0</v>
      </c>
      <c r="U696" s="113">
        <v>0</v>
      </c>
      <c r="V696" s="93">
        <f t="shared" ref="V696" si="6253">U696/U693</f>
        <v>0</v>
      </c>
      <c r="W696" s="113">
        <v>0</v>
      </c>
      <c r="X696" s="93">
        <f t="shared" ref="X696" si="6254">W696/W693</f>
        <v>0</v>
      </c>
      <c r="Y696" s="113">
        <v>0</v>
      </c>
      <c r="Z696" s="93">
        <f t="shared" ref="Z696" si="6255">Y696/Y693</f>
        <v>0</v>
      </c>
      <c r="AA696" s="113">
        <v>0</v>
      </c>
      <c r="AB696" s="93">
        <f t="shared" ref="AB696" si="6256">AA696/AA693</f>
        <v>0</v>
      </c>
      <c r="AC696" s="113">
        <v>0</v>
      </c>
      <c r="AD696" s="93">
        <f t="shared" ref="AD696" si="6257">AC696/AC693</f>
        <v>0</v>
      </c>
      <c r="AE696" s="113"/>
      <c r="AF696" s="93">
        <f t="shared" ref="AF696" si="6258">AE696/AE693</f>
        <v>0</v>
      </c>
      <c r="AG696" s="113"/>
      <c r="AH696" s="93">
        <f t="shared" ref="AH696" si="6259">AG696/AG693</f>
        <v>0</v>
      </c>
      <c r="AI696" s="113"/>
      <c r="AJ696" s="93">
        <f t="shared" ref="AJ696" si="6260">AI696/AI693</f>
        <v>0</v>
      </c>
      <c r="AK696" s="113"/>
      <c r="AL696" s="93">
        <f t="shared" ref="AL696" si="6261">AK696/AK693</f>
        <v>0</v>
      </c>
      <c r="AM696" s="113">
        <v>0</v>
      </c>
      <c r="AN696" s="93">
        <f t="shared" ref="AN696" si="6262">AM696/AM693</f>
        <v>0</v>
      </c>
      <c r="AO696" s="113">
        <v>0</v>
      </c>
      <c r="AP696" s="93">
        <f t="shared" ref="AP696" si="6263">AO696/AO693</f>
        <v>0</v>
      </c>
      <c r="AQ696" s="113">
        <v>0</v>
      </c>
      <c r="AR696" s="93">
        <f t="shared" si="6241"/>
        <v>0</v>
      </c>
      <c r="AS696" s="134">
        <f t="shared" si="6242"/>
        <v>0</v>
      </c>
      <c r="AT696" s="203">
        <f t="shared" si="6243"/>
        <v>0</v>
      </c>
      <c r="AU696" s="120">
        <f>IF(J696=0,0,(IF('Form II'!K694="yes",(J696/AT696)*('Form II'!G694+'Form II'!H694),0)))</f>
        <v>0</v>
      </c>
      <c r="AV696" s="120">
        <f>IF(D696=0,0,(IF('Form II'!I694="yes",(D696/AT696)*('Form II'!G694+'Form II'!H694),0)))</f>
        <v>0</v>
      </c>
      <c r="AW696" s="120">
        <f>IF(F696+H696=0,0,(IF('Form II'!J694="yes",((F696+H696)/AT696)*('Form II'!G694+'Form II'!H694),0)))</f>
        <v>0</v>
      </c>
      <c r="AX696" s="120">
        <f>IF(L696=0,0,(L696/AT696)*('Form II'!G694+'Form II'!H694))</f>
        <v>0</v>
      </c>
      <c r="AY696" s="120">
        <f>IF(P696+R696=0,0,(IF('Form II'!M694="yes",(((P696+R696)/AT696)*('Form II'!G694+'Form II'!H694)),0)))</f>
        <v>0</v>
      </c>
      <c r="AZ696" s="120" t="e">
        <f>IF('Form II'!N694="yes",(((V696+X696+Z696+T696)/AT696)*('Form II'!G694+'Form II'!H694)),0)</f>
        <v>#DIV/0!</v>
      </c>
      <c r="BA696" s="120" t="e">
        <f>IF('Form II'!P694="yes",(AB696/AT696)*('Form II'!G694+'Form II'!H694),0)</f>
        <v>#DIV/0!</v>
      </c>
      <c r="BB696" s="120" t="e">
        <f>IF('Form II'!O694="yes",(AD696/AT696)*('Form II'!G694+'Form II'!H694),0)</f>
        <v>#DIV/0!</v>
      </c>
      <c r="BC696" s="120">
        <f>IF(AF696=0,0,(AF696/AT696)*('Form II'!G694+'Form II'!H694))</f>
        <v>0</v>
      </c>
      <c r="BD696" s="120">
        <f>IF((AN696+AP696+AR696)=0,0,(IF('Form II'!R694="yes",(((AN696+AP696+AR696)/AT696)*('Form II'!G694+'Form II'!H694)),0)))</f>
        <v>0</v>
      </c>
      <c r="BE696" s="118">
        <f>IF((AS696)=0,('Form II'!G694+'Form II'!H694),SUM(AU696:BD696))</f>
        <v>0</v>
      </c>
      <c r="CD696" s="23">
        <f>AT696*'Form II'!F694</f>
        <v>0</v>
      </c>
    </row>
    <row r="697" spans="1:82" ht="16.5" thickTop="1" thickBot="1" x14ac:dyDescent="0.3">
      <c r="A697" s="26" t="s">
        <v>39</v>
      </c>
      <c r="B697" s="27"/>
      <c r="C697" s="113">
        <v>0</v>
      </c>
      <c r="D697" s="93">
        <f t="shared" ref="D697" si="6264">C697/C693</f>
        <v>0</v>
      </c>
      <c r="E697" s="113"/>
      <c r="F697" s="93">
        <f t="shared" ref="F697" si="6265">E697/E693</f>
        <v>0</v>
      </c>
      <c r="G697" s="113"/>
      <c r="H697" s="93">
        <f t="shared" ref="H697" si="6266">G697/G693</f>
        <v>0</v>
      </c>
      <c r="I697" s="113"/>
      <c r="J697" s="93">
        <f t="shared" ref="J697" si="6267">I697/I693</f>
        <v>0</v>
      </c>
      <c r="K697" s="113"/>
      <c r="L697" s="93">
        <f t="shared" ref="L697" si="6268">K697/K693</f>
        <v>0</v>
      </c>
      <c r="M697" s="113">
        <v>0</v>
      </c>
      <c r="N697" s="93">
        <f t="shared" ref="N697" si="6269">M697/M693</f>
        <v>0</v>
      </c>
      <c r="O697" s="113">
        <v>0</v>
      </c>
      <c r="P697" s="93">
        <f t="shared" ref="P697" si="6270">O697/O693</f>
        <v>0</v>
      </c>
      <c r="Q697" s="113">
        <v>0</v>
      </c>
      <c r="R697" s="93">
        <f t="shared" ref="R697" si="6271">Q697/Q693</f>
        <v>0</v>
      </c>
      <c r="S697" s="113">
        <v>0</v>
      </c>
      <c r="T697" s="93">
        <f t="shared" ref="T697" si="6272">S697/S693</f>
        <v>0</v>
      </c>
      <c r="U697" s="113">
        <v>0</v>
      </c>
      <c r="V697" s="93">
        <f t="shared" ref="V697" si="6273">U697/U693</f>
        <v>0</v>
      </c>
      <c r="W697" s="113">
        <v>0</v>
      </c>
      <c r="X697" s="93">
        <f t="shared" ref="X697" si="6274">W697/W693</f>
        <v>0</v>
      </c>
      <c r="Y697" s="113">
        <v>0</v>
      </c>
      <c r="Z697" s="93">
        <f t="shared" ref="Z697" si="6275">Y697/Y693</f>
        <v>0</v>
      </c>
      <c r="AA697" s="113">
        <v>0</v>
      </c>
      <c r="AB697" s="93">
        <f t="shared" ref="AB697" si="6276">AA697/AA693</f>
        <v>0</v>
      </c>
      <c r="AC697" s="113">
        <v>0</v>
      </c>
      <c r="AD697" s="93">
        <f t="shared" ref="AD697" si="6277">AC697/AC693</f>
        <v>0</v>
      </c>
      <c r="AE697" s="113"/>
      <c r="AF697" s="93">
        <f t="shared" ref="AF697" si="6278">AE697/AE693</f>
        <v>0</v>
      </c>
      <c r="AG697" s="113"/>
      <c r="AH697" s="93">
        <f t="shared" ref="AH697" si="6279">AG697/AG693</f>
        <v>0</v>
      </c>
      <c r="AI697" s="113"/>
      <c r="AJ697" s="93">
        <f t="shared" ref="AJ697" si="6280">AI697/AI693</f>
        <v>0</v>
      </c>
      <c r="AK697" s="113"/>
      <c r="AL697" s="93">
        <f t="shared" ref="AL697" si="6281">AK697/AK693</f>
        <v>0</v>
      </c>
      <c r="AM697" s="113">
        <v>0</v>
      </c>
      <c r="AN697" s="93">
        <f t="shared" ref="AN697" si="6282">AM697/AM693</f>
        <v>0</v>
      </c>
      <c r="AO697" s="113">
        <v>0</v>
      </c>
      <c r="AP697" s="93">
        <f t="shared" ref="AP697" si="6283">AO697/AO693</f>
        <v>0</v>
      </c>
      <c r="AQ697" s="113">
        <v>0</v>
      </c>
      <c r="AR697" s="93">
        <f t="shared" si="6241"/>
        <v>0</v>
      </c>
      <c r="AS697" s="134">
        <f t="shared" si="6242"/>
        <v>0</v>
      </c>
      <c r="AT697" s="203">
        <f t="shared" si="6243"/>
        <v>0</v>
      </c>
      <c r="AU697" s="120">
        <f>IF(J697=0,0,(IF('Form II'!K695="yes",(J697/AT697)*('Form II'!G695+'Form II'!H695),0)))</f>
        <v>0</v>
      </c>
      <c r="AV697" s="120">
        <f>IF(D697=0,0,(IF('Form II'!I695="yes",(D697/AT697)*('Form II'!G695+'Form II'!H695),0)))</f>
        <v>0</v>
      </c>
      <c r="AW697" s="120">
        <f>IF(F697+H697=0,0,(IF('Form II'!J695="yes",((F697+H697)/AT697)*('Form II'!G695+'Form II'!H695),0)))</f>
        <v>0</v>
      </c>
      <c r="AX697" s="120">
        <f>IF(L697=0,0,(L697/AT697)*('Form II'!G695+'Form II'!H695))</f>
        <v>0</v>
      </c>
      <c r="AY697" s="120">
        <f>IF(P697+R697=0,0,(IF('Form II'!M695="yes",(((P697+R697)/AT697)*('Form II'!G695+'Form II'!H695)),0)))</f>
        <v>0</v>
      </c>
      <c r="AZ697" s="120" t="e">
        <f>IF('Form II'!N695="yes",(((V697+X697+Z697+T697)/AT697)*('Form II'!G695+'Form II'!H695)),0)</f>
        <v>#DIV/0!</v>
      </c>
      <c r="BA697" s="120" t="e">
        <f>IF('Form II'!P695="yes",(AB697/AT697)*('Form II'!G695+'Form II'!H695),0)</f>
        <v>#DIV/0!</v>
      </c>
      <c r="BB697" s="120" t="e">
        <f>IF('Form II'!O695="yes",(AD697/AT697)*('Form II'!G695+'Form II'!H695),0)</f>
        <v>#DIV/0!</v>
      </c>
      <c r="BC697" s="120">
        <f>IF(AF697=0,0,(AF697/AT697)*('Form II'!G695+'Form II'!H695))</f>
        <v>0</v>
      </c>
      <c r="BD697" s="120">
        <f>IF((AN697+AP697+AR697)=0,0,(IF('Form II'!R695="yes",(((AN697+AP697+AR697)/AT697)*('Form II'!G695+'Form II'!H695)),0)))</f>
        <v>0</v>
      </c>
      <c r="BE697" s="118">
        <f>IF((AS697)=0,('Form II'!G695+'Form II'!H695),SUM(AU697:BD697))</f>
        <v>0</v>
      </c>
      <c r="CD697" s="23">
        <f>AT697*'Form II'!F695</f>
        <v>0</v>
      </c>
    </row>
    <row r="698" spans="1:82" ht="16.5" thickTop="1" thickBot="1" x14ac:dyDescent="0.3">
      <c r="A698" s="28" t="s">
        <v>40</v>
      </c>
      <c r="B698" s="29"/>
      <c r="C698" s="114">
        <v>0</v>
      </c>
      <c r="D698" s="93">
        <f t="shared" ref="D698" si="6284">C698/C693</f>
        <v>0</v>
      </c>
      <c r="E698" s="114"/>
      <c r="F698" s="93">
        <f t="shared" ref="F698" si="6285">E698/E693</f>
        <v>0</v>
      </c>
      <c r="G698" s="114"/>
      <c r="H698" s="93">
        <f t="shared" ref="H698" si="6286">G698/G693</f>
        <v>0</v>
      </c>
      <c r="I698" s="114"/>
      <c r="J698" s="93">
        <f t="shared" ref="J698" si="6287">I698/I693</f>
        <v>0</v>
      </c>
      <c r="K698" s="114"/>
      <c r="L698" s="93">
        <f t="shared" ref="L698" si="6288">K698/K693</f>
        <v>0</v>
      </c>
      <c r="M698" s="114">
        <v>0</v>
      </c>
      <c r="N698" s="93">
        <f t="shared" ref="N698" si="6289">M698/M693</f>
        <v>0</v>
      </c>
      <c r="O698" s="114">
        <v>0</v>
      </c>
      <c r="P698" s="93">
        <f t="shared" ref="P698" si="6290">O698/O693</f>
        <v>0</v>
      </c>
      <c r="Q698" s="114">
        <v>0</v>
      </c>
      <c r="R698" s="93">
        <f t="shared" ref="R698" si="6291">Q698/Q693</f>
        <v>0</v>
      </c>
      <c r="S698" s="114">
        <v>0</v>
      </c>
      <c r="T698" s="93">
        <f t="shared" ref="T698" si="6292">S698/S693</f>
        <v>0</v>
      </c>
      <c r="U698" s="114">
        <v>0</v>
      </c>
      <c r="V698" s="93">
        <f t="shared" ref="V698" si="6293">U698/U693</f>
        <v>0</v>
      </c>
      <c r="W698" s="114">
        <v>0</v>
      </c>
      <c r="X698" s="93">
        <f t="shared" ref="X698" si="6294">W698/W693</f>
        <v>0</v>
      </c>
      <c r="Y698" s="114">
        <v>0</v>
      </c>
      <c r="Z698" s="93">
        <f t="shared" ref="Z698" si="6295">Y698/Y693</f>
        <v>0</v>
      </c>
      <c r="AA698" s="114">
        <v>0</v>
      </c>
      <c r="AB698" s="93">
        <f t="shared" ref="AB698" si="6296">AA698/AA693</f>
        <v>0</v>
      </c>
      <c r="AC698" s="114">
        <v>0</v>
      </c>
      <c r="AD698" s="93">
        <f t="shared" ref="AD698" si="6297">AC698/AC693</f>
        <v>0</v>
      </c>
      <c r="AE698" s="114"/>
      <c r="AF698" s="93">
        <f t="shared" ref="AF698" si="6298">AE698/AE693</f>
        <v>0</v>
      </c>
      <c r="AG698" s="114"/>
      <c r="AH698" s="93">
        <f t="shared" ref="AH698" si="6299">AG698/AG693</f>
        <v>0</v>
      </c>
      <c r="AI698" s="114"/>
      <c r="AJ698" s="93">
        <f t="shared" ref="AJ698" si="6300">AI698/AI693</f>
        <v>0</v>
      </c>
      <c r="AK698" s="114"/>
      <c r="AL698" s="93">
        <f t="shared" ref="AL698" si="6301">AK698/AK693</f>
        <v>0</v>
      </c>
      <c r="AM698" s="114">
        <v>0</v>
      </c>
      <c r="AN698" s="93">
        <f t="shared" ref="AN698" si="6302">AM698/AM693</f>
        <v>0</v>
      </c>
      <c r="AO698" s="114">
        <v>0</v>
      </c>
      <c r="AP698" s="93">
        <f t="shared" ref="AP698" si="6303">AO698/AO693</f>
        <v>0</v>
      </c>
      <c r="AQ698" s="114">
        <v>0</v>
      </c>
      <c r="AR698" s="93">
        <f t="shared" si="6241"/>
        <v>0</v>
      </c>
      <c r="AS698" s="134">
        <f t="shared" si="6242"/>
        <v>0</v>
      </c>
      <c r="AT698" s="203">
        <f t="shared" si="6243"/>
        <v>0</v>
      </c>
      <c r="AU698" s="120">
        <f>IF(J698=0,0,(IF('Form II'!K696="yes",(J698/AT698)*('Form II'!G696+'Form II'!H696),0)))</f>
        <v>0</v>
      </c>
      <c r="AV698" s="120">
        <f>IF(D698=0,0,(IF('Form II'!I696="yes",(D698/AT698)*('Form II'!G696+'Form II'!H696),0)))</f>
        <v>0</v>
      </c>
      <c r="AW698" s="120">
        <f>IF(F698+H698=0,0,(IF('Form II'!J696="yes",((F698+H698)/AT698)*('Form II'!G696+'Form II'!H696),0)))</f>
        <v>0</v>
      </c>
      <c r="AX698" s="120">
        <f>IF(L698=0,0,(L698/AT698)*('Form II'!G696+'Form II'!H696))</f>
        <v>0</v>
      </c>
      <c r="AY698" s="120">
        <f>IF(P698+R698=0,0,(IF('Form II'!M696="yes",(((P698+R698)/AT698)*('Form II'!G696+'Form II'!H696)),0)))</f>
        <v>0</v>
      </c>
      <c r="AZ698" s="120" t="e">
        <f>IF('Form II'!N696="yes",(((V698+X698+Z698+T698)/AT698)*('Form II'!G696+'Form II'!H696)),0)</f>
        <v>#DIV/0!</v>
      </c>
      <c r="BA698" s="120" t="e">
        <f>IF('Form II'!P696="yes",(AB698/AT698)*('Form II'!G696+'Form II'!H696),0)</f>
        <v>#DIV/0!</v>
      </c>
      <c r="BB698" s="120" t="e">
        <f>IF('Form II'!O696="yes",(AD698/AT698)*('Form II'!G696+'Form II'!H696),0)</f>
        <v>#DIV/0!</v>
      </c>
      <c r="BC698" s="120">
        <f>IF(AF698=0,0,(AF698/AT698)*('Form II'!G696+'Form II'!H696))</f>
        <v>0</v>
      </c>
      <c r="BD698" s="120">
        <f>IF((AN698+AP698+AR698)=0,0,(IF('Form II'!R696="yes",(((AN698+AP698+AR698)/AT698)*('Form II'!G696+'Form II'!H696)),0)))</f>
        <v>0</v>
      </c>
      <c r="BE698" s="118">
        <f>IF((AS698)=0,('Form II'!G696+'Form II'!H696),SUM(AU698:BD698))</f>
        <v>0</v>
      </c>
      <c r="CD698" s="23">
        <f>AT698*'Form II'!F696</f>
        <v>0</v>
      </c>
    </row>
    <row r="699" spans="1:82" ht="15.75" thickTop="1" x14ac:dyDescent="0.25">
      <c r="A699" s="90" t="s">
        <v>41</v>
      </c>
      <c r="B699" s="91"/>
      <c r="C699" s="91">
        <f t="shared" ref="C699:C759" si="6304">SUM(C695:C698)</f>
        <v>0</v>
      </c>
      <c r="D699" s="93">
        <f t="shared" ref="D699" si="6305">C699/C693</f>
        <v>0</v>
      </c>
      <c r="E699" s="91">
        <f t="shared" ref="E699:E759" si="6306">SUM(E695:E698)</f>
        <v>0</v>
      </c>
      <c r="F699" s="93">
        <f t="shared" ref="F699" si="6307">E699/E693</f>
        <v>0</v>
      </c>
      <c r="G699" s="91">
        <f t="shared" ref="G699:G759" si="6308">SUM(G695:G698)</f>
        <v>0</v>
      </c>
      <c r="H699" s="93">
        <f t="shared" ref="H699" si="6309">G699/G693</f>
        <v>0</v>
      </c>
      <c r="I699" s="91">
        <f t="shared" ref="I699:I759" si="6310">SUM(I695:I698)</f>
        <v>0</v>
      </c>
      <c r="J699" s="93">
        <f t="shared" ref="J699" si="6311">I699/I693</f>
        <v>0</v>
      </c>
      <c r="K699" s="91">
        <f t="shared" ref="K699:K759" si="6312">SUM(K695:K698)</f>
        <v>0</v>
      </c>
      <c r="L699" s="93">
        <f t="shared" ref="L699" si="6313">K699/K693</f>
        <v>0</v>
      </c>
      <c r="M699" s="91">
        <f t="shared" ref="M699:M759" si="6314">SUM(M695:M698)</f>
        <v>0</v>
      </c>
      <c r="N699" s="93">
        <f t="shared" ref="N699" si="6315">M699/M693</f>
        <v>0</v>
      </c>
      <c r="O699" s="91">
        <f t="shared" ref="O699:O759" si="6316">SUM(O695:O698)</f>
        <v>0</v>
      </c>
      <c r="P699" s="93">
        <f t="shared" ref="P699" si="6317">O699/O693</f>
        <v>0</v>
      </c>
      <c r="Q699" s="91">
        <f t="shared" ref="Q699:Q759" si="6318">SUM(Q695:Q698)</f>
        <v>0</v>
      </c>
      <c r="R699" s="93">
        <f t="shared" ref="R699" si="6319">Q699/Q693</f>
        <v>0</v>
      </c>
      <c r="S699" s="91">
        <f t="shared" ref="S699:S759" si="6320">SUM(S695:S698)</f>
        <v>0</v>
      </c>
      <c r="T699" s="93">
        <f t="shared" ref="T699" si="6321">S699/S693</f>
        <v>0</v>
      </c>
      <c r="U699" s="91">
        <f t="shared" ref="U699:U759" si="6322">SUM(U695:U698)</f>
        <v>0</v>
      </c>
      <c r="V699" s="93">
        <f t="shared" ref="V699" si="6323">U699/U693</f>
        <v>0</v>
      </c>
      <c r="W699" s="91">
        <f t="shared" ref="W699:W759" si="6324">SUM(W695:W698)</f>
        <v>0</v>
      </c>
      <c r="X699" s="93">
        <f t="shared" ref="X699" si="6325">W699/W693</f>
        <v>0</v>
      </c>
      <c r="Y699" s="91">
        <f t="shared" ref="Y699:Y759" si="6326">SUM(Y695:Y698)</f>
        <v>0</v>
      </c>
      <c r="Z699" s="93">
        <f t="shared" ref="Z699" si="6327">Y699/Y693</f>
        <v>0</v>
      </c>
      <c r="AA699" s="91">
        <f t="shared" ref="AA699:AA759" si="6328">SUM(AA695:AA698)</f>
        <v>0</v>
      </c>
      <c r="AB699" s="93">
        <f t="shared" ref="AB699" si="6329">AA699/AA693</f>
        <v>0</v>
      </c>
      <c r="AC699" s="91">
        <f t="shared" ref="AC699:AC759" si="6330">SUM(AC695:AC698)</f>
        <v>0</v>
      </c>
      <c r="AD699" s="93">
        <f t="shared" ref="AD699" si="6331">AC699/AC693</f>
        <v>0</v>
      </c>
      <c r="AE699" s="94">
        <f t="shared" ref="AE699:AE759" si="6332">SUM(AE695:AE698)</f>
        <v>0</v>
      </c>
      <c r="AF699" s="93">
        <f t="shared" ref="AF699" si="6333">AE699/AE693</f>
        <v>0</v>
      </c>
      <c r="AG699" s="91">
        <f t="shared" ref="AG699:AG759" si="6334">SUM(AG695:AG698)</f>
        <v>0</v>
      </c>
      <c r="AH699" s="93">
        <f t="shared" ref="AH699" si="6335">AG699/AG693</f>
        <v>0</v>
      </c>
      <c r="AI699" s="91">
        <f t="shared" ref="AI699:AI759" si="6336">SUM(AI695:AI698)</f>
        <v>0</v>
      </c>
      <c r="AJ699" s="93">
        <f t="shared" ref="AJ699" si="6337">AI699/AI693</f>
        <v>0</v>
      </c>
      <c r="AK699" s="91">
        <f t="shared" ref="AK699:AK759" si="6338">SUM(AK695:AK698)</f>
        <v>0</v>
      </c>
      <c r="AL699" s="93">
        <f t="shared" ref="AL699" si="6339">AK699/AK693</f>
        <v>0</v>
      </c>
      <c r="AM699" s="91">
        <f t="shared" ref="AM699:AM759" si="6340">SUM(AM695:AM698)</f>
        <v>0</v>
      </c>
      <c r="AN699" s="93">
        <f t="shared" ref="AN699" si="6341">AM699/AM693</f>
        <v>0</v>
      </c>
      <c r="AO699" s="91">
        <f t="shared" ref="AO699:AO759" si="6342">SUM(AO695:AO698)</f>
        <v>0</v>
      </c>
      <c r="AP699" s="93">
        <f t="shared" ref="AP699" si="6343">AO699/AO693</f>
        <v>0</v>
      </c>
      <c r="AQ699" s="91">
        <f t="shared" ref="AQ699:AQ759" si="6344">SUM(AQ695:AQ698)</f>
        <v>0</v>
      </c>
      <c r="AR699" s="93">
        <f t="shared" si="6241"/>
        <v>0</v>
      </c>
      <c r="AS699" s="95">
        <f t="shared" ref="AS699:AS759" si="6345">SUM(AS695:AS698)</f>
        <v>0</v>
      </c>
      <c r="AT699" s="203">
        <f t="shared" si="6243"/>
        <v>0</v>
      </c>
      <c r="AU699" s="121"/>
      <c r="AV699" s="121"/>
      <c r="AW699" s="121"/>
      <c r="AX699" s="121"/>
      <c r="AY699" s="121"/>
      <c r="AZ699" s="121"/>
      <c r="BA699" s="121"/>
      <c r="BB699" s="121"/>
      <c r="BC699" s="121"/>
      <c r="BD699" s="121"/>
      <c r="BE699" s="121"/>
      <c r="CD699" s="30">
        <f t="shared" ref="CD699:CD759" si="6346">SUM(CD695:CD698)</f>
        <v>0</v>
      </c>
    </row>
    <row r="700" spans="1:82" x14ac:dyDescent="0.25">
      <c r="AU700" s="116"/>
      <c r="AV700" s="116"/>
      <c r="AW700" s="116"/>
      <c r="AX700" s="116"/>
      <c r="AY700" s="116"/>
      <c r="AZ700" s="116"/>
      <c r="BA700" s="116"/>
      <c r="BB700" s="116"/>
      <c r="BC700" s="116"/>
      <c r="BD700" s="116"/>
      <c r="BE700" s="116"/>
    </row>
    <row r="701" spans="1:82" ht="45" x14ac:dyDescent="0.25">
      <c r="A701" s="97"/>
      <c r="B701" s="199" t="s">
        <v>25</v>
      </c>
      <c r="C701" s="248" t="s">
        <v>116</v>
      </c>
      <c r="D701" s="247"/>
      <c r="E701" s="257" t="s">
        <v>119</v>
      </c>
      <c r="F701" s="247"/>
      <c r="G701" s="257" t="s">
        <v>120</v>
      </c>
      <c r="H701" s="247"/>
      <c r="I701" s="248" t="s">
        <v>117</v>
      </c>
      <c r="J701" s="247"/>
      <c r="K701" s="248" t="s">
        <v>118</v>
      </c>
      <c r="L701" s="247"/>
      <c r="M701" s="248" t="s">
        <v>27</v>
      </c>
      <c r="N701" s="247"/>
      <c r="O701" s="248" t="s">
        <v>166</v>
      </c>
      <c r="P701" s="247"/>
      <c r="Q701" s="248" t="s">
        <v>167</v>
      </c>
      <c r="R701" s="247"/>
      <c r="S701" s="248" t="s">
        <v>132</v>
      </c>
      <c r="T701" s="247"/>
      <c r="U701" s="248" t="s">
        <v>28</v>
      </c>
      <c r="V701" s="247"/>
      <c r="W701" s="248" t="s">
        <v>29</v>
      </c>
      <c r="X701" s="247"/>
      <c r="Y701" s="248" t="s">
        <v>30</v>
      </c>
      <c r="Z701" s="247"/>
      <c r="AA701" s="248" t="s">
        <v>114</v>
      </c>
      <c r="AB701" s="258"/>
      <c r="AC701" s="248" t="s">
        <v>113</v>
      </c>
      <c r="AD701" s="247"/>
      <c r="AE701" s="248" t="s">
        <v>31</v>
      </c>
      <c r="AF701" s="247"/>
      <c r="AG701" s="248" t="s">
        <v>193</v>
      </c>
      <c r="AH701" s="247"/>
      <c r="AI701" s="248" t="s">
        <v>164</v>
      </c>
      <c r="AJ701" s="247"/>
      <c r="AK701" s="246" t="s">
        <v>165</v>
      </c>
      <c r="AL701" s="247"/>
      <c r="AM701" s="248" t="s">
        <v>33</v>
      </c>
      <c r="AN701" s="247"/>
      <c r="AO701" s="248" t="s">
        <v>34</v>
      </c>
      <c r="AP701" s="247"/>
      <c r="AQ701" s="248" t="s">
        <v>34</v>
      </c>
      <c r="AR701" s="247"/>
      <c r="AS701" s="248" t="s">
        <v>35</v>
      </c>
      <c r="AT701" s="247"/>
      <c r="AU701" s="115" t="s">
        <v>370</v>
      </c>
      <c r="AV701" s="115" t="s">
        <v>116</v>
      </c>
      <c r="AW701" s="115" t="s">
        <v>372</v>
      </c>
      <c r="AX701" s="116" t="s">
        <v>373</v>
      </c>
      <c r="AY701" s="116" t="s">
        <v>374</v>
      </c>
      <c r="AZ701" s="116" t="s">
        <v>134</v>
      </c>
      <c r="BA701" s="117" t="s">
        <v>114</v>
      </c>
      <c r="BB701" s="117" t="s">
        <v>113</v>
      </c>
      <c r="BC701" s="117" t="s">
        <v>46</v>
      </c>
      <c r="BD701" s="117" t="s">
        <v>44</v>
      </c>
      <c r="BE701" s="118"/>
    </row>
    <row r="702" spans="1:82" x14ac:dyDescent="0.25">
      <c r="A702" s="49" t="s">
        <v>129</v>
      </c>
      <c r="B702" s="200"/>
      <c r="C702" s="151"/>
      <c r="D702" s="152"/>
      <c r="E702" s="151"/>
      <c r="F702" s="152"/>
      <c r="G702" s="200"/>
      <c r="H702" s="201"/>
      <c r="I702" s="200"/>
      <c r="J702" s="201"/>
      <c r="K702" s="87"/>
      <c r="L702" s="201"/>
      <c r="M702" s="200"/>
      <c r="N702" s="201"/>
      <c r="O702" s="200"/>
      <c r="P702" s="201"/>
      <c r="Q702" s="200"/>
      <c r="R702" s="201"/>
      <c r="S702" s="200"/>
      <c r="T702" s="201"/>
      <c r="U702" s="200"/>
      <c r="V702" s="201"/>
      <c r="W702" s="200"/>
      <c r="X702" s="201"/>
      <c r="Y702" s="200"/>
      <c r="Z702" s="201"/>
      <c r="AA702" s="87"/>
      <c r="AB702" s="87"/>
      <c r="AC702" s="200"/>
      <c r="AD702" s="201"/>
      <c r="AE702" s="200"/>
      <c r="AF702" s="201"/>
      <c r="AG702" s="200"/>
      <c r="AH702" s="201"/>
      <c r="AI702" s="200"/>
      <c r="AJ702" s="201"/>
      <c r="AK702" s="87"/>
      <c r="AL702" s="87"/>
      <c r="AM702" s="200"/>
      <c r="AN702" s="201"/>
      <c r="AO702" s="200"/>
      <c r="AP702" s="201"/>
      <c r="AQ702" s="200"/>
      <c r="AR702" s="201"/>
      <c r="AS702" s="200"/>
      <c r="AT702" s="146"/>
      <c r="AU702" s="115"/>
      <c r="AV702" s="115"/>
      <c r="AW702" s="115"/>
      <c r="AX702" s="116"/>
      <c r="AY702" s="116"/>
      <c r="AZ702" s="116"/>
      <c r="BA702" s="116"/>
      <c r="BB702" s="116"/>
      <c r="BC702" s="116"/>
      <c r="BD702" s="116"/>
      <c r="BE702" s="116"/>
    </row>
    <row r="703" spans="1:82" x14ac:dyDescent="0.25">
      <c r="A703" s="98"/>
      <c r="B703" s="88"/>
      <c r="C703" s="249">
        <f>(VLOOKUP(A702,$BF$2:$CB$5,2,FALSE))*'Form II'!F703</f>
        <v>60</v>
      </c>
      <c r="D703" s="250"/>
      <c r="E703" s="249">
        <f>VLOOKUP(A702,$BF$2:$CB$5,3,FALSE)*'Form II'!F703</f>
        <v>60</v>
      </c>
      <c r="F703" s="250"/>
      <c r="G703" s="249">
        <f>VLOOKUP(A702,$BF$2:$CB$5,4,FALSE)*'Form II'!F703</f>
        <v>60</v>
      </c>
      <c r="H703" s="250"/>
      <c r="I703" s="249">
        <f>VLOOKUP(A702,$BF$2:$CB$5,5,FALSE)*'Form II'!F703</f>
        <v>60</v>
      </c>
      <c r="J703" s="250"/>
      <c r="K703" s="251">
        <f>VLOOKUP(A702,$BF$2:$CB$5,6,FALSE)*'Form II'!F703</f>
        <v>100</v>
      </c>
      <c r="L703" s="250"/>
      <c r="M703" s="249">
        <f>VLOOKUP(A702,$BF$2:$CB$5,7,FALSE)*'Form II'!F703</f>
        <v>200</v>
      </c>
      <c r="N703" s="250"/>
      <c r="O703" s="249">
        <f>VLOOKUP(A702,$BF$2:$CB$5,8,FALSE)*'Form II'!F703</f>
        <v>125</v>
      </c>
      <c r="P703" s="250"/>
      <c r="Q703" s="249">
        <f>VLOOKUP(A702,$BF$2:$CB$5,9,FALSE)*'Form II'!F703</f>
        <v>125</v>
      </c>
      <c r="R703" s="250"/>
      <c r="S703" s="249">
        <f>VLOOKUP(A702,$BF$2:$CB$5,10,FALSE)*'Form II'!F703</f>
        <v>125</v>
      </c>
      <c r="T703" s="250"/>
      <c r="U703" s="249">
        <f>VLOOKUP(A702,$BF$2:$CB$5,11,FALSE)*'Form II'!F703</f>
        <v>150</v>
      </c>
      <c r="V703" s="250"/>
      <c r="W703" s="249">
        <f>VLOOKUP(A702,$BF$2:$CB$5,12,FALSE)*'Form II'!F703</f>
        <v>200</v>
      </c>
      <c r="X703" s="250"/>
      <c r="Y703" s="252">
        <f>VLOOKUP(A702,$BF$2:$CB$5,13,FALSE)*'Form II'!F703</f>
        <v>250</v>
      </c>
      <c r="Z703" s="253"/>
      <c r="AA703" s="252">
        <f>VLOOKUP(A702,$BF$2:$CB$5,14,FALSE)*'Form II'!F703</f>
        <v>75</v>
      </c>
      <c r="AB703" s="254"/>
      <c r="AC703" s="252">
        <f>VLOOKUP(A702,$BF$2:$CB$5,15,FALSE)*'Form II'!F703</f>
        <v>75</v>
      </c>
      <c r="AD703" s="253"/>
      <c r="AE703" s="252">
        <f>VLOOKUP(A702,$BF$2:$CB$5,16,FALSE)*'Form II'!F703</f>
        <v>200</v>
      </c>
      <c r="AF703" s="253"/>
      <c r="AG703" s="249">
        <f>VLOOKUP(A702,$BF$2:$CB$5,17,FALSE)*'Form II'!F703</f>
        <v>200</v>
      </c>
      <c r="AH703" s="250"/>
      <c r="AI703" s="249">
        <f>VLOOKUP(A702,$BF$2:$CB$5,18,FALSE)*'Form II'!F703</f>
        <v>12.5</v>
      </c>
      <c r="AJ703" s="250"/>
      <c r="AK703" s="249">
        <f>VLOOKUP(A702,$BF$2:$CB$5,19,FALSE)*'Form II'!F703</f>
        <v>25</v>
      </c>
      <c r="AL703" s="250"/>
      <c r="AM703" s="249">
        <f>VLOOKUP(A702,$BF$2:$CB$5,20,FALSE)*'Form II'!F703</f>
        <v>12.5</v>
      </c>
      <c r="AN703" s="250"/>
      <c r="AO703" s="249">
        <f>VLOOKUP(A702,$BF$2:$CB$5,21,FALSE)*'Form II'!F703</f>
        <v>25</v>
      </c>
      <c r="AP703" s="250"/>
      <c r="AQ703" s="249">
        <f>VLOOKUP(A702,$BF$2:$CB$5,22,FALSE)*'Form II'!F703</f>
        <v>25</v>
      </c>
      <c r="AR703" s="250"/>
      <c r="AS703" s="255"/>
      <c r="AT703" s="256"/>
      <c r="AU703" s="116"/>
      <c r="AV703" s="116"/>
      <c r="AW703" s="116"/>
      <c r="AX703" s="116"/>
      <c r="AY703" s="116"/>
      <c r="AZ703" s="116"/>
      <c r="BA703" s="116"/>
      <c r="BB703" s="116"/>
      <c r="BC703" s="116"/>
      <c r="BD703" s="116"/>
      <c r="BE703" s="116"/>
    </row>
    <row r="704" spans="1:82" ht="15.75" thickBot="1" x14ac:dyDescent="0.3">
      <c r="A704" s="48" t="str">
        <f>'Form II'!A703&amp;", "&amp;'Form II'!B703</f>
        <v>, 71</v>
      </c>
      <c r="B704" s="99" t="s">
        <v>36</v>
      </c>
      <c r="C704" s="99" t="s">
        <v>36</v>
      </c>
      <c r="D704" s="99" t="s">
        <v>142</v>
      </c>
      <c r="E704" s="99"/>
      <c r="F704" s="99"/>
      <c r="G704" s="99"/>
      <c r="H704" s="99"/>
      <c r="I704" s="99"/>
      <c r="J704" s="99"/>
      <c r="K704" s="99" t="s">
        <v>36</v>
      </c>
      <c r="L704" s="99" t="s">
        <v>142</v>
      </c>
      <c r="M704" s="99" t="s">
        <v>36</v>
      </c>
      <c r="N704" s="99" t="s">
        <v>142</v>
      </c>
      <c r="O704" s="99" t="s">
        <v>36</v>
      </c>
      <c r="P704" s="99" t="s">
        <v>142</v>
      </c>
      <c r="Q704" s="99" t="s">
        <v>36</v>
      </c>
      <c r="R704" s="99" t="s">
        <v>142</v>
      </c>
      <c r="S704" s="99" t="s">
        <v>36</v>
      </c>
      <c r="T704" s="99" t="s">
        <v>142</v>
      </c>
      <c r="U704" s="99" t="s">
        <v>36</v>
      </c>
      <c r="V704" s="99" t="s">
        <v>142</v>
      </c>
      <c r="W704" s="99" t="s">
        <v>36</v>
      </c>
      <c r="X704" s="99" t="s">
        <v>142</v>
      </c>
      <c r="Y704" s="99" t="s">
        <v>36</v>
      </c>
      <c r="Z704" s="99" t="s">
        <v>142</v>
      </c>
      <c r="AA704" s="99"/>
      <c r="AB704" s="99"/>
      <c r="AC704" s="99" t="s">
        <v>36</v>
      </c>
      <c r="AD704" s="99" t="s">
        <v>142</v>
      </c>
      <c r="AE704" s="99" t="s">
        <v>36</v>
      </c>
      <c r="AF704" s="100" t="s">
        <v>142</v>
      </c>
      <c r="AG704" s="99" t="s">
        <v>36</v>
      </c>
      <c r="AH704" s="99" t="s">
        <v>142</v>
      </c>
      <c r="AI704" s="99" t="s">
        <v>36</v>
      </c>
      <c r="AJ704" s="99" t="s">
        <v>142</v>
      </c>
      <c r="AK704" s="99" t="s">
        <v>36</v>
      </c>
      <c r="AL704" s="99" t="s">
        <v>142</v>
      </c>
      <c r="AM704" s="99" t="s">
        <v>36</v>
      </c>
      <c r="AN704" s="99" t="s">
        <v>142</v>
      </c>
      <c r="AO704" s="99" t="s">
        <v>36</v>
      </c>
      <c r="AP704" s="99" t="s">
        <v>142</v>
      </c>
      <c r="AQ704" s="99" t="s">
        <v>36</v>
      </c>
      <c r="AR704" s="99" t="s">
        <v>142</v>
      </c>
      <c r="AS704" s="99" t="s">
        <v>36</v>
      </c>
      <c r="AT704" s="147" t="s">
        <v>142</v>
      </c>
      <c r="AU704" s="116"/>
      <c r="AV704" s="116"/>
      <c r="AW704" s="116"/>
      <c r="AX704" s="116"/>
      <c r="AY704" s="116"/>
      <c r="AZ704" s="116"/>
      <c r="BA704" s="116"/>
      <c r="BB704" s="116"/>
      <c r="BC704" s="116"/>
      <c r="BD704" s="116"/>
      <c r="BE704" s="116"/>
    </row>
    <row r="705" spans="1:82" ht="16.5" thickTop="1" thickBot="1" x14ac:dyDescent="0.3">
      <c r="A705" s="24" t="s">
        <v>37</v>
      </c>
      <c r="B705" s="25"/>
      <c r="C705" s="112">
        <v>0</v>
      </c>
      <c r="D705" s="93">
        <f t="shared" ref="D705" si="6347">C705/C703</f>
        <v>0</v>
      </c>
      <c r="E705" s="112"/>
      <c r="F705" s="93">
        <f t="shared" ref="F705" si="6348">E705/E703</f>
        <v>0</v>
      </c>
      <c r="G705" s="112"/>
      <c r="H705" s="93">
        <f t="shared" ref="H705" si="6349">G705/G703</f>
        <v>0</v>
      </c>
      <c r="I705" s="112"/>
      <c r="J705" s="93">
        <f t="shared" ref="J705" si="6350">I705/I703</f>
        <v>0</v>
      </c>
      <c r="K705" s="112"/>
      <c r="L705" s="93">
        <f t="shared" ref="L705" si="6351">K705/K703</f>
        <v>0</v>
      </c>
      <c r="M705" s="112">
        <v>0</v>
      </c>
      <c r="N705" s="93">
        <f t="shared" ref="N705" si="6352">M705/M703</f>
        <v>0</v>
      </c>
      <c r="O705" s="112">
        <v>0</v>
      </c>
      <c r="P705" s="93">
        <f t="shared" ref="P705" si="6353">O705/O703</f>
        <v>0</v>
      </c>
      <c r="Q705" s="112">
        <v>0</v>
      </c>
      <c r="R705" s="93">
        <f t="shared" ref="R705" si="6354">Q705/Q703</f>
        <v>0</v>
      </c>
      <c r="S705" s="112">
        <v>0</v>
      </c>
      <c r="T705" s="93">
        <f t="shared" ref="T705" si="6355">S705/S703</f>
        <v>0</v>
      </c>
      <c r="U705" s="112">
        <v>0</v>
      </c>
      <c r="V705" s="93">
        <f t="shared" ref="V705" si="6356">U705/U703</f>
        <v>0</v>
      </c>
      <c r="W705" s="112">
        <v>0</v>
      </c>
      <c r="X705" s="93">
        <f t="shared" ref="X705" si="6357">W705/W703</f>
        <v>0</v>
      </c>
      <c r="Y705" s="112">
        <v>0</v>
      </c>
      <c r="Z705" s="93">
        <f t="shared" ref="Z705" si="6358">Y705/Y703</f>
        <v>0</v>
      </c>
      <c r="AA705" s="112">
        <v>0</v>
      </c>
      <c r="AB705" s="93">
        <f t="shared" ref="AB705" si="6359">AA705/AA703</f>
        <v>0</v>
      </c>
      <c r="AC705" s="112">
        <v>0</v>
      </c>
      <c r="AD705" s="93">
        <f t="shared" ref="AD705" si="6360">AC705/AC703</f>
        <v>0</v>
      </c>
      <c r="AE705" s="112"/>
      <c r="AF705" s="93">
        <f t="shared" ref="AF705" si="6361">AE705/AE703</f>
        <v>0</v>
      </c>
      <c r="AG705" s="112"/>
      <c r="AH705" s="93">
        <f t="shared" ref="AH705" si="6362">AG705/AG703</f>
        <v>0</v>
      </c>
      <c r="AI705" s="112"/>
      <c r="AJ705" s="93">
        <f t="shared" ref="AJ705" si="6363">AI705/AI703</f>
        <v>0</v>
      </c>
      <c r="AK705" s="112"/>
      <c r="AL705" s="93">
        <f t="shared" ref="AL705" si="6364">AK705/AK703</f>
        <v>0</v>
      </c>
      <c r="AM705" s="112">
        <v>0</v>
      </c>
      <c r="AN705" s="93">
        <f t="shared" ref="AN705" si="6365">AM705/AM703</f>
        <v>0</v>
      </c>
      <c r="AO705" s="112">
        <v>0</v>
      </c>
      <c r="AP705" s="93">
        <f t="shared" ref="AP705" si="6366">AO705/AO703</f>
        <v>0</v>
      </c>
      <c r="AQ705" s="112">
        <v>0</v>
      </c>
      <c r="AR705" s="93">
        <f t="shared" ref="AR705:AR709" si="6367">AQ705/$AQ$113</f>
        <v>0</v>
      </c>
      <c r="AS705" s="134">
        <f t="shared" ref="AS705:AS708" si="6368">C705+K705+M705+O705+U705+W705+Y705+AC705+AE705+AG705+AM705+AQ705+E705+I705+G705+AA705+Q705+S705+AO705+AI705+AK705</f>
        <v>0</v>
      </c>
      <c r="AT705" s="203">
        <f t="shared" ref="AT705:AT709" si="6369">D705+L705+N705+P705+V705+X705+Z705+AD705+AF705+AH705+AN705+AR705+AB705+F705+J705+H705+R705+T705+AP705+AJ705+AL705</f>
        <v>0</v>
      </c>
      <c r="AU705" s="120">
        <f>IF(J705=0,0,(IF('Form II'!K703="yes",(J705/AT705)*('Form II'!G703+'Form II'!H703),0)))</f>
        <v>0</v>
      </c>
      <c r="AV705" s="120">
        <f>IF(D705=0,0,(IF('Form II'!I703="yes",(D705/AT705)*('Form II'!G703+'Form II'!H703),0)))</f>
        <v>0</v>
      </c>
      <c r="AW705" s="120">
        <f>IF(F705+H705=0,0,(IF('Form II'!J703="yes",((F705+H705)/AT705)*('Form II'!G703+'Form II'!H703),0)))</f>
        <v>0</v>
      </c>
      <c r="AX705" s="120">
        <f>IF(L705=0,0,(L705/AT705)*('Form II'!G703+'Form II'!H703))</f>
        <v>0</v>
      </c>
      <c r="AY705" s="120">
        <f>IF(P705+R705=0,0,(IF('Form II'!M703="yes",(((P705+R705)/AT705)*('Form II'!G703+'Form II'!H703)),0)))</f>
        <v>0</v>
      </c>
      <c r="AZ705" s="120" t="e">
        <f>IF('Form II'!N703="yes",(((V705+X705+Z705+T705)/AT705)*('Form II'!G703+'Form II'!H703)),0)</f>
        <v>#DIV/0!</v>
      </c>
      <c r="BA705" s="120" t="e">
        <f>IF('Form II'!P703="yes",(AB705/AT705)*('Form II'!G703+'Form II'!H703),0)</f>
        <v>#DIV/0!</v>
      </c>
      <c r="BB705" s="120" t="e">
        <f>IF('Form II'!O703="yes",(AD705/AT705)*('Form II'!G703+'Form II'!H703),0)</f>
        <v>#DIV/0!</v>
      </c>
      <c r="BC705" s="120">
        <f>IF(AF705=0,0,(AF705/AT705)*('Form II'!G703+'Form II'!H703))</f>
        <v>0</v>
      </c>
      <c r="BD705" s="120">
        <f>IF((AN705+AP705+AR705)=0,0,(IF('Form II'!R703="yes",(((AN705+AP705+AR705)/AT705)*('Form II'!G703+'Form II'!H703)),0)))</f>
        <v>0</v>
      </c>
      <c r="BE705" s="118">
        <f>IF((AS705)=0,('Form II'!G703+'Form II'!H703),SUM(AU705:BD705))</f>
        <v>0</v>
      </c>
      <c r="CD705" s="23">
        <f>AT705*'Form II'!F703</f>
        <v>0</v>
      </c>
    </row>
    <row r="706" spans="1:82" ht="16.5" thickTop="1" thickBot="1" x14ac:dyDescent="0.3">
      <c r="A706" s="26" t="s">
        <v>38</v>
      </c>
      <c r="B706" s="27"/>
      <c r="C706" s="113">
        <v>0</v>
      </c>
      <c r="D706" s="93">
        <f t="shared" ref="D706" si="6370">C706/C703</f>
        <v>0</v>
      </c>
      <c r="E706" s="113"/>
      <c r="F706" s="93">
        <f t="shared" ref="F706" si="6371">E706/E703</f>
        <v>0</v>
      </c>
      <c r="G706" s="113"/>
      <c r="H706" s="93">
        <f t="shared" ref="H706" si="6372">G706/G703</f>
        <v>0</v>
      </c>
      <c r="I706" s="113"/>
      <c r="J706" s="93">
        <f t="shared" ref="J706" si="6373">I706/I703</f>
        <v>0</v>
      </c>
      <c r="K706" s="113"/>
      <c r="L706" s="93">
        <f t="shared" ref="L706" si="6374">K706/K703</f>
        <v>0</v>
      </c>
      <c r="M706" s="113">
        <v>0</v>
      </c>
      <c r="N706" s="93">
        <f t="shared" ref="N706" si="6375">M706/M703</f>
        <v>0</v>
      </c>
      <c r="O706" s="113">
        <v>0</v>
      </c>
      <c r="P706" s="93">
        <f t="shared" ref="P706" si="6376">O706/O703</f>
        <v>0</v>
      </c>
      <c r="Q706" s="113">
        <v>0</v>
      </c>
      <c r="R706" s="93">
        <f t="shared" ref="R706" si="6377">Q706/Q703</f>
        <v>0</v>
      </c>
      <c r="S706" s="113">
        <v>0</v>
      </c>
      <c r="T706" s="93">
        <f t="shared" ref="T706" si="6378">S706/S703</f>
        <v>0</v>
      </c>
      <c r="U706" s="113">
        <v>0</v>
      </c>
      <c r="V706" s="93">
        <f t="shared" ref="V706" si="6379">U706/U703</f>
        <v>0</v>
      </c>
      <c r="W706" s="113">
        <v>0</v>
      </c>
      <c r="X706" s="93">
        <f t="shared" ref="X706" si="6380">W706/W703</f>
        <v>0</v>
      </c>
      <c r="Y706" s="113">
        <v>0</v>
      </c>
      <c r="Z706" s="93">
        <f t="shared" ref="Z706" si="6381">Y706/Y703</f>
        <v>0</v>
      </c>
      <c r="AA706" s="113">
        <v>0</v>
      </c>
      <c r="AB706" s="93">
        <f t="shared" ref="AB706" si="6382">AA706/AA703</f>
        <v>0</v>
      </c>
      <c r="AC706" s="113">
        <v>0</v>
      </c>
      <c r="AD706" s="93">
        <f t="shared" ref="AD706" si="6383">AC706/AC703</f>
        <v>0</v>
      </c>
      <c r="AE706" s="113"/>
      <c r="AF706" s="93">
        <f t="shared" ref="AF706" si="6384">AE706/AE703</f>
        <v>0</v>
      </c>
      <c r="AG706" s="113"/>
      <c r="AH706" s="93">
        <f t="shared" ref="AH706" si="6385">AG706/AG703</f>
        <v>0</v>
      </c>
      <c r="AI706" s="113"/>
      <c r="AJ706" s="93">
        <f t="shared" ref="AJ706" si="6386">AI706/AI703</f>
        <v>0</v>
      </c>
      <c r="AK706" s="113"/>
      <c r="AL706" s="93">
        <f t="shared" ref="AL706" si="6387">AK706/AK703</f>
        <v>0</v>
      </c>
      <c r="AM706" s="113">
        <v>0</v>
      </c>
      <c r="AN706" s="93">
        <f t="shared" ref="AN706" si="6388">AM706/AM703</f>
        <v>0</v>
      </c>
      <c r="AO706" s="113">
        <v>0</v>
      </c>
      <c r="AP706" s="93">
        <f t="shared" ref="AP706" si="6389">AO706/AO703</f>
        <v>0</v>
      </c>
      <c r="AQ706" s="113">
        <v>0</v>
      </c>
      <c r="AR706" s="93">
        <f t="shared" si="6367"/>
        <v>0</v>
      </c>
      <c r="AS706" s="134">
        <f t="shared" si="6368"/>
        <v>0</v>
      </c>
      <c r="AT706" s="203">
        <f t="shared" si="6369"/>
        <v>0</v>
      </c>
      <c r="AU706" s="120">
        <f>IF(J706=0,0,(IF('Form II'!K704="yes",(J706/AT706)*('Form II'!G704+'Form II'!H704),0)))</f>
        <v>0</v>
      </c>
      <c r="AV706" s="120">
        <f>IF(D706=0,0,(IF('Form II'!I704="yes",(D706/AT706)*('Form II'!G704+'Form II'!H704),0)))</f>
        <v>0</v>
      </c>
      <c r="AW706" s="120">
        <f>IF(F706+H706=0,0,(IF('Form II'!J704="yes",((F706+H706)/AT706)*('Form II'!G704+'Form II'!H704),0)))</f>
        <v>0</v>
      </c>
      <c r="AX706" s="120">
        <f>IF(L706=0,0,(L706/AT706)*('Form II'!G704+'Form II'!H704))</f>
        <v>0</v>
      </c>
      <c r="AY706" s="120">
        <f>IF(P706+R706=0,0,(IF('Form II'!M704="yes",(((P706+R706)/AT706)*('Form II'!G704+'Form II'!H704)),0)))</f>
        <v>0</v>
      </c>
      <c r="AZ706" s="120" t="e">
        <f>IF('Form II'!N704="yes",(((V706+X706+Z706+T706)/AT706)*('Form II'!G704+'Form II'!H704)),0)</f>
        <v>#DIV/0!</v>
      </c>
      <c r="BA706" s="120" t="e">
        <f>IF('Form II'!P704="yes",(AB706/AT706)*('Form II'!G704+'Form II'!H704),0)</f>
        <v>#DIV/0!</v>
      </c>
      <c r="BB706" s="120" t="e">
        <f>IF('Form II'!O704="yes",(AD706/AT706)*('Form II'!G704+'Form II'!H704),0)</f>
        <v>#DIV/0!</v>
      </c>
      <c r="BC706" s="120">
        <f>IF(AF706=0,0,(AF706/AT706)*('Form II'!G704+'Form II'!H704))</f>
        <v>0</v>
      </c>
      <c r="BD706" s="120">
        <f>IF((AN706+AP706+AR706)=0,0,(IF('Form II'!R704="yes",(((AN706+AP706+AR706)/AT706)*('Form II'!G704+'Form II'!H704)),0)))</f>
        <v>0</v>
      </c>
      <c r="BE706" s="118">
        <f>IF((AS706)=0,('Form II'!G704+'Form II'!H704),SUM(AU706:BD706))</f>
        <v>0</v>
      </c>
      <c r="CD706" s="23">
        <f>AT706*'Form II'!F704</f>
        <v>0</v>
      </c>
    </row>
    <row r="707" spans="1:82" ht="16.5" thickTop="1" thickBot="1" x14ac:dyDescent="0.3">
      <c r="A707" s="26" t="s">
        <v>39</v>
      </c>
      <c r="B707" s="27"/>
      <c r="C707" s="113">
        <v>0</v>
      </c>
      <c r="D707" s="93">
        <f t="shared" ref="D707" si="6390">C707/C703</f>
        <v>0</v>
      </c>
      <c r="E707" s="113"/>
      <c r="F707" s="93">
        <f t="shared" ref="F707" si="6391">E707/E703</f>
        <v>0</v>
      </c>
      <c r="G707" s="113"/>
      <c r="H707" s="93">
        <f t="shared" ref="H707" si="6392">G707/G703</f>
        <v>0</v>
      </c>
      <c r="I707" s="113"/>
      <c r="J707" s="93">
        <f t="shared" ref="J707" si="6393">I707/I703</f>
        <v>0</v>
      </c>
      <c r="K707" s="113"/>
      <c r="L707" s="93">
        <f t="shared" ref="L707" si="6394">K707/K703</f>
        <v>0</v>
      </c>
      <c r="M707" s="113">
        <v>0</v>
      </c>
      <c r="N707" s="93">
        <f t="shared" ref="N707" si="6395">M707/M703</f>
        <v>0</v>
      </c>
      <c r="O707" s="113">
        <v>0</v>
      </c>
      <c r="P707" s="93">
        <f t="shared" ref="P707" si="6396">O707/O703</f>
        <v>0</v>
      </c>
      <c r="Q707" s="113">
        <v>0</v>
      </c>
      <c r="R707" s="93">
        <f t="shared" ref="R707" si="6397">Q707/Q703</f>
        <v>0</v>
      </c>
      <c r="S707" s="113">
        <v>0</v>
      </c>
      <c r="T707" s="93">
        <f t="shared" ref="T707" si="6398">S707/S703</f>
        <v>0</v>
      </c>
      <c r="U707" s="113">
        <v>0</v>
      </c>
      <c r="V707" s="93">
        <f t="shared" ref="V707" si="6399">U707/U703</f>
        <v>0</v>
      </c>
      <c r="W707" s="113">
        <v>0</v>
      </c>
      <c r="X707" s="93">
        <f t="shared" ref="X707" si="6400">W707/W703</f>
        <v>0</v>
      </c>
      <c r="Y707" s="113">
        <v>0</v>
      </c>
      <c r="Z707" s="93">
        <f t="shared" ref="Z707" si="6401">Y707/Y703</f>
        <v>0</v>
      </c>
      <c r="AA707" s="113">
        <v>0</v>
      </c>
      <c r="AB707" s="93">
        <f t="shared" ref="AB707" si="6402">AA707/AA703</f>
        <v>0</v>
      </c>
      <c r="AC707" s="113">
        <v>0</v>
      </c>
      <c r="AD707" s="93">
        <f t="shared" ref="AD707" si="6403">AC707/AC703</f>
        <v>0</v>
      </c>
      <c r="AE707" s="113"/>
      <c r="AF707" s="93">
        <f t="shared" ref="AF707" si="6404">AE707/AE703</f>
        <v>0</v>
      </c>
      <c r="AG707" s="113"/>
      <c r="AH707" s="93">
        <f t="shared" ref="AH707" si="6405">AG707/AG703</f>
        <v>0</v>
      </c>
      <c r="AI707" s="113"/>
      <c r="AJ707" s="93">
        <f t="shared" ref="AJ707" si="6406">AI707/AI703</f>
        <v>0</v>
      </c>
      <c r="AK707" s="113"/>
      <c r="AL707" s="93">
        <f t="shared" ref="AL707" si="6407">AK707/AK703</f>
        <v>0</v>
      </c>
      <c r="AM707" s="113">
        <v>0</v>
      </c>
      <c r="AN707" s="93">
        <f t="shared" ref="AN707" si="6408">AM707/AM703</f>
        <v>0</v>
      </c>
      <c r="AO707" s="113">
        <v>0</v>
      </c>
      <c r="AP707" s="93">
        <f t="shared" ref="AP707" si="6409">AO707/AO703</f>
        <v>0</v>
      </c>
      <c r="AQ707" s="113">
        <v>0</v>
      </c>
      <c r="AR707" s="93">
        <f t="shared" si="6367"/>
        <v>0</v>
      </c>
      <c r="AS707" s="134">
        <f t="shared" si="6368"/>
        <v>0</v>
      </c>
      <c r="AT707" s="203">
        <f t="shared" si="6369"/>
        <v>0</v>
      </c>
      <c r="AU707" s="120">
        <f>IF(J707=0,0,(IF('Form II'!K705="yes",(J707/AT707)*('Form II'!G705+'Form II'!H705),0)))</f>
        <v>0</v>
      </c>
      <c r="AV707" s="120">
        <f>IF(D707=0,0,(IF('Form II'!I705="yes",(D707/AT707)*('Form II'!G705+'Form II'!H705),0)))</f>
        <v>0</v>
      </c>
      <c r="AW707" s="120">
        <f>IF(F707+H707=0,0,(IF('Form II'!J705="yes",((F707+H707)/AT707)*('Form II'!G705+'Form II'!H705),0)))</f>
        <v>0</v>
      </c>
      <c r="AX707" s="120">
        <f>IF(L707=0,0,(L707/AT707)*('Form II'!G705+'Form II'!H705))</f>
        <v>0</v>
      </c>
      <c r="AY707" s="120">
        <f>IF(P707+R707=0,0,(IF('Form II'!M705="yes",(((P707+R707)/AT707)*('Form II'!G705+'Form II'!H705)),0)))</f>
        <v>0</v>
      </c>
      <c r="AZ707" s="120" t="e">
        <f>IF('Form II'!N705="yes",(((V707+X707+Z707+T707)/AT707)*('Form II'!G705+'Form II'!H705)),0)</f>
        <v>#DIV/0!</v>
      </c>
      <c r="BA707" s="120" t="e">
        <f>IF('Form II'!P705="yes",(AB707/AT707)*('Form II'!G705+'Form II'!H705),0)</f>
        <v>#DIV/0!</v>
      </c>
      <c r="BB707" s="120" t="e">
        <f>IF('Form II'!O705="yes",(AD707/AT707)*('Form II'!G705+'Form II'!H705),0)</f>
        <v>#DIV/0!</v>
      </c>
      <c r="BC707" s="120">
        <f>IF(AF707=0,0,(AF707/AT707)*('Form II'!G705+'Form II'!H705))</f>
        <v>0</v>
      </c>
      <c r="BD707" s="120">
        <f>IF((AN707+AP707+AR707)=0,0,(IF('Form II'!R705="yes",(((AN707+AP707+AR707)/AT707)*('Form II'!G705+'Form II'!H705)),0)))</f>
        <v>0</v>
      </c>
      <c r="BE707" s="118">
        <f>IF((AS707)=0,('Form II'!G705+'Form II'!H705),SUM(AU707:BD707))</f>
        <v>0</v>
      </c>
      <c r="CD707" s="23">
        <f>AT707*'Form II'!F705</f>
        <v>0</v>
      </c>
    </row>
    <row r="708" spans="1:82" ht="16.5" thickTop="1" thickBot="1" x14ac:dyDescent="0.3">
      <c r="A708" s="28" t="s">
        <v>40</v>
      </c>
      <c r="B708" s="29"/>
      <c r="C708" s="114">
        <v>0</v>
      </c>
      <c r="D708" s="93">
        <f t="shared" ref="D708" si="6410">C708/C703</f>
        <v>0</v>
      </c>
      <c r="E708" s="114"/>
      <c r="F708" s="93">
        <f t="shared" ref="F708" si="6411">E708/E703</f>
        <v>0</v>
      </c>
      <c r="G708" s="114"/>
      <c r="H708" s="93">
        <f t="shared" ref="H708" si="6412">G708/G703</f>
        <v>0</v>
      </c>
      <c r="I708" s="114"/>
      <c r="J708" s="93">
        <f t="shared" ref="J708" si="6413">I708/I703</f>
        <v>0</v>
      </c>
      <c r="K708" s="114"/>
      <c r="L708" s="93">
        <f t="shared" ref="L708" si="6414">K708/K703</f>
        <v>0</v>
      </c>
      <c r="M708" s="114">
        <v>0</v>
      </c>
      <c r="N708" s="93">
        <f t="shared" ref="N708" si="6415">M708/M703</f>
        <v>0</v>
      </c>
      <c r="O708" s="114">
        <v>0</v>
      </c>
      <c r="P708" s="93">
        <f t="shared" ref="P708" si="6416">O708/O703</f>
        <v>0</v>
      </c>
      <c r="Q708" s="114">
        <v>0</v>
      </c>
      <c r="R708" s="93">
        <f t="shared" ref="R708" si="6417">Q708/Q703</f>
        <v>0</v>
      </c>
      <c r="S708" s="114">
        <v>0</v>
      </c>
      <c r="T708" s="93">
        <f t="shared" ref="T708" si="6418">S708/S703</f>
        <v>0</v>
      </c>
      <c r="U708" s="114">
        <v>0</v>
      </c>
      <c r="V708" s="93">
        <f t="shared" ref="V708" si="6419">U708/U703</f>
        <v>0</v>
      </c>
      <c r="W708" s="114">
        <v>0</v>
      </c>
      <c r="X708" s="93">
        <f t="shared" ref="X708" si="6420">W708/W703</f>
        <v>0</v>
      </c>
      <c r="Y708" s="114">
        <v>0</v>
      </c>
      <c r="Z708" s="93">
        <f t="shared" ref="Z708" si="6421">Y708/Y703</f>
        <v>0</v>
      </c>
      <c r="AA708" s="114">
        <v>0</v>
      </c>
      <c r="AB708" s="93">
        <f t="shared" ref="AB708" si="6422">AA708/AA703</f>
        <v>0</v>
      </c>
      <c r="AC708" s="114">
        <v>0</v>
      </c>
      <c r="AD708" s="93">
        <f t="shared" ref="AD708" si="6423">AC708/AC703</f>
        <v>0</v>
      </c>
      <c r="AE708" s="114"/>
      <c r="AF708" s="93">
        <f t="shared" ref="AF708" si="6424">AE708/AE703</f>
        <v>0</v>
      </c>
      <c r="AG708" s="114"/>
      <c r="AH708" s="93">
        <f t="shared" ref="AH708" si="6425">AG708/AG703</f>
        <v>0</v>
      </c>
      <c r="AI708" s="114"/>
      <c r="AJ708" s="93">
        <f t="shared" ref="AJ708" si="6426">AI708/AI703</f>
        <v>0</v>
      </c>
      <c r="AK708" s="114"/>
      <c r="AL708" s="93">
        <f t="shared" ref="AL708" si="6427">AK708/AK703</f>
        <v>0</v>
      </c>
      <c r="AM708" s="114">
        <v>0</v>
      </c>
      <c r="AN708" s="93">
        <f t="shared" ref="AN708" si="6428">AM708/AM703</f>
        <v>0</v>
      </c>
      <c r="AO708" s="114">
        <v>0</v>
      </c>
      <c r="AP708" s="93">
        <f t="shared" ref="AP708" si="6429">AO708/AO703</f>
        <v>0</v>
      </c>
      <c r="AQ708" s="114">
        <v>0</v>
      </c>
      <c r="AR708" s="93">
        <f t="shared" si="6367"/>
        <v>0</v>
      </c>
      <c r="AS708" s="134">
        <f t="shared" si="6368"/>
        <v>0</v>
      </c>
      <c r="AT708" s="203">
        <f t="shared" si="6369"/>
        <v>0</v>
      </c>
      <c r="AU708" s="120">
        <f>IF(J708=0,0,(IF('Form II'!K706="yes",(J708/AT708)*('Form II'!G706+'Form II'!H706),0)))</f>
        <v>0</v>
      </c>
      <c r="AV708" s="120">
        <f>IF(D708=0,0,(IF('Form II'!I706="yes",(D708/AT708)*('Form II'!G706+'Form II'!H706),0)))</f>
        <v>0</v>
      </c>
      <c r="AW708" s="120">
        <f>IF(F708+H708=0,0,(IF('Form II'!J706="yes",((F708+H708)/AT708)*('Form II'!G706+'Form II'!H706),0)))</f>
        <v>0</v>
      </c>
      <c r="AX708" s="120">
        <f>IF(L708=0,0,(L708/AT708)*('Form II'!G706+'Form II'!H706))</f>
        <v>0</v>
      </c>
      <c r="AY708" s="120">
        <f>IF(P708+R708=0,0,(IF('Form II'!M706="yes",(((P708+R708)/AT708)*('Form II'!G706+'Form II'!H706)),0)))</f>
        <v>0</v>
      </c>
      <c r="AZ708" s="120" t="e">
        <f>IF('Form II'!N706="yes",(((V708+X708+Z708+T708)/AT708)*('Form II'!G706+'Form II'!H706)),0)</f>
        <v>#DIV/0!</v>
      </c>
      <c r="BA708" s="120" t="e">
        <f>IF('Form II'!P706="yes",(AB708/AT708)*('Form II'!G706+'Form II'!H706),0)</f>
        <v>#DIV/0!</v>
      </c>
      <c r="BB708" s="120" t="e">
        <f>IF('Form II'!O706="yes",(AD708/AT708)*('Form II'!G706+'Form II'!H706),0)</f>
        <v>#DIV/0!</v>
      </c>
      <c r="BC708" s="120">
        <f>IF(AF708=0,0,(AF708/AT708)*('Form II'!G706+'Form II'!H706))</f>
        <v>0</v>
      </c>
      <c r="BD708" s="120">
        <f>IF((AN708+AP708+AR708)=0,0,(IF('Form II'!R706="yes",(((AN708+AP708+AR708)/AT708)*('Form II'!G706+'Form II'!H706)),0)))</f>
        <v>0</v>
      </c>
      <c r="BE708" s="118">
        <f>IF((AS708)=0,('Form II'!G706+'Form II'!H706),SUM(AU708:BD708))</f>
        <v>0</v>
      </c>
      <c r="CD708" s="23">
        <f>AT708*'Form II'!F706</f>
        <v>0</v>
      </c>
    </row>
    <row r="709" spans="1:82" ht="15.75" thickTop="1" x14ac:dyDescent="0.25">
      <c r="A709" s="90" t="s">
        <v>41</v>
      </c>
      <c r="B709" s="91"/>
      <c r="C709" s="91">
        <f t="shared" si="6304"/>
        <v>0</v>
      </c>
      <c r="D709" s="93">
        <f t="shared" ref="D709" si="6430">C709/C703</f>
        <v>0</v>
      </c>
      <c r="E709" s="91">
        <f t="shared" si="6306"/>
        <v>0</v>
      </c>
      <c r="F709" s="93">
        <f t="shared" ref="F709" si="6431">E709/E703</f>
        <v>0</v>
      </c>
      <c r="G709" s="91">
        <f t="shared" si="6308"/>
        <v>0</v>
      </c>
      <c r="H709" s="93">
        <f t="shared" ref="H709" si="6432">G709/G703</f>
        <v>0</v>
      </c>
      <c r="I709" s="91">
        <f t="shared" si="6310"/>
        <v>0</v>
      </c>
      <c r="J709" s="93">
        <f t="shared" ref="J709" si="6433">I709/I703</f>
        <v>0</v>
      </c>
      <c r="K709" s="91">
        <f t="shared" si="6312"/>
        <v>0</v>
      </c>
      <c r="L709" s="93">
        <f t="shared" ref="L709" si="6434">K709/K703</f>
        <v>0</v>
      </c>
      <c r="M709" s="91">
        <f t="shared" si="6314"/>
        <v>0</v>
      </c>
      <c r="N709" s="93">
        <f t="shared" ref="N709" si="6435">M709/M703</f>
        <v>0</v>
      </c>
      <c r="O709" s="91">
        <f t="shared" si="6316"/>
        <v>0</v>
      </c>
      <c r="P709" s="93">
        <f t="shared" ref="P709" si="6436">O709/O703</f>
        <v>0</v>
      </c>
      <c r="Q709" s="91">
        <f t="shared" si="6318"/>
        <v>0</v>
      </c>
      <c r="R709" s="93">
        <f t="shared" ref="R709" si="6437">Q709/Q703</f>
        <v>0</v>
      </c>
      <c r="S709" s="91">
        <f t="shared" si="6320"/>
        <v>0</v>
      </c>
      <c r="T709" s="93">
        <f t="shared" ref="T709" si="6438">S709/S703</f>
        <v>0</v>
      </c>
      <c r="U709" s="91">
        <f t="shared" si="6322"/>
        <v>0</v>
      </c>
      <c r="V709" s="93">
        <f t="shared" ref="V709" si="6439">U709/U703</f>
        <v>0</v>
      </c>
      <c r="W709" s="91">
        <f t="shared" si="6324"/>
        <v>0</v>
      </c>
      <c r="X709" s="93">
        <f t="shared" ref="X709" si="6440">W709/W703</f>
        <v>0</v>
      </c>
      <c r="Y709" s="91">
        <f t="shared" si="6326"/>
        <v>0</v>
      </c>
      <c r="Z709" s="93">
        <f t="shared" ref="Z709" si="6441">Y709/Y703</f>
        <v>0</v>
      </c>
      <c r="AA709" s="91">
        <f t="shared" si="6328"/>
        <v>0</v>
      </c>
      <c r="AB709" s="93">
        <f t="shared" ref="AB709" si="6442">AA709/AA703</f>
        <v>0</v>
      </c>
      <c r="AC709" s="91">
        <f t="shared" si="6330"/>
        <v>0</v>
      </c>
      <c r="AD709" s="93">
        <f t="shared" ref="AD709" si="6443">AC709/AC703</f>
        <v>0</v>
      </c>
      <c r="AE709" s="94">
        <f t="shared" si="6332"/>
        <v>0</v>
      </c>
      <c r="AF709" s="93">
        <f t="shared" ref="AF709" si="6444">AE709/AE703</f>
        <v>0</v>
      </c>
      <c r="AG709" s="91">
        <f t="shared" si="6334"/>
        <v>0</v>
      </c>
      <c r="AH709" s="93">
        <f t="shared" ref="AH709" si="6445">AG709/AG703</f>
        <v>0</v>
      </c>
      <c r="AI709" s="91">
        <f t="shared" si="6336"/>
        <v>0</v>
      </c>
      <c r="AJ709" s="93">
        <f t="shared" ref="AJ709" si="6446">AI709/AI703</f>
        <v>0</v>
      </c>
      <c r="AK709" s="91">
        <f t="shared" si="6338"/>
        <v>0</v>
      </c>
      <c r="AL709" s="93">
        <f t="shared" ref="AL709" si="6447">AK709/AK703</f>
        <v>0</v>
      </c>
      <c r="AM709" s="91">
        <f t="shared" si="6340"/>
        <v>0</v>
      </c>
      <c r="AN709" s="93">
        <f t="shared" ref="AN709" si="6448">AM709/AM703</f>
        <v>0</v>
      </c>
      <c r="AO709" s="91">
        <f t="shared" si="6342"/>
        <v>0</v>
      </c>
      <c r="AP709" s="93">
        <f t="shared" ref="AP709" si="6449">AO709/AO703</f>
        <v>0</v>
      </c>
      <c r="AQ709" s="91">
        <f t="shared" si="6344"/>
        <v>0</v>
      </c>
      <c r="AR709" s="93">
        <f t="shared" si="6367"/>
        <v>0</v>
      </c>
      <c r="AS709" s="95">
        <f t="shared" si="6345"/>
        <v>0</v>
      </c>
      <c r="AT709" s="203">
        <f t="shared" si="6369"/>
        <v>0</v>
      </c>
      <c r="AU709" s="121"/>
      <c r="AV709" s="121"/>
      <c r="AW709" s="121"/>
      <c r="AX709" s="121"/>
      <c r="AY709" s="121"/>
      <c r="AZ709" s="121"/>
      <c r="BA709" s="121"/>
      <c r="BB709" s="121"/>
      <c r="BC709" s="121"/>
      <c r="BD709" s="121"/>
      <c r="BE709" s="121"/>
      <c r="CD709" s="30">
        <f t="shared" si="6346"/>
        <v>0</v>
      </c>
    </row>
    <row r="710" spans="1:82" x14ac:dyDescent="0.25">
      <c r="AU710" s="116"/>
      <c r="AV710" s="116"/>
      <c r="AW710" s="116"/>
      <c r="AX710" s="116"/>
      <c r="AY710" s="116"/>
      <c r="AZ710" s="116"/>
      <c r="BA710" s="116"/>
      <c r="BB710" s="116"/>
      <c r="BC710" s="116"/>
      <c r="BD710" s="116"/>
      <c r="BE710" s="116"/>
    </row>
    <row r="711" spans="1:82" ht="45" x14ac:dyDescent="0.25">
      <c r="A711" s="97"/>
      <c r="B711" s="199" t="s">
        <v>25</v>
      </c>
      <c r="C711" s="248" t="s">
        <v>116</v>
      </c>
      <c r="D711" s="247"/>
      <c r="E711" s="257" t="s">
        <v>119</v>
      </c>
      <c r="F711" s="247"/>
      <c r="G711" s="257" t="s">
        <v>120</v>
      </c>
      <c r="H711" s="247"/>
      <c r="I711" s="248" t="s">
        <v>117</v>
      </c>
      <c r="J711" s="247"/>
      <c r="K711" s="248" t="s">
        <v>118</v>
      </c>
      <c r="L711" s="247"/>
      <c r="M711" s="248" t="s">
        <v>27</v>
      </c>
      <c r="N711" s="247"/>
      <c r="O711" s="248" t="s">
        <v>166</v>
      </c>
      <c r="P711" s="247"/>
      <c r="Q711" s="248" t="s">
        <v>167</v>
      </c>
      <c r="R711" s="247"/>
      <c r="S711" s="248" t="s">
        <v>132</v>
      </c>
      <c r="T711" s="247"/>
      <c r="U711" s="248" t="s">
        <v>28</v>
      </c>
      <c r="V711" s="247"/>
      <c r="W711" s="248" t="s">
        <v>29</v>
      </c>
      <c r="X711" s="247"/>
      <c r="Y711" s="248" t="s">
        <v>30</v>
      </c>
      <c r="Z711" s="247"/>
      <c r="AA711" s="248" t="s">
        <v>114</v>
      </c>
      <c r="AB711" s="258"/>
      <c r="AC711" s="248" t="s">
        <v>113</v>
      </c>
      <c r="AD711" s="247"/>
      <c r="AE711" s="248" t="s">
        <v>31</v>
      </c>
      <c r="AF711" s="247"/>
      <c r="AG711" s="248" t="s">
        <v>193</v>
      </c>
      <c r="AH711" s="247"/>
      <c r="AI711" s="248" t="s">
        <v>164</v>
      </c>
      <c r="AJ711" s="247"/>
      <c r="AK711" s="246" t="s">
        <v>165</v>
      </c>
      <c r="AL711" s="247"/>
      <c r="AM711" s="248" t="s">
        <v>33</v>
      </c>
      <c r="AN711" s="247"/>
      <c r="AO711" s="248" t="s">
        <v>34</v>
      </c>
      <c r="AP711" s="247"/>
      <c r="AQ711" s="248" t="s">
        <v>34</v>
      </c>
      <c r="AR711" s="247"/>
      <c r="AS711" s="248" t="s">
        <v>35</v>
      </c>
      <c r="AT711" s="247"/>
      <c r="AU711" s="115" t="s">
        <v>373</v>
      </c>
      <c r="AV711" s="115" t="s">
        <v>116</v>
      </c>
      <c r="AW711" s="115" t="s">
        <v>375</v>
      </c>
      <c r="AX711" s="116" t="s">
        <v>376</v>
      </c>
      <c r="AY711" s="116" t="s">
        <v>377</v>
      </c>
      <c r="AZ711" s="116" t="s">
        <v>134</v>
      </c>
      <c r="BA711" s="117" t="s">
        <v>114</v>
      </c>
      <c r="BB711" s="117" t="s">
        <v>113</v>
      </c>
      <c r="BC711" s="117" t="s">
        <v>46</v>
      </c>
      <c r="BD711" s="117" t="s">
        <v>44</v>
      </c>
      <c r="BE711" s="118"/>
    </row>
    <row r="712" spans="1:82" x14ac:dyDescent="0.25">
      <c r="A712" s="49" t="s">
        <v>129</v>
      </c>
      <c r="B712" s="200"/>
      <c r="C712" s="151"/>
      <c r="D712" s="152"/>
      <c r="E712" s="151"/>
      <c r="F712" s="152"/>
      <c r="G712" s="200"/>
      <c r="H712" s="201"/>
      <c r="I712" s="200"/>
      <c r="J712" s="201"/>
      <c r="K712" s="87"/>
      <c r="L712" s="201"/>
      <c r="M712" s="200"/>
      <c r="N712" s="201"/>
      <c r="O712" s="200"/>
      <c r="P712" s="201"/>
      <c r="Q712" s="200"/>
      <c r="R712" s="201"/>
      <c r="S712" s="200"/>
      <c r="T712" s="201"/>
      <c r="U712" s="200"/>
      <c r="V712" s="201"/>
      <c r="W712" s="200"/>
      <c r="X712" s="201"/>
      <c r="Y712" s="200"/>
      <c r="Z712" s="201"/>
      <c r="AA712" s="87"/>
      <c r="AB712" s="87"/>
      <c r="AC712" s="200"/>
      <c r="AD712" s="201"/>
      <c r="AE712" s="200"/>
      <c r="AF712" s="201"/>
      <c r="AG712" s="200"/>
      <c r="AH712" s="201"/>
      <c r="AI712" s="200"/>
      <c r="AJ712" s="201"/>
      <c r="AK712" s="87"/>
      <c r="AL712" s="87"/>
      <c r="AM712" s="200"/>
      <c r="AN712" s="201"/>
      <c r="AO712" s="200"/>
      <c r="AP712" s="201"/>
      <c r="AQ712" s="200"/>
      <c r="AR712" s="201"/>
      <c r="AS712" s="200"/>
      <c r="AT712" s="146"/>
      <c r="AU712" s="115"/>
      <c r="AV712" s="115"/>
      <c r="AW712" s="115"/>
      <c r="AX712" s="116"/>
      <c r="AY712" s="116"/>
      <c r="AZ712" s="116"/>
      <c r="BA712" s="116"/>
      <c r="BB712" s="116"/>
      <c r="BC712" s="116"/>
      <c r="BD712" s="116"/>
      <c r="BE712" s="116"/>
    </row>
    <row r="713" spans="1:82" x14ac:dyDescent="0.25">
      <c r="A713" s="98"/>
      <c r="B713" s="88"/>
      <c r="C713" s="249">
        <f>(VLOOKUP(A712,$BF$2:$CB$5,2,FALSE))*'Form II'!F713</f>
        <v>60</v>
      </c>
      <c r="D713" s="250"/>
      <c r="E713" s="249">
        <f>VLOOKUP(A712,$BF$2:$CB$5,3,FALSE)*'Form II'!F713</f>
        <v>60</v>
      </c>
      <c r="F713" s="250"/>
      <c r="G713" s="249">
        <f>VLOOKUP(A712,$BF$2:$CB$5,4,FALSE)*'Form II'!F713</f>
        <v>60</v>
      </c>
      <c r="H713" s="250"/>
      <c r="I713" s="249">
        <f>VLOOKUP(A712,$BF$2:$CB$5,5,FALSE)*'Form II'!F713</f>
        <v>60</v>
      </c>
      <c r="J713" s="250"/>
      <c r="K713" s="251">
        <f>VLOOKUP(A712,$BF$2:$CB$5,6,FALSE)*'Form II'!F713</f>
        <v>100</v>
      </c>
      <c r="L713" s="250"/>
      <c r="M713" s="249">
        <f>VLOOKUP(A712,$BF$2:$CB$5,7,FALSE)*'Form II'!F713</f>
        <v>200</v>
      </c>
      <c r="N713" s="250"/>
      <c r="O713" s="249">
        <f>VLOOKUP(A712,$BF$2:$CB$5,8,FALSE)*'Form II'!F713</f>
        <v>125</v>
      </c>
      <c r="P713" s="250"/>
      <c r="Q713" s="249">
        <f>VLOOKUP(A712,$BF$2:$CB$5,9,FALSE)*'Form II'!F713</f>
        <v>125</v>
      </c>
      <c r="R713" s="250"/>
      <c r="S713" s="249">
        <f>VLOOKUP(A712,$BF$2:$CB$5,10,FALSE)*'Form II'!F713</f>
        <v>125</v>
      </c>
      <c r="T713" s="250"/>
      <c r="U713" s="249">
        <f>VLOOKUP(A712,$BF$2:$CB$5,11,FALSE)*'Form II'!F713</f>
        <v>150</v>
      </c>
      <c r="V713" s="250"/>
      <c r="W713" s="249">
        <f>VLOOKUP(A712,$BF$2:$CB$5,12,FALSE)*'Form II'!F713</f>
        <v>200</v>
      </c>
      <c r="X713" s="250"/>
      <c r="Y713" s="252">
        <f>VLOOKUP(A712,$BF$2:$CB$5,13,FALSE)*'Form II'!F713</f>
        <v>250</v>
      </c>
      <c r="Z713" s="253"/>
      <c r="AA713" s="252">
        <f>VLOOKUP(A712,$BF$2:$CB$5,14,FALSE)*'Form II'!F713</f>
        <v>75</v>
      </c>
      <c r="AB713" s="254"/>
      <c r="AC713" s="252">
        <f>VLOOKUP(A712,$BF$2:$CB$5,15,FALSE)*'Form II'!F713</f>
        <v>75</v>
      </c>
      <c r="AD713" s="253"/>
      <c r="AE713" s="252">
        <f>VLOOKUP(A712,$BF$2:$CB$5,16,FALSE)*'Form II'!F713</f>
        <v>200</v>
      </c>
      <c r="AF713" s="253"/>
      <c r="AG713" s="249">
        <f>VLOOKUP(A712,$BF$2:$CB$5,17,FALSE)*'Form II'!F713</f>
        <v>200</v>
      </c>
      <c r="AH713" s="250"/>
      <c r="AI713" s="249">
        <f>VLOOKUP(A712,$BF$2:$CB$5,18,FALSE)*'Form II'!F713</f>
        <v>12.5</v>
      </c>
      <c r="AJ713" s="250"/>
      <c r="AK713" s="249">
        <f>VLOOKUP(A712,$BF$2:$CB$5,19,FALSE)*'Form II'!F713</f>
        <v>25</v>
      </c>
      <c r="AL713" s="250"/>
      <c r="AM713" s="249">
        <f>VLOOKUP(A712,$BF$2:$CB$5,20,FALSE)*'Form II'!F713</f>
        <v>12.5</v>
      </c>
      <c r="AN713" s="250"/>
      <c r="AO713" s="249">
        <f>VLOOKUP(A712,$BF$2:$CB$5,21,FALSE)*'Form II'!F713</f>
        <v>25</v>
      </c>
      <c r="AP713" s="250"/>
      <c r="AQ713" s="249">
        <f>VLOOKUP(A712,$BF$2:$CB$5,22,FALSE)*'Form II'!F713</f>
        <v>25</v>
      </c>
      <c r="AR713" s="250"/>
      <c r="AS713" s="255"/>
      <c r="AT713" s="256"/>
      <c r="AU713" s="116"/>
      <c r="AV713" s="116"/>
      <c r="AW713" s="116"/>
      <c r="AX713" s="116"/>
      <c r="AY713" s="116"/>
      <c r="AZ713" s="116"/>
      <c r="BA713" s="116"/>
      <c r="BB713" s="116"/>
      <c r="BC713" s="116"/>
      <c r="BD713" s="116"/>
      <c r="BE713" s="116"/>
    </row>
    <row r="714" spans="1:82" ht="15.75" thickBot="1" x14ac:dyDescent="0.3">
      <c r="A714" s="48" t="str">
        <f>'Form II'!A713&amp;", "&amp;'Form II'!B713</f>
        <v>, 72</v>
      </c>
      <c r="B714" s="99" t="s">
        <v>36</v>
      </c>
      <c r="C714" s="99" t="s">
        <v>36</v>
      </c>
      <c r="D714" s="99" t="s">
        <v>142</v>
      </c>
      <c r="E714" s="99"/>
      <c r="F714" s="99"/>
      <c r="G714" s="99"/>
      <c r="H714" s="99"/>
      <c r="I714" s="99"/>
      <c r="J714" s="99"/>
      <c r="K714" s="99" t="s">
        <v>36</v>
      </c>
      <c r="L714" s="99" t="s">
        <v>142</v>
      </c>
      <c r="M714" s="99" t="s">
        <v>36</v>
      </c>
      <c r="N714" s="99" t="s">
        <v>142</v>
      </c>
      <c r="O714" s="99" t="s">
        <v>36</v>
      </c>
      <c r="P714" s="99" t="s">
        <v>142</v>
      </c>
      <c r="Q714" s="99" t="s">
        <v>36</v>
      </c>
      <c r="R714" s="99" t="s">
        <v>142</v>
      </c>
      <c r="S714" s="99" t="s">
        <v>36</v>
      </c>
      <c r="T714" s="99" t="s">
        <v>142</v>
      </c>
      <c r="U714" s="99" t="s">
        <v>36</v>
      </c>
      <c r="V714" s="99" t="s">
        <v>142</v>
      </c>
      <c r="W714" s="99" t="s">
        <v>36</v>
      </c>
      <c r="X714" s="99" t="s">
        <v>142</v>
      </c>
      <c r="Y714" s="99" t="s">
        <v>36</v>
      </c>
      <c r="Z714" s="99" t="s">
        <v>142</v>
      </c>
      <c r="AA714" s="99"/>
      <c r="AB714" s="99"/>
      <c r="AC714" s="99" t="s">
        <v>36</v>
      </c>
      <c r="AD714" s="99" t="s">
        <v>142</v>
      </c>
      <c r="AE714" s="99" t="s">
        <v>36</v>
      </c>
      <c r="AF714" s="100" t="s">
        <v>142</v>
      </c>
      <c r="AG714" s="99" t="s">
        <v>36</v>
      </c>
      <c r="AH714" s="99" t="s">
        <v>142</v>
      </c>
      <c r="AI714" s="99" t="s">
        <v>36</v>
      </c>
      <c r="AJ714" s="99" t="s">
        <v>142</v>
      </c>
      <c r="AK714" s="99" t="s">
        <v>36</v>
      </c>
      <c r="AL714" s="99" t="s">
        <v>142</v>
      </c>
      <c r="AM714" s="99" t="s">
        <v>36</v>
      </c>
      <c r="AN714" s="99" t="s">
        <v>142</v>
      </c>
      <c r="AO714" s="99" t="s">
        <v>36</v>
      </c>
      <c r="AP714" s="99" t="s">
        <v>142</v>
      </c>
      <c r="AQ714" s="99" t="s">
        <v>36</v>
      </c>
      <c r="AR714" s="99" t="s">
        <v>142</v>
      </c>
      <c r="AS714" s="99" t="s">
        <v>36</v>
      </c>
      <c r="AT714" s="147" t="s">
        <v>142</v>
      </c>
      <c r="AU714" s="116"/>
      <c r="AV714" s="116"/>
      <c r="AW714" s="116"/>
      <c r="AX714" s="116"/>
      <c r="AY714" s="116"/>
      <c r="AZ714" s="116"/>
      <c r="BA714" s="116"/>
      <c r="BB714" s="116"/>
      <c r="BC714" s="116"/>
      <c r="BD714" s="116"/>
      <c r="BE714" s="116"/>
    </row>
    <row r="715" spans="1:82" ht="16.5" thickTop="1" thickBot="1" x14ac:dyDescent="0.3">
      <c r="A715" s="24" t="s">
        <v>37</v>
      </c>
      <c r="B715" s="25"/>
      <c r="C715" s="112">
        <v>0</v>
      </c>
      <c r="D715" s="93">
        <f t="shared" ref="D715" si="6450">C715/C713</f>
        <v>0</v>
      </c>
      <c r="E715" s="112"/>
      <c r="F715" s="93">
        <f t="shared" ref="F715" si="6451">E715/E713</f>
        <v>0</v>
      </c>
      <c r="G715" s="112"/>
      <c r="H715" s="93">
        <f t="shared" ref="H715" si="6452">G715/G713</f>
        <v>0</v>
      </c>
      <c r="I715" s="112"/>
      <c r="J715" s="93">
        <f t="shared" ref="J715" si="6453">I715/I713</f>
        <v>0</v>
      </c>
      <c r="K715" s="112"/>
      <c r="L715" s="93">
        <f t="shared" ref="L715" si="6454">K715/K713</f>
        <v>0</v>
      </c>
      <c r="M715" s="112">
        <v>0</v>
      </c>
      <c r="N715" s="93">
        <f t="shared" ref="N715" si="6455">M715/M713</f>
        <v>0</v>
      </c>
      <c r="O715" s="112">
        <v>0</v>
      </c>
      <c r="P715" s="93">
        <f t="shared" ref="P715" si="6456">O715/O713</f>
        <v>0</v>
      </c>
      <c r="Q715" s="112">
        <v>0</v>
      </c>
      <c r="R715" s="93">
        <f t="shared" ref="R715" si="6457">Q715/Q713</f>
        <v>0</v>
      </c>
      <c r="S715" s="112">
        <v>0</v>
      </c>
      <c r="T715" s="93">
        <f t="shared" ref="T715" si="6458">S715/S713</f>
        <v>0</v>
      </c>
      <c r="U715" s="112">
        <v>0</v>
      </c>
      <c r="V715" s="93">
        <f t="shared" ref="V715" si="6459">U715/U713</f>
        <v>0</v>
      </c>
      <c r="W715" s="112">
        <v>0</v>
      </c>
      <c r="X715" s="93">
        <f t="shared" ref="X715" si="6460">W715/W713</f>
        <v>0</v>
      </c>
      <c r="Y715" s="112">
        <v>0</v>
      </c>
      <c r="Z715" s="93">
        <f t="shared" ref="Z715" si="6461">Y715/Y713</f>
        <v>0</v>
      </c>
      <c r="AA715" s="112">
        <v>0</v>
      </c>
      <c r="AB715" s="93">
        <f t="shared" ref="AB715" si="6462">AA715/AA713</f>
        <v>0</v>
      </c>
      <c r="AC715" s="112">
        <v>0</v>
      </c>
      <c r="AD715" s="93">
        <f t="shared" ref="AD715" si="6463">AC715/AC713</f>
        <v>0</v>
      </c>
      <c r="AE715" s="112"/>
      <c r="AF715" s="93">
        <f t="shared" ref="AF715" si="6464">AE715/AE713</f>
        <v>0</v>
      </c>
      <c r="AG715" s="112"/>
      <c r="AH715" s="93">
        <f t="shared" ref="AH715" si="6465">AG715/AG713</f>
        <v>0</v>
      </c>
      <c r="AI715" s="112"/>
      <c r="AJ715" s="93">
        <f t="shared" ref="AJ715" si="6466">AI715/AI713</f>
        <v>0</v>
      </c>
      <c r="AK715" s="112"/>
      <c r="AL715" s="93">
        <f t="shared" ref="AL715" si="6467">AK715/AK713</f>
        <v>0</v>
      </c>
      <c r="AM715" s="112">
        <v>0</v>
      </c>
      <c r="AN715" s="93">
        <f t="shared" ref="AN715" si="6468">AM715/AM713</f>
        <v>0</v>
      </c>
      <c r="AO715" s="112">
        <v>0</v>
      </c>
      <c r="AP715" s="93">
        <f t="shared" ref="AP715" si="6469">AO715/AO713</f>
        <v>0</v>
      </c>
      <c r="AQ715" s="112">
        <v>0</v>
      </c>
      <c r="AR715" s="93">
        <f t="shared" ref="AR715:AR719" si="6470">AQ715/$AQ$113</f>
        <v>0</v>
      </c>
      <c r="AS715" s="134">
        <f t="shared" ref="AS715:AS718" si="6471">C715+K715+M715+O715+U715+W715+Y715+AC715+AE715+AG715+AM715+AQ715+E715+I715+G715+AA715+Q715+S715+AO715+AI715+AK715</f>
        <v>0</v>
      </c>
      <c r="AT715" s="203">
        <f t="shared" ref="AT715:AT719" si="6472">D715+L715+N715+P715+V715+X715+Z715+AD715+AF715+AH715+AN715+AR715+AB715+F715+J715+H715+R715+T715+AP715+AJ715+AL715</f>
        <v>0</v>
      </c>
      <c r="AU715" s="120">
        <f>IF(J715=0,0,(IF('Form II'!K713="yes",(J715/AT715)*('Form II'!G713+'Form II'!H713),0)))</f>
        <v>0</v>
      </c>
      <c r="AV715" s="120">
        <f>IF(D715=0,0,(IF('Form II'!I713="yes",(D715/AT715)*('Form II'!G713+'Form II'!H713),0)))</f>
        <v>0</v>
      </c>
      <c r="AW715" s="120">
        <f>IF(F715+H715=0,0,(IF('Form II'!J713="yes",((F715+H715)/AT715)*('Form II'!G713+'Form II'!H713),0)))</f>
        <v>0</v>
      </c>
      <c r="AX715" s="120">
        <f>IF(L715=0,0,(L715/AT715)*('Form II'!G713+'Form II'!H713))</f>
        <v>0</v>
      </c>
      <c r="AY715" s="120">
        <f>IF(P715+R715=0,0,(IF('Form II'!M713="yes",(((P715+R715)/AT715)*('Form II'!G713+'Form II'!H713)),0)))</f>
        <v>0</v>
      </c>
      <c r="AZ715" s="120" t="e">
        <f>IF('Form II'!N713="yes",(((V715+X715+Z715+T715)/AT715)*('Form II'!G713+'Form II'!H713)),0)</f>
        <v>#DIV/0!</v>
      </c>
      <c r="BA715" s="120" t="e">
        <f>IF('Form II'!P713="yes",(AB715/AT715)*('Form II'!G713+'Form II'!H713),0)</f>
        <v>#DIV/0!</v>
      </c>
      <c r="BB715" s="120" t="e">
        <f>IF('Form II'!O713="yes",(AD715/AT715)*('Form II'!G713+'Form II'!H713),0)</f>
        <v>#DIV/0!</v>
      </c>
      <c r="BC715" s="120">
        <f>IF(AF715=0,0,(AF715/AT715)*('Form II'!G713+'Form II'!H713))</f>
        <v>0</v>
      </c>
      <c r="BD715" s="120">
        <f>IF((AN715+AP715+AR715)=0,0,(IF('Form II'!R713="yes",(((AN715+AP715+AR715)/AT715)*('Form II'!G713+'Form II'!H713)),0)))</f>
        <v>0</v>
      </c>
      <c r="BE715" s="118">
        <f>IF((AS715)=0,('Form II'!G713+'Form II'!H713),SUM(AU715:BD715))</f>
        <v>0</v>
      </c>
      <c r="CD715" s="23">
        <f>AT715*'Form II'!F713</f>
        <v>0</v>
      </c>
    </row>
    <row r="716" spans="1:82" ht="16.5" thickTop="1" thickBot="1" x14ac:dyDescent="0.3">
      <c r="A716" s="26" t="s">
        <v>38</v>
      </c>
      <c r="B716" s="27"/>
      <c r="C716" s="113">
        <v>0</v>
      </c>
      <c r="D716" s="93">
        <f t="shared" ref="D716" si="6473">C716/C713</f>
        <v>0</v>
      </c>
      <c r="E716" s="113"/>
      <c r="F716" s="93">
        <f t="shared" ref="F716" si="6474">E716/E713</f>
        <v>0</v>
      </c>
      <c r="G716" s="113"/>
      <c r="H716" s="93">
        <f t="shared" ref="H716" si="6475">G716/G713</f>
        <v>0</v>
      </c>
      <c r="I716" s="113"/>
      <c r="J716" s="93">
        <f t="shared" ref="J716" si="6476">I716/I713</f>
        <v>0</v>
      </c>
      <c r="K716" s="113"/>
      <c r="L716" s="93">
        <f t="shared" ref="L716" si="6477">K716/K713</f>
        <v>0</v>
      </c>
      <c r="M716" s="113">
        <v>0</v>
      </c>
      <c r="N716" s="93">
        <f t="shared" ref="N716" si="6478">M716/M713</f>
        <v>0</v>
      </c>
      <c r="O716" s="113">
        <v>0</v>
      </c>
      <c r="P716" s="93">
        <f t="shared" ref="P716" si="6479">O716/O713</f>
        <v>0</v>
      </c>
      <c r="Q716" s="113">
        <v>0</v>
      </c>
      <c r="R716" s="93">
        <f t="shared" ref="R716" si="6480">Q716/Q713</f>
        <v>0</v>
      </c>
      <c r="S716" s="113">
        <v>0</v>
      </c>
      <c r="T716" s="93">
        <f t="shared" ref="T716" si="6481">S716/S713</f>
        <v>0</v>
      </c>
      <c r="U716" s="113">
        <v>0</v>
      </c>
      <c r="V716" s="93">
        <f t="shared" ref="V716" si="6482">U716/U713</f>
        <v>0</v>
      </c>
      <c r="W716" s="113">
        <v>0</v>
      </c>
      <c r="X716" s="93">
        <f t="shared" ref="X716" si="6483">W716/W713</f>
        <v>0</v>
      </c>
      <c r="Y716" s="113">
        <v>0</v>
      </c>
      <c r="Z716" s="93">
        <f t="shared" ref="Z716" si="6484">Y716/Y713</f>
        <v>0</v>
      </c>
      <c r="AA716" s="113">
        <v>0</v>
      </c>
      <c r="AB716" s="93">
        <f t="shared" ref="AB716" si="6485">AA716/AA713</f>
        <v>0</v>
      </c>
      <c r="AC716" s="113">
        <v>0</v>
      </c>
      <c r="AD716" s="93">
        <f t="shared" ref="AD716" si="6486">AC716/AC713</f>
        <v>0</v>
      </c>
      <c r="AE716" s="113"/>
      <c r="AF716" s="93">
        <f t="shared" ref="AF716" si="6487">AE716/AE713</f>
        <v>0</v>
      </c>
      <c r="AG716" s="113"/>
      <c r="AH716" s="93">
        <f t="shared" ref="AH716" si="6488">AG716/AG713</f>
        <v>0</v>
      </c>
      <c r="AI716" s="113"/>
      <c r="AJ716" s="93">
        <f t="shared" ref="AJ716" si="6489">AI716/AI713</f>
        <v>0</v>
      </c>
      <c r="AK716" s="113"/>
      <c r="AL716" s="93">
        <f t="shared" ref="AL716" si="6490">AK716/AK713</f>
        <v>0</v>
      </c>
      <c r="AM716" s="113">
        <v>0</v>
      </c>
      <c r="AN716" s="93">
        <f t="shared" ref="AN716" si="6491">AM716/AM713</f>
        <v>0</v>
      </c>
      <c r="AO716" s="113">
        <v>0</v>
      </c>
      <c r="AP716" s="93">
        <f t="shared" ref="AP716" si="6492">AO716/AO713</f>
        <v>0</v>
      </c>
      <c r="AQ716" s="113">
        <v>0</v>
      </c>
      <c r="AR716" s="93">
        <f t="shared" si="6470"/>
        <v>0</v>
      </c>
      <c r="AS716" s="134">
        <f t="shared" si="6471"/>
        <v>0</v>
      </c>
      <c r="AT716" s="203">
        <f t="shared" si="6472"/>
        <v>0</v>
      </c>
      <c r="AU716" s="120">
        <f>IF(J716=0,0,(IF('Form II'!K714="yes",(J716/AT716)*('Form II'!G714+'Form II'!H714),0)))</f>
        <v>0</v>
      </c>
      <c r="AV716" s="120">
        <f>IF(D716=0,0,(IF('Form II'!I714="yes",(D716/AT716)*('Form II'!G714+'Form II'!H714),0)))</f>
        <v>0</v>
      </c>
      <c r="AW716" s="120">
        <f>IF(F716+H716=0,0,(IF('Form II'!J714="yes",((F716+H716)/AT716)*('Form II'!G714+'Form II'!H714),0)))</f>
        <v>0</v>
      </c>
      <c r="AX716" s="120">
        <f>IF(L716=0,0,(L716/AT716)*('Form II'!G714+'Form II'!H714))</f>
        <v>0</v>
      </c>
      <c r="AY716" s="120">
        <f>IF(P716+R716=0,0,(IF('Form II'!M714="yes",(((P716+R716)/AT716)*('Form II'!G714+'Form II'!H714)),0)))</f>
        <v>0</v>
      </c>
      <c r="AZ716" s="120" t="e">
        <f>IF('Form II'!N714="yes",(((V716+X716+Z716+T716)/AT716)*('Form II'!G714+'Form II'!H714)),0)</f>
        <v>#DIV/0!</v>
      </c>
      <c r="BA716" s="120" t="e">
        <f>IF('Form II'!P714="yes",(AB716/AT716)*('Form II'!G714+'Form II'!H714),0)</f>
        <v>#DIV/0!</v>
      </c>
      <c r="BB716" s="120" t="e">
        <f>IF('Form II'!O714="yes",(AD716/AT716)*('Form II'!G714+'Form II'!H714),0)</f>
        <v>#DIV/0!</v>
      </c>
      <c r="BC716" s="120">
        <f>IF(AF716=0,0,(AF716/AT716)*('Form II'!G714+'Form II'!H714))</f>
        <v>0</v>
      </c>
      <c r="BD716" s="120">
        <f>IF((AN716+AP716+AR716)=0,0,(IF('Form II'!R714="yes",(((AN716+AP716+AR716)/AT716)*('Form II'!G714+'Form II'!H714)),0)))</f>
        <v>0</v>
      </c>
      <c r="BE716" s="118">
        <f>IF((AS716)=0,('Form II'!G714+'Form II'!H714),SUM(AU716:BD716))</f>
        <v>0</v>
      </c>
      <c r="CD716" s="23">
        <f>AT716*'Form II'!F714</f>
        <v>0</v>
      </c>
    </row>
    <row r="717" spans="1:82" ht="16.5" thickTop="1" thickBot="1" x14ac:dyDescent="0.3">
      <c r="A717" s="26" t="s">
        <v>39</v>
      </c>
      <c r="B717" s="27"/>
      <c r="C717" s="113">
        <v>0</v>
      </c>
      <c r="D717" s="93">
        <f t="shared" ref="D717" si="6493">C717/C713</f>
        <v>0</v>
      </c>
      <c r="E717" s="113"/>
      <c r="F717" s="93">
        <f t="shared" ref="F717" si="6494">E717/E713</f>
        <v>0</v>
      </c>
      <c r="G717" s="113"/>
      <c r="H717" s="93">
        <f t="shared" ref="H717" si="6495">G717/G713</f>
        <v>0</v>
      </c>
      <c r="I717" s="113"/>
      <c r="J717" s="93">
        <f t="shared" ref="J717" si="6496">I717/I713</f>
        <v>0</v>
      </c>
      <c r="K717" s="113"/>
      <c r="L717" s="93">
        <f t="shared" ref="L717" si="6497">K717/K713</f>
        <v>0</v>
      </c>
      <c r="M717" s="113">
        <v>0</v>
      </c>
      <c r="N717" s="93">
        <f t="shared" ref="N717" si="6498">M717/M713</f>
        <v>0</v>
      </c>
      <c r="O717" s="113">
        <v>0</v>
      </c>
      <c r="P717" s="93">
        <f t="shared" ref="P717" si="6499">O717/O713</f>
        <v>0</v>
      </c>
      <c r="Q717" s="113">
        <v>0</v>
      </c>
      <c r="R717" s="93">
        <f t="shared" ref="R717" si="6500">Q717/Q713</f>
        <v>0</v>
      </c>
      <c r="S717" s="113">
        <v>0</v>
      </c>
      <c r="T717" s="93">
        <f t="shared" ref="T717" si="6501">S717/S713</f>
        <v>0</v>
      </c>
      <c r="U717" s="113">
        <v>0</v>
      </c>
      <c r="V717" s="93">
        <f t="shared" ref="V717" si="6502">U717/U713</f>
        <v>0</v>
      </c>
      <c r="W717" s="113">
        <v>0</v>
      </c>
      <c r="X717" s="93">
        <f t="shared" ref="X717" si="6503">W717/W713</f>
        <v>0</v>
      </c>
      <c r="Y717" s="113">
        <v>0</v>
      </c>
      <c r="Z717" s="93">
        <f t="shared" ref="Z717" si="6504">Y717/Y713</f>
        <v>0</v>
      </c>
      <c r="AA717" s="113">
        <v>0</v>
      </c>
      <c r="AB717" s="93">
        <f t="shared" ref="AB717" si="6505">AA717/AA713</f>
        <v>0</v>
      </c>
      <c r="AC717" s="113">
        <v>0</v>
      </c>
      <c r="AD717" s="93">
        <f t="shared" ref="AD717" si="6506">AC717/AC713</f>
        <v>0</v>
      </c>
      <c r="AE717" s="113"/>
      <c r="AF717" s="93">
        <f t="shared" ref="AF717" si="6507">AE717/AE713</f>
        <v>0</v>
      </c>
      <c r="AG717" s="113"/>
      <c r="AH717" s="93">
        <f t="shared" ref="AH717" si="6508">AG717/AG713</f>
        <v>0</v>
      </c>
      <c r="AI717" s="113"/>
      <c r="AJ717" s="93">
        <f t="shared" ref="AJ717" si="6509">AI717/AI713</f>
        <v>0</v>
      </c>
      <c r="AK717" s="113"/>
      <c r="AL717" s="93">
        <f t="shared" ref="AL717" si="6510">AK717/AK713</f>
        <v>0</v>
      </c>
      <c r="AM717" s="113">
        <v>0</v>
      </c>
      <c r="AN717" s="93">
        <f t="shared" ref="AN717" si="6511">AM717/AM713</f>
        <v>0</v>
      </c>
      <c r="AO717" s="113">
        <v>0</v>
      </c>
      <c r="AP717" s="93">
        <f t="shared" ref="AP717" si="6512">AO717/AO713</f>
        <v>0</v>
      </c>
      <c r="AQ717" s="113">
        <v>0</v>
      </c>
      <c r="AR717" s="93">
        <f t="shared" si="6470"/>
        <v>0</v>
      </c>
      <c r="AS717" s="134">
        <f t="shared" si="6471"/>
        <v>0</v>
      </c>
      <c r="AT717" s="203">
        <f t="shared" si="6472"/>
        <v>0</v>
      </c>
      <c r="AU717" s="120">
        <f>IF(J717=0,0,(IF('Form II'!K715="yes",(J717/AT717)*('Form II'!G715+'Form II'!H715),0)))</f>
        <v>0</v>
      </c>
      <c r="AV717" s="120">
        <f>IF(D717=0,0,(IF('Form II'!I715="yes",(D717/AT717)*('Form II'!G715+'Form II'!H715),0)))</f>
        <v>0</v>
      </c>
      <c r="AW717" s="120">
        <f>IF(F717+H717=0,0,(IF('Form II'!J715="yes",((F717+H717)/AT717)*('Form II'!G715+'Form II'!H715),0)))</f>
        <v>0</v>
      </c>
      <c r="AX717" s="120">
        <f>IF(L717=0,0,(L717/AT717)*('Form II'!G715+'Form II'!H715))</f>
        <v>0</v>
      </c>
      <c r="AY717" s="120">
        <f>IF(P717+R717=0,0,(IF('Form II'!M715="yes",(((P717+R717)/AT717)*('Form II'!G715+'Form II'!H715)),0)))</f>
        <v>0</v>
      </c>
      <c r="AZ717" s="120" t="e">
        <f>IF('Form II'!N715="yes",(((V717+X717+Z717+T717)/AT717)*('Form II'!G715+'Form II'!H715)),0)</f>
        <v>#DIV/0!</v>
      </c>
      <c r="BA717" s="120" t="e">
        <f>IF('Form II'!P715="yes",(AB717/AT717)*('Form II'!G715+'Form II'!H715),0)</f>
        <v>#DIV/0!</v>
      </c>
      <c r="BB717" s="120" t="e">
        <f>IF('Form II'!O715="yes",(AD717/AT717)*('Form II'!G715+'Form II'!H715),0)</f>
        <v>#DIV/0!</v>
      </c>
      <c r="BC717" s="120">
        <f>IF(AF717=0,0,(AF717/AT717)*('Form II'!G715+'Form II'!H715))</f>
        <v>0</v>
      </c>
      <c r="BD717" s="120">
        <f>IF((AN717+AP717+AR717)=0,0,(IF('Form II'!R715="yes",(((AN717+AP717+AR717)/AT717)*('Form II'!G715+'Form II'!H715)),0)))</f>
        <v>0</v>
      </c>
      <c r="BE717" s="118">
        <f>IF((AS717)=0,('Form II'!G715+'Form II'!H715),SUM(AU717:BD717))</f>
        <v>0</v>
      </c>
      <c r="CD717" s="23">
        <f>AT717*'Form II'!F715</f>
        <v>0</v>
      </c>
    </row>
    <row r="718" spans="1:82" ht="16.5" thickTop="1" thickBot="1" x14ac:dyDescent="0.3">
      <c r="A718" s="28" t="s">
        <v>40</v>
      </c>
      <c r="B718" s="29"/>
      <c r="C718" s="114">
        <v>0</v>
      </c>
      <c r="D718" s="93">
        <f t="shared" ref="D718" si="6513">C718/C713</f>
        <v>0</v>
      </c>
      <c r="E718" s="114"/>
      <c r="F718" s="93">
        <f t="shared" ref="F718" si="6514">E718/E713</f>
        <v>0</v>
      </c>
      <c r="G718" s="114"/>
      <c r="H718" s="93">
        <f t="shared" ref="H718" si="6515">G718/G713</f>
        <v>0</v>
      </c>
      <c r="I718" s="114"/>
      <c r="J718" s="93">
        <f t="shared" ref="J718" si="6516">I718/I713</f>
        <v>0</v>
      </c>
      <c r="K718" s="114"/>
      <c r="L718" s="93">
        <f t="shared" ref="L718" si="6517">K718/K713</f>
        <v>0</v>
      </c>
      <c r="M718" s="114">
        <v>0</v>
      </c>
      <c r="N718" s="93">
        <f t="shared" ref="N718" si="6518">M718/M713</f>
        <v>0</v>
      </c>
      <c r="O718" s="114">
        <v>0</v>
      </c>
      <c r="P718" s="93">
        <f t="shared" ref="P718" si="6519">O718/O713</f>
        <v>0</v>
      </c>
      <c r="Q718" s="114">
        <v>0</v>
      </c>
      <c r="R718" s="93">
        <f t="shared" ref="R718" si="6520">Q718/Q713</f>
        <v>0</v>
      </c>
      <c r="S718" s="114">
        <v>0</v>
      </c>
      <c r="T718" s="93">
        <f t="shared" ref="T718" si="6521">S718/S713</f>
        <v>0</v>
      </c>
      <c r="U718" s="114">
        <v>0</v>
      </c>
      <c r="V718" s="93">
        <f t="shared" ref="V718" si="6522">U718/U713</f>
        <v>0</v>
      </c>
      <c r="W718" s="114">
        <v>0</v>
      </c>
      <c r="X718" s="93">
        <f t="shared" ref="X718" si="6523">W718/W713</f>
        <v>0</v>
      </c>
      <c r="Y718" s="114">
        <v>0</v>
      </c>
      <c r="Z718" s="93">
        <f t="shared" ref="Z718" si="6524">Y718/Y713</f>
        <v>0</v>
      </c>
      <c r="AA718" s="114">
        <v>0</v>
      </c>
      <c r="AB718" s="93">
        <f t="shared" ref="AB718" si="6525">AA718/AA713</f>
        <v>0</v>
      </c>
      <c r="AC718" s="114">
        <v>0</v>
      </c>
      <c r="AD718" s="93">
        <f t="shared" ref="AD718" si="6526">AC718/AC713</f>
        <v>0</v>
      </c>
      <c r="AE718" s="114"/>
      <c r="AF718" s="93">
        <f t="shared" ref="AF718" si="6527">AE718/AE713</f>
        <v>0</v>
      </c>
      <c r="AG718" s="114"/>
      <c r="AH718" s="93">
        <f t="shared" ref="AH718" si="6528">AG718/AG713</f>
        <v>0</v>
      </c>
      <c r="AI718" s="114"/>
      <c r="AJ718" s="93">
        <f t="shared" ref="AJ718" si="6529">AI718/AI713</f>
        <v>0</v>
      </c>
      <c r="AK718" s="114"/>
      <c r="AL718" s="93">
        <f t="shared" ref="AL718" si="6530">AK718/AK713</f>
        <v>0</v>
      </c>
      <c r="AM718" s="114">
        <v>0</v>
      </c>
      <c r="AN718" s="93">
        <f t="shared" ref="AN718" si="6531">AM718/AM713</f>
        <v>0</v>
      </c>
      <c r="AO718" s="114">
        <v>0</v>
      </c>
      <c r="AP718" s="93">
        <f t="shared" ref="AP718" si="6532">AO718/AO713</f>
        <v>0</v>
      </c>
      <c r="AQ718" s="114">
        <v>0</v>
      </c>
      <c r="AR718" s="93">
        <f t="shared" si="6470"/>
        <v>0</v>
      </c>
      <c r="AS718" s="134">
        <f t="shared" si="6471"/>
        <v>0</v>
      </c>
      <c r="AT718" s="203">
        <f t="shared" si="6472"/>
        <v>0</v>
      </c>
      <c r="AU718" s="120">
        <f>IF(J718=0,0,(IF('Form II'!K716="yes",(J718/AT718)*('Form II'!G716+'Form II'!H716),0)))</f>
        <v>0</v>
      </c>
      <c r="AV718" s="120">
        <f>IF(D718=0,0,(IF('Form II'!I716="yes",(D718/AT718)*('Form II'!G716+'Form II'!H716),0)))</f>
        <v>0</v>
      </c>
      <c r="AW718" s="120">
        <f>IF(F718+H718=0,0,(IF('Form II'!J716="yes",((F718+H718)/AT718)*('Form II'!G716+'Form II'!H716),0)))</f>
        <v>0</v>
      </c>
      <c r="AX718" s="120">
        <f>IF(L718=0,0,(L718/AT718)*('Form II'!G716+'Form II'!H716))</f>
        <v>0</v>
      </c>
      <c r="AY718" s="120">
        <f>IF(P718+R718=0,0,(IF('Form II'!M716="yes",(((P718+R718)/AT718)*('Form II'!G716+'Form II'!H716)),0)))</f>
        <v>0</v>
      </c>
      <c r="AZ718" s="120" t="e">
        <f>IF('Form II'!N716="yes",(((V718+X718+Z718+T718)/AT718)*('Form II'!G716+'Form II'!H716)),0)</f>
        <v>#DIV/0!</v>
      </c>
      <c r="BA718" s="120" t="e">
        <f>IF('Form II'!P716="yes",(AB718/AT718)*('Form II'!G716+'Form II'!H716),0)</f>
        <v>#DIV/0!</v>
      </c>
      <c r="BB718" s="120" t="e">
        <f>IF('Form II'!O716="yes",(AD718/AT718)*('Form II'!G716+'Form II'!H716),0)</f>
        <v>#DIV/0!</v>
      </c>
      <c r="BC718" s="120">
        <f>IF(AF718=0,0,(AF718/AT718)*('Form II'!G716+'Form II'!H716))</f>
        <v>0</v>
      </c>
      <c r="BD718" s="120">
        <f>IF((AN718+AP718+AR718)=0,0,(IF('Form II'!R716="yes",(((AN718+AP718+AR718)/AT718)*('Form II'!G716+'Form II'!H716)),0)))</f>
        <v>0</v>
      </c>
      <c r="BE718" s="118">
        <f>IF((AS718)=0,('Form II'!G716+'Form II'!H716),SUM(AU718:BD718))</f>
        <v>0</v>
      </c>
      <c r="CD718" s="23">
        <f>AT718*'Form II'!F716</f>
        <v>0</v>
      </c>
    </row>
    <row r="719" spans="1:82" ht="15.75" thickTop="1" x14ac:dyDescent="0.25">
      <c r="A719" s="90" t="s">
        <v>41</v>
      </c>
      <c r="B719" s="91"/>
      <c r="C719" s="91">
        <f t="shared" si="6304"/>
        <v>0</v>
      </c>
      <c r="D719" s="93">
        <f t="shared" ref="D719" si="6533">C719/C713</f>
        <v>0</v>
      </c>
      <c r="E719" s="91">
        <f t="shared" si="6306"/>
        <v>0</v>
      </c>
      <c r="F719" s="93">
        <f t="shared" ref="F719" si="6534">E719/E713</f>
        <v>0</v>
      </c>
      <c r="G719" s="91">
        <f t="shared" si="6308"/>
        <v>0</v>
      </c>
      <c r="H719" s="93">
        <f t="shared" ref="H719" si="6535">G719/G713</f>
        <v>0</v>
      </c>
      <c r="I719" s="91">
        <f t="shared" si="6310"/>
        <v>0</v>
      </c>
      <c r="J719" s="93">
        <f t="shared" ref="J719" si="6536">I719/I713</f>
        <v>0</v>
      </c>
      <c r="K719" s="91">
        <f t="shared" si="6312"/>
        <v>0</v>
      </c>
      <c r="L719" s="93">
        <f t="shared" ref="L719" si="6537">K719/K713</f>
        <v>0</v>
      </c>
      <c r="M719" s="91">
        <f t="shared" si="6314"/>
        <v>0</v>
      </c>
      <c r="N719" s="93">
        <f t="shared" ref="N719" si="6538">M719/M713</f>
        <v>0</v>
      </c>
      <c r="O719" s="91">
        <f t="shared" si="6316"/>
        <v>0</v>
      </c>
      <c r="P719" s="93">
        <f t="shared" ref="P719" si="6539">O719/O713</f>
        <v>0</v>
      </c>
      <c r="Q719" s="91">
        <f t="shared" si="6318"/>
        <v>0</v>
      </c>
      <c r="R719" s="93">
        <f t="shared" ref="R719" si="6540">Q719/Q713</f>
        <v>0</v>
      </c>
      <c r="S719" s="91">
        <f t="shared" si="6320"/>
        <v>0</v>
      </c>
      <c r="T719" s="93">
        <f t="shared" ref="T719" si="6541">S719/S713</f>
        <v>0</v>
      </c>
      <c r="U719" s="91">
        <f t="shared" si="6322"/>
        <v>0</v>
      </c>
      <c r="V719" s="93">
        <f t="shared" ref="V719" si="6542">U719/U713</f>
        <v>0</v>
      </c>
      <c r="W719" s="91">
        <f t="shared" si="6324"/>
        <v>0</v>
      </c>
      <c r="X719" s="93">
        <f t="shared" ref="X719" si="6543">W719/W713</f>
        <v>0</v>
      </c>
      <c r="Y719" s="91">
        <f t="shared" si="6326"/>
        <v>0</v>
      </c>
      <c r="Z719" s="93">
        <f t="shared" ref="Z719" si="6544">Y719/Y713</f>
        <v>0</v>
      </c>
      <c r="AA719" s="91">
        <f t="shared" si="6328"/>
        <v>0</v>
      </c>
      <c r="AB719" s="93">
        <f t="shared" ref="AB719" si="6545">AA719/AA713</f>
        <v>0</v>
      </c>
      <c r="AC719" s="91">
        <f t="shared" si="6330"/>
        <v>0</v>
      </c>
      <c r="AD719" s="93">
        <f t="shared" ref="AD719" si="6546">AC719/AC713</f>
        <v>0</v>
      </c>
      <c r="AE719" s="94">
        <f t="shared" si="6332"/>
        <v>0</v>
      </c>
      <c r="AF719" s="93">
        <f t="shared" ref="AF719" si="6547">AE719/AE713</f>
        <v>0</v>
      </c>
      <c r="AG719" s="91">
        <f t="shared" si="6334"/>
        <v>0</v>
      </c>
      <c r="AH719" s="93">
        <f t="shared" ref="AH719" si="6548">AG719/AG713</f>
        <v>0</v>
      </c>
      <c r="AI719" s="91">
        <f t="shared" si="6336"/>
        <v>0</v>
      </c>
      <c r="AJ719" s="93">
        <f t="shared" ref="AJ719" si="6549">AI719/AI713</f>
        <v>0</v>
      </c>
      <c r="AK719" s="91">
        <f t="shared" si="6338"/>
        <v>0</v>
      </c>
      <c r="AL719" s="93">
        <f t="shared" ref="AL719" si="6550">AK719/AK713</f>
        <v>0</v>
      </c>
      <c r="AM719" s="91">
        <f t="shared" si="6340"/>
        <v>0</v>
      </c>
      <c r="AN719" s="93">
        <f t="shared" ref="AN719" si="6551">AM719/AM713</f>
        <v>0</v>
      </c>
      <c r="AO719" s="91">
        <f t="shared" si="6342"/>
        <v>0</v>
      </c>
      <c r="AP719" s="93">
        <f t="shared" ref="AP719" si="6552">AO719/AO713</f>
        <v>0</v>
      </c>
      <c r="AQ719" s="91">
        <f t="shared" si="6344"/>
        <v>0</v>
      </c>
      <c r="AR719" s="93">
        <f t="shared" si="6470"/>
        <v>0</v>
      </c>
      <c r="AS719" s="95">
        <f t="shared" si="6345"/>
        <v>0</v>
      </c>
      <c r="AT719" s="203">
        <f t="shared" si="6472"/>
        <v>0</v>
      </c>
      <c r="AU719" s="121"/>
      <c r="AV719" s="121"/>
      <c r="AW719" s="121"/>
      <c r="AX719" s="121"/>
      <c r="AY719" s="121"/>
      <c r="AZ719" s="121"/>
      <c r="BA719" s="121"/>
      <c r="BB719" s="121"/>
      <c r="BC719" s="121"/>
      <c r="BD719" s="121"/>
      <c r="BE719" s="121"/>
      <c r="CD719" s="30">
        <f t="shared" si="6346"/>
        <v>0</v>
      </c>
    </row>
    <row r="720" spans="1:82" x14ac:dyDescent="0.25">
      <c r="AU720" s="116"/>
      <c r="AV720" s="116"/>
      <c r="AW720" s="116"/>
      <c r="AX720" s="116"/>
      <c r="AY720" s="116"/>
      <c r="AZ720" s="116"/>
      <c r="BA720" s="116"/>
      <c r="BB720" s="116"/>
      <c r="BC720" s="116"/>
      <c r="BD720" s="116"/>
      <c r="BE720" s="116"/>
    </row>
    <row r="721" spans="1:82" ht="45" x14ac:dyDescent="0.25">
      <c r="A721" s="97"/>
      <c r="B721" s="199" t="s">
        <v>25</v>
      </c>
      <c r="C721" s="248" t="s">
        <v>116</v>
      </c>
      <c r="D721" s="247"/>
      <c r="E721" s="257" t="s">
        <v>119</v>
      </c>
      <c r="F721" s="247"/>
      <c r="G721" s="257" t="s">
        <v>120</v>
      </c>
      <c r="H721" s="247"/>
      <c r="I721" s="248" t="s">
        <v>117</v>
      </c>
      <c r="J721" s="247"/>
      <c r="K721" s="248" t="s">
        <v>118</v>
      </c>
      <c r="L721" s="247"/>
      <c r="M721" s="248" t="s">
        <v>27</v>
      </c>
      <c r="N721" s="247"/>
      <c r="O721" s="248" t="s">
        <v>166</v>
      </c>
      <c r="P721" s="247"/>
      <c r="Q721" s="248" t="s">
        <v>167</v>
      </c>
      <c r="R721" s="247"/>
      <c r="S721" s="248" t="s">
        <v>132</v>
      </c>
      <c r="T721" s="247"/>
      <c r="U721" s="248" t="s">
        <v>28</v>
      </c>
      <c r="V721" s="247"/>
      <c r="W721" s="248" t="s">
        <v>29</v>
      </c>
      <c r="X721" s="247"/>
      <c r="Y721" s="248" t="s">
        <v>30</v>
      </c>
      <c r="Z721" s="247"/>
      <c r="AA721" s="248" t="s">
        <v>114</v>
      </c>
      <c r="AB721" s="258"/>
      <c r="AC721" s="248" t="s">
        <v>113</v>
      </c>
      <c r="AD721" s="247"/>
      <c r="AE721" s="248" t="s">
        <v>31</v>
      </c>
      <c r="AF721" s="247"/>
      <c r="AG721" s="248" t="s">
        <v>193</v>
      </c>
      <c r="AH721" s="247"/>
      <c r="AI721" s="248" t="s">
        <v>164</v>
      </c>
      <c r="AJ721" s="247"/>
      <c r="AK721" s="246" t="s">
        <v>165</v>
      </c>
      <c r="AL721" s="247"/>
      <c r="AM721" s="248" t="s">
        <v>33</v>
      </c>
      <c r="AN721" s="247"/>
      <c r="AO721" s="248" t="s">
        <v>34</v>
      </c>
      <c r="AP721" s="247"/>
      <c r="AQ721" s="248" t="s">
        <v>34</v>
      </c>
      <c r="AR721" s="247"/>
      <c r="AS721" s="248" t="s">
        <v>35</v>
      </c>
      <c r="AT721" s="247"/>
      <c r="AU721" s="115" t="s">
        <v>376</v>
      </c>
      <c r="AV721" s="115" t="s">
        <v>116</v>
      </c>
      <c r="AW721" s="115" t="s">
        <v>378</v>
      </c>
      <c r="AX721" s="116" t="s">
        <v>379</v>
      </c>
      <c r="AY721" s="116" t="s">
        <v>380</v>
      </c>
      <c r="AZ721" s="116" t="s">
        <v>134</v>
      </c>
      <c r="BA721" s="117" t="s">
        <v>114</v>
      </c>
      <c r="BB721" s="117" t="s">
        <v>113</v>
      </c>
      <c r="BC721" s="117" t="s">
        <v>46</v>
      </c>
      <c r="BD721" s="117" t="s">
        <v>44</v>
      </c>
      <c r="BE721" s="118"/>
    </row>
    <row r="722" spans="1:82" x14ac:dyDescent="0.25">
      <c r="A722" s="49" t="s">
        <v>129</v>
      </c>
      <c r="B722" s="200"/>
      <c r="C722" s="151"/>
      <c r="D722" s="152"/>
      <c r="E722" s="151"/>
      <c r="F722" s="152"/>
      <c r="G722" s="200"/>
      <c r="H722" s="201"/>
      <c r="I722" s="200"/>
      <c r="J722" s="201"/>
      <c r="K722" s="87"/>
      <c r="L722" s="201"/>
      <c r="M722" s="200"/>
      <c r="N722" s="201"/>
      <c r="O722" s="200"/>
      <c r="P722" s="201"/>
      <c r="Q722" s="200"/>
      <c r="R722" s="201"/>
      <c r="S722" s="200"/>
      <c r="T722" s="201"/>
      <c r="U722" s="200"/>
      <c r="V722" s="201"/>
      <c r="W722" s="200"/>
      <c r="X722" s="201"/>
      <c r="Y722" s="200"/>
      <c r="Z722" s="201"/>
      <c r="AA722" s="87"/>
      <c r="AB722" s="87"/>
      <c r="AC722" s="200"/>
      <c r="AD722" s="201"/>
      <c r="AE722" s="200"/>
      <c r="AF722" s="201"/>
      <c r="AG722" s="200"/>
      <c r="AH722" s="201"/>
      <c r="AI722" s="200"/>
      <c r="AJ722" s="201"/>
      <c r="AK722" s="87"/>
      <c r="AL722" s="87"/>
      <c r="AM722" s="200"/>
      <c r="AN722" s="201"/>
      <c r="AO722" s="200"/>
      <c r="AP722" s="201"/>
      <c r="AQ722" s="200"/>
      <c r="AR722" s="201"/>
      <c r="AS722" s="200"/>
      <c r="AT722" s="146"/>
      <c r="AU722" s="115"/>
      <c r="AV722" s="115"/>
      <c r="AW722" s="115"/>
      <c r="AX722" s="116"/>
      <c r="AY722" s="116"/>
      <c r="AZ722" s="116"/>
      <c r="BA722" s="116"/>
      <c r="BB722" s="116"/>
      <c r="BC722" s="116"/>
      <c r="BD722" s="116"/>
      <c r="BE722" s="116"/>
    </row>
    <row r="723" spans="1:82" x14ac:dyDescent="0.25">
      <c r="A723" s="98"/>
      <c r="B723" s="88"/>
      <c r="C723" s="249">
        <f>(VLOOKUP(A722,$BF$2:$CB$5,2,FALSE))*'Form II'!F723</f>
        <v>60</v>
      </c>
      <c r="D723" s="250"/>
      <c r="E723" s="249">
        <f>VLOOKUP(A722,$BF$2:$CB$5,3,FALSE)*'Form II'!F723</f>
        <v>60</v>
      </c>
      <c r="F723" s="250"/>
      <c r="G723" s="249">
        <f>VLOOKUP(A722,$BF$2:$CB$5,4,FALSE)*'Form II'!F723</f>
        <v>60</v>
      </c>
      <c r="H723" s="250"/>
      <c r="I723" s="249">
        <f>VLOOKUP(A722,$BF$2:$CB$5,5,FALSE)*'Form II'!F723</f>
        <v>60</v>
      </c>
      <c r="J723" s="250"/>
      <c r="K723" s="251">
        <f>VLOOKUP(A722,$BF$2:$CB$5,6,FALSE)*'Form II'!F723</f>
        <v>100</v>
      </c>
      <c r="L723" s="250"/>
      <c r="M723" s="249">
        <f>VLOOKUP(A722,$BF$2:$CB$5,7,FALSE)*'Form II'!F723</f>
        <v>200</v>
      </c>
      <c r="N723" s="250"/>
      <c r="O723" s="249">
        <f>VLOOKUP(A722,$BF$2:$CB$5,8,FALSE)*'Form II'!F723</f>
        <v>125</v>
      </c>
      <c r="P723" s="250"/>
      <c r="Q723" s="249">
        <f>VLOOKUP(A722,$BF$2:$CB$5,9,FALSE)*'Form II'!F723</f>
        <v>125</v>
      </c>
      <c r="R723" s="250"/>
      <c r="S723" s="249">
        <f>VLOOKUP(A722,$BF$2:$CB$5,10,FALSE)*'Form II'!F723</f>
        <v>125</v>
      </c>
      <c r="T723" s="250"/>
      <c r="U723" s="249">
        <f>VLOOKUP(A722,$BF$2:$CB$5,11,FALSE)*'Form II'!F723</f>
        <v>150</v>
      </c>
      <c r="V723" s="250"/>
      <c r="W723" s="249">
        <f>VLOOKUP(A722,$BF$2:$CB$5,12,FALSE)*'Form II'!F723</f>
        <v>200</v>
      </c>
      <c r="X723" s="250"/>
      <c r="Y723" s="252">
        <f>VLOOKUP(A722,$BF$2:$CB$5,13,FALSE)*'Form II'!F723</f>
        <v>250</v>
      </c>
      <c r="Z723" s="253"/>
      <c r="AA723" s="252">
        <f>VLOOKUP(A722,$BF$2:$CB$5,14,FALSE)*'Form II'!F723</f>
        <v>75</v>
      </c>
      <c r="AB723" s="254"/>
      <c r="AC723" s="252">
        <f>VLOOKUP(A722,$BF$2:$CB$5,15,FALSE)*'Form II'!F723</f>
        <v>75</v>
      </c>
      <c r="AD723" s="253"/>
      <c r="AE723" s="252">
        <f>VLOOKUP(A722,$BF$2:$CB$5,16,FALSE)*'Form II'!F723</f>
        <v>200</v>
      </c>
      <c r="AF723" s="253"/>
      <c r="AG723" s="249">
        <f>VLOOKUP(A722,$BF$2:$CB$5,17,FALSE)*'Form II'!F723</f>
        <v>200</v>
      </c>
      <c r="AH723" s="250"/>
      <c r="AI723" s="249">
        <f>VLOOKUP(A722,$BF$2:$CB$5,18,FALSE)*'Form II'!F723</f>
        <v>12.5</v>
      </c>
      <c r="AJ723" s="250"/>
      <c r="AK723" s="249">
        <f>VLOOKUP(A722,$BF$2:$CB$5,19,FALSE)*'Form II'!F723</f>
        <v>25</v>
      </c>
      <c r="AL723" s="250"/>
      <c r="AM723" s="249">
        <f>VLOOKUP(A722,$BF$2:$CB$5,20,FALSE)*'Form II'!F723</f>
        <v>12.5</v>
      </c>
      <c r="AN723" s="250"/>
      <c r="AO723" s="249">
        <f>VLOOKUP(A722,$BF$2:$CB$5,21,FALSE)*'Form II'!F723</f>
        <v>25</v>
      </c>
      <c r="AP723" s="250"/>
      <c r="AQ723" s="249">
        <f>VLOOKUP(A722,$BF$2:$CB$5,22,FALSE)*'Form II'!F723</f>
        <v>25</v>
      </c>
      <c r="AR723" s="250"/>
      <c r="AS723" s="255"/>
      <c r="AT723" s="256"/>
      <c r="AU723" s="116"/>
      <c r="AV723" s="116"/>
      <c r="AW723" s="116"/>
      <c r="AX723" s="116"/>
      <c r="AY723" s="116"/>
      <c r="AZ723" s="116"/>
      <c r="BA723" s="116"/>
      <c r="BB723" s="116"/>
      <c r="BC723" s="116"/>
      <c r="BD723" s="116"/>
      <c r="BE723" s="116"/>
    </row>
    <row r="724" spans="1:82" ht="15.75" thickBot="1" x14ac:dyDescent="0.3">
      <c r="A724" s="48" t="str">
        <f>'Form II'!A723&amp;", "&amp;'Form II'!B723</f>
        <v>, 73</v>
      </c>
      <c r="B724" s="99" t="s">
        <v>36</v>
      </c>
      <c r="C724" s="99" t="s">
        <v>36</v>
      </c>
      <c r="D724" s="99" t="s">
        <v>142</v>
      </c>
      <c r="E724" s="99"/>
      <c r="F724" s="99"/>
      <c r="G724" s="99"/>
      <c r="H724" s="99"/>
      <c r="I724" s="99"/>
      <c r="J724" s="99"/>
      <c r="K724" s="99" t="s">
        <v>36</v>
      </c>
      <c r="L724" s="99" t="s">
        <v>142</v>
      </c>
      <c r="M724" s="99" t="s">
        <v>36</v>
      </c>
      <c r="N724" s="99" t="s">
        <v>142</v>
      </c>
      <c r="O724" s="99" t="s">
        <v>36</v>
      </c>
      <c r="P724" s="99" t="s">
        <v>142</v>
      </c>
      <c r="Q724" s="99" t="s">
        <v>36</v>
      </c>
      <c r="R724" s="99" t="s">
        <v>142</v>
      </c>
      <c r="S724" s="99" t="s">
        <v>36</v>
      </c>
      <c r="T724" s="99" t="s">
        <v>142</v>
      </c>
      <c r="U724" s="99" t="s">
        <v>36</v>
      </c>
      <c r="V724" s="99" t="s">
        <v>142</v>
      </c>
      <c r="W724" s="99" t="s">
        <v>36</v>
      </c>
      <c r="X724" s="99" t="s">
        <v>142</v>
      </c>
      <c r="Y724" s="99" t="s">
        <v>36</v>
      </c>
      <c r="Z724" s="99" t="s">
        <v>142</v>
      </c>
      <c r="AA724" s="99"/>
      <c r="AB724" s="99"/>
      <c r="AC724" s="99" t="s">
        <v>36</v>
      </c>
      <c r="AD724" s="99" t="s">
        <v>142</v>
      </c>
      <c r="AE724" s="99" t="s">
        <v>36</v>
      </c>
      <c r="AF724" s="100" t="s">
        <v>142</v>
      </c>
      <c r="AG724" s="99" t="s">
        <v>36</v>
      </c>
      <c r="AH724" s="99" t="s">
        <v>142</v>
      </c>
      <c r="AI724" s="99" t="s">
        <v>36</v>
      </c>
      <c r="AJ724" s="99" t="s">
        <v>142</v>
      </c>
      <c r="AK724" s="99" t="s">
        <v>36</v>
      </c>
      <c r="AL724" s="99" t="s">
        <v>142</v>
      </c>
      <c r="AM724" s="99" t="s">
        <v>36</v>
      </c>
      <c r="AN724" s="99" t="s">
        <v>142</v>
      </c>
      <c r="AO724" s="99" t="s">
        <v>36</v>
      </c>
      <c r="AP724" s="99" t="s">
        <v>142</v>
      </c>
      <c r="AQ724" s="99" t="s">
        <v>36</v>
      </c>
      <c r="AR724" s="99" t="s">
        <v>142</v>
      </c>
      <c r="AS724" s="99" t="s">
        <v>36</v>
      </c>
      <c r="AT724" s="147" t="s">
        <v>142</v>
      </c>
      <c r="AU724" s="116"/>
      <c r="AV724" s="116"/>
      <c r="AW724" s="116"/>
      <c r="AX724" s="116"/>
      <c r="AY724" s="116"/>
      <c r="AZ724" s="116"/>
      <c r="BA724" s="116"/>
      <c r="BB724" s="116"/>
      <c r="BC724" s="116"/>
      <c r="BD724" s="116"/>
      <c r="BE724" s="116"/>
    </row>
    <row r="725" spans="1:82" ht="16.5" thickTop="1" thickBot="1" x14ac:dyDescent="0.3">
      <c r="A725" s="24" t="s">
        <v>37</v>
      </c>
      <c r="B725" s="25"/>
      <c r="C725" s="112">
        <v>0</v>
      </c>
      <c r="D725" s="93">
        <f t="shared" ref="D725" si="6553">C725/C723</f>
        <v>0</v>
      </c>
      <c r="E725" s="112"/>
      <c r="F725" s="93">
        <f t="shared" ref="F725" si="6554">E725/E723</f>
        <v>0</v>
      </c>
      <c r="G725" s="112"/>
      <c r="H725" s="93">
        <f t="shared" ref="H725" si="6555">G725/G723</f>
        <v>0</v>
      </c>
      <c r="I725" s="112"/>
      <c r="J725" s="93">
        <f t="shared" ref="J725" si="6556">I725/I723</f>
        <v>0</v>
      </c>
      <c r="K725" s="112"/>
      <c r="L725" s="93">
        <f t="shared" ref="L725" si="6557">K725/K723</f>
        <v>0</v>
      </c>
      <c r="M725" s="112">
        <v>0</v>
      </c>
      <c r="N725" s="93">
        <f t="shared" ref="N725" si="6558">M725/M723</f>
        <v>0</v>
      </c>
      <c r="O725" s="112">
        <v>0</v>
      </c>
      <c r="P725" s="93">
        <f t="shared" ref="P725" si="6559">O725/O723</f>
        <v>0</v>
      </c>
      <c r="Q725" s="112">
        <v>0</v>
      </c>
      <c r="R725" s="93">
        <f t="shared" ref="R725" si="6560">Q725/Q723</f>
        <v>0</v>
      </c>
      <c r="S725" s="112">
        <v>0</v>
      </c>
      <c r="T725" s="93">
        <f t="shared" ref="T725" si="6561">S725/S723</f>
        <v>0</v>
      </c>
      <c r="U725" s="112">
        <v>0</v>
      </c>
      <c r="V725" s="93">
        <f t="shared" ref="V725" si="6562">U725/U723</f>
        <v>0</v>
      </c>
      <c r="W725" s="112">
        <v>0</v>
      </c>
      <c r="X725" s="93">
        <f t="shared" ref="X725" si="6563">W725/W723</f>
        <v>0</v>
      </c>
      <c r="Y725" s="112">
        <v>0</v>
      </c>
      <c r="Z725" s="93">
        <f t="shared" ref="Z725" si="6564">Y725/Y723</f>
        <v>0</v>
      </c>
      <c r="AA725" s="112">
        <v>0</v>
      </c>
      <c r="AB725" s="93">
        <f t="shared" ref="AB725" si="6565">AA725/AA723</f>
        <v>0</v>
      </c>
      <c r="AC725" s="112">
        <v>0</v>
      </c>
      <c r="AD725" s="93">
        <f t="shared" ref="AD725" si="6566">AC725/AC723</f>
        <v>0</v>
      </c>
      <c r="AE725" s="112"/>
      <c r="AF725" s="93">
        <f t="shared" ref="AF725" si="6567">AE725/AE723</f>
        <v>0</v>
      </c>
      <c r="AG725" s="112"/>
      <c r="AH725" s="93">
        <f t="shared" ref="AH725" si="6568">AG725/AG723</f>
        <v>0</v>
      </c>
      <c r="AI725" s="112"/>
      <c r="AJ725" s="93">
        <f t="shared" ref="AJ725" si="6569">AI725/AI723</f>
        <v>0</v>
      </c>
      <c r="AK725" s="112"/>
      <c r="AL725" s="93">
        <f t="shared" ref="AL725" si="6570">AK725/AK723</f>
        <v>0</v>
      </c>
      <c r="AM725" s="112">
        <v>0</v>
      </c>
      <c r="AN725" s="93">
        <f t="shared" ref="AN725" si="6571">AM725/AM723</f>
        <v>0</v>
      </c>
      <c r="AO725" s="112">
        <v>0</v>
      </c>
      <c r="AP725" s="93">
        <f t="shared" ref="AP725" si="6572">AO725/AO723</f>
        <v>0</v>
      </c>
      <c r="AQ725" s="112">
        <v>0</v>
      </c>
      <c r="AR725" s="93">
        <f t="shared" ref="AR725:AR729" si="6573">AQ725/$AQ$113</f>
        <v>0</v>
      </c>
      <c r="AS725" s="134">
        <f t="shared" ref="AS725:AS728" si="6574">C725+K725+M725+O725+U725+W725+Y725+AC725+AE725+AG725+AM725+AQ725+E725+I725+G725+AA725+Q725+S725+AO725+AI725+AK725</f>
        <v>0</v>
      </c>
      <c r="AT725" s="203">
        <f t="shared" ref="AT725:AT729" si="6575">D725+L725+N725+P725+V725+X725+Z725+AD725+AF725+AH725+AN725+AR725+AB725+F725+J725+H725+R725+T725+AP725+AJ725+AL725</f>
        <v>0</v>
      </c>
      <c r="AU725" s="120">
        <f>IF(J725=0,0,(IF('Form II'!K723="yes",(J725/AT725)*('Form II'!G723+'Form II'!H723),0)))</f>
        <v>0</v>
      </c>
      <c r="AV725" s="120">
        <f>IF(D725=0,0,(IF('Form II'!I723="yes",(D725/AT725)*('Form II'!G723+'Form II'!H723),0)))</f>
        <v>0</v>
      </c>
      <c r="AW725" s="120">
        <f>IF(F725+H725=0,0,(IF('Form II'!J723="yes",((F725+H725)/AT725)*('Form II'!G723+'Form II'!H723),0)))</f>
        <v>0</v>
      </c>
      <c r="AX725" s="120">
        <f>IF(L725=0,0,(L725/AT725)*('Form II'!G723+'Form II'!H723))</f>
        <v>0</v>
      </c>
      <c r="AY725" s="120">
        <f>IF(P725+R725=0,0,(IF('Form II'!M723="yes",(((P725+R725)/AT725)*('Form II'!G723+'Form II'!H723)),0)))</f>
        <v>0</v>
      </c>
      <c r="AZ725" s="120" t="e">
        <f>IF('Form II'!N723="yes",(((V725+X725+Z725+T725)/AT725)*('Form II'!G723+'Form II'!H723)),0)</f>
        <v>#DIV/0!</v>
      </c>
      <c r="BA725" s="120" t="e">
        <f>IF('Form II'!P723="yes",(AB725/AT725)*('Form II'!G723+'Form II'!H723),0)</f>
        <v>#DIV/0!</v>
      </c>
      <c r="BB725" s="120" t="e">
        <f>IF('Form II'!O723="yes",(AD725/AT725)*('Form II'!G723+'Form II'!H723),0)</f>
        <v>#DIV/0!</v>
      </c>
      <c r="BC725" s="120">
        <f>IF(AF725=0,0,(AF725/AT725)*('Form II'!G723+'Form II'!H723))</f>
        <v>0</v>
      </c>
      <c r="BD725" s="120">
        <f>IF((AN725+AP725+AR725)=0,0,(IF('Form II'!R723="yes",(((AN725+AP725+AR725)/AT725)*('Form II'!G723+'Form II'!H723)),0)))</f>
        <v>0</v>
      </c>
      <c r="BE725" s="118">
        <f>IF((AS725)=0,('Form II'!G723+'Form II'!H723),SUM(AU725:BD725))</f>
        <v>0</v>
      </c>
      <c r="CD725" s="23">
        <f>AT725*'Form II'!F723</f>
        <v>0</v>
      </c>
    </row>
    <row r="726" spans="1:82" ht="16.5" thickTop="1" thickBot="1" x14ac:dyDescent="0.3">
      <c r="A726" s="26" t="s">
        <v>38</v>
      </c>
      <c r="B726" s="27"/>
      <c r="C726" s="113">
        <v>0</v>
      </c>
      <c r="D726" s="93">
        <f t="shared" ref="D726" si="6576">C726/C723</f>
        <v>0</v>
      </c>
      <c r="E726" s="113"/>
      <c r="F726" s="93">
        <f t="shared" ref="F726" si="6577">E726/E723</f>
        <v>0</v>
      </c>
      <c r="G726" s="113"/>
      <c r="H726" s="93">
        <f t="shared" ref="H726" si="6578">G726/G723</f>
        <v>0</v>
      </c>
      <c r="I726" s="113"/>
      <c r="J726" s="93">
        <f t="shared" ref="J726" si="6579">I726/I723</f>
        <v>0</v>
      </c>
      <c r="K726" s="113"/>
      <c r="L726" s="93">
        <f t="shared" ref="L726" si="6580">K726/K723</f>
        <v>0</v>
      </c>
      <c r="M726" s="113">
        <v>0</v>
      </c>
      <c r="N726" s="93">
        <f t="shared" ref="N726" si="6581">M726/M723</f>
        <v>0</v>
      </c>
      <c r="O726" s="113">
        <v>0</v>
      </c>
      <c r="P726" s="93">
        <f t="shared" ref="P726" si="6582">O726/O723</f>
        <v>0</v>
      </c>
      <c r="Q726" s="113">
        <v>0</v>
      </c>
      <c r="R726" s="93">
        <f t="shared" ref="R726" si="6583">Q726/Q723</f>
        <v>0</v>
      </c>
      <c r="S726" s="113">
        <v>0</v>
      </c>
      <c r="T726" s="93">
        <f t="shared" ref="T726" si="6584">S726/S723</f>
        <v>0</v>
      </c>
      <c r="U726" s="113">
        <v>0</v>
      </c>
      <c r="V726" s="93">
        <f t="shared" ref="V726" si="6585">U726/U723</f>
        <v>0</v>
      </c>
      <c r="W726" s="113">
        <v>0</v>
      </c>
      <c r="X726" s="93">
        <f t="shared" ref="X726" si="6586">W726/W723</f>
        <v>0</v>
      </c>
      <c r="Y726" s="113">
        <v>0</v>
      </c>
      <c r="Z726" s="93">
        <f t="shared" ref="Z726" si="6587">Y726/Y723</f>
        <v>0</v>
      </c>
      <c r="AA726" s="113">
        <v>0</v>
      </c>
      <c r="AB726" s="93">
        <f t="shared" ref="AB726" si="6588">AA726/AA723</f>
        <v>0</v>
      </c>
      <c r="AC726" s="113">
        <v>0</v>
      </c>
      <c r="AD726" s="93">
        <f t="shared" ref="AD726" si="6589">AC726/AC723</f>
        <v>0</v>
      </c>
      <c r="AE726" s="113"/>
      <c r="AF726" s="93">
        <f t="shared" ref="AF726" si="6590">AE726/AE723</f>
        <v>0</v>
      </c>
      <c r="AG726" s="113"/>
      <c r="AH726" s="93">
        <f t="shared" ref="AH726" si="6591">AG726/AG723</f>
        <v>0</v>
      </c>
      <c r="AI726" s="113"/>
      <c r="AJ726" s="93">
        <f t="shared" ref="AJ726" si="6592">AI726/AI723</f>
        <v>0</v>
      </c>
      <c r="AK726" s="113"/>
      <c r="AL726" s="93">
        <f t="shared" ref="AL726" si="6593">AK726/AK723</f>
        <v>0</v>
      </c>
      <c r="AM726" s="113">
        <v>0</v>
      </c>
      <c r="AN726" s="93">
        <f t="shared" ref="AN726" si="6594">AM726/AM723</f>
        <v>0</v>
      </c>
      <c r="AO726" s="113">
        <v>0</v>
      </c>
      <c r="AP726" s="93">
        <f t="shared" ref="AP726" si="6595">AO726/AO723</f>
        <v>0</v>
      </c>
      <c r="AQ726" s="113">
        <v>0</v>
      </c>
      <c r="AR726" s="93">
        <f t="shared" si="6573"/>
        <v>0</v>
      </c>
      <c r="AS726" s="134">
        <f t="shared" si="6574"/>
        <v>0</v>
      </c>
      <c r="AT726" s="203">
        <f t="shared" si="6575"/>
        <v>0</v>
      </c>
      <c r="AU726" s="120">
        <f>IF(J726=0,0,(IF('Form II'!K724="yes",(J726/AT726)*('Form II'!G724+'Form II'!H724),0)))</f>
        <v>0</v>
      </c>
      <c r="AV726" s="120">
        <f>IF(D726=0,0,(IF('Form II'!I724="yes",(D726/AT726)*('Form II'!G724+'Form II'!H724),0)))</f>
        <v>0</v>
      </c>
      <c r="AW726" s="120">
        <f>IF(F726+H726=0,0,(IF('Form II'!J724="yes",((F726+H726)/AT726)*('Form II'!G724+'Form II'!H724),0)))</f>
        <v>0</v>
      </c>
      <c r="AX726" s="120">
        <f>IF(L726=0,0,(L726/AT726)*('Form II'!G724+'Form II'!H724))</f>
        <v>0</v>
      </c>
      <c r="AY726" s="120">
        <f>IF(P726+R726=0,0,(IF('Form II'!M724="yes",(((P726+R726)/AT726)*('Form II'!G724+'Form II'!H724)),0)))</f>
        <v>0</v>
      </c>
      <c r="AZ726" s="120" t="e">
        <f>IF('Form II'!N724="yes",(((V726+X726+Z726+T726)/AT726)*('Form II'!G724+'Form II'!H724)),0)</f>
        <v>#DIV/0!</v>
      </c>
      <c r="BA726" s="120" t="e">
        <f>IF('Form II'!P724="yes",(AB726/AT726)*('Form II'!G724+'Form II'!H724),0)</f>
        <v>#DIV/0!</v>
      </c>
      <c r="BB726" s="120" t="e">
        <f>IF('Form II'!O724="yes",(AD726/AT726)*('Form II'!G724+'Form II'!H724),0)</f>
        <v>#DIV/0!</v>
      </c>
      <c r="BC726" s="120">
        <f>IF(AF726=0,0,(AF726/AT726)*('Form II'!G724+'Form II'!H724))</f>
        <v>0</v>
      </c>
      <c r="BD726" s="120">
        <f>IF((AN726+AP726+AR726)=0,0,(IF('Form II'!R724="yes",(((AN726+AP726+AR726)/AT726)*('Form II'!G724+'Form II'!H724)),0)))</f>
        <v>0</v>
      </c>
      <c r="BE726" s="118">
        <f>IF((AS726)=0,('Form II'!G724+'Form II'!H724),SUM(AU726:BD726))</f>
        <v>0</v>
      </c>
      <c r="CD726" s="23">
        <f>AT726*'Form II'!F724</f>
        <v>0</v>
      </c>
    </row>
    <row r="727" spans="1:82" ht="16.5" thickTop="1" thickBot="1" x14ac:dyDescent="0.3">
      <c r="A727" s="26" t="s">
        <v>39</v>
      </c>
      <c r="B727" s="27"/>
      <c r="C727" s="113">
        <v>0</v>
      </c>
      <c r="D727" s="93">
        <f t="shared" ref="D727" si="6596">C727/C723</f>
        <v>0</v>
      </c>
      <c r="E727" s="113"/>
      <c r="F727" s="93">
        <f t="shared" ref="F727" si="6597">E727/E723</f>
        <v>0</v>
      </c>
      <c r="G727" s="113"/>
      <c r="H727" s="93">
        <f t="shared" ref="H727" si="6598">G727/G723</f>
        <v>0</v>
      </c>
      <c r="I727" s="113"/>
      <c r="J727" s="93">
        <f t="shared" ref="J727" si="6599">I727/I723</f>
        <v>0</v>
      </c>
      <c r="K727" s="113"/>
      <c r="L727" s="93">
        <f t="shared" ref="L727" si="6600">K727/K723</f>
        <v>0</v>
      </c>
      <c r="M727" s="113">
        <v>0</v>
      </c>
      <c r="N727" s="93">
        <f t="shared" ref="N727" si="6601">M727/M723</f>
        <v>0</v>
      </c>
      <c r="O727" s="113">
        <v>0</v>
      </c>
      <c r="P727" s="93">
        <f t="shared" ref="P727" si="6602">O727/O723</f>
        <v>0</v>
      </c>
      <c r="Q727" s="113">
        <v>0</v>
      </c>
      <c r="R727" s="93">
        <f t="shared" ref="R727" si="6603">Q727/Q723</f>
        <v>0</v>
      </c>
      <c r="S727" s="113">
        <v>0</v>
      </c>
      <c r="T727" s="93">
        <f t="shared" ref="T727" si="6604">S727/S723</f>
        <v>0</v>
      </c>
      <c r="U727" s="113">
        <v>0</v>
      </c>
      <c r="V727" s="93">
        <f t="shared" ref="V727" si="6605">U727/U723</f>
        <v>0</v>
      </c>
      <c r="W727" s="113">
        <v>0</v>
      </c>
      <c r="X727" s="93">
        <f t="shared" ref="X727" si="6606">W727/W723</f>
        <v>0</v>
      </c>
      <c r="Y727" s="113">
        <v>0</v>
      </c>
      <c r="Z727" s="93">
        <f t="shared" ref="Z727" si="6607">Y727/Y723</f>
        <v>0</v>
      </c>
      <c r="AA727" s="113">
        <v>0</v>
      </c>
      <c r="AB727" s="93">
        <f t="shared" ref="AB727" si="6608">AA727/AA723</f>
        <v>0</v>
      </c>
      <c r="AC727" s="113">
        <v>0</v>
      </c>
      <c r="AD727" s="93">
        <f t="shared" ref="AD727" si="6609">AC727/AC723</f>
        <v>0</v>
      </c>
      <c r="AE727" s="113"/>
      <c r="AF727" s="93">
        <f t="shared" ref="AF727" si="6610">AE727/AE723</f>
        <v>0</v>
      </c>
      <c r="AG727" s="113"/>
      <c r="AH727" s="93">
        <f t="shared" ref="AH727" si="6611">AG727/AG723</f>
        <v>0</v>
      </c>
      <c r="AI727" s="113"/>
      <c r="AJ727" s="93">
        <f t="shared" ref="AJ727" si="6612">AI727/AI723</f>
        <v>0</v>
      </c>
      <c r="AK727" s="113"/>
      <c r="AL727" s="93">
        <f t="shared" ref="AL727" si="6613">AK727/AK723</f>
        <v>0</v>
      </c>
      <c r="AM727" s="113">
        <v>0</v>
      </c>
      <c r="AN727" s="93">
        <f t="shared" ref="AN727" si="6614">AM727/AM723</f>
        <v>0</v>
      </c>
      <c r="AO727" s="113">
        <v>0</v>
      </c>
      <c r="AP727" s="93">
        <f t="shared" ref="AP727" si="6615">AO727/AO723</f>
        <v>0</v>
      </c>
      <c r="AQ727" s="113">
        <v>0</v>
      </c>
      <c r="AR727" s="93">
        <f t="shared" si="6573"/>
        <v>0</v>
      </c>
      <c r="AS727" s="134">
        <f t="shared" si="6574"/>
        <v>0</v>
      </c>
      <c r="AT727" s="203">
        <f t="shared" si="6575"/>
        <v>0</v>
      </c>
      <c r="AU727" s="120">
        <f>IF(J727=0,0,(IF('Form II'!K725="yes",(J727/AT727)*('Form II'!G725+'Form II'!H725),0)))</f>
        <v>0</v>
      </c>
      <c r="AV727" s="120">
        <f>IF(D727=0,0,(IF('Form II'!I725="yes",(D727/AT727)*('Form II'!G725+'Form II'!H725),0)))</f>
        <v>0</v>
      </c>
      <c r="AW727" s="120">
        <f>IF(F727+H727=0,0,(IF('Form II'!J725="yes",((F727+H727)/AT727)*('Form II'!G725+'Form II'!H725),0)))</f>
        <v>0</v>
      </c>
      <c r="AX727" s="120">
        <f>IF(L727=0,0,(L727/AT727)*('Form II'!G725+'Form II'!H725))</f>
        <v>0</v>
      </c>
      <c r="AY727" s="120">
        <f>IF(P727+R727=0,0,(IF('Form II'!M725="yes",(((P727+R727)/AT727)*('Form II'!G725+'Form II'!H725)),0)))</f>
        <v>0</v>
      </c>
      <c r="AZ727" s="120" t="e">
        <f>IF('Form II'!N725="yes",(((V727+X727+Z727+T727)/AT727)*('Form II'!G725+'Form II'!H725)),0)</f>
        <v>#DIV/0!</v>
      </c>
      <c r="BA727" s="120" t="e">
        <f>IF('Form II'!P725="yes",(AB727/AT727)*('Form II'!G725+'Form II'!H725),0)</f>
        <v>#DIV/0!</v>
      </c>
      <c r="BB727" s="120" t="e">
        <f>IF('Form II'!O725="yes",(AD727/AT727)*('Form II'!G725+'Form II'!H725),0)</f>
        <v>#DIV/0!</v>
      </c>
      <c r="BC727" s="120">
        <f>IF(AF727=0,0,(AF727/AT727)*('Form II'!G725+'Form II'!H725))</f>
        <v>0</v>
      </c>
      <c r="BD727" s="120">
        <f>IF((AN727+AP727+AR727)=0,0,(IF('Form II'!R725="yes",(((AN727+AP727+AR727)/AT727)*('Form II'!G725+'Form II'!H725)),0)))</f>
        <v>0</v>
      </c>
      <c r="BE727" s="118">
        <f>IF((AS727)=0,('Form II'!G725+'Form II'!H725),SUM(AU727:BD727))</f>
        <v>0</v>
      </c>
      <c r="CD727" s="23">
        <f>AT727*'Form II'!F725</f>
        <v>0</v>
      </c>
    </row>
    <row r="728" spans="1:82" ht="16.5" thickTop="1" thickBot="1" x14ac:dyDescent="0.3">
      <c r="A728" s="28" t="s">
        <v>40</v>
      </c>
      <c r="B728" s="29"/>
      <c r="C728" s="114">
        <v>0</v>
      </c>
      <c r="D728" s="93">
        <f t="shared" ref="D728" si="6616">C728/C723</f>
        <v>0</v>
      </c>
      <c r="E728" s="114"/>
      <c r="F728" s="93">
        <f t="shared" ref="F728" si="6617">E728/E723</f>
        <v>0</v>
      </c>
      <c r="G728" s="114"/>
      <c r="H728" s="93">
        <f t="shared" ref="H728" si="6618">G728/G723</f>
        <v>0</v>
      </c>
      <c r="I728" s="114"/>
      <c r="J728" s="93">
        <f t="shared" ref="J728" si="6619">I728/I723</f>
        <v>0</v>
      </c>
      <c r="K728" s="114"/>
      <c r="L728" s="93">
        <f t="shared" ref="L728" si="6620">K728/K723</f>
        <v>0</v>
      </c>
      <c r="M728" s="114">
        <v>0</v>
      </c>
      <c r="N728" s="93">
        <f t="shared" ref="N728" si="6621">M728/M723</f>
        <v>0</v>
      </c>
      <c r="O728" s="114">
        <v>0</v>
      </c>
      <c r="P728" s="93">
        <f t="shared" ref="P728" si="6622">O728/O723</f>
        <v>0</v>
      </c>
      <c r="Q728" s="114">
        <v>0</v>
      </c>
      <c r="R728" s="93">
        <f t="shared" ref="R728" si="6623">Q728/Q723</f>
        <v>0</v>
      </c>
      <c r="S728" s="114">
        <v>0</v>
      </c>
      <c r="T728" s="93">
        <f t="shared" ref="T728" si="6624">S728/S723</f>
        <v>0</v>
      </c>
      <c r="U728" s="114">
        <v>0</v>
      </c>
      <c r="V728" s="93">
        <f t="shared" ref="V728" si="6625">U728/U723</f>
        <v>0</v>
      </c>
      <c r="W728" s="114">
        <v>0</v>
      </c>
      <c r="X728" s="93">
        <f t="shared" ref="X728" si="6626">W728/W723</f>
        <v>0</v>
      </c>
      <c r="Y728" s="114">
        <v>0</v>
      </c>
      <c r="Z728" s="93">
        <f t="shared" ref="Z728" si="6627">Y728/Y723</f>
        <v>0</v>
      </c>
      <c r="AA728" s="114">
        <v>0</v>
      </c>
      <c r="AB728" s="93">
        <f t="shared" ref="AB728" si="6628">AA728/AA723</f>
        <v>0</v>
      </c>
      <c r="AC728" s="114">
        <v>0</v>
      </c>
      <c r="AD728" s="93">
        <f t="shared" ref="AD728" si="6629">AC728/AC723</f>
        <v>0</v>
      </c>
      <c r="AE728" s="114"/>
      <c r="AF728" s="93">
        <f t="shared" ref="AF728" si="6630">AE728/AE723</f>
        <v>0</v>
      </c>
      <c r="AG728" s="114"/>
      <c r="AH728" s="93">
        <f t="shared" ref="AH728" si="6631">AG728/AG723</f>
        <v>0</v>
      </c>
      <c r="AI728" s="114"/>
      <c r="AJ728" s="93">
        <f t="shared" ref="AJ728" si="6632">AI728/AI723</f>
        <v>0</v>
      </c>
      <c r="AK728" s="114"/>
      <c r="AL728" s="93">
        <f t="shared" ref="AL728" si="6633">AK728/AK723</f>
        <v>0</v>
      </c>
      <c r="AM728" s="114">
        <v>0</v>
      </c>
      <c r="AN728" s="93">
        <f t="shared" ref="AN728" si="6634">AM728/AM723</f>
        <v>0</v>
      </c>
      <c r="AO728" s="114">
        <v>0</v>
      </c>
      <c r="AP728" s="93">
        <f t="shared" ref="AP728" si="6635">AO728/AO723</f>
        <v>0</v>
      </c>
      <c r="AQ728" s="114">
        <v>0</v>
      </c>
      <c r="AR728" s="93">
        <f t="shared" si="6573"/>
        <v>0</v>
      </c>
      <c r="AS728" s="134">
        <f t="shared" si="6574"/>
        <v>0</v>
      </c>
      <c r="AT728" s="203">
        <f t="shared" si="6575"/>
        <v>0</v>
      </c>
      <c r="AU728" s="120">
        <f>IF(J728=0,0,(IF('Form II'!K726="yes",(J728/AT728)*('Form II'!G726+'Form II'!H726),0)))</f>
        <v>0</v>
      </c>
      <c r="AV728" s="120">
        <f>IF(D728=0,0,(IF('Form II'!I726="yes",(D728/AT728)*('Form II'!G726+'Form II'!H726),0)))</f>
        <v>0</v>
      </c>
      <c r="AW728" s="120">
        <f>IF(F728+H728=0,0,(IF('Form II'!J726="yes",((F728+H728)/AT728)*('Form II'!G726+'Form II'!H726),0)))</f>
        <v>0</v>
      </c>
      <c r="AX728" s="120">
        <f>IF(L728=0,0,(L728/AT728)*('Form II'!G726+'Form II'!H726))</f>
        <v>0</v>
      </c>
      <c r="AY728" s="120">
        <f>IF(P728+R728=0,0,(IF('Form II'!M726="yes",(((P728+R728)/AT728)*('Form II'!G726+'Form II'!H726)),0)))</f>
        <v>0</v>
      </c>
      <c r="AZ728" s="120" t="e">
        <f>IF('Form II'!N726="yes",(((V728+X728+Z728+T728)/AT728)*('Form II'!G726+'Form II'!H726)),0)</f>
        <v>#DIV/0!</v>
      </c>
      <c r="BA728" s="120" t="e">
        <f>IF('Form II'!P726="yes",(AB728/AT728)*('Form II'!G726+'Form II'!H726),0)</f>
        <v>#DIV/0!</v>
      </c>
      <c r="BB728" s="120" t="e">
        <f>IF('Form II'!O726="yes",(AD728/AT728)*('Form II'!G726+'Form II'!H726),0)</f>
        <v>#DIV/0!</v>
      </c>
      <c r="BC728" s="120">
        <f>IF(AF728=0,0,(AF728/AT728)*('Form II'!G726+'Form II'!H726))</f>
        <v>0</v>
      </c>
      <c r="BD728" s="120">
        <f>IF((AN728+AP728+AR728)=0,0,(IF('Form II'!R726="yes",(((AN728+AP728+AR728)/AT728)*('Form II'!G726+'Form II'!H726)),0)))</f>
        <v>0</v>
      </c>
      <c r="BE728" s="118">
        <f>IF((AS728)=0,('Form II'!G726+'Form II'!H726),SUM(AU728:BD728))</f>
        <v>0</v>
      </c>
      <c r="CD728" s="23">
        <f>AT728*'Form II'!F726</f>
        <v>0</v>
      </c>
    </row>
    <row r="729" spans="1:82" ht="15.75" thickTop="1" x14ac:dyDescent="0.25">
      <c r="A729" s="90" t="s">
        <v>41</v>
      </c>
      <c r="B729" s="91"/>
      <c r="C729" s="91">
        <f t="shared" si="6304"/>
        <v>0</v>
      </c>
      <c r="D729" s="93">
        <f t="shared" ref="D729" si="6636">C729/C723</f>
        <v>0</v>
      </c>
      <c r="E729" s="91">
        <f t="shared" si="6306"/>
        <v>0</v>
      </c>
      <c r="F729" s="93">
        <f t="shared" ref="F729" si="6637">E729/E723</f>
        <v>0</v>
      </c>
      <c r="G729" s="91">
        <f t="shared" si="6308"/>
        <v>0</v>
      </c>
      <c r="H729" s="93">
        <f t="shared" ref="H729" si="6638">G729/G723</f>
        <v>0</v>
      </c>
      <c r="I729" s="91">
        <f t="shared" si="6310"/>
        <v>0</v>
      </c>
      <c r="J729" s="93">
        <f t="shared" ref="J729" si="6639">I729/I723</f>
        <v>0</v>
      </c>
      <c r="K729" s="91">
        <f t="shared" si="6312"/>
        <v>0</v>
      </c>
      <c r="L729" s="93">
        <f t="shared" ref="L729" si="6640">K729/K723</f>
        <v>0</v>
      </c>
      <c r="M729" s="91">
        <f t="shared" si="6314"/>
        <v>0</v>
      </c>
      <c r="N729" s="93">
        <f t="shared" ref="N729" si="6641">M729/M723</f>
        <v>0</v>
      </c>
      <c r="O729" s="91">
        <f t="shared" si="6316"/>
        <v>0</v>
      </c>
      <c r="P729" s="93">
        <f t="shared" ref="P729" si="6642">O729/O723</f>
        <v>0</v>
      </c>
      <c r="Q729" s="91">
        <f t="shared" si="6318"/>
        <v>0</v>
      </c>
      <c r="R729" s="93">
        <f t="shared" ref="R729" si="6643">Q729/Q723</f>
        <v>0</v>
      </c>
      <c r="S729" s="91">
        <f t="shared" si="6320"/>
        <v>0</v>
      </c>
      <c r="T729" s="93">
        <f t="shared" ref="T729" si="6644">S729/S723</f>
        <v>0</v>
      </c>
      <c r="U729" s="91">
        <f t="shared" si="6322"/>
        <v>0</v>
      </c>
      <c r="V729" s="93">
        <f t="shared" ref="V729" si="6645">U729/U723</f>
        <v>0</v>
      </c>
      <c r="W729" s="91">
        <f t="shared" si="6324"/>
        <v>0</v>
      </c>
      <c r="X729" s="93">
        <f t="shared" ref="X729" si="6646">W729/W723</f>
        <v>0</v>
      </c>
      <c r="Y729" s="91">
        <f t="shared" si="6326"/>
        <v>0</v>
      </c>
      <c r="Z729" s="93">
        <f t="shared" ref="Z729" si="6647">Y729/Y723</f>
        <v>0</v>
      </c>
      <c r="AA729" s="91">
        <f t="shared" si="6328"/>
        <v>0</v>
      </c>
      <c r="AB729" s="93">
        <f t="shared" ref="AB729" si="6648">AA729/AA723</f>
        <v>0</v>
      </c>
      <c r="AC729" s="91">
        <f t="shared" si="6330"/>
        <v>0</v>
      </c>
      <c r="AD729" s="93">
        <f t="shared" ref="AD729" si="6649">AC729/AC723</f>
        <v>0</v>
      </c>
      <c r="AE729" s="94">
        <f t="shared" si="6332"/>
        <v>0</v>
      </c>
      <c r="AF729" s="93">
        <f t="shared" ref="AF729" si="6650">AE729/AE723</f>
        <v>0</v>
      </c>
      <c r="AG729" s="91">
        <f t="shared" si="6334"/>
        <v>0</v>
      </c>
      <c r="AH729" s="93">
        <f t="shared" ref="AH729" si="6651">AG729/AG723</f>
        <v>0</v>
      </c>
      <c r="AI729" s="91">
        <f t="shared" si="6336"/>
        <v>0</v>
      </c>
      <c r="AJ729" s="93">
        <f t="shared" ref="AJ729" si="6652">AI729/AI723</f>
        <v>0</v>
      </c>
      <c r="AK729" s="91">
        <f t="shared" si="6338"/>
        <v>0</v>
      </c>
      <c r="AL729" s="93">
        <f t="shared" ref="AL729" si="6653">AK729/AK723</f>
        <v>0</v>
      </c>
      <c r="AM729" s="91">
        <f t="shared" si="6340"/>
        <v>0</v>
      </c>
      <c r="AN729" s="93">
        <f t="shared" ref="AN729" si="6654">AM729/AM723</f>
        <v>0</v>
      </c>
      <c r="AO729" s="91">
        <f t="shared" si="6342"/>
        <v>0</v>
      </c>
      <c r="AP729" s="93">
        <f t="shared" ref="AP729" si="6655">AO729/AO723</f>
        <v>0</v>
      </c>
      <c r="AQ729" s="91">
        <f t="shared" si="6344"/>
        <v>0</v>
      </c>
      <c r="AR729" s="93">
        <f t="shared" si="6573"/>
        <v>0</v>
      </c>
      <c r="AS729" s="95">
        <f t="shared" si="6345"/>
        <v>0</v>
      </c>
      <c r="AT729" s="203">
        <f t="shared" si="6575"/>
        <v>0</v>
      </c>
      <c r="AU729" s="121"/>
      <c r="AV729" s="121"/>
      <c r="AW729" s="121"/>
      <c r="AX729" s="121"/>
      <c r="AY729" s="121"/>
      <c r="AZ729" s="121"/>
      <c r="BA729" s="121"/>
      <c r="BB729" s="121"/>
      <c r="BC729" s="121"/>
      <c r="BD729" s="121"/>
      <c r="BE729" s="121"/>
      <c r="CD729" s="30">
        <f t="shared" si="6346"/>
        <v>0</v>
      </c>
    </row>
    <row r="730" spans="1:82" x14ac:dyDescent="0.25">
      <c r="AU730" s="116"/>
      <c r="AV730" s="116"/>
      <c r="AW730" s="116"/>
      <c r="AX730" s="116"/>
      <c r="AY730" s="116"/>
      <c r="AZ730" s="116"/>
      <c r="BA730" s="116"/>
      <c r="BB730" s="116"/>
      <c r="BC730" s="116"/>
      <c r="BD730" s="116"/>
      <c r="BE730" s="116"/>
    </row>
    <row r="731" spans="1:82" ht="45" x14ac:dyDescent="0.25">
      <c r="A731" s="97"/>
      <c r="B731" s="199" t="s">
        <v>25</v>
      </c>
      <c r="C731" s="248" t="s">
        <v>116</v>
      </c>
      <c r="D731" s="247"/>
      <c r="E731" s="257" t="s">
        <v>119</v>
      </c>
      <c r="F731" s="247"/>
      <c r="G731" s="257" t="s">
        <v>120</v>
      </c>
      <c r="H731" s="247"/>
      <c r="I731" s="248" t="s">
        <v>117</v>
      </c>
      <c r="J731" s="247"/>
      <c r="K731" s="248" t="s">
        <v>118</v>
      </c>
      <c r="L731" s="247"/>
      <c r="M731" s="248" t="s">
        <v>27</v>
      </c>
      <c r="N731" s="247"/>
      <c r="O731" s="248" t="s">
        <v>166</v>
      </c>
      <c r="P731" s="247"/>
      <c r="Q731" s="248" t="s">
        <v>167</v>
      </c>
      <c r="R731" s="247"/>
      <c r="S731" s="248" t="s">
        <v>132</v>
      </c>
      <c r="T731" s="247"/>
      <c r="U731" s="248" t="s">
        <v>28</v>
      </c>
      <c r="V731" s="247"/>
      <c r="W731" s="248" t="s">
        <v>29</v>
      </c>
      <c r="X731" s="247"/>
      <c r="Y731" s="248" t="s">
        <v>30</v>
      </c>
      <c r="Z731" s="247"/>
      <c r="AA731" s="248" t="s">
        <v>114</v>
      </c>
      <c r="AB731" s="258"/>
      <c r="AC731" s="248" t="s">
        <v>113</v>
      </c>
      <c r="AD731" s="247"/>
      <c r="AE731" s="248" t="s">
        <v>31</v>
      </c>
      <c r="AF731" s="247"/>
      <c r="AG731" s="248" t="s">
        <v>193</v>
      </c>
      <c r="AH731" s="247"/>
      <c r="AI731" s="248" t="s">
        <v>164</v>
      </c>
      <c r="AJ731" s="247"/>
      <c r="AK731" s="246" t="s">
        <v>165</v>
      </c>
      <c r="AL731" s="247"/>
      <c r="AM731" s="248" t="s">
        <v>33</v>
      </c>
      <c r="AN731" s="247"/>
      <c r="AO731" s="248" t="s">
        <v>34</v>
      </c>
      <c r="AP731" s="247"/>
      <c r="AQ731" s="248" t="s">
        <v>34</v>
      </c>
      <c r="AR731" s="247"/>
      <c r="AS731" s="248" t="s">
        <v>35</v>
      </c>
      <c r="AT731" s="247"/>
      <c r="AU731" s="115" t="s">
        <v>379</v>
      </c>
      <c r="AV731" s="115" t="s">
        <v>116</v>
      </c>
      <c r="AW731" s="115" t="s">
        <v>381</v>
      </c>
      <c r="AX731" s="116" t="s">
        <v>382</v>
      </c>
      <c r="AY731" s="116" t="s">
        <v>383</v>
      </c>
      <c r="AZ731" s="116" t="s">
        <v>134</v>
      </c>
      <c r="BA731" s="117" t="s">
        <v>114</v>
      </c>
      <c r="BB731" s="117" t="s">
        <v>113</v>
      </c>
      <c r="BC731" s="117" t="s">
        <v>46</v>
      </c>
      <c r="BD731" s="117" t="s">
        <v>44</v>
      </c>
      <c r="BE731" s="118"/>
    </row>
    <row r="732" spans="1:82" x14ac:dyDescent="0.25">
      <c r="A732" s="49" t="s">
        <v>129</v>
      </c>
      <c r="B732" s="200"/>
      <c r="C732" s="151"/>
      <c r="D732" s="152"/>
      <c r="E732" s="151"/>
      <c r="F732" s="152"/>
      <c r="G732" s="200"/>
      <c r="H732" s="201"/>
      <c r="I732" s="200"/>
      <c r="J732" s="201"/>
      <c r="K732" s="87"/>
      <c r="L732" s="201"/>
      <c r="M732" s="200"/>
      <c r="N732" s="201"/>
      <c r="O732" s="200"/>
      <c r="P732" s="201"/>
      <c r="Q732" s="200"/>
      <c r="R732" s="201"/>
      <c r="S732" s="200"/>
      <c r="T732" s="201"/>
      <c r="U732" s="200"/>
      <c r="V732" s="201"/>
      <c r="W732" s="200"/>
      <c r="X732" s="201"/>
      <c r="Y732" s="200"/>
      <c r="Z732" s="201"/>
      <c r="AA732" s="87"/>
      <c r="AB732" s="87"/>
      <c r="AC732" s="200"/>
      <c r="AD732" s="201"/>
      <c r="AE732" s="200"/>
      <c r="AF732" s="201"/>
      <c r="AG732" s="200"/>
      <c r="AH732" s="201"/>
      <c r="AI732" s="200"/>
      <c r="AJ732" s="201"/>
      <c r="AK732" s="87"/>
      <c r="AL732" s="87"/>
      <c r="AM732" s="200"/>
      <c r="AN732" s="201"/>
      <c r="AO732" s="200"/>
      <c r="AP732" s="201"/>
      <c r="AQ732" s="200"/>
      <c r="AR732" s="201"/>
      <c r="AS732" s="200"/>
      <c r="AT732" s="146"/>
      <c r="AU732" s="115"/>
      <c r="AV732" s="115"/>
      <c r="AW732" s="115"/>
      <c r="AX732" s="116"/>
      <c r="AY732" s="116"/>
      <c r="AZ732" s="116"/>
      <c r="BA732" s="116"/>
      <c r="BB732" s="116"/>
      <c r="BC732" s="116"/>
      <c r="BD732" s="116"/>
      <c r="BE732" s="116"/>
    </row>
    <row r="733" spans="1:82" x14ac:dyDescent="0.25">
      <c r="A733" s="98"/>
      <c r="B733" s="88"/>
      <c r="C733" s="249">
        <f>(VLOOKUP(A732,$BF$2:$CB$5,2,FALSE))*'Form II'!F733</f>
        <v>60</v>
      </c>
      <c r="D733" s="250"/>
      <c r="E733" s="249">
        <f>VLOOKUP(A732,$BF$2:$CB$5,3,FALSE)*'Form II'!F733</f>
        <v>60</v>
      </c>
      <c r="F733" s="250"/>
      <c r="G733" s="249">
        <f>VLOOKUP(A732,$BF$2:$CB$5,4,FALSE)*'Form II'!F733</f>
        <v>60</v>
      </c>
      <c r="H733" s="250"/>
      <c r="I733" s="249">
        <f>VLOOKUP(A732,$BF$2:$CB$5,5,FALSE)*'Form II'!F733</f>
        <v>60</v>
      </c>
      <c r="J733" s="250"/>
      <c r="K733" s="251">
        <f>VLOOKUP(A732,$BF$2:$CB$5,6,FALSE)*'Form II'!F733</f>
        <v>100</v>
      </c>
      <c r="L733" s="250"/>
      <c r="M733" s="249">
        <f>VLOOKUP(A732,$BF$2:$CB$5,7,FALSE)*'Form II'!F733</f>
        <v>200</v>
      </c>
      <c r="N733" s="250"/>
      <c r="O733" s="249">
        <f>VLOOKUP(A732,$BF$2:$CB$5,8,FALSE)*'Form II'!F733</f>
        <v>125</v>
      </c>
      <c r="P733" s="250"/>
      <c r="Q733" s="249">
        <f>VLOOKUP(A732,$BF$2:$CB$5,9,FALSE)*'Form II'!F733</f>
        <v>125</v>
      </c>
      <c r="R733" s="250"/>
      <c r="S733" s="249">
        <f>VLOOKUP(A732,$BF$2:$CB$5,10,FALSE)*'Form II'!F733</f>
        <v>125</v>
      </c>
      <c r="T733" s="250"/>
      <c r="U733" s="249">
        <f>VLOOKUP(A732,$BF$2:$CB$5,11,FALSE)*'Form II'!F733</f>
        <v>150</v>
      </c>
      <c r="V733" s="250"/>
      <c r="W733" s="249">
        <f>VLOOKUP(A732,$BF$2:$CB$5,12,FALSE)*'Form II'!F733</f>
        <v>200</v>
      </c>
      <c r="X733" s="250"/>
      <c r="Y733" s="252">
        <f>VLOOKUP(A732,$BF$2:$CB$5,13,FALSE)*'Form II'!F733</f>
        <v>250</v>
      </c>
      <c r="Z733" s="253"/>
      <c r="AA733" s="252">
        <f>VLOOKUP(A732,$BF$2:$CB$5,14,FALSE)*'Form II'!F733</f>
        <v>75</v>
      </c>
      <c r="AB733" s="254"/>
      <c r="AC733" s="252">
        <f>VLOOKUP(A732,$BF$2:$CB$5,15,FALSE)*'Form II'!F733</f>
        <v>75</v>
      </c>
      <c r="AD733" s="253"/>
      <c r="AE733" s="252">
        <f>VLOOKUP(A732,$BF$2:$CB$5,16,FALSE)*'Form II'!F733</f>
        <v>200</v>
      </c>
      <c r="AF733" s="253"/>
      <c r="AG733" s="249">
        <f>VLOOKUP(A732,$BF$2:$CB$5,17,FALSE)*'Form II'!F733</f>
        <v>200</v>
      </c>
      <c r="AH733" s="250"/>
      <c r="AI733" s="249">
        <f>VLOOKUP(A732,$BF$2:$CB$5,18,FALSE)*'Form II'!F733</f>
        <v>12.5</v>
      </c>
      <c r="AJ733" s="250"/>
      <c r="AK733" s="249">
        <f>VLOOKUP(A732,$BF$2:$CB$5,19,FALSE)*'Form II'!F733</f>
        <v>25</v>
      </c>
      <c r="AL733" s="250"/>
      <c r="AM733" s="249">
        <f>VLOOKUP(A732,$BF$2:$CB$5,20,FALSE)*'Form II'!F733</f>
        <v>12.5</v>
      </c>
      <c r="AN733" s="250"/>
      <c r="AO733" s="249">
        <f>VLOOKUP(A732,$BF$2:$CB$5,21,FALSE)*'Form II'!F733</f>
        <v>25</v>
      </c>
      <c r="AP733" s="250"/>
      <c r="AQ733" s="249">
        <f>VLOOKUP(A732,$BF$2:$CB$5,22,FALSE)*'Form II'!F733</f>
        <v>25</v>
      </c>
      <c r="AR733" s="250"/>
      <c r="AS733" s="255"/>
      <c r="AT733" s="256"/>
      <c r="AU733" s="116"/>
      <c r="AV733" s="116"/>
      <c r="AW733" s="116"/>
      <c r="AX733" s="116"/>
      <c r="AY733" s="116"/>
      <c r="AZ733" s="116"/>
      <c r="BA733" s="116"/>
      <c r="BB733" s="116"/>
      <c r="BC733" s="116"/>
      <c r="BD733" s="116"/>
      <c r="BE733" s="116"/>
    </row>
    <row r="734" spans="1:82" ht="15.75" thickBot="1" x14ac:dyDescent="0.3">
      <c r="A734" s="48" t="str">
        <f>'Form II'!A733&amp;", "&amp;'Form II'!B733</f>
        <v>, 74</v>
      </c>
      <c r="B734" s="99" t="s">
        <v>36</v>
      </c>
      <c r="C734" s="99" t="s">
        <v>36</v>
      </c>
      <c r="D734" s="99" t="s">
        <v>142</v>
      </c>
      <c r="E734" s="99"/>
      <c r="F734" s="99"/>
      <c r="G734" s="99"/>
      <c r="H734" s="99"/>
      <c r="I734" s="99"/>
      <c r="J734" s="99"/>
      <c r="K734" s="99" t="s">
        <v>36</v>
      </c>
      <c r="L734" s="99" t="s">
        <v>142</v>
      </c>
      <c r="M734" s="99" t="s">
        <v>36</v>
      </c>
      <c r="N734" s="99" t="s">
        <v>142</v>
      </c>
      <c r="O734" s="99" t="s">
        <v>36</v>
      </c>
      <c r="P734" s="99" t="s">
        <v>142</v>
      </c>
      <c r="Q734" s="99" t="s">
        <v>36</v>
      </c>
      <c r="R734" s="99" t="s">
        <v>142</v>
      </c>
      <c r="S734" s="99" t="s">
        <v>36</v>
      </c>
      <c r="T734" s="99" t="s">
        <v>142</v>
      </c>
      <c r="U734" s="99" t="s">
        <v>36</v>
      </c>
      <c r="V734" s="99" t="s">
        <v>142</v>
      </c>
      <c r="W734" s="99" t="s">
        <v>36</v>
      </c>
      <c r="X734" s="99" t="s">
        <v>142</v>
      </c>
      <c r="Y734" s="99" t="s">
        <v>36</v>
      </c>
      <c r="Z734" s="99" t="s">
        <v>142</v>
      </c>
      <c r="AA734" s="99"/>
      <c r="AB734" s="99"/>
      <c r="AC734" s="99" t="s">
        <v>36</v>
      </c>
      <c r="AD734" s="99" t="s">
        <v>142</v>
      </c>
      <c r="AE734" s="99" t="s">
        <v>36</v>
      </c>
      <c r="AF734" s="100" t="s">
        <v>142</v>
      </c>
      <c r="AG734" s="99" t="s">
        <v>36</v>
      </c>
      <c r="AH734" s="99" t="s">
        <v>142</v>
      </c>
      <c r="AI734" s="99" t="s">
        <v>36</v>
      </c>
      <c r="AJ734" s="99" t="s">
        <v>142</v>
      </c>
      <c r="AK734" s="99" t="s">
        <v>36</v>
      </c>
      <c r="AL734" s="99" t="s">
        <v>142</v>
      </c>
      <c r="AM734" s="99" t="s">
        <v>36</v>
      </c>
      <c r="AN734" s="99" t="s">
        <v>142</v>
      </c>
      <c r="AO734" s="99" t="s">
        <v>36</v>
      </c>
      <c r="AP734" s="99" t="s">
        <v>142</v>
      </c>
      <c r="AQ734" s="99" t="s">
        <v>36</v>
      </c>
      <c r="AR734" s="99" t="s">
        <v>142</v>
      </c>
      <c r="AS734" s="99" t="s">
        <v>36</v>
      </c>
      <c r="AT734" s="147" t="s">
        <v>142</v>
      </c>
      <c r="AU734" s="116"/>
      <c r="AV734" s="116"/>
      <c r="AW734" s="116"/>
      <c r="AX734" s="116"/>
      <c r="AY734" s="116"/>
      <c r="AZ734" s="116"/>
      <c r="BA734" s="116"/>
      <c r="BB734" s="116"/>
      <c r="BC734" s="116"/>
      <c r="BD734" s="116"/>
      <c r="BE734" s="116"/>
    </row>
    <row r="735" spans="1:82" ht="16.5" thickTop="1" thickBot="1" x14ac:dyDescent="0.3">
      <c r="A735" s="24" t="s">
        <v>37</v>
      </c>
      <c r="B735" s="25"/>
      <c r="C735" s="112">
        <v>0</v>
      </c>
      <c r="D735" s="93">
        <f t="shared" ref="D735" si="6656">C735/C733</f>
        <v>0</v>
      </c>
      <c r="E735" s="112"/>
      <c r="F735" s="93">
        <f t="shared" ref="F735" si="6657">E735/E733</f>
        <v>0</v>
      </c>
      <c r="G735" s="112"/>
      <c r="H735" s="93">
        <f t="shared" ref="H735" si="6658">G735/G733</f>
        <v>0</v>
      </c>
      <c r="I735" s="112"/>
      <c r="J735" s="93">
        <f t="shared" ref="J735" si="6659">I735/I733</f>
        <v>0</v>
      </c>
      <c r="K735" s="112"/>
      <c r="L735" s="93">
        <f t="shared" ref="L735" si="6660">K735/K733</f>
        <v>0</v>
      </c>
      <c r="M735" s="112">
        <v>0</v>
      </c>
      <c r="N735" s="93">
        <f t="shared" ref="N735" si="6661">M735/M733</f>
        <v>0</v>
      </c>
      <c r="O735" s="112">
        <v>0</v>
      </c>
      <c r="P735" s="93">
        <f t="shared" ref="P735" si="6662">O735/O733</f>
        <v>0</v>
      </c>
      <c r="Q735" s="112">
        <v>0</v>
      </c>
      <c r="R735" s="93">
        <f t="shared" ref="R735" si="6663">Q735/Q733</f>
        <v>0</v>
      </c>
      <c r="S735" s="112">
        <v>0</v>
      </c>
      <c r="T735" s="93">
        <f t="shared" ref="T735" si="6664">S735/S733</f>
        <v>0</v>
      </c>
      <c r="U735" s="112">
        <v>0</v>
      </c>
      <c r="V735" s="93">
        <f t="shared" ref="V735" si="6665">U735/U733</f>
        <v>0</v>
      </c>
      <c r="W735" s="112">
        <v>0</v>
      </c>
      <c r="X735" s="93">
        <f t="shared" ref="X735" si="6666">W735/W733</f>
        <v>0</v>
      </c>
      <c r="Y735" s="112">
        <v>0</v>
      </c>
      <c r="Z735" s="93">
        <f t="shared" ref="Z735" si="6667">Y735/Y733</f>
        <v>0</v>
      </c>
      <c r="AA735" s="112">
        <v>0</v>
      </c>
      <c r="AB735" s="93">
        <f t="shared" ref="AB735" si="6668">AA735/AA733</f>
        <v>0</v>
      </c>
      <c r="AC735" s="112">
        <v>0</v>
      </c>
      <c r="AD735" s="93">
        <f t="shared" ref="AD735" si="6669">AC735/AC733</f>
        <v>0</v>
      </c>
      <c r="AE735" s="112"/>
      <c r="AF735" s="93">
        <f t="shared" ref="AF735" si="6670">AE735/AE733</f>
        <v>0</v>
      </c>
      <c r="AG735" s="112"/>
      <c r="AH735" s="93">
        <f t="shared" ref="AH735" si="6671">AG735/AG733</f>
        <v>0</v>
      </c>
      <c r="AI735" s="112"/>
      <c r="AJ735" s="93">
        <f t="shared" ref="AJ735" si="6672">AI735/AI733</f>
        <v>0</v>
      </c>
      <c r="AK735" s="112"/>
      <c r="AL735" s="93">
        <f t="shared" ref="AL735" si="6673">AK735/AK733</f>
        <v>0</v>
      </c>
      <c r="AM735" s="112">
        <v>0</v>
      </c>
      <c r="AN735" s="93">
        <f t="shared" ref="AN735" si="6674">AM735/AM733</f>
        <v>0</v>
      </c>
      <c r="AO735" s="112">
        <v>0</v>
      </c>
      <c r="AP735" s="93">
        <f t="shared" ref="AP735" si="6675">AO735/AO733</f>
        <v>0</v>
      </c>
      <c r="AQ735" s="112">
        <v>0</v>
      </c>
      <c r="AR735" s="93">
        <f t="shared" ref="AR735:AR739" si="6676">AQ735/$AQ$113</f>
        <v>0</v>
      </c>
      <c r="AS735" s="134">
        <f t="shared" ref="AS735:AS738" si="6677">C735+K735+M735+O735+U735+W735+Y735+AC735+AE735+AG735+AM735+AQ735+E735+I735+G735+AA735+Q735+S735+AO735+AI735+AK735</f>
        <v>0</v>
      </c>
      <c r="AT735" s="203">
        <f t="shared" ref="AT735:AT739" si="6678">D735+L735+N735+P735+V735+X735+Z735+AD735+AF735+AH735+AN735+AR735+AB735+F735+J735+H735+R735+T735+AP735+AJ735+AL735</f>
        <v>0</v>
      </c>
      <c r="AU735" s="120">
        <f>IF(J735=0,0,(IF('Form II'!K733="yes",(J735/AT735)*('Form II'!G733+'Form II'!H733),0)))</f>
        <v>0</v>
      </c>
      <c r="AV735" s="120">
        <f>IF(D735=0,0,(IF('Form II'!I733="yes",(D735/AT735)*('Form II'!G733+'Form II'!H733),0)))</f>
        <v>0</v>
      </c>
      <c r="AW735" s="120">
        <f>IF(F735+H735=0,0,(IF('Form II'!J733="yes",((F735+H735)/AT735)*('Form II'!G733+'Form II'!H733),0)))</f>
        <v>0</v>
      </c>
      <c r="AX735" s="120">
        <f>IF(L735=0,0,(L735/AT735)*('Form II'!G733+'Form II'!H733))</f>
        <v>0</v>
      </c>
      <c r="AY735" s="120">
        <f>IF(P735+R735=0,0,(IF('Form II'!M733="yes",(((P735+R735)/AT735)*('Form II'!G733+'Form II'!H733)),0)))</f>
        <v>0</v>
      </c>
      <c r="AZ735" s="120" t="e">
        <f>IF('Form II'!N733="yes",(((V735+X735+Z735+T735)/AT735)*('Form II'!G733+'Form II'!H733)),0)</f>
        <v>#DIV/0!</v>
      </c>
      <c r="BA735" s="120" t="e">
        <f>IF('Form II'!P733="yes",(AB735/AT735)*('Form II'!G733+'Form II'!H733),0)</f>
        <v>#DIV/0!</v>
      </c>
      <c r="BB735" s="120" t="e">
        <f>IF('Form II'!O733="yes",(AD735/AT735)*('Form II'!G733+'Form II'!H733),0)</f>
        <v>#DIV/0!</v>
      </c>
      <c r="BC735" s="120">
        <f>IF(AF735=0,0,(AF735/AT735)*('Form II'!G733+'Form II'!H733))</f>
        <v>0</v>
      </c>
      <c r="BD735" s="120">
        <f>IF((AN735+AP735+AR735)=0,0,(IF('Form II'!R733="yes",(((AN735+AP735+AR735)/AT735)*('Form II'!G733+'Form II'!H733)),0)))</f>
        <v>0</v>
      </c>
      <c r="BE735" s="118">
        <f>IF((AS735)=0,('Form II'!G733+'Form II'!H733),SUM(AU735:BD735))</f>
        <v>0</v>
      </c>
      <c r="CD735" s="23">
        <f>AT735*'Form II'!F733</f>
        <v>0</v>
      </c>
    </row>
    <row r="736" spans="1:82" ht="16.5" thickTop="1" thickBot="1" x14ac:dyDescent="0.3">
      <c r="A736" s="26" t="s">
        <v>38</v>
      </c>
      <c r="B736" s="27"/>
      <c r="C736" s="113">
        <v>0</v>
      </c>
      <c r="D736" s="93">
        <f t="shared" ref="D736" si="6679">C736/C733</f>
        <v>0</v>
      </c>
      <c r="E736" s="113"/>
      <c r="F736" s="93">
        <f t="shared" ref="F736" si="6680">E736/E733</f>
        <v>0</v>
      </c>
      <c r="G736" s="113"/>
      <c r="H736" s="93">
        <f t="shared" ref="H736" si="6681">G736/G733</f>
        <v>0</v>
      </c>
      <c r="I736" s="113"/>
      <c r="J736" s="93">
        <f t="shared" ref="J736" si="6682">I736/I733</f>
        <v>0</v>
      </c>
      <c r="K736" s="113"/>
      <c r="L736" s="93">
        <f t="shared" ref="L736" si="6683">K736/K733</f>
        <v>0</v>
      </c>
      <c r="M736" s="113">
        <v>0</v>
      </c>
      <c r="N736" s="93">
        <f t="shared" ref="N736" si="6684">M736/M733</f>
        <v>0</v>
      </c>
      <c r="O736" s="113">
        <v>0</v>
      </c>
      <c r="P736" s="93">
        <f t="shared" ref="P736" si="6685">O736/O733</f>
        <v>0</v>
      </c>
      <c r="Q736" s="113">
        <v>0</v>
      </c>
      <c r="R736" s="93">
        <f t="shared" ref="R736" si="6686">Q736/Q733</f>
        <v>0</v>
      </c>
      <c r="S736" s="113">
        <v>0</v>
      </c>
      <c r="T736" s="93">
        <f t="shared" ref="T736" si="6687">S736/S733</f>
        <v>0</v>
      </c>
      <c r="U736" s="113">
        <v>0</v>
      </c>
      <c r="V736" s="93">
        <f t="shared" ref="V736" si="6688">U736/U733</f>
        <v>0</v>
      </c>
      <c r="W736" s="113">
        <v>0</v>
      </c>
      <c r="X736" s="93">
        <f t="shared" ref="X736" si="6689">W736/W733</f>
        <v>0</v>
      </c>
      <c r="Y736" s="113">
        <v>0</v>
      </c>
      <c r="Z736" s="93">
        <f t="shared" ref="Z736" si="6690">Y736/Y733</f>
        <v>0</v>
      </c>
      <c r="AA736" s="113">
        <v>0</v>
      </c>
      <c r="AB736" s="93">
        <f t="shared" ref="AB736" si="6691">AA736/AA733</f>
        <v>0</v>
      </c>
      <c r="AC736" s="113">
        <v>0</v>
      </c>
      <c r="AD736" s="93">
        <f t="shared" ref="AD736" si="6692">AC736/AC733</f>
        <v>0</v>
      </c>
      <c r="AE736" s="113"/>
      <c r="AF736" s="93">
        <f t="shared" ref="AF736" si="6693">AE736/AE733</f>
        <v>0</v>
      </c>
      <c r="AG736" s="113"/>
      <c r="AH736" s="93">
        <f t="shared" ref="AH736" si="6694">AG736/AG733</f>
        <v>0</v>
      </c>
      <c r="AI736" s="113"/>
      <c r="AJ736" s="93">
        <f t="shared" ref="AJ736" si="6695">AI736/AI733</f>
        <v>0</v>
      </c>
      <c r="AK736" s="113"/>
      <c r="AL736" s="93">
        <f t="shared" ref="AL736" si="6696">AK736/AK733</f>
        <v>0</v>
      </c>
      <c r="AM736" s="113">
        <v>0</v>
      </c>
      <c r="AN736" s="93">
        <f t="shared" ref="AN736" si="6697">AM736/AM733</f>
        <v>0</v>
      </c>
      <c r="AO736" s="113">
        <v>0</v>
      </c>
      <c r="AP736" s="93">
        <f t="shared" ref="AP736" si="6698">AO736/AO733</f>
        <v>0</v>
      </c>
      <c r="AQ736" s="113">
        <v>0</v>
      </c>
      <c r="AR736" s="93">
        <f t="shared" si="6676"/>
        <v>0</v>
      </c>
      <c r="AS736" s="134">
        <f t="shared" si="6677"/>
        <v>0</v>
      </c>
      <c r="AT736" s="203">
        <f t="shared" si="6678"/>
        <v>0</v>
      </c>
      <c r="AU736" s="120">
        <f>IF(J736=0,0,(IF('Form II'!K734="yes",(J736/AT736)*('Form II'!G734+'Form II'!H734),0)))</f>
        <v>0</v>
      </c>
      <c r="AV736" s="120">
        <f>IF(D736=0,0,(IF('Form II'!I734="yes",(D736/AT736)*('Form II'!G734+'Form II'!H734),0)))</f>
        <v>0</v>
      </c>
      <c r="AW736" s="120">
        <f>IF(F736+H736=0,0,(IF('Form II'!J734="yes",((F736+H736)/AT736)*('Form II'!G734+'Form II'!H734),0)))</f>
        <v>0</v>
      </c>
      <c r="AX736" s="120">
        <f>IF(L736=0,0,(L736/AT736)*('Form II'!G734+'Form II'!H734))</f>
        <v>0</v>
      </c>
      <c r="AY736" s="120">
        <f>IF(P736+R736=0,0,(IF('Form II'!M734="yes",(((P736+R736)/AT736)*('Form II'!G734+'Form II'!H734)),0)))</f>
        <v>0</v>
      </c>
      <c r="AZ736" s="120" t="e">
        <f>IF('Form II'!N734="yes",(((V736+X736+Z736+T736)/AT736)*('Form II'!G734+'Form II'!H734)),0)</f>
        <v>#DIV/0!</v>
      </c>
      <c r="BA736" s="120" t="e">
        <f>IF('Form II'!P734="yes",(AB736/AT736)*('Form II'!G734+'Form II'!H734),0)</f>
        <v>#DIV/0!</v>
      </c>
      <c r="BB736" s="120" t="e">
        <f>IF('Form II'!O734="yes",(AD736/AT736)*('Form II'!G734+'Form II'!H734),0)</f>
        <v>#DIV/0!</v>
      </c>
      <c r="BC736" s="120">
        <f>IF(AF736=0,0,(AF736/AT736)*('Form II'!G734+'Form II'!H734))</f>
        <v>0</v>
      </c>
      <c r="BD736" s="120">
        <f>IF((AN736+AP736+AR736)=0,0,(IF('Form II'!R734="yes",(((AN736+AP736+AR736)/AT736)*('Form II'!G734+'Form II'!H734)),0)))</f>
        <v>0</v>
      </c>
      <c r="BE736" s="118">
        <f>IF((AS736)=0,('Form II'!G734+'Form II'!H734),SUM(AU736:BD736))</f>
        <v>0</v>
      </c>
      <c r="CD736" s="23">
        <f>AT736*'Form II'!F734</f>
        <v>0</v>
      </c>
    </row>
    <row r="737" spans="1:82" ht="16.5" thickTop="1" thickBot="1" x14ac:dyDescent="0.3">
      <c r="A737" s="26" t="s">
        <v>39</v>
      </c>
      <c r="B737" s="27"/>
      <c r="C737" s="113">
        <v>0</v>
      </c>
      <c r="D737" s="93">
        <f t="shared" ref="D737" si="6699">C737/C733</f>
        <v>0</v>
      </c>
      <c r="E737" s="113"/>
      <c r="F737" s="93">
        <f t="shared" ref="F737" si="6700">E737/E733</f>
        <v>0</v>
      </c>
      <c r="G737" s="113"/>
      <c r="H737" s="93">
        <f t="shared" ref="H737" si="6701">G737/G733</f>
        <v>0</v>
      </c>
      <c r="I737" s="113"/>
      <c r="J737" s="93">
        <f t="shared" ref="J737" si="6702">I737/I733</f>
        <v>0</v>
      </c>
      <c r="K737" s="113"/>
      <c r="L737" s="93">
        <f t="shared" ref="L737" si="6703">K737/K733</f>
        <v>0</v>
      </c>
      <c r="M737" s="113">
        <v>0</v>
      </c>
      <c r="N737" s="93">
        <f t="shared" ref="N737" si="6704">M737/M733</f>
        <v>0</v>
      </c>
      <c r="O737" s="113">
        <v>0</v>
      </c>
      <c r="P737" s="93">
        <f t="shared" ref="P737" si="6705">O737/O733</f>
        <v>0</v>
      </c>
      <c r="Q737" s="113">
        <v>0</v>
      </c>
      <c r="R737" s="93">
        <f t="shared" ref="R737" si="6706">Q737/Q733</f>
        <v>0</v>
      </c>
      <c r="S737" s="113">
        <v>0</v>
      </c>
      <c r="T737" s="93">
        <f t="shared" ref="T737" si="6707">S737/S733</f>
        <v>0</v>
      </c>
      <c r="U737" s="113">
        <v>0</v>
      </c>
      <c r="V737" s="93">
        <f t="shared" ref="V737" si="6708">U737/U733</f>
        <v>0</v>
      </c>
      <c r="W737" s="113">
        <v>0</v>
      </c>
      <c r="X737" s="93">
        <f t="shared" ref="X737" si="6709">W737/W733</f>
        <v>0</v>
      </c>
      <c r="Y737" s="113">
        <v>0</v>
      </c>
      <c r="Z737" s="93">
        <f t="shared" ref="Z737" si="6710">Y737/Y733</f>
        <v>0</v>
      </c>
      <c r="AA737" s="113">
        <v>0</v>
      </c>
      <c r="AB737" s="93">
        <f t="shared" ref="AB737" si="6711">AA737/AA733</f>
        <v>0</v>
      </c>
      <c r="AC737" s="113">
        <v>0</v>
      </c>
      <c r="AD737" s="93">
        <f t="shared" ref="AD737" si="6712">AC737/AC733</f>
        <v>0</v>
      </c>
      <c r="AE737" s="113"/>
      <c r="AF737" s="93">
        <f t="shared" ref="AF737" si="6713">AE737/AE733</f>
        <v>0</v>
      </c>
      <c r="AG737" s="113"/>
      <c r="AH737" s="93">
        <f t="shared" ref="AH737" si="6714">AG737/AG733</f>
        <v>0</v>
      </c>
      <c r="AI737" s="113"/>
      <c r="AJ737" s="93">
        <f t="shared" ref="AJ737" si="6715">AI737/AI733</f>
        <v>0</v>
      </c>
      <c r="AK737" s="113"/>
      <c r="AL737" s="93">
        <f t="shared" ref="AL737" si="6716">AK737/AK733</f>
        <v>0</v>
      </c>
      <c r="AM737" s="113">
        <v>0</v>
      </c>
      <c r="AN737" s="93">
        <f t="shared" ref="AN737" si="6717">AM737/AM733</f>
        <v>0</v>
      </c>
      <c r="AO737" s="113">
        <v>0</v>
      </c>
      <c r="AP737" s="93">
        <f t="shared" ref="AP737" si="6718">AO737/AO733</f>
        <v>0</v>
      </c>
      <c r="AQ737" s="113">
        <v>0</v>
      </c>
      <c r="AR737" s="93">
        <f t="shared" si="6676"/>
        <v>0</v>
      </c>
      <c r="AS737" s="134">
        <f t="shared" si="6677"/>
        <v>0</v>
      </c>
      <c r="AT737" s="203">
        <f t="shared" si="6678"/>
        <v>0</v>
      </c>
      <c r="AU737" s="120">
        <f>IF(J737=0,0,(IF('Form II'!K735="yes",(J737/AT737)*('Form II'!G735+'Form II'!H735),0)))</f>
        <v>0</v>
      </c>
      <c r="AV737" s="120">
        <f>IF(D737=0,0,(IF('Form II'!I735="yes",(D737/AT737)*('Form II'!G735+'Form II'!H735),0)))</f>
        <v>0</v>
      </c>
      <c r="AW737" s="120">
        <f>IF(F737+H737=0,0,(IF('Form II'!J735="yes",((F737+H737)/AT737)*('Form II'!G735+'Form II'!H735),0)))</f>
        <v>0</v>
      </c>
      <c r="AX737" s="120">
        <f>IF(L737=0,0,(L737/AT737)*('Form II'!G735+'Form II'!H735))</f>
        <v>0</v>
      </c>
      <c r="AY737" s="120">
        <f>IF(P737+R737=0,0,(IF('Form II'!M735="yes",(((P737+R737)/AT737)*('Form II'!G735+'Form II'!H735)),0)))</f>
        <v>0</v>
      </c>
      <c r="AZ737" s="120" t="e">
        <f>IF('Form II'!N735="yes",(((V737+X737+Z737+T737)/AT737)*('Form II'!G735+'Form II'!H735)),0)</f>
        <v>#DIV/0!</v>
      </c>
      <c r="BA737" s="120" t="e">
        <f>IF('Form II'!P735="yes",(AB737/AT737)*('Form II'!G735+'Form II'!H735),0)</f>
        <v>#DIV/0!</v>
      </c>
      <c r="BB737" s="120" t="e">
        <f>IF('Form II'!O735="yes",(AD737/AT737)*('Form II'!G735+'Form II'!H735),0)</f>
        <v>#DIV/0!</v>
      </c>
      <c r="BC737" s="120">
        <f>IF(AF737=0,0,(AF737/AT737)*('Form II'!G735+'Form II'!H735))</f>
        <v>0</v>
      </c>
      <c r="BD737" s="120">
        <f>IF((AN737+AP737+AR737)=0,0,(IF('Form II'!R735="yes",(((AN737+AP737+AR737)/AT737)*('Form II'!G735+'Form II'!H735)),0)))</f>
        <v>0</v>
      </c>
      <c r="BE737" s="118">
        <f>IF((AS737)=0,('Form II'!G735+'Form II'!H735),SUM(AU737:BD737))</f>
        <v>0</v>
      </c>
      <c r="CD737" s="23">
        <f>AT737*'Form II'!F735</f>
        <v>0</v>
      </c>
    </row>
    <row r="738" spans="1:82" ht="16.5" thickTop="1" thickBot="1" x14ac:dyDescent="0.3">
      <c r="A738" s="28" t="s">
        <v>40</v>
      </c>
      <c r="B738" s="29"/>
      <c r="C738" s="114">
        <v>0</v>
      </c>
      <c r="D738" s="93">
        <f t="shared" ref="D738" si="6719">C738/C733</f>
        <v>0</v>
      </c>
      <c r="E738" s="114"/>
      <c r="F738" s="93">
        <f t="shared" ref="F738" si="6720">E738/E733</f>
        <v>0</v>
      </c>
      <c r="G738" s="114"/>
      <c r="H738" s="93">
        <f t="shared" ref="H738" si="6721">G738/G733</f>
        <v>0</v>
      </c>
      <c r="I738" s="114"/>
      <c r="J738" s="93">
        <f t="shared" ref="J738" si="6722">I738/I733</f>
        <v>0</v>
      </c>
      <c r="K738" s="114"/>
      <c r="L738" s="93">
        <f t="shared" ref="L738" si="6723">K738/K733</f>
        <v>0</v>
      </c>
      <c r="M738" s="114">
        <v>0</v>
      </c>
      <c r="N738" s="93">
        <f t="shared" ref="N738" si="6724">M738/M733</f>
        <v>0</v>
      </c>
      <c r="O738" s="114">
        <v>0</v>
      </c>
      <c r="P738" s="93">
        <f t="shared" ref="P738" si="6725">O738/O733</f>
        <v>0</v>
      </c>
      <c r="Q738" s="114">
        <v>0</v>
      </c>
      <c r="R738" s="93">
        <f t="shared" ref="R738" si="6726">Q738/Q733</f>
        <v>0</v>
      </c>
      <c r="S738" s="114">
        <v>0</v>
      </c>
      <c r="T738" s="93">
        <f t="shared" ref="T738" si="6727">S738/S733</f>
        <v>0</v>
      </c>
      <c r="U738" s="114">
        <v>0</v>
      </c>
      <c r="V738" s="93">
        <f t="shared" ref="V738" si="6728">U738/U733</f>
        <v>0</v>
      </c>
      <c r="W738" s="114">
        <v>0</v>
      </c>
      <c r="X738" s="93">
        <f t="shared" ref="X738" si="6729">W738/W733</f>
        <v>0</v>
      </c>
      <c r="Y738" s="114">
        <v>0</v>
      </c>
      <c r="Z738" s="93">
        <f t="shared" ref="Z738" si="6730">Y738/Y733</f>
        <v>0</v>
      </c>
      <c r="AA738" s="114">
        <v>0</v>
      </c>
      <c r="AB738" s="93">
        <f t="shared" ref="AB738" si="6731">AA738/AA733</f>
        <v>0</v>
      </c>
      <c r="AC738" s="114">
        <v>0</v>
      </c>
      <c r="AD738" s="93">
        <f t="shared" ref="AD738" si="6732">AC738/AC733</f>
        <v>0</v>
      </c>
      <c r="AE738" s="114"/>
      <c r="AF738" s="93">
        <f t="shared" ref="AF738" si="6733">AE738/AE733</f>
        <v>0</v>
      </c>
      <c r="AG738" s="114"/>
      <c r="AH738" s="93">
        <f t="shared" ref="AH738" si="6734">AG738/AG733</f>
        <v>0</v>
      </c>
      <c r="AI738" s="114"/>
      <c r="AJ738" s="93">
        <f t="shared" ref="AJ738" si="6735">AI738/AI733</f>
        <v>0</v>
      </c>
      <c r="AK738" s="114"/>
      <c r="AL738" s="93">
        <f t="shared" ref="AL738" si="6736">AK738/AK733</f>
        <v>0</v>
      </c>
      <c r="AM738" s="114">
        <v>0</v>
      </c>
      <c r="AN738" s="93">
        <f t="shared" ref="AN738" si="6737">AM738/AM733</f>
        <v>0</v>
      </c>
      <c r="AO738" s="114">
        <v>0</v>
      </c>
      <c r="AP738" s="93">
        <f t="shared" ref="AP738" si="6738">AO738/AO733</f>
        <v>0</v>
      </c>
      <c r="AQ738" s="114">
        <v>0</v>
      </c>
      <c r="AR738" s="93">
        <f t="shared" si="6676"/>
        <v>0</v>
      </c>
      <c r="AS738" s="134">
        <f t="shared" si="6677"/>
        <v>0</v>
      </c>
      <c r="AT738" s="203">
        <f t="shared" si="6678"/>
        <v>0</v>
      </c>
      <c r="AU738" s="120">
        <f>IF(J738=0,0,(IF('Form II'!K736="yes",(J738/AT738)*('Form II'!G736+'Form II'!H736),0)))</f>
        <v>0</v>
      </c>
      <c r="AV738" s="120">
        <f>IF(D738=0,0,(IF('Form II'!I736="yes",(D738/AT738)*('Form II'!G736+'Form II'!H736),0)))</f>
        <v>0</v>
      </c>
      <c r="AW738" s="120">
        <f>IF(F738+H738=0,0,(IF('Form II'!J736="yes",((F738+H738)/AT738)*('Form II'!G736+'Form II'!H736),0)))</f>
        <v>0</v>
      </c>
      <c r="AX738" s="120">
        <f>IF(L738=0,0,(L738/AT738)*('Form II'!G736+'Form II'!H736))</f>
        <v>0</v>
      </c>
      <c r="AY738" s="120">
        <f>IF(P738+R738=0,0,(IF('Form II'!M736="yes",(((P738+R738)/AT738)*('Form II'!G736+'Form II'!H736)),0)))</f>
        <v>0</v>
      </c>
      <c r="AZ738" s="120" t="e">
        <f>IF('Form II'!N736="yes",(((V738+X738+Z738+T738)/AT738)*('Form II'!G736+'Form II'!H736)),0)</f>
        <v>#DIV/0!</v>
      </c>
      <c r="BA738" s="120" t="e">
        <f>IF('Form II'!P736="yes",(AB738/AT738)*('Form II'!G736+'Form II'!H736),0)</f>
        <v>#DIV/0!</v>
      </c>
      <c r="BB738" s="120" t="e">
        <f>IF('Form II'!O736="yes",(AD738/AT738)*('Form II'!G736+'Form II'!H736),0)</f>
        <v>#DIV/0!</v>
      </c>
      <c r="BC738" s="120">
        <f>IF(AF738=0,0,(AF738/AT738)*('Form II'!G736+'Form II'!H736))</f>
        <v>0</v>
      </c>
      <c r="BD738" s="120">
        <f>IF((AN738+AP738+AR738)=0,0,(IF('Form II'!R736="yes",(((AN738+AP738+AR738)/AT738)*('Form II'!G736+'Form II'!H736)),0)))</f>
        <v>0</v>
      </c>
      <c r="BE738" s="118">
        <f>IF((AS738)=0,('Form II'!G736+'Form II'!H736),SUM(AU738:BD738))</f>
        <v>0</v>
      </c>
      <c r="CD738" s="23">
        <f>AT738*'Form II'!F736</f>
        <v>0</v>
      </c>
    </row>
    <row r="739" spans="1:82" ht="15.75" thickTop="1" x14ac:dyDescent="0.25">
      <c r="A739" s="90" t="s">
        <v>41</v>
      </c>
      <c r="B739" s="91"/>
      <c r="C739" s="91">
        <f t="shared" si="6304"/>
        <v>0</v>
      </c>
      <c r="D739" s="93">
        <f t="shared" ref="D739" si="6739">C739/C733</f>
        <v>0</v>
      </c>
      <c r="E739" s="91">
        <f t="shared" si="6306"/>
        <v>0</v>
      </c>
      <c r="F739" s="93">
        <f t="shared" ref="F739" si="6740">E739/E733</f>
        <v>0</v>
      </c>
      <c r="G739" s="91">
        <f t="shared" si="6308"/>
        <v>0</v>
      </c>
      <c r="H739" s="93">
        <f t="shared" ref="H739" si="6741">G739/G733</f>
        <v>0</v>
      </c>
      <c r="I739" s="91">
        <f t="shared" si="6310"/>
        <v>0</v>
      </c>
      <c r="J739" s="93">
        <f t="shared" ref="J739" si="6742">I739/I733</f>
        <v>0</v>
      </c>
      <c r="K739" s="91">
        <f t="shared" si="6312"/>
        <v>0</v>
      </c>
      <c r="L739" s="93">
        <f t="shared" ref="L739" si="6743">K739/K733</f>
        <v>0</v>
      </c>
      <c r="M739" s="91">
        <f t="shared" si="6314"/>
        <v>0</v>
      </c>
      <c r="N739" s="93">
        <f t="shared" ref="N739" si="6744">M739/M733</f>
        <v>0</v>
      </c>
      <c r="O739" s="91">
        <f t="shared" si="6316"/>
        <v>0</v>
      </c>
      <c r="P739" s="93">
        <f t="shared" ref="P739" si="6745">O739/O733</f>
        <v>0</v>
      </c>
      <c r="Q739" s="91">
        <f t="shared" si="6318"/>
        <v>0</v>
      </c>
      <c r="R739" s="93">
        <f t="shared" ref="R739" si="6746">Q739/Q733</f>
        <v>0</v>
      </c>
      <c r="S739" s="91">
        <f t="shared" si="6320"/>
        <v>0</v>
      </c>
      <c r="T739" s="93">
        <f t="shared" ref="T739" si="6747">S739/S733</f>
        <v>0</v>
      </c>
      <c r="U739" s="91">
        <f t="shared" si="6322"/>
        <v>0</v>
      </c>
      <c r="V739" s="93">
        <f t="shared" ref="V739" si="6748">U739/U733</f>
        <v>0</v>
      </c>
      <c r="W739" s="91">
        <f t="shared" si="6324"/>
        <v>0</v>
      </c>
      <c r="X739" s="93">
        <f t="shared" ref="X739" si="6749">W739/W733</f>
        <v>0</v>
      </c>
      <c r="Y739" s="91">
        <f t="shared" si="6326"/>
        <v>0</v>
      </c>
      <c r="Z739" s="93">
        <f t="shared" ref="Z739" si="6750">Y739/Y733</f>
        <v>0</v>
      </c>
      <c r="AA739" s="91">
        <f t="shared" si="6328"/>
        <v>0</v>
      </c>
      <c r="AB739" s="93">
        <f t="shared" ref="AB739" si="6751">AA739/AA733</f>
        <v>0</v>
      </c>
      <c r="AC739" s="91">
        <f t="shared" si="6330"/>
        <v>0</v>
      </c>
      <c r="AD739" s="93">
        <f t="shared" ref="AD739" si="6752">AC739/AC733</f>
        <v>0</v>
      </c>
      <c r="AE739" s="94">
        <f t="shared" si="6332"/>
        <v>0</v>
      </c>
      <c r="AF739" s="93">
        <f t="shared" ref="AF739" si="6753">AE739/AE733</f>
        <v>0</v>
      </c>
      <c r="AG739" s="91">
        <f t="shared" si="6334"/>
        <v>0</v>
      </c>
      <c r="AH739" s="93">
        <f t="shared" ref="AH739" si="6754">AG739/AG733</f>
        <v>0</v>
      </c>
      <c r="AI739" s="91">
        <f t="shared" si="6336"/>
        <v>0</v>
      </c>
      <c r="AJ739" s="93">
        <f t="shared" ref="AJ739" si="6755">AI739/AI733</f>
        <v>0</v>
      </c>
      <c r="AK739" s="91">
        <f t="shared" si="6338"/>
        <v>0</v>
      </c>
      <c r="AL739" s="93">
        <f t="shared" ref="AL739" si="6756">AK739/AK733</f>
        <v>0</v>
      </c>
      <c r="AM739" s="91">
        <f t="shared" si="6340"/>
        <v>0</v>
      </c>
      <c r="AN739" s="93">
        <f t="shared" ref="AN739" si="6757">AM739/AM733</f>
        <v>0</v>
      </c>
      <c r="AO739" s="91">
        <f t="shared" si="6342"/>
        <v>0</v>
      </c>
      <c r="AP739" s="93">
        <f t="shared" ref="AP739" si="6758">AO739/AO733</f>
        <v>0</v>
      </c>
      <c r="AQ739" s="91">
        <f t="shared" si="6344"/>
        <v>0</v>
      </c>
      <c r="AR739" s="93">
        <f t="shared" si="6676"/>
        <v>0</v>
      </c>
      <c r="AS739" s="95">
        <f t="shared" si="6345"/>
        <v>0</v>
      </c>
      <c r="AT739" s="203">
        <f t="shared" si="6678"/>
        <v>0</v>
      </c>
      <c r="AU739" s="121"/>
      <c r="AV739" s="121"/>
      <c r="AW739" s="121"/>
      <c r="AX739" s="121"/>
      <c r="AY739" s="121"/>
      <c r="AZ739" s="121"/>
      <c r="BA739" s="121"/>
      <c r="BB739" s="121"/>
      <c r="BC739" s="121"/>
      <c r="BD739" s="121"/>
      <c r="BE739" s="121"/>
      <c r="CD739" s="30">
        <f t="shared" si="6346"/>
        <v>0</v>
      </c>
    </row>
    <row r="740" spans="1:82" x14ac:dyDescent="0.25">
      <c r="AU740" s="116"/>
      <c r="AV740" s="116"/>
      <c r="AW740" s="116"/>
      <c r="AX740" s="116"/>
      <c r="AY740" s="116"/>
      <c r="AZ740" s="116"/>
      <c r="BA740" s="116"/>
      <c r="BB740" s="116"/>
      <c r="BC740" s="116"/>
      <c r="BD740" s="116"/>
      <c r="BE740" s="116"/>
    </row>
    <row r="741" spans="1:82" ht="45" x14ac:dyDescent="0.25">
      <c r="A741" s="97"/>
      <c r="B741" s="199" t="s">
        <v>25</v>
      </c>
      <c r="C741" s="248" t="s">
        <v>116</v>
      </c>
      <c r="D741" s="247"/>
      <c r="E741" s="257" t="s">
        <v>119</v>
      </c>
      <c r="F741" s="247"/>
      <c r="G741" s="257" t="s">
        <v>120</v>
      </c>
      <c r="H741" s="247"/>
      <c r="I741" s="248" t="s">
        <v>117</v>
      </c>
      <c r="J741" s="247"/>
      <c r="K741" s="248" t="s">
        <v>118</v>
      </c>
      <c r="L741" s="247"/>
      <c r="M741" s="248" t="s">
        <v>27</v>
      </c>
      <c r="N741" s="247"/>
      <c r="O741" s="248" t="s">
        <v>166</v>
      </c>
      <c r="P741" s="247"/>
      <c r="Q741" s="248" t="s">
        <v>167</v>
      </c>
      <c r="R741" s="247"/>
      <c r="S741" s="248" t="s">
        <v>132</v>
      </c>
      <c r="T741" s="247"/>
      <c r="U741" s="248" t="s">
        <v>28</v>
      </c>
      <c r="V741" s="247"/>
      <c r="W741" s="248" t="s">
        <v>29</v>
      </c>
      <c r="X741" s="247"/>
      <c r="Y741" s="248" t="s">
        <v>30</v>
      </c>
      <c r="Z741" s="247"/>
      <c r="AA741" s="248" t="s">
        <v>114</v>
      </c>
      <c r="AB741" s="258"/>
      <c r="AC741" s="248" t="s">
        <v>113</v>
      </c>
      <c r="AD741" s="247"/>
      <c r="AE741" s="248" t="s">
        <v>31</v>
      </c>
      <c r="AF741" s="247"/>
      <c r="AG741" s="248" t="s">
        <v>193</v>
      </c>
      <c r="AH741" s="247"/>
      <c r="AI741" s="248" t="s">
        <v>164</v>
      </c>
      <c r="AJ741" s="247"/>
      <c r="AK741" s="246" t="s">
        <v>165</v>
      </c>
      <c r="AL741" s="247"/>
      <c r="AM741" s="248" t="s">
        <v>33</v>
      </c>
      <c r="AN741" s="247"/>
      <c r="AO741" s="248" t="s">
        <v>34</v>
      </c>
      <c r="AP741" s="247"/>
      <c r="AQ741" s="248" t="s">
        <v>34</v>
      </c>
      <c r="AR741" s="247"/>
      <c r="AS741" s="248" t="s">
        <v>35</v>
      </c>
      <c r="AT741" s="247"/>
      <c r="AU741" s="115" t="s">
        <v>382</v>
      </c>
      <c r="AV741" s="115" t="s">
        <v>116</v>
      </c>
      <c r="AW741" s="115" t="s">
        <v>384</v>
      </c>
      <c r="AX741" s="116" t="s">
        <v>385</v>
      </c>
      <c r="AY741" s="116" t="s">
        <v>386</v>
      </c>
      <c r="AZ741" s="116" t="s">
        <v>134</v>
      </c>
      <c r="BA741" s="117" t="s">
        <v>114</v>
      </c>
      <c r="BB741" s="117" t="s">
        <v>113</v>
      </c>
      <c r="BC741" s="117" t="s">
        <v>46</v>
      </c>
      <c r="BD741" s="117" t="s">
        <v>44</v>
      </c>
      <c r="BE741" s="118"/>
    </row>
    <row r="742" spans="1:82" x14ac:dyDescent="0.25">
      <c r="A742" s="49" t="s">
        <v>129</v>
      </c>
      <c r="B742" s="200"/>
      <c r="C742" s="151"/>
      <c r="D742" s="152"/>
      <c r="E742" s="151"/>
      <c r="F742" s="152"/>
      <c r="G742" s="200"/>
      <c r="H742" s="201"/>
      <c r="I742" s="200"/>
      <c r="J742" s="201"/>
      <c r="K742" s="87"/>
      <c r="L742" s="201"/>
      <c r="M742" s="200"/>
      <c r="N742" s="201"/>
      <c r="O742" s="200"/>
      <c r="P742" s="201"/>
      <c r="Q742" s="200"/>
      <c r="R742" s="201"/>
      <c r="S742" s="200"/>
      <c r="T742" s="201"/>
      <c r="U742" s="200"/>
      <c r="V742" s="201"/>
      <c r="W742" s="200"/>
      <c r="X742" s="201"/>
      <c r="Y742" s="200"/>
      <c r="Z742" s="201"/>
      <c r="AA742" s="87"/>
      <c r="AB742" s="87"/>
      <c r="AC742" s="200"/>
      <c r="AD742" s="201"/>
      <c r="AE742" s="200"/>
      <c r="AF742" s="201"/>
      <c r="AG742" s="200"/>
      <c r="AH742" s="201"/>
      <c r="AI742" s="200"/>
      <c r="AJ742" s="201"/>
      <c r="AK742" s="87"/>
      <c r="AL742" s="87"/>
      <c r="AM742" s="200"/>
      <c r="AN742" s="201"/>
      <c r="AO742" s="200"/>
      <c r="AP742" s="201"/>
      <c r="AQ742" s="200"/>
      <c r="AR742" s="201"/>
      <c r="AS742" s="200"/>
      <c r="AT742" s="146"/>
      <c r="AU742" s="115"/>
      <c r="AV742" s="115"/>
      <c r="AW742" s="115"/>
      <c r="AX742" s="116"/>
      <c r="AY742" s="116"/>
      <c r="AZ742" s="116"/>
      <c r="BA742" s="116"/>
      <c r="BB742" s="116"/>
      <c r="BC742" s="116"/>
      <c r="BD742" s="116"/>
      <c r="BE742" s="116"/>
    </row>
    <row r="743" spans="1:82" x14ac:dyDescent="0.25">
      <c r="A743" s="98"/>
      <c r="B743" s="88"/>
      <c r="C743" s="249">
        <f>(VLOOKUP(A742,$BF$2:$CB$5,2,FALSE))*'Form II'!F743</f>
        <v>60</v>
      </c>
      <c r="D743" s="250"/>
      <c r="E743" s="249">
        <f>VLOOKUP(A742,$BF$2:$CB$5,3,FALSE)*'Form II'!F743</f>
        <v>60</v>
      </c>
      <c r="F743" s="250"/>
      <c r="G743" s="249">
        <f>VLOOKUP(A742,$BF$2:$CB$5,4,FALSE)*'Form II'!F743</f>
        <v>60</v>
      </c>
      <c r="H743" s="250"/>
      <c r="I743" s="249">
        <f>VLOOKUP(A742,$BF$2:$CB$5,5,FALSE)*'Form II'!F743</f>
        <v>60</v>
      </c>
      <c r="J743" s="250"/>
      <c r="K743" s="251">
        <f>VLOOKUP(A742,$BF$2:$CB$5,6,FALSE)*'Form II'!F743</f>
        <v>100</v>
      </c>
      <c r="L743" s="250"/>
      <c r="M743" s="249">
        <f>VLOOKUP(A742,$BF$2:$CB$5,7,FALSE)*'Form II'!F743</f>
        <v>200</v>
      </c>
      <c r="N743" s="250"/>
      <c r="O743" s="249">
        <f>VLOOKUP(A742,$BF$2:$CB$5,8,FALSE)*'Form II'!F743</f>
        <v>125</v>
      </c>
      <c r="P743" s="250"/>
      <c r="Q743" s="249">
        <f>VLOOKUP(A742,$BF$2:$CB$5,9,FALSE)*'Form II'!F743</f>
        <v>125</v>
      </c>
      <c r="R743" s="250"/>
      <c r="S743" s="249">
        <f>VLOOKUP(A742,$BF$2:$CB$5,10,FALSE)*'Form II'!F743</f>
        <v>125</v>
      </c>
      <c r="T743" s="250"/>
      <c r="U743" s="249">
        <f>VLOOKUP(A742,$BF$2:$CB$5,11,FALSE)*'Form II'!F743</f>
        <v>150</v>
      </c>
      <c r="V743" s="250"/>
      <c r="W743" s="249">
        <f>VLOOKUP(A742,$BF$2:$CB$5,12,FALSE)*'Form II'!F743</f>
        <v>200</v>
      </c>
      <c r="X743" s="250"/>
      <c r="Y743" s="252">
        <f>VLOOKUP(A742,$BF$2:$CB$5,13,FALSE)*'Form II'!F743</f>
        <v>250</v>
      </c>
      <c r="Z743" s="253"/>
      <c r="AA743" s="252">
        <f>VLOOKUP(A742,$BF$2:$CB$5,14,FALSE)*'Form II'!F743</f>
        <v>75</v>
      </c>
      <c r="AB743" s="254"/>
      <c r="AC743" s="252">
        <f>VLOOKUP(A742,$BF$2:$CB$5,15,FALSE)*'Form II'!F743</f>
        <v>75</v>
      </c>
      <c r="AD743" s="253"/>
      <c r="AE743" s="252">
        <f>VLOOKUP(A742,$BF$2:$CB$5,16,FALSE)*'Form II'!F743</f>
        <v>200</v>
      </c>
      <c r="AF743" s="253"/>
      <c r="AG743" s="249">
        <f>VLOOKUP(A742,$BF$2:$CB$5,17,FALSE)*'Form II'!F743</f>
        <v>200</v>
      </c>
      <c r="AH743" s="250"/>
      <c r="AI743" s="249">
        <f>VLOOKUP(A742,$BF$2:$CB$5,18,FALSE)*'Form II'!F743</f>
        <v>12.5</v>
      </c>
      <c r="AJ743" s="250"/>
      <c r="AK743" s="249">
        <f>VLOOKUP(A742,$BF$2:$CB$5,19,FALSE)*'Form II'!F743</f>
        <v>25</v>
      </c>
      <c r="AL743" s="250"/>
      <c r="AM743" s="249">
        <f>VLOOKUP(A742,$BF$2:$CB$5,20,FALSE)*'Form II'!F743</f>
        <v>12.5</v>
      </c>
      <c r="AN743" s="250"/>
      <c r="AO743" s="249">
        <f>VLOOKUP(A742,$BF$2:$CB$5,21,FALSE)*'Form II'!F743</f>
        <v>25</v>
      </c>
      <c r="AP743" s="250"/>
      <c r="AQ743" s="249">
        <f>VLOOKUP(A742,$BF$2:$CB$5,22,FALSE)*'Form II'!F743</f>
        <v>25</v>
      </c>
      <c r="AR743" s="250"/>
      <c r="AS743" s="255"/>
      <c r="AT743" s="256"/>
      <c r="AU743" s="116"/>
      <c r="AV743" s="116"/>
      <c r="AW743" s="116"/>
      <c r="AX743" s="116"/>
      <c r="AY743" s="116"/>
      <c r="AZ743" s="116"/>
      <c r="BA743" s="116"/>
      <c r="BB743" s="116"/>
      <c r="BC743" s="116"/>
      <c r="BD743" s="116"/>
      <c r="BE743" s="116"/>
    </row>
    <row r="744" spans="1:82" ht="15.75" thickBot="1" x14ac:dyDescent="0.3">
      <c r="A744" s="48" t="str">
        <f>'Form II'!A743&amp;", "&amp;'Form II'!B743</f>
        <v>, 75</v>
      </c>
      <c r="B744" s="99" t="s">
        <v>36</v>
      </c>
      <c r="C744" s="99" t="s">
        <v>36</v>
      </c>
      <c r="D744" s="99" t="s">
        <v>142</v>
      </c>
      <c r="E744" s="99"/>
      <c r="F744" s="99"/>
      <c r="G744" s="99"/>
      <c r="H744" s="99"/>
      <c r="I744" s="99"/>
      <c r="J744" s="99"/>
      <c r="K744" s="99" t="s">
        <v>36</v>
      </c>
      <c r="L744" s="99" t="s">
        <v>142</v>
      </c>
      <c r="M744" s="99" t="s">
        <v>36</v>
      </c>
      <c r="N744" s="99" t="s">
        <v>142</v>
      </c>
      <c r="O744" s="99" t="s">
        <v>36</v>
      </c>
      <c r="P744" s="99" t="s">
        <v>142</v>
      </c>
      <c r="Q744" s="99" t="s">
        <v>36</v>
      </c>
      <c r="R744" s="99" t="s">
        <v>142</v>
      </c>
      <c r="S744" s="99" t="s">
        <v>36</v>
      </c>
      <c r="T744" s="99" t="s">
        <v>142</v>
      </c>
      <c r="U744" s="99" t="s">
        <v>36</v>
      </c>
      <c r="V744" s="99" t="s">
        <v>142</v>
      </c>
      <c r="W744" s="99" t="s">
        <v>36</v>
      </c>
      <c r="X744" s="99" t="s">
        <v>142</v>
      </c>
      <c r="Y744" s="99" t="s">
        <v>36</v>
      </c>
      <c r="Z744" s="99" t="s">
        <v>142</v>
      </c>
      <c r="AA744" s="99"/>
      <c r="AB744" s="99"/>
      <c r="AC744" s="99" t="s">
        <v>36</v>
      </c>
      <c r="AD744" s="99" t="s">
        <v>142</v>
      </c>
      <c r="AE744" s="99" t="s">
        <v>36</v>
      </c>
      <c r="AF744" s="100" t="s">
        <v>142</v>
      </c>
      <c r="AG744" s="99" t="s">
        <v>36</v>
      </c>
      <c r="AH744" s="99" t="s">
        <v>142</v>
      </c>
      <c r="AI744" s="99" t="s">
        <v>36</v>
      </c>
      <c r="AJ744" s="99" t="s">
        <v>142</v>
      </c>
      <c r="AK744" s="99" t="s">
        <v>36</v>
      </c>
      <c r="AL744" s="99" t="s">
        <v>142</v>
      </c>
      <c r="AM744" s="99" t="s">
        <v>36</v>
      </c>
      <c r="AN744" s="99" t="s">
        <v>142</v>
      </c>
      <c r="AO744" s="99" t="s">
        <v>36</v>
      </c>
      <c r="AP744" s="99" t="s">
        <v>142</v>
      </c>
      <c r="AQ744" s="99" t="s">
        <v>36</v>
      </c>
      <c r="AR744" s="99" t="s">
        <v>142</v>
      </c>
      <c r="AS744" s="99" t="s">
        <v>36</v>
      </c>
      <c r="AT744" s="147" t="s">
        <v>142</v>
      </c>
      <c r="AU744" s="116"/>
      <c r="AV744" s="116"/>
      <c r="AW744" s="116"/>
      <c r="AX744" s="116"/>
      <c r="AY744" s="116"/>
      <c r="AZ744" s="116"/>
      <c r="BA744" s="116"/>
      <c r="BB744" s="116"/>
      <c r="BC744" s="116"/>
      <c r="BD744" s="116"/>
      <c r="BE744" s="116"/>
    </row>
    <row r="745" spans="1:82" ht="16.5" thickTop="1" thickBot="1" x14ac:dyDescent="0.3">
      <c r="A745" s="24" t="s">
        <v>37</v>
      </c>
      <c r="B745" s="25"/>
      <c r="C745" s="112">
        <v>0</v>
      </c>
      <c r="D745" s="93">
        <f t="shared" ref="D745" si="6759">C745/C743</f>
        <v>0</v>
      </c>
      <c r="E745" s="112"/>
      <c r="F745" s="93">
        <f t="shared" ref="F745" si="6760">E745/E743</f>
        <v>0</v>
      </c>
      <c r="G745" s="112"/>
      <c r="H745" s="93">
        <f t="shared" ref="H745" si="6761">G745/G743</f>
        <v>0</v>
      </c>
      <c r="I745" s="112"/>
      <c r="J745" s="93">
        <f t="shared" ref="J745" si="6762">I745/I743</f>
        <v>0</v>
      </c>
      <c r="K745" s="112"/>
      <c r="L745" s="93">
        <f t="shared" ref="L745" si="6763">K745/K743</f>
        <v>0</v>
      </c>
      <c r="M745" s="112">
        <v>0</v>
      </c>
      <c r="N745" s="93">
        <f t="shared" ref="N745" si="6764">M745/M743</f>
        <v>0</v>
      </c>
      <c r="O745" s="112">
        <v>0</v>
      </c>
      <c r="P745" s="93">
        <f t="shared" ref="P745" si="6765">O745/O743</f>
        <v>0</v>
      </c>
      <c r="Q745" s="112">
        <v>0</v>
      </c>
      <c r="R745" s="93">
        <f t="shared" ref="R745" si="6766">Q745/Q743</f>
        <v>0</v>
      </c>
      <c r="S745" s="112">
        <v>0</v>
      </c>
      <c r="T745" s="93">
        <f t="shared" ref="T745" si="6767">S745/S743</f>
        <v>0</v>
      </c>
      <c r="U745" s="112">
        <v>0</v>
      </c>
      <c r="V745" s="93">
        <f t="shared" ref="V745" si="6768">U745/U743</f>
        <v>0</v>
      </c>
      <c r="W745" s="112">
        <v>0</v>
      </c>
      <c r="X745" s="93">
        <f t="shared" ref="X745" si="6769">W745/W743</f>
        <v>0</v>
      </c>
      <c r="Y745" s="112">
        <v>0</v>
      </c>
      <c r="Z745" s="93">
        <f t="shared" ref="Z745" si="6770">Y745/Y743</f>
        <v>0</v>
      </c>
      <c r="AA745" s="112">
        <v>0</v>
      </c>
      <c r="AB745" s="93">
        <f t="shared" ref="AB745" si="6771">AA745/AA743</f>
        <v>0</v>
      </c>
      <c r="AC745" s="112">
        <v>0</v>
      </c>
      <c r="AD745" s="93">
        <f t="shared" ref="AD745" si="6772">AC745/AC743</f>
        <v>0</v>
      </c>
      <c r="AE745" s="112"/>
      <c r="AF745" s="93">
        <f t="shared" ref="AF745" si="6773">AE745/AE743</f>
        <v>0</v>
      </c>
      <c r="AG745" s="112"/>
      <c r="AH745" s="93">
        <f t="shared" ref="AH745" si="6774">AG745/AG743</f>
        <v>0</v>
      </c>
      <c r="AI745" s="112"/>
      <c r="AJ745" s="93">
        <f t="shared" ref="AJ745" si="6775">AI745/AI743</f>
        <v>0</v>
      </c>
      <c r="AK745" s="112"/>
      <c r="AL745" s="93">
        <f t="shared" ref="AL745" si="6776">AK745/AK743</f>
        <v>0</v>
      </c>
      <c r="AM745" s="112">
        <v>0</v>
      </c>
      <c r="AN745" s="93">
        <f t="shared" ref="AN745" si="6777">AM745/AM743</f>
        <v>0</v>
      </c>
      <c r="AO745" s="112">
        <v>0</v>
      </c>
      <c r="AP745" s="93">
        <f t="shared" ref="AP745" si="6778">AO745/AO743</f>
        <v>0</v>
      </c>
      <c r="AQ745" s="112">
        <v>0</v>
      </c>
      <c r="AR745" s="93">
        <f t="shared" ref="AR745:AR749" si="6779">AQ745/$AQ$113</f>
        <v>0</v>
      </c>
      <c r="AS745" s="134">
        <f t="shared" ref="AS745:AS748" si="6780">C745+K745+M745+O745+U745+W745+Y745+AC745+AE745+AG745+AM745+AQ745+E745+I745+G745+AA745+Q745+S745+AO745+AI745+AK745</f>
        <v>0</v>
      </c>
      <c r="AT745" s="203">
        <f t="shared" ref="AT745:AT749" si="6781">D745+L745+N745+P745+V745+X745+Z745+AD745+AF745+AH745+AN745+AR745+AB745+F745+J745+H745+R745+T745+AP745+AJ745+AL745</f>
        <v>0</v>
      </c>
      <c r="AU745" s="120">
        <f>IF(J745=0,0,(IF('Form II'!K743="yes",(J745/AT745)*('Form II'!G743+'Form II'!H743),0)))</f>
        <v>0</v>
      </c>
      <c r="AV745" s="120">
        <f>IF(D745=0,0,(IF('Form II'!I743="yes",(D745/AT745)*('Form II'!G743+'Form II'!H743),0)))</f>
        <v>0</v>
      </c>
      <c r="AW745" s="120">
        <f>IF(F745+H745=0,0,(IF('Form II'!J743="yes",((F745+H745)/AT745)*('Form II'!G743+'Form II'!H743),0)))</f>
        <v>0</v>
      </c>
      <c r="AX745" s="120">
        <f>IF(L745=0,0,(L745/AT745)*('Form II'!G743+'Form II'!H743))</f>
        <v>0</v>
      </c>
      <c r="AY745" s="120">
        <f>IF(P745+R745=0,0,(IF('Form II'!M743="yes",(((P745+R745)/AT745)*('Form II'!G743+'Form II'!H743)),0)))</f>
        <v>0</v>
      </c>
      <c r="AZ745" s="120" t="e">
        <f>IF('Form II'!N743="yes",(((V745+X745+Z745+T745)/AT745)*('Form II'!G743+'Form II'!H743)),0)</f>
        <v>#DIV/0!</v>
      </c>
      <c r="BA745" s="120" t="e">
        <f>IF('Form II'!P743="yes",(AB745/AT745)*('Form II'!G743+'Form II'!H743),0)</f>
        <v>#DIV/0!</v>
      </c>
      <c r="BB745" s="120" t="e">
        <f>IF('Form II'!O743="yes",(AD745/AT745)*('Form II'!G743+'Form II'!H743),0)</f>
        <v>#DIV/0!</v>
      </c>
      <c r="BC745" s="120">
        <f>IF(AF745=0,0,(AF745/AT745)*('Form II'!G743+'Form II'!H743))</f>
        <v>0</v>
      </c>
      <c r="BD745" s="120">
        <f>IF((AN745+AP745+AR745)=0,0,(IF('Form II'!R743="yes",(((AN745+AP745+AR745)/AT745)*('Form II'!G743+'Form II'!H743)),0)))</f>
        <v>0</v>
      </c>
      <c r="BE745" s="118">
        <f>IF((AS745)=0,('Form II'!G743+'Form II'!H743),SUM(AU745:BD745))</f>
        <v>0</v>
      </c>
      <c r="CD745" s="23">
        <f>AT745*'Form II'!F743</f>
        <v>0</v>
      </c>
    </row>
    <row r="746" spans="1:82" ht="16.5" thickTop="1" thickBot="1" x14ac:dyDescent="0.3">
      <c r="A746" s="26" t="s">
        <v>38</v>
      </c>
      <c r="B746" s="27"/>
      <c r="C746" s="113">
        <v>0</v>
      </c>
      <c r="D746" s="93">
        <f t="shared" ref="D746" si="6782">C746/C743</f>
        <v>0</v>
      </c>
      <c r="E746" s="113"/>
      <c r="F746" s="93">
        <f t="shared" ref="F746" si="6783">E746/E743</f>
        <v>0</v>
      </c>
      <c r="G746" s="113"/>
      <c r="H746" s="93">
        <f t="shared" ref="H746" si="6784">G746/G743</f>
        <v>0</v>
      </c>
      <c r="I746" s="113"/>
      <c r="J746" s="93">
        <f t="shared" ref="J746" si="6785">I746/I743</f>
        <v>0</v>
      </c>
      <c r="K746" s="113"/>
      <c r="L746" s="93">
        <f t="shared" ref="L746" si="6786">K746/K743</f>
        <v>0</v>
      </c>
      <c r="M746" s="113">
        <v>0</v>
      </c>
      <c r="N746" s="93">
        <f t="shared" ref="N746" si="6787">M746/M743</f>
        <v>0</v>
      </c>
      <c r="O746" s="113">
        <v>0</v>
      </c>
      <c r="P746" s="93">
        <f t="shared" ref="P746" si="6788">O746/O743</f>
        <v>0</v>
      </c>
      <c r="Q746" s="113">
        <v>0</v>
      </c>
      <c r="R746" s="93">
        <f t="shared" ref="R746" si="6789">Q746/Q743</f>
        <v>0</v>
      </c>
      <c r="S746" s="113">
        <v>0</v>
      </c>
      <c r="T746" s="93">
        <f t="shared" ref="T746" si="6790">S746/S743</f>
        <v>0</v>
      </c>
      <c r="U746" s="113">
        <v>0</v>
      </c>
      <c r="V746" s="93">
        <f t="shared" ref="V746" si="6791">U746/U743</f>
        <v>0</v>
      </c>
      <c r="W746" s="113">
        <v>0</v>
      </c>
      <c r="X746" s="93">
        <f t="shared" ref="X746" si="6792">W746/W743</f>
        <v>0</v>
      </c>
      <c r="Y746" s="113">
        <v>0</v>
      </c>
      <c r="Z746" s="93">
        <f t="shared" ref="Z746" si="6793">Y746/Y743</f>
        <v>0</v>
      </c>
      <c r="AA746" s="113">
        <v>0</v>
      </c>
      <c r="AB746" s="93">
        <f t="shared" ref="AB746" si="6794">AA746/AA743</f>
        <v>0</v>
      </c>
      <c r="AC746" s="113">
        <v>0</v>
      </c>
      <c r="AD746" s="93">
        <f t="shared" ref="AD746" si="6795">AC746/AC743</f>
        <v>0</v>
      </c>
      <c r="AE746" s="113"/>
      <c r="AF746" s="93">
        <f t="shared" ref="AF746" si="6796">AE746/AE743</f>
        <v>0</v>
      </c>
      <c r="AG746" s="113"/>
      <c r="AH746" s="93">
        <f t="shared" ref="AH746" si="6797">AG746/AG743</f>
        <v>0</v>
      </c>
      <c r="AI746" s="113"/>
      <c r="AJ746" s="93">
        <f t="shared" ref="AJ746" si="6798">AI746/AI743</f>
        <v>0</v>
      </c>
      <c r="AK746" s="113"/>
      <c r="AL746" s="93">
        <f t="shared" ref="AL746" si="6799">AK746/AK743</f>
        <v>0</v>
      </c>
      <c r="AM746" s="113">
        <v>0</v>
      </c>
      <c r="AN746" s="93">
        <f t="shared" ref="AN746" si="6800">AM746/AM743</f>
        <v>0</v>
      </c>
      <c r="AO746" s="113">
        <v>0</v>
      </c>
      <c r="AP746" s="93">
        <f t="shared" ref="AP746" si="6801">AO746/AO743</f>
        <v>0</v>
      </c>
      <c r="AQ746" s="113">
        <v>0</v>
      </c>
      <c r="AR746" s="93">
        <f t="shared" si="6779"/>
        <v>0</v>
      </c>
      <c r="AS746" s="134">
        <f t="shared" si="6780"/>
        <v>0</v>
      </c>
      <c r="AT746" s="203">
        <f t="shared" si="6781"/>
        <v>0</v>
      </c>
      <c r="AU746" s="120">
        <f>IF(J746=0,0,(IF('Form II'!K744="yes",(J746/AT746)*('Form II'!G744+'Form II'!H744),0)))</f>
        <v>0</v>
      </c>
      <c r="AV746" s="120">
        <f>IF(D746=0,0,(IF('Form II'!I744="yes",(D746/AT746)*('Form II'!G744+'Form II'!H744),0)))</f>
        <v>0</v>
      </c>
      <c r="AW746" s="120">
        <f>IF(F746+H746=0,0,(IF('Form II'!J744="yes",((F746+H746)/AT746)*('Form II'!G744+'Form II'!H744),0)))</f>
        <v>0</v>
      </c>
      <c r="AX746" s="120">
        <f>IF(L746=0,0,(L746/AT746)*('Form II'!G744+'Form II'!H744))</f>
        <v>0</v>
      </c>
      <c r="AY746" s="120">
        <f>IF(P746+R746=0,0,(IF('Form II'!M744="yes",(((P746+R746)/AT746)*('Form II'!G744+'Form II'!H744)),0)))</f>
        <v>0</v>
      </c>
      <c r="AZ746" s="120" t="e">
        <f>IF('Form II'!N744="yes",(((V746+X746+Z746+T746)/AT746)*('Form II'!G744+'Form II'!H744)),0)</f>
        <v>#DIV/0!</v>
      </c>
      <c r="BA746" s="120" t="e">
        <f>IF('Form II'!P744="yes",(AB746/AT746)*('Form II'!G744+'Form II'!H744),0)</f>
        <v>#DIV/0!</v>
      </c>
      <c r="BB746" s="120" t="e">
        <f>IF('Form II'!O744="yes",(AD746/AT746)*('Form II'!G744+'Form II'!H744),0)</f>
        <v>#DIV/0!</v>
      </c>
      <c r="BC746" s="120">
        <f>IF(AF746=0,0,(AF746/AT746)*('Form II'!G744+'Form II'!H744))</f>
        <v>0</v>
      </c>
      <c r="BD746" s="120">
        <f>IF((AN746+AP746+AR746)=0,0,(IF('Form II'!R744="yes",(((AN746+AP746+AR746)/AT746)*('Form II'!G744+'Form II'!H744)),0)))</f>
        <v>0</v>
      </c>
      <c r="BE746" s="118">
        <f>IF((AS746)=0,('Form II'!G744+'Form II'!H744),SUM(AU746:BD746))</f>
        <v>0</v>
      </c>
      <c r="CD746" s="23">
        <f>AT746*'Form II'!F744</f>
        <v>0</v>
      </c>
    </row>
    <row r="747" spans="1:82" ht="16.5" thickTop="1" thickBot="1" x14ac:dyDescent="0.3">
      <c r="A747" s="26" t="s">
        <v>39</v>
      </c>
      <c r="B747" s="27"/>
      <c r="C747" s="113">
        <v>0</v>
      </c>
      <c r="D747" s="93">
        <f t="shared" ref="D747" si="6802">C747/C743</f>
        <v>0</v>
      </c>
      <c r="E747" s="113"/>
      <c r="F747" s="93">
        <f t="shared" ref="F747" si="6803">E747/E743</f>
        <v>0</v>
      </c>
      <c r="G747" s="113"/>
      <c r="H747" s="93">
        <f t="shared" ref="H747" si="6804">G747/G743</f>
        <v>0</v>
      </c>
      <c r="I747" s="113"/>
      <c r="J747" s="93">
        <f t="shared" ref="J747" si="6805">I747/I743</f>
        <v>0</v>
      </c>
      <c r="K747" s="113"/>
      <c r="L747" s="93">
        <f t="shared" ref="L747" si="6806">K747/K743</f>
        <v>0</v>
      </c>
      <c r="M747" s="113">
        <v>0</v>
      </c>
      <c r="N747" s="93">
        <f t="shared" ref="N747" si="6807">M747/M743</f>
        <v>0</v>
      </c>
      <c r="O747" s="113">
        <v>0</v>
      </c>
      <c r="P747" s="93">
        <f t="shared" ref="P747" si="6808">O747/O743</f>
        <v>0</v>
      </c>
      <c r="Q747" s="113">
        <v>0</v>
      </c>
      <c r="R747" s="93">
        <f t="shared" ref="R747" si="6809">Q747/Q743</f>
        <v>0</v>
      </c>
      <c r="S747" s="113">
        <v>0</v>
      </c>
      <c r="T747" s="93">
        <f t="shared" ref="T747" si="6810">S747/S743</f>
        <v>0</v>
      </c>
      <c r="U747" s="113">
        <v>0</v>
      </c>
      <c r="V747" s="93">
        <f t="shared" ref="V747" si="6811">U747/U743</f>
        <v>0</v>
      </c>
      <c r="W747" s="113">
        <v>0</v>
      </c>
      <c r="X747" s="93">
        <f t="shared" ref="X747" si="6812">W747/W743</f>
        <v>0</v>
      </c>
      <c r="Y747" s="113">
        <v>0</v>
      </c>
      <c r="Z747" s="93">
        <f t="shared" ref="Z747" si="6813">Y747/Y743</f>
        <v>0</v>
      </c>
      <c r="AA747" s="113">
        <v>0</v>
      </c>
      <c r="AB747" s="93">
        <f t="shared" ref="AB747" si="6814">AA747/AA743</f>
        <v>0</v>
      </c>
      <c r="AC747" s="113">
        <v>0</v>
      </c>
      <c r="AD747" s="93">
        <f t="shared" ref="AD747" si="6815">AC747/AC743</f>
        <v>0</v>
      </c>
      <c r="AE747" s="113"/>
      <c r="AF747" s="93">
        <f t="shared" ref="AF747" si="6816">AE747/AE743</f>
        <v>0</v>
      </c>
      <c r="AG747" s="113"/>
      <c r="AH747" s="93">
        <f t="shared" ref="AH747" si="6817">AG747/AG743</f>
        <v>0</v>
      </c>
      <c r="AI747" s="113"/>
      <c r="AJ747" s="93">
        <f t="shared" ref="AJ747" si="6818">AI747/AI743</f>
        <v>0</v>
      </c>
      <c r="AK747" s="113"/>
      <c r="AL747" s="93">
        <f t="shared" ref="AL747" si="6819">AK747/AK743</f>
        <v>0</v>
      </c>
      <c r="AM747" s="113">
        <v>0</v>
      </c>
      <c r="AN747" s="93">
        <f t="shared" ref="AN747" si="6820">AM747/AM743</f>
        <v>0</v>
      </c>
      <c r="AO747" s="113">
        <v>0</v>
      </c>
      <c r="AP747" s="93">
        <f t="shared" ref="AP747" si="6821">AO747/AO743</f>
        <v>0</v>
      </c>
      <c r="AQ747" s="113">
        <v>0</v>
      </c>
      <c r="AR747" s="93">
        <f t="shared" si="6779"/>
        <v>0</v>
      </c>
      <c r="AS747" s="134">
        <f t="shared" si="6780"/>
        <v>0</v>
      </c>
      <c r="AT747" s="203">
        <f t="shared" si="6781"/>
        <v>0</v>
      </c>
      <c r="AU747" s="120">
        <f>IF(J747=0,0,(IF('Form II'!K745="yes",(J747/AT747)*('Form II'!G745+'Form II'!H745),0)))</f>
        <v>0</v>
      </c>
      <c r="AV747" s="120">
        <f>IF(D747=0,0,(IF('Form II'!I745="yes",(D747/AT747)*('Form II'!G745+'Form II'!H745),0)))</f>
        <v>0</v>
      </c>
      <c r="AW747" s="120">
        <f>IF(F747+H747=0,0,(IF('Form II'!J745="yes",((F747+H747)/AT747)*('Form II'!G745+'Form II'!H745),0)))</f>
        <v>0</v>
      </c>
      <c r="AX747" s="120">
        <f>IF(L747=0,0,(L747/AT747)*('Form II'!G745+'Form II'!H745))</f>
        <v>0</v>
      </c>
      <c r="AY747" s="120">
        <f>IF(P747+R747=0,0,(IF('Form II'!M745="yes",(((P747+R747)/AT747)*('Form II'!G745+'Form II'!H745)),0)))</f>
        <v>0</v>
      </c>
      <c r="AZ747" s="120" t="e">
        <f>IF('Form II'!N745="yes",(((V747+X747+Z747+T747)/AT747)*('Form II'!G745+'Form II'!H745)),0)</f>
        <v>#DIV/0!</v>
      </c>
      <c r="BA747" s="120" t="e">
        <f>IF('Form II'!P745="yes",(AB747/AT747)*('Form II'!G745+'Form II'!H745),0)</f>
        <v>#DIV/0!</v>
      </c>
      <c r="BB747" s="120" t="e">
        <f>IF('Form II'!O745="yes",(AD747/AT747)*('Form II'!G745+'Form II'!H745),0)</f>
        <v>#DIV/0!</v>
      </c>
      <c r="BC747" s="120">
        <f>IF(AF747=0,0,(AF747/AT747)*('Form II'!G745+'Form II'!H745))</f>
        <v>0</v>
      </c>
      <c r="BD747" s="120">
        <f>IF((AN747+AP747+AR747)=0,0,(IF('Form II'!R745="yes",(((AN747+AP747+AR747)/AT747)*('Form II'!G745+'Form II'!H745)),0)))</f>
        <v>0</v>
      </c>
      <c r="BE747" s="118">
        <f>IF((AS747)=0,('Form II'!G745+'Form II'!H745),SUM(AU747:BD747))</f>
        <v>0</v>
      </c>
      <c r="CD747" s="23">
        <f>AT747*'Form II'!F745</f>
        <v>0</v>
      </c>
    </row>
    <row r="748" spans="1:82" ht="16.5" thickTop="1" thickBot="1" x14ac:dyDescent="0.3">
      <c r="A748" s="28" t="s">
        <v>40</v>
      </c>
      <c r="B748" s="29"/>
      <c r="C748" s="114">
        <v>0</v>
      </c>
      <c r="D748" s="93">
        <f t="shared" ref="D748" si="6822">C748/C743</f>
        <v>0</v>
      </c>
      <c r="E748" s="114"/>
      <c r="F748" s="93">
        <f t="shared" ref="F748" si="6823">E748/E743</f>
        <v>0</v>
      </c>
      <c r="G748" s="114"/>
      <c r="H748" s="93">
        <f t="shared" ref="H748" si="6824">G748/G743</f>
        <v>0</v>
      </c>
      <c r="I748" s="114"/>
      <c r="J748" s="93">
        <f t="shared" ref="J748" si="6825">I748/I743</f>
        <v>0</v>
      </c>
      <c r="K748" s="114"/>
      <c r="L748" s="93">
        <f t="shared" ref="L748" si="6826">K748/K743</f>
        <v>0</v>
      </c>
      <c r="M748" s="114">
        <v>0</v>
      </c>
      <c r="N748" s="93">
        <f t="shared" ref="N748" si="6827">M748/M743</f>
        <v>0</v>
      </c>
      <c r="O748" s="114">
        <v>0</v>
      </c>
      <c r="P748" s="93">
        <f t="shared" ref="P748" si="6828">O748/O743</f>
        <v>0</v>
      </c>
      <c r="Q748" s="114">
        <v>0</v>
      </c>
      <c r="R748" s="93">
        <f t="shared" ref="R748" si="6829">Q748/Q743</f>
        <v>0</v>
      </c>
      <c r="S748" s="114">
        <v>0</v>
      </c>
      <c r="T748" s="93">
        <f t="shared" ref="T748" si="6830">S748/S743</f>
        <v>0</v>
      </c>
      <c r="U748" s="114">
        <v>0</v>
      </c>
      <c r="V748" s="93">
        <f t="shared" ref="V748" si="6831">U748/U743</f>
        <v>0</v>
      </c>
      <c r="W748" s="114">
        <v>0</v>
      </c>
      <c r="X748" s="93">
        <f t="shared" ref="X748" si="6832">W748/W743</f>
        <v>0</v>
      </c>
      <c r="Y748" s="114">
        <v>0</v>
      </c>
      <c r="Z748" s="93">
        <f t="shared" ref="Z748" si="6833">Y748/Y743</f>
        <v>0</v>
      </c>
      <c r="AA748" s="114">
        <v>0</v>
      </c>
      <c r="AB748" s="93">
        <f t="shared" ref="AB748" si="6834">AA748/AA743</f>
        <v>0</v>
      </c>
      <c r="AC748" s="114">
        <v>0</v>
      </c>
      <c r="AD748" s="93">
        <f t="shared" ref="AD748" si="6835">AC748/AC743</f>
        <v>0</v>
      </c>
      <c r="AE748" s="114"/>
      <c r="AF748" s="93">
        <f t="shared" ref="AF748" si="6836">AE748/AE743</f>
        <v>0</v>
      </c>
      <c r="AG748" s="114"/>
      <c r="AH748" s="93">
        <f t="shared" ref="AH748" si="6837">AG748/AG743</f>
        <v>0</v>
      </c>
      <c r="AI748" s="114"/>
      <c r="AJ748" s="93">
        <f t="shared" ref="AJ748" si="6838">AI748/AI743</f>
        <v>0</v>
      </c>
      <c r="AK748" s="114"/>
      <c r="AL748" s="93">
        <f t="shared" ref="AL748" si="6839">AK748/AK743</f>
        <v>0</v>
      </c>
      <c r="AM748" s="114">
        <v>0</v>
      </c>
      <c r="AN748" s="93">
        <f t="shared" ref="AN748" si="6840">AM748/AM743</f>
        <v>0</v>
      </c>
      <c r="AO748" s="114">
        <v>0</v>
      </c>
      <c r="AP748" s="93">
        <f t="shared" ref="AP748" si="6841">AO748/AO743</f>
        <v>0</v>
      </c>
      <c r="AQ748" s="114">
        <v>0</v>
      </c>
      <c r="AR748" s="93">
        <f t="shared" si="6779"/>
        <v>0</v>
      </c>
      <c r="AS748" s="134">
        <f t="shared" si="6780"/>
        <v>0</v>
      </c>
      <c r="AT748" s="203">
        <f t="shared" si="6781"/>
        <v>0</v>
      </c>
      <c r="AU748" s="120">
        <f>IF(J748=0,0,(IF('Form II'!K746="yes",(J748/AT748)*('Form II'!G746+'Form II'!H746),0)))</f>
        <v>0</v>
      </c>
      <c r="AV748" s="120">
        <f>IF(D748=0,0,(IF('Form II'!I746="yes",(D748/AT748)*('Form II'!G746+'Form II'!H746),0)))</f>
        <v>0</v>
      </c>
      <c r="AW748" s="120">
        <f>IF(F748+H748=0,0,(IF('Form II'!J746="yes",((F748+H748)/AT748)*('Form II'!G746+'Form II'!H746),0)))</f>
        <v>0</v>
      </c>
      <c r="AX748" s="120">
        <f>IF(L748=0,0,(L748/AT748)*('Form II'!G746+'Form II'!H746))</f>
        <v>0</v>
      </c>
      <c r="AY748" s="120">
        <f>IF(P748+R748=0,0,(IF('Form II'!M746="yes",(((P748+R748)/AT748)*('Form II'!G746+'Form II'!H746)),0)))</f>
        <v>0</v>
      </c>
      <c r="AZ748" s="120" t="e">
        <f>IF('Form II'!N746="yes",(((V748+X748+Z748+T748)/AT748)*('Form II'!G746+'Form II'!H746)),0)</f>
        <v>#DIV/0!</v>
      </c>
      <c r="BA748" s="120" t="e">
        <f>IF('Form II'!P746="yes",(AB748/AT748)*('Form II'!G746+'Form II'!H746),0)</f>
        <v>#DIV/0!</v>
      </c>
      <c r="BB748" s="120" t="e">
        <f>IF('Form II'!O746="yes",(AD748/AT748)*('Form II'!G746+'Form II'!H746),0)</f>
        <v>#DIV/0!</v>
      </c>
      <c r="BC748" s="120">
        <f>IF(AF748=0,0,(AF748/AT748)*('Form II'!G746+'Form II'!H746))</f>
        <v>0</v>
      </c>
      <c r="BD748" s="120">
        <f>IF((AN748+AP748+AR748)=0,0,(IF('Form II'!R746="yes",(((AN748+AP748+AR748)/AT748)*('Form II'!G746+'Form II'!H746)),0)))</f>
        <v>0</v>
      </c>
      <c r="BE748" s="118">
        <f>IF((AS748)=0,('Form II'!G746+'Form II'!H746),SUM(AU748:BD748))</f>
        <v>0</v>
      </c>
      <c r="CD748" s="23">
        <f>AT748*'Form II'!F746</f>
        <v>0</v>
      </c>
    </row>
    <row r="749" spans="1:82" ht="15.75" thickTop="1" x14ac:dyDescent="0.25">
      <c r="A749" s="90" t="s">
        <v>41</v>
      </c>
      <c r="B749" s="91"/>
      <c r="C749" s="91">
        <f t="shared" si="6304"/>
        <v>0</v>
      </c>
      <c r="D749" s="93">
        <f t="shared" ref="D749" si="6842">C749/C743</f>
        <v>0</v>
      </c>
      <c r="E749" s="91">
        <f t="shared" si="6306"/>
        <v>0</v>
      </c>
      <c r="F749" s="93">
        <f t="shared" ref="F749" si="6843">E749/E743</f>
        <v>0</v>
      </c>
      <c r="G749" s="91">
        <f t="shared" si="6308"/>
        <v>0</v>
      </c>
      <c r="H749" s="93">
        <f t="shared" ref="H749" si="6844">G749/G743</f>
        <v>0</v>
      </c>
      <c r="I749" s="91">
        <f t="shared" si="6310"/>
        <v>0</v>
      </c>
      <c r="J749" s="93">
        <f t="shared" ref="J749" si="6845">I749/I743</f>
        <v>0</v>
      </c>
      <c r="K749" s="91">
        <f t="shared" si="6312"/>
        <v>0</v>
      </c>
      <c r="L749" s="93">
        <f t="shared" ref="L749" si="6846">K749/K743</f>
        <v>0</v>
      </c>
      <c r="M749" s="91">
        <f t="shared" si="6314"/>
        <v>0</v>
      </c>
      <c r="N749" s="93">
        <f t="shared" ref="N749" si="6847">M749/M743</f>
        <v>0</v>
      </c>
      <c r="O749" s="91">
        <f t="shared" si="6316"/>
        <v>0</v>
      </c>
      <c r="P749" s="93">
        <f t="shared" ref="P749" si="6848">O749/O743</f>
        <v>0</v>
      </c>
      <c r="Q749" s="91">
        <f t="shared" si="6318"/>
        <v>0</v>
      </c>
      <c r="R749" s="93">
        <f t="shared" ref="R749" si="6849">Q749/Q743</f>
        <v>0</v>
      </c>
      <c r="S749" s="91">
        <f t="shared" si="6320"/>
        <v>0</v>
      </c>
      <c r="T749" s="93">
        <f t="shared" ref="T749" si="6850">S749/S743</f>
        <v>0</v>
      </c>
      <c r="U749" s="91">
        <f t="shared" si="6322"/>
        <v>0</v>
      </c>
      <c r="V749" s="93">
        <f t="shared" ref="V749" si="6851">U749/U743</f>
        <v>0</v>
      </c>
      <c r="W749" s="91">
        <f t="shared" si="6324"/>
        <v>0</v>
      </c>
      <c r="X749" s="93">
        <f t="shared" ref="X749" si="6852">W749/W743</f>
        <v>0</v>
      </c>
      <c r="Y749" s="91">
        <f t="shared" si="6326"/>
        <v>0</v>
      </c>
      <c r="Z749" s="93">
        <f t="shared" ref="Z749" si="6853">Y749/Y743</f>
        <v>0</v>
      </c>
      <c r="AA749" s="91">
        <f t="shared" si="6328"/>
        <v>0</v>
      </c>
      <c r="AB749" s="93">
        <f t="shared" ref="AB749" si="6854">AA749/AA743</f>
        <v>0</v>
      </c>
      <c r="AC749" s="91">
        <f t="shared" si="6330"/>
        <v>0</v>
      </c>
      <c r="AD749" s="93">
        <f t="shared" ref="AD749" si="6855">AC749/AC743</f>
        <v>0</v>
      </c>
      <c r="AE749" s="94">
        <f t="shared" si="6332"/>
        <v>0</v>
      </c>
      <c r="AF749" s="93">
        <f t="shared" ref="AF749" si="6856">AE749/AE743</f>
        <v>0</v>
      </c>
      <c r="AG749" s="91">
        <f t="shared" si="6334"/>
        <v>0</v>
      </c>
      <c r="AH749" s="93">
        <f t="shared" ref="AH749" si="6857">AG749/AG743</f>
        <v>0</v>
      </c>
      <c r="AI749" s="91">
        <f t="shared" si="6336"/>
        <v>0</v>
      </c>
      <c r="AJ749" s="93">
        <f t="shared" ref="AJ749" si="6858">AI749/AI743</f>
        <v>0</v>
      </c>
      <c r="AK749" s="91">
        <f t="shared" si="6338"/>
        <v>0</v>
      </c>
      <c r="AL749" s="93">
        <f t="shared" ref="AL749" si="6859">AK749/AK743</f>
        <v>0</v>
      </c>
      <c r="AM749" s="91">
        <f t="shared" si="6340"/>
        <v>0</v>
      </c>
      <c r="AN749" s="93">
        <f t="shared" ref="AN749" si="6860">AM749/AM743</f>
        <v>0</v>
      </c>
      <c r="AO749" s="91">
        <f t="shared" si="6342"/>
        <v>0</v>
      </c>
      <c r="AP749" s="93">
        <f t="shared" ref="AP749" si="6861">AO749/AO743</f>
        <v>0</v>
      </c>
      <c r="AQ749" s="91">
        <f t="shared" si="6344"/>
        <v>0</v>
      </c>
      <c r="AR749" s="93">
        <f t="shared" si="6779"/>
        <v>0</v>
      </c>
      <c r="AS749" s="95">
        <f t="shared" si="6345"/>
        <v>0</v>
      </c>
      <c r="AT749" s="203">
        <f t="shared" si="6781"/>
        <v>0</v>
      </c>
      <c r="AU749" s="121"/>
      <c r="AV749" s="121"/>
      <c r="AW749" s="121"/>
      <c r="AX749" s="121"/>
      <c r="AY749" s="121"/>
      <c r="AZ749" s="121"/>
      <c r="BA749" s="121"/>
      <c r="BB749" s="121"/>
      <c r="BC749" s="121"/>
      <c r="BD749" s="121"/>
      <c r="BE749" s="121"/>
      <c r="CD749" s="30">
        <f t="shared" si="6346"/>
        <v>0</v>
      </c>
    </row>
    <row r="750" spans="1:82" x14ac:dyDescent="0.25">
      <c r="AU750" s="116"/>
      <c r="AV750" s="116"/>
      <c r="AW750" s="116"/>
      <c r="AX750" s="116"/>
      <c r="AY750" s="116"/>
      <c r="AZ750" s="116"/>
      <c r="BA750" s="116"/>
      <c r="BB750" s="116"/>
      <c r="BC750" s="116"/>
      <c r="BD750" s="116"/>
      <c r="BE750" s="116"/>
    </row>
    <row r="751" spans="1:82" ht="45" x14ac:dyDescent="0.25">
      <c r="A751" s="97"/>
      <c r="B751" s="199" t="s">
        <v>25</v>
      </c>
      <c r="C751" s="248" t="s">
        <v>116</v>
      </c>
      <c r="D751" s="247"/>
      <c r="E751" s="257" t="s">
        <v>119</v>
      </c>
      <c r="F751" s="247"/>
      <c r="G751" s="257" t="s">
        <v>120</v>
      </c>
      <c r="H751" s="247"/>
      <c r="I751" s="248" t="s">
        <v>117</v>
      </c>
      <c r="J751" s="247"/>
      <c r="K751" s="248" t="s">
        <v>118</v>
      </c>
      <c r="L751" s="247"/>
      <c r="M751" s="248" t="s">
        <v>27</v>
      </c>
      <c r="N751" s="247"/>
      <c r="O751" s="248" t="s">
        <v>166</v>
      </c>
      <c r="P751" s="247"/>
      <c r="Q751" s="248" t="s">
        <v>167</v>
      </c>
      <c r="R751" s="247"/>
      <c r="S751" s="248" t="s">
        <v>132</v>
      </c>
      <c r="T751" s="247"/>
      <c r="U751" s="248" t="s">
        <v>28</v>
      </c>
      <c r="V751" s="247"/>
      <c r="W751" s="248" t="s">
        <v>29</v>
      </c>
      <c r="X751" s="247"/>
      <c r="Y751" s="248" t="s">
        <v>30</v>
      </c>
      <c r="Z751" s="247"/>
      <c r="AA751" s="248" t="s">
        <v>114</v>
      </c>
      <c r="AB751" s="258"/>
      <c r="AC751" s="248" t="s">
        <v>113</v>
      </c>
      <c r="AD751" s="247"/>
      <c r="AE751" s="248" t="s">
        <v>31</v>
      </c>
      <c r="AF751" s="247"/>
      <c r="AG751" s="248" t="s">
        <v>193</v>
      </c>
      <c r="AH751" s="247"/>
      <c r="AI751" s="248" t="s">
        <v>164</v>
      </c>
      <c r="AJ751" s="247"/>
      <c r="AK751" s="246" t="s">
        <v>165</v>
      </c>
      <c r="AL751" s="247"/>
      <c r="AM751" s="248" t="s">
        <v>33</v>
      </c>
      <c r="AN751" s="247"/>
      <c r="AO751" s="248" t="s">
        <v>34</v>
      </c>
      <c r="AP751" s="247"/>
      <c r="AQ751" s="248" t="s">
        <v>34</v>
      </c>
      <c r="AR751" s="247"/>
      <c r="AS751" s="248" t="s">
        <v>35</v>
      </c>
      <c r="AT751" s="247"/>
      <c r="AU751" s="115" t="s">
        <v>385</v>
      </c>
      <c r="AV751" s="115" t="s">
        <v>116</v>
      </c>
      <c r="AW751" s="115" t="s">
        <v>387</v>
      </c>
      <c r="AX751" s="116" t="s">
        <v>388</v>
      </c>
      <c r="AY751" s="116" t="s">
        <v>389</v>
      </c>
      <c r="AZ751" s="116" t="s">
        <v>134</v>
      </c>
      <c r="BA751" s="117" t="s">
        <v>114</v>
      </c>
      <c r="BB751" s="117" t="s">
        <v>113</v>
      </c>
      <c r="BC751" s="117" t="s">
        <v>46</v>
      </c>
      <c r="BD751" s="117" t="s">
        <v>44</v>
      </c>
      <c r="BE751" s="118"/>
    </row>
    <row r="752" spans="1:82" x14ac:dyDescent="0.25">
      <c r="A752" s="49" t="s">
        <v>129</v>
      </c>
      <c r="B752" s="200"/>
      <c r="C752" s="151"/>
      <c r="D752" s="152"/>
      <c r="E752" s="151"/>
      <c r="F752" s="152"/>
      <c r="G752" s="200"/>
      <c r="H752" s="201"/>
      <c r="I752" s="200"/>
      <c r="J752" s="201"/>
      <c r="K752" s="87"/>
      <c r="L752" s="201"/>
      <c r="M752" s="200"/>
      <c r="N752" s="201"/>
      <c r="O752" s="200"/>
      <c r="P752" s="201"/>
      <c r="Q752" s="200"/>
      <c r="R752" s="201"/>
      <c r="S752" s="200"/>
      <c r="T752" s="201"/>
      <c r="U752" s="200"/>
      <c r="V752" s="201"/>
      <c r="W752" s="200"/>
      <c r="X752" s="201"/>
      <c r="Y752" s="200"/>
      <c r="Z752" s="201"/>
      <c r="AA752" s="87"/>
      <c r="AB752" s="87"/>
      <c r="AC752" s="200"/>
      <c r="AD752" s="201"/>
      <c r="AE752" s="200"/>
      <c r="AF752" s="201"/>
      <c r="AG752" s="200"/>
      <c r="AH752" s="201"/>
      <c r="AI752" s="200"/>
      <c r="AJ752" s="201"/>
      <c r="AK752" s="87"/>
      <c r="AL752" s="87"/>
      <c r="AM752" s="200"/>
      <c r="AN752" s="201"/>
      <c r="AO752" s="200"/>
      <c r="AP752" s="201"/>
      <c r="AQ752" s="200"/>
      <c r="AR752" s="201"/>
      <c r="AS752" s="200"/>
      <c r="AT752" s="146"/>
      <c r="AU752" s="115"/>
      <c r="AV752" s="115"/>
      <c r="AW752" s="115"/>
      <c r="AX752" s="116"/>
      <c r="AY752" s="116"/>
      <c r="AZ752" s="116"/>
      <c r="BA752" s="116"/>
      <c r="BB752" s="116"/>
      <c r="BC752" s="116"/>
      <c r="BD752" s="116"/>
      <c r="BE752" s="116"/>
    </row>
    <row r="753" spans="1:82" x14ac:dyDescent="0.25">
      <c r="A753" s="98"/>
      <c r="B753" s="88"/>
      <c r="C753" s="249">
        <f>(VLOOKUP(A752,$BF$2:$CB$5,2,FALSE))*'Form II'!F753</f>
        <v>60</v>
      </c>
      <c r="D753" s="250"/>
      <c r="E753" s="249">
        <f>VLOOKUP(A752,$BF$2:$CB$5,3,FALSE)*'Form II'!F753</f>
        <v>60</v>
      </c>
      <c r="F753" s="250"/>
      <c r="G753" s="249">
        <f>VLOOKUP(A752,$BF$2:$CB$5,4,FALSE)*'Form II'!F753</f>
        <v>60</v>
      </c>
      <c r="H753" s="250"/>
      <c r="I753" s="249">
        <f>VLOOKUP(A752,$BF$2:$CB$5,5,FALSE)*'Form II'!F753</f>
        <v>60</v>
      </c>
      <c r="J753" s="250"/>
      <c r="K753" s="251">
        <f>VLOOKUP(A752,$BF$2:$CB$5,6,FALSE)*'Form II'!F753</f>
        <v>100</v>
      </c>
      <c r="L753" s="250"/>
      <c r="M753" s="249">
        <f>VLOOKUP(A752,$BF$2:$CB$5,7,FALSE)*'Form II'!F753</f>
        <v>200</v>
      </c>
      <c r="N753" s="250"/>
      <c r="O753" s="249">
        <f>VLOOKUP(A752,$BF$2:$CB$5,8,FALSE)*'Form II'!F753</f>
        <v>125</v>
      </c>
      <c r="P753" s="250"/>
      <c r="Q753" s="249">
        <f>VLOOKUP(A752,$BF$2:$CB$5,9,FALSE)*'Form II'!F753</f>
        <v>125</v>
      </c>
      <c r="R753" s="250"/>
      <c r="S753" s="249">
        <f>VLOOKUP(A752,$BF$2:$CB$5,10,FALSE)*'Form II'!F753</f>
        <v>125</v>
      </c>
      <c r="T753" s="250"/>
      <c r="U753" s="249">
        <f>VLOOKUP(A752,$BF$2:$CB$5,11,FALSE)*'Form II'!F753</f>
        <v>150</v>
      </c>
      <c r="V753" s="250"/>
      <c r="W753" s="249">
        <f>VLOOKUP(A752,$BF$2:$CB$5,12,FALSE)*'Form II'!F753</f>
        <v>200</v>
      </c>
      <c r="X753" s="250"/>
      <c r="Y753" s="252">
        <f>VLOOKUP(A752,$BF$2:$CB$5,13,FALSE)*'Form II'!F753</f>
        <v>250</v>
      </c>
      <c r="Z753" s="253"/>
      <c r="AA753" s="252">
        <f>VLOOKUP(A752,$BF$2:$CB$5,14,FALSE)*'Form II'!F753</f>
        <v>75</v>
      </c>
      <c r="AB753" s="254"/>
      <c r="AC753" s="252">
        <f>VLOOKUP(A752,$BF$2:$CB$5,15,FALSE)*'Form II'!F753</f>
        <v>75</v>
      </c>
      <c r="AD753" s="253"/>
      <c r="AE753" s="252">
        <f>VLOOKUP(A752,$BF$2:$CB$5,16,FALSE)*'Form II'!F753</f>
        <v>200</v>
      </c>
      <c r="AF753" s="253"/>
      <c r="AG753" s="249">
        <f>VLOOKUP(A752,$BF$2:$CB$5,17,FALSE)*'Form II'!F753</f>
        <v>200</v>
      </c>
      <c r="AH753" s="250"/>
      <c r="AI753" s="249">
        <f>VLOOKUP(A752,$BF$2:$CB$5,18,FALSE)*'Form II'!F753</f>
        <v>12.5</v>
      </c>
      <c r="AJ753" s="250"/>
      <c r="AK753" s="249">
        <f>VLOOKUP(A752,$BF$2:$CB$5,19,FALSE)*'Form II'!F753</f>
        <v>25</v>
      </c>
      <c r="AL753" s="250"/>
      <c r="AM753" s="249">
        <f>VLOOKUP(A752,$BF$2:$CB$5,20,FALSE)*'Form II'!F753</f>
        <v>12.5</v>
      </c>
      <c r="AN753" s="250"/>
      <c r="AO753" s="249">
        <f>VLOOKUP(A752,$BF$2:$CB$5,21,FALSE)*'Form II'!F753</f>
        <v>25</v>
      </c>
      <c r="AP753" s="250"/>
      <c r="AQ753" s="249">
        <f>VLOOKUP(A752,$BF$2:$CB$5,22,FALSE)*'Form II'!F753</f>
        <v>25</v>
      </c>
      <c r="AR753" s="250"/>
      <c r="AS753" s="255"/>
      <c r="AT753" s="256"/>
      <c r="AU753" s="116"/>
      <c r="AV753" s="116"/>
      <c r="AW753" s="116"/>
      <c r="AX753" s="116"/>
      <c r="AY753" s="116"/>
      <c r="AZ753" s="116"/>
      <c r="BA753" s="116"/>
      <c r="BB753" s="116"/>
      <c r="BC753" s="116"/>
      <c r="BD753" s="116"/>
      <c r="BE753" s="116"/>
    </row>
    <row r="754" spans="1:82" ht="15.75" thickBot="1" x14ac:dyDescent="0.3">
      <c r="A754" s="48" t="str">
        <f>'Form II'!A753&amp;", "&amp;'Form II'!B753</f>
        <v>, 76</v>
      </c>
      <c r="B754" s="99" t="s">
        <v>36</v>
      </c>
      <c r="C754" s="99" t="s">
        <v>36</v>
      </c>
      <c r="D754" s="99" t="s">
        <v>142</v>
      </c>
      <c r="E754" s="99"/>
      <c r="F754" s="99"/>
      <c r="G754" s="99"/>
      <c r="H754" s="99"/>
      <c r="I754" s="99"/>
      <c r="J754" s="99"/>
      <c r="K754" s="99" t="s">
        <v>36</v>
      </c>
      <c r="L754" s="99" t="s">
        <v>142</v>
      </c>
      <c r="M754" s="99" t="s">
        <v>36</v>
      </c>
      <c r="N754" s="99" t="s">
        <v>142</v>
      </c>
      <c r="O754" s="99" t="s">
        <v>36</v>
      </c>
      <c r="P754" s="99" t="s">
        <v>142</v>
      </c>
      <c r="Q754" s="99" t="s">
        <v>36</v>
      </c>
      <c r="R754" s="99" t="s">
        <v>142</v>
      </c>
      <c r="S754" s="99" t="s">
        <v>36</v>
      </c>
      <c r="T754" s="99" t="s">
        <v>142</v>
      </c>
      <c r="U754" s="99" t="s">
        <v>36</v>
      </c>
      <c r="V754" s="99" t="s">
        <v>142</v>
      </c>
      <c r="W754" s="99" t="s">
        <v>36</v>
      </c>
      <c r="X754" s="99" t="s">
        <v>142</v>
      </c>
      <c r="Y754" s="99" t="s">
        <v>36</v>
      </c>
      <c r="Z754" s="99" t="s">
        <v>142</v>
      </c>
      <c r="AA754" s="99"/>
      <c r="AB754" s="99"/>
      <c r="AC754" s="99" t="s">
        <v>36</v>
      </c>
      <c r="AD754" s="99" t="s">
        <v>142</v>
      </c>
      <c r="AE754" s="99" t="s">
        <v>36</v>
      </c>
      <c r="AF754" s="100" t="s">
        <v>142</v>
      </c>
      <c r="AG754" s="99" t="s">
        <v>36</v>
      </c>
      <c r="AH754" s="99" t="s">
        <v>142</v>
      </c>
      <c r="AI754" s="99" t="s">
        <v>36</v>
      </c>
      <c r="AJ754" s="99" t="s">
        <v>142</v>
      </c>
      <c r="AK754" s="99" t="s">
        <v>36</v>
      </c>
      <c r="AL754" s="99" t="s">
        <v>142</v>
      </c>
      <c r="AM754" s="99" t="s">
        <v>36</v>
      </c>
      <c r="AN754" s="99" t="s">
        <v>142</v>
      </c>
      <c r="AO754" s="99" t="s">
        <v>36</v>
      </c>
      <c r="AP754" s="99" t="s">
        <v>142</v>
      </c>
      <c r="AQ754" s="99" t="s">
        <v>36</v>
      </c>
      <c r="AR754" s="99" t="s">
        <v>142</v>
      </c>
      <c r="AS754" s="99" t="s">
        <v>36</v>
      </c>
      <c r="AT754" s="147" t="s">
        <v>142</v>
      </c>
      <c r="AU754" s="116"/>
      <c r="AV754" s="116"/>
      <c r="AW754" s="116"/>
      <c r="AX754" s="116"/>
      <c r="AY754" s="116"/>
      <c r="AZ754" s="116"/>
      <c r="BA754" s="116"/>
      <c r="BB754" s="116"/>
      <c r="BC754" s="116"/>
      <c r="BD754" s="116"/>
      <c r="BE754" s="116"/>
    </row>
    <row r="755" spans="1:82" ht="16.5" thickTop="1" thickBot="1" x14ac:dyDescent="0.3">
      <c r="A755" s="24" t="s">
        <v>37</v>
      </c>
      <c r="B755" s="25"/>
      <c r="C755" s="112">
        <v>0</v>
      </c>
      <c r="D755" s="93">
        <f t="shared" ref="D755" si="6862">C755/C753</f>
        <v>0</v>
      </c>
      <c r="E755" s="112"/>
      <c r="F755" s="93">
        <f t="shared" ref="F755" si="6863">E755/E753</f>
        <v>0</v>
      </c>
      <c r="G755" s="112"/>
      <c r="H755" s="93">
        <f t="shared" ref="H755" si="6864">G755/G753</f>
        <v>0</v>
      </c>
      <c r="I755" s="112"/>
      <c r="J755" s="93">
        <f t="shared" ref="J755" si="6865">I755/I753</f>
        <v>0</v>
      </c>
      <c r="K755" s="112"/>
      <c r="L755" s="93">
        <f t="shared" ref="L755" si="6866">K755/K753</f>
        <v>0</v>
      </c>
      <c r="M755" s="112">
        <v>0</v>
      </c>
      <c r="N755" s="93">
        <f t="shared" ref="N755" si="6867">M755/M753</f>
        <v>0</v>
      </c>
      <c r="O755" s="112">
        <v>0</v>
      </c>
      <c r="P755" s="93">
        <f t="shared" ref="P755" si="6868">O755/O753</f>
        <v>0</v>
      </c>
      <c r="Q755" s="112">
        <v>0</v>
      </c>
      <c r="R755" s="93">
        <f t="shared" ref="R755" si="6869">Q755/Q753</f>
        <v>0</v>
      </c>
      <c r="S755" s="112">
        <v>0</v>
      </c>
      <c r="T755" s="93">
        <f t="shared" ref="T755" si="6870">S755/S753</f>
        <v>0</v>
      </c>
      <c r="U755" s="112">
        <v>0</v>
      </c>
      <c r="V755" s="93">
        <f t="shared" ref="V755" si="6871">U755/U753</f>
        <v>0</v>
      </c>
      <c r="W755" s="112">
        <v>0</v>
      </c>
      <c r="X755" s="93">
        <f t="shared" ref="X755" si="6872">W755/W753</f>
        <v>0</v>
      </c>
      <c r="Y755" s="112">
        <v>0</v>
      </c>
      <c r="Z755" s="93">
        <f t="shared" ref="Z755" si="6873">Y755/Y753</f>
        <v>0</v>
      </c>
      <c r="AA755" s="112">
        <v>0</v>
      </c>
      <c r="AB755" s="93">
        <f t="shared" ref="AB755" si="6874">AA755/AA753</f>
        <v>0</v>
      </c>
      <c r="AC755" s="112">
        <v>0</v>
      </c>
      <c r="AD755" s="93">
        <f t="shared" ref="AD755" si="6875">AC755/AC753</f>
        <v>0</v>
      </c>
      <c r="AE755" s="112"/>
      <c r="AF755" s="93">
        <f t="shared" ref="AF755" si="6876">AE755/AE753</f>
        <v>0</v>
      </c>
      <c r="AG755" s="112"/>
      <c r="AH755" s="93">
        <f t="shared" ref="AH755" si="6877">AG755/AG753</f>
        <v>0</v>
      </c>
      <c r="AI755" s="112"/>
      <c r="AJ755" s="93">
        <f t="shared" ref="AJ755" si="6878">AI755/AI753</f>
        <v>0</v>
      </c>
      <c r="AK755" s="112"/>
      <c r="AL755" s="93">
        <f t="shared" ref="AL755" si="6879">AK755/AK753</f>
        <v>0</v>
      </c>
      <c r="AM755" s="112">
        <v>0</v>
      </c>
      <c r="AN755" s="93">
        <f t="shared" ref="AN755" si="6880">AM755/AM753</f>
        <v>0</v>
      </c>
      <c r="AO755" s="112">
        <v>0</v>
      </c>
      <c r="AP755" s="93">
        <f t="shared" ref="AP755" si="6881">AO755/AO753</f>
        <v>0</v>
      </c>
      <c r="AQ755" s="112">
        <v>0</v>
      </c>
      <c r="AR755" s="93">
        <f t="shared" ref="AR755:AR759" si="6882">AQ755/$AQ$113</f>
        <v>0</v>
      </c>
      <c r="AS755" s="134">
        <f t="shared" ref="AS755:AS758" si="6883">C755+K755+M755+O755+U755+W755+Y755+AC755+AE755+AG755+AM755+AQ755+E755+I755+G755+AA755+Q755+S755+AO755+AI755+AK755</f>
        <v>0</v>
      </c>
      <c r="AT755" s="203">
        <f t="shared" ref="AT755:AT759" si="6884">D755+L755+N755+P755+V755+X755+Z755+AD755+AF755+AH755+AN755+AR755+AB755+F755+J755+H755+R755+T755+AP755+AJ755+AL755</f>
        <v>0</v>
      </c>
      <c r="AU755" s="120">
        <f>IF(J755=0,0,(IF('Form II'!K753="yes",(J755/AT755)*('Form II'!G753+'Form II'!H753),0)))</f>
        <v>0</v>
      </c>
      <c r="AV755" s="120">
        <f>IF(D755=0,0,(IF('Form II'!I753="yes",(D755/AT755)*('Form II'!G753+'Form II'!H753),0)))</f>
        <v>0</v>
      </c>
      <c r="AW755" s="120">
        <f>IF(F755+H755=0,0,(IF('Form II'!J753="yes",((F755+H755)/AT755)*('Form II'!G753+'Form II'!H753),0)))</f>
        <v>0</v>
      </c>
      <c r="AX755" s="120">
        <f>IF(L755=0,0,(L755/AT755)*('Form II'!G753+'Form II'!H753))</f>
        <v>0</v>
      </c>
      <c r="AY755" s="120">
        <f>IF(P755+R755=0,0,(IF('Form II'!M753="yes",(((P755+R755)/AT755)*('Form II'!G753+'Form II'!H753)),0)))</f>
        <v>0</v>
      </c>
      <c r="AZ755" s="120" t="e">
        <f>IF('Form II'!N753="yes",(((V755+X755+Z755+T755)/AT755)*('Form II'!G753+'Form II'!H753)),0)</f>
        <v>#DIV/0!</v>
      </c>
      <c r="BA755" s="120" t="e">
        <f>IF('Form II'!P753="yes",(AB755/AT755)*('Form II'!G753+'Form II'!H753),0)</f>
        <v>#DIV/0!</v>
      </c>
      <c r="BB755" s="120" t="e">
        <f>IF('Form II'!O753="yes",(AD755/AT755)*('Form II'!G753+'Form II'!H753),0)</f>
        <v>#DIV/0!</v>
      </c>
      <c r="BC755" s="120">
        <f>IF(AF755=0,0,(AF755/AT755)*('Form II'!G753+'Form II'!H753))</f>
        <v>0</v>
      </c>
      <c r="BD755" s="120">
        <f>IF((AN755+AP755+AR755)=0,0,(IF('Form II'!R753="yes",(((AN755+AP755+AR755)/AT755)*('Form II'!G753+'Form II'!H753)),0)))</f>
        <v>0</v>
      </c>
      <c r="BE755" s="118">
        <f>IF((AS755)=0,('Form II'!G753+'Form II'!H753),SUM(AU755:BD755))</f>
        <v>0</v>
      </c>
      <c r="CD755" s="23">
        <f>AT755*'Form II'!F753</f>
        <v>0</v>
      </c>
    </row>
    <row r="756" spans="1:82" ht="16.5" thickTop="1" thickBot="1" x14ac:dyDescent="0.3">
      <c r="A756" s="26" t="s">
        <v>38</v>
      </c>
      <c r="B756" s="27"/>
      <c r="C756" s="113">
        <v>0</v>
      </c>
      <c r="D756" s="93">
        <f t="shared" ref="D756" si="6885">C756/C753</f>
        <v>0</v>
      </c>
      <c r="E756" s="113"/>
      <c r="F756" s="93">
        <f t="shared" ref="F756" si="6886">E756/E753</f>
        <v>0</v>
      </c>
      <c r="G756" s="113"/>
      <c r="H756" s="93">
        <f t="shared" ref="H756" si="6887">G756/G753</f>
        <v>0</v>
      </c>
      <c r="I756" s="113"/>
      <c r="J756" s="93">
        <f t="shared" ref="J756" si="6888">I756/I753</f>
        <v>0</v>
      </c>
      <c r="K756" s="113"/>
      <c r="L756" s="93">
        <f t="shared" ref="L756" si="6889">K756/K753</f>
        <v>0</v>
      </c>
      <c r="M756" s="113">
        <v>0</v>
      </c>
      <c r="N756" s="93">
        <f t="shared" ref="N756" si="6890">M756/M753</f>
        <v>0</v>
      </c>
      <c r="O756" s="113">
        <v>0</v>
      </c>
      <c r="P756" s="93">
        <f t="shared" ref="P756" si="6891">O756/O753</f>
        <v>0</v>
      </c>
      <c r="Q756" s="113">
        <v>0</v>
      </c>
      <c r="R756" s="93">
        <f t="shared" ref="R756" si="6892">Q756/Q753</f>
        <v>0</v>
      </c>
      <c r="S756" s="113">
        <v>0</v>
      </c>
      <c r="T756" s="93">
        <f t="shared" ref="T756" si="6893">S756/S753</f>
        <v>0</v>
      </c>
      <c r="U756" s="113">
        <v>0</v>
      </c>
      <c r="V756" s="93">
        <f t="shared" ref="V756" si="6894">U756/U753</f>
        <v>0</v>
      </c>
      <c r="W756" s="113">
        <v>0</v>
      </c>
      <c r="X756" s="93">
        <f t="shared" ref="X756" si="6895">W756/W753</f>
        <v>0</v>
      </c>
      <c r="Y756" s="113">
        <v>0</v>
      </c>
      <c r="Z756" s="93">
        <f t="shared" ref="Z756" si="6896">Y756/Y753</f>
        <v>0</v>
      </c>
      <c r="AA756" s="113">
        <v>0</v>
      </c>
      <c r="AB756" s="93">
        <f t="shared" ref="AB756" si="6897">AA756/AA753</f>
        <v>0</v>
      </c>
      <c r="AC756" s="113">
        <v>0</v>
      </c>
      <c r="AD756" s="93">
        <f t="shared" ref="AD756" si="6898">AC756/AC753</f>
        <v>0</v>
      </c>
      <c r="AE756" s="113"/>
      <c r="AF756" s="93">
        <f t="shared" ref="AF756" si="6899">AE756/AE753</f>
        <v>0</v>
      </c>
      <c r="AG756" s="113"/>
      <c r="AH756" s="93">
        <f t="shared" ref="AH756" si="6900">AG756/AG753</f>
        <v>0</v>
      </c>
      <c r="AI756" s="113"/>
      <c r="AJ756" s="93">
        <f t="shared" ref="AJ756" si="6901">AI756/AI753</f>
        <v>0</v>
      </c>
      <c r="AK756" s="113"/>
      <c r="AL756" s="93">
        <f t="shared" ref="AL756" si="6902">AK756/AK753</f>
        <v>0</v>
      </c>
      <c r="AM756" s="113">
        <v>0</v>
      </c>
      <c r="AN756" s="93">
        <f t="shared" ref="AN756" si="6903">AM756/AM753</f>
        <v>0</v>
      </c>
      <c r="AO756" s="113">
        <v>0</v>
      </c>
      <c r="AP756" s="93">
        <f t="shared" ref="AP756" si="6904">AO756/AO753</f>
        <v>0</v>
      </c>
      <c r="AQ756" s="113">
        <v>0</v>
      </c>
      <c r="AR756" s="93">
        <f t="shared" si="6882"/>
        <v>0</v>
      </c>
      <c r="AS756" s="134">
        <f t="shared" si="6883"/>
        <v>0</v>
      </c>
      <c r="AT756" s="203">
        <f t="shared" si="6884"/>
        <v>0</v>
      </c>
      <c r="AU756" s="120">
        <f>IF(J756=0,0,(IF('Form II'!K754="yes",(J756/AT756)*('Form II'!G754+'Form II'!H754),0)))</f>
        <v>0</v>
      </c>
      <c r="AV756" s="120">
        <f>IF(D756=0,0,(IF('Form II'!I754="yes",(D756/AT756)*('Form II'!G754+'Form II'!H754),0)))</f>
        <v>0</v>
      </c>
      <c r="AW756" s="120">
        <f>IF(F756+H756=0,0,(IF('Form II'!J754="yes",((F756+H756)/AT756)*('Form II'!G754+'Form II'!H754),0)))</f>
        <v>0</v>
      </c>
      <c r="AX756" s="120">
        <f>IF(L756=0,0,(L756/AT756)*('Form II'!G754+'Form II'!H754))</f>
        <v>0</v>
      </c>
      <c r="AY756" s="120">
        <f>IF(P756+R756=0,0,(IF('Form II'!M754="yes",(((P756+R756)/AT756)*('Form II'!G754+'Form II'!H754)),0)))</f>
        <v>0</v>
      </c>
      <c r="AZ756" s="120" t="e">
        <f>IF('Form II'!N754="yes",(((V756+X756+Z756+T756)/AT756)*('Form II'!G754+'Form II'!H754)),0)</f>
        <v>#DIV/0!</v>
      </c>
      <c r="BA756" s="120" t="e">
        <f>IF('Form II'!P754="yes",(AB756/AT756)*('Form II'!G754+'Form II'!H754),0)</f>
        <v>#DIV/0!</v>
      </c>
      <c r="BB756" s="120" t="e">
        <f>IF('Form II'!O754="yes",(AD756/AT756)*('Form II'!G754+'Form II'!H754),0)</f>
        <v>#DIV/0!</v>
      </c>
      <c r="BC756" s="120">
        <f>IF(AF756=0,0,(AF756/AT756)*('Form II'!G754+'Form II'!H754))</f>
        <v>0</v>
      </c>
      <c r="BD756" s="120">
        <f>IF((AN756+AP756+AR756)=0,0,(IF('Form II'!R754="yes",(((AN756+AP756+AR756)/AT756)*('Form II'!G754+'Form II'!H754)),0)))</f>
        <v>0</v>
      </c>
      <c r="BE756" s="118">
        <f>IF((AS756)=0,('Form II'!G754+'Form II'!H754),SUM(AU756:BD756))</f>
        <v>0</v>
      </c>
      <c r="CD756" s="23">
        <f>AT756*'Form II'!F754</f>
        <v>0</v>
      </c>
    </row>
    <row r="757" spans="1:82" ht="16.5" thickTop="1" thickBot="1" x14ac:dyDescent="0.3">
      <c r="A757" s="26" t="s">
        <v>39</v>
      </c>
      <c r="B757" s="27"/>
      <c r="C757" s="113">
        <v>0</v>
      </c>
      <c r="D757" s="93">
        <f t="shared" ref="D757" si="6905">C757/C753</f>
        <v>0</v>
      </c>
      <c r="E757" s="113"/>
      <c r="F757" s="93">
        <f t="shared" ref="F757" si="6906">E757/E753</f>
        <v>0</v>
      </c>
      <c r="G757" s="113"/>
      <c r="H757" s="93">
        <f t="shared" ref="H757" si="6907">G757/G753</f>
        <v>0</v>
      </c>
      <c r="I757" s="113"/>
      <c r="J757" s="93">
        <f t="shared" ref="J757" si="6908">I757/I753</f>
        <v>0</v>
      </c>
      <c r="K757" s="113"/>
      <c r="L757" s="93">
        <f t="shared" ref="L757" si="6909">K757/K753</f>
        <v>0</v>
      </c>
      <c r="M757" s="113">
        <v>0</v>
      </c>
      <c r="N757" s="93">
        <f t="shared" ref="N757" si="6910">M757/M753</f>
        <v>0</v>
      </c>
      <c r="O757" s="113">
        <v>0</v>
      </c>
      <c r="P757" s="93">
        <f t="shared" ref="P757" si="6911">O757/O753</f>
        <v>0</v>
      </c>
      <c r="Q757" s="113">
        <v>0</v>
      </c>
      <c r="R757" s="93">
        <f t="shared" ref="R757" si="6912">Q757/Q753</f>
        <v>0</v>
      </c>
      <c r="S757" s="113">
        <v>0</v>
      </c>
      <c r="T757" s="93">
        <f t="shared" ref="T757" si="6913">S757/S753</f>
        <v>0</v>
      </c>
      <c r="U757" s="113">
        <v>0</v>
      </c>
      <c r="V757" s="93">
        <f t="shared" ref="V757" si="6914">U757/U753</f>
        <v>0</v>
      </c>
      <c r="W757" s="113">
        <v>0</v>
      </c>
      <c r="X757" s="93">
        <f t="shared" ref="X757" si="6915">W757/W753</f>
        <v>0</v>
      </c>
      <c r="Y757" s="113">
        <v>0</v>
      </c>
      <c r="Z757" s="93">
        <f t="shared" ref="Z757" si="6916">Y757/Y753</f>
        <v>0</v>
      </c>
      <c r="AA757" s="113">
        <v>0</v>
      </c>
      <c r="AB757" s="93">
        <f t="shared" ref="AB757" si="6917">AA757/AA753</f>
        <v>0</v>
      </c>
      <c r="AC757" s="113">
        <v>0</v>
      </c>
      <c r="AD757" s="93">
        <f t="shared" ref="AD757" si="6918">AC757/AC753</f>
        <v>0</v>
      </c>
      <c r="AE757" s="113"/>
      <c r="AF757" s="93">
        <f t="shared" ref="AF757" si="6919">AE757/AE753</f>
        <v>0</v>
      </c>
      <c r="AG757" s="113"/>
      <c r="AH757" s="93">
        <f t="shared" ref="AH757" si="6920">AG757/AG753</f>
        <v>0</v>
      </c>
      <c r="AI757" s="113"/>
      <c r="AJ757" s="93">
        <f t="shared" ref="AJ757" si="6921">AI757/AI753</f>
        <v>0</v>
      </c>
      <c r="AK757" s="113"/>
      <c r="AL757" s="93">
        <f t="shared" ref="AL757" si="6922">AK757/AK753</f>
        <v>0</v>
      </c>
      <c r="AM757" s="113">
        <v>0</v>
      </c>
      <c r="AN757" s="93">
        <f t="shared" ref="AN757" si="6923">AM757/AM753</f>
        <v>0</v>
      </c>
      <c r="AO757" s="113">
        <v>0</v>
      </c>
      <c r="AP757" s="93">
        <f t="shared" ref="AP757" si="6924">AO757/AO753</f>
        <v>0</v>
      </c>
      <c r="AQ757" s="113">
        <v>0</v>
      </c>
      <c r="AR757" s="93">
        <f t="shared" si="6882"/>
        <v>0</v>
      </c>
      <c r="AS757" s="134">
        <f t="shared" si="6883"/>
        <v>0</v>
      </c>
      <c r="AT757" s="203">
        <f t="shared" si="6884"/>
        <v>0</v>
      </c>
      <c r="AU757" s="120">
        <f>IF(J757=0,0,(IF('Form II'!K755="yes",(J757/AT757)*('Form II'!G755+'Form II'!H755),0)))</f>
        <v>0</v>
      </c>
      <c r="AV757" s="120">
        <f>IF(D757=0,0,(IF('Form II'!I755="yes",(D757/AT757)*('Form II'!G755+'Form II'!H755),0)))</f>
        <v>0</v>
      </c>
      <c r="AW757" s="120">
        <f>IF(F757+H757=0,0,(IF('Form II'!J755="yes",((F757+H757)/AT757)*('Form II'!G755+'Form II'!H755),0)))</f>
        <v>0</v>
      </c>
      <c r="AX757" s="120">
        <f>IF(L757=0,0,(L757/AT757)*('Form II'!G755+'Form II'!H755))</f>
        <v>0</v>
      </c>
      <c r="AY757" s="120">
        <f>IF(P757+R757=0,0,(IF('Form II'!M755="yes",(((P757+R757)/AT757)*('Form II'!G755+'Form II'!H755)),0)))</f>
        <v>0</v>
      </c>
      <c r="AZ757" s="120" t="e">
        <f>IF('Form II'!N755="yes",(((V757+X757+Z757+T757)/AT757)*('Form II'!G755+'Form II'!H755)),0)</f>
        <v>#DIV/0!</v>
      </c>
      <c r="BA757" s="120" t="e">
        <f>IF('Form II'!P755="yes",(AB757/AT757)*('Form II'!G755+'Form II'!H755),0)</f>
        <v>#DIV/0!</v>
      </c>
      <c r="BB757" s="120" t="e">
        <f>IF('Form II'!O755="yes",(AD757/AT757)*('Form II'!G755+'Form II'!H755),0)</f>
        <v>#DIV/0!</v>
      </c>
      <c r="BC757" s="120">
        <f>IF(AF757=0,0,(AF757/AT757)*('Form II'!G755+'Form II'!H755))</f>
        <v>0</v>
      </c>
      <c r="BD757" s="120">
        <f>IF((AN757+AP757+AR757)=0,0,(IF('Form II'!R755="yes",(((AN757+AP757+AR757)/AT757)*('Form II'!G755+'Form II'!H755)),0)))</f>
        <v>0</v>
      </c>
      <c r="BE757" s="118">
        <f>IF((AS757)=0,('Form II'!G755+'Form II'!H755),SUM(AU757:BD757))</f>
        <v>0</v>
      </c>
      <c r="CD757" s="23">
        <f>AT757*'Form II'!F755</f>
        <v>0</v>
      </c>
    </row>
    <row r="758" spans="1:82" ht="16.5" thickTop="1" thickBot="1" x14ac:dyDescent="0.3">
      <c r="A758" s="28" t="s">
        <v>40</v>
      </c>
      <c r="B758" s="29"/>
      <c r="C758" s="114">
        <v>0</v>
      </c>
      <c r="D758" s="93">
        <f t="shared" ref="D758" si="6925">C758/C753</f>
        <v>0</v>
      </c>
      <c r="E758" s="114"/>
      <c r="F758" s="93">
        <f t="shared" ref="F758" si="6926">E758/E753</f>
        <v>0</v>
      </c>
      <c r="G758" s="114"/>
      <c r="H758" s="93">
        <f t="shared" ref="H758" si="6927">G758/G753</f>
        <v>0</v>
      </c>
      <c r="I758" s="114"/>
      <c r="J758" s="93">
        <f t="shared" ref="J758" si="6928">I758/I753</f>
        <v>0</v>
      </c>
      <c r="K758" s="114"/>
      <c r="L758" s="93">
        <f t="shared" ref="L758" si="6929">K758/K753</f>
        <v>0</v>
      </c>
      <c r="M758" s="114">
        <v>0</v>
      </c>
      <c r="N758" s="93">
        <f t="shared" ref="N758" si="6930">M758/M753</f>
        <v>0</v>
      </c>
      <c r="O758" s="114">
        <v>0</v>
      </c>
      <c r="P758" s="93">
        <f t="shared" ref="P758" si="6931">O758/O753</f>
        <v>0</v>
      </c>
      <c r="Q758" s="114">
        <v>0</v>
      </c>
      <c r="R758" s="93">
        <f t="shared" ref="R758" si="6932">Q758/Q753</f>
        <v>0</v>
      </c>
      <c r="S758" s="114">
        <v>0</v>
      </c>
      <c r="T758" s="93">
        <f t="shared" ref="T758" si="6933">S758/S753</f>
        <v>0</v>
      </c>
      <c r="U758" s="114">
        <v>0</v>
      </c>
      <c r="V758" s="93">
        <f t="shared" ref="V758" si="6934">U758/U753</f>
        <v>0</v>
      </c>
      <c r="W758" s="114">
        <v>0</v>
      </c>
      <c r="X758" s="93">
        <f t="shared" ref="X758" si="6935">W758/W753</f>
        <v>0</v>
      </c>
      <c r="Y758" s="114">
        <v>0</v>
      </c>
      <c r="Z758" s="93">
        <f t="shared" ref="Z758" si="6936">Y758/Y753</f>
        <v>0</v>
      </c>
      <c r="AA758" s="114">
        <v>0</v>
      </c>
      <c r="AB758" s="93">
        <f t="shared" ref="AB758" si="6937">AA758/AA753</f>
        <v>0</v>
      </c>
      <c r="AC758" s="114">
        <v>0</v>
      </c>
      <c r="AD758" s="93">
        <f t="shared" ref="AD758" si="6938">AC758/AC753</f>
        <v>0</v>
      </c>
      <c r="AE758" s="114"/>
      <c r="AF758" s="93">
        <f t="shared" ref="AF758" si="6939">AE758/AE753</f>
        <v>0</v>
      </c>
      <c r="AG758" s="114"/>
      <c r="AH758" s="93">
        <f t="shared" ref="AH758" si="6940">AG758/AG753</f>
        <v>0</v>
      </c>
      <c r="AI758" s="114"/>
      <c r="AJ758" s="93">
        <f t="shared" ref="AJ758" si="6941">AI758/AI753</f>
        <v>0</v>
      </c>
      <c r="AK758" s="114"/>
      <c r="AL758" s="93">
        <f t="shared" ref="AL758" si="6942">AK758/AK753</f>
        <v>0</v>
      </c>
      <c r="AM758" s="114">
        <v>0</v>
      </c>
      <c r="AN758" s="93">
        <f t="shared" ref="AN758" si="6943">AM758/AM753</f>
        <v>0</v>
      </c>
      <c r="AO758" s="114">
        <v>0</v>
      </c>
      <c r="AP758" s="93">
        <f t="shared" ref="AP758" si="6944">AO758/AO753</f>
        <v>0</v>
      </c>
      <c r="AQ758" s="114">
        <v>0</v>
      </c>
      <c r="AR758" s="93">
        <f t="shared" si="6882"/>
        <v>0</v>
      </c>
      <c r="AS758" s="134">
        <f t="shared" si="6883"/>
        <v>0</v>
      </c>
      <c r="AT758" s="203">
        <f t="shared" si="6884"/>
        <v>0</v>
      </c>
      <c r="AU758" s="120">
        <f>IF(J758=0,0,(IF('Form II'!K756="yes",(J758/AT758)*('Form II'!G756+'Form II'!H756),0)))</f>
        <v>0</v>
      </c>
      <c r="AV758" s="120">
        <f>IF(D758=0,0,(IF('Form II'!I756="yes",(D758/AT758)*('Form II'!G756+'Form II'!H756),0)))</f>
        <v>0</v>
      </c>
      <c r="AW758" s="120">
        <f>IF(F758+H758=0,0,(IF('Form II'!J756="yes",((F758+H758)/AT758)*('Form II'!G756+'Form II'!H756),0)))</f>
        <v>0</v>
      </c>
      <c r="AX758" s="120">
        <f>IF(L758=0,0,(L758/AT758)*('Form II'!G756+'Form II'!H756))</f>
        <v>0</v>
      </c>
      <c r="AY758" s="120">
        <f>IF(P758+R758=0,0,(IF('Form II'!M756="yes",(((P758+R758)/AT758)*('Form II'!G756+'Form II'!H756)),0)))</f>
        <v>0</v>
      </c>
      <c r="AZ758" s="120" t="e">
        <f>IF('Form II'!N756="yes",(((V758+X758+Z758+T758)/AT758)*('Form II'!G756+'Form II'!H756)),0)</f>
        <v>#DIV/0!</v>
      </c>
      <c r="BA758" s="120" t="e">
        <f>IF('Form II'!P756="yes",(AB758/AT758)*('Form II'!G756+'Form II'!H756),0)</f>
        <v>#DIV/0!</v>
      </c>
      <c r="BB758" s="120" t="e">
        <f>IF('Form II'!O756="yes",(AD758/AT758)*('Form II'!G756+'Form II'!H756),0)</f>
        <v>#DIV/0!</v>
      </c>
      <c r="BC758" s="120">
        <f>IF(AF758=0,0,(AF758/AT758)*('Form II'!G756+'Form II'!H756))</f>
        <v>0</v>
      </c>
      <c r="BD758" s="120">
        <f>IF((AN758+AP758+AR758)=0,0,(IF('Form II'!R756="yes",(((AN758+AP758+AR758)/AT758)*('Form II'!G756+'Form II'!H756)),0)))</f>
        <v>0</v>
      </c>
      <c r="BE758" s="118">
        <f>IF((AS758)=0,('Form II'!G756+'Form II'!H756),SUM(AU758:BD758))</f>
        <v>0</v>
      </c>
      <c r="CD758" s="23">
        <f>AT758*'Form II'!F756</f>
        <v>0</v>
      </c>
    </row>
    <row r="759" spans="1:82" ht="15.75" thickTop="1" x14ac:dyDescent="0.25">
      <c r="A759" s="90" t="s">
        <v>41</v>
      </c>
      <c r="B759" s="91"/>
      <c r="C759" s="91">
        <f t="shared" si="6304"/>
        <v>0</v>
      </c>
      <c r="D759" s="93">
        <f t="shared" ref="D759" si="6945">C759/C753</f>
        <v>0</v>
      </c>
      <c r="E759" s="91">
        <f t="shared" si="6306"/>
        <v>0</v>
      </c>
      <c r="F759" s="93">
        <f t="shared" ref="F759" si="6946">E759/E753</f>
        <v>0</v>
      </c>
      <c r="G759" s="91">
        <f t="shared" si="6308"/>
        <v>0</v>
      </c>
      <c r="H759" s="93">
        <f t="shared" ref="H759" si="6947">G759/G753</f>
        <v>0</v>
      </c>
      <c r="I759" s="91">
        <f t="shared" si="6310"/>
        <v>0</v>
      </c>
      <c r="J759" s="93">
        <f t="shared" ref="J759" si="6948">I759/I753</f>
        <v>0</v>
      </c>
      <c r="K759" s="91">
        <f t="shared" si="6312"/>
        <v>0</v>
      </c>
      <c r="L759" s="93">
        <f t="shared" ref="L759" si="6949">K759/K753</f>
        <v>0</v>
      </c>
      <c r="M759" s="91">
        <f t="shared" si="6314"/>
        <v>0</v>
      </c>
      <c r="N759" s="93">
        <f t="shared" ref="N759" si="6950">M759/M753</f>
        <v>0</v>
      </c>
      <c r="O759" s="91">
        <f t="shared" si="6316"/>
        <v>0</v>
      </c>
      <c r="P759" s="93">
        <f t="shared" ref="P759" si="6951">O759/O753</f>
        <v>0</v>
      </c>
      <c r="Q759" s="91">
        <f t="shared" si="6318"/>
        <v>0</v>
      </c>
      <c r="R759" s="93">
        <f t="shared" ref="R759" si="6952">Q759/Q753</f>
        <v>0</v>
      </c>
      <c r="S759" s="91">
        <f t="shared" si="6320"/>
        <v>0</v>
      </c>
      <c r="T759" s="93">
        <f t="shared" ref="T759" si="6953">S759/S753</f>
        <v>0</v>
      </c>
      <c r="U759" s="91">
        <f t="shared" si="6322"/>
        <v>0</v>
      </c>
      <c r="V759" s="93">
        <f t="shared" ref="V759" si="6954">U759/U753</f>
        <v>0</v>
      </c>
      <c r="W759" s="91">
        <f t="shared" si="6324"/>
        <v>0</v>
      </c>
      <c r="X759" s="93">
        <f t="shared" ref="X759" si="6955">W759/W753</f>
        <v>0</v>
      </c>
      <c r="Y759" s="91">
        <f t="shared" si="6326"/>
        <v>0</v>
      </c>
      <c r="Z759" s="93">
        <f t="shared" ref="Z759" si="6956">Y759/Y753</f>
        <v>0</v>
      </c>
      <c r="AA759" s="91">
        <f t="shared" si="6328"/>
        <v>0</v>
      </c>
      <c r="AB759" s="93">
        <f t="shared" ref="AB759" si="6957">AA759/AA753</f>
        <v>0</v>
      </c>
      <c r="AC759" s="91">
        <f t="shared" si="6330"/>
        <v>0</v>
      </c>
      <c r="AD759" s="93">
        <f t="shared" ref="AD759" si="6958">AC759/AC753</f>
        <v>0</v>
      </c>
      <c r="AE759" s="94">
        <f t="shared" si="6332"/>
        <v>0</v>
      </c>
      <c r="AF759" s="93">
        <f t="shared" ref="AF759" si="6959">AE759/AE753</f>
        <v>0</v>
      </c>
      <c r="AG759" s="91">
        <f t="shared" si="6334"/>
        <v>0</v>
      </c>
      <c r="AH759" s="93">
        <f t="shared" ref="AH759" si="6960">AG759/AG753</f>
        <v>0</v>
      </c>
      <c r="AI759" s="91">
        <f t="shared" si="6336"/>
        <v>0</v>
      </c>
      <c r="AJ759" s="93">
        <f t="shared" ref="AJ759" si="6961">AI759/AI753</f>
        <v>0</v>
      </c>
      <c r="AK759" s="91">
        <f t="shared" si="6338"/>
        <v>0</v>
      </c>
      <c r="AL759" s="93">
        <f t="shared" ref="AL759" si="6962">AK759/AK753</f>
        <v>0</v>
      </c>
      <c r="AM759" s="91">
        <f t="shared" si="6340"/>
        <v>0</v>
      </c>
      <c r="AN759" s="93">
        <f t="shared" ref="AN759" si="6963">AM759/AM753</f>
        <v>0</v>
      </c>
      <c r="AO759" s="91">
        <f t="shared" si="6342"/>
        <v>0</v>
      </c>
      <c r="AP759" s="93">
        <f t="shared" ref="AP759" si="6964">AO759/AO753</f>
        <v>0</v>
      </c>
      <c r="AQ759" s="91">
        <f t="shared" si="6344"/>
        <v>0</v>
      </c>
      <c r="AR759" s="93">
        <f t="shared" si="6882"/>
        <v>0</v>
      </c>
      <c r="AS759" s="95">
        <f t="shared" si="6345"/>
        <v>0</v>
      </c>
      <c r="AT759" s="203">
        <f t="shared" si="6884"/>
        <v>0</v>
      </c>
      <c r="AU759" s="121"/>
      <c r="AV759" s="121"/>
      <c r="AW759" s="121"/>
      <c r="AX759" s="121"/>
      <c r="AY759" s="121"/>
      <c r="AZ759" s="121"/>
      <c r="BA759" s="121"/>
      <c r="BB759" s="121"/>
      <c r="BC759" s="121"/>
      <c r="BD759" s="121"/>
      <c r="BE759" s="121"/>
      <c r="CD759" s="30">
        <f t="shared" si="6346"/>
        <v>0</v>
      </c>
    </row>
    <row r="760" spans="1:82" x14ac:dyDescent="0.25">
      <c r="AU760" s="116"/>
      <c r="AV760" s="116"/>
      <c r="AW760" s="116"/>
      <c r="AX760" s="116"/>
      <c r="AY760" s="116"/>
      <c r="AZ760" s="116"/>
      <c r="BA760" s="116"/>
      <c r="BB760" s="116"/>
      <c r="BC760" s="116"/>
      <c r="BD760" s="116"/>
      <c r="BE760" s="116"/>
    </row>
    <row r="761" spans="1:82" ht="45" x14ac:dyDescent="0.25">
      <c r="A761" s="97"/>
      <c r="B761" s="199" t="s">
        <v>25</v>
      </c>
      <c r="C761" s="248" t="s">
        <v>116</v>
      </c>
      <c r="D761" s="247"/>
      <c r="E761" s="257" t="s">
        <v>119</v>
      </c>
      <c r="F761" s="247"/>
      <c r="G761" s="257" t="s">
        <v>120</v>
      </c>
      <c r="H761" s="247"/>
      <c r="I761" s="248" t="s">
        <v>117</v>
      </c>
      <c r="J761" s="247"/>
      <c r="K761" s="248" t="s">
        <v>118</v>
      </c>
      <c r="L761" s="247"/>
      <c r="M761" s="248" t="s">
        <v>27</v>
      </c>
      <c r="N761" s="247"/>
      <c r="O761" s="248" t="s">
        <v>166</v>
      </c>
      <c r="P761" s="247"/>
      <c r="Q761" s="248" t="s">
        <v>167</v>
      </c>
      <c r="R761" s="247"/>
      <c r="S761" s="248" t="s">
        <v>132</v>
      </c>
      <c r="T761" s="247"/>
      <c r="U761" s="248" t="s">
        <v>28</v>
      </c>
      <c r="V761" s="247"/>
      <c r="W761" s="248" t="s">
        <v>29</v>
      </c>
      <c r="X761" s="247"/>
      <c r="Y761" s="248" t="s">
        <v>30</v>
      </c>
      <c r="Z761" s="247"/>
      <c r="AA761" s="248" t="s">
        <v>114</v>
      </c>
      <c r="AB761" s="258"/>
      <c r="AC761" s="248" t="s">
        <v>113</v>
      </c>
      <c r="AD761" s="247"/>
      <c r="AE761" s="248" t="s">
        <v>31</v>
      </c>
      <c r="AF761" s="247"/>
      <c r="AG761" s="248" t="s">
        <v>193</v>
      </c>
      <c r="AH761" s="247"/>
      <c r="AI761" s="248" t="s">
        <v>164</v>
      </c>
      <c r="AJ761" s="247"/>
      <c r="AK761" s="246" t="s">
        <v>165</v>
      </c>
      <c r="AL761" s="247"/>
      <c r="AM761" s="248" t="s">
        <v>33</v>
      </c>
      <c r="AN761" s="247"/>
      <c r="AO761" s="248" t="s">
        <v>34</v>
      </c>
      <c r="AP761" s="247"/>
      <c r="AQ761" s="248" t="s">
        <v>34</v>
      </c>
      <c r="AR761" s="247"/>
      <c r="AS761" s="248" t="s">
        <v>35</v>
      </c>
      <c r="AT761" s="247"/>
      <c r="AU761" s="115" t="s">
        <v>388</v>
      </c>
      <c r="AV761" s="115" t="s">
        <v>116</v>
      </c>
      <c r="AW761" s="115" t="s">
        <v>390</v>
      </c>
      <c r="AX761" s="116" t="s">
        <v>391</v>
      </c>
      <c r="AY761" s="116" t="s">
        <v>392</v>
      </c>
      <c r="AZ761" s="116" t="s">
        <v>134</v>
      </c>
      <c r="BA761" s="117" t="s">
        <v>114</v>
      </c>
      <c r="BB761" s="117" t="s">
        <v>113</v>
      </c>
      <c r="BC761" s="117" t="s">
        <v>46</v>
      </c>
      <c r="BD761" s="117" t="s">
        <v>44</v>
      </c>
      <c r="BE761" s="118"/>
    </row>
    <row r="762" spans="1:82" x14ac:dyDescent="0.25">
      <c r="A762" s="49" t="s">
        <v>129</v>
      </c>
      <c r="B762" s="200"/>
      <c r="C762" s="151"/>
      <c r="D762" s="152"/>
      <c r="E762" s="151"/>
      <c r="F762" s="152"/>
      <c r="G762" s="200"/>
      <c r="H762" s="201"/>
      <c r="I762" s="200"/>
      <c r="J762" s="201"/>
      <c r="K762" s="87"/>
      <c r="L762" s="201"/>
      <c r="M762" s="200"/>
      <c r="N762" s="201"/>
      <c r="O762" s="200"/>
      <c r="P762" s="201"/>
      <c r="Q762" s="200"/>
      <c r="R762" s="201"/>
      <c r="S762" s="200"/>
      <c r="T762" s="201"/>
      <c r="U762" s="200"/>
      <c r="V762" s="201"/>
      <c r="W762" s="200"/>
      <c r="X762" s="201"/>
      <c r="Y762" s="200"/>
      <c r="Z762" s="201"/>
      <c r="AA762" s="87"/>
      <c r="AB762" s="87"/>
      <c r="AC762" s="200"/>
      <c r="AD762" s="201"/>
      <c r="AE762" s="200"/>
      <c r="AF762" s="201"/>
      <c r="AG762" s="200"/>
      <c r="AH762" s="201"/>
      <c r="AI762" s="200"/>
      <c r="AJ762" s="201"/>
      <c r="AK762" s="87"/>
      <c r="AL762" s="87"/>
      <c r="AM762" s="200"/>
      <c r="AN762" s="201"/>
      <c r="AO762" s="200"/>
      <c r="AP762" s="201"/>
      <c r="AQ762" s="200"/>
      <c r="AR762" s="201"/>
      <c r="AS762" s="200"/>
      <c r="AT762" s="146"/>
      <c r="AU762" s="115"/>
      <c r="AV762" s="115"/>
      <c r="AW762" s="115"/>
      <c r="AX762" s="116"/>
      <c r="AY762" s="116"/>
      <c r="AZ762" s="116"/>
      <c r="BA762" s="116"/>
      <c r="BB762" s="116"/>
      <c r="BC762" s="116"/>
      <c r="BD762" s="116"/>
      <c r="BE762" s="116"/>
    </row>
    <row r="763" spans="1:82" x14ac:dyDescent="0.25">
      <c r="A763" s="98"/>
      <c r="B763" s="88"/>
      <c r="C763" s="249">
        <f>(VLOOKUP(A762,$BF$2:$CB$5,2,FALSE))*'Form II'!F763</f>
        <v>60</v>
      </c>
      <c r="D763" s="250"/>
      <c r="E763" s="249">
        <f>VLOOKUP(A762,$BF$2:$CB$5,3,FALSE)*'Form II'!F763</f>
        <v>60</v>
      </c>
      <c r="F763" s="250"/>
      <c r="G763" s="249">
        <f>VLOOKUP(A762,$BF$2:$CB$5,4,FALSE)*'Form II'!F763</f>
        <v>60</v>
      </c>
      <c r="H763" s="250"/>
      <c r="I763" s="249">
        <f>VLOOKUP(A762,$BF$2:$CB$5,5,FALSE)*'Form II'!F763</f>
        <v>60</v>
      </c>
      <c r="J763" s="250"/>
      <c r="K763" s="251">
        <f>VLOOKUP(A762,$BF$2:$CB$5,6,FALSE)*'Form II'!F763</f>
        <v>100</v>
      </c>
      <c r="L763" s="250"/>
      <c r="M763" s="249">
        <f>VLOOKUP(A762,$BF$2:$CB$5,7,FALSE)*'Form II'!F763</f>
        <v>200</v>
      </c>
      <c r="N763" s="250"/>
      <c r="O763" s="249">
        <f>VLOOKUP(A762,$BF$2:$CB$5,8,FALSE)*'Form II'!F763</f>
        <v>125</v>
      </c>
      <c r="P763" s="250"/>
      <c r="Q763" s="249">
        <f>VLOOKUP(A762,$BF$2:$CB$5,9,FALSE)*'Form II'!F763</f>
        <v>125</v>
      </c>
      <c r="R763" s="250"/>
      <c r="S763" s="249">
        <f>VLOOKUP(A762,$BF$2:$CB$5,10,FALSE)*'Form II'!F763</f>
        <v>125</v>
      </c>
      <c r="T763" s="250"/>
      <c r="U763" s="249">
        <f>VLOOKUP(A762,$BF$2:$CB$5,11,FALSE)*'Form II'!F763</f>
        <v>150</v>
      </c>
      <c r="V763" s="250"/>
      <c r="W763" s="249">
        <f>VLOOKUP(A762,$BF$2:$CB$5,12,FALSE)*'Form II'!F763</f>
        <v>200</v>
      </c>
      <c r="X763" s="250"/>
      <c r="Y763" s="252">
        <f>VLOOKUP(A762,$BF$2:$CB$5,13,FALSE)*'Form II'!F763</f>
        <v>250</v>
      </c>
      <c r="Z763" s="253"/>
      <c r="AA763" s="252">
        <f>VLOOKUP(A762,$BF$2:$CB$5,14,FALSE)*'Form II'!F763</f>
        <v>75</v>
      </c>
      <c r="AB763" s="254"/>
      <c r="AC763" s="252">
        <f>VLOOKUP(A762,$BF$2:$CB$5,15,FALSE)*'Form II'!F763</f>
        <v>75</v>
      </c>
      <c r="AD763" s="253"/>
      <c r="AE763" s="252">
        <f>VLOOKUP(A762,$BF$2:$CB$5,16,FALSE)*'Form II'!F763</f>
        <v>200</v>
      </c>
      <c r="AF763" s="253"/>
      <c r="AG763" s="249">
        <f>VLOOKUP(A762,$BF$2:$CB$5,17,FALSE)*'Form II'!F763</f>
        <v>200</v>
      </c>
      <c r="AH763" s="250"/>
      <c r="AI763" s="249">
        <f>VLOOKUP(A762,$BF$2:$CB$5,18,FALSE)*'Form II'!F763</f>
        <v>12.5</v>
      </c>
      <c r="AJ763" s="250"/>
      <c r="AK763" s="249">
        <f>VLOOKUP(A762,$BF$2:$CB$5,19,FALSE)*'Form II'!F763</f>
        <v>25</v>
      </c>
      <c r="AL763" s="250"/>
      <c r="AM763" s="249">
        <f>VLOOKUP(A762,$BF$2:$CB$5,20,FALSE)*'Form II'!F763</f>
        <v>12.5</v>
      </c>
      <c r="AN763" s="250"/>
      <c r="AO763" s="249">
        <f>VLOOKUP(A762,$BF$2:$CB$5,21,FALSE)*'Form II'!F763</f>
        <v>25</v>
      </c>
      <c r="AP763" s="250"/>
      <c r="AQ763" s="249">
        <f>VLOOKUP(A762,$BF$2:$CB$5,22,FALSE)*'Form II'!F763</f>
        <v>25</v>
      </c>
      <c r="AR763" s="250"/>
      <c r="AS763" s="255"/>
      <c r="AT763" s="256"/>
      <c r="AU763" s="116"/>
      <c r="AV763" s="116"/>
      <c r="AW763" s="116"/>
      <c r="AX763" s="116"/>
      <c r="AY763" s="116"/>
      <c r="AZ763" s="116"/>
      <c r="BA763" s="116"/>
      <c r="BB763" s="116"/>
      <c r="BC763" s="116"/>
      <c r="BD763" s="116"/>
      <c r="BE763" s="116"/>
    </row>
    <row r="764" spans="1:82" ht="15.75" thickBot="1" x14ac:dyDescent="0.3">
      <c r="A764" s="48" t="str">
        <f>'Form II'!A763&amp;", "&amp;'Form II'!B763</f>
        <v>, 77</v>
      </c>
      <c r="B764" s="99" t="s">
        <v>36</v>
      </c>
      <c r="C764" s="99" t="s">
        <v>36</v>
      </c>
      <c r="D764" s="99" t="s">
        <v>142</v>
      </c>
      <c r="E764" s="99"/>
      <c r="F764" s="99"/>
      <c r="G764" s="99"/>
      <c r="H764" s="99"/>
      <c r="I764" s="99"/>
      <c r="J764" s="99"/>
      <c r="K764" s="99" t="s">
        <v>36</v>
      </c>
      <c r="L764" s="99" t="s">
        <v>142</v>
      </c>
      <c r="M764" s="99" t="s">
        <v>36</v>
      </c>
      <c r="N764" s="99" t="s">
        <v>142</v>
      </c>
      <c r="O764" s="99" t="s">
        <v>36</v>
      </c>
      <c r="P764" s="99" t="s">
        <v>142</v>
      </c>
      <c r="Q764" s="99" t="s">
        <v>36</v>
      </c>
      <c r="R764" s="99" t="s">
        <v>142</v>
      </c>
      <c r="S764" s="99" t="s">
        <v>36</v>
      </c>
      <c r="T764" s="99" t="s">
        <v>142</v>
      </c>
      <c r="U764" s="99" t="s">
        <v>36</v>
      </c>
      <c r="V764" s="99" t="s">
        <v>142</v>
      </c>
      <c r="W764" s="99" t="s">
        <v>36</v>
      </c>
      <c r="X764" s="99" t="s">
        <v>142</v>
      </c>
      <c r="Y764" s="99" t="s">
        <v>36</v>
      </c>
      <c r="Z764" s="99" t="s">
        <v>142</v>
      </c>
      <c r="AA764" s="99"/>
      <c r="AB764" s="99"/>
      <c r="AC764" s="99" t="s">
        <v>36</v>
      </c>
      <c r="AD764" s="99" t="s">
        <v>142</v>
      </c>
      <c r="AE764" s="99" t="s">
        <v>36</v>
      </c>
      <c r="AF764" s="100" t="s">
        <v>142</v>
      </c>
      <c r="AG764" s="99" t="s">
        <v>36</v>
      </c>
      <c r="AH764" s="99" t="s">
        <v>142</v>
      </c>
      <c r="AI764" s="99" t="s">
        <v>36</v>
      </c>
      <c r="AJ764" s="99" t="s">
        <v>142</v>
      </c>
      <c r="AK764" s="99" t="s">
        <v>36</v>
      </c>
      <c r="AL764" s="99" t="s">
        <v>142</v>
      </c>
      <c r="AM764" s="99" t="s">
        <v>36</v>
      </c>
      <c r="AN764" s="99" t="s">
        <v>142</v>
      </c>
      <c r="AO764" s="99" t="s">
        <v>36</v>
      </c>
      <c r="AP764" s="99" t="s">
        <v>142</v>
      </c>
      <c r="AQ764" s="99" t="s">
        <v>36</v>
      </c>
      <c r="AR764" s="99" t="s">
        <v>142</v>
      </c>
      <c r="AS764" s="99" t="s">
        <v>36</v>
      </c>
      <c r="AT764" s="147" t="s">
        <v>142</v>
      </c>
      <c r="AU764" s="116"/>
      <c r="AV764" s="116"/>
      <c r="AW764" s="116"/>
      <c r="AX764" s="116"/>
      <c r="AY764" s="116"/>
      <c r="AZ764" s="116"/>
      <c r="BA764" s="116"/>
      <c r="BB764" s="116"/>
      <c r="BC764" s="116"/>
      <c r="BD764" s="116"/>
      <c r="BE764" s="116"/>
    </row>
    <row r="765" spans="1:82" ht="16.5" thickTop="1" thickBot="1" x14ac:dyDescent="0.3">
      <c r="A765" s="24" t="s">
        <v>37</v>
      </c>
      <c r="B765" s="25"/>
      <c r="C765" s="112">
        <v>0</v>
      </c>
      <c r="D765" s="93">
        <f t="shared" ref="D765" si="6965">C765/C763</f>
        <v>0</v>
      </c>
      <c r="E765" s="112"/>
      <c r="F765" s="93">
        <f t="shared" ref="F765" si="6966">E765/E763</f>
        <v>0</v>
      </c>
      <c r="G765" s="112"/>
      <c r="H765" s="93">
        <f t="shared" ref="H765" si="6967">G765/G763</f>
        <v>0</v>
      </c>
      <c r="I765" s="112"/>
      <c r="J765" s="93">
        <f t="shared" ref="J765" si="6968">I765/I763</f>
        <v>0</v>
      </c>
      <c r="K765" s="112"/>
      <c r="L765" s="93">
        <f t="shared" ref="L765" si="6969">K765/K763</f>
        <v>0</v>
      </c>
      <c r="M765" s="112">
        <v>0</v>
      </c>
      <c r="N765" s="93">
        <f t="shared" ref="N765" si="6970">M765/M763</f>
        <v>0</v>
      </c>
      <c r="O765" s="112">
        <v>0</v>
      </c>
      <c r="P765" s="93">
        <f t="shared" ref="P765" si="6971">O765/O763</f>
        <v>0</v>
      </c>
      <c r="Q765" s="112">
        <v>0</v>
      </c>
      <c r="R765" s="93">
        <f t="shared" ref="R765" si="6972">Q765/Q763</f>
        <v>0</v>
      </c>
      <c r="S765" s="112">
        <v>0</v>
      </c>
      <c r="T765" s="93">
        <f t="shared" ref="T765" si="6973">S765/S763</f>
        <v>0</v>
      </c>
      <c r="U765" s="112">
        <v>0</v>
      </c>
      <c r="V765" s="93">
        <f t="shared" ref="V765" si="6974">U765/U763</f>
        <v>0</v>
      </c>
      <c r="W765" s="112">
        <v>0</v>
      </c>
      <c r="X765" s="93">
        <f t="shared" ref="X765" si="6975">W765/W763</f>
        <v>0</v>
      </c>
      <c r="Y765" s="112">
        <v>0</v>
      </c>
      <c r="Z765" s="93">
        <f t="shared" ref="Z765" si="6976">Y765/Y763</f>
        <v>0</v>
      </c>
      <c r="AA765" s="112">
        <v>0</v>
      </c>
      <c r="AB765" s="93">
        <f t="shared" ref="AB765" si="6977">AA765/AA763</f>
        <v>0</v>
      </c>
      <c r="AC765" s="112">
        <v>0</v>
      </c>
      <c r="AD765" s="93">
        <f t="shared" ref="AD765" si="6978">AC765/AC763</f>
        <v>0</v>
      </c>
      <c r="AE765" s="112"/>
      <c r="AF765" s="93">
        <f t="shared" ref="AF765" si="6979">AE765/AE763</f>
        <v>0</v>
      </c>
      <c r="AG765" s="112"/>
      <c r="AH765" s="93">
        <f t="shared" ref="AH765" si="6980">AG765/AG763</f>
        <v>0</v>
      </c>
      <c r="AI765" s="112"/>
      <c r="AJ765" s="93">
        <f t="shared" ref="AJ765" si="6981">AI765/AI763</f>
        <v>0</v>
      </c>
      <c r="AK765" s="112"/>
      <c r="AL765" s="93">
        <f t="shared" ref="AL765" si="6982">AK765/AK763</f>
        <v>0</v>
      </c>
      <c r="AM765" s="112">
        <v>0</v>
      </c>
      <c r="AN765" s="93">
        <f t="shared" ref="AN765" si="6983">AM765/AM763</f>
        <v>0</v>
      </c>
      <c r="AO765" s="112">
        <v>0</v>
      </c>
      <c r="AP765" s="93">
        <f t="shared" ref="AP765" si="6984">AO765/AO763</f>
        <v>0</v>
      </c>
      <c r="AQ765" s="112">
        <v>0</v>
      </c>
      <c r="AR765" s="93">
        <f t="shared" ref="AR765:AR769" si="6985">AQ765/$AQ$113</f>
        <v>0</v>
      </c>
      <c r="AS765" s="134">
        <f t="shared" ref="AS765:AS768" si="6986">C765+K765+M765+O765+U765+W765+Y765+AC765+AE765+AG765+AM765+AQ765+E765+I765+G765+AA765+Q765+S765+AO765+AI765+AK765</f>
        <v>0</v>
      </c>
      <c r="AT765" s="203">
        <f t="shared" ref="AT765:AT769" si="6987">D765+L765+N765+P765+V765+X765+Z765+AD765+AF765+AH765+AN765+AR765+AB765+F765+J765+H765+R765+T765+AP765+AJ765+AL765</f>
        <v>0</v>
      </c>
      <c r="AU765" s="120">
        <f>IF(J765=0,0,(IF('Form II'!K763="yes",(J765/AT765)*('Form II'!G763+'Form II'!H763),0)))</f>
        <v>0</v>
      </c>
      <c r="AV765" s="120">
        <f>IF(D765=0,0,(IF('Form II'!I763="yes",(D765/AT765)*('Form II'!G763+'Form II'!H763),0)))</f>
        <v>0</v>
      </c>
      <c r="AW765" s="120">
        <f>IF(F765+H765=0,0,(IF('Form II'!J763="yes",((F765+H765)/AT765)*('Form II'!G763+'Form II'!H763),0)))</f>
        <v>0</v>
      </c>
      <c r="AX765" s="120">
        <f>IF(L765=0,0,(L765/AT765)*('Form II'!G763+'Form II'!H763))</f>
        <v>0</v>
      </c>
      <c r="AY765" s="120">
        <f>IF(P765+R765=0,0,(IF('Form II'!M763="yes",(((P765+R765)/AT765)*('Form II'!G763+'Form II'!H763)),0)))</f>
        <v>0</v>
      </c>
      <c r="AZ765" s="120" t="e">
        <f>IF('Form II'!N763="yes",(((V765+X765+Z765+T765)/AT765)*('Form II'!G763+'Form II'!H763)),0)</f>
        <v>#DIV/0!</v>
      </c>
      <c r="BA765" s="120" t="e">
        <f>IF('Form II'!P763="yes",(AB765/AT765)*('Form II'!G763+'Form II'!H763),0)</f>
        <v>#DIV/0!</v>
      </c>
      <c r="BB765" s="120" t="e">
        <f>IF('Form II'!O763="yes",(AD765/AT765)*('Form II'!G763+'Form II'!H763),0)</f>
        <v>#DIV/0!</v>
      </c>
      <c r="BC765" s="120">
        <f>IF(AF765=0,0,(AF765/AT765)*('Form II'!G763+'Form II'!H763))</f>
        <v>0</v>
      </c>
      <c r="BD765" s="120">
        <f>IF((AN765+AP765+AR765)=0,0,(IF('Form II'!R763="yes",(((AN765+AP765+AR765)/AT765)*('Form II'!G763+'Form II'!H763)),0)))</f>
        <v>0</v>
      </c>
      <c r="BE765" s="118">
        <f>IF((AS765)=0,('Form II'!G763+'Form II'!H763),SUM(AU765:BD765))</f>
        <v>0</v>
      </c>
      <c r="CD765" s="23">
        <f>AT765*'Form II'!F763</f>
        <v>0</v>
      </c>
    </row>
    <row r="766" spans="1:82" ht="16.5" thickTop="1" thickBot="1" x14ac:dyDescent="0.3">
      <c r="A766" s="26" t="s">
        <v>38</v>
      </c>
      <c r="B766" s="27"/>
      <c r="C766" s="113">
        <v>0</v>
      </c>
      <c r="D766" s="93">
        <f t="shared" ref="D766" si="6988">C766/C763</f>
        <v>0</v>
      </c>
      <c r="E766" s="113"/>
      <c r="F766" s="93">
        <f t="shared" ref="F766" si="6989">E766/E763</f>
        <v>0</v>
      </c>
      <c r="G766" s="113"/>
      <c r="H766" s="93">
        <f t="shared" ref="H766" si="6990">G766/G763</f>
        <v>0</v>
      </c>
      <c r="I766" s="113"/>
      <c r="J766" s="93">
        <f t="shared" ref="J766" si="6991">I766/I763</f>
        <v>0</v>
      </c>
      <c r="K766" s="113"/>
      <c r="L766" s="93">
        <f t="shared" ref="L766" si="6992">K766/K763</f>
        <v>0</v>
      </c>
      <c r="M766" s="113">
        <v>0</v>
      </c>
      <c r="N766" s="93">
        <f t="shared" ref="N766" si="6993">M766/M763</f>
        <v>0</v>
      </c>
      <c r="O766" s="113">
        <v>0</v>
      </c>
      <c r="P766" s="93">
        <f t="shared" ref="P766" si="6994">O766/O763</f>
        <v>0</v>
      </c>
      <c r="Q766" s="113">
        <v>0</v>
      </c>
      <c r="R766" s="93">
        <f t="shared" ref="R766" si="6995">Q766/Q763</f>
        <v>0</v>
      </c>
      <c r="S766" s="113">
        <v>0</v>
      </c>
      <c r="T766" s="93">
        <f t="shared" ref="T766" si="6996">S766/S763</f>
        <v>0</v>
      </c>
      <c r="U766" s="113">
        <v>0</v>
      </c>
      <c r="V766" s="93">
        <f t="shared" ref="V766" si="6997">U766/U763</f>
        <v>0</v>
      </c>
      <c r="W766" s="113">
        <v>0</v>
      </c>
      <c r="X766" s="93">
        <f t="shared" ref="X766" si="6998">W766/W763</f>
        <v>0</v>
      </c>
      <c r="Y766" s="113">
        <v>0</v>
      </c>
      <c r="Z766" s="93">
        <f t="shared" ref="Z766" si="6999">Y766/Y763</f>
        <v>0</v>
      </c>
      <c r="AA766" s="113">
        <v>0</v>
      </c>
      <c r="AB766" s="93">
        <f t="shared" ref="AB766" si="7000">AA766/AA763</f>
        <v>0</v>
      </c>
      <c r="AC766" s="113">
        <v>0</v>
      </c>
      <c r="AD766" s="93">
        <f t="shared" ref="AD766" si="7001">AC766/AC763</f>
        <v>0</v>
      </c>
      <c r="AE766" s="113"/>
      <c r="AF766" s="93">
        <f t="shared" ref="AF766" si="7002">AE766/AE763</f>
        <v>0</v>
      </c>
      <c r="AG766" s="113"/>
      <c r="AH766" s="93">
        <f t="shared" ref="AH766" si="7003">AG766/AG763</f>
        <v>0</v>
      </c>
      <c r="AI766" s="113"/>
      <c r="AJ766" s="93">
        <f t="shared" ref="AJ766" si="7004">AI766/AI763</f>
        <v>0</v>
      </c>
      <c r="AK766" s="113"/>
      <c r="AL766" s="93">
        <f t="shared" ref="AL766" si="7005">AK766/AK763</f>
        <v>0</v>
      </c>
      <c r="AM766" s="113">
        <v>0</v>
      </c>
      <c r="AN766" s="93">
        <f t="shared" ref="AN766" si="7006">AM766/AM763</f>
        <v>0</v>
      </c>
      <c r="AO766" s="113">
        <v>0</v>
      </c>
      <c r="AP766" s="93">
        <f t="shared" ref="AP766" si="7007">AO766/AO763</f>
        <v>0</v>
      </c>
      <c r="AQ766" s="113">
        <v>0</v>
      </c>
      <c r="AR766" s="93">
        <f t="shared" si="6985"/>
        <v>0</v>
      </c>
      <c r="AS766" s="134">
        <f t="shared" si="6986"/>
        <v>0</v>
      </c>
      <c r="AT766" s="203">
        <f t="shared" si="6987"/>
        <v>0</v>
      </c>
      <c r="AU766" s="120">
        <f>IF(J766=0,0,(IF('Form II'!K764="yes",(J766/AT766)*('Form II'!G764+'Form II'!H764),0)))</f>
        <v>0</v>
      </c>
      <c r="AV766" s="120">
        <f>IF(D766=0,0,(IF('Form II'!I764="yes",(D766/AT766)*('Form II'!G764+'Form II'!H764),0)))</f>
        <v>0</v>
      </c>
      <c r="AW766" s="120">
        <f>IF(F766+H766=0,0,(IF('Form II'!J764="yes",((F766+H766)/AT766)*('Form II'!G764+'Form II'!H764),0)))</f>
        <v>0</v>
      </c>
      <c r="AX766" s="120">
        <f>IF(L766=0,0,(L766/AT766)*('Form II'!G764+'Form II'!H764))</f>
        <v>0</v>
      </c>
      <c r="AY766" s="120">
        <f>IF(P766+R766=0,0,(IF('Form II'!M764="yes",(((P766+R766)/AT766)*('Form II'!G764+'Form II'!H764)),0)))</f>
        <v>0</v>
      </c>
      <c r="AZ766" s="120" t="e">
        <f>IF('Form II'!N764="yes",(((V766+X766+Z766+T766)/AT766)*('Form II'!G764+'Form II'!H764)),0)</f>
        <v>#DIV/0!</v>
      </c>
      <c r="BA766" s="120" t="e">
        <f>IF('Form II'!P764="yes",(AB766/AT766)*('Form II'!G764+'Form II'!H764),0)</f>
        <v>#DIV/0!</v>
      </c>
      <c r="BB766" s="120" t="e">
        <f>IF('Form II'!O764="yes",(AD766/AT766)*('Form II'!G764+'Form II'!H764),0)</f>
        <v>#DIV/0!</v>
      </c>
      <c r="BC766" s="120">
        <f>IF(AF766=0,0,(AF766/AT766)*('Form II'!G764+'Form II'!H764))</f>
        <v>0</v>
      </c>
      <c r="BD766" s="120">
        <f>IF((AN766+AP766+AR766)=0,0,(IF('Form II'!R764="yes",(((AN766+AP766+AR766)/AT766)*('Form II'!G764+'Form II'!H764)),0)))</f>
        <v>0</v>
      </c>
      <c r="BE766" s="118">
        <f>IF((AS766)=0,('Form II'!G764+'Form II'!H764),SUM(AU766:BD766))</f>
        <v>0</v>
      </c>
      <c r="CD766" s="23">
        <f>AT766*'Form II'!F764</f>
        <v>0</v>
      </c>
    </row>
    <row r="767" spans="1:82" ht="16.5" thickTop="1" thickBot="1" x14ac:dyDescent="0.3">
      <c r="A767" s="26" t="s">
        <v>39</v>
      </c>
      <c r="B767" s="27"/>
      <c r="C767" s="113">
        <v>0</v>
      </c>
      <c r="D767" s="93">
        <f t="shared" ref="D767" si="7008">C767/C763</f>
        <v>0</v>
      </c>
      <c r="E767" s="113"/>
      <c r="F767" s="93">
        <f t="shared" ref="F767" si="7009">E767/E763</f>
        <v>0</v>
      </c>
      <c r="G767" s="113"/>
      <c r="H767" s="93">
        <f t="shared" ref="H767" si="7010">G767/G763</f>
        <v>0</v>
      </c>
      <c r="I767" s="113"/>
      <c r="J767" s="93">
        <f t="shared" ref="J767" si="7011">I767/I763</f>
        <v>0</v>
      </c>
      <c r="K767" s="113"/>
      <c r="L767" s="93">
        <f t="shared" ref="L767" si="7012">K767/K763</f>
        <v>0</v>
      </c>
      <c r="M767" s="113">
        <v>0</v>
      </c>
      <c r="N767" s="93">
        <f t="shared" ref="N767" si="7013">M767/M763</f>
        <v>0</v>
      </c>
      <c r="O767" s="113">
        <v>0</v>
      </c>
      <c r="P767" s="93">
        <f t="shared" ref="P767" si="7014">O767/O763</f>
        <v>0</v>
      </c>
      <c r="Q767" s="113">
        <v>0</v>
      </c>
      <c r="R767" s="93">
        <f t="shared" ref="R767" si="7015">Q767/Q763</f>
        <v>0</v>
      </c>
      <c r="S767" s="113">
        <v>0</v>
      </c>
      <c r="T767" s="93">
        <f t="shared" ref="T767" si="7016">S767/S763</f>
        <v>0</v>
      </c>
      <c r="U767" s="113">
        <v>0</v>
      </c>
      <c r="V767" s="93">
        <f t="shared" ref="V767" si="7017">U767/U763</f>
        <v>0</v>
      </c>
      <c r="W767" s="113">
        <v>0</v>
      </c>
      <c r="X767" s="93">
        <f t="shared" ref="X767" si="7018">W767/W763</f>
        <v>0</v>
      </c>
      <c r="Y767" s="113">
        <v>0</v>
      </c>
      <c r="Z767" s="93">
        <f t="shared" ref="Z767" si="7019">Y767/Y763</f>
        <v>0</v>
      </c>
      <c r="AA767" s="113">
        <v>0</v>
      </c>
      <c r="AB767" s="93">
        <f t="shared" ref="AB767" si="7020">AA767/AA763</f>
        <v>0</v>
      </c>
      <c r="AC767" s="113">
        <v>0</v>
      </c>
      <c r="AD767" s="93">
        <f t="shared" ref="AD767" si="7021">AC767/AC763</f>
        <v>0</v>
      </c>
      <c r="AE767" s="113"/>
      <c r="AF767" s="93">
        <f t="shared" ref="AF767" si="7022">AE767/AE763</f>
        <v>0</v>
      </c>
      <c r="AG767" s="113"/>
      <c r="AH767" s="93">
        <f t="shared" ref="AH767" si="7023">AG767/AG763</f>
        <v>0</v>
      </c>
      <c r="AI767" s="113"/>
      <c r="AJ767" s="93">
        <f t="shared" ref="AJ767" si="7024">AI767/AI763</f>
        <v>0</v>
      </c>
      <c r="AK767" s="113"/>
      <c r="AL767" s="93">
        <f t="shared" ref="AL767" si="7025">AK767/AK763</f>
        <v>0</v>
      </c>
      <c r="AM767" s="113">
        <v>0</v>
      </c>
      <c r="AN767" s="93">
        <f t="shared" ref="AN767" si="7026">AM767/AM763</f>
        <v>0</v>
      </c>
      <c r="AO767" s="113">
        <v>0</v>
      </c>
      <c r="AP767" s="93">
        <f t="shared" ref="AP767" si="7027">AO767/AO763</f>
        <v>0</v>
      </c>
      <c r="AQ767" s="113">
        <v>0</v>
      </c>
      <c r="AR767" s="93">
        <f t="shared" si="6985"/>
        <v>0</v>
      </c>
      <c r="AS767" s="134">
        <f t="shared" si="6986"/>
        <v>0</v>
      </c>
      <c r="AT767" s="203">
        <f t="shared" si="6987"/>
        <v>0</v>
      </c>
      <c r="AU767" s="120">
        <f>IF(J767=0,0,(IF('Form II'!K765="yes",(J767/AT767)*('Form II'!G765+'Form II'!H765),0)))</f>
        <v>0</v>
      </c>
      <c r="AV767" s="120">
        <f>IF(D767=0,0,(IF('Form II'!I765="yes",(D767/AT767)*('Form II'!G765+'Form II'!H765),0)))</f>
        <v>0</v>
      </c>
      <c r="AW767" s="120">
        <f>IF(F767+H767=0,0,(IF('Form II'!J765="yes",((F767+H767)/AT767)*('Form II'!G765+'Form II'!H765),0)))</f>
        <v>0</v>
      </c>
      <c r="AX767" s="120">
        <f>IF(L767=0,0,(L767/AT767)*('Form II'!G765+'Form II'!H765))</f>
        <v>0</v>
      </c>
      <c r="AY767" s="120">
        <f>IF(P767+R767=0,0,(IF('Form II'!M765="yes",(((P767+R767)/AT767)*('Form II'!G765+'Form II'!H765)),0)))</f>
        <v>0</v>
      </c>
      <c r="AZ767" s="120" t="e">
        <f>IF('Form II'!N765="yes",(((V767+X767+Z767+T767)/AT767)*('Form II'!G765+'Form II'!H765)),0)</f>
        <v>#DIV/0!</v>
      </c>
      <c r="BA767" s="120" t="e">
        <f>IF('Form II'!P765="yes",(AB767/AT767)*('Form II'!G765+'Form II'!H765),0)</f>
        <v>#DIV/0!</v>
      </c>
      <c r="BB767" s="120" t="e">
        <f>IF('Form II'!O765="yes",(AD767/AT767)*('Form II'!G765+'Form II'!H765),0)</f>
        <v>#DIV/0!</v>
      </c>
      <c r="BC767" s="120">
        <f>IF(AF767=0,0,(AF767/AT767)*('Form II'!G765+'Form II'!H765))</f>
        <v>0</v>
      </c>
      <c r="BD767" s="120">
        <f>IF((AN767+AP767+AR767)=0,0,(IF('Form II'!R765="yes",(((AN767+AP767+AR767)/AT767)*('Form II'!G765+'Form II'!H765)),0)))</f>
        <v>0</v>
      </c>
      <c r="BE767" s="118">
        <f>IF((AS767)=0,('Form II'!G765+'Form II'!H765),SUM(AU767:BD767))</f>
        <v>0</v>
      </c>
      <c r="CD767" s="23">
        <f>AT767*'Form II'!F765</f>
        <v>0</v>
      </c>
    </row>
    <row r="768" spans="1:82" ht="16.5" thickTop="1" thickBot="1" x14ac:dyDescent="0.3">
      <c r="A768" s="28" t="s">
        <v>40</v>
      </c>
      <c r="B768" s="29"/>
      <c r="C768" s="114">
        <v>0</v>
      </c>
      <c r="D768" s="93">
        <f t="shared" ref="D768" si="7028">C768/C763</f>
        <v>0</v>
      </c>
      <c r="E768" s="114"/>
      <c r="F768" s="93">
        <f t="shared" ref="F768" si="7029">E768/E763</f>
        <v>0</v>
      </c>
      <c r="G768" s="114"/>
      <c r="H768" s="93">
        <f t="shared" ref="H768" si="7030">G768/G763</f>
        <v>0</v>
      </c>
      <c r="I768" s="114"/>
      <c r="J768" s="93">
        <f t="shared" ref="J768" si="7031">I768/I763</f>
        <v>0</v>
      </c>
      <c r="K768" s="114"/>
      <c r="L768" s="93">
        <f t="shared" ref="L768" si="7032">K768/K763</f>
        <v>0</v>
      </c>
      <c r="M768" s="114">
        <v>0</v>
      </c>
      <c r="N768" s="93">
        <f t="shared" ref="N768" si="7033">M768/M763</f>
        <v>0</v>
      </c>
      <c r="O768" s="114">
        <v>0</v>
      </c>
      <c r="P768" s="93">
        <f t="shared" ref="P768" si="7034">O768/O763</f>
        <v>0</v>
      </c>
      <c r="Q768" s="114">
        <v>0</v>
      </c>
      <c r="R768" s="93">
        <f t="shared" ref="R768" si="7035">Q768/Q763</f>
        <v>0</v>
      </c>
      <c r="S768" s="114">
        <v>0</v>
      </c>
      <c r="T768" s="93">
        <f t="shared" ref="T768" si="7036">S768/S763</f>
        <v>0</v>
      </c>
      <c r="U768" s="114">
        <v>0</v>
      </c>
      <c r="V768" s="93">
        <f t="shared" ref="V768" si="7037">U768/U763</f>
        <v>0</v>
      </c>
      <c r="W768" s="114">
        <v>0</v>
      </c>
      <c r="X768" s="93">
        <f t="shared" ref="X768" si="7038">W768/W763</f>
        <v>0</v>
      </c>
      <c r="Y768" s="114">
        <v>0</v>
      </c>
      <c r="Z768" s="93">
        <f t="shared" ref="Z768" si="7039">Y768/Y763</f>
        <v>0</v>
      </c>
      <c r="AA768" s="114">
        <v>0</v>
      </c>
      <c r="AB768" s="93">
        <f t="shared" ref="AB768" si="7040">AA768/AA763</f>
        <v>0</v>
      </c>
      <c r="AC768" s="114">
        <v>0</v>
      </c>
      <c r="AD768" s="93">
        <f t="shared" ref="AD768" si="7041">AC768/AC763</f>
        <v>0</v>
      </c>
      <c r="AE768" s="114"/>
      <c r="AF768" s="93">
        <f t="shared" ref="AF768" si="7042">AE768/AE763</f>
        <v>0</v>
      </c>
      <c r="AG768" s="114"/>
      <c r="AH768" s="93">
        <f t="shared" ref="AH768" si="7043">AG768/AG763</f>
        <v>0</v>
      </c>
      <c r="AI768" s="114"/>
      <c r="AJ768" s="93">
        <f t="shared" ref="AJ768" si="7044">AI768/AI763</f>
        <v>0</v>
      </c>
      <c r="AK768" s="114"/>
      <c r="AL768" s="93">
        <f t="shared" ref="AL768" si="7045">AK768/AK763</f>
        <v>0</v>
      </c>
      <c r="AM768" s="114">
        <v>0</v>
      </c>
      <c r="AN768" s="93">
        <f t="shared" ref="AN768" si="7046">AM768/AM763</f>
        <v>0</v>
      </c>
      <c r="AO768" s="114">
        <v>0</v>
      </c>
      <c r="AP768" s="93">
        <f t="shared" ref="AP768" si="7047">AO768/AO763</f>
        <v>0</v>
      </c>
      <c r="AQ768" s="114">
        <v>0</v>
      </c>
      <c r="AR768" s="93">
        <f t="shared" si="6985"/>
        <v>0</v>
      </c>
      <c r="AS768" s="134">
        <f t="shared" si="6986"/>
        <v>0</v>
      </c>
      <c r="AT768" s="203">
        <f t="shared" si="6987"/>
        <v>0</v>
      </c>
      <c r="AU768" s="120">
        <f>IF(J768=0,0,(IF('Form II'!K766="yes",(J768/AT768)*('Form II'!G766+'Form II'!H766),0)))</f>
        <v>0</v>
      </c>
      <c r="AV768" s="120">
        <f>IF(D768=0,0,(IF('Form II'!I766="yes",(D768/AT768)*('Form II'!G766+'Form II'!H766),0)))</f>
        <v>0</v>
      </c>
      <c r="AW768" s="120">
        <f>IF(F768+H768=0,0,(IF('Form II'!J766="yes",((F768+H768)/AT768)*('Form II'!G766+'Form II'!H766),0)))</f>
        <v>0</v>
      </c>
      <c r="AX768" s="120">
        <f>IF(L768=0,0,(L768/AT768)*('Form II'!G766+'Form II'!H766))</f>
        <v>0</v>
      </c>
      <c r="AY768" s="120">
        <f>IF(P768+R768=0,0,(IF('Form II'!M766="yes",(((P768+R768)/AT768)*('Form II'!G766+'Form II'!H766)),0)))</f>
        <v>0</v>
      </c>
      <c r="AZ768" s="120" t="e">
        <f>IF('Form II'!N766="yes",(((V768+X768+Z768+T768)/AT768)*('Form II'!G766+'Form II'!H766)),0)</f>
        <v>#DIV/0!</v>
      </c>
      <c r="BA768" s="120" t="e">
        <f>IF('Form II'!P766="yes",(AB768/AT768)*('Form II'!G766+'Form II'!H766),0)</f>
        <v>#DIV/0!</v>
      </c>
      <c r="BB768" s="120" t="e">
        <f>IF('Form II'!O766="yes",(AD768/AT768)*('Form II'!G766+'Form II'!H766),0)</f>
        <v>#DIV/0!</v>
      </c>
      <c r="BC768" s="120">
        <f>IF(AF768=0,0,(AF768/AT768)*('Form II'!G766+'Form II'!H766))</f>
        <v>0</v>
      </c>
      <c r="BD768" s="120">
        <f>IF((AN768+AP768+AR768)=0,0,(IF('Form II'!R766="yes",(((AN768+AP768+AR768)/AT768)*('Form II'!G766+'Form II'!H766)),0)))</f>
        <v>0</v>
      </c>
      <c r="BE768" s="118">
        <f>IF((AS768)=0,('Form II'!G766+'Form II'!H766),SUM(AU768:BD768))</f>
        <v>0</v>
      </c>
      <c r="CD768" s="23">
        <f>AT768*'Form II'!F766</f>
        <v>0</v>
      </c>
    </row>
    <row r="769" spans="1:82" ht="15.75" thickTop="1" x14ac:dyDescent="0.25">
      <c r="A769" s="90" t="s">
        <v>41</v>
      </c>
      <c r="B769" s="91"/>
      <c r="C769" s="91">
        <f t="shared" ref="C769:C829" si="7048">SUM(C765:C768)</f>
        <v>0</v>
      </c>
      <c r="D769" s="93">
        <f t="shared" ref="D769" si="7049">C769/C763</f>
        <v>0</v>
      </c>
      <c r="E769" s="91">
        <f t="shared" ref="E769:E829" si="7050">SUM(E765:E768)</f>
        <v>0</v>
      </c>
      <c r="F769" s="93">
        <f t="shared" ref="F769" si="7051">E769/E763</f>
        <v>0</v>
      </c>
      <c r="G769" s="91">
        <f t="shared" ref="G769:G829" si="7052">SUM(G765:G768)</f>
        <v>0</v>
      </c>
      <c r="H769" s="93">
        <f t="shared" ref="H769" si="7053">G769/G763</f>
        <v>0</v>
      </c>
      <c r="I769" s="91">
        <f t="shared" ref="I769:I829" si="7054">SUM(I765:I768)</f>
        <v>0</v>
      </c>
      <c r="J769" s="93">
        <f t="shared" ref="J769" si="7055">I769/I763</f>
        <v>0</v>
      </c>
      <c r="K769" s="91">
        <f t="shared" ref="K769:K829" si="7056">SUM(K765:K768)</f>
        <v>0</v>
      </c>
      <c r="L769" s="93">
        <f t="shared" ref="L769" si="7057">K769/K763</f>
        <v>0</v>
      </c>
      <c r="M769" s="91">
        <f t="shared" ref="M769:M829" si="7058">SUM(M765:M768)</f>
        <v>0</v>
      </c>
      <c r="N769" s="93">
        <f t="shared" ref="N769" si="7059">M769/M763</f>
        <v>0</v>
      </c>
      <c r="O769" s="91">
        <f t="shared" ref="O769:O829" si="7060">SUM(O765:O768)</f>
        <v>0</v>
      </c>
      <c r="P769" s="93">
        <f t="shared" ref="P769" si="7061">O769/O763</f>
        <v>0</v>
      </c>
      <c r="Q769" s="91">
        <f t="shared" ref="Q769:Q829" si="7062">SUM(Q765:Q768)</f>
        <v>0</v>
      </c>
      <c r="R769" s="93">
        <f t="shared" ref="R769" si="7063">Q769/Q763</f>
        <v>0</v>
      </c>
      <c r="S769" s="91">
        <f t="shared" ref="S769:S829" si="7064">SUM(S765:S768)</f>
        <v>0</v>
      </c>
      <c r="T769" s="93">
        <f t="shared" ref="T769" si="7065">S769/S763</f>
        <v>0</v>
      </c>
      <c r="U769" s="91">
        <f t="shared" ref="U769:U829" si="7066">SUM(U765:U768)</f>
        <v>0</v>
      </c>
      <c r="V769" s="93">
        <f t="shared" ref="V769" si="7067">U769/U763</f>
        <v>0</v>
      </c>
      <c r="W769" s="91">
        <f t="shared" ref="W769:W829" si="7068">SUM(W765:W768)</f>
        <v>0</v>
      </c>
      <c r="X769" s="93">
        <f t="shared" ref="X769" si="7069">W769/W763</f>
        <v>0</v>
      </c>
      <c r="Y769" s="91">
        <f t="shared" ref="Y769:Y829" si="7070">SUM(Y765:Y768)</f>
        <v>0</v>
      </c>
      <c r="Z769" s="93">
        <f t="shared" ref="Z769" si="7071">Y769/Y763</f>
        <v>0</v>
      </c>
      <c r="AA769" s="91">
        <f t="shared" ref="AA769:AA829" si="7072">SUM(AA765:AA768)</f>
        <v>0</v>
      </c>
      <c r="AB769" s="93">
        <f t="shared" ref="AB769" si="7073">AA769/AA763</f>
        <v>0</v>
      </c>
      <c r="AC769" s="91">
        <f t="shared" ref="AC769:AC829" si="7074">SUM(AC765:AC768)</f>
        <v>0</v>
      </c>
      <c r="AD769" s="93">
        <f t="shared" ref="AD769" si="7075">AC769/AC763</f>
        <v>0</v>
      </c>
      <c r="AE769" s="94">
        <f t="shared" ref="AE769:AE829" si="7076">SUM(AE765:AE768)</f>
        <v>0</v>
      </c>
      <c r="AF769" s="93">
        <f t="shared" ref="AF769" si="7077">AE769/AE763</f>
        <v>0</v>
      </c>
      <c r="AG769" s="91">
        <f t="shared" ref="AG769:AG829" si="7078">SUM(AG765:AG768)</f>
        <v>0</v>
      </c>
      <c r="AH769" s="93">
        <f t="shared" ref="AH769" si="7079">AG769/AG763</f>
        <v>0</v>
      </c>
      <c r="AI769" s="91">
        <f t="shared" ref="AI769:AI829" si="7080">SUM(AI765:AI768)</f>
        <v>0</v>
      </c>
      <c r="AJ769" s="93">
        <f t="shared" ref="AJ769" si="7081">AI769/AI763</f>
        <v>0</v>
      </c>
      <c r="AK769" s="91">
        <f t="shared" ref="AK769:AK829" si="7082">SUM(AK765:AK768)</f>
        <v>0</v>
      </c>
      <c r="AL769" s="93">
        <f t="shared" ref="AL769" si="7083">AK769/AK763</f>
        <v>0</v>
      </c>
      <c r="AM769" s="91">
        <f t="shared" ref="AM769:AM829" si="7084">SUM(AM765:AM768)</f>
        <v>0</v>
      </c>
      <c r="AN769" s="93">
        <f t="shared" ref="AN769" si="7085">AM769/AM763</f>
        <v>0</v>
      </c>
      <c r="AO769" s="91">
        <f t="shared" ref="AO769:AO829" si="7086">SUM(AO765:AO768)</f>
        <v>0</v>
      </c>
      <c r="AP769" s="93">
        <f t="shared" ref="AP769" si="7087">AO769/AO763</f>
        <v>0</v>
      </c>
      <c r="AQ769" s="91">
        <f t="shared" ref="AQ769:AQ829" si="7088">SUM(AQ765:AQ768)</f>
        <v>0</v>
      </c>
      <c r="AR769" s="93">
        <f t="shared" si="6985"/>
        <v>0</v>
      </c>
      <c r="AS769" s="95">
        <f t="shared" ref="AS769:AS829" si="7089">SUM(AS765:AS768)</f>
        <v>0</v>
      </c>
      <c r="AT769" s="203">
        <f t="shared" si="6987"/>
        <v>0</v>
      </c>
      <c r="AU769" s="121"/>
      <c r="AV769" s="121"/>
      <c r="AW769" s="121"/>
      <c r="AX769" s="121"/>
      <c r="AY769" s="121"/>
      <c r="AZ769" s="121"/>
      <c r="BA769" s="121"/>
      <c r="BB769" s="121"/>
      <c r="BC769" s="121"/>
      <c r="BD769" s="121"/>
      <c r="BE769" s="121"/>
      <c r="CD769" s="30">
        <f t="shared" ref="CD769:CD829" si="7090">SUM(CD765:CD768)</f>
        <v>0</v>
      </c>
    </row>
    <row r="770" spans="1:82" x14ac:dyDescent="0.25">
      <c r="AU770" s="116"/>
      <c r="AV770" s="116"/>
      <c r="AW770" s="116"/>
      <c r="AX770" s="116"/>
      <c r="AY770" s="116"/>
      <c r="AZ770" s="116"/>
      <c r="BA770" s="116"/>
      <c r="BB770" s="116"/>
      <c r="BC770" s="116"/>
      <c r="BD770" s="116"/>
      <c r="BE770" s="116"/>
    </row>
    <row r="771" spans="1:82" ht="45" x14ac:dyDescent="0.25">
      <c r="A771" s="97"/>
      <c r="B771" s="199" t="s">
        <v>25</v>
      </c>
      <c r="C771" s="248" t="s">
        <v>116</v>
      </c>
      <c r="D771" s="247"/>
      <c r="E771" s="257" t="s">
        <v>119</v>
      </c>
      <c r="F771" s="247"/>
      <c r="G771" s="257" t="s">
        <v>120</v>
      </c>
      <c r="H771" s="247"/>
      <c r="I771" s="248" t="s">
        <v>117</v>
      </c>
      <c r="J771" s="247"/>
      <c r="K771" s="248" t="s">
        <v>118</v>
      </c>
      <c r="L771" s="247"/>
      <c r="M771" s="248" t="s">
        <v>27</v>
      </c>
      <c r="N771" s="247"/>
      <c r="O771" s="248" t="s">
        <v>166</v>
      </c>
      <c r="P771" s="247"/>
      <c r="Q771" s="248" t="s">
        <v>167</v>
      </c>
      <c r="R771" s="247"/>
      <c r="S771" s="248" t="s">
        <v>132</v>
      </c>
      <c r="T771" s="247"/>
      <c r="U771" s="248" t="s">
        <v>28</v>
      </c>
      <c r="V771" s="247"/>
      <c r="W771" s="248" t="s">
        <v>29</v>
      </c>
      <c r="X771" s="247"/>
      <c r="Y771" s="248" t="s">
        <v>30</v>
      </c>
      <c r="Z771" s="247"/>
      <c r="AA771" s="248" t="s">
        <v>114</v>
      </c>
      <c r="AB771" s="258"/>
      <c r="AC771" s="248" t="s">
        <v>113</v>
      </c>
      <c r="AD771" s="247"/>
      <c r="AE771" s="248" t="s">
        <v>31</v>
      </c>
      <c r="AF771" s="247"/>
      <c r="AG771" s="248" t="s">
        <v>193</v>
      </c>
      <c r="AH771" s="247"/>
      <c r="AI771" s="248" t="s">
        <v>164</v>
      </c>
      <c r="AJ771" s="247"/>
      <c r="AK771" s="246" t="s">
        <v>165</v>
      </c>
      <c r="AL771" s="247"/>
      <c r="AM771" s="248" t="s">
        <v>33</v>
      </c>
      <c r="AN771" s="247"/>
      <c r="AO771" s="248" t="s">
        <v>34</v>
      </c>
      <c r="AP771" s="247"/>
      <c r="AQ771" s="248" t="s">
        <v>34</v>
      </c>
      <c r="AR771" s="247"/>
      <c r="AS771" s="248" t="s">
        <v>35</v>
      </c>
      <c r="AT771" s="247"/>
      <c r="AU771" s="115" t="s">
        <v>391</v>
      </c>
      <c r="AV771" s="115" t="s">
        <v>116</v>
      </c>
      <c r="AW771" s="115" t="s">
        <v>393</v>
      </c>
      <c r="AX771" s="116" t="s">
        <v>394</v>
      </c>
      <c r="AY771" s="116" t="s">
        <v>395</v>
      </c>
      <c r="AZ771" s="116" t="s">
        <v>134</v>
      </c>
      <c r="BA771" s="117" t="s">
        <v>114</v>
      </c>
      <c r="BB771" s="117" t="s">
        <v>113</v>
      </c>
      <c r="BC771" s="117" t="s">
        <v>46</v>
      </c>
      <c r="BD771" s="117" t="s">
        <v>44</v>
      </c>
      <c r="BE771" s="118"/>
    </row>
    <row r="772" spans="1:82" x14ac:dyDescent="0.25">
      <c r="A772" s="49" t="s">
        <v>129</v>
      </c>
      <c r="B772" s="200"/>
      <c r="C772" s="151"/>
      <c r="D772" s="152"/>
      <c r="E772" s="151"/>
      <c r="F772" s="152"/>
      <c r="G772" s="200"/>
      <c r="H772" s="201"/>
      <c r="I772" s="200"/>
      <c r="J772" s="201"/>
      <c r="K772" s="87"/>
      <c r="L772" s="201"/>
      <c r="M772" s="200"/>
      <c r="N772" s="201"/>
      <c r="O772" s="200"/>
      <c r="P772" s="201"/>
      <c r="Q772" s="200"/>
      <c r="R772" s="201"/>
      <c r="S772" s="200"/>
      <c r="T772" s="201"/>
      <c r="U772" s="200"/>
      <c r="V772" s="201"/>
      <c r="W772" s="200"/>
      <c r="X772" s="201"/>
      <c r="Y772" s="200"/>
      <c r="Z772" s="201"/>
      <c r="AA772" s="87"/>
      <c r="AB772" s="87"/>
      <c r="AC772" s="200"/>
      <c r="AD772" s="201"/>
      <c r="AE772" s="200"/>
      <c r="AF772" s="201"/>
      <c r="AG772" s="200"/>
      <c r="AH772" s="201"/>
      <c r="AI772" s="200"/>
      <c r="AJ772" s="201"/>
      <c r="AK772" s="87"/>
      <c r="AL772" s="87"/>
      <c r="AM772" s="200"/>
      <c r="AN772" s="201"/>
      <c r="AO772" s="200"/>
      <c r="AP772" s="201"/>
      <c r="AQ772" s="200"/>
      <c r="AR772" s="201"/>
      <c r="AS772" s="200"/>
      <c r="AT772" s="146"/>
      <c r="AU772" s="115"/>
      <c r="AV772" s="115"/>
      <c r="AW772" s="115"/>
      <c r="AX772" s="116"/>
      <c r="AY772" s="116"/>
      <c r="AZ772" s="116"/>
      <c r="BA772" s="116"/>
      <c r="BB772" s="116"/>
      <c r="BC772" s="116"/>
      <c r="BD772" s="116"/>
      <c r="BE772" s="116"/>
    </row>
    <row r="773" spans="1:82" x14ac:dyDescent="0.25">
      <c r="A773" s="98"/>
      <c r="B773" s="88"/>
      <c r="C773" s="249">
        <f>(VLOOKUP(A772,$BF$2:$CB$5,2,FALSE))*'Form II'!F773</f>
        <v>60</v>
      </c>
      <c r="D773" s="250"/>
      <c r="E773" s="249">
        <f>VLOOKUP(A772,$BF$2:$CB$5,3,FALSE)*'Form II'!F773</f>
        <v>60</v>
      </c>
      <c r="F773" s="250"/>
      <c r="G773" s="249">
        <f>VLOOKUP(A772,$BF$2:$CB$5,4,FALSE)*'Form II'!F773</f>
        <v>60</v>
      </c>
      <c r="H773" s="250"/>
      <c r="I773" s="249">
        <f>VLOOKUP(A772,$BF$2:$CB$5,5,FALSE)*'Form II'!F773</f>
        <v>60</v>
      </c>
      <c r="J773" s="250"/>
      <c r="K773" s="251">
        <f>VLOOKUP(A772,$BF$2:$CB$5,6,FALSE)*'Form II'!F773</f>
        <v>100</v>
      </c>
      <c r="L773" s="250"/>
      <c r="M773" s="249">
        <f>VLOOKUP(A772,$BF$2:$CB$5,7,FALSE)*'Form II'!F773</f>
        <v>200</v>
      </c>
      <c r="N773" s="250"/>
      <c r="O773" s="249">
        <f>VLOOKUP(A772,$BF$2:$CB$5,8,FALSE)*'Form II'!F773</f>
        <v>125</v>
      </c>
      <c r="P773" s="250"/>
      <c r="Q773" s="249">
        <f>VLOOKUP(A772,$BF$2:$CB$5,9,FALSE)*'Form II'!F773</f>
        <v>125</v>
      </c>
      <c r="R773" s="250"/>
      <c r="S773" s="249">
        <f>VLOOKUP(A772,$BF$2:$CB$5,10,FALSE)*'Form II'!F773</f>
        <v>125</v>
      </c>
      <c r="T773" s="250"/>
      <c r="U773" s="249">
        <f>VLOOKUP(A772,$BF$2:$CB$5,11,FALSE)*'Form II'!F773</f>
        <v>150</v>
      </c>
      <c r="V773" s="250"/>
      <c r="W773" s="249">
        <f>VLOOKUP(A772,$BF$2:$CB$5,12,FALSE)*'Form II'!F773</f>
        <v>200</v>
      </c>
      <c r="X773" s="250"/>
      <c r="Y773" s="252">
        <f>VLOOKUP(A772,$BF$2:$CB$5,13,FALSE)*'Form II'!F773</f>
        <v>250</v>
      </c>
      <c r="Z773" s="253"/>
      <c r="AA773" s="252">
        <f>VLOOKUP(A772,$BF$2:$CB$5,14,FALSE)*'Form II'!F773</f>
        <v>75</v>
      </c>
      <c r="AB773" s="254"/>
      <c r="AC773" s="252">
        <f>VLOOKUP(A772,$BF$2:$CB$5,15,FALSE)*'Form II'!F773</f>
        <v>75</v>
      </c>
      <c r="AD773" s="253"/>
      <c r="AE773" s="252">
        <f>VLOOKUP(A772,$BF$2:$CB$5,16,FALSE)*'Form II'!F773</f>
        <v>200</v>
      </c>
      <c r="AF773" s="253"/>
      <c r="AG773" s="249">
        <f>VLOOKUP(A772,$BF$2:$CB$5,17,FALSE)*'Form II'!F773</f>
        <v>200</v>
      </c>
      <c r="AH773" s="250"/>
      <c r="AI773" s="249">
        <f>VLOOKUP(A772,$BF$2:$CB$5,18,FALSE)*'Form II'!F773</f>
        <v>12.5</v>
      </c>
      <c r="AJ773" s="250"/>
      <c r="AK773" s="249">
        <f>VLOOKUP(A772,$BF$2:$CB$5,19,FALSE)*'Form II'!F773</f>
        <v>25</v>
      </c>
      <c r="AL773" s="250"/>
      <c r="AM773" s="249">
        <f>VLOOKUP(A772,$BF$2:$CB$5,20,FALSE)*'Form II'!F773</f>
        <v>12.5</v>
      </c>
      <c r="AN773" s="250"/>
      <c r="AO773" s="249">
        <f>VLOOKUP(A772,$BF$2:$CB$5,21,FALSE)*'Form II'!F773</f>
        <v>25</v>
      </c>
      <c r="AP773" s="250"/>
      <c r="AQ773" s="249">
        <f>VLOOKUP(A772,$BF$2:$CB$5,22,FALSE)*'Form II'!F773</f>
        <v>25</v>
      </c>
      <c r="AR773" s="250"/>
      <c r="AS773" s="255"/>
      <c r="AT773" s="256"/>
      <c r="AU773" s="116"/>
      <c r="AV773" s="116"/>
      <c r="AW773" s="116"/>
      <c r="AX773" s="116"/>
      <c r="AY773" s="116"/>
      <c r="AZ773" s="116"/>
      <c r="BA773" s="116"/>
      <c r="BB773" s="116"/>
      <c r="BC773" s="116"/>
      <c r="BD773" s="116"/>
      <c r="BE773" s="116"/>
    </row>
    <row r="774" spans="1:82" ht="15.75" thickBot="1" x14ac:dyDescent="0.3">
      <c r="A774" s="48" t="str">
        <f>'Form II'!A773&amp;", "&amp;'Form II'!B773</f>
        <v>, 78</v>
      </c>
      <c r="B774" s="99" t="s">
        <v>36</v>
      </c>
      <c r="C774" s="99" t="s">
        <v>36</v>
      </c>
      <c r="D774" s="99" t="s">
        <v>142</v>
      </c>
      <c r="E774" s="99"/>
      <c r="F774" s="99"/>
      <c r="G774" s="99"/>
      <c r="H774" s="99"/>
      <c r="I774" s="99"/>
      <c r="J774" s="99"/>
      <c r="K774" s="99" t="s">
        <v>36</v>
      </c>
      <c r="L774" s="99" t="s">
        <v>142</v>
      </c>
      <c r="M774" s="99" t="s">
        <v>36</v>
      </c>
      <c r="N774" s="99" t="s">
        <v>142</v>
      </c>
      <c r="O774" s="99" t="s">
        <v>36</v>
      </c>
      <c r="P774" s="99" t="s">
        <v>142</v>
      </c>
      <c r="Q774" s="99" t="s">
        <v>36</v>
      </c>
      <c r="R774" s="99" t="s">
        <v>142</v>
      </c>
      <c r="S774" s="99" t="s">
        <v>36</v>
      </c>
      <c r="T774" s="99" t="s">
        <v>142</v>
      </c>
      <c r="U774" s="99" t="s">
        <v>36</v>
      </c>
      <c r="V774" s="99" t="s">
        <v>142</v>
      </c>
      <c r="W774" s="99" t="s">
        <v>36</v>
      </c>
      <c r="X774" s="99" t="s">
        <v>142</v>
      </c>
      <c r="Y774" s="99" t="s">
        <v>36</v>
      </c>
      <c r="Z774" s="99" t="s">
        <v>142</v>
      </c>
      <c r="AA774" s="99"/>
      <c r="AB774" s="99"/>
      <c r="AC774" s="99" t="s">
        <v>36</v>
      </c>
      <c r="AD774" s="99" t="s">
        <v>142</v>
      </c>
      <c r="AE774" s="99" t="s">
        <v>36</v>
      </c>
      <c r="AF774" s="100" t="s">
        <v>142</v>
      </c>
      <c r="AG774" s="99" t="s">
        <v>36</v>
      </c>
      <c r="AH774" s="99" t="s">
        <v>142</v>
      </c>
      <c r="AI774" s="99" t="s">
        <v>36</v>
      </c>
      <c r="AJ774" s="99" t="s">
        <v>142</v>
      </c>
      <c r="AK774" s="99" t="s">
        <v>36</v>
      </c>
      <c r="AL774" s="99" t="s">
        <v>142</v>
      </c>
      <c r="AM774" s="99" t="s">
        <v>36</v>
      </c>
      <c r="AN774" s="99" t="s">
        <v>142</v>
      </c>
      <c r="AO774" s="99" t="s">
        <v>36</v>
      </c>
      <c r="AP774" s="99" t="s">
        <v>142</v>
      </c>
      <c r="AQ774" s="99" t="s">
        <v>36</v>
      </c>
      <c r="AR774" s="99" t="s">
        <v>142</v>
      </c>
      <c r="AS774" s="99" t="s">
        <v>36</v>
      </c>
      <c r="AT774" s="147" t="s">
        <v>142</v>
      </c>
      <c r="AU774" s="116"/>
      <c r="AV774" s="116"/>
      <c r="AW774" s="116"/>
      <c r="AX774" s="116"/>
      <c r="AY774" s="116"/>
      <c r="AZ774" s="116"/>
      <c r="BA774" s="116"/>
      <c r="BB774" s="116"/>
      <c r="BC774" s="116"/>
      <c r="BD774" s="116"/>
      <c r="BE774" s="116"/>
    </row>
    <row r="775" spans="1:82" ht="16.5" thickTop="1" thickBot="1" x14ac:dyDescent="0.3">
      <c r="A775" s="24" t="s">
        <v>37</v>
      </c>
      <c r="B775" s="25"/>
      <c r="C775" s="112">
        <v>0</v>
      </c>
      <c r="D775" s="93">
        <f t="shared" ref="D775" si="7091">C775/C773</f>
        <v>0</v>
      </c>
      <c r="E775" s="112"/>
      <c r="F775" s="93">
        <f t="shared" ref="F775" si="7092">E775/E773</f>
        <v>0</v>
      </c>
      <c r="G775" s="112"/>
      <c r="H775" s="93">
        <f t="shared" ref="H775" si="7093">G775/G773</f>
        <v>0</v>
      </c>
      <c r="I775" s="112"/>
      <c r="J775" s="93">
        <f t="shared" ref="J775" si="7094">I775/I773</f>
        <v>0</v>
      </c>
      <c r="K775" s="112"/>
      <c r="L775" s="93">
        <f t="shared" ref="L775" si="7095">K775/K773</f>
        <v>0</v>
      </c>
      <c r="M775" s="112">
        <v>0</v>
      </c>
      <c r="N775" s="93">
        <f t="shared" ref="N775" si="7096">M775/M773</f>
        <v>0</v>
      </c>
      <c r="O775" s="112">
        <v>0</v>
      </c>
      <c r="P775" s="93">
        <f t="shared" ref="P775" si="7097">O775/O773</f>
        <v>0</v>
      </c>
      <c r="Q775" s="112">
        <v>0</v>
      </c>
      <c r="R775" s="93">
        <f t="shared" ref="R775" si="7098">Q775/Q773</f>
        <v>0</v>
      </c>
      <c r="S775" s="112">
        <v>0</v>
      </c>
      <c r="T775" s="93">
        <f t="shared" ref="T775" si="7099">S775/S773</f>
        <v>0</v>
      </c>
      <c r="U775" s="112">
        <v>0</v>
      </c>
      <c r="V775" s="93">
        <f t="shared" ref="V775" si="7100">U775/U773</f>
        <v>0</v>
      </c>
      <c r="W775" s="112">
        <v>0</v>
      </c>
      <c r="X775" s="93">
        <f t="shared" ref="X775" si="7101">W775/W773</f>
        <v>0</v>
      </c>
      <c r="Y775" s="112">
        <v>0</v>
      </c>
      <c r="Z775" s="93">
        <f t="shared" ref="Z775" si="7102">Y775/Y773</f>
        <v>0</v>
      </c>
      <c r="AA775" s="112">
        <v>0</v>
      </c>
      <c r="AB775" s="93">
        <f t="shared" ref="AB775" si="7103">AA775/AA773</f>
        <v>0</v>
      </c>
      <c r="AC775" s="112">
        <v>0</v>
      </c>
      <c r="AD775" s="93">
        <f t="shared" ref="AD775" si="7104">AC775/AC773</f>
        <v>0</v>
      </c>
      <c r="AE775" s="112"/>
      <c r="AF775" s="93">
        <f t="shared" ref="AF775" si="7105">AE775/AE773</f>
        <v>0</v>
      </c>
      <c r="AG775" s="112"/>
      <c r="AH775" s="93">
        <f t="shared" ref="AH775" si="7106">AG775/AG773</f>
        <v>0</v>
      </c>
      <c r="AI775" s="112"/>
      <c r="AJ775" s="93">
        <f t="shared" ref="AJ775" si="7107">AI775/AI773</f>
        <v>0</v>
      </c>
      <c r="AK775" s="112"/>
      <c r="AL775" s="93">
        <f t="shared" ref="AL775" si="7108">AK775/AK773</f>
        <v>0</v>
      </c>
      <c r="AM775" s="112">
        <v>0</v>
      </c>
      <c r="AN775" s="93">
        <f t="shared" ref="AN775" si="7109">AM775/AM773</f>
        <v>0</v>
      </c>
      <c r="AO775" s="112">
        <v>0</v>
      </c>
      <c r="AP775" s="93">
        <f t="shared" ref="AP775" si="7110">AO775/AO773</f>
        <v>0</v>
      </c>
      <c r="AQ775" s="112">
        <v>0</v>
      </c>
      <c r="AR775" s="93">
        <f t="shared" ref="AR775:AR779" si="7111">AQ775/$AQ$113</f>
        <v>0</v>
      </c>
      <c r="AS775" s="134">
        <f t="shared" ref="AS775:AS778" si="7112">C775+K775+M775+O775+U775+W775+Y775+AC775+AE775+AG775+AM775+AQ775+E775+I775+G775+AA775+Q775+S775+AO775+AI775+AK775</f>
        <v>0</v>
      </c>
      <c r="AT775" s="203">
        <f t="shared" ref="AT775:AT779" si="7113">D775+L775+N775+P775+V775+X775+Z775+AD775+AF775+AH775+AN775+AR775+AB775+F775+J775+H775+R775+T775+AP775+AJ775+AL775</f>
        <v>0</v>
      </c>
      <c r="AU775" s="120">
        <f>IF(J775=0,0,(IF('Form II'!K773="yes",(J775/AT775)*('Form II'!G773+'Form II'!H773),0)))</f>
        <v>0</v>
      </c>
      <c r="AV775" s="120">
        <f>IF(D775=0,0,(IF('Form II'!I773="yes",(D775/AT775)*('Form II'!G773+'Form II'!H773),0)))</f>
        <v>0</v>
      </c>
      <c r="AW775" s="120">
        <f>IF(F775+H775=0,0,(IF('Form II'!J773="yes",((F775+H775)/AT775)*('Form II'!G773+'Form II'!H773),0)))</f>
        <v>0</v>
      </c>
      <c r="AX775" s="120">
        <f>IF(L775=0,0,(L775/AT775)*('Form II'!G773+'Form II'!H773))</f>
        <v>0</v>
      </c>
      <c r="AY775" s="120">
        <f>IF(P775+R775=0,0,(IF('Form II'!M773="yes",(((P775+R775)/AT775)*('Form II'!G773+'Form II'!H773)),0)))</f>
        <v>0</v>
      </c>
      <c r="AZ775" s="120" t="e">
        <f>IF('Form II'!N773="yes",(((V775+X775+Z775+T775)/AT775)*('Form II'!G773+'Form II'!H773)),0)</f>
        <v>#DIV/0!</v>
      </c>
      <c r="BA775" s="120" t="e">
        <f>IF('Form II'!P773="yes",(AB775/AT775)*('Form II'!G773+'Form II'!H773),0)</f>
        <v>#DIV/0!</v>
      </c>
      <c r="BB775" s="120" t="e">
        <f>IF('Form II'!O773="yes",(AD775/AT775)*('Form II'!G773+'Form II'!H773),0)</f>
        <v>#DIV/0!</v>
      </c>
      <c r="BC775" s="120">
        <f>IF(AF775=0,0,(AF775/AT775)*('Form II'!G773+'Form II'!H773))</f>
        <v>0</v>
      </c>
      <c r="BD775" s="120">
        <f>IF((AN775+AP775+AR775)=0,0,(IF('Form II'!R773="yes",(((AN775+AP775+AR775)/AT775)*('Form II'!G773+'Form II'!H773)),0)))</f>
        <v>0</v>
      </c>
      <c r="BE775" s="118">
        <f>IF((AS775)=0,('Form II'!G773+'Form II'!H773),SUM(AU775:BD775))</f>
        <v>0</v>
      </c>
      <c r="CD775" s="23">
        <f>AT775*'Form II'!F773</f>
        <v>0</v>
      </c>
    </row>
    <row r="776" spans="1:82" ht="16.5" thickTop="1" thickBot="1" x14ac:dyDescent="0.3">
      <c r="A776" s="26" t="s">
        <v>38</v>
      </c>
      <c r="B776" s="27"/>
      <c r="C776" s="113">
        <v>0</v>
      </c>
      <c r="D776" s="93">
        <f t="shared" ref="D776" si="7114">C776/C773</f>
        <v>0</v>
      </c>
      <c r="E776" s="113"/>
      <c r="F776" s="93">
        <f t="shared" ref="F776" si="7115">E776/E773</f>
        <v>0</v>
      </c>
      <c r="G776" s="113"/>
      <c r="H776" s="93">
        <f t="shared" ref="H776" si="7116">G776/G773</f>
        <v>0</v>
      </c>
      <c r="I776" s="113"/>
      <c r="J776" s="93">
        <f t="shared" ref="J776" si="7117">I776/I773</f>
        <v>0</v>
      </c>
      <c r="K776" s="113"/>
      <c r="L776" s="93">
        <f t="shared" ref="L776" si="7118">K776/K773</f>
        <v>0</v>
      </c>
      <c r="M776" s="113">
        <v>0</v>
      </c>
      <c r="N776" s="93">
        <f t="shared" ref="N776" si="7119">M776/M773</f>
        <v>0</v>
      </c>
      <c r="O776" s="113">
        <v>0</v>
      </c>
      <c r="P776" s="93">
        <f t="shared" ref="P776" si="7120">O776/O773</f>
        <v>0</v>
      </c>
      <c r="Q776" s="113">
        <v>0</v>
      </c>
      <c r="R776" s="93">
        <f t="shared" ref="R776" si="7121">Q776/Q773</f>
        <v>0</v>
      </c>
      <c r="S776" s="113">
        <v>0</v>
      </c>
      <c r="T776" s="93">
        <f t="shared" ref="T776" si="7122">S776/S773</f>
        <v>0</v>
      </c>
      <c r="U776" s="113">
        <v>0</v>
      </c>
      <c r="V776" s="93">
        <f t="shared" ref="V776" si="7123">U776/U773</f>
        <v>0</v>
      </c>
      <c r="W776" s="113">
        <v>0</v>
      </c>
      <c r="X776" s="93">
        <f t="shared" ref="X776" si="7124">W776/W773</f>
        <v>0</v>
      </c>
      <c r="Y776" s="113">
        <v>0</v>
      </c>
      <c r="Z776" s="93">
        <f t="shared" ref="Z776" si="7125">Y776/Y773</f>
        <v>0</v>
      </c>
      <c r="AA776" s="113">
        <v>0</v>
      </c>
      <c r="AB776" s="93">
        <f t="shared" ref="AB776" si="7126">AA776/AA773</f>
        <v>0</v>
      </c>
      <c r="AC776" s="113">
        <v>0</v>
      </c>
      <c r="AD776" s="93">
        <f t="shared" ref="AD776" si="7127">AC776/AC773</f>
        <v>0</v>
      </c>
      <c r="AE776" s="113"/>
      <c r="AF776" s="93">
        <f t="shared" ref="AF776" si="7128">AE776/AE773</f>
        <v>0</v>
      </c>
      <c r="AG776" s="113"/>
      <c r="AH776" s="93">
        <f t="shared" ref="AH776" si="7129">AG776/AG773</f>
        <v>0</v>
      </c>
      <c r="AI776" s="113"/>
      <c r="AJ776" s="93">
        <f t="shared" ref="AJ776" si="7130">AI776/AI773</f>
        <v>0</v>
      </c>
      <c r="AK776" s="113"/>
      <c r="AL776" s="93">
        <f t="shared" ref="AL776" si="7131">AK776/AK773</f>
        <v>0</v>
      </c>
      <c r="AM776" s="113">
        <v>0</v>
      </c>
      <c r="AN776" s="93">
        <f t="shared" ref="AN776" si="7132">AM776/AM773</f>
        <v>0</v>
      </c>
      <c r="AO776" s="113">
        <v>0</v>
      </c>
      <c r="AP776" s="93">
        <f t="shared" ref="AP776" si="7133">AO776/AO773</f>
        <v>0</v>
      </c>
      <c r="AQ776" s="113">
        <v>0</v>
      </c>
      <c r="AR776" s="93">
        <f t="shared" si="7111"/>
        <v>0</v>
      </c>
      <c r="AS776" s="134">
        <f t="shared" si="7112"/>
        <v>0</v>
      </c>
      <c r="AT776" s="203">
        <f t="shared" si="7113"/>
        <v>0</v>
      </c>
      <c r="AU776" s="120">
        <f>IF(J776=0,0,(IF('Form II'!K774="yes",(J776/AT776)*('Form II'!G774+'Form II'!H774),0)))</f>
        <v>0</v>
      </c>
      <c r="AV776" s="120">
        <f>IF(D776=0,0,(IF('Form II'!I774="yes",(D776/AT776)*('Form II'!G774+'Form II'!H774),0)))</f>
        <v>0</v>
      </c>
      <c r="AW776" s="120">
        <f>IF(F776+H776=0,0,(IF('Form II'!J774="yes",((F776+H776)/AT776)*('Form II'!G774+'Form II'!H774),0)))</f>
        <v>0</v>
      </c>
      <c r="AX776" s="120">
        <f>IF(L776=0,0,(L776/AT776)*('Form II'!G774+'Form II'!H774))</f>
        <v>0</v>
      </c>
      <c r="AY776" s="120">
        <f>IF(P776+R776=0,0,(IF('Form II'!M774="yes",(((P776+R776)/AT776)*('Form II'!G774+'Form II'!H774)),0)))</f>
        <v>0</v>
      </c>
      <c r="AZ776" s="120" t="e">
        <f>IF('Form II'!N774="yes",(((V776+X776+Z776+T776)/AT776)*('Form II'!G774+'Form II'!H774)),0)</f>
        <v>#DIV/0!</v>
      </c>
      <c r="BA776" s="120" t="e">
        <f>IF('Form II'!P774="yes",(AB776/AT776)*('Form II'!G774+'Form II'!H774),0)</f>
        <v>#DIV/0!</v>
      </c>
      <c r="BB776" s="120" t="e">
        <f>IF('Form II'!O774="yes",(AD776/AT776)*('Form II'!G774+'Form II'!H774),0)</f>
        <v>#DIV/0!</v>
      </c>
      <c r="BC776" s="120">
        <f>IF(AF776=0,0,(AF776/AT776)*('Form II'!G774+'Form II'!H774))</f>
        <v>0</v>
      </c>
      <c r="BD776" s="120">
        <f>IF((AN776+AP776+AR776)=0,0,(IF('Form II'!R774="yes",(((AN776+AP776+AR776)/AT776)*('Form II'!G774+'Form II'!H774)),0)))</f>
        <v>0</v>
      </c>
      <c r="BE776" s="118">
        <f>IF((AS776)=0,('Form II'!G774+'Form II'!H774),SUM(AU776:BD776))</f>
        <v>0</v>
      </c>
      <c r="CD776" s="23">
        <f>AT776*'Form II'!F774</f>
        <v>0</v>
      </c>
    </row>
    <row r="777" spans="1:82" ht="16.5" thickTop="1" thickBot="1" x14ac:dyDescent="0.3">
      <c r="A777" s="26" t="s">
        <v>39</v>
      </c>
      <c r="B777" s="27"/>
      <c r="C777" s="113">
        <v>0</v>
      </c>
      <c r="D777" s="93">
        <f t="shared" ref="D777" si="7134">C777/C773</f>
        <v>0</v>
      </c>
      <c r="E777" s="113"/>
      <c r="F777" s="93">
        <f t="shared" ref="F777" si="7135">E777/E773</f>
        <v>0</v>
      </c>
      <c r="G777" s="113"/>
      <c r="H777" s="93">
        <f t="shared" ref="H777" si="7136">G777/G773</f>
        <v>0</v>
      </c>
      <c r="I777" s="113"/>
      <c r="J777" s="93">
        <f t="shared" ref="J777" si="7137">I777/I773</f>
        <v>0</v>
      </c>
      <c r="K777" s="113"/>
      <c r="L777" s="93">
        <f t="shared" ref="L777" si="7138">K777/K773</f>
        <v>0</v>
      </c>
      <c r="M777" s="113">
        <v>0</v>
      </c>
      <c r="N777" s="93">
        <f t="shared" ref="N777" si="7139">M777/M773</f>
        <v>0</v>
      </c>
      <c r="O777" s="113">
        <v>0</v>
      </c>
      <c r="P777" s="93">
        <f t="shared" ref="P777" si="7140">O777/O773</f>
        <v>0</v>
      </c>
      <c r="Q777" s="113">
        <v>0</v>
      </c>
      <c r="R777" s="93">
        <f t="shared" ref="R777" si="7141">Q777/Q773</f>
        <v>0</v>
      </c>
      <c r="S777" s="113">
        <v>0</v>
      </c>
      <c r="T777" s="93">
        <f t="shared" ref="T777" si="7142">S777/S773</f>
        <v>0</v>
      </c>
      <c r="U777" s="113">
        <v>0</v>
      </c>
      <c r="V777" s="93">
        <f t="shared" ref="V777" si="7143">U777/U773</f>
        <v>0</v>
      </c>
      <c r="W777" s="113">
        <v>0</v>
      </c>
      <c r="X777" s="93">
        <f t="shared" ref="X777" si="7144">W777/W773</f>
        <v>0</v>
      </c>
      <c r="Y777" s="113">
        <v>0</v>
      </c>
      <c r="Z777" s="93">
        <f t="shared" ref="Z777" si="7145">Y777/Y773</f>
        <v>0</v>
      </c>
      <c r="AA777" s="113">
        <v>0</v>
      </c>
      <c r="AB777" s="93">
        <f t="shared" ref="AB777" si="7146">AA777/AA773</f>
        <v>0</v>
      </c>
      <c r="AC777" s="113">
        <v>0</v>
      </c>
      <c r="AD777" s="93">
        <f t="shared" ref="AD777" si="7147">AC777/AC773</f>
        <v>0</v>
      </c>
      <c r="AE777" s="113"/>
      <c r="AF777" s="93">
        <f t="shared" ref="AF777" si="7148">AE777/AE773</f>
        <v>0</v>
      </c>
      <c r="AG777" s="113"/>
      <c r="AH777" s="93">
        <f t="shared" ref="AH777" si="7149">AG777/AG773</f>
        <v>0</v>
      </c>
      <c r="AI777" s="113"/>
      <c r="AJ777" s="93">
        <f t="shared" ref="AJ777" si="7150">AI777/AI773</f>
        <v>0</v>
      </c>
      <c r="AK777" s="113"/>
      <c r="AL777" s="93">
        <f t="shared" ref="AL777" si="7151">AK777/AK773</f>
        <v>0</v>
      </c>
      <c r="AM777" s="113">
        <v>0</v>
      </c>
      <c r="AN777" s="93">
        <f t="shared" ref="AN777" si="7152">AM777/AM773</f>
        <v>0</v>
      </c>
      <c r="AO777" s="113">
        <v>0</v>
      </c>
      <c r="AP777" s="93">
        <f t="shared" ref="AP777" si="7153">AO777/AO773</f>
        <v>0</v>
      </c>
      <c r="AQ777" s="113">
        <v>0</v>
      </c>
      <c r="AR777" s="93">
        <f t="shared" si="7111"/>
        <v>0</v>
      </c>
      <c r="AS777" s="134">
        <f t="shared" si="7112"/>
        <v>0</v>
      </c>
      <c r="AT777" s="203">
        <f t="shared" si="7113"/>
        <v>0</v>
      </c>
      <c r="AU777" s="120">
        <f>IF(J777=0,0,(IF('Form II'!K775="yes",(J777/AT777)*('Form II'!G775+'Form II'!H775),0)))</f>
        <v>0</v>
      </c>
      <c r="AV777" s="120">
        <f>IF(D777=0,0,(IF('Form II'!I775="yes",(D777/AT777)*('Form II'!G775+'Form II'!H775),0)))</f>
        <v>0</v>
      </c>
      <c r="AW777" s="120">
        <f>IF(F777+H777=0,0,(IF('Form II'!J775="yes",((F777+H777)/AT777)*('Form II'!G775+'Form II'!H775),0)))</f>
        <v>0</v>
      </c>
      <c r="AX777" s="120">
        <f>IF(L777=0,0,(L777/AT777)*('Form II'!G775+'Form II'!H775))</f>
        <v>0</v>
      </c>
      <c r="AY777" s="120">
        <f>IF(P777+R777=0,0,(IF('Form II'!M775="yes",(((P777+R777)/AT777)*('Form II'!G775+'Form II'!H775)),0)))</f>
        <v>0</v>
      </c>
      <c r="AZ777" s="120" t="e">
        <f>IF('Form II'!N775="yes",(((V777+X777+Z777+T777)/AT777)*('Form II'!G775+'Form II'!H775)),0)</f>
        <v>#DIV/0!</v>
      </c>
      <c r="BA777" s="120" t="e">
        <f>IF('Form II'!P775="yes",(AB777/AT777)*('Form II'!G775+'Form II'!H775),0)</f>
        <v>#DIV/0!</v>
      </c>
      <c r="BB777" s="120" t="e">
        <f>IF('Form II'!O775="yes",(AD777/AT777)*('Form II'!G775+'Form II'!H775),0)</f>
        <v>#DIV/0!</v>
      </c>
      <c r="BC777" s="120">
        <f>IF(AF777=0,0,(AF777/AT777)*('Form II'!G775+'Form II'!H775))</f>
        <v>0</v>
      </c>
      <c r="BD777" s="120">
        <f>IF((AN777+AP777+AR777)=0,0,(IF('Form II'!R775="yes",(((AN777+AP777+AR777)/AT777)*('Form II'!G775+'Form II'!H775)),0)))</f>
        <v>0</v>
      </c>
      <c r="BE777" s="118">
        <f>IF((AS777)=0,('Form II'!G775+'Form II'!H775),SUM(AU777:BD777))</f>
        <v>0</v>
      </c>
      <c r="CD777" s="23">
        <f>AT777*'Form II'!F775</f>
        <v>0</v>
      </c>
    </row>
    <row r="778" spans="1:82" ht="16.5" thickTop="1" thickBot="1" x14ac:dyDescent="0.3">
      <c r="A778" s="28" t="s">
        <v>40</v>
      </c>
      <c r="B778" s="29"/>
      <c r="C778" s="114">
        <v>0</v>
      </c>
      <c r="D778" s="93">
        <f t="shared" ref="D778" si="7154">C778/C773</f>
        <v>0</v>
      </c>
      <c r="E778" s="114"/>
      <c r="F778" s="93">
        <f t="shared" ref="F778" si="7155">E778/E773</f>
        <v>0</v>
      </c>
      <c r="G778" s="114"/>
      <c r="H778" s="93">
        <f t="shared" ref="H778" si="7156">G778/G773</f>
        <v>0</v>
      </c>
      <c r="I778" s="114"/>
      <c r="J778" s="93">
        <f t="shared" ref="J778" si="7157">I778/I773</f>
        <v>0</v>
      </c>
      <c r="K778" s="114"/>
      <c r="L778" s="93">
        <f t="shared" ref="L778" si="7158">K778/K773</f>
        <v>0</v>
      </c>
      <c r="M778" s="114">
        <v>0</v>
      </c>
      <c r="N778" s="93">
        <f t="shared" ref="N778" si="7159">M778/M773</f>
        <v>0</v>
      </c>
      <c r="O778" s="114">
        <v>0</v>
      </c>
      <c r="P778" s="93">
        <f t="shared" ref="P778" si="7160">O778/O773</f>
        <v>0</v>
      </c>
      <c r="Q778" s="114">
        <v>0</v>
      </c>
      <c r="R778" s="93">
        <f t="shared" ref="R778" si="7161">Q778/Q773</f>
        <v>0</v>
      </c>
      <c r="S778" s="114">
        <v>0</v>
      </c>
      <c r="T778" s="93">
        <f t="shared" ref="T778" si="7162">S778/S773</f>
        <v>0</v>
      </c>
      <c r="U778" s="114">
        <v>0</v>
      </c>
      <c r="V778" s="93">
        <f t="shared" ref="V778" si="7163">U778/U773</f>
        <v>0</v>
      </c>
      <c r="W778" s="114">
        <v>0</v>
      </c>
      <c r="X778" s="93">
        <f t="shared" ref="X778" si="7164">W778/W773</f>
        <v>0</v>
      </c>
      <c r="Y778" s="114">
        <v>0</v>
      </c>
      <c r="Z778" s="93">
        <f t="shared" ref="Z778" si="7165">Y778/Y773</f>
        <v>0</v>
      </c>
      <c r="AA778" s="114">
        <v>0</v>
      </c>
      <c r="AB778" s="93">
        <f t="shared" ref="AB778" si="7166">AA778/AA773</f>
        <v>0</v>
      </c>
      <c r="AC778" s="114">
        <v>0</v>
      </c>
      <c r="AD778" s="93">
        <f t="shared" ref="AD778" si="7167">AC778/AC773</f>
        <v>0</v>
      </c>
      <c r="AE778" s="114"/>
      <c r="AF778" s="93">
        <f t="shared" ref="AF778" si="7168">AE778/AE773</f>
        <v>0</v>
      </c>
      <c r="AG778" s="114"/>
      <c r="AH778" s="93">
        <f t="shared" ref="AH778" si="7169">AG778/AG773</f>
        <v>0</v>
      </c>
      <c r="AI778" s="114"/>
      <c r="AJ778" s="93">
        <f t="shared" ref="AJ778" si="7170">AI778/AI773</f>
        <v>0</v>
      </c>
      <c r="AK778" s="114"/>
      <c r="AL778" s="93">
        <f t="shared" ref="AL778" si="7171">AK778/AK773</f>
        <v>0</v>
      </c>
      <c r="AM778" s="114">
        <v>0</v>
      </c>
      <c r="AN778" s="93">
        <f t="shared" ref="AN778" si="7172">AM778/AM773</f>
        <v>0</v>
      </c>
      <c r="AO778" s="114">
        <v>0</v>
      </c>
      <c r="AP778" s="93">
        <f t="shared" ref="AP778" si="7173">AO778/AO773</f>
        <v>0</v>
      </c>
      <c r="AQ778" s="114">
        <v>0</v>
      </c>
      <c r="AR778" s="93">
        <f t="shared" si="7111"/>
        <v>0</v>
      </c>
      <c r="AS778" s="134">
        <f t="shared" si="7112"/>
        <v>0</v>
      </c>
      <c r="AT778" s="203">
        <f t="shared" si="7113"/>
        <v>0</v>
      </c>
      <c r="AU778" s="120">
        <f>IF(J778=0,0,(IF('Form II'!K776="yes",(J778/AT778)*('Form II'!G776+'Form II'!H776),0)))</f>
        <v>0</v>
      </c>
      <c r="AV778" s="120">
        <f>IF(D778=0,0,(IF('Form II'!I776="yes",(D778/AT778)*('Form II'!G776+'Form II'!H776),0)))</f>
        <v>0</v>
      </c>
      <c r="AW778" s="120">
        <f>IF(F778+H778=0,0,(IF('Form II'!J776="yes",((F778+H778)/AT778)*('Form II'!G776+'Form II'!H776),0)))</f>
        <v>0</v>
      </c>
      <c r="AX778" s="120">
        <f>IF(L778=0,0,(L778/AT778)*('Form II'!G776+'Form II'!H776))</f>
        <v>0</v>
      </c>
      <c r="AY778" s="120">
        <f>IF(P778+R778=0,0,(IF('Form II'!M776="yes",(((P778+R778)/AT778)*('Form II'!G776+'Form II'!H776)),0)))</f>
        <v>0</v>
      </c>
      <c r="AZ778" s="120" t="e">
        <f>IF('Form II'!N776="yes",(((V778+X778+Z778+T778)/AT778)*('Form II'!G776+'Form II'!H776)),0)</f>
        <v>#DIV/0!</v>
      </c>
      <c r="BA778" s="120" t="e">
        <f>IF('Form II'!P776="yes",(AB778/AT778)*('Form II'!G776+'Form II'!H776),0)</f>
        <v>#DIV/0!</v>
      </c>
      <c r="BB778" s="120" t="e">
        <f>IF('Form II'!O776="yes",(AD778/AT778)*('Form II'!G776+'Form II'!H776),0)</f>
        <v>#DIV/0!</v>
      </c>
      <c r="BC778" s="120">
        <f>IF(AF778=0,0,(AF778/AT778)*('Form II'!G776+'Form II'!H776))</f>
        <v>0</v>
      </c>
      <c r="BD778" s="120">
        <f>IF((AN778+AP778+AR778)=0,0,(IF('Form II'!R776="yes",(((AN778+AP778+AR778)/AT778)*('Form II'!G776+'Form II'!H776)),0)))</f>
        <v>0</v>
      </c>
      <c r="BE778" s="118">
        <f>IF((AS778)=0,('Form II'!G776+'Form II'!H776),SUM(AU778:BD778))</f>
        <v>0</v>
      </c>
      <c r="CD778" s="23">
        <f>AT778*'Form II'!F776</f>
        <v>0</v>
      </c>
    </row>
    <row r="779" spans="1:82" ht="15.75" thickTop="1" x14ac:dyDescent="0.25">
      <c r="A779" s="90" t="s">
        <v>41</v>
      </c>
      <c r="B779" s="91"/>
      <c r="C779" s="91">
        <f t="shared" si="7048"/>
        <v>0</v>
      </c>
      <c r="D779" s="93">
        <f t="shared" ref="D779" si="7174">C779/C773</f>
        <v>0</v>
      </c>
      <c r="E779" s="91">
        <f t="shared" si="7050"/>
        <v>0</v>
      </c>
      <c r="F779" s="93">
        <f t="shared" ref="F779" si="7175">E779/E773</f>
        <v>0</v>
      </c>
      <c r="G779" s="91">
        <f t="shared" si="7052"/>
        <v>0</v>
      </c>
      <c r="H779" s="93">
        <f t="shared" ref="H779" si="7176">G779/G773</f>
        <v>0</v>
      </c>
      <c r="I779" s="91">
        <f t="shared" si="7054"/>
        <v>0</v>
      </c>
      <c r="J779" s="93">
        <f t="shared" ref="J779" si="7177">I779/I773</f>
        <v>0</v>
      </c>
      <c r="K779" s="91">
        <f t="shared" si="7056"/>
        <v>0</v>
      </c>
      <c r="L779" s="93">
        <f t="shared" ref="L779" si="7178">K779/K773</f>
        <v>0</v>
      </c>
      <c r="M779" s="91">
        <f t="shared" si="7058"/>
        <v>0</v>
      </c>
      <c r="N779" s="93">
        <f t="shared" ref="N779" si="7179">M779/M773</f>
        <v>0</v>
      </c>
      <c r="O779" s="91">
        <f t="shared" si="7060"/>
        <v>0</v>
      </c>
      <c r="P779" s="93">
        <f t="shared" ref="P779" si="7180">O779/O773</f>
        <v>0</v>
      </c>
      <c r="Q779" s="91">
        <f t="shared" si="7062"/>
        <v>0</v>
      </c>
      <c r="R779" s="93">
        <f t="shared" ref="R779" si="7181">Q779/Q773</f>
        <v>0</v>
      </c>
      <c r="S779" s="91">
        <f t="shared" si="7064"/>
        <v>0</v>
      </c>
      <c r="T779" s="93">
        <f t="shared" ref="T779" si="7182">S779/S773</f>
        <v>0</v>
      </c>
      <c r="U779" s="91">
        <f t="shared" si="7066"/>
        <v>0</v>
      </c>
      <c r="V779" s="93">
        <f t="shared" ref="V779" si="7183">U779/U773</f>
        <v>0</v>
      </c>
      <c r="W779" s="91">
        <f t="shared" si="7068"/>
        <v>0</v>
      </c>
      <c r="X779" s="93">
        <f t="shared" ref="X779" si="7184">W779/W773</f>
        <v>0</v>
      </c>
      <c r="Y779" s="91">
        <f t="shared" si="7070"/>
        <v>0</v>
      </c>
      <c r="Z779" s="93">
        <f t="shared" ref="Z779" si="7185">Y779/Y773</f>
        <v>0</v>
      </c>
      <c r="AA779" s="91">
        <f t="shared" si="7072"/>
        <v>0</v>
      </c>
      <c r="AB779" s="93">
        <f t="shared" ref="AB779" si="7186">AA779/AA773</f>
        <v>0</v>
      </c>
      <c r="AC779" s="91">
        <f t="shared" si="7074"/>
        <v>0</v>
      </c>
      <c r="AD779" s="93">
        <f t="shared" ref="AD779" si="7187">AC779/AC773</f>
        <v>0</v>
      </c>
      <c r="AE779" s="94">
        <f t="shared" si="7076"/>
        <v>0</v>
      </c>
      <c r="AF779" s="93">
        <f t="shared" ref="AF779" si="7188">AE779/AE773</f>
        <v>0</v>
      </c>
      <c r="AG779" s="91">
        <f t="shared" si="7078"/>
        <v>0</v>
      </c>
      <c r="AH779" s="93">
        <f t="shared" ref="AH779" si="7189">AG779/AG773</f>
        <v>0</v>
      </c>
      <c r="AI779" s="91">
        <f t="shared" si="7080"/>
        <v>0</v>
      </c>
      <c r="AJ779" s="93">
        <f t="shared" ref="AJ779" si="7190">AI779/AI773</f>
        <v>0</v>
      </c>
      <c r="AK779" s="91">
        <f t="shared" si="7082"/>
        <v>0</v>
      </c>
      <c r="AL779" s="93">
        <f t="shared" ref="AL779" si="7191">AK779/AK773</f>
        <v>0</v>
      </c>
      <c r="AM779" s="91">
        <f t="shared" si="7084"/>
        <v>0</v>
      </c>
      <c r="AN779" s="93">
        <f t="shared" ref="AN779" si="7192">AM779/AM773</f>
        <v>0</v>
      </c>
      <c r="AO779" s="91">
        <f t="shared" si="7086"/>
        <v>0</v>
      </c>
      <c r="AP779" s="93">
        <f t="shared" ref="AP779" si="7193">AO779/AO773</f>
        <v>0</v>
      </c>
      <c r="AQ779" s="91">
        <f t="shared" si="7088"/>
        <v>0</v>
      </c>
      <c r="AR779" s="93">
        <f t="shared" si="7111"/>
        <v>0</v>
      </c>
      <c r="AS779" s="95">
        <f t="shared" si="7089"/>
        <v>0</v>
      </c>
      <c r="AT779" s="203">
        <f t="shared" si="7113"/>
        <v>0</v>
      </c>
      <c r="AU779" s="121"/>
      <c r="AV779" s="121"/>
      <c r="AW779" s="121"/>
      <c r="AX779" s="121"/>
      <c r="AY779" s="121"/>
      <c r="AZ779" s="121"/>
      <c r="BA779" s="121"/>
      <c r="BB779" s="121"/>
      <c r="BC779" s="121"/>
      <c r="BD779" s="121"/>
      <c r="BE779" s="121"/>
      <c r="CD779" s="30">
        <f t="shared" si="7090"/>
        <v>0</v>
      </c>
    </row>
    <row r="780" spans="1:82" x14ac:dyDescent="0.25">
      <c r="AU780" s="116"/>
      <c r="AV780" s="116"/>
      <c r="AW780" s="116"/>
      <c r="AX780" s="116"/>
      <c r="AY780" s="116"/>
      <c r="AZ780" s="116"/>
      <c r="BA780" s="116"/>
      <c r="BB780" s="116"/>
      <c r="BC780" s="116"/>
      <c r="BD780" s="116"/>
      <c r="BE780" s="116"/>
    </row>
    <row r="781" spans="1:82" ht="45" x14ac:dyDescent="0.25">
      <c r="A781" s="97"/>
      <c r="B781" s="199" t="s">
        <v>25</v>
      </c>
      <c r="C781" s="248" t="s">
        <v>116</v>
      </c>
      <c r="D781" s="247"/>
      <c r="E781" s="257" t="s">
        <v>119</v>
      </c>
      <c r="F781" s="247"/>
      <c r="G781" s="257" t="s">
        <v>120</v>
      </c>
      <c r="H781" s="247"/>
      <c r="I781" s="248" t="s">
        <v>117</v>
      </c>
      <c r="J781" s="247"/>
      <c r="K781" s="248" t="s">
        <v>118</v>
      </c>
      <c r="L781" s="247"/>
      <c r="M781" s="248" t="s">
        <v>27</v>
      </c>
      <c r="N781" s="247"/>
      <c r="O781" s="248" t="s">
        <v>166</v>
      </c>
      <c r="P781" s="247"/>
      <c r="Q781" s="248" t="s">
        <v>167</v>
      </c>
      <c r="R781" s="247"/>
      <c r="S781" s="248" t="s">
        <v>132</v>
      </c>
      <c r="T781" s="247"/>
      <c r="U781" s="248" t="s">
        <v>28</v>
      </c>
      <c r="V781" s="247"/>
      <c r="W781" s="248" t="s">
        <v>29</v>
      </c>
      <c r="X781" s="247"/>
      <c r="Y781" s="248" t="s">
        <v>30</v>
      </c>
      <c r="Z781" s="247"/>
      <c r="AA781" s="248" t="s">
        <v>114</v>
      </c>
      <c r="AB781" s="258"/>
      <c r="AC781" s="248" t="s">
        <v>113</v>
      </c>
      <c r="AD781" s="247"/>
      <c r="AE781" s="248" t="s">
        <v>31</v>
      </c>
      <c r="AF781" s="247"/>
      <c r="AG781" s="248" t="s">
        <v>193</v>
      </c>
      <c r="AH781" s="247"/>
      <c r="AI781" s="248" t="s">
        <v>164</v>
      </c>
      <c r="AJ781" s="247"/>
      <c r="AK781" s="246" t="s">
        <v>165</v>
      </c>
      <c r="AL781" s="247"/>
      <c r="AM781" s="248" t="s">
        <v>33</v>
      </c>
      <c r="AN781" s="247"/>
      <c r="AO781" s="248" t="s">
        <v>34</v>
      </c>
      <c r="AP781" s="247"/>
      <c r="AQ781" s="248" t="s">
        <v>34</v>
      </c>
      <c r="AR781" s="247"/>
      <c r="AS781" s="248" t="s">
        <v>35</v>
      </c>
      <c r="AT781" s="247"/>
      <c r="AU781" s="115" t="s">
        <v>394</v>
      </c>
      <c r="AV781" s="115" t="s">
        <v>116</v>
      </c>
      <c r="AW781" s="115" t="s">
        <v>396</v>
      </c>
      <c r="AX781" s="116" t="s">
        <v>397</v>
      </c>
      <c r="AY781" s="116" t="s">
        <v>398</v>
      </c>
      <c r="AZ781" s="116" t="s">
        <v>134</v>
      </c>
      <c r="BA781" s="117" t="s">
        <v>114</v>
      </c>
      <c r="BB781" s="117" t="s">
        <v>113</v>
      </c>
      <c r="BC781" s="117" t="s">
        <v>46</v>
      </c>
      <c r="BD781" s="117" t="s">
        <v>44</v>
      </c>
      <c r="BE781" s="118"/>
    </row>
    <row r="782" spans="1:82" x14ac:dyDescent="0.25">
      <c r="A782" s="49" t="s">
        <v>129</v>
      </c>
      <c r="B782" s="200"/>
      <c r="C782" s="151"/>
      <c r="D782" s="152"/>
      <c r="E782" s="151"/>
      <c r="F782" s="152"/>
      <c r="G782" s="200"/>
      <c r="H782" s="201"/>
      <c r="I782" s="200"/>
      <c r="J782" s="201"/>
      <c r="K782" s="87"/>
      <c r="L782" s="201"/>
      <c r="M782" s="200"/>
      <c r="N782" s="201"/>
      <c r="O782" s="200"/>
      <c r="P782" s="201"/>
      <c r="Q782" s="200"/>
      <c r="R782" s="201"/>
      <c r="S782" s="200"/>
      <c r="T782" s="201"/>
      <c r="U782" s="200"/>
      <c r="V782" s="201"/>
      <c r="W782" s="200"/>
      <c r="X782" s="201"/>
      <c r="Y782" s="200"/>
      <c r="Z782" s="201"/>
      <c r="AA782" s="87"/>
      <c r="AB782" s="87"/>
      <c r="AC782" s="200"/>
      <c r="AD782" s="201"/>
      <c r="AE782" s="200"/>
      <c r="AF782" s="201"/>
      <c r="AG782" s="200"/>
      <c r="AH782" s="201"/>
      <c r="AI782" s="200"/>
      <c r="AJ782" s="201"/>
      <c r="AK782" s="87"/>
      <c r="AL782" s="87"/>
      <c r="AM782" s="200"/>
      <c r="AN782" s="201"/>
      <c r="AO782" s="200"/>
      <c r="AP782" s="201"/>
      <c r="AQ782" s="200"/>
      <c r="AR782" s="201"/>
      <c r="AS782" s="200"/>
      <c r="AT782" s="146"/>
      <c r="AU782" s="115"/>
      <c r="AV782" s="115"/>
      <c r="AW782" s="115"/>
      <c r="AX782" s="116"/>
      <c r="AY782" s="116"/>
      <c r="AZ782" s="116"/>
      <c r="BA782" s="116"/>
      <c r="BB782" s="116"/>
      <c r="BC782" s="116"/>
      <c r="BD782" s="116"/>
      <c r="BE782" s="116"/>
    </row>
    <row r="783" spans="1:82" x14ac:dyDescent="0.25">
      <c r="A783" s="98"/>
      <c r="B783" s="88"/>
      <c r="C783" s="249">
        <f>(VLOOKUP(A782,$BF$2:$CB$5,2,FALSE))*'Form II'!F783</f>
        <v>60</v>
      </c>
      <c r="D783" s="250"/>
      <c r="E783" s="249">
        <f>VLOOKUP(A782,$BF$2:$CB$5,3,FALSE)*'Form II'!F783</f>
        <v>60</v>
      </c>
      <c r="F783" s="250"/>
      <c r="G783" s="249">
        <f>VLOOKUP(A782,$BF$2:$CB$5,4,FALSE)*'Form II'!F783</f>
        <v>60</v>
      </c>
      <c r="H783" s="250"/>
      <c r="I783" s="249">
        <f>VLOOKUP(A782,$BF$2:$CB$5,5,FALSE)*'Form II'!F783</f>
        <v>60</v>
      </c>
      <c r="J783" s="250"/>
      <c r="K783" s="251">
        <f>VLOOKUP(A782,$BF$2:$CB$5,6,FALSE)*'Form II'!F783</f>
        <v>100</v>
      </c>
      <c r="L783" s="250"/>
      <c r="M783" s="249">
        <f>VLOOKUP(A782,$BF$2:$CB$5,7,FALSE)*'Form II'!F783</f>
        <v>200</v>
      </c>
      <c r="N783" s="250"/>
      <c r="O783" s="249">
        <f>VLOOKUP(A782,$BF$2:$CB$5,8,FALSE)*'Form II'!F783</f>
        <v>125</v>
      </c>
      <c r="P783" s="250"/>
      <c r="Q783" s="249">
        <f>VLOOKUP(A782,$BF$2:$CB$5,9,FALSE)*'Form II'!F783</f>
        <v>125</v>
      </c>
      <c r="R783" s="250"/>
      <c r="S783" s="249">
        <f>VLOOKUP(A782,$BF$2:$CB$5,10,FALSE)*'Form II'!F783</f>
        <v>125</v>
      </c>
      <c r="T783" s="250"/>
      <c r="U783" s="249">
        <f>VLOOKUP(A782,$BF$2:$CB$5,11,FALSE)*'Form II'!F783</f>
        <v>150</v>
      </c>
      <c r="V783" s="250"/>
      <c r="W783" s="249">
        <f>VLOOKUP(A782,$BF$2:$CB$5,12,FALSE)*'Form II'!F783</f>
        <v>200</v>
      </c>
      <c r="X783" s="250"/>
      <c r="Y783" s="252">
        <f>VLOOKUP(A782,$BF$2:$CB$5,13,FALSE)*'Form II'!F783</f>
        <v>250</v>
      </c>
      <c r="Z783" s="253"/>
      <c r="AA783" s="252">
        <f>VLOOKUP(A782,$BF$2:$CB$5,14,FALSE)*'Form II'!F783</f>
        <v>75</v>
      </c>
      <c r="AB783" s="254"/>
      <c r="AC783" s="252">
        <f>VLOOKUP(A782,$BF$2:$CB$5,15,FALSE)*'Form II'!F783</f>
        <v>75</v>
      </c>
      <c r="AD783" s="253"/>
      <c r="AE783" s="252">
        <f>VLOOKUP(A782,$BF$2:$CB$5,16,FALSE)*'Form II'!F783</f>
        <v>200</v>
      </c>
      <c r="AF783" s="253"/>
      <c r="AG783" s="249">
        <f>VLOOKUP(A782,$BF$2:$CB$5,17,FALSE)*'Form II'!F783</f>
        <v>200</v>
      </c>
      <c r="AH783" s="250"/>
      <c r="AI783" s="249">
        <f>VLOOKUP(A782,$BF$2:$CB$5,18,FALSE)*'Form II'!F783</f>
        <v>12.5</v>
      </c>
      <c r="AJ783" s="250"/>
      <c r="AK783" s="249">
        <f>VLOOKUP(A782,$BF$2:$CB$5,19,FALSE)*'Form II'!F783</f>
        <v>25</v>
      </c>
      <c r="AL783" s="250"/>
      <c r="AM783" s="249">
        <f>VLOOKUP(A782,$BF$2:$CB$5,20,FALSE)*'Form II'!F783</f>
        <v>12.5</v>
      </c>
      <c r="AN783" s="250"/>
      <c r="AO783" s="249">
        <f>VLOOKUP(A782,$BF$2:$CB$5,21,FALSE)*'Form II'!F783</f>
        <v>25</v>
      </c>
      <c r="AP783" s="250"/>
      <c r="AQ783" s="249">
        <f>VLOOKUP(A782,$BF$2:$CB$5,22,FALSE)*'Form II'!F783</f>
        <v>25</v>
      </c>
      <c r="AR783" s="250"/>
      <c r="AS783" s="255"/>
      <c r="AT783" s="256"/>
      <c r="AU783" s="116"/>
      <c r="AV783" s="116"/>
      <c r="AW783" s="116"/>
      <c r="AX783" s="116"/>
      <c r="AY783" s="116"/>
      <c r="AZ783" s="116"/>
      <c r="BA783" s="116"/>
      <c r="BB783" s="116"/>
      <c r="BC783" s="116"/>
      <c r="BD783" s="116"/>
      <c r="BE783" s="116"/>
    </row>
    <row r="784" spans="1:82" ht="15.75" thickBot="1" x14ac:dyDescent="0.3">
      <c r="A784" s="48" t="str">
        <f>'Form II'!A783&amp;", "&amp;'Form II'!B783</f>
        <v>, 79</v>
      </c>
      <c r="B784" s="99" t="s">
        <v>36</v>
      </c>
      <c r="C784" s="99" t="s">
        <v>36</v>
      </c>
      <c r="D784" s="99" t="s">
        <v>142</v>
      </c>
      <c r="E784" s="99"/>
      <c r="F784" s="99"/>
      <c r="G784" s="99"/>
      <c r="H784" s="99"/>
      <c r="I784" s="99"/>
      <c r="J784" s="99"/>
      <c r="K784" s="99" t="s">
        <v>36</v>
      </c>
      <c r="L784" s="99" t="s">
        <v>142</v>
      </c>
      <c r="M784" s="99" t="s">
        <v>36</v>
      </c>
      <c r="N784" s="99" t="s">
        <v>142</v>
      </c>
      <c r="O784" s="99" t="s">
        <v>36</v>
      </c>
      <c r="P784" s="99" t="s">
        <v>142</v>
      </c>
      <c r="Q784" s="99" t="s">
        <v>36</v>
      </c>
      <c r="R784" s="99" t="s">
        <v>142</v>
      </c>
      <c r="S784" s="99" t="s">
        <v>36</v>
      </c>
      <c r="T784" s="99" t="s">
        <v>142</v>
      </c>
      <c r="U784" s="99" t="s">
        <v>36</v>
      </c>
      <c r="V784" s="99" t="s">
        <v>142</v>
      </c>
      <c r="W784" s="99" t="s">
        <v>36</v>
      </c>
      <c r="X784" s="99" t="s">
        <v>142</v>
      </c>
      <c r="Y784" s="99" t="s">
        <v>36</v>
      </c>
      <c r="Z784" s="99" t="s">
        <v>142</v>
      </c>
      <c r="AA784" s="99"/>
      <c r="AB784" s="99"/>
      <c r="AC784" s="99" t="s">
        <v>36</v>
      </c>
      <c r="AD784" s="99" t="s">
        <v>142</v>
      </c>
      <c r="AE784" s="99" t="s">
        <v>36</v>
      </c>
      <c r="AF784" s="100" t="s">
        <v>142</v>
      </c>
      <c r="AG784" s="99" t="s">
        <v>36</v>
      </c>
      <c r="AH784" s="99" t="s">
        <v>142</v>
      </c>
      <c r="AI784" s="99" t="s">
        <v>36</v>
      </c>
      <c r="AJ784" s="99" t="s">
        <v>142</v>
      </c>
      <c r="AK784" s="99" t="s">
        <v>36</v>
      </c>
      <c r="AL784" s="99" t="s">
        <v>142</v>
      </c>
      <c r="AM784" s="99" t="s">
        <v>36</v>
      </c>
      <c r="AN784" s="99" t="s">
        <v>142</v>
      </c>
      <c r="AO784" s="99" t="s">
        <v>36</v>
      </c>
      <c r="AP784" s="99" t="s">
        <v>142</v>
      </c>
      <c r="AQ784" s="99" t="s">
        <v>36</v>
      </c>
      <c r="AR784" s="99" t="s">
        <v>142</v>
      </c>
      <c r="AS784" s="99" t="s">
        <v>36</v>
      </c>
      <c r="AT784" s="147" t="s">
        <v>142</v>
      </c>
      <c r="AU784" s="116"/>
      <c r="AV784" s="116"/>
      <c r="AW784" s="116"/>
      <c r="AX784" s="116"/>
      <c r="AY784" s="116"/>
      <c r="AZ784" s="116"/>
      <c r="BA784" s="116"/>
      <c r="BB784" s="116"/>
      <c r="BC784" s="116"/>
      <c r="BD784" s="116"/>
      <c r="BE784" s="116"/>
    </row>
    <row r="785" spans="1:82" ht="16.5" thickTop="1" thickBot="1" x14ac:dyDescent="0.3">
      <c r="A785" s="24" t="s">
        <v>37</v>
      </c>
      <c r="B785" s="25"/>
      <c r="C785" s="112">
        <v>0</v>
      </c>
      <c r="D785" s="93">
        <f t="shared" ref="D785" si="7194">C785/C783</f>
        <v>0</v>
      </c>
      <c r="E785" s="112"/>
      <c r="F785" s="93">
        <f t="shared" ref="F785" si="7195">E785/E783</f>
        <v>0</v>
      </c>
      <c r="G785" s="112"/>
      <c r="H785" s="93">
        <f t="shared" ref="H785" si="7196">G785/G783</f>
        <v>0</v>
      </c>
      <c r="I785" s="112"/>
      <c r="J785" s="93">
        <f t="shared" ref="J785" si="7197">I785/I783</f>
        <v>0</v>
      </c>
      <c r="K785" s="112"/>
      <c r="L785" s="93">
        <f t="shared" ref="L785" si="7198">K785/K783</f>
        <v>0</v>
      </c>
      <c r="M785" s="112">
        <v>0</v>
      </c>
      <c r="N785" s="93">
        <f t="shared" ref="N785" si="7199">M785/M783</f>
        <v>0</v>
      </c>
      <c r="O785" s="112">
        <v>0</v>
      </c>
      <c r="P785" s="93">
        <f t="shared" ref="P785" si="7200">O785/O783</f>
        <v>0</v>
      </c>
      <c r="Q785" s="112">
        <v>0</v>
      </c>
      <c r="R785" s="93">
        <f t="shared" ref="R785" si="7201">Q785/Q783</f>
        <v>0</v>
      </c>
      <c r="S785" s="112">
        <v>0</v>
      </c>
      <c r="T785" s="93">
        <f t="shared" ref="T785" si="7202">S785/S783</f>
        <v>0</v>
      </c>
      <c r="U785" s="112">
        <v>0</v>
      </c>
      <c r="V785" s="93">
        <f t="shared" ref="V785" si="7203">U785/U783</f>
        <v>0</v>
      </c>
      <c r="W785" s="112">
        <v>0</v>
      </c>
      <c r="X785" s="93">
        <f t="shared" ref="X785" si="7204">W785/W783</f>
        <v>0</v>
      </c>
      <c r="Y785" s="112">
        <v>0</v>
      </c>
      <c r="Z785" s="93">
        <f t="shared" ref="Z785" si="7205">Y785/Y783</f>
        <v>0</v>
      </c>
      <c r="AA785" s="112">
        <v>0</v>
      </c>
      <c r="AB785" s="93">
        <f t="shared" ref="AB785" si="7206">AA785/AA783</f>
        <v>0</v>
      </c>
      <c r="AC785" s="112">
        <v>0</v>
      </c>
      <c r="AD785" s="93">
        <f t="shared" ref="AD785" si="7207">AC785/AC783</f>
        <v>0</v>
      </c>
      <c r="AE785" s="112"/>
      <c r="AF785" s="93">
        <f t="shared" ref="AF785" si="7208">AE785/AE783</f>
        <v>0</v>
      </c>
      <c r="AG785" s="112"/>
      <c r="AH785" s="93">
        <f t="shared" ref="AH785" si="7209">AG785/AG783</f>
        <v>0</v>
      </c>
      <c r="AI785" s="112"/>
      <c r="AJ785" s="93">
        <f t="shared" ref="AJ785" si="7210">AI785/AI783</f>
        <v>0</v>
      </c>
      <c r="AK785" s="112"/>
      <c r="AL785" s="93">
        <f t="shared" ref="AL785" si="7211">AK785/AK783</f>
        <v>0</v>
      </c>
      <c r="AM785" s="112">
        <v>0</v>
      </c>
      <c r="AN785" s="93">
        <f t="shared" ref="AN785" si="7212">AM785/AM783</f>
        <v>0</v>
      </c>
      <c r="AO785" s="112">
        <v>0</v>
      </c>
      <c r="AP785" s="93">
        <f t="shared" ref="AP785" si="7213">AO785/AO783</f>
        <v>0</v>
      </c>
      <c r="AQ785" s="112">
        <v>0</v>
      </c>
      <c r="AR785" s="93">
        <f t="shared" ref="AR785:AR789" si="7214">AQ785/$AQ$113</f>
        <v>0</v>
      </c>
      <c r="AS785" s="134">
        <f t="shared" ref="AS785:AS788" si="7215">C785+K785+M785+O785+U785+W785+Y785+AC785+AE785+AG785+AM785+AQ785+E785+I785+G785+AA785+Q785+S785+AO785+AI785+AK785</f>
        <v>0</v>
      </c>
      <c r="AT785" s="203">
        <f t="shared" ref="AT785:AT789" si="7216">D785+L785+N785+P785+V785+X785+Z785+AD785+AF785+AH785+AN785+AR785+AB785+F785+J785+H785+R785+T785+AP785+AJ785+AL785</f>
        <v>0</v>
      </c>
      <c r="AU785" s="120">
        <f>IF(J785=0,0,(IF('Form II'!K783="yes",(J785/AT785)*('Form II'!G783+'Form II'!H783),0)))</f>
        <v>0</v>
      </c>
      <c r="AV785" s="120">
        <f>IF(D785=0,0,(IF('Form II'!I783="yes",(D785/AT785)*('Form II'!G783+'Form II'!H783),0)))</f>
        <v>0</v>
      </c>
      <c r="AW785" s="120">
        <f>IF(F785+H785=0,0,(IF('Form II'!J783="yes",((F785+H785)/AT785)*('Form II'!G783+'Form II'!H783),0)))</f>
        <v>0</v>
      </c>
      <c r="AX785" s="120">
        <f>IF(L785=0,0,(L785/AT785)*('Form II'!G783+'Form II'!H783))</f>
        <v>0</v>
      </c>
      <c r="AY785" s="120">
        <f>IF(P785+R785=0,0,(IF('Form II'!M783="yes",(((P785+R785)/AT785)*('Form II'!G783+'Form II'!H783)),0)))</f>
        <v>0</v>
      </c>
      <c r="AZ785" s="120" t="e">
        <f>IF('Form II'!N783="yes",(((V785+X785+Z785+T785)/AT785)*('Form II'!G783+'Form II'!H783)),0)</f>
        <v>#DIV/0!</v>
      </c>
      <c r="BA785" s="120" t="e">
        <f>IF('Form II'!P783="yes",(AB785/AT785)*('Form II'!G783+'Form II'!H783),0)</f>
        <v>#DIV/0!</v>
      </c>
      <c r="BB785" s="120" t="e">
        <f>IF('Form II'!O783="yes",(AD785/AT785)*('Form II'!G783+'Form II'!H783),0)</f>
        <v>#DIV/0!</v>
      </c>
      <c r="BC785" s="120">
        <f>IF(AF785=0,0,(AF785/AT785)*('Form II'!G783+'Form II'!H783))</f>
        <v>0</v>
      </c>
      <c r="BD785" s="120">
        <f>IF((AN785+AP785+AR785)=0,0,(IF('Form II'!R783="yes",(((AN785+AP785+AR785)/AT785)*('Form II'!G783+'Form II'!H783)),0)))</f>
        <v>0</v>
      </c>
      <c r="BE785" s="118">
        <f>IF((AS785)=0,('Form II'!G783+'Form II'!H783),SUM(AU785:BD785))</f>
        <v>0</v>
      </c>
      <c r="CD785" s="23">
        <f>AT785*'Form II'!F783</f>
        <v>0</v>
      </c>
    </row>
    <row r="786" spans="1:82" ht="16.5" thickTop="1" thickBot="1" x14ac:dyDescent="0.3">
      <c r="A786" s="26" t="s">
        <v>38</v>
      </c>
      <c r="B786" s="27"/>
      <c r="C786" s="113">
        <v>0</v>
      </c>
      <c r="D786" s="93">
        <f t="shared" ref="D786" si="7217">C786/C783</f>
        <v>0</v>
      </c>
      <c r="E786" s="113"/>
      <c r="F786" s="93">
        <f t="shared" ref="F786" si="7218">E786/E783</f>
        <v>0</v>
      </c>
      <c r="G786" s="113"/>
      <c r="H786" s="93">
        <f t="shared" ref="H786" si="7219">G786/G783</f>
        <v>0</v>
      </c>
      <c r="I786" s="113"/>
      <c r="J786" s="93">
        <f t="shared" ref="J786" si="7220">I786/I783</f>
        <v>0</v>
      </c>
      <c r="K786" s="113"/>
      <c r="L786" s="93">
        <f t="shared" ref="L786" si="7221">K786/K783</f>
        <v>0</v>
      </c>
      <c r="M786" s="113">
        <v>0</v>
      </c>
      <c r="N786" s="93">
        <f t="shared" ref="N786" si="7222">M786/M783</f>
        <v>0</v>
      </c>
      <c r="O786" s="113">
        <v>0</v>
      </c>
      <c r="P786" s="93">
        <f t="shared" ref="P786" si="7223">O786/O783</f>
        <v>0</v>
      </c>
      <c r="Q786" s="113">
        <v>0</v>
      </c>
      <c r="R786" s="93">
        <f t="shared" ref="R786" si="7224">Q786/Q783</f>
        <v>0</v>
      </c>
      <c r="S786" s="113">
        <v>0</v>
      </c>
      <c r="T786" s="93">
        <f t="shared" ref="T786" si="7225">S786/S783</f>
        <v>0</v>
      </c>
      <c r="U786" s="113">
        <v>0</v>
      </c>
      <c r="V786" s="93">
        <f t="shared" ref="V786" si="7226">U786/U783</f>
        <v>0</v>
      </c>
      <c r="W786" s="113">
        <v>0</v>
      </c>
      <c r="X786" s="93">
        <f t="shared" ref="X786" si="7227">W786/W783</f>
        <v>0</v>
      </c>
      <c r="Y786" s="113">
        <v>0</v>
      </c>
      <c r="Z786" s="93">
        <f t="shared" ref="Z786" si="7228">Y786/Y783</f>
        <v>0</v>
      </c>
      <c r="AA786" s="113">
        <v>0</v>
      </c>
      <c r="AB786" s="93">
        <f t="shared" ref="AB786" si="7229">AA786/AA783</f>
        <v>0</v>
      </c>
      <c r="AC786" s="113">
        <v>0</v>
      </c>
      <c r="AD786" s="93">
        <f t="shared" ref="AD786" si="7230">AC786/AC783</f>
        <v>0</v>
      </c>
      <c r="AE786" s="113"/>
      <c r="AF786" s="93">
        <f t="shared" ref="AF786" si="7231">AE786/AE783</f>
        <v>0</v>
      </c>
      <c r="AG786" s="113"/>
      <c r="AH786" s="93">
        <f t="shared" ref="AH786" si="7232">AG786/AG783</f>
        <v>0</v>
      </c>
      <c r="AI786" s="113"/>
      <c r="AJ786" s="93">
        <f t="shared" ref="AJ786" si="7233">AI786/AI783</f>
        <v>0</v>
      </c>
      <c r="AK786" s="113"/>
      <c r="AL786" s="93">
        <f t="shared" ref="AL786" si="7234">AK786/AK783</f>
        <v>0</v>
      </c>
      <c r="AM786" s="113">
        <v>0</v>
      </c>
      <c r="AN786" s="93">
        <f t="shared" ref="AN786" si="7235">AM786/AM783</f>
        <v>0</v>
      </c>
      <c r="AO786" s="113">
        <v>0</v>
      </c>
      <c r="AP786" s="93">
        <f t="shared" ref="AP786" si="7236">AO786/AO783</f>
        <v>0</v>
      </c>
      <c r="AQ786" s="113">
        <v>0</v>
      </c>
      <c r="AR786" s="93">
        <f t="shared" si="7214"/>
        <v>0</v>
      </c>
      <c r="AS786" s="134">
        <f t="shared" si="7215"/>
        <v>0</v>
      </c>
      <c r="AT786" s="203">
        <f t="shared" si="7216"/>
        <v>0</v>
      </c>
      <c r="AU786" s="120">
        <f>IF(J786=0,0,(IF('Form II'!K784="yes",(J786/AT786)*('Form II'!G784+'Form II'!H784),0)))</f>
        <v>0</v>
      </c>
      <c r="AV786" s="120">
        <f>IF(D786=0,0,(IF('Form II'!I784="yes",(D786/AT786)*('Form II'!G784+'Form II'!H784),0)))</f>
        <v>0</v>
      </c>
      <c r="AW786" s="120">
        <f>IF(F786+H786=0,0,(IF('Form II'!J784="yes",((F786+H786)/AT786)*('Form II'!G784+'Form II'!H784),0)))</f>
        <v>0</v>
      </c>
      <c r="AX786" s="120">
        <f>IF(L786=0,0,(L786/AT786)*('Form II'!G784+'Form II'!H784))</f>
        <v>0</v>
      </c>
      <c r="AY786" s="120">
        <f>IF(P786+R786=0,0,(IF('Form II'!M784="yes",(((P786+R786)/AT786)*('Form II'!G784+'Form II'!H784)),0)))</f>
        <v>0</v>
      </c>
      <c r="AZ786" s="120" t="e">
        <f>IF('Form II'!N784="yes",(((V786+X786+Z786+T786)/AT786)*('Form II'!G784+'Form II'!H784)),0)</f>
        <v>#DIV/0!</v>
      </c>
      <c r="BA786" s="120" t="e">
        <f>IF('Form II'!P784="yes",(AB786/AT786)*('Form II'!G784+'Form II'!H784),0)</f>
        <v>#DIV/0!</v>
      </c>
      <c r="BB786" s="120" t="e">
        <f>IF('Form II'!O784="yes",(AD786/AT786)*('Form II'!G784+'Form II'!H784),0)</f>
        <v>#DIV/0!</v>
      </c>
      <c r="BC786" s="120">
        <f>IF(AF786=0,0,(AF786/AT786)*('Form II'!G784+'Form II'!H784))</f>
        <v>0</v>
      </c>
      <c r="BD786" s="120">
        <f>IF((AN786+AP786+AR786)=0,0,(IF('Form II'!R784="yes",(((AN786+AP786+AR786)/AT786)*('Form II'!G784+'Form II'!H784)),0)))</f>
        <v>0</v>
      </c>
      <c r="BE786" s="118">
        <f>IF((AS786)=0,('Form II'!G784+'Form II'!H784),SUM(AU786:BD786))</f>
        <v>0</v>
      </c>
      <c r="CD786" s="23">
        <f>AT786*'Form II'!F784</f>
        <v>0</v>
      </c>
    </row>
    <row r="787" spans="1:82" ht="16.5" thickTop="1" thickBot="1" x14ac:dyDescent="0.3">
      <c r="A787" s="26" t="s">
        <v>39</v>
      </c>
      <c r="B787" s="27"/>
      <c r="C787" s="113">
        <v>0</v>
      </c>
      <c r="D787" s="93">
        <f t="shared" ref="D787" si="7237">C787/C783</f>
        <v>0</v>
      </c>
      <c r="E787" s="113"/>
      <c r="F787" s="93">
        <f t="shared" ref="F787" si="7238">E787/E783</f>
        <v>0</v>
      </c>
      <c r="G787" s="113"/>
      <c r="H787" s="93">
        <f t="shared" ref="H787" si="7239">G787/G783</f>
        <v>0</v>
      </c>
      <c r="I787" s="113"/>
      <c r="J787" s="93">
        <f t="shared" ref="J787" si="7240">I787/I783</f>
        <v>0</v>
      </c>
      <c r="K787" s="113"/>
      <c r="L787" s="93">
        <f t="shared" ref="L787" si="7241">K787/K783</f>
        <v>0</v>
      </c>
      <c r="M787" s="113">
        <v>0</v>
      </c>
      <c r="N787" s="93">
        <f t="shared" ref="N787" si="7242">M787/M783</f>
        <v>0</v>
      </c>
      <c r="O787" s="113">
        <v>0</v>
      </c>
      <c r="P787" s="93">
        <f t="shared" ref="P787" si="7243">O787/O783</f>
        <v>0</v>
      </c>
      <c r="Q787" s="113">
        <v>0</v>
      </c>
      <c r="R787" s="93">
        <f t="shared" ref="R787" si="7244">Q787/Q783</f>
        <v>0</v>
      </c>
      <c r="S787" s="113">
        <v>0</v>
      </c>
      <c r="T787" s="93">
        <f t="shared" ref="T787" si="7245">S787/S783</f>
        <v>0</v>
      </c>
      <c r="U787" s="113">
        <v>0</v>
      </c>
      <c r="V787" s="93">
        <f t="shared" ref="V787" si="7246">U787/U783</f>
        <v>0</v>
      </c>
      <c r="W787" s="113">
        <v>0</v>
      </c>
      <c r="X787" s="93">
        <f t="shared" ref="X787" si="7247">W787/W783</f>
        <v>0</v>
      </c>
      <c r="Y787" s="113">
        <v>0</v>
      </c>
      <c r="Z787" s="93">
        <f t="shared" ref="Z787" si="7248">Y787/Y783</f>
        <v>0</v>
      </c>
      <c r="AA787" s="113">
        <v>0</v>
      </c>
      <c r="AB787" s="93">
        <f t="shared" ref="AB787" si="7249">AA787/AA783</f>
        <v>0</v>
      </c>
      <c r="AC787" s="113">
        <v>0</v>
      </c>
      <c r="AD787" s="93">
        <f t="shared" ref="AD787" si="7250">AC787/AC783</f>
        <v>0</v>
      </c>
      <c r="AE787" s="113"/>
      <c r="AF787" s="93">
        <f t="shared" ref="AF787" si="7251">AE787/AE783</f>
        <v>0</v>
      </c>
      <c r="AG787" s="113"/>
      <c r="AH787" s="93">
        <f t="shared" ref="AH787" si="7252">AG787/AG783</f>
        <v>0</v>
      </c>
      <c r="AI787" s="113"/>
      <c r="AJ787" s="93">
        <f t="shared" ref="AJ787" si="7253">AI787/AI783</f>
        <v>0</v>
      </c>
      <c r="AK787" s="113"/>
      <c r="AL787" s="93">
        <f t="shared" ref="AL787" si="7254">AK787/AK783</f>
        <v>0</v>
      </c>
      <c r="AM787" s="113">
        <v>0</v>
      </c>
      <c r="AN787" s="93">
        <f t="shared" ref="AN787" si="7255">AM787/AM783</f>
        <v>0</v>
      </c>
      <c r="AO787" s="113">
        <v>0</v>
      </c>
      <c r="AP787" s="93">
        <f t="shared" ref="AP787" si="7256">AO787/AO783</f>
        <v>0</v>
      </c>
      <c r="AQ787" s="113">
        <v>0</v>
      </c>
      <c r="AR787" s="93">
        <f t="shared" si="7214"/>
        <v>0</v>
      </c>
      <c r="AS787" s="134">
        <f t="shared" si="7215"/>
        <v>0</v>
      </c>
      <c r="AT787" s="203">
        <f t="shared" si="7216"/>
        <v>0</v>
      </c>
      <c r="AU787" s="120">
        <f>IF(J787=0,0,(IF('Form II'!K785="yes",(J787/AT787)*('Form II'!G785+'Form II'!H785),0)))</f>
        <v>0</v>
      </c>
      <c r="AV787" s="120">
        <f>IF(D787=0,0,(IF('Form II'!I785="yes",(D787/AT787)*('Form II'!G785+'Form II'!H785),0)))</f>
        <v>0</v>
      </c>
      <c r="AW787" s="120">
        <f>IF(F787+H787=0,0,(IF('Form II'!J785="yes",((F787+H787)/AT787)*('Form II'!G785+'Form II'!H785),0)))</f>
        <v>0</v>
      </c>
      <c r="AX787" s="120">
        <f>IF(L787=0,0,(L787/AT787)*('Form II'!G785+'Form II'!H785))</f>
        <v>0</v>
      </c>
      <c r="AY787" s="120">
        <f>IF(P787+R787=0,0,(IF('Form II'!M785="yes",(((P787+R787)/AT787)*('Form II'!G785+'Form II'!H785)),0)))</f>
        <v>0</v>
      </c>
      <c r="AZ787" s="120" t="e">
        <f>IF('Form II'!N785="yes",(((V787+X787+Z787+T787)/AT787)*('Form II'!G785+'Form II'!H785)),0)</f>
        <v>#DIV/0!</v>
      </c>
      <c r="BA787" s="120" t="e">
        <f>IF('Form II'!P785="yes",(AB787/AT787)*('Form II'!G785+'Form II'!H785),0)</f>
        <v>#DIV/0!</v>
      </c>
      <c r="BB787" s="120" t="e">
        <f>IF('Form II'!O785="yes",(AD787/AT787)*('Form II'!G785+'Form II'!H785),0)</f>
        <v>#DIV/0!</v>
      </c>
      <c r="BC787" s="120">
        <f>IF(AF787=0,0,(AF787/AT787)*('Form II'!G785+'Form II'!H785))</f>
        <v>0</v>
      </c>
      <c r="BD787" s="120">
        <f>IF((AN787+AP787+AR787)=0,0,(IF('Form II'!R785="yes",(((AN787+AP787+AR787)/AT787)*('Form II'!G785+'Form II'!H785)),0)))</f>
        <v>0</v>
      </c>
      <c r="BE787" s="118">
        <f>IF((AS787)=0,('Form II'!G785+'Form II'!H785),SUM(AU787:BD787))</f>
        <v>0</v>
      </c>
      <c r="CD787" s="23">
        <f>AT787*'Form II'!F785</f>
        <v>0</v>
      </c>
    </row>
    <row r="788" spans="1:82" ht="16.5" thickTop="1" thickBot="1" x14ac:dyDescent="0.3">
      <c r="A788" s="28" t="s">
        <v>40</v>
      </c>
      <c r="B788" s="29"/>
      <c r="C788" s="114">
        <v>0</v>
      </c>
      <c r="D788" s="93">
        <f t="shared" ref="D788" si="7257">C788/C783</f>
        <v>0</v>
      </c>
      <c r="E788" s="114"/>
      <c r="F788" s="93">
        <f t="shared" ref="F788" si="7258">E788/E783</f>
        <v>0</v>
      </c>
      <c r="G788" s="114"/>
      <c r="H788" s="93">
        <f t="shared" ref="H788" si="7259">G788/G783</f>
        <v>0</v>
      </c>
      <c r="I788" s="114"/>
      <c r="J788" s="93">
        <f t="shared" ref="J788" si="7260">I788/I783</f>
        <v>0</v>
      </c>
      <c r="K788" s="114"/>
      <c r="L788" s="93">
        <f t="shared" ref="L788" si="7261">K788/K783</f>
        <v>0</v>
      </c>
      <c r="M788" s="114">
        <v>0</v>
      </c>
      <c r="N788" s="93">
        <f t="shared" ref="N788" si="7262">M788/M783</f>
        <v>0</v>
      </c>
      <c r="O788" s="114">
        <v>0</v>
      </c>
      <c r="P788" s="93">
        <f t="shared" ref="P788" si="7263">O788/O783</f>
        <v>0</v>
      </c>
      <c r="Q788" s="114">
        <v>0</v>
      </c>
      <c r="R788" s="93">
        <f t="shared" ref="R788" si="7264">Q788/Q783</f>
        <v>0</v>
      </c>
      <c r="S788" s="114">
        <v>0</v>
      </c>
      <c r="T788" s="93">
        <f t="shared" ref="T788" si="7265">S788/S783</f>
        <v>0</v>
      </c>
      <c r="U788" s="114">
        <v>0</v>
      </c>
      <c r="V788" s="93">
        <f t="shared" ref="V788" si="7266">U788/U783</f>
        <v>0</v>
      </c>
      <c r="W788" s="114">
        <v>0</v>
      </c>
      <c r="X788" s="93">
        <f t="shared" ref="X788" si="7267">W788/W783</f>
        <v>0</v>
      </c>
      <c r="Y788" s="114">
        <v>0</v>
      </c>
      <c r="Z788" s="93">
        <f t="shared" ref="Z788" si="7268">Y788/Y783</f>
        <v>0</v>
      </c>
      <c r="AA788" s="114">
        <v>0</v>
      </c>
      <c r="AB788" s="93">
        <f t="shared" ref="AB788" si="7269">AA788/AA783</f>
        <v>0</v>
      </c>
      <c r="AC788" s="114">
        <v>0</v>
      </c>
      <c r="AD788" s="93">
        <f t="shared" ref="AD788" si="7270">AC788/AC783</f>
        <v>0</v>
      </c>
      <c r="AE788" s="114"/>
      <c r="AF788" s="93">
        <f t="shared" ref="AF788" si="7271">AE788/AE783</f>
        <v>0</v>
      </c>
      <c r="AG788" s="114"/>
      <c r="AH788" s="93">
        <f t="shared" ref="AH788" si="7272">AG788/AG783</f>
        <v>0</v>
      </c>
      <c r="AI788" s="114"/>
      <c r="AJ788" s="93">
        <f t="shared" ref="AJ788" si="7273">AI788/AI783</f>
        <v>0</v>
      </c>
      <c r="AK788" s="114"/>
      <c r="AL788" s="93">
        <f t="shared" ref="AL788" si="7274">AK788/AK783</f>
        <v>0</v>
      </c>
      <c r="AM788" s="114">
        <v>0</v>
      </c>
      <c r="AN788" s="93">
        <f t="shared" ref="AN788" si="7275">AM788/AM783</f>
        <v>0</v>
      </c>
      <c r="AO788" s="114">
        <v>0</v>
      </c>
      <c r="AP788" s="93">
        <f t="shared" ref="AP788" si="7276">AO788/AO783</f>
        <v>0</v>
      </c>
      <c r="AQ788" s="114">
        <v>0</v>
      </c>
      <c r="AR788" s="93">
        <f t="shared" si="7214"/>
        <v>0</v>
      </c>
      <c r="AS788" s="134">
        <f t="shared" si="7215"/>
        <v>0</v>
      </c>
      <c r="AT788" s="203">
        <f t="shared" si="7216"/>
        <v>0</v>
      </c>
      <c r="AU788" s="120">
        <f>IF(J788=0,0,(IF('Form II'!K786="yes",(J788/AT788)*('Form II'!G786+'Form II'!H786),0)))</f>
        <v>0</v>
      </c>
      <c r="AV788" s="120">
        <f>IF(D788=0,0,(IF('Form II'!I786="yes",(D788/AT788)*('Form II'!G786+'Form II'!H786),0)))</f>
        <v>0</v>
      </c>
      <c r="AW788" s="120">
        <f>IF(F788+H788=0,0,(IF('Form II'!J786="yes",((F788+H788)/AT788)*('Form II'!G786+'Form II'!H786),0)))</f>
        <v>0</v>
      </c>
      <c r="AX788" s="120">
        <f>IF(L788=0,0,(L788/AT788)*('Form II'!G786+'Form II'!H786))</f>
        <v>0</v>
      </c>
      <c r="AY788" s="120">
        <f>IF(P788+R788=0,0,(IF('Form II'!M786="yes",(((P788+R788)/AT788)*('Form II'!G786+'Form II'!H786)),0)))</f>
        <v>0</v>
      </c>
      <c r="AZ788" s="120" t="e">
        <f>IF('Form II'!N786="yes",(((V788+X788+Z788+T788)/AT788)*('Form II'!G786+'Form II'!H786)),0)</f>
        <v>#DIV/0!</v>
      </c>
      <c r="BA788" s="120" t="e">
        <f>IF('Form II'!P786="yes",(AB788/AT788)*('Form II'!G786+'Form II'!H786),0)</f>
        <v>#DIV/0!</v>
      </c>
      <c r="BB788" s="120" t="e">
        <f>IF('Form II'!O786="yes",(AD788/AT788)*('Form II'!G786+'Form II'!H786),0)</f>
        <v>#DIV/0!</v>
      </c>
      <c r="BC788" s="120">
        <f>IF(AF788=0,0,(AF788/AT788)*('Form II'!G786+'Form II'!H786))</f>
        <v>0</v>
      </c>
      <c r="BD788" s="120">
        <f>IF((AN788+AP788+AR788)=0,0,(IF('Form II'!R786="yes",(((AN788+AP788+AR788)/AT788)*('Form II'!G786+'Form II'!H786)),0)))</f>
        <v>0</v>
      </c>
      <c r="BE788" s="118">
        <f>IF((AS788)=0,('Form II'!G786+'Form II'!H786),SUM(AU788:BD788))</f>
        <v>0</v>
      </c>
      <c r="CD788" s="23">
        <f>AT788*'Form II'!F786</f>
        <v>0</v>
      </c>
    </row>
    <row r="789" spans="1:82" ht="15.75" thickTop="1" x14ac:dyDescent="0.25">
      <c r="A789" s="90" t="s">
        <v>41</v>
      </c>
      <c r="B789" s="91"/>
      <c r="C789" s="91">
        <f t="shared" si="7048"/>
        <v>0</v>
      </c>
      <c r="D789" s="93">
        <f t="shared" ref="D789" si="7277">C789/C783</f>
        <v>0</v>
      </c>
      <c r="E789" s="91">
        <f t="shared" si="7050"/>
        <v>0</v>
      </c>
      <c r="F789" s="93">
        <f t="shared" ref="F789" si="7278">E789/E783</f>
        <v>0</v>
      </c>
      <c r="G789" s="91">
        <f t="shared" si="7052"/>
        <v>0</v>
      </c>
      <c r="H789" s="93">
        <f t="shared" ref="H789" si="7279">G789/G783</f>
        <v>0</v>
      </c>
      <c r="I789" s="91">
        <f t="shared" si="7054"/>
        <v>0</v>
      </c>
      <c r="J789" s="93">
        <f t="shared" ref="J789" si="7280">I789/I783</f>
        <v>0</v>
      </c>
      <c r="K789" s="91">
        <f t="shared" si="7056"/>
        <v>0</v>
      </c>
      <c r="L789" s="93">
        <f t="shared" ref="L789" si="7281">K789/K783</f>
        <v>0</v>
      </c>
      <c r="M789" s="91">
        <f t="shared" si="7058"/>
        <v>0</v>
      </c>
      <c r="N789" s="93">
        <f t="shared" ref="N789" si="7282">M789/M783</f>
        <v>0</v>
      </c>
      <c r="O789" s="91">
        <f t="shared" si="7060"/>
        <v>0</v>
      </c>
      <c r="P789" s="93">
        <f t="shared" ref="P789" si="7283">O789/O783</f>
        <v>0</v>
      </c>
      <c r="Q789" s="91">
        <f t="shared" si="7062"/>
        <v>0</v>
      </c>
      <c r="R789" s="93">
        <f t="shared" ref="R789" si="7284">Q789/Q783</f>
        <v>0</v>
      </c>
      <c r="S789" s="91">
        <f t="shared" si="7064"/>
        <v>0</v>
      </c>
      <c r="T789" s="93">
        <f t="shared" ref="T789" si="7285">S789/S783</f>
        <v>0</v>
      </c>
      <c r="U789" s="91">
        <f t="shared" si="7066"/>
        <v>0</v>
      </c>
      <c r="V789" s="93">
        <f t="shared" ref="V789" si="7286">U789/U783</f>
        <v>0</v>
      </c>
      <c r="W789" s="91">
        <f t="shared" si="7068"/>
        <v>0</v>
      </c>
      <c r="X789" s="93">
        <f t="shared" ref="X789" si="7287">W789/W783</f>
        <v>0</v>
      </c>
      <c r="Y789" s="91">
        <f t="shared" si="7070"/>
        <v>0</v>
      </c>
      <c r="Z789" s="93">
        <f t="shared" ref="Z789" si="7288">Y789/Y783</f>
        <v>0</v>
      </c>
      <c r="AA789" s="91">
        <f t="shared" si="7072"/>
        <v>0</v>
      </c>
      <c r="AB789" s="93">
        <f t="shared" ref="AB789" si="7289">AA789/AA783</f>
        <v>0</v>
      </c>
      <c r="AC789" s="91">
        <f t="shared" si="7074"/>
        <v>0</v>
      </c>
      <c r="AD789" s="93">
        <f t="shared" ref="AD789" si="7290">AC789/AC783</f>
        <v>0</v>
      </c>
      <c r="AE789" s="94">
        <f t="shared" si="7076"/>
        <v>0</v>
      </c>
      <c r="AF789" s="93">
        <f t="shared" ref="AF789" si="7291">AE789/AE783</f>
        <v>0</v>
      </c>
      <c r="AG789" s="91">
        <f t="shared" si="7078"/>
        <v>0</v>
      </c>
      <c r="AH789" s="93">
        <f t="shared" ref="AH789" si="7292">AG789/AG783</f>
        <v>0</v>
      </c>
      <c r="AI789" s="91">
        <f t="shared" si="7080"/>
        <v>0</v>
      </c>
      <c r="AJ789" s="93">
        <f t="shared" ref="AJ789" si="7293">AI789/AI783</f>
        <v>0</v>
      </c>
      <c r="AK789" s="91">
        <f t="shared" si="7082"/>
        <v>0</v>
      </c>
      <c r="AL789" s="93">
        <f t="shared" ref="AL789" si="7294">AK789/AK783</f>
        <v>0</v>
      </c>
      <c r="AM789" s="91">
        <f t="shared" si="7084"/>
        <v>0</v>
      </c>
      <c r="AN789" s="93">
        <f t="shared" ref="AN789" si="7295">AM789/AM783</f>
        <v>0</v>
      </c>
      <c r="AO789" s="91">
        <f t="shared" si="7086"/>
        <v>0</v>
      </c>
      <c r="AP789" s="93">
        <f t="shared" ref="AP789" si="7296">AO789/AO783</f>
        <v>0</v>
      </c>
      <c r="AQ789" s="91">
        <f t="shared" si="7088"/>
        <v>0</v>
      </c>
      <c r="AR789" s="93">
        <f t="shared" si="7214"/>
        <v>0</v>
      </c>
      <c r="AS789" s="95">
        <f t="shared" si="7089"/>
        <v>0</v>
      </c>
      <c r="AT789" s="203">
        <f t="shared" si="7216"/>
        <v>0</v>
      </c>
      <c r="AU789" s="121"/>
      <c r="AV789" s="121"/>
      <c r="AW789" s="121"/>
      <c r="AX789" s="121"/>
      <c r="AY789" s="121"/>
      <c r="AZ789" s="121"/>
      <c r="BA789" s="121"/>
      <c r="BB789" s="121"/>
      <c r="BC789" s="121"/>
      <c r="BD789" s="121"/>
      <c r="BE789" s="121"/>
      <c r="CD789" s="30">
        <f t="shared" si="7090"/>
        <v>0</v>
      </c>
    </row>
    <row r="790" spans="1:82" x14ac:dyDescent="0.25">
      <c r="AU790" s="116"/>
      <c r="AV790" s="116"/>
      <c r="AW790" s="116"/>
      <c r="AX790" s="116"/>
      <c r="AY790" s="116"/>
      <c r="AZ790" s="116"/>
      <c r="BA790" s="116"/>
      <c r="BB790" s="116"/>
      <c r="BC790" s="116"/>
      <c r="BD790" s="116"/>
      <c r="BE790" s="116"/>
    </row>
    <row r="791" spans="1:82" ht="45" x14ac:dyDescent="0.25">
      <c r="A791" s="97"/>
      <c r="B791" s="199" t="s">
        <v>25</v>
      </c>
      <c r="C791" s="248" t="s">
        <v>116</v>
      </c>
      <c r="D791" s="247"/>
      <c r="E791" s="257" t="s">
        <v>119</v>
      </c>
      <c r="F791" s="247"/>
      <c r="G791" s="257" t="s">
        <v>120</v>
      </c>
      <c r="H791" s="247"/>
      <c r="I791" s="248" t="s">
        <v>117</v>
      </c>
      <c r="J791" s="247"/>
      <c r="K791" s="248" t="s">
        <v>118</v>
      </c>
      <c r="L791" s="247"/>
      <c r="M791" s="248" t="s">
        <v>27</v>
      </c>
      <c r="N791" s="247"/>
      <c r="O791" s="248" t="s">
        <v>166</v>
      </c>
      <c r="P791" s="247"/>
      <c r="Q791" s="248" t="s">
        <v>167</v>
      </c>
      <c r="R791" s="247"/>
      <c r="S791" s="248" t="s">
        <v>132</v>
      </c>
      <c r="T791" s="247"/>
      <c r="U791" s="248" t="s">
        <v>28</v>
      </c>
      <c r="V791" s="247"/>
      <c r="W791" s="248" t="s">
        <v>29</v>
      </c>
      <c r="X791" s="247"/>
      <c r="Y791" s="248" t="s">
        <v>30</v>
      </c>
      <c r="Z791" s="247"/>
      <c r="AA791" s="248" t="s">
        <v>114</v>
      </c>
      <c r="AB791" s="258"/>
      <c r="AC791" s="248" t="s">
        <v>113</v>
      </c>
      <c r="AD791" s="247"/>
      <c r="AE791" s="248" t="s">
        <v>31</v>
      </c>
      <c r="AF791" s="247"/>
      <c r="AG791" s="248" t="s">
        <v>193</v>
      </c>
      <c r="AH791" s="247"/>
      <c r="AI791" s="248" t="s">
        <v>164</v>
      </c>
      <c r="AJ791" s="247"/>
      <c r="AK791" s="246" t="s">
        <v>165</v>
      </c>
      <c r="AL791" s="247"/>
      <c r="AM791" s="248" t="s">
        <v>33</v>
      </c>
      <c r="AN791" s="247"/>
      <c r="AO791" s="248" t="s">
        <v>34</v>
      </c>
      <c r="AP791" s="247"/>
      <c r="AQ791" s="248" t="s">
        <v>34</v>
      </c>
      <c r="AR791" s="247"/>
      <c r="AS791" s="248" t="s">
        <v>35</v>
      </c>
      <c r="AT791" s="247"/>
      <c r="AU791" s="115" t="s">
        <v>397</v>
      </c>
      <c r="AV791" s="115" t="s">
        <v>116</v>
      </c>
      <c r="AW791" s="115" t="s">
        <v>399</v>
      </c>
      <c r="AX791" s="116" t="s">
        <v>400</v>
      </c>
      <c r="AY791" s="116" t="s">
        <v>401</v>
      </c>
      <c r="AZ791" s="116" t="s">
        <v>134</v>
      </c>
      <c r="BA791" s="117" t="s">
        <v>114</v>
      </c>
      <c r="BB791" s="117" t="s">
        <v>113</v>
      </c>
      <c r="BC791" s="117" t="s">
        <v>46</v>
      </c>
      <c r="BD791" s="117" t="s">
        <v>44</v>
      </c>
      <c r="BE791" s="118"/>
    </row>
    <row r="792" spans="1:82" x14ac:dyDescent="0.25">
      <c r="A792" s="49" t="s">
        <v>129</v>
      </c>
      <c r="B792" s="200"/>
      <c r="C792" s="151"/>
      <c r="D792" s="152"/>
      <c r="E792" s="151"/>
      <c r="F792" s="152"/>
      <c r="G792" s="200"/>
      <c r="H792" s="201"/>
      <c r="I792" s="200"/>
      <c r="J792" s="201"/>
      <c r="K792" s="87"/>
      <c r="L792" s="201"/>
      <c r="M792" s="200"/>
      <c r="N792" s="201"/>
      <c r="O792" s="200"/>
      <c r="P792" s="201"/>
      <c r="Q792" s="200"/>
      <c r="R792" s="201"/>
      <c r="S792" s="200"/>
      <c r="T792" s="201"/>
      <c r="U792" s="200"/>
      <c r="V792" s="201"/>
      <c r="W792" s="200"/>
      <c r="X792" s="201"/>
      <c r="Y792" s="200"/>
      <c r="Z792" s="201"/>
      <c r="AA792" s="87"/>
      <c r="AB792" s="87"/>
      <c r="AC792" s="200"/>
      <c r="AD792" s="201"/>
      <c r="AE792" s="200"/>
      <c r="AF792" s="201"/>
      <c r="AG792" s="200"/>
      <c r="AH792" s="201"/>
      <c r="AI792" s="200"/>
      <c r="AJ792" s="201"/>
      <c r="AK792" s="87"/>
      <c r="AL792" s="87"/>
      <c r="AM792" s="200"/>
      <c r="AN792" s="201"/>
      <c r="AO792" s="200"/>
      <c r="AP792" s="201"/>
      <c r="AQ792" s="200"/>
      <c r="AR792" s="201"/>
      <c r="AS792" s="200"/>
      <c r="AT792" s="146"/>
      <c r="AU792" s="115"/>
      <c r="AV792" s="115"/>
      <c r="AW792" s="115"/>
      <c r="AX792" s="116"/>
      <c r="AY792" s="116"/>
      <c r="AZ792" s="116"/>
      <c r="BA792" s="116"/>
      <c r="BB792" s="116"/>
      <c r="BC792" s="116"/>
      <c r="BD792" s="116"/>
      <c r="BE792" s="116"/>
    </row>
    <row r="793" spans="1:82" x14ac:dyDescent="0.25">
      <c r="A793" s="98"/>
      <c r="B793" s="88"/>
      <c r="C793" s="249">
        <f>(VLOOKUP(A792,$BF$2:$CB$5,2,FALSE))*'Form II'!F793</f>
        <v>60</v>
      </c>
      <c r="D793" s="250"/>
      <c r="E793" s="249">
        <f>VLOOKUP(A792,$BF$2:$CB$5,3,FALSE)*'Form II'!F793</f>
        <v>60</v>
      </c>
      <c r="F793" s="250"/>
      <c r="G793" s="249">
        <f>VLOOKUP(A792,$BF$2:$CB$5,4,FALSE)*'Form II'!F793</f>
        <v>60</v>
      </c>
      <c r="H793" s="250"/>
      <c r="I793" s="249">
        <f>VLOOKUP(A792,$BF$2:$CB$5,5,FALSE)*'Form II'!F793</f>
        <v>60</v>
      </c>
      <c r="J793" s="250"/>
      <c r="K793" s="251">
        <f>VLOOKUP(A792,$BF$2:$CB$5,6,FALSE)*'Form II'!F793</f>
        <v>100</v>
      </c>
      <c r="L793" s="250"/>
      <c r="M793" s="249">
        <f>VLOOKUP(A792,$BF$2:$CB$5,7,FALSE)*'Form II'!F793</f>
        <v>200</v>
      </c>
      <c r="N793" s="250"/>
      <c r="O793" s="249">
        <f>VLOOKUP(A792,$BF$2:$CB$5,8,FALSE)*'Form II'!F793</f>
        <v>125</v>
      </c>
      <c r="P793" s="250"/>
      <c r="Q793" s="249">
        <f>VLOOKUP(A792,$BF$2:$CB$5,9,FALSE)*'Form II'!F793</f>
        <v>125</v>
      </c>
      <c r="R793" s="250"/>
      <c r="S793" s="249">
        <f>VLOOKUP(A792,$BF$2:$CB$5,10,FALSE)*'Form II'!F793</f>
        <v>125</v>
      </c>
      <c r="T793" s="250"/>
      <c r="U793" s="249">
        <f>VLOOKUP(A792,$BF$2:$CB$5,11,FALSE)*'Form II'!F793</f>
        <v>150</v>
      </c>
      <c r="V793" s="250"/>
      <c r="W793" s="249">
        <f>VLOOKUP(A792,$BF$2:$CB$5,12,FALSE)*'Form II'!F793</f>
        <v>200</v>
      </c>
      <c r="X793" s="250"/>
      <c r="Y793" s="252">
        <f>VLOOKUP(A792,$BF$2:$CB$5,13,FALSE)*'Form II'!F793</f>
        <v>250</v>
      </c>
      <c r="Z793" s="253"/>
      <c r="AA793" s="252">
        <f>VLOOKUP(A792,$BF$2:$CB$5,14,FALSE)*'Form II'!F793</f>
        <v>75</v>
      </c>
      <c r="AB793" s="254"/>
      <c r="AC793" s="252">
        <f>VLOOKUP(A792,$BF$2:$CB$5,15,FALSE)*'Form II'!F793</f>
        <v>75</v>
      </c>
      <c r="AD793" s="253"/>
      <c r="AE793" s="252">
        <f>VLOOKUP(A792,$BF$2:$CB$5,16,FALSE)*'Form II'!F793</f>
        <v>200</v>
      </c>
      <c r="AF793" s="253"/>
      <c r="AG793" s="249">
        <f>VLOOKUP(A792,$BF$2:$CB$5,17,FALSE)*'Form II'!F793</f>
        <v>200</v>
      </c>
      <c r="AH793" s="250"/>
      <c r="AI793" s="249">
        <f>VLOOKUP(A792,$BF$2:$CB$5,18,FALSE)*'Form II'!F793</f>
        <v>12.5</v>
      </c>
      <c r="AJ793" s="250"/>
      <c r="AK793" s="249">
        <f>VLOOKUP(A792,$BF$2:$CB$5,19,FALSE)*'Form II'!F793</f>
        <v>25</v>
      </c>
      <c r="AL793" s="250"/>
      <c r="AM793" s="249">
        <f>VLOOKUP(A792,$BF$2:$CB$5,20,FALSE)*'Form II'!F793</f>
        <v>12.5</v>
      </c>
      <c r="AN793" s="250"/>
      <c r="AO793" s="249">
        <f>VLOOKUP(A792,$BF$2:$CB$5,21,FALSE)*'Form II'!F793</f>
        <v>25</v>
      </c>
      <c r="AP793" s="250"/>
      <c r="AQ793" s="249">
        <f>VLOOKUP(A792,$BF$2:$CB$5,22,FALSE)*'Form II'!F793</f>
        <v>25</v>
      </c>
      <c r="AR793" s="250"/>
      <c r="AS793" s="255"/>
      <c r="AT793" s="256"/>
      <c r="AU793" s="116"/>
      <c r="AV793" s="116"/>
      <c r="AW793" s="116"/>
      <c r="AX793" s="116"/>
      <c r="AY793" s="116"/>
      <c r="AZ793" s="116"/>
      <c r="BA793" s="116"/>
      <c r="BB793" s="116"/>
      <c r="BC793" s="116"/>
      <c r="BD793" s="116"/>
      <c r="BE793" s="116"/>
    </row>
    <row r="794" spans="1:82" ht="15.75" thickBot="1" x14ac:dyDescent="0.3">
      <c r="A794" s="48" t="str">
        <f>'Form II'!A793&amp;", "&amp;'Form II'!B793</f>
        <v>, 80</v>
      </c>
      <c r="B794" s="99" t="s">
        <v>36</v>
      </c>
      <c r="C794" s="99" t="s">
        <v>36</v>
      </c>
      <c r="D794" s="99" t="s">
        <v>142</v>
      </c>
      <c r="E794" s="99"/>
      <c r="F794" s="99"/>
      <c r="G794" s="99"/>
      <c r="H794" s="99"/>
      <c r="I794" s="99"/>
      <c r="J794" s="99"/>
      <c r="K794" s="99" t="s">
        <v>36</v>
      </c>
      <c r="L794" s="99" t="s">
        <v>142</v>
      </c>
      <c r="M794" s="99" t="s">
        <v>36</v>
      </c>
      <c r="N794" s="99" t="s">
        <v>142</v>
      </c>
      <c r="O794" s="99" t="s">
        <v>36</v>
      </c>
      <c r="P794" s="99" t="s">
        <v>142</v>
      </c>
      <c r="Q794" s="99" t="s">
        <v>36</v>
      </c>
      <c r="R794" s="99" t="s">
        <v>142</v>
      </c>
      <c r="S794" s="99" t="s">
        <v>36</v>
      </c>
      <c r="T794" s="99" t="s">
        <v>142</v>
      </c>
      <c r="U794" s="99" t="s">
        <v>36</v>
      </c>
      <c r="V794" s="99" t="s">
        <v>142</v>
      </c>
      <c r="W794" s="99" t="s">
        <v>36</v>
      </c>
      <c r="X794" s="99" t="s">
        <v>142</v>
      </c>
      <c r="Y794" s="99" t="s">
        <v>36</v>
      </c>
      <c r="Z794" s="99" t="s">
        <v>142</v>
      </c>
      <c r="AA794" s="99"/>
      <c r="AB794" s="99"/>
      <c r="AC794" s="99" t="s">
        <v>36</v>
      </c>
      <c r="AD794" s="99" t="s">
        <v>142</v>
      </c>
      <c r="AE794" s="99" t="s">
        <v>36</v>
      </c>
      <c r="AF794" s="100" t="s">
        <v>142</v>
      </c>
      <c r="AG794" s="99" t="s">
        <v>36</v>
      </c>
      <c r="AH794" s="99" t="s">
        <v>142</v>
      </c>
      <c r="AI794" s="99" t="s">
        <v>36</v>
      </c>
      <c r="AJ794" s="99" t="s">
        <v>142</v>
      </c>
      <c r="AK794" s="99" t="s">
        <v>36</v>
      </c>
      <c r="AL794" s="99" t="s">
        <v>142</v>
      </c>
      <c r="AM794" s="99" t="s">
        <v>36</v>
      </c>
      <c r="AN794" s="99" t="s">
        <v>142</v>
      </c>
      <c r="AO794" s="99" t="s">
        <v>36</v>
      </c>
      <c r="AP794" s="99" t="s">
        <v>142</v>
      </c>
      <c r="AQ794" s="99" t="s">
        <v>36</v>
      </c>
      <c r="AR794" s="99" t="s">
        <v>142</v>
      </c>
      <c r="AS794" s="99" t="s">
        <v>36</v>
      </c>
      <c r="AT794" s="147" t="s">
        <v>142</v>
      </c>
      <c r="AU794" s="116"/>
      <c r="AV794" s="116"/>
      <c r="AW794" s="116"/>
      <c r="AX794" s="116"/>
      <c r="AY794" s="116"/>
      <c r="AZ794" s="116"/>
      <c r="BA794" s="116"/>
      <c r="BB794" s="116"/>
      <c r="BC794" s="116"/>
      <c r="BD794" s="116"/>
      <c r="BE794" s="116"/>
    </row>
    <row r="795" spans="1:82" ht="16.5" thickTop="1" thickBot="1" x14ac:dyDescent="0.3">
      <c r="A795" s="24" t="s">
        <v>37</v>
      </c>
      <c r="B795" s="25"/>
      <c r="C795" s="112">
        <v>0</v>
      </c>
      <c r="D795" s="93">
        <f t="shared" ref="D795" si="7297">C795/C793</f>
        <v>0</v>
      </c>
      <c r="E795" s="112"/>
      <c r="F795" s="93">
        <f t="shared" ref="F795" si="7298">E795/E793</f>
        <v>0</v>
      </c>
      <c r="G795" s="112"/>
      <c r="H795" s="93">
        <f t="shared" ref="H795" si="7299">G795/G793</f>
        <v>0</v>
      </c>
      <c r="I795" s="112"/>
      <c r="J795" s="93">
        <f t="shared" ref="J795" si="7300">I795/I793</f>
        <v>0</v>
      </c>
      <c r="K795" s="112"/>
      <c r="L795" s="93">
        <f t="shared" ref="L795" si="7301">K795/K793</f>
        <v>0</v>
      </c>
      <c r="M795" s="112">
        <v>0</v>
      </c>
      <c r="N795" s="93">
        <f t="shared" ref="N795" si="7302">M795/M793</f>
        <v>0</v>
      </c>
      <c r="O795" s="112">
        <v>0</v>
      </c>
      <c r="P795" s="93">
        <f t="shared" ref="P795" si="7303">O795/O793</f>
        <v>0</v>
      </c>
      <c r="Q795" s="112">
        <v>0</v>
      </c>
      <c r="R795" s="93">
        <f t="shared" ref="R795" si="7304">Q795/Q793</f>
        <v>0</v>
      </c>
      <c r="S795" s="112">
        <v>0</v>
      </c>
      <c r="T795" s="93">
        <f t="shared" ref="T795" si="7305">S795/S793</f>
        <v>0</v>
      </c>
      <c r="U795" s="112">
        <v>0</v>
      </c>
      <c r="V795" s="93">
        <f t="shared" ref="V795" si="7306">U795/U793</f>
        <v>0</v>
      </c>
      <c r="W795" s="112">
        <v>0</v>
      </c>
      <c r="X795" s="93">
        <f t="shared" ref="X795" si="7307">W795/W793</f>
        <v>0</v>
      </c>
      <c r="Y795" s="112">
        <v>0</v>
      </c>
      <c r="Z795" s="93">
        <f t="shared" ref="Z795" si="7308">Y795/Y793</f>
        <v>0</v>
      </c>
      <c r="AA795" s="112">
        <v>0</v>
      </c>
      <c r="AB795" s="93">
        <f t="shared" ref="AB795" si="7309">AA795/AA793</f>
        <v>0</v>
      </c>
      <c r="AC795" s="112">
        <v>0</v>
      </c>
      <c r="AD795" s="93">
        <f t="shared" ref="AD795" si="7310">AC795/AC793</f>
        <v>0</v>
      </c>
      <c r="AE795" s="112"/>
      <c r="AF795" s="93">
        <f t="shared" ref="AF795" si="7311">AE795/AE793</f>
        <v>0</v>
      </c>
      <c r="AG795" s="112"/>
      <c r="AH795" s="93">
        <f t="shared" ref="AH795" si="7312">AG795/AG793</f>
        <v>0</v>
      </c>
      <c r="AI795" s="112"/>
      <c r="AJ795" s="93">
        <f t="shared" ref="AJ795" si="7313">AI795/AI793</f>
        <v>0</v>
      </c>
      <c r="AK795" s="112"/>
      <c r="AL795" s="93">
        <f t="shared" ref="AL795" si="7314">AK795/AK793</f>
        <v>0</v>
      </c>
      <c r="AM795" s="112">
        <v>0</v>
      </c>
      <c r="AN795" s="93">
        <f t="shared" ref="AN795" si="7315">AM795/AM793</f>
        <v>0</v>
      </c>
      <c r="AO795" s="112">
        <v>0</v>
      </c>
      <c r="AP795" s="93">
        <f t="shared" ref="AP795" si="7316">AO795/AO793</f>
        <v>0</v>
      </c>
      <c r="AQ795" s="112">
        <v>0</v>
      </c>
      <c r="AR795" s="93">
        <f t="shared" ref="AR795:AR799" si="7317">AQ795/$AQ$113</f>
        <v>0</v>
      </c>
      <c r="AS795" s="134">
        <f t="shared" ref="AS795:AS798" si="7318">C795+K795+M795+O795+U795+W795+Y795+AC795+AE795+AG795+AM795+AQ795+E795+I795+G795+AA795+Q795+S795+AO795+AI795+AK795</f>
        <v>0</v>
      </c>
      <c r="AT795" s="203">
        <f t="shared" ref="AT795:AT799" si="7319">D795+L795+N795+P795+V795+X795+Z795+AD795+AF795+AH795+AN795+AR795+AB795+F795+J795+H795+R795+T795+AP795+AJ795+AL795</f>
        <v>0</v>
      </c>
      <c r="AU795" s="120">
        <f>IF(J795=0,0,(IF('Form II'!K793="yes",(J795/AT795)*('Form II'!G793+'Form II'!H793),0)))</f>
        <v>0</v>
      </c>
      <c r="AV795" s="120">
        <f>IF(D795=0,0,(IF('Form II'!I793="yes",(D795/AT795)*('Form II'!G793+'Form II'!H793),0)))</f>
        <v>0</v>
      </c>
      <c r="AW795" s="120">
        <f>IF(F795+H795=0,0,(IF('Form II'!J793="yes",((F795+H795)/AT795)*('Form II'!G793+'Form II'!H793),0)))</f>
        <v>0</v>
      </c>
      <c r="AX795" s="120">
        <f>IF(L795=0,0,(L795/AT795)*('Form II'!G793+'Form II'!H793))</f>
        <v>0</v>
      </c>
      <c r="AY795" s="120">
        <f>IF(P795+R795=0,0,(IF('Form II'!M793="yes",(((P795+R795)/AT795)*('Form II'!G793+'Form II'!H793)),0)))</f>
        <v>0</v>
      </c>
      <c r="AZ795" s="120" t="e">
        <f>IF('Form II'!N793="yes",(((V795+X795+Z795+T795)/AT795)*('Form II'!G793+'Form II'!H793)),0)</f>
        <v>#DIV/0!</v>
      </c>
      <c r="BA795" s="120" t="e">
        <f>IF('Form II'!P793="yes",(AB795/AT795)*('Form II'!G793+'Form II'!H793),0)</f>
        <v>#DIV/0!</v>
      </c>
      <c r="BB795" s="120" t="e">
        <f>IF('Form II'!O793="yes",(AD795/AT795)*('Form II'!G793+'Form II'!H793),0)</f>
        <v>#DIV/0!</v>
      </c>
      <c r="BC795" s="120">
        <f>IF(AF795=0,0,(AF795/AT795)*('Form II'!G793+'Form II'!H793))</f>
        <v>0</v>
      </c>
      <c r="BD795" s="120">
        <f>IF((AN795+AP795+AR795)=0,0,(IF('Form II'!R793="yes",(((AN795+AP795+AR795)/AT795)*('Form II'!G793+'Form II'!H793)),0)))</f>
        <v>0</v>
      </c>
      <c r="BE795" s="118">
        <f>IF((AS795)=0,('Form II'!G793+'Form II'!H793),SUM(AU795:BD795))</f>
        <v>0</v>
      </c>
      <c r="CD795" s="23">
        <f>AT795*'Form II'!F793</f>
        <v>0</v>
      </c>
    </row>
    <row r="796" spans="1:82" ht="16.5" thickTop="1" thickBot="1" x14ac:dyDescent="0.3">
      <c r="A796" s="26" t="s">
        <v>38</v>
      </c>
      <c r="B796" s="27"/>
      <c r="C796" s="113">
        <v>0</v>
      </c>
      <c r="D796" s="93">
        <f t="shared" ref="D796" si="7320">C796/C793</f>
        <v>0</v>
      </c>
      <c r="E796" s="113"/>
      <c r="F796" s="93">
        <f t="shared" ref="F796" si="7321">E796/E793</f>
        <v>0</v>
      </c>
      <c r="G796" s="113"/>
      <c r="H796" s="93">
        <f t="shared" ref="H796" si="7322">G796/G793</f>
        <v>0</v>
      </c>
      <c r="I796" s="113"/>
      <c r="J796" s="93">
        <f t="shared" ref="J796" si="7323">I796/I793</f>
        <v>0</v>
      </c>
      <c r="K796" s="113"/>
      <c r="L796" s="93">
        <f t="shared" ref="L796" si="7324">K796/K793</f>
        <v>0</v>
      </c>
      <c r="M796" s="113">
        <v>0</v>
      </c>
      <c r="N796" s="93">
        <f t="shared" ref="N796" si="7325">M796/M793</f>
        <v>0</v>
      </c>
      <c r="O796" s="113">
        <v>0</v>
      </c>
      <c r="P796" s="93">
        <f t="shared" ref="P796" si="7326">O796/O793</f>
        <v>0</v>
      </c>
      <c r="Q796" s="113">
        <v>0</v>
      </c>
      <c r="R796" s="93">
        <f t="shared" ref="R796" si="7327">Q796/Q793</f>
        <v>0</v>
      </c>
      <c r="S796" s="113">
        <v>0</v>
      </c>
      <c r="T796" s="93">
        <f t="shared" ref="T796" si="7328">S796/S793</f>
        <v>0</v>
      </c>
      <c r="U796" s="113">
        <v>0</v>
      </c>
      <c r="V796" s="93">
        <f t="shared" ref="V796" si="7329">U796/U793</f>
        <v>0</v>
      </c>
      <c r="W796" s="113">
        <v>0</v>
      </c>
      <c r="X796" s="93">
        <f t="shared" ref="X796" si="7330">W796/W793</f>
        <v>0</v>
      </c>
      <c r="Y796" s="113">
        <v>0</v>
      </c>
      <c r="Z796" s="93">
        <f t="shared" ref="Z796" si="7331">Y796/Y793</f>
        <v>0</v>
      </c>
      <c r="AA796" s="113">
        <v>0</v>
      </c>
      <c r="AB796" s="93">
        <f t="shared" ref="AB796" si="7332">AA796/AA793</f>
        <v>0</v>
      </c>
      <c r="AC796" s="113">
        <v>0</v>
      </c>
      <c r="AD796" s="93">
        <f t="shared" ref="AD796" si="7333">AC796/AC793</f>
        <v>0</v>
      </c>
      <c r="AE796" s="113"/>
      <c r="AF796" s="93">
        <f t="shared" ref="AF796" si="7334">AE796/AE793</f>
        <v>0</v>
      </c>
      <c r="AG796" s="113"/>
      <c r="AH796" s="93">
        <f t="shared" ref="AH796" si="7335">AG796/AG793</f>
        <v>0</v>
      </c>
      <c r="AI796" s="113"/>
      <c r="AJ796" s="93">
        <f t="shared" ref="AJ796" si="7336">AI796/AI793</f>
        <v>0</v>
      </c>
      <c r="AK796" s="113"/>
      <c r="AL796" s="93">
        <f t="shared" ref="AL796" si="7337">AK796/AK793</f>
        <v>0</v>
      </c>
      <c r="AM796" s="113">
        <v>0</v>
      </c>
      <c r="AN796" s="93">
        <f t="shared" ref="AN796" si="7338">AM796/AM793</f>
        <v>0</v>
      </c>
      <c r="AO796" s="113">
        <v>0</v>
      </c>
      <c r="AP796" s="93">
        <f t="shared" ref="AP796" si="7339">AO796/AO793</f>
        <v>0</v>
      </c>
      <c r="AQ796" s="113">
        <v>0</v>
      </c>
      <c r="AR796" s="93">
        <f t="shared" si="7317"/>
        <v>0</v>
      </c>
      <c r="AS796" s="134">
        <f t="shared" si="7318"/>
        <v>0</v>
      </c>
      <c r="AT796" s="203">
        <f t="shared" si="7319"/>
        <v>0</v>
      </c>
      <c r="AU796" s="120">
        <f>IF(J796=0,0,(IF('Form II'!K794="yes",(J796/AT796)*('Form II'!G794+'Form II'!H794),0)))</f>
        <v>0</v>
      </c>
      <c r="AV796" s="120">
        <f>IF(D796=0,0,(IF('Form II'!I794="yes",(D796/AT796)*('Form II'!G794+'Form II'!H794),0)))</f>
        <v>0</v>
      </c>
      <c r="AW796" s="120">
        <f>IF(F796+H796=0,0,(IF('Form II'!J794="yes",((F796+H796)/AT796)*('Form II'!G794+'Form II'!H794),0)))</f>
        <v>0</v>
      </c>
      <c r="AX796" s="120">
        <f>IF(L796=0,0,(L796/AT796)*('Form II'!G794+'Form II'!H794))</f>
        <v>0</v>
      </c>
      <c r="AY796" s="120">
        <f>IF(P796+R796=0,0,(IF('Form II'!M794="yes",(((P796+R796)/AT796)*('Form II'!G794+'Form II'!H794)),0)))</f>
        <v>0</v>
      </c>
      <c r="AZ796" s="120" t="e">
        <f>IF('Form II'!N794="yes",(((V796+X796+Z796+T796)/AT796)*('Form II'!G794+'Form II'!H794)),0)</f>
        <v>#DIV/0!</v>
      </c>
      <c r="BA796" s="120" t="e">
        <f>IF('Form II'!P794="yes",(AB796/AT796)*('Form II'!G794+'Form II'!H794),0)</f>
        <v>#DIV/0!</v>
      </c>
      <c r="BB796" s="120" t="e">
        <f>IF('Form II'!O794="yes",(AD796/AT796)*('Form II'!G794+'Form II'!H794),0)</f>
        <v>#DIV/0!</v>
      </c>
      <c r="BC796" s="120">
        <f>IF(AF796=0,0,(AF796/AT796)*('Form II'!G794+'Form II'!H794))</f>
        <v>0</v>
      </c>
      <c r="BD796" s="120">
        <f>IF((AN796+AP796+AR796)=0,0,(IF('Form II'!R794="yes",(((AN796+AP796+AR796)/AT796)*('Form II'!G794+'Form II'!H794)),0)))</f>
        <v>0</v>
      </c>
      <c r="BE796" s="118">
        <f>IF((AS796)=0,('Form II'!G794+'Form II'!H794),SUM(AU796:BD796))</f>
        <v>0</v>
      </c>
      <c r="CD796" s="23">
        <f>AT796*'Form II'!F794</f>
        <v>0</v>
      </c>
    </row>
    <row r="797" spans="1:82" ht="16.5" thickTop="1" thickBot="1" x14ac:dyDescent="0.3">
      <c r="A797" s="26" t="s">
        <v>39</v>
      </c>
      <c r="B797" s="27"/>
      <c r="C797" s="113">
        <v>0</v>
      </c>
      <c r="D797" s="93">
        <f t="shared" ref="D797" si="7340">C797/C793</f>
        <v>0</v>
      </c>
      <c r="E797" s="113"/>
      <c r="F797" s="93">
        <f t="shared" ref="F797" si="7341">E797/E793</f>
        <v>0</v>
      </c>
      <c r="G797" s="113"/>
      <c r="H797" s="93">
        <f t="shared" ref="H797" si="7342">G797/G793</f>
        <v>0</v>
      </c>
      <c r="I797" s="113"/>
      <c r="J797" s="93">
        <f t="shared" ref="J797" si="7343">I797/I793</f>
        <v>0</v>
      </c>
      <c r="K797" s="113"/>
      <c r="L797" s="93">
        <f t="shared" ref="L797" si="7344">K797/K793</f>
        <v>0</v>
      </c>
      <c r="M797" s="113">
        <v>0</v>
      </c>
      <c r="N797" s="93">
        <f t="shared" ref="N797" si="7345">M797/M793</f>
        <v>0</v>
      </c>
      <c r="O797" s="113">
        <v>0</v>
      </c>
      <c r="P797" s="93">
        <f t="shared" ref="P797" si="7346">O797/O793</f>
        <v>0</v>
      </c>
      <c r="Q797" s="113">
        <v>0</v>
      </c>
      <c r="R797" s="93">
        <f t="shared" ref="R797" si="7347">Q797/Q793</f>
        <v>0</v>
      </c>
      <c r="S797" s="113">
        <v>0</v>
      </c>
      <c r="T797" s="93">
        <f t="shared" ref="T797" si="7348">S797/S793</f>
        <v>0</v>
      </c>
      <c r="U797" s="113">
        <v>0</v>
      </c>
      <c r="V797" s="93">
        <f t="shared" ref="V797" si="7349">U797/U793</f>
        <v>0</v>
      </c>
      <c r="W797" s="113">
        <v>0</v>
      </c>
      <c r="X797" s="93">
        <f t="shared" ref="X797" si="7350">W797/W793</f>
        <v>0</v>
      </c>
      <c r="Y797" s="113">
        <v>0</v>
      </c>
      <c r="Z797" s="93">
        <f t="shared" ref="Z797" si="7351">Y797/Y793</f>
        <v>0</v>
      </c>
      <c r="AA797" s="113">
        <v>0</v>
      </c>
      <c r="AB797" s="93">
        <f t="shared" ref="AB797" si="7352">AA797/AA793</f>
        <v>0</v>
      </c>
      <c r="AC797" s="113">
        <v>0</v>
      </c>
      <c r="AD797" s="93">
        <f t="shared" ref="AD797" si="7353">AC797/AC793</f>
        <v>0</v>
      </c>
      <c r="AE797" s="113"/>
      <c r="AF797" s="93">
        <f t="shared" ref="AF797" si="7354">AE797/AE793</f>
        <v>0</v>
      </c>
      <c r="AG797" s="113"/>
      <c r="AH797" s="93">
        <f t="shared" ref="AH797" si="7355">AG797/AG793</f>
        <v>0</v>
      </c>
      <c r="AI797" s="113"/>
      <c r="AJ797" s="93">
        <f t="shared" ref="AJ797" si="7356">AI797/AI793</f>
        <v>0</v>
      </c>
      <c r="AK797" s="113"/>
      <c r="AL797" s="93">
        <f t="shared" ref="AL797" si="7357">AK797/AK793</f>
        <v>0</v>
      </c>
      <c r="AM797" s="113">
        <v>0</v>
      </c>
      <c r="AN797" s="93">
        <f t="shared" ref="AN797" si="7358">AM797/AM793</f>
        <v>0</v>
      </c>
      <c r="AO797" s="113">
        <v>0</v>
      </c>
      <c r="AP797" s="93">
        <f t="shared" ref="AP797" si="7359">AO797/AO793</f>
        <v>0</v>
      </c>
      <c r="AQ797" s="113">
        <v>0</v>
      </c>
      <c r="AR797" s="93">
        <f t="shared" si="7317"/>
        <v>0</v>
      </c>
      <c r="AS797" s="134">
        <f t="shared" si="7318"/>
        <v>0</v>
      </c>
      <c r="AT797" s="203">
        <f t="shared" si="7319"/>
        <v>0</v>
      </c>
      <c r="AU797" s="120">
        <f>IF(J797=0,0,(IF('Form II'!K795="yes",(J797/AT797)*('Form II'!G795+'Form II'!H795),0)))</f>
        <v>0</v>
      </c>
      <c r="AV797" s="120">
        <f>IF(D797=0,0,(IF('Form II'!I795="yes",(D797/AT797)*('Form II'!G795+'Form II'!H795),0)))</f>
        <v>0</v>
      </c>
      <c r="AW797" s="120">
        <f>IF(F797+H797=0,0,(IF('Form II'!J795="yes",((F797+H797)/AT797)*('Form II'!G795+'Form II'!H795),0)))</f>
        <v>0</v>
      </c>
      <c r="AX797" s="120">
        <f>IF(L797=0,0,(L797/AT797)*('Form II'!G795+'Form II'!H795))</f>
        <v>0</v>
      </c>
      <c r="AY797" s="120">
        <f>IF(P797+R797=0,0,(IF('Form II'!M795="yes",(((P797+R797)/AT797)*('Form II'!G795+'Form II'!H795)),0)))</f>
        <v>0</v>
      </c>
      <c r="AZ797" s="120" t="e">
        <f>IF('Form II'!N795="yes",(((V797+X797+Z797+T797)/AT797)*('Form II'!G795+'Form II'!H795)),0)</f>
        <v>#DIV/0!</v>
      </c>
      <c r="BA797" s="120" t="e">
        <f>IF('Form II'!P795="yes",(AB797/AT797)*('Form II'!G795+'Form II'!H795),0)</f>
        <v>#DIV/0!</v>
      </c>
      <c r="BB797" s="120" t="e">
        <f>IF('Form II'!O795="yes",(AD797/AT797)*('Form II'!G795+'Form II'!H795),0)</f>
        <v>#DIV/0!</v>
      </c>
      <c r="BC797" s="120">
        <f>IF(AF797=0,0,(AF797/AT797)*('Form II'!G795+'Form II'!H795))</f>
        <v>0</v>
      </c>
      <c r="BD797" s="120">
        <f>IF((AN797+AP797+AR797)=0,0,(IF('Form II'!R795="yes",(((AN797+AP797+AR797)/AT797)*('Form II'!G795+'Form II'!H795)),0)))</f>
        <v>0</v>
      </c>
      <c r="BE797" s="118">
        <f>IF((AS797)=0,('Form II'!G795+'Form II'!H795),SUM(AU797:BD797))</f>
        <v>0</v>
      </c>
      <c r="CD797" s="23">
        <f>AT797*'Form II'!F795</f>
        <v>0</v>
      </c>
    </row>
    <row r="798" spans="1:82" ht="16.5" thickTop="1" thickBot="1" x14ac:dyDescent="0.3">
      <c r="A798" s="28" t="s">
        <v>40</v>
      </c>
      <c r="B798" s="29"/>
      <c r="C798" s="114">
        <v>0</v>
      </c>
      <c r="D798" s="93">
        <f t="shared" ref="D798" si="7360">C798/C793</f>
        <v>0</v>
      </c>
      <c r="E798" s="114"/>
      <c r="F798" s="93">
        <f t="shared" ref="F798" si="7361">E798/E793</f>
        <v>0</v>
      </c>
      <c r="G798" s="114"/>
      <c r="H798" s="93">
        <f t="shared" ref="H798" si="7362">G798/G793</f>
        <v>0</v>
      </c>
      <c r="I798" s="114"/>
      <c r="J798" s="93">
        <f t="shared" ref="J798" si="7363">I798/I793</f>
        <v>0</v>
      </c>
      <c r="K798" s="114"/>
      <c r="L798" s="93">
        <f t="shared" ref="L798" si="7364">K798/K793</f>
        <v>0</v>
      </c>
      <c r="M798" s="114">
        <v>0</v>
      </c>
      <c r="N798" s="93">
        <f t="shared" ref="N798" si="7365">M798/M793</f>
        <v>0</v>
      </c>
      <c r="O798" s="114">
        <v>0</v>
      </c>
      <c r="P798" s="93">
        <f t="shared" ref="P798" si="7366">O798/O793</f>
        <v>0</v>
      </c>
      <c r="Q798" s="114">
        <v>0</v>
      </c>
      <c r="R798" s="93">
        <f t="shared" ref="R798" si="7367">Q798/Q793</f>
        <v>0</v>
      </c>
      <c r="S798" s="114">
        <v>0</v>
      </c>
      <c r="T798" s="93">
        <f t="shared" ref="T798" si="7368">S798/S793</f>
        <v>0</v>
      </c>
      <c r="U798" s="114">
        <v>0</v>
      </c>
      <c r="V798" s="93">
        <f t="shared" ref="V798" si="7369">U798/U793</f>
        <v>0</v>
      </c>
      <c r="W798" s="114">
        <v>0</v>
      </c>
      <c r="X798" s="93">
        <f t="shared" ref="X798" si="7370">W798/W793</f>
        <v>0</v>
      </c>
      <c r="Y798" s="114">
        <v>0</v>
      </c>
      <c r="Z798" s="93">
        <f t="shared" ref="Z798" si="7371">Y798/Y793</f>
        <v>0</v>
      </c>
      <c r="AA798" s="114">
        <v>0</v>
      </c>
      <c r="AB798" s="93">
        <f t="shared" ref="AB798" si="7372">AA798/AA793</f>
        <v>0</v>
      </c>
      <c r="AC798" s="114">
        <v>0</v>
      </c>
      <c r="AD798" s="93">
        <f t="shared" ref="AD798" si="7373">AC798/AC793</f>
        <v>0</v>
      </c>
      <c r="AE798" s="114"/>
      <c r="AF798" s="93">
        <f t="shared" ref="AF798" si="7374">AE798/AE793</f>
        <v>0</v>
      </c>
      <c r="AG798" s="114"/>
      <c r="AH798" s="93">
        <f t="shared" ref="AH798" si="7375">AG798/AG793</f>
        <v>0</v>
      </c>
      <c r="AI798" s="114"/>
      <c r="AJ798" s="93">
        <f t="shared" ref="AJ798" si="7376">AI798/AI793</f>
        <v>0</v>
      </c>
      <c r="AK798" s="114"/>
      <c r="AL798" s="93">
        <f t="shared" ref="AL798" si="7377">AK798/AK793</f>
        <v>0</v>
      </c>
      <c r="AM798" s="114">
        <v>0</v>
      </c>
      <c r="AN798" s="93">
        <f t="shared" ref="AN798" si="7378">AM798/AM793</f>
        <v>0</v>
      </c>
      <c r="AO798" s="114">
        <v>0</v>
      </c>
      <c r="AP798" s="93">
        <f t="shared" ref="AP798" si="7379">AO798/AO793</f>
        <v>0</v>
      </c>
      <c r="AQ798" s="114">
        <v>0</v>
      </c>
      <c r="AR798" s="93">
        <f t="shared" si="7317"/>
        <v>0</v>
      </c>
      <c r="AS798" s="134">
        <f t="shared" si="7318"/>
        <v>0</v>
      </c>
      <c r="AT798" s="203">
        <f t="shared" si="7319"/>
        <v>0</v>
      </c>
      <c r="AU798" s="120">
        <f>IF(J798=0,0,(IF('Form II'!K796="yes",(J798/AT798)*('Form II'!G796+'Form II'!H796),0)))</f>
        <v>0</v>
      </c>
      <c r="AV798" s="120">
        <f>IF(D798=0,0,(IF('Form II'!I796="yes",(D798/AT798)*('Form II'!G796+'Form II'!H796),0)))</f>
        <v>0</v>
      </c>
      <c r="AW798" s="120">
        <f>IF(F798+H798=0,0,(IF('Form II'!J796="yes",((F798+H798)/AT798)*('Form II'!G796+'Form II'!H796),0)))</f>
        <v>0</v>
      </c>
      <c r="AX798" s="120">
        <f>IF(L798=0,0,(L798/AT798)*('Form II'!G796+'Form II'!H796))</f>
        <v>0</v>
      </c>
      <c r="AY798" s="120">
        <f>IF(P798+R798=0,0,(IF('Form II'!M796="yes",(((P798+R798)/AT798)*('Form II'!G796+'Form II'!H796)),0)))</f>
        <v>0</v>
      </c>
      <c r="AZ798" s="120" t="e">
        <f>IF('Form II'!N796="yes",(((V798+X798+Z798+T798)/AT798)*('Form II'!G796+'Form II'!H796)),0)</f>
        <v>#DIV/0!</v>
      </c>
      <c r="BA798" s="120" t="e">
        <f>IF('Form II'!P796="yes",(AB798/AT798)*('Form II'!G796+'Form II'!H796),0)</f>
        <v>#DIV/0!</v>
      </c>
      <c r="BB798" s="120" t="e">
        <f>IF('Form II'!O796="yes",(AD798/AT798)*('Form II'!G796+'Form II'!H796),0)</f>
        <v>#DIV/0!</v>
      </c>
      <c r="BC798" s="120">
        <f>IF(AF798=0,0,(AF798/AT798)*('Form II'!G796+'Form II'!H796))</f>
        <v>0</v>
      </c>
      <c r="BD798" s="120">
        <f>IF((AN798+AP798+AR798)=0,0,(IF('Form II'!R796="yes",(((AN798+AP798+AR798)/AT798)*('Form II'!G796+'Form II'!H796)),0)))</f>
        <v>0</v>
      </c>
      <c r="BE798" s="118">
        <f>IF((AS798)=0,('Form II'!G796+'Form II'!H796),SUM(AU798:BD798))</f>
        <v>0</v>
      </c>
      <c r="CD798" s="23">
        <f>AT798*'Form II'!F796</f>
        <v>0</v>
      </c>
    </row>
    <row r="799" spans="1:82" ht="15.75" thickTop="1" x14ac:dyDescent="0.25">
      <c r="A799" s="90" t="s">
        <v>41</v>
      </c>
      <c r="B799" s="91"/>
      <c r="C799" s="91">
        <f t="shared" si="7048"/>
        <v>0</v>
      </c>
      <c r="D799" s="93">
        <f t="shared" ref="D799" si="7380">C799/C793</f>
        <v>0</v>
      </c>
      <c r="E799" s="91">
        <f t="shared" si="7050"/>
        <v>0</v>
      </c>
      <c r="F799" s="93">
        <f t="shared" ref="F799" si="7381">E799/E793</f>
        <v>0</v>
      </c>
      <c r="G799" s="91">
        <f t="shared" si="7052"/>
        <v>0</v>
      </c>
      <c r="H799" s="93">
        <f t="shared" ref="H799" si="7382">G799/G793</f>
        <v>0</v>
      </c>
      <c r="I799" s="91">
        <f t="shared" si="7054"/>
        <v>0</v>
      </c>
      <c r="J799" s="93">
        <f t="shared" ref="J799" si="7383">I799/I793</f>
        <v>0</v>
      </c>
      <c r="K799" s="91">
        <f t="shared" si="7056"/>
        <v>0</v>
      </c>
      <c r="L799" s="93">
        <f t="shared" ref="L799" si="7384">K799/K793</f>
        <v>0</v>
      </c>
      <c r="M799" s="91">
        <f t="shared" si="7058"/>
        <v>0</v>
      </c>
      <c r="N799" s="93">
        <f t="shared" ref="N799" si="7385">M799/M793</f>
        <v>0</v>
      </c>
      <c r="O799" s="91">
        <f t="shared" si="7060"/>
        <v>0</v>
      </c>
      <c r="P799" s="93">
        <f t="shared" ref="P799" si="7386">O799/O793</f>
        <v>0</v>
      </c>
      <c r="Q799" s="91">
        <f t="shared" si="7062"/>
        <v>0</v>
      </c>
      <c r="R799" s="93">
        <f t="shared" ref="R799" si="7387">Q799/Q793</f>
        <v>0</v>
      </c>
      <c r="S799" s="91">
        <f t="shared" si="7064"/>
        <v>0</v>
      </c>
      <c r="T799" s="93">
        <f t="shared" ref="T799" si="7388">S799/S793</f>
        <v>0</v>
      </c>
      <c r="U799" s="91">
        <f t="shared" si="7066"/>
        <v>0</v>
      </c>
      <c r="V799" s="93">
        <f t="shared" ref="V799" si="7389">U799/U793</f>
        <v>0</v>
      </c>
      <c r="W799" s="91">
        <f t="shared" si="7068"/>
        <v>0</v>
      </c>
      <c r="X799" s="93">
        <f t="shared" ref="X799" si="7390">W799/W793</f>
        <v>0</v>
      </c>
      <c r="Y799" s="91">
        <f t="shared" si="7070"/>
        <v>0</v>
      </c>
      <c r="Z799" s="93">
        <f t="shared" ref="Z799" si="7391">Y799/Y793</f>
        <v>0</v>
      </c>
      <c r="AA799" s="91">
        <f t="shared" si="7072"/>
        <v>0</v>
      </c>
      <c r="AB799" s="93">
        <f t="shared" ref="AB799" si="7392">AA799/AA793</f>
        <v>0</v>
      </c>
      <c r="AC799" s="91">
        <f t="shared" si="7074"/>
        <v>0</v>
      </c>
      <c r="AD799" s="93">
        <f t="shared" ref="AD799" si="7393">AC799/AC793</f>
        <v>0</v>
      </c>
      <c r="AE799" s="94">
        <f t="shared" si="7076"/>
        <v>0</v>
      </c>
      <c r="AF799" s="93">
        <f t="shared" ref="AF799" si="7394">AE799/AE793</f>
        <v>0</v>
      </c>
      <c r="AG799" s="91">
        <f t="shared" si="7078"/>
        <v>0</v>
      </c>
      <c r="AH799" s="93">
        <f t="shared" ref="AH799" si="7395">AG799/AG793</f>
        <v>0</v>
      </c>
      <c r="AI799" s="91">
        <f t="shared" si="7080"/>
        <v>0</v>
      </c>
      <c r="AJ799" s="93">
        <f t="shared" ref="AJ799" si="7396">AI799/AI793</f>
        <v>0</v>
      </c>
      <c r="AK799" s="91">
        <f t="shared" si="7082"/>
        <v>0</v>
      </c>
      <c r="AL799" s="93">
        <f t="shared" ref="AL799" si="7397">AK799/AK793</f>
        <v>0</v>
      </c>
      <c r="AM799" s="91">
        <f t="shared" si="7084"/>
        <v>0</v>
      </c>
      <c r="AN799" s="93">
        <f t="shared" ref="AN799" si="7398">AM799/AM793</f>
        <v>0</v>
      </c>
      <c r="AO799" s="91">
        <f t="shared" si="7086"/>
        <v>0</v>
      </c>
      <c r="AP799" s="93">
        <f t="shared" ref="AP799" si="7399">AO799/AO793</f>
        <v>0</v>
      </c>
      <c r="AQ799" s="91">
        <f t="shared" si="7088"/>
        <v>0</v>
      </c>
      <c r="AR799" s="93">
        <f t="shared" si="7317"/>
        <v>0</v>
      </c>
      <c r="AS799" s="95">
        <f t="shared" si="7089"/>
        <v>0</v>
      </c>
      <c r="AT799" s="203">
        <f t="shared" si="7319"/>
        <v>0</v>
      </c>
      <c r="AU799" s="121"/>
      <c r="AV799" s="121"/>
      <c r="AW799" s="121"/>
      <c r="AX799" s="121"/>
      <c r="AY799" s="121"/>
      <c r="AZ799" s="121"/>
      <c r="BA799" s="121"/>
      <c r="BB799" s="121"/>
      <c r="BC799" s="121"/>
      <c r="BD799" s="121"/>
      <c r="BE799" s="121"/>
      <c r="CD799" s="30">
        <f t="shared" si="7090"/>
        <v>0</v>
      </c>
    </row>
    <row r="800" spans="1:82" x14ac:dyDescent="0.25">
      <c r="AU800" s="116"/>
      <c r="AV800" s="116"/>
      <c r="AW800" s="116"/>
      <c r="AX800" s="116"/>
      <c r="AY800" s="116"/>
      <c r="AZ800" s="116"/>
      <c r="BA800" s="116"/>
      <c r="BB800" s="116"/>
      <c r="BC800" s="116"/>
      <c r="BD800" s="116"/>
      <c r="BE800" s="116"/>
    </row>
    <row r="801" spans="1:82" ht="45" x14ac:dyDescent="0.25">
      <c r="A801" s="97"/>
      <c r="B801" s="199" t="s">
        <v>25</v>
      </c>
      <c r="C801" s="248" t="s">
        <v>116</v>
      </c>
      <c r="D801" s="247"/>
      <c r="E801" s="257" t="s">
        <v>119</v>
      </c>
      <c r="F801" s="247"/>
      <c r="G801" s="257" t="s">
        <v>120</v>
      </c>
      <c r="H801" s="247"/>
      <c r="I801" s="248" t="s">
        <v>117</v>
      </c>
      <c r="J801" s="247"/>
      <c r="K801" s="248" t="s">
        <v>118</v>
      </c>
      <c r="L801" s="247"/>
      <c r="M801" s="248" t="s">
        <v>27</v>
      </c>
      <c r="N801" s="247"/>
      <c r="O801" s="248" t="s">
        <v>166</v>
      </c>
      <c r="P801" s="247"/>
      <c r="Q801" s="248" t="s">
        <v>167</v>
      </c>
      <c r="R801" s="247"/>
      <c r="S801" s="248" t="s">
        <v>132</v>
      </c>
      <c r="T801" s="247"/>
      <c r="U801" s="248" t="s">
        <v>28</v>
      </c>
      <c r="V801" s="247"/>
      <c r="W801" s="248" t="s">
        <v>29</v>
      </c>
      <c r="X801" s="247"/>
      <c r="Y801" s="248" t="s">
        <v>30</v>
      </c>
      <c r="Z801" s="247"/>
      <c r="AA801" s="248" t="s">
        <v>114</v>
      </c>
      <c r="AB801" s="258"/>
      <c r="AC801" s="248" t="s">
        <v>113</v>
      </c>
      <c r="AD801" s="247"/>
      <c r="AE801" s="248" t="s">
        <v>31</v>
      </c>
      <c r="AF801" s="247"/>
      <c r="AG801" s="248" t="s">
        <v>193</v>
      </c>
      <c r="AH801" s="247"/>
      <c r="AI801" s="248" t="s">
        <v>164</v>
      </c>
      <c r="AJ801" s="247"/>
      <c r="AK801" s="246" t="s">
        <v>165</v>
      </c>
      <c r="AL801" s="247"/>
      <c r="AM801" s="248" t="s">
        <v>33</v>
      </c>
      <c r="AN801" s="247"/>
      <c r="AO801" s="248" t="s">
        <v>34</v>
      </c>
      <c r="AP801" s="247"/>
      <c r="AQ801" s="248" t="s">
        <v>34</v>
      </c>
      <c r="AR801" s="247"/>
      <c r="AS801" s="248" t="s">
        <v>35</v>
      </c>
      <c r="AT801" s="247"/>
      <c r="AU801" s="115" t="s">
        <v>400</v>
      </c>
      <c r="AV801" s="115" t="s">
        <v>116</v>
      </c>
      <c r="AW801" s="115" t="s">
        <v>402</v>
      </c>
      <c r="AX801" s="116" t="s">
        <v>403</v>
      </c>
      <c r="AY801" s="116" t="s">
        <v>404</v>
      </c>
      <c r="AZ801" s="116" t="s">
        <v>134</v>
      </c>
      <c r="BA801" s="117" t="s">
        <v>114</v>
      </c>
      <c r="BB801" s="117" t="s">
        <v>113</v>
      </c>
      <c r="BC801" s="117" t="s">
        <v>46</v>
      </c>
      <c r="BD801" s="117" t="s">
        <v>44</v>
      </c>
      <c r="BE801" s="118"/>
    </row>
    <row r="802" spans="1:82" x14ac:dyDescent="0.25">
      <c r="A802" s="49" t="s">
        <v>129</v>
      </c>
      <c r="B802" s="200"/>
      <c r="C802" s="151"/>
      <c r="D802" s="152"/>
      <c r="E802" s="151"/>
      <c r="F802" s="152"/>
      <c r="G802" s="200"/>
      <c r="H802" s="201"/>
      <c r="I802" s="200"/>
      <c r="J802" s="201"/>
      <c r="K802" s="87"/>
      <c r="L802" s="201"/>
      <c r="M802" s="200"/>
      <c r="N802" s="201"/>
      <c r="O802" s="200"/>
      <c r="P802" s="201"/>
      <c r="Q802" s="200"/>
      <c r="R802" s="201"/>
      <c r="S802" s="200"/>
      <c r="T802" s="201"/>
      <c r="U802" s="200"/>
      <c r="V802" s="201"/>
      <c r="W802" s="200"/>
      <c r="X802" s="201"/>
      <c r="Y802" s="200"/>
      <c r="Z802" s="201"/>
      <c r="AA802" s="87"/>
      <c r="AB802" s="87"/>
      <c r="AC802" s="200"/>
      <c r="AD802" s="201"/>
      <c r="AE802" s="200"/>
      <c r="AF802" s="201"/>
      <c r="AG802" s="200"/>
      <c r="AH802" s="201"/>
      <c r="AI802" s="200"/>
      <c r="AJ802" s="201"/>
      <c r="AK802" s="87"/>
      <c r="AL802" s="87"/>
      <c r="AM802" s="200"/>
      <c r="AN802" s="201"/>
      <c r="AO802" s="200"/>
      <c r="AP802" s="201"/>
      <c r="AQ802" s="200"/>
      <c r="AR802" s="201"/>
      <c r="AS802" s="200"/>
      <c r="AT802" s="146"/>
      <c r="AU802" s="115"/>
      <c r="AV802" s="115"/>
      <c r="AW802" s="115"/>
      <c r="AX802" s="116"/>
      <c r="AY802" s="116"/>
      <c r="AZ802" s="116"/>
      <c r="BA802" s="116"/>
      <c r="BB802" s="116"/>
      <c r="BC802" s="116"/>
      <c r="BD802" s="116"/>
      <c r="BE802" s="116"/>
    </row>
    <row r="803" spans="1:82" x14ac:dyDescent="0.25">
      <c r="A803" s="98"/>
      <c r="B803" s="88"/>
      <c r="C803" s="249">
        <f>(VLOOKUP(A802,$BF$2:$CB$5,2,FALSE))*'Form II'!F803</f>
        <v>60</v>
      </c>
      <c r="D803" s="250"/>
      <c r="E803" s="249">
        <f>VLOOKUP(A802,$BF$2:$CB$5,3,FALSE)*'Form II'!F803</f>
        <v>60</v>
      </c>
      <c r="F803" s="250"/>
      <c r="G803" s="249">
        <f>VLOOKUP(A802,$BF$2:$CB$5,4,FALSE)*'Form II'!F803</f>
        <v>60</v>
      </c>
      <c r="H803" s="250"/>
      <c r="I803" s="249">
        <f>VLOOKUP(A802,$BF$2:$CB$5,5,FALSE)*'Form II'!F803</f>
        <v>60</v>
      </c>
      <c r="J803" s="250"/>
      <c r="K803" s="251">
        <f>VLOOKUP(A802,$BF$2:$CB$5,6,FALSE)*'Form II'!F803</f>
        <v>100</v>
      </c>
      <c r="L803" s="250"/>
      <c r="M803" s="249">
        <f>VLOOKUP(A802,$BF$2:$CB$5,7,FALSE)*'Form II'!F803</f>
        <v>200</v>
      </c>
      <c r="N803" s="250"/>
      <c r="O803" s="249">
        <f>VLOOKUP(A802,$BF$2:$CB$5,8,FALSE)*'Form II'!F803</f>
        <v>125</v>
      </c>
      <c r="P803" s="250"/>
      <c r="Q803" s="249">
        <f>VLOOKUP(A802,$BF$2:$CB$5,9,FALSE)*'Form II'!F803</f>
        <v>125</v>
      </c>
      <c r="R803" s="250"/>
      <c r="S803" s="249">
        <f>VLOOKUP(A802,$BF$2:$CB$5,10,FALSE)*'Form II'!F803</f>
        <v>125</v>
      </c>
      <c r="T803" s="250"/>
      <c r="U803" s="249">
        <f>VLOOKUP(A802,$BF$2:$CB$5,11,FALSE)*'Form II'!F803</f>
        <v>150</v>
      </c>
      <c r="V803" s="250"/>
      <c r="W803" s="249">
        <f>VLOOKUP(A802,$BF$2:$CB$5,12,FALSE)*'Form II'!F803</f>
        <v>200</v>
      </c>
      <c r="X803" s="250"/>
      <c r="Y803" s="252">
        <f>VLOOKUP(A802,$BF$2:$CB$5,13,FALSE)*'Form II'!F803</f>
        <v>250</v>
      </c>
      <c r="Z803" s="253"/>
      <c r="AA803" s="252">
        <f>VLOOKUP(A802,$BF$2:$CB$5,14,FALSE)*'Form II'!F803</f>
        <v>75</v>
      </c>
      <c r="AB803" s="254"/>
      <c r="AC803" s="252">
        <f>VLOOKUP(A802,$BF$2:$CB$5,15,FALSE)*'Form II'!F803</f>
        <v>75</v>
      </c>
      <c r="AD803" s="253"/>
      <c r="AE803" s="252">
        <f>VLOOKUP(A802,$BF$2:$CB$5,16,FALSE)*'Form II'!F803</f>
        <v>200</v>
      </c>
      <c r="AF803" s="253"/>
      <c r="AG803" s="249">
        <f>VLOOKUP(A802,$BF$2:$CB$5,17,FALSE)*'Form II'!F803</f>
        <v>200</v>
      </c>
      <c r="AH803" s="250"/>
      <c r="AI803" s="249">
        <f>VLOOKUP(A802,$BF$2:$CB$5,18,FALSE)*'Form II'!F803</f>
        <v>12.5</v>
      </c>
      <c r="AJ803" s="250"/>
      <c r="AK803" s="249">
        <f>VLOOKUP(A802,$BF$2:$CB$5,19,FALSE)*'Form II'!F803</f>
        <v>25</v>
      </c>
      <c r="AL803" s="250"/>
      <c r="AM803" s="249">
        <f>VLOOKUP(A802,$BF$2:$CB$5,20,FALSE)*'Form II'!F803</f>
        <v>12.5</v>
      </c>
      <c r="AN803" s="250"/>
      <c r="AO803" s="249">
        <f>VLOOKUP(A802,$BF$2:$CB$5,21,FALSE)*'Form II'!F803</f>
        <v>25</v>
      </c>
      <c r="AP803" s="250"/>
      <c r="AQ803" s="249">
        <f>VLOOKUP(A802,$BF$2:$CB$5,22,FALSE)*'Form II'!F803</f>
        <v>25</v>
      </c>
      <c r="AR803" s="250"/>
      <c r="AS803" s="255"/>
      <c r="AT803" s="256"/>
      <c r="AU803" s="116"/>
      <c r="AV803" s="116"/>
      <c r="AW803" s="116"/>
      <c r="AX803" s="116"/>
      <c r="AY803" s="116"/>
      <c r="AZ803" s="116"/>
      <c r="BA803" s="116"/>
      <c r="BB803" s="116"/>
      <c r="BC803" s="116"/>
      <c r="BD803" s="116"/>
      <c r="BE803" s="116"/>
    </row>
    <row r="804" spans="1:82" ht="15.75" thickBot="1" x14ac:dyDescent="0.3">
      <c r="A804" s="48" t="str">
        <f>'Form II'!A803&amp;", "&amp;'Form II'!B803</f>
        <v>, 81</v>
      </c>
      <c r="B804" s="99" t="s">
        <v>36</v>
      </c>
      <c r="C804" s="99" t="s">
        <v>36</v>
      </c>
      <c r="D804" s="99" t="s">
        <v>142</v>
      </c>
      <c r="E804" s="99"/>
      <c r="F804" s="99"/>
      <c r="G804" s="99"/>
      <c r="H804" s="99"/>
      <c r="I804" s="99"/>
      <c r="J804" s="99"/>
      <c r="K804" s="99" t="s">
        <v>36</v>
      </c>
      <c r="L804" s="99" t="s">
        <v>142</v>
      </c>
      <c r="M804" s="99" t="s">
        <v>36</v>
      </c>
      <c r="N804" s="99" t="s">
        <v>142</v>
      </c>
      <c r="O804" s="99" t="s">
        <v>36</v>
      </c>
      <c r="P804" s="99" t="s">
        <v>142</v>
      </c>
      <c r="Q804" s="99" t="s">
        <v>36</v>
      </c>
      <c r="R804" s="99" t="s">
        <v>142</v>
      </c>
      <c r="S804" s="99" t="s">
        <v>36</v>
      </c>
      <c r="T804" s="99" t="s">
        <v>142</v>
      </c>
      <c r="U804" s="99" t="s">
        <v>36</v>
      </c>
      <c r="V804" s="99" t="s">
        <v>142</v>
      </c>
      <c r="W804" s="99" t="s">
        <v>36</v>
      </c>
      <c r="X804" s="99" t="s">
        <v>142</v>
      </c>
      <c r="Y804" s="99" t="s">
        <v>36</v>
      </c>
      <c r="Z804" s="99" t="s">
        <v>142</v>
      </c>
      <c r="AA804" s="99"/>
      <c r="AB804" s="99"/>
      <c r="AC804" s="99" t="s">
        <v>36</v>
      </c>
      <c r="AD804" s="99" t="s">
        <v>142</v>
      </c>
      <c r="AE804" s="99" t="s">
        <v>36</v>
      </c>
      <c r="AF804" s="100" t="s">
        <v>142</v>
      </c>
      <c r="AG804" s="99" t="s">
        <v>36</v>
      </c>
      <c r="AH804" s="99" t="s">
        <v>142</v>
      </c>
      <c r="AI804" s="99" t="s">
        <v>36</v>
      </c>
      <c r="AJ804" s="99" t="s">
        <v>142</v>
      </c>
      <c r="AK804" s="99" t="s">
        <v>36</v>
      </c>
      <c r="AL804" s="99" t="s">
        <v>142</v>
      </c>
      <c r="AM804" s="99" t="s">
        <v>36</v>
      </c>
      <c r="AN804" s="99" t="s">
        <v>142</v>
      </c>
      <c r="AO804" s="99" t="s">
        <v>36</v>
      </c>
      <c r="AP804" s="99" t="s">
        <v>142</v>
      </c>
      <c r="AQ804" s="99" t="s">
        <v>36</v>
      </c>
      <c r="AR804" s="99" t="s">
        <v>142</v>
      </c>
      <c r="AS804" s="99" t="s">
        <v>36</v>
      </c>
      <c r="AT804" s="147" t="s">
        <v>142</v>
      </c>
      <c r="AU804" s="116"/>
      <c r="AV804" s="116"/>
      <c r="AW804" s="116"/>
      <c r="AX804" s="116"/>
      <c r="AY804" s="116"/>
      <c r="AZ804" s="116"/>
      <c r="BA804" s="116"/>
      <c r="BB804" s="116"/>
      <c r="BC804" s="116"/>
      <c r="BD804" s="116"/>
      <c r="BE804" s="116"/>
    </row>
    <row r="805" spans="1:82" ht="16.5" thickTop="1" thickBot="1" x14ac:dyDescent="0.3">
      <c r="A805" s="24" t="s">
        <v>37</v>
      </c>
      <c r="B805" s="25"/>
      <c r="C805" s="112">
        <v>0</v>
      </c>
      <c r="D805" s="93">
        <f t="shared" ref="D805" si="7400">C805/C803</f>
        <v>0</v>
      </c>
      <c r="E805" s="112"/>
      <c r="F805" s="93">
        <f t="shared" ref="F805" si="7401">E805/E803</f>
        <v>0</v>
      </c>
      <c r="G805" s="112"/>
      <c r="H805" s="93">
        <f t="shared" ref="H805" si="7402">G805/G803</f>
        <v>0</v>
      </c>
      <c r="I805" s="112"/>
      <c r="J805" s="93">
        <f t="shared" ref="J805" si="7403">I805/I803</f>
        <v>0</v>
      </c>
      <c r="K805" s="112"/>
      <c r="L805" s="93">
        <f t="shared" ref="L805" si="7404">K805/K803</f>
        <v>0</v>
      </c>
      <c r="M805" s="112">
        <v>0</v>
      </c>
      <c r="N805" s="93">
        <f t="shared" ref="N805" si="7405">M805/M803</f>
        <v>0</v>
      </c>
      <c r="O805" s="112">
        <v>0</v>
      </c>
      <c r="P805" s="93">
        <f t="shared" ref="P805" si="7406">O805/O803</f>
        <v>0</v>
      </c>
      <c r="Q805" s="112">
        <v>0</v>
      </c>
      <c r="R805" s="93">
        <f t="shared" ref="R805" si="7407">Q805/Q803</f>
        <v>0</v>
      </c>
      <c r="S805" s="112">
        <v>0</v>
      </c>
      <c r="T805" s="93">
        <f t="shared" ref="T805" si="7408">S805/S803</f>
        <v>0</v>
      </c>
      <c r="U805" s="112">
        <v>0</v>
      </c>
      <c r="V805" s="93">
        <f t="shared" ref="V805" si="7409">U805/U803</f>
        <v>0</v>
      </c>
      <c r="W805" s="112">
        <v>0</v>
      </c>
      <c r="X805" s="93">
        <f t="shared" ref="X805" si="7410">W805/W803</f>
        <v>0</v>
      </c>
      <c r="Y805" s="112">
        <v>0</v>
      </c>
      <c r="Z805" s="93">
        <f t="shared" ref="Z805" si="7411">Y805/Y803</f>
        <v>0</v>
      </c>
      <c r="AA805" s="112">
        <v>0</v>
      </c>
      <c r="AB805" s="93">
        <f t="shared" ref="AB805" si="7412">AA805/AA803</f>
        <v>0</v>
      </c>
      <c r="AC805" s="112">
        <v>0</v>
      </c>
      <c r="AD805" s="93">
        <f t="shared" ref="AD805" si="7413">AC805/AC803</f>
        <v>0</v>
      </c>
      <c r="AE805" s="112"/>
      <c r="AF805" s="93">
        <f t="shared" ref="AF805" si="7414">AE805/AE803</f>
        <v>0</v>
      </c>
      <c r="AG805" s="112"/>
      <c r="AH805" s="93">
        <f t="shared" ref="AH805" si="7415">AG805/AG803</f>
        <v>0</v>
      </c>
      <c r="AI805" s="112"/>
      <c r="AJ805" s="93">
        <f t="shared" ref="AJ805" si="7416">AI805/AI803</f>
        <v>0</v>
      </c>
      <c r="AK805" s="112"/>
      <c r="AL805" s="93">
        <f t="shared" ref="AL805" si="7417">AK805/AK803</f>
        <v>0</v>
      </c>
      <c r="AM805" s="112">
        <v>0</v>
      </c>
      <c r="AN805" s="93">
        <f t="shared" ref="AN805" si="7418">AM805/AM803</f>
        <v>0</v>
      </c>
      <c r="AO805" s="112">
        <v>0</v>
      </c>
      <c r="AP805" s="93">
        <f t="shared" ref="AP805" si="7419">AO805/AO803</f>
        <v>0</v>
      </c>
      <c r="AQ805" s="112">
        <v>0</v>
      </c>
      <c r="AR805" s="93">
        <f t="shared" ref="AR805:AR809" si="7420">AQ805/$AQ$113</f>
        <v>0</v>
      </c>
      <c r="AS805" s="134">
        <f t="shared" ref="AS805:AS808" si="7421">C805+K805+M805+O805+U805+W805+Y805+AC805+AE805+AG805+AM805+AQ805+E805+I805+G805+AA805+Q805+S805+AO805+AI805+AK805</f>
        <v>0</v>
      </c>
      <c r="AT805" s="203">
        <f t="shared" ref="AT805:AT809" si="7422">D805+L805+N805+P805+V805+X805+Z805+AD805+AF805+AH805+AN805+AR805+AB805+F805+J805+H805+R805+T805+AP805+AJ805+AL805</f>
        <v>0</v>
      </c>
      <c r="AU805" s="120">
        <f>IF(J805=0,0,(IF('Form II'!K803="yes",(J805/AT805)*('Form II'!G803+'Form II'!H803),0)))</f>
        <v>0</v>
      </c>
      <c r="AV805" s="120">
        <f>IF(D805=0,0,(IF('Form II'!I803="yes",(D805/AT805)*('Form II'!G803+'Form II'!H803),0)))</f>
        <v>0</v>
      </c>
      <c r="AW805" s="120">
        <f>IF(F805+H805=0,0,(IF('Form II'!J803="yes",((F805+H805)/AT805)*('Form II'!G803+'Form II'!H803),0)))</f>
        <v>0</v>
      </c>
      <c r="AX805" s="120">
        <f>IF(L805=0,0,(L805/AT805)*('Form II'!G803+'Form II'!H803))</f>
        <v>0</v>
      </c>
      <c r="AY805" s="120">
        <f>IF(P805+R805=0,0,(IF('Form II'!M803="yes",(((P805+R805)/AT805)*('Form II'!G803+'Form II'!H803)),0)))</f>
        <v>0</v>
      </c>
      <c r="AZ805" s="120" t="e">
        <f>IF('Form II'!N803="yes",(((V805+X805+Z805+T805)/AT805)*('Form II'!G803+'Form II'!H803)),0)</f>
        <v>#DIV/0!</v>
      </c>
      <c r="BA805" s="120" t="e">
        <f>IF('Form II'!P803="yes",(AB805/AT805)*('Form II'!G803+'Form II'!H803),0)</f>
        <v>#DIV/0!</v>
      </c>
      <c r="BB805" s="120" t="e">
        <f>IF('Form II'!O803="yes",(AD805/AT805)*('Form II'!G803+'Form II'!H803),0)</f>
        <v>#DIV/0!</v>
      </c>
      <c r="BC805" s="120">
        <f>IF(AF805=0,0,(AF805/AT805)*('Form II'!G803+'Form II'!H803))</f>
        <v>0</v>
      </c>
      <c r="BD805" s="120">
        <f>IF((AN805+AP805+AR805)=0,0,(IF('Form II'!R803="yes",(((AN805+AP805+AR805)/AT805)*('Form II'!G803+'Form II'!H803)),0)))</f>
        <v>0</v>
      </c>
      <c r="BE805" s="118">
        <f>IF((AS805)=0,('Form II'!G803+'Form II'!H803),SUM(AU805:BD805))</f>
        <v>0</v>
      </c>
      <c r="CD805" s="23">
        <f>AT805*'Form II'!F803</f>
        <v>0</v>
      </c>
    </row>
    <row r="806" spans="1:82" ht="16.5" thickTop="1" thickBot="1" x14ac:dyDescent="0.3">
      <c r="A806" s="26" t="s">
        <v>38</v>
      </c>
      <c r="B806" s="27"/>
      <c r="C806" s="113">
        <v>0</v>
      </c>
      <c r="D806" s="93">
        <f t="shared" ref="D806" si="7423">C806/C803</f>
        <v>0</v>
      </c>
      <c r="E806" s="113"/>
      <c r="F806" s="93">
        <f t="shared" ref="F806" si="7424">E806/E803</f>
        <v>0</v>
      </c>
      <c r="G806" s="113"/>
      <c r="H806" s="93">
        <f t="shared" ref="H806" si="7425">G806/G803</f>
        <v>0</v>
      </c>
      <c r="I806" s="113"/>
      <c r="J806" s="93">
        <f t="shared" ref="J806" si="7426">I806/I803</f>
        <v>0</v>
      </c>
      <c r="K806" s="113"/>
      <c r="L806" s="93">
        <f t="shared" ref="L806" si="7427">K806/K803</f>
        <v>0</v>
      </c>
      <c r="M806" s="113">
        <v>0</v>
      </c>
      <c r="N806" s="93">
        <f t="shared" ref="N806" si="7428">M806/M803</f>
        <v>0</v>
      </c>
      <c r="O806" s="113">
        <v>0</v>
      </c>
      <c r="P806" s="93">
        <f t="shared" ref="P806" si="7429">O806/O803</f>
        <v>0</v>
      </c>
      <c r="Q806" s="113">
        <v>0</v>
      </c>
      <c r="R806" s="93">
        <f t="shared" ref="R806" si="7430">Q806/Q803</f>
        <v>0</v>
      </c>
      <c r="S806" s="113">
        <v>0</v>
      </c>
      <c r="T806" s="93">
        <f t="shared" ref="T806" si="7431">S806/S803</f>
        <v>0</v>
      </c>
      <c r="U806" s="113">
        <v>0</v>
      </c>
      <c r="V806" s="93">
        <f t="shared" ref="V806" si="7432">U806/U803</f>
        <v>0</v>
      </c>
      <c r="W806" s="113">
        <v>0</v>
      </c>
      <c r="X806" s="93">
        <f t="shared" ref="X806" si="7433">W806/W803</f>
        <v>0</v>
      </c>
      <c r="Y806" s="113">
        <v>0</v>
      </c>
      <c r="Z806" s="93">
        <f t="shared" ref="Z806" si="7434">Y806/Y803</f>
        <v>0</v>
      </c>
      <c r="AA806" s="113">
        <v>0</v>
      </c>
      <c r="AB806" s="93">
        <f t="shared" ref="AB806" si="7435">AA806/AA803</f>
        <v>0</v>
      </c>
      <c r="AC806" s="113">
        <v>0</v>
      </c>
      <c r="AD806" s="93">
        <f t="shared" ref="AD806" si="7436">AC806/AC803</f>
        <v>0</v>
      </c>
      <c r="AE806" s="113"/>
      <c r="AF806" s="93">
        <f t="shared" ref="AF806" si="7437">AE806/AE803</f>
        <v>0</v>
      </c>
      <c r="AG806" s="113"/>
      <c r="AH806" s="93">
        <f t="shared" ref="AH806" si="7438">AG806/AG803</f>
        <v>0</v>
      </c>
      <c r="AI806" s="113"/>
      <c r="AJ806" s="93">
        <f t="shared" ref="AJ806" si="7439">AI806/AI803</f>
        <v>0</v>
      </c>
      <c r="AK806" s="113"/>
      <c r="AL806" s="93">
        <f t="shared" ref="AL806" si="7440">AK806/AK803</f>
        <v>0</v>
      </c>
      <c r="AM806" s="113">
        <v>0</v>
      </c>
      <c r="AN806" s="93">
        <f t="shared" ref="AN806" si="7441">AM806/AM803</f>
        <v>0</v>
      </c>
      <c r="AO806" s="113">
        <v>0</v>
      </c>
      <c r="AP806" s="93">
        <f t="shared" ref="AP806" si="7442">AO806/AO803</f>
        <v>0</v>
      </c>
      <c r="AQ806" s="113">
        <v>0</v>
      </c>
      <c r="AR806" s="93">
        <f t="shared" si="7420"/>
        <v>0</v>
      </c>
      <c r="AS806" s="134">
        <f t="shared" si="7421"/>
        <v>0</v>
      </c>
      <c r="AT806" s="203">
        <f t="shared" si="7422"/>
        <v>0</v>
      </c>
      <c r="AU806" s="120">
        <f>IF(J806=0,0,(IF('Form II'!K804="yes",(J806/AT806)*('Form II'!G804+'Form II'!H804),0)))</f>
        <v>0</v>
      </c>
      <c r="AV806" s="120">
        <f>IF(D806=0,0,(IF('Form II'!I804="yes",(D806/AT806)*('Form II'!G804+'Form II'!H804),0)))</f>
        <v>0</v>
      </c>
      <c r="AW806" s="120">
        <f>IF(F806+H806=0,0,(IF('Form II'!J804="yes",((F806+H806)/AT806)*('Form II'!G804+'Form II'!H804),0)))</f>
        <v>0</v>
      </c>
      <c r="AX806" s="120">
        <f>IF(L806=0,0,(L806/AT806)*('Form II'!G804+'Form II'!H804))</f>
        <v>0</v>
      </c>
      <c r="AY806" s="120">
        <f>IF(P806+R806=0,0,(IF('Form II'!M804="yes",(((P806+R806)/AT806)*('Form II'!G804+'Form II'!H804)),0)))</f>
        <v>0</v>
      </c>
      <c r="AZ806" s="120" t="e">
        <f>IF('Form II'!N804="yes",(((V806+X806+Z806+T806)/AT806)*('Form II'!G804+'Form II'!H804)),0)</f>
        <v>#DIV/0!</v>
      </c>
      <c r="BA806" s="120" t="e">
        <f>IF('Form II'!P804="yes",(AB806/AT806)*('Form II'!G804+'Form II'!H804),0)</f>
        <v>#DIV/0!</v>
      </c>
      <c r="BB806" s="120" t="e">
        <f>IF('Form II'!O804="yes",(AD806/AT806)*('Form II'!G804+'Form II'!H804),0)</f>
        <v>#DIV/0!</v>
      </c>
      <c r="BC806" s="120">
        <f>IF(AF806=0,0,(AF806/AT806)*('Form II'!G804+'Form II'!H804))</f>
        <v>0</v>
      </c>
      <c r="BD806" s="120">
        <f>IF((AN806+AP806+AR806)=0,0,(IF('Form II'!R804="yes",(((AN806+AP806+AR806)/AT806)*('Form II'!G804+'Form II'!H804)),0)))</f>
        <v>0</v>
      </c>
      <c r="BE806" s="118">
        <f>IF((AS806)=0,('Form II'!G804+'Form II'!H804),SUM(AU806:BD806))</f>
        <v>0</v>
      </c>
      <c r="CD806" s="23">
        <f>AT806*'Form II'!F804</f>
        <v>0</v>
      </c>
    </row>
    <row r="807" spans="1:82" ht="16.5" thickTop="1" thickBot="1" x14ac:dyDescent="0.3">
      <c r="A807" s="26" t="s">
        <v>39</v>
      </c>
      <c r="B807" s="27"/>
      <c r="C807" s="113">
        <v>0</v>
      </c>
      <c r="D807" s="93">
        <f t="shared" ref="D807" si="7443">C807/C803</f>
        <v>0</v>
      </c>
      <c r="E807" s="113"/>
      <c r="F807" s="93">
        <f t="shared" ref="F807" si="7444">E807/E803</f>
        <v>0</v>
      </c>
      <c r="G807" s="113"/>
      <c r="H807" s="93">
        <f t="shared" ref="H807" si="7445">G807/G803</f>
        <v>0</v>
      </c>
      <c r="I807" s="113"/>
      <c r="J807" s="93">
        <f t="shared" ref="J807" si="7446">I807/I803</f>
        <v>0</v>
      </c>
      <c r="K807" s="113"/>
      <c r="L807" s="93">
        <f t="shared" ref="L807" si="7447">K807/K803</f>
        <v>0</v>
      </c>
      <c r="M807" s="113">
        <v>0</v>
      </c>
      <c r="N807" s="93">
        <f t="shared" ref="N807" si="7448">M807/M803</f>
        <v>0</v>
      </c>
      <c r="O807" s="113">
        <v>0</v>
      </c>
      <c r="P807" s="93">
        <f t="shared" ref="P807" si="7449">O807/O803</f>
        <v>0</v>
      </c>
      <c r="Q807" s="113">
        <v>0</v>
      </c>
      <c r="R807" s="93">
        <f t="shared" ref="R807" si="7450">Q807/Q803</f>
        <v>0</v>
      </c>
      <c r="S807" s="113">
        <v>0</v>
      </c>
      <c r="T807" s="93">
        <f t="shared" ref="T807" si="7451">S807/S803</f>
        <v>0</v>
      </c>
      <c r="U807" s="113">
        <v>0</v>
      </c>
      <c r="V807" s="93">
        <f t="shared" ref="V807" si="7452">U807/U803</f>
        <v>0</v>
      </c>
      <c r="W807" s="113">
        <v>0</v>
      </c>
      <c r="X807" s="93">
        <f t="shared" ref="X807" si="7453">W807/W803</f>
        <v>0</v>
      </c>
      <c r="Y807" s="113">
        <v>0</v>
      </c>
      <c r="Z807" s="93">
        <f t="shared" ref="Z807" si="7454">Y807/Y803</f>
        <v>0</v>
      </c>
      <c r="AA807" s="113">
        <v>0</v>
      </c>
      <c r="AB807" s="93">
        <f t="shared" ref="AB807" si="7455">AA807/AA803</f>
        <v>0</v>
      </c>
      <c r="AC807" s="113">
        <v>0</v>
      </c>
      <c r="AD807" s="93">
        <f t="shared" ref="AD807" si="7456">AC807/AC803</f>
        <v>0</v>
      </c>
      <c r="AE807" s="113"/>
      <c r="AF807" s="93">
        <f t="shared" ref="AF807" si="7457">AE807/AE803</f>
        <v>0</v>
      </c>
      <c r="AG807" s="113"/>
      <c r="AH807" s="93">
        <f t="shared" ref="AH807" si="7458">AG807/AG803</f>
        <v>0</v>
      </c>
      <c r="AI807" s="113"/>
      <c r="AJ807" s="93">
        <f t="shared" ref="AJ807" si="7459">AI807/AI803</f>
        <v>0</v>
      </c>
      <c r="AK807" s="113"/>
      <c r="AL807" s="93">
        <f t="shared" ref="AL807" si="7460">AK807/AK803</f>
        <v>0</v>
      </c>
      <c r="AM807" s="113">
        <v>0</v>
      </c>
      <c r="AN807" s="93">
        <f t="shared" ref="AN807" si="7461">AM807/AM803</f>
        <v>0</v>
      </c>
      <c r="AO807" s="113">
        <v>0</v>
      </c>
      <c r="AP807" s="93">
        <f t="shared" ref="AP807" si="7462">AO807/AO803</f>
        <v>0</v>
      </c>
      <c r="AQ807" s="113">
        <v>0</v>
      </c>
      <c r="AR807" s="93">
        <f t="shared" si="7420"/>
        <v>0</v>
      </c>
      <c r="AS807" s="134">
        <f t="shared" si="7421"/>
        <v>0</v>
      </c>
      <c r="AT807" s="203">
        <f t="shared" si="7422"/>
        <v>0</v>
      </c>
      <c r="AU807" s="120">
        <f>IF(J807=0,0,(IF('Form II'!K805="yes",(J807/AT807)*('Form II'!G805+'Form II'!H805),0)))</f>
        <v>0</v>
      </c>
      <c r="AV807" s="120">
        <f>IF(D807=0,0,(IF('Form II'!I805="yes",(D807/AT807)*('Form II'!G805+'Form II'!H805),0)))</f>
        <v>0</v>
      </c>
      <c r="AW807" s="120">
        <f>IF(F807+H807=0,0,(IF('Form II'!J805="yes",((F807+H807)/AT807)*('Form II'!G805+'Form II'!H805),0)))</f>
        <v>0</v>
      </c>
      <c r="AX807" s="120">
        <f>IF(L807=0,0,(L807/AT807)*('Form II'!G805+'Form II'!H805))</f>
        <v>0</v>
      </c>
      <c r="AY807" s="120">
        <f>IF(P807+R807=0,0,(IF('Form II'!M805="yes",(((P807+R807)/AT807)*('Form II'!G805+'Form II'!H805)),0)))</f>
        <v>0</v>
      </c>
      <c r="AZ807" s="120" t="e">
        <f>IF('Form II'!N805="yes",(((V807+X807+Z807+T807)/AT807)*('Form II'!G805+'Form II'!H805)),0)</f>
        <v>#DIV/0!</v>
      </c>
      <c r="BA807" s="120" t="e">
        <f>IF('Form II'!P805="yes",(AB807/AT807)*('Form II'!G805+'Form II'!H805),0)</f>
        <v>#DIV/0!</v>
      </c>
      <c r="BB807" s="120" t="e">
        <f>IF('Form II'!O805="yes",(AD807/AT807)*('Form II'!G805+'Form II'!H805),0)</f>
        <v>#DIV/0!</v>
      </c>
      <c r="BC807" s="120">
        <f>IF(AF807=0,0,(AF807/AT807)*('Form II'!G805+'Form II'!H805))</f>
        <v>0</v>
      </c>
      <c r="BD807" s="120">
        <f>IF((AN807+AP807+AR807)=0,0,(IF('Form II'!R805="yes",(((AN807+AP807+AR807)/AT807)*('Form II'!G805+'Form II'!H805)),0)))</f>
        <v>0</v>
      </c>
      <c r="BE807" s="118">
        <f>IF((AS807)=0,('Form II'!G805+'Form II'!H805),SUM(AU807:BD807))</f>
        <v>0</v>
      </c>
      <c r="CD807" s="23">
        <f>AT807*'Form II'!F805</f>
        <v>0</v>
      </c>
    </row>
    <row r="808" spans="1:82" ht="16.5" thickTop="1" thickBot="1" x14ac:dyDescent="0.3">
      <c r="A808" s="28" t="s">
        <v>40</v>
      </c>
      <c r="B808" s="29"/>
      <c r="C808" s="114">
        <v>0</v>
      </c>
      <c r="D808" s="93">
        <f t="shared" ref="D808" si="7463">C808/C803</f>
        <v>0</v>
      </c>
      <c r="E808" s="114"/>
      <c r="F808" s="93">
        <f t="shared" ref="F808" si="7464">E808/E803</f>
        <v>0</v>
      </c>
      <c r="G808" s="114"/>
      <c r="H808" s="93">
        <f t="shared" ref="H808" si="7465">G808/G803</f>
        <v>0</v>
      </c>
      <c r="I808" s="114"/>
      <c r="J808" s="93">
        <f t="shared" ref="J808" si="7466">I808/I803</f>
        <v>0</v>
      </c>
      <c r="K808" s="114"/>
      <c r="L808" s="93">
        <f t="shared" ref="L808" si="7467">K808/K803</f>
        <v>0</v>
      </c>
      <c r="M808" s="114">
        <v>0</v>
      </c>
      <c r="N808" s="93">
        <f t="shared" ref="N808" si="7468">M808/M803</f>
        <v>0</v>
      </c>
      <c r="O808" s="114">
        <v>0</v>
      </c>
      <c r="P808" s="93">
        <f t="shared" ref="P808" si="7469">O808/O803</f>
        <v>0</v>
      </c>
      <c r="Q808" s="114">
        <v>0</v>
      </c>
      <c r="R808" s="93">
        <f t="shared" ref="R808" si="7470">Q808/Q803</f>
        <v>0</v>
      </c>
      <c r="S808" s="114">
        <v>0</v>
      </c>
      <c r="T808" s="93">
        <f t="shared" ref="T808" si="7471">S808/S803</f>
        <v>0</v>
      </c>
      <c r="U808" s="114">
        <v>0</v>
      </c>
      <c r="V808" s="93">
        <f t="shared" ref="V808" si="7472">U808/U803</f>
        <v>0</v>
      </c>
      <c r="W808" s="114">
        <v>0</v>
      </c>
      <c r="X808" s="93">
        <f t="shared" ref="X808" si="7473">W808/W803</f>
        <v>0</v>
      </c>
      <c r="Y808" s="114">
        <v>0</v>
      </c>
      <c r="Z808" s="93">
        <f t="shared" ref="Z808" si="7474">Y808/Y803</f>
        <v>0</v>
      </c>
      <c r="AA808" s="114">
        <v>0</v>
      </c>
      <c r="AB808" s="93">
        <f t="shared" ref="AB808" si="7475">AA808/AA803</f>
        <v>0</v>
      </c>
      <c r="AC808" s="114">
        <v>0</v>
      </c>
      <c r="AD808" s="93">
        <f t="shared" ref="AD808" si="7476">AC808/AC803</f>
        <v>0</v>
      </c>
      <c r="AE808" s="114"/>
      <c r="AF808" s="93">
        <f t="shared" ref="AF808" si="7477">AE808/AE803</f>
        <v>0</v>
      </c>
      <c r="AG808" s="114"/>
      <c r="AH808" s="93">
        <f t="shared" ref="AH808" si="7478">AG808/AG803</f>
        <v>0</v>
      </c>
      <c r="AI808" s="114"/>
      <c r="AJ808" s="93">
        <f t="shared" ref="AJ808" si="7479">AI808/AI803</f>
        <v>0</v>
      </c>
      <c r="AK808" s="114"/>
      <c r="AL808" s="93">
        <f t="shared" ref="AL808" si="7480">AK808/AK803</f>
        <v>0</v>
      </c>
      <c r="AM808" s="114">
        <v>0</v>
      </c>
      <c r="AN808" s="93">
        <f t="shared" ref="AN808" si="7481">AM808/AM803</f>
        <v>0</v>
      </c>
      <c r="AO808" s="114">
        <v>0</v>
      </c>
      <c r="AP808" s="93">
        <f t="shared" ref="AP808" si="7482">AO808/AO803</f>
        <v>0</v>
      </c>
      <c r="AQ808" s="114">
        <v>0</v>
      </c>
      <c r="AR808" s="93">
        <f t="shared" si="7420"/>
        <v>0</v>
      </c>
      <c r="AS808" s="134">
        <f t="shared" si="7421"/>
        <v>0</v>
      </c>
      <c r="AT808" s="203">
        <f t="shared" si="7422"/>
        <v>0</v>
      </c>
      <c r="AU808" s="120">
        <f>IF(J808=0,0,(IF('Form II'!K806="yes",(J808/AT808)*('Form II'!G806+'Form II'!H806),0)))</f>
        <v>0</v>
      </c>
      <c r="AV808" s="120">
        <f>IF(D808=0,0,(IF('Form II'!I806="yes",(D808/AT808)*('Form II'!G806+'Form II'!H806),0)))</f>
        <v>0</v>
      </c>
      <c r="AW808" s="120">
        <f>IF(F808+H808=0,0,(IF('Form II'!J806="yes",((F808+H808)/AT808)*('Form II'!G806+'Form II'!H806),0)))</f>
        <v>0</v>
      </c>
      <c r="AX808" s="120">
        <f>IF(L808=0,0,(L808/AT808)*('Form II'!G806+'Form II'!H806))</f>
        <v>0</v>
      </c>
      <c r="AY808" s="120">
        <f>IF(P808+R808=0,0,(IF('Form II'!M806="yes",(((P808+R808)/AT808)*('Form II'!G806+'Form II'!H806)),0)))</f>
        <v>0</v>
      </c>
      <c r="AZ808" s="120" t="e">
        <f>IF('Form II'!N806="yes",(((V808+X808+Z808+T808)/AT808)*('Form II'!G806+'Form II'!H806)),0)</f>
        <v>#DIV/0!</v>
      </c>
      <c r="BA808" s="120" t="e">
        <f>IF('Form II'!P806="yes",(AB808/AT808)*('Form II'!G806+'Form II'!H806),0)</f>
        <v>#DIV/0!</v>
      </c>
      <c r="BB808" s="120" t="e">
        <f>IF('Form II'!O806="yes",(AD808/AT808)*('Form II'!G806+'Form II'!H806),0)</f>
        <v>#DIV/0!</v>
      </c>
      <c r="BC808" s="120">
        <f>IF(AF808=0,0,(AF808/AT808)*('Form II'!G806+'Form II'!H806))</f>
        <v>0</v>
      </c>
      <c r="BD808" s="120">
        <f>IF((AN808+AP808+AR808)=0,0,(IF('Form II'!R806="yes",(((AN808+AP808+AR808)/AT808)*('Form II'!G806+'Form II'!H806)),0)))</f>
        <v>0</v>
      </c>
      <c r="BE808" s="118">
        <f>IF((AS808)=0,('Form II'!G806+'Form II'!H806),SUM(AU808:BD808))</f>
        <v>0</v>
      </c>
      <c r="CD808" s="23">
        <f>AT808*'Form II'!F806</f>
        <v>0</v>
      </c>
    </row>
    <row r="809" spans="1:82" ht="15.75" thickTop="1" x14ac:dyDescent="0.25">
      <c r="A809" s="90" t="s">
        <v>41</v>
      </c>
      <c r="B809" s="91"/>
      <c r="C809" s="91">
        <f t="shared" si="7048"/>
        <v>0</v>
      </c>
      <c r="D809" s="93">
        <f t="shared" ref="D809" si="7483">C809/C803</f>
        <v>0</v>
      </c>
      <c r="E809" s="91">
        <f t="shared" si="7050"/>
        <v>0</v>
      </c>
      <c r="F809" s="93">
        <f t="shared" ref="F809" si="7484">E809/E803</f>
        <v>0</v>
      </c>
      <c r="G809" s="91">
        <f t="shared" si="7052"/>
        <v>0</v>
      </c>
      <c r="H809" s="93">
        <f t="shared" ref="H809" si="7485">G809/G803</f>
        <v>0</v>
      </c>
      <c r="I809" s="91">
        <f t="shared" si="7054"/>
        <v>0</v>
      </c>
      <c r="J809" s="93">
        <f t="shared" ref="J809" si="7486">I809/I803</f>
        <v>0</v>
      </c>
      <c r="K809" s="91">
        <f t="shared" si="7056"/>
        <v>0</v>
      </c>
      <c r="L809" s="93">
        <f t="shared" ref="L809" si="7487">K809/K803</f>
        <v>0</v>
      </c>
      <c r="M809" s="91">
        <f t="shared" si="7058"/>
        <v>0</v>
      </c>
      <c r="N809" s="93">
        <f t="shared" ref="N809" si="7488">M809/M803</f>
        <v>0</v>
      </c>
      <c r="O809" s="91">
        <f t="shared" si="7060"/>
        <v>0</v>
      </c>
      <c r="P809" s="93">
        <f t="shared" ref="P809" si="7489">O809/O803</f>
        <v>0</v>
      </c>
      <c r="Q809" s="91">
        <f t="shared" si="7062"/>
        <v>0</v>
      </c>
      <c r="R809" s="93">
        <f t="shared" ref="R809" si="7490">Q809/Q803</f>
        <v>0</v>
      </c>
      <c r="S809" s="91">
        <f t="shared" si="7064"/>
        <v>0</v>
      </c>
      <c r="T809" s="93">
        <f t="shared" ref="T809" si="7491">S809/S803</f>
        <v>0</v>
      </c>
      <c r="U809" s="91">
        <f t="shared" si="7066"/>
        <v>0</v>
      </c>
      <c r="V809" s="93">
        <f t="shared" ref="V809" si="7492">U809/U803</f>
        <v>0</v>
      </c>
      <c r="W809" s="91">
        <f t="shared" si="7068"/>
        <v>0</v>
      </c>
      <c r="X809" s="93">
        <f t="shared" ref="X809" si="7493">W809/W803</f>
        <v>0</v>
      </c>
      <c r="Y809" s="91">
        <f t="shared" si="7070"/>
        <v>0</v>
      </c>
      <c r="Z809" s="93">
        <f t="shared" ref="Z809" si="7494">Y809/Y803</f>
        <v>0</v>
      </c>
      <c r="AA809" s="91">
        <f t="shared" si="7072"/>
        <v>0</v>
      </c>
      <c r="AB809" s="93">
        <f t="shared" ref="AB809" si="7495">AA809/AA803</f>
        <v>0</v>
      </c>
      <c r="AC809" s="91">
        <f t="shared" si="7074"/>
        <v>0</v>
      </c>
      <c r="AD809" s="93">
        <f t="shared" ref="AD809" si="7496">AC809/AC803</f>
        <v>0</v>
      </c>
      <c r="AE809" s="94">
        <f t="shared" si="7076"/>
        <v>0</v>
      </c>
      <c r="AF809" s="93">
        <f t="shared" ref="AF809" si="7497">AE809/AE803</f>
        <v>0</v>
      </c>
      <c r="AG809" s="91">
        <f t="shared" si="7078"/>
        <v>0</v>
      </c>
      <c r="AH809" s="93">
        <f t="shared" ref="AH809" si="7498">AG809/AG803</f>
        <v>0</v>
      </c>
      <c r="AI809" s="91">
        <f t="shared" si="7080"/>
        <v>0</v>
      </c>
      <c r="AJ809" s="93">
        <f t="shared" ref="AJ809" si="7499">AI809/AI803</f>
        <v>0</v>
      </c>
      <c r="AK809" s="91">
        <f t="shared" si="7082"/>
        <v>0</v>
      </c>
      <c r="AL809" s="93">
        <f t="shared" ref="AL809" si="7500">AK809/AK803</f>
        <v>0</v>
      </c>
      <c r="AM809" s="91">
        <f t="shared" si="7084"/>
        <v>0</v>
      </c>
      <c r="AN809" s="93">
        <f t="shared" ref="AN809" si="7501">AM809/AM803</f>
        <v>0</v>
      </c>
      <c r="AO809" s="91">
        <f t="shared" si="7086"/>
        <v>0</v>
      </c>
      <c r="AP809" s="93">
        <f t="shared" ref="AP809" si="7502">AO809/AO803</f>
        <v>0</v>
      </c>
      <c r="AQ809" s="91">
        <f t="shared" si="7088"/>
        <v>0</v>
      </c>
      <c r="AR809" s="93">
        <f t="shared" si="7420"/>
        <v>0</v>
      </c>
      <c r="AS809" s="95">
        <f t="shared" si="7089"/>
        <v>0</v>
      </c>
      <c r="AT809" s="203">
        <f t="shared" si="7422"/>
        <v>0</v>
      </c>
      <c r="AU809" s="121"/>
      <c r="AV809" s="121"/>
      <c r="AW809" s="121"/>
      <c r="AX809" s="121"/>
      <c r="AY809" s="121"/>
      <c r="AZ809" s="121"/>
      <c r="BA809" s="121"/>
      <c r="BB809" s="121"/>
      <c r="BC809" s="121"/>
      <c r="BD809" s="121"/>
      <c r="BE809" s="121"/>
      <c r="CD809" s="30">
        <f t="shared" si="7090"/>
        <v>0</v>
      </c>
    </row>
    <row r="810" spans="1:82" x14ac:dyDescent="0.25">
      <c r="AU810" s="116"/>
      <c r="AV810" s="116"/>
      <c r="AW810" s="116"/>
      <c r="AX810" s="116"/>
      <c r="AY810" s="116"/>
      <c r="AZ810" s="116"/>
      <c r="BA810" s="116"/>
      <c r="BB810" s="116"/>
      <c r="BC810" s="116"/>
      <c r="BD810" s="116"/>
      <c r="BE810" s="116"/>
    </row>
    <row r="811" spans="1:82" ht="45" x14ac:dyDescent="0.25">
      <c r="A811" s="97"/>
      <c r="B811" s="199" t="s">
        <v>25</v>
      </c>
      <c r="C811" s="248" t="s">
        <v>116</v>
      </c>
      <c r="D811" s="247"/>
      <c r="E811" s="257" t="s">
        <v>119</v>
      </c>
      <c r="F811" s="247"/>
      <c r="G811" s="257" t="s">
        <v>120</v>
      </c>
      <c r="H811" s="247"/>
      <c r="I811" s="248" t="s">
        <v>117</v>
      </c>
      <c r="J811" s="247"/>
      <c r="K811" s="248" t="s">
        <v>118</v>
      </c>
      <c r="L811" s="247"/>
      <c r="M811" s="248" t="s">
        <v>27</v>
      </c>
      <c r="N811" s="247"/>
      <c r="O811" s="248" t="s">
        <v>166</v>
      </c>
      <c r="P811" s="247"/>
      <c r="Q811" s="248" t="s">
        <v>167</v>
      </c>
      <c r="R811" s="247"/>
      <c r="S811" s="248" t="s">
        <v>132</v>
      </c>
      <c r="T811" s="247"/>
      <c r="U811" s="248" t="s">
        <v>28</v>
      </c>
      <c r="V811" s="247"/>
      <c r="W811" s="248" t="s">
        <v>29</v>
      </c>
      <c r="X811" s="247"/>
      <c r="Y811" s="248" t="s">
        <v>30</v>
      </c>
      <c r="Z811" s="247"/>
      <c r="AA811" s="248" t="s">
        <v>114</v>
      </c>
      <c r="AB811" s="258"/>
      <c r="AC811" s="248" t="s">
        <v>113</v>
      </c>
      <c r="AD811" s="247"/>
      <c r="AE811" s="248" t="s">
        <v>31</v>
      </c>
      <c r="AF811" s="247"/>
      <c r="AG811" s="248" t="s">
        <v>193</v>
      </c>
      <c r="AH811" s="247"/>
      <c r="AI811" s="248" t="s">
        <v>164</v>
      </c>
      <c r="AJ811" s="247"/>
      <c r="AK811" s="246" t="s">
        <v>165</v>
      </c>
      <c r="AL811" s="247"/>
      <c r="AM811" s="248" t="s">
        <v>33</v>
      </c>
      <c r="AN811" s="247"/>
      <c r="AO811" s="248" t="s">
        <v>34</v>
      </c>
      <c r="AP811" s="247"/>
      <c r="AQ811" s="248" t="s">
        <v>34</v>
      </c>
      <c r="AR811" s="247"/>
      <c r="AS811" s="248" t="s">
        <v>35</v>
      </c>
      <c r="AT811" s="247"/>
      <c r="AU811" s="115" t="s">
        <v>403</v>
      </c>
      <c r="AV811" s="115" t="s">
        <v>116</v>
      </c>
      <c r="AW811" s="115" t="s">
        <v>405</v>
      </c>
      <c r="AX811" s="116" t="s">
        <v>406</v>
      </c>
      <c r="AY811" s="116" t="s">
        <v>407</v>
      </c>
      <c r="AZ811" s="116" t="s">
        <v>134</v>
      </c>
      <c r="BA811" s="117" t="s">
        <v>114</v>
      </c>
      <c r="BB811" s="117" t="s">
        <v>113</v>
      </c>
      <c r="BC811" s="117" t="s">
        <v>46</v>
      </c>
      <c r="BD811" s="117" t="s">
        <v>44</v>
      </c>
      <c r="BE811" s="118"/>
    </row>
    <row r="812" spans="1:82" x14ac:dyDescent="0.25">
      <c r="A812" s="49" t="s">
        <v>129</v>
      </c>
      <c r="B812" s="200"/>
      <c r="C812" s="151"/>
      <c r="D812" s="152"/>
      <c r="E812" s="151"/>
      <c r="F812" s="152"/>
      <c r="G812" s="200"/>
      <c r="H812" s="201"/>
      <c r="I812" s="200"/>
      <c r="J812" s="201"/>
      <c r="K812" s="87"/>
      <c r="L812" s="201"/>
      <c r="M812" s="200"/>
      <c r="N812" s="201"/>
      <c r="O812" s="200"/>
      <c r="P812" s="201"/>
      <c r="Q812" s="200"/>
      <c r="R812" s="201"/>
      <c r="S812" s="200"/>
      <c r="T812" s="201"/>
      <c r="U812" s="200"/>
      <c r="V812" s="201"/>
      <c r="W812" s="200"/>
      <c r="X812" s="201"/>
      <c r="Y812" s="200"/>
      <c r="Z812" s="201"/>
      <c r="AA812" s="87"/>
      <c r="AB812" s="87"/>
      <c r="AC812" s="200"/>
      <c r="AD812" s="201"/>
      <c r="AE812" s="200"/>
      <c r="AF812" s="201"/>
      <c r="AG812" s="200"/>
      <c r="AH812" s="201"/>
      <c r="AI812" s="200"/>
      <c r="AJ812" s="201"/>
      <c r="AK812" s="87"/>
      <c r="AL812" s="87"/>
      <c r="AM812" s="200"/>
      <c r="AN812" s="201"/>
      <c r="AO812" s="200"/>
      <c r="AP812" s="201"/>
      <c r="AQ812" s="200"/>
      <c r="AR812" s="201"/>
      <c r="AS812" s="200"/>
      <c r="AT812" s="146"/>
      <c r="AU812" s="115"/>
      <c r="AV812" s="115"/>
      <c r="AW812" s="115"/>
      <c r="AX812" s="116"/>
      <c r="AY812" s="116"/>
      <c r="AZ812" s="116"/>
      <c r="BA812" s="116"/>
      <c r="BB812" s="116"/>
      <c r="BC812" s="116"/>
      <c r="BD812" s="116"/>
      <c r="BE812" s="116"/>
    </row>
    <row r="813" spans="1:82" x14ac:dyDescent="0.25">
      <c r="A813" s="98"/>
      <c r="B813" s="88"/>
      <c r="C813" s="249">
        <f>(VLOOKUP(A812,$BF$2:$CB$5,2,FALSE))*'Form II'!F813</f>
        <v>60</v>
      </c>
      <c r="D813" s="250"/>
      <c r="E813" s="249">
        <f>VLOOKUP(A812,$BF$2:$CB$5,3,FALSE)*'Form II'!F813</f>
        <v>60</v>
      </c>
      <c r="F813" s="250"/>
      <c r="G813" s="249">
        <f>VLOOKUP(A812,$BF$2:$CB$5,4,FALSE)*'Form II'!F813</f>
        <v>60</v>
      </c>
      <c r="H813" s="250"/>
      <c r="I813" s="249">
        <f>VLOOKUP(A812,$BF$2:$CB$5,5,FALSE)*'Form II'!F813</f>
        <v>60</v>
      </c>
      <c r="J813" s="250"/>
      <c r="K813" s="251">
        <f>VLOOKUP(A812,$BF$2:$CB$5,6,FALSE)*'Form II'!F813</f>
        <v>100</v>
      </c>
      <c r="L813" s="250"/>
      <c r="M813" s="249">
        <f>VLOOKUP(A812,$BF$2:$CB$5,7,FALSE)*'Form II'!F813</f>
        <v>200</v>
      </c>
      <c r="N813" s="250"/>
      <c r="O813" s="249">
        <f>VLOOKUP(A812,$BF$2:$CB$5,8,FALSE)*'Form II'!F813</f>
        <v>125</v>
      </c>
      <c r="P813" s="250"/>
      <c r="Q813" s="249">
        <f>VLOOKUP(A812,$BF$2:$CB$5,9,FALSE)*'Form II'!F813</f>
        <v>125</v>
      </c>
      <c r="R813" s="250"/>
      <c r="S813" s="249">
        <f>VLOOKUP(A812,$BF$2:$CB$5,10,FALSE)*'Form II'!F813</f>
        <v>125</v>
      </c>
      <c r="T813" s="250"/>
      <c r="U813" s="249">
        <f>VLOOKUP(A812,$BF$2:$CB$5,11,FALSE)*'Form II'!F813</f>
        <v>150</v>
      </c>
      <c r="V813" s="250"/>
      <c r="W813" s="249">
        <f>VLOOKUP(A812,$BF$2:$CB$5,12,FALSE)*'Form II'!F813</f>
        <v>200</v>
      </c>
      <c r="X813" s="250"/>
      <c r="Y813" s="252">
        <f>VLOOKUP(A812,$BF$2:$CB$5,13,FALSE)*'Form II'!F813</f>
        <v>250</v>
      </c>
      <c r="Z813" s="253"/>
      <c r="AA813" s="252">
        <f>VLOOKUP(A812,$BF$2:$CB$5,14,FALSE)*'Form II'!F813</f>
        <v>75</v>
      </c>
      <c r="AB813" s="254"/>
      <c r="AC813" s="252">
        <f>VLOOKUP(A812,$BF$2:$CB$5,15,FALSE)*'Form II'!F813</f>
        <v>75</v>
      </c>
      <c r="AD813" s="253"/>
      <c r="AE813" s="252">
        <f>VLOOKUP(A812,$BF$2:$CB$5,16,FALSE)*'Form II'!F813</f>
        <v>200</v>
      </c>
      <c r="AF813" s="253"/>
      <c r="AG813" s="249">
        <f>VLOOKUP(A812,$BF$2:$CB$5,17,FALSE)*'Form II'!F813</f>
        <v>200</v>
      </c>
      <c r="AH813" s="250"/>
      <c r="AI813" s="249">
        <f>VLOOKUP(A812,$BF$2:$CB$5,18,FALSE)*'Form II'!F813</f>
        <v>12.5</v>
      </c>
      <c r="AJ813" s="250"/>
      <c r="AK813" s="249">
        <f>VLOOKUP(A812,$BF$2:$CB$5,19,FALSE)*'Form II'!F813</f>
        <v>25</v>
      </c>
      <c r="AL813" s="250"/>
      <c r="AM813" s="249">
        <f>VLOOKUP(A812,$BF$2:$CB$5,20,FALSE)*'Form II'!F813</f>
        <v>12.5</v>
      </c>
      <c r="AN813" s="250"/>
      <c r="AO813" s="249">
        <f>VLOOKUP(A812,$BF$2:$CB$5,21,FALSE)*'Form II'!F813</f>
        <v>25</v>
      </c>
      <c r="AP813" s="250"/>
      <c r="AQ813" s="249">
        <f>VLOOKUP(A812,$BF$2:$CB$5,22,FALSE)*'Form II'!F813</f>
        <v>25</v>
      </c>
      <c r="AR813" s="250"/>
      <c r="AS813" s="255"/>
      <c r="AT813" s="256"/>
      <c r="AU813" s="116"/>
      <c r="AV813" s="116"/>
      <c r="AW813" s="116"/>
      <c r="AX813" s="116"/>
      <c r="AY813" s="116"/>
      <c r="AZ813" s="116"/>
      <c r="BA813" s="116"/>
      <c r="BB813" s="116"/>
      <c r="BC813" s="116"/>
      <c r="BD813" s="116"/>
      <c r="BE813" s="116"/>
    </row>
    <row r="814" spans="1:82" ht="15.75" thickBot="1" x14ac:dyDescent="0.3">
      <c r="A814" s="48" t="str">
        <f>'Form II'!A813&amp;", "&amp;'Form II'!B813</f>
        <v>, 82</v>
      </c>
      <c r="B814" s="99" t="s">
        <v>36</v>
      </c>
      <c r="C814" s="99" t="s">
        <v>36</v>
      </c>
      <c r="D814" s="99" t="s">
        <v>142</v>
      </c>
      <c r="E814" s="99"/>
      <c r="F814" s="99"/>
      <c r="G814" s="99"/>
      <c r="H814" s="99"/>
      <c r="I814" s="99"/>
      <c r="J814" s="99"/>
      <c r="K814" s="99" t="s">
        <v>36</v>
      </c>
      <c r="L814" s="99" t="s">
        <v>142</v>
      </c>
      <c r="M814" s="99" t="s">
        <v>36</v>
      </c>
      <c r="N814" s="99" t="s">
        <v>142</v>
      </c>
      <c r="O814" s="99" t="s">
        <v>36</v>
      </c>
      <c r="P814" s="99" t="s">
        <v>142</v>
      </c>
      <c r="Q814" s="99" t="s">
        <v>36</v>
      </c>
      <c r="R814" s="99" t="s">
        <v>142</v>
      </c>
      <c r="S814" s="99" t="s">
        <v>36</v>
      </c>
      <c r="T814" s="99" t="s">
        <v>142</v>
      </c>
      <c r="U814" s="99" t="s">
        <v>36</v>
      </c>
      <c r="V814" s="99" t="s">
        <v>142</v>
      </c>
      <c r="W814" s="99" t="s">
        <v>36</v>
      </c>
      <c r="X814" s="99" t="s">
        <v>142</v>
      </c>
      <c r="Y814" s="99" t="s">
        <v>36</v>
      </c>
      <c r="Z814" s="99" t="s">
        <v>142</v>
      </c>
      <c r="AA814" s="99"/>
      <c r="AB814" s="99"/>
      <c r="AC814" s="99" t="s">
        <v>36</v>
      </c>
      <c r="AD814" s="99" t="s">
        <v>142</v>
      </c>
      <c r="AE814" s="99" t="s">
        <v>36</v>
      </c>
      <c r="AF814" s="100" t="s">
        <v>142</v>
      </c>
      <c r="AG814" s="99" t="s">
        <v>36</v>
      </c>
      <c r="AH814" s="99" t="s">
        <v>142</v>
      </c>
      <c r="AI814" s="99" t="s">
        <v>36</v>
      </c>
      <c r="AJ814" s="99" t="s">
        <v>142</v>
      </c>
      <c r="AK814" s="99" t="s">
        <v>36</v>
      </c>
      <c r="AL814" s="99" t="s">
        <v>142</v>
      </c>
      <c r="AM814" s="99" t="s">
        <v>36</v>
      </c>
      <c r="AN814" s="99" t="s">
        <v>142</v>
      </c>
      <c r="AO814" s="99" t="s">
        <v>36</v>
      </c>
      <c r="AP814" s="99" t="s">
        <v>142</v>
      </c>
      <c r="AQ814" s="99" t="s">
        <v>36</v>
      </c>
      <c r="AR814" s="99" t="s">
        <v>142</v>
      </c>
      <c r="AS814" s="99" t="s">
        <v>36</v>
      </c>
      <c r="AT814" s="147" t="s">
        <v>142</v>
      </c>
      <c r="AU814" s="116"/>
      <c r="AV814" s="116"/>
      <c r="AW814" s="116"/>
      <c r="AX814" s="116"/>
      <c r="AY814" s="116"/>
      <c r="AZ814" s="116"/>
      <c r="BA814" s="116"/>
      <c r="BB814" s="116"/>
      <c r="BC814" s="116"/>
      <c r="BD814" s="116"/>
      <c r="BE814" s="116"/>
    </row>
    <row r="815" spans="1:82" ht="16.5" thickTop="1" thickBot="1" x14ac:dyDescent="0.3">
      <c r="A815" s="24" t="s">
        <v>37</v>
      </c>
      <c r="B815" s="25"/>
      <c r="C815" s="112">
        <v>0</v>
      </c>
      <c r="D815" s="93">
        <f t="shared" ref="D815" si="7503">C815/C813</f>
        <v>0</v>
      </c>
      <c r="E815" s="112"/>
      <c r="F815" s="93">
        <f t="shared" ref="F815" si="7504">E815/E813</f>
        <v>0</v>
      </c>
      <c r="G815" s="112"/>
      <c r="H815" s="93">
        <f t="shared" ref="H815" si="7505">G815/G813</f>
        <v>0</v>
      </c>
      <c r="I815" s="112"/>
      <c r="J815" s="93">
        <f t="shared" ref="J815" si="7506">I815/I813</f>
        <v>0</v>
      </c>
      <c r="K815" s="112"/>
      <c r="L815" s="93">
        <f t="shared" ref="L815" si="7507">K815/K813</f>
        <v>0</v>
      </c>
      <c r="M815" s="112">
        <v>0</v>
      </c>
      <c r="N815" s="93">
        <f t="shared" ref="N815" si="7508">M815/M813</f>
        <v>0</v>
      </c>
      <c r="O815" s="112">
        <v>0</v>
      </c>
      <c r="P815" s="93">
        <f t="shared" ref="P815" si="7509">O815/O813</f>
        <v>0</v>
      </c>
      <c r="Q815" s="112">
        <v>0</v>
      </c>
      <c r="R815" s="93">
        <f t="shared" ref="R815" si="7510">Q815/Q813</f>
        <v>0</v>
      </c>
      <c r="S815" s="112">
        <v>0</v>
      </c>
      <c r="T815" s="93">
        <f t="shared" ref="T815" si="7511">S815/S813</f>
        <v>0</v>
      </c>
      <c r="U815" s="112">
        <v>0</v>
      </c>
      <c r="V815" s="93">
        <f t="shared" ref="V815" si="7512">U815/U813</f>
        <v>0</v>
      </c>
      <c r="W815" s="112">
        <v>0</v>
      </c>
      <c r="X815" s="93">
        <f t="shared" ref="X815" si="7513">W815/W813</f>
        <v>0</v>
      </c>
      <c r="Y815" s="112">
        <v>0</v>
      </c>
      <c r="Z815" s="93">
        <f t="shared" ref="Z815" si="7514">Y815/Y813</f>
        <v>0</v>
      </c>
      <c r="AA815" s="112">
        <v>0</v>
      </c>
      <c r="AB815" s="93">
        <f t="shared" ref="AB815" si="7515">AA815/AA813</f>
        <v>0</v>
      </c>
      <c r="AC815" s="112">
        <v>0</v>
      </c>
      <c r="AD815" s="93">
        <f t="shared" ref="AD815" si="7516">AC815/AC813</f>
        <v>0</v>
      </c>
      <c r="AE815" s="112"/>
      <c r="AF815" s="93">
        <f t="shared" ref="AF815" si="7517">AE815/AE813</f>
        <v>0</v>
      </c>
      <c r="AG815" s="112"/>
      <c r="AH815" s="93">
        <f t="shared" ref="AH815" si="7518">AG815/AG813</f>
        <v>0</v>
      </c>
      <c r="AI815" s="112"/>
      <c r="AJ815" s="93">
        <f t="shared" ref="AJ815" si="7519">AI815/AI813</f>
        <v>0</v>
      </c>
      <c r="AK815" s="112"/>
      <c r="AL815" s="93">
        <f t="shared" ref="AL815" si="7520">AK815/AK813</f>
        <v>0</v>
      </c>
      <c r="AM815" s="112">
        <v>0</v>
      </c>
      <c r="AN815" s="93">
        <f t="shared" ref="AN815" si="7521">AM815/AM813</f>
        <v>0</v>
      </c>
      <c r="AO815" s="112">
        <v>0</v>
      </c>
      <c r="AP815" s="93">
        <f t="shared" ref="AP815" si="7522">AO815/AO813</f>
        <v>0</v>
      </c>
      <c r="AQ815" s="112">
        <v>0</v>
      </c>
      <c r="AR815" s="93">
        <f t="shared" ref="AR815:AR819" si="7523">AQ815/$AQ$113</f>
        <v>0</v>
      </c>
      <c r="AS815" s="134">
        <f t="shared" ref="AS815:AS818" si="7524">C815+K815+M815+O815+U815+W815+Y815+AC815+AE815+AG815+AM815+AQ815+E815+I815+G815+AA815+Q815+S815+AO815+AI815+AK815</f>
        <v>0</v>
      </c>
      <c r="AT815" s="203">
        <f t="shared" ref="AT815:AT819" si="7525">D815+L815+N815+P815+V815+X815+Z815+AD815+AF815+AH815+AN815+AR815+AB815+F815+J815+H815+R815+T815+AP815+AJ815+AL815</f>
        <v>0</v>
      </c>
      <c r="AU815" s="120">
        <f>IF(J815=0,0,(IF('Form II'!K813="yes",(J815/AT815)*('Form II'!G813+'Form II'!H813),0)))</f>
        <v>0</v>
      </c>
      <c r="AV815" s="120">
        <f>IF(D815=0,0,(IF('Form II'!I813="yes",(D815/AT815)*('Form II'!G813+'Form II'!H813),0)))</f>
        <v>0</v>
      </c>
      <c r="AW815" s="120">
        <f>IF(F815+H815=0,0,(IF('Form II'!J813="yes",((F815+H815)/AT815)*('Form II'!G813+'Form II'!H813),0)))</f>
        <v>0</v>
      </c>
      <c r="AX815" s="120">
        <f>IF(L815=0,0,(L815/AT815)*('Form II'!G813+'Form II'!H813))</f>
        <v>0</v>
      </c>
      <c r="AY815" s="120">
        <f>IF(P815+R815=0,0,(IF('Form II'!M813="yes",(((P815+R815)/AT815)*('Form II'!G813+'Form II'!H813)),0)))</f>
        <v>0</v>
      </c>
      <c r="AZ815" s="120" t="e">
        <f>IF('Form II'!N813="yes",(((V815+X815+Z815+T815)/AT815)*('Form II'!G813+'Form II'!H813)),0)</f>
        <v>#DIV/0!</v>
      </c>
      <c r="BA815" s="120" t="e">
        <f>IF('Form II'!P813="yes",(AB815/AT815)*('Form II'!G813+'Form II'!H813),0)</f>
        <v>#DIV/0!</v>
      </c>
      <c r="BB815" s="120" t="e">
        <f>IF('Form II'!O813="yes",(AD815/AT815)*('Form II'!G813+'Form II'!H813),0)</f>
        <v>#DIV/0!</v>
      </c>
      <c r="BC815" s="120">
        <f>IF(AF815=0,0,(AF815/AT815)*('Form II'!G813+'Form II'!H813))</f>
        <v>0</v>
      </c>
      <c r="BD815" s="120">
        <f>IF((AN815+AP815+AR815)=0,0,(IF('Form II'!R813="yes",(((AN815+AP815+AR815)/AT815)*('Form II'!G813+'Form II'!H813)),0)))</f>
        <v>0</v>
      </c>
      <c r="BE815" s="118">
        <f>IF((AS815)=0,('Form II'!G813+'Form II'!H813),SUM(AU815:BD815))</f>
        <v>0</v>
      </c>
      <c r="CD815" s="23">
        <f>AT815*'Form II'!F813</f>
        <v>0</v>
      </c>
    </row>
    <row r="816" spans="1:82" ht="16.5" thickTop="1" thickBot="1" x14ac:dyDescent="0.3">
      <c r="A816" s="26" t="s">
        <v>38</v>
      </c>
      <c r="B816" s="27"/>
      <c r="C816" s="113">
        <v>0</v>
      </c>
      <c r="D816" s="93">
        <f t="shared" ref="D816" si="7526">C816/C813</f>
        <v>0</v>
      </c>
      <c r="E816" s="113"/>
      <c r="F816" s="93">
        <f t="shared" ref="F816" si="7527">E816/E813</f>
        <v>0</v>
      </c>
      <c r="G816" s="113"/>
      <c r="H816" s="93">
        <f t="shared" ref="H816" si="7528">G816/G813</f>
        <v>0</v>
      </c>
      <c r="I816" s="113"/>
      <c r="J816" s="93">
        <f t="shared" ref="J816" si="7529">I816/I813</f>
        <v>0</v>
      </c>
      <c r="K816" s="113"/>
      <c r="L816" s="93">
        <f t="shared" ref="L816" si="7530">K816/K813</f>
        <v>0</v>
      </c>
      <c r="M816" s="113">
        <v>0</v>
      </c>
      <c r="N816" s="93">
        <f t="shared" ref="N816" si="7531">M816/M813</f>
        <v>0</v>
      </c>
      <c r="O816" s="113">
        <v>0</v>
      </c>
      <c r="P816" s="93">
        <f t="shared" ref="P816" si="7532">O816/O813</f>
        <v>0</v>
      </c>
      <c r="Q816" s="113">
        <v>0</v>
      </c>
      <c r="R816" s="93">
        <f t="shared" ref="R816" si="7533">Q816/Q813</f>
        <v>0</v>
      </c>
      <c r="S816" s="113">
        <v>0</v>
      </c>
      <c r="T816" s="93">
        <f t="shared" ref="T816" si="7534">S816/S813</f>
        <v>0</v>
      </c>
      <c r="U816" s="113">
        <v>0</v>
      </c>
      <c r="V816" s="93">
        <f t="shared" ref="V816" si="7535">U816/U813</f>
        <v>0</v>
      </c>
      <c r="W816" s="113">
        <v>0</v>
      </c>
      <c r="X816" s="93">
        <f t="shared" ref="X816" si="7536">W816/W813</f>
        <v>0</v>
      </c>
      <c r="Y816" s="113">
        <v>0</v>
      </c>
      <c r="Z816" s="93">
        <f t="shared" ref="Z816" si="7537">Y816/Y813</f>
        <v>0</v>
      </c>
      <c r="AA816" s="113">
        <v>0</v>
      </c>
      <c r="AB816" s="93">
        <f t="shared" ref="AB816" si="7538">AA816/AA813</f>
        <v>0</v>
      </c>
      <c r="AC816" s="113">
        <v>0</v>
      </c>
      <c r="AD816" s="93">
        <f t="shared" ref="AD816" si="7539">AC816/AC813</f>
        <v>0</v>
      </c>
      <c r="AE816" s="113"/>
      <c r="AF816" s="93">
        <f t="shared" ref="AF816" si="7540">AE816/AE813</f>
        <v>0</v>
      </c>
      <c r="AG816" s="113"/>
      <c r="AH816" s="93">
        <f t="shared" ref="AH816" si="7541">AG816/AG813</f>
        <v>0</v>
      </c>
      <c r="AI816" s="113"/>
      <c r="AJ816" s="93">
        <f t="shared" ref="AJ816" si="7542">AI816/AI813</f>
        <v>0</v>
      </c>
      <c r="AK816" s="113"/>
      <c r="AL816" s="93">
        <f t="shared" ref="AL816" si="7543">AK816/AK813</f>
        <v>0</v>
      </c>
      <c r="AM816" s="113">
        <v>0</v>
      </c>
      <c r="AN816" s="93">
        <f t="shared" ref="AN816" si="7544">AM816/AM813</f>
        <v>0</v>
      </c>
      <c r="AO816" s="113">
        <v>0</v>
      </c>
      <c r="AP816" s="93">
        <f t="shared" ref="AP816" si="7545">AO816/AO813</f>
        <v>0</v>
      </c>
      <c r="AQ816" s="113">
        <v>0</v>
      </c>
      <c r="AR816" s="93">
        <f t="shared" si="7523"/>
        <v>0</v>
      </c>
      <c r="AS816" s="134">
        <f t="shared" si="7524"/>
        <v>0</v>
      </c>
      <c r="AT816" s="203">
        <f t="shared" si="7525"/>
        <v>0</v>
      </c>
      <c r="AU816" s="120">
        <f>IF(J816=0,0,(IF('Form II'!K814="yes",(J816/AT816)*('Form II'!G814+'Form II'!H814),0)))</f>
        <v>0</v>
      </c>
      <c r="AV816" s="120">
        <f>IF(D816=0,0,(IF('Form II'!I814="yes",(D816/AT816)*('Form II'!G814+'Form II'!H814),0)))</f>
        <v>0</v>
      </c>
      <c r="AW816" s="120">
        <f>IF(F816+H816=0,0,(IF('Form II'!J814="yes",((F816+H816)/AT816)*('Form II'!G814+'Form II'!H814),0)))</f>
        <v>0</v>
      </c>
      <c r="AX816" s="120">
        <f>IF(L816=0,0,(L816/AT816)*('Form II'!G814+'Form II'!H814))</f>
        <v>0</v>
      </c>
      <c r="AY816" s="120">
        <f>IF(P816+R816=0,0,(IF('Form II'!M814="yes",(((P816+R816)/AT816)*('Form II'!G814+'Form II'!H814)),0)))</f>
        <v>0</v>
      </c>
      <c r="AZ816" s="120" t="e">
        <f>IF('Form II'!N814="yes",(((V816+X816+Z816+T816)/AT816)*('Form II'!G814+'Form II'!H814)),0)</f>
        <v>#DIV/0!</v>
      </c>
      <c r="BA816" s="120" t="e">
        <f>IF('Form II'!P814="yes",(AB816/AT816)*('Form II'!G814+'Form II'!H814),0)</f>
        <v>#DIV/0!</v>
      </c>
      <c r="BB816" s="120" t="e">
        <f>IF('Form II'!O814="yes",(AD816/AT816)*('Form II'!G814+'Form II'!H814),0)</f>
        <v>#DIV/0!</v>
      </c>
      <c r="BC816" s="120">
        <f>IF(AF816=0,0,(AF816/AT816)*('Form II'!G814+'Form II'!H814))</f>
        <v>0</v>
      </c>
      <c r="BD816" s="120">
        <f>IF((AN816+AP816+AR816)=0,0,(IF('Form II'!R814="yes",(((AN816+AP816+AR816)/AT816)*('Form II'!G814+'Form II'!H814)),0)))</f>
        <v>0</v>
      </c>
      <c r="BE816" s="118">
        <f>IF((AS816)=0,('Form II'!G814+'Form II'!H814),SUM(AU816:BD816))</f>
        <v>0</v>
      </c>
      <c r="CD816" s="23">
        <f>AT816*'Form II'!F814</f>
        <v>0</v>
      </c>
    </row>
    <row r="817" spans="1:82" ht="16.5" thickTop="1" thickBot="1" x14ac:dyDescent="0.3">
      <c r="A817" s="26" t="s">
        <v>39</v>
      </c>
      <c r="B817" s="27"/>
      <c r="C817" s="113">
        <v>0</v>
      </c>
      <c r="D817" s="93">
        <f t="shared" ref="D817" si="7546">C817/C813</f>
        <v>0</v>
      </c>
      <c r="E817" s="113"/>
      <c r="F817" s="93">
        <f t="shared" ref="F817" si="7547">E817/E813</f>
        <v>0</v>
      </c>
      <c r="G817" s="113"/>
      <c r="H817" s="93">
        <f t="shared" ref="H817" si="7548">G817/G813</f>
        <v>0</v>
      </c>
      <c r="I817" s="113"/>
      <c r="J817" s="93">
        <f t="shared" ref="J817" si="7549">I817/I813</f>
        <v>0</v>
      </c>
      <c r="K817" s="113"/>
      <c r="L817" s="93">
        <f t="shared" ref="L817" si="7550">K817/K813</f>
        <v>0</v>
      </c>
      <c r="M817" s="113">
        <v>0</v>
      </c>
      <c r="N817" s="93">
        <f t="shared" ref="N817" si="7551">M817/M813</f>
        <v>0</v>
      </c>
      <c r="O817" s="113">
        <v>0</v>
      </c>
      <c r="P817" s="93">
        <f t="shared" ref="P817" si="7552">O817/O813</f>
        <v>0</v>
      </c>
      <c r="Q817" s="113">
        <v>0</v>
      </c>
      <c r="R817" s="93">
        <f t="shared" ref="R817" si="7553">Q817/Q813</f>
        <v>0</v>
      </c>
      <c r="S817" s="113">
        <v>0</v>
      </c>
      <c r="T817" s="93">
        <f t="shared" ref="T817" si="7554">S817/S813</f>
        <v>0</v>
      </c>
      <c r="U817" s="113">
        <v>0</v>
      </c>
      <c r="V817" s="93">
        <f t="shared" ref="V817" si="7555">U817/U813</f>
        <v>0</v>
      </c>
      <c r="W817" s="113">
        <v>0</v>
      </c>
      <c r="X817" s="93">
        <f t="shared" ref="X817" si="7556">W817/W813</f>
        <v>0</v>
      </c>
      <c r="Y817" s="113">
        <v>0</v>
      </c>
      <c r="Z817" s="93">
        <f t="shared" ref="Z817" si="7557">Y817/Y813</f>
        <v>0</v>
      </c>
      <c r="AA817" s="113">
        <v>0</v>
      </c>
      <c r="AB817" s="93">
        <f t="shared" ref="AB817" si="7558">AA817/AA813</f>
        <v>0</v>
      </c>
      <c r="AC817" s="113">
        <v>0</v>
      </c>
      <c r="AD817" s="93">
        <f t="shared" ref="AD817" si="7559">AC817/AC813</f>
        <v>0</v>
      </c>
      <c r="AE817" s="113"/>
      <c r="AF817" s="93">
        <f t="shared" ref="AF817" si="7560">AE817/AE813</f>
        <v>0</v>
      </c>
      <c r="AG817" s="113"/>
      <c r="AH817" s="93">
        <f t="shared" ref="AH817" si="7561">AG817/AG813</f>
        <v>0</v>
      </c>
      <c r="AI817" s="113"/>
      <c r="AJ817" s="93">
        <f t="shared" ref="AJ817" si="7562">AI817/AI813</f>
        <v>0</v>
      </c>
      <c r="AK817" s="113"/>
      <c r="AL817" s="93">
        <f t="shared" ref="AL817" si="7563">AK817/AK813</f>
        <v>0</v>
      </c>
      <c r="AM817" s="113">
        <v>0</v>
      </c>
      <c r="AN817" s="93">
        <f t="shared" ref="AN817" si="7564">AM817/AM813</f>
        <v>0</v>
      </c>
      <c r="AO817" s="113">
        <v>0</v>
      </c>
      <c r="AP817" s="93">
        <f t="shared" ref="AP817" si="7565">AO817/AO813</f>
        <v>0</v>
      </c>
      <c r="AQ817" s="113">
        <v>0</v>
      </c>
      <c r="AR817" s="93">
        <f t="shared" si="7523"/>
        <v>0</v>
      </c>
      <c r="AS817" s="134">
        <f t="shared" si="7524"/>
        <v>0</v>
      </c>
      <c r="AT817" s="203">
        <f t="shared" si="7525"/>
        <v>0</v>
      </c>
      <c r="AU817" s="120">
        <f>IF(J817=0,0,(IF('Form II'!K815="yes",(J817/AT817)*('Form II'!G815+'Form II'!H815),0)))</f>
        <v>0</v>
      </c>
      <c r="AV817" s="120">
        <f>IF(D817=0,0,(IF('Form II'!I815="yes",(D817/AT817)*('Form II'!G815+'Form II'!H815),0)))</f>
        <v>0</v>
      </c>
      <c r="AW817" s="120">
        <f>IF(F817+H817=0,0,(IF('Form II'!J815="yes",((F817+H817)/AT817)*('Form II'!G815+'Form II'!H815),0)))</f>
        <v>0</v>
      </c>
      <c r="AX817" s="120">
        <f>IF(L817=0,0,(L817/AT817)*('Form II'!G815+'Form II'!H815))</f>
        <v>0</v>
      </c>
      <c r="AY817" s="120">
        <f>IF(P817+R817=0,0,(IF('Form II'!M815="yes",(((P817+R817)/AT817)*('Form II'!G815+'Form II'!H815)),0)))</f>
        <v>0</v>
      </c>
      <c r="AZ817" s="120" t="e">
        <f>IF('Form II'!N815="yes",(((V817+X817+Z817+T817)/AT817)*('Form II'!G815+'Form II'!H815)),0)</f>
        <v>#DIV/0!</v>
      </c>
      <c r="BA817" s="120" t="e">
        <f>IF('Form II'!P815="yes",(AB817/AT817)*('Form II'!G815+'Form II'!H815),0)</f>
        <v>#DIV/0!</v>
      </c>
      <c r="BB817" s="120" t="e">
        <f>IF('Form II'!O815="yes",(AD817/AT817)*('Form II'!G815+'Form II'!H815),0)</f>
        <v>#DIV/0!</v>
      </c>
      <c r="BC817" s="120">
        <f>IF(AF817=0,0,(AF817/AT817)*('Form II'!G815+'Form II'!H815))</f>
        <v>0</v>
      </c>
      <c r="BD817" s="120">
        <f>IF((AN817+AP817+AR817)=0,0,(IF('Form II'!R815="yes",(((AN817+AP817+AR817)/AT817)*('Form II'!G815+'Form II'!H815)),0)))</f>
        <v>0</v>
      </c>
      <c r="BE817" s="118">
        <f>IF((AS817)=0,('Form II'!G815+'Form II'!H815),SUM(AU817:BD817))</f>
        <v>0</v>
      </c>
      <c r="CD817" s="23">
        <f>AT817*'Form II'!F815</f>
        <v>0</v>
      </c>
    </row>
    <row r="818" spans="1:82" ht="16.5" thickTop="1" thickBot="1" x14ac:dyDescent="0.3">
      <c r="A818" s="28" t="s">
        <v>40</v>
      </c>
      <c r="B818" s="29"/>
      <c r="C818" s="114">
        <v>0</v>
      </c>
      <c r="D818" s="93">
        <f t="shared" ref="D818" si="7566">C818/C813</f>
        <v>0</v>
      </c>
      <c r="E818" s="114"/>
      <c r="F818" s="93">
        <f t="shared" ref="F818" si="7567">E818/E813</f>
        <v>0</v>
      </c>
      <c r="G818" s="114"/>
      <c r="H818" s="93">
        <f t="shared" ref="H818" si="7568">G818/G813</f>
        <v>0</v>
      </c>
      <c r="I818" s="114"/>
      <c r="J818" s="93">
        <f t="shared" ref="J818" si="7569">I818/I813</f>
        <v>0</v>
      </c>
      <c r="K818" s="114"/>
      <c r="L818" s="93">
        <f t="shared" ref="L818" si="7570">K818/K813</f>
        <v>0</v>
      </c>
      <c r="M818" s="114">
        <v>0</v>
      </c>
      <c r="N818" s="93">
        <f t="shared" ref="N818" si="7571">M818/M813</f>
        <v>0</v>
      </c>
      <c r="O818" s="114">
        <v>0</v>
      </c>
      <c r="P818" s="93">
        <f t="shared" ref="P818" si="7572">O818/O813</f>
        <v>0</v>
      </c>
      <c r="Q818" s="114">
        <v>0</v>
      </c>
      <c r="R818" s="93">
        <f t="shared" ref="R818" si="7573">Q818/Q813</f>
        <v>0</v>
      </c>
      <c r="S818" s="114">
        <v>0</v>
      </c>
      <c r="T818" s="93">
        <f t="shared" ref="T818" si="7574">S818/S813</f>
        <v>0</v>
      </c>
      <c r="U818" s="114">
        <v>0</v>
      </c>
      <c r="V818" s="93">
        <f t="shared" ref="V818" si="7575">U818/U813</f>
        <v>0</v>
      </c>
      <c r="W818" s="114">
        <v>0</v>
      </c>
      <c r="X818" s="93">
        <f t="shared" ref="X818" si="7576">W818/W813</f>
        <v>0</v>
      </c>
      <c r="Y818" s="114">
        <v>0</v>
      </c>
      <c r="Z818" s="93">
        <f t="shared" ref="Z818" si="7577">Y818/Y813</f>
        <v>0</v>
      </c>
      <c r="AA818" s="114">
        <v>0</v>
      </c>
      <c r="AB818" s="93">
        <f t="shared" ref="AB818" si="7578">AA818/AA813</f>
        <v>0</v>
      </c>
      <c r="AC818" s="114">
        <v>0</v>
      </c>
      <c r="AD818" s="93">
        <f t="shared" ref="AD818" si="7579">AC818/AC813</f>
        <v>0</v>
      </c>
      <c r="AE818" s="114"/>
      <c r="AF818" s="93">
        <f t="shared" ref="AF818" si="7580">AE818/AE813</f>
        <v>0</v>
      </c>
      <c r="AG818" s="114"/>
      <c r="AH818" s="93">
        <f t="shared" ref="AH818" si="7581">AG818/AG813</f>
        <v>0</v>
      </c>
      <c r="AI818" s="114"/>
      <c r="AJ818" s="93">
        <f t="shared" ref="AJ818" si="7582">AI818/AI813</f>
        <v>0</v>
      </c>
      <c r="AK818" s="114"/>
      <c r="AL818" s="93">
        <f t="shared" ref="AL818" si="7583">AK818/AK813</f>
        <v>0</v>
      </c>
      <c r="AM818" s="114">
        <v>0</v>
      </c>
      <c r="AN818" s="93">
        <f t="shared" ref="AN818" si="7584">AM818/AM813</f>
        <v>0</v>
      </c>
      <c r="AO818" s="114">
        <v>0</v>
      </c>
      <c r="AP818" s="93">
        <f t="shared" ref="AP818" si="7585">AO818/AO813</f>
        <v>0</v>
      </c>
      <c r="AQ818" s="114">
        <v>0</v>
      </c>
      <c r="AR818" s="93">
        <f t="shared" si="7523"/>
        <v>0</v>
      </c>
      <c r="AS818" s="134">
        <f t="shared" si="7524"/>
        <v>0</v>
      </c>
      <c r="AT818" s="203">
        <f t="shared" si="7525"/>
        <v>0</v>
      </c>
      <c r="AU818" s="120">
        <f>IF(J818=0,0,(IF('Form II'!K816="yes",(J818/AT818)*('Form II'!G816+'Form II'!H816),0)))</f>
        <v>0</v>
      </c>
      <c r="AV818" s="120">
        <f>IF(D818=0,0,(IF('Form II'!I816="yes",(D818/AT818)*('Form II'!G816+'Form II'!H816),0)))</f>
        <v>0</v>
      </c>
      <c r="AW818" s="120">
        <f>IF(F818+H818=0,0,(IF('Form II'!J816="yes",((F818+H818)/AT818)*('Form II'!G816+'Form II'!H816),0)))</f>
        <v>0</v>
      </c>
      <c r="AX818" s="120">
        <f>IF(L818=0,0,(L818/AT818)*('Form II'!G816+'Form II'!H816))</f>
        <v>0</v>
      </c>
      <c r="AY818" s="120">
        <f>IF(P818+R818=0,0,(IF('Form II'!M816="yes",(((P818+R818)/AT818)*('Form II'!G816+'Form II'!H816)),0)))</f>
        <v>0</v>
      </c>
      <c r="AZ818" s="120" t="e">
        <f>IF('Form II'!N816="yes",(((V818+X818+Z818+T818)/AT818)*('Form II'!G816+'Form II'!H816)),0)</f>
        <v>#DIV/0!</v>
      </c>
      <c r="BA818" s="120" t="e">
        <f>IF('Form II'!P816="yes",(AB818/AT818)*('Form II'!G816+'Form II'!H816),0)</f>
        <v>#DIV/0!</v>
      </c>
      <c r="BB818" s="120" t="e">
        <f>IF('Form II'!O816="yes",(AD818/AT818)*('Form II'!G816+'Form II'!H816),0)</f>
        <v>#DIV/0!</v>
      </c>
      <c r="BC818" s="120">
        <f>IF(AF818=0,0,(AF818/AT818)*('Form II'!G816+'Form II'!H816))</f>
        <v>0</v>
      </c>
      <c r="BD818" s="120">
        <f>IF((AN818+AP818+AR818)=0,0,(IF('Form II'!R816="yes",(((AN818+AP818+AR818)/AT818)*('Form II'!G816+'Form II'!H816)),0)))</f>
        <v>0</v>
      </c>
      <c r="BE818" s="118">
        <f>IF((AS818)=0,('Form II'!G816+'Form II'!H816),SUM(AU818:BD818))</f>
        <v>0</v>
      </c>
      <c r="CD818" s="23">
        <f>AT818*'Form II'!F816</f>
        <v>0</v>
      </c>
    </row>
    <row r="819" spans="1:82" ht="15.75" thickTop="1" x14ac:dyDescent="0.25">
      <c r="A819" s="90" t="s">
        <v>41</v>
      </c>
      <c r="B819" s="91"/>
      <c r="C819" s="91">
        <f t="shared" si="7048"/>
        <v>0</v>
      </c>
      <c r="D819" s="93">
        <f t="shared" ref="D819" si="7586">C819/C813</f>
        <v>0</v>
      </c>
      <c r="E819" s="91">
        <f t="shared" si="7050"/>
        <v>0</v>
      </c>
      <c r="F819" s="93">
        <f t="shared" ref="F819" si="7587">E819/E813</f>
        <v>0</v>
      </c>
      <c r="G819" s="91">
        <f t="shared" si="7052"/>
        <v>0</v>
      </c>
      <c r="H819" s="93">
        <f t="shared" ref="H819" si="7588">G819/G813</f>
        <v>0</v>
      </c>
      <c r="I819" s="91">
        <f t="shared" si="7054"/>
        <v>0</v>
      </c>
      <c r="J819" s="93">
        <f t="shared" ref="J819" si="7589">I819/I813</f>
        <v>0</v>
      </c>
      <c r="K819" s="91">
        <f t="shared" si="7056"/>
        <v>0</v>
      </c>
      <c r="L819" s="93">
        <f t="shared" ref="L819" si="7590">K819/K813</f>
        <v>0</v>
      </c>
      <c r="M819" s="91">
        <f t="shared" si="7058"/>
        <v>0</v>
      </c>
      <c r="N819" s="93">
        <f t="shared" ref="N819" si="7591">M819/M813</f>
        <v>0</v>
      </c>
      <c r="O819" s="91">
        <f t="shared" si="7060"/>
        <v>0</v>
      </c>
      <c r="P819" s="93">
        <f t="shared" ref="P819" si="7592">O819/O813</f>
        <v>0</v>
      </c>
      <c r="Q819" s="91">
        <f t="shared" si="7062"/>
        <v>0</v>
      </c>
      <c r="R819" s="93">
        <f t="shared" ref="R819" si="7593">Q819/Q813</f>
        <v>0</v>
      </c>
      <c r="S819" s="91">
        <f t="shared" si="7064"/>
        <v>0</v>
      </c>
      <c r="T819" s="93">
        <f t="shared" ref="T819" si="7594">S819/S813</f>
        <v>0</v>
      </c>
      <c r="U819" s="91">
        <f t="shared" si="7066"/>
        <v>0</v>
      </c>
      <c r="V819" s="93">
        <f t="shared" ref="V819" si="7595">U819/U813</f>
        <v>0</v>
      </c>
      <c r="W819" s="91">
        <f t="shared" si="7068"/>
        <v>0</v>
      </c>
      <c r="X819" s="93">
        <f t="shared" ref="X819" si="7596">W819/W813</f>
        <v>0</v>
      </c>
      <c r="Y819" s="91">
        <f t="shared" si="7070"/>
        <v>0</v>
      </c>
      <c r="Z819" s="93">
        <f t="shared" ref="Z819" si="7597">Y819/Y813</f>
        <v>0</v>
      </c>
      <c r="AA819" s="91">
        <f t="shared" si="7072"/>
        <v>0</v>
      </c>
      <c r="AB819" s="93">
        <f t="shared" ref="AB819" si="7598">AA819/AA813</f>
        <v>0</v>
      </c>
      <c r="AC819" s="91">
        <f t="shared" si="7074"/>
        <v>0</v>
      </c>
      <c r="AD819" s="93">
        <f t="shared" ref="AD819" si="7599">AC819/AC813</f>
        <v>0</v>
      </c>
      <c r="AE819" s="94">
        <f t="shared" si="7076"/>
        <v>0</v>
      </c>
      <c r="AF819" s="93">
        <f t="shared" ref="AF819" si="7600">AE819/AE813</f>
        <v>0</v>
      </c>
      <c r="AG819" s="91">
        <f t="shared" si="7078"/>
        <v>0</v>
      </c>
      <c r="AH819" s="93">
        <f t="shared" ref="AH819" si="7601">AG819/AG813</f>
        <v>0</v>
      </c>
      <c r="AI819" s="91">
        <f t="shared" si="7080"/>
        <v>0</v>
      </c>
      <c r="AJ819" s="93">
        <f t="shared" ref="AJ819" si="7602">AI819/AI813</f>
        <v>0</v>
      </c>
      <c r="AK819" s="91">
        <f t="shared" si="7082"/>
        <v>0</v>
      </c>
      <c r="AL819" s="93">
        <f t="shared" ref="AL819" si="7603">AK819/AK813</f>
        <v>0</v>
      </c>
      <c r="AM819" s="91">
        <f t="shared" si="7084"/>
        <v>0</v>
      </c>
      <c r="AN819" s="93">
        <f t="shared" ref="AN819" si="7604">AM819/AM813</f>
        <v>0</v>
      </c>
      <c r="AO819" s="91">
        <f t="shared" si="7086"/>
        <v>0</v>
      </c>
      <c r="AP819" s="93">
        <f t="shared" ref="AP819" si="7605">AO819/AO813</f>
        <v>0</v>
      </c>
      <c r="AQ819" s="91">
        <f t="shared" si="7088"/>
        <v>0</v>
      </c>
      <c r="AR819" s="93">
        <f t="shared" si="7523"/>
        <v>0</v>
      </c>
      <c r="AS819" s="95">
        <f t="shared" si="7089"/>
        <v>0</v>
      </c>
      <c r="AT819" s="203">
        <f t="shared" si="7525"/>
        <v>0</v>
      </c>
      <c r="AU819" s="121"/>
      <c r="AV819" s="121"/>
      <c r="AW819" s="121"/>
      <c r="AX819" s="121"/>
      <c r="AY819" s="121"/>
      <c r="AZ819" s="121"/>
      <c r="BA819" s="121"/>
      <c r="BB819" s="121"/>
      <c r="BC819" s="121"/>
      <c r="BD819" s="121"/>
      <c r="BE819" s="121"/>
      <c r="CD819" s="30">
        <f t="shared" si="7090"/>
        <v>0</v>
      </c>
    </row>
    <row r="820" spans="1:82" x14ac:dyDescent="0.25">
      <c r="AU820" s="116"/>
      <c r="AV820" s="116"/>
      <c r="AW820" s="116"/>
      <c r="AX820" s="116"/>
      <c r="AY820" s="116"/>
      <c r="AZ820" s="116"/>
      <c r="BA820" s="116"/>
      <c r="BB820" s="116"/>
      <c r="BC820" s="116"/>
      <c r="BD820" s="116"/>
      <c r="BE820" s="116"/>
    </row>
    <row r="821" spans="1:82" ht="45" x14ac:dyDescent="0.25">
      <c r="A821" s="97"/>
      <c r="B821" s="199" t="s">
        <v>25</v>
      </c>
      <c r="C821" s="248" t="s">
        <v>116</v>
      </c>
      <c r="D821" s="247"/>
      <c r="E821" s="257" t="s">
        <v>119</v>
      </c>
      <c r="F821" s="247"/>
      <c r="G821" s="257" t="s">
        <v>120</v>
      </c>
      <c r="H821" s="247"/>
      <c r="I821" s="248" t="s">
        <v>117</v>
      </c>
      <c r="J821" s="247"/>
      <c r="K821" s="248" t="s">
        <v>118</v>
      </c>
      <c r="L821" s="247"/>
      <c r="M821" s="248" t="s">
        <v>27</v>
      </c>
      <c r="N821" s="247"/>
      <c r="O821" s="248" t="s">
        <v>166</v>
      </c>
      <c r="P821" s="247"/>
      <c r="Q821" s="248" t="s">
        <v>167</v>
      </c>
      <c r="R821" s="247"/>
      <c r="S821" s="248" t="s">
        <v>132</v>
      </c>
      <c r="T821" s="247"/>
      <c r="U821" s="248" t="s">
        <v>28</v>
      </c>
      <c r="V821" s="247"/>
      <c r="W821" s="248" t="s">
        <v>29</v>
      </c>
      <c r="X821" s="247"/>
      <c r="Y821" s="248" t="s">
        <v>30</v>
      </c>
      <c r="Z821" s="247"/>
      <c r="AA821" s="248" t="s">
        <v>114</v>
      </c>
      <c r="AB821" s="258"/>
      <c r="AC821" s="248" t="s">
        <v>113</v>
      </c>
      <c r="AD821" s="247"/>
      <c r="AE821" s="248" t="s">
        <v>31</v>
      </c>
      <c r="AF821" s="247"/>
      <c r="AG821" s="248" t="s">
        <v>193</v>
      </c>
      <c r="AH821" s="247"/>
      <c r="AI821" s="248" t="s">
        <v>164</v>
      </c>
      <c r="AJ821" s="247"/>
      <c r="AK821" s="246" t="s">
        <v>165</v>
      </c>
      <c r="AL821" s="247"/>
      <c r="AM821" s="248" t="s">
        <v>33</v>
      </c>
      <c r="AN821" s="247"/>
      <c r="AO821" s="248" t="s">
        <v>34</v>
      </c>
      <c r="AP821" s="247"/>
      <c r="AQ821" s="248" t="s">
        <v>34</v>
      </c>
      <c r="AR821" s="247"/>
      <c r="AS821" s="248" t="s">
        <v>35</v>
      </c>
      <c r="AT821" s="247"/>
      <c r="AU821" s="115" t="s">
        <v>406</v>
      </c>
      <c r="AV821" s="115" t="s">
        <v>116</v>
      </c>
      <c r="AW821" s="115" t="s">
        <v>408</v>
      </c>
      <c r="AX821" s="116" t="s">
        <v>409</v>
      </c>
      <c r="AY821" s="116" t="s">
        <v>410</v>
      </c>
      <c r="AZ821" s="116" t="s">
        <v>134</v>
      </c>
      <c r="BA821" s="117" t="s">
        <v>114</v>
      </c>
      <c r="BB821" s="117" t="s">
        <v>113</v>
      </c>
      <c r="BC821" s="117" t="s">
        <v>46</v>
      </c>
      <c r="BD821" s="117" t="s">
        <v>44</v>
      </c>
      <c r="BE821" s="118"/>
    </row>
    <row r="822" spans="1:82" x14ac:dyDescent="0.25">
      <c r="A822" s="49" t="s">
        <v>129</v>
      </c>
      <c r="B822" s="200"/>
      <c r="C822" s="151"/>
      <c r="D822" s="152"/>
      <c r="E822" s="151"/>
      <c r="F822" s="152"/>
      <c r="G822" s="200"/>
      <c r="H822" s="201"/>
      <c r="I822" s="200"/>
      <c r="J822" s="201"/>
      <c r="K822" s="87"/>
      <c r="L822" s="201"/>
      <c r="M822" s="200"/>
      <c r="N822" s="201"/>
      <c r="O822" s="200"/>
      <c r="P822" s="201"/>
      <c r="Q822" s="200"/>
      <c r="R822" s="201"/>
      <c r="S822" s="200"/>
      <c r="T822" s="201"/>
      <c r="U822" s="200"/>
      <c r="V822" s="201"/>
      <c r="W822" s="200"/>
      <c r="X822" s="201"/>
      <c r="Y822" s="200"/>
      <c r="Z822" s="201"/>
      <c r="AA822" s="87"/>
      <c r="AB822" s="87"/>
      <c r="AC822" s="200"/>
      <c r="AD822" s="201"/>
      <c r="AE822" s="200"/>
      <c r="AF822" s="201"/>
      <c r="AG822" s="200"/>
      <c r="AH822" s="201"/>
      <c r="AI822" s="200"/>
      <c r="AJ822" s="201"/>
      <c r="AK822" s="87"/>
      <c r="AL822" s="87"/>
      <c r="AM822" s="200"/>
      <c r="AN822" s="201"/>
      <c r="AO822" s="200"/>
      <c r="AP822" s="201"/>
      <c r="AQ822" s="200"/>
      <c r="AR822" s="201"/>
      <c r="AS822" s="200"/>
      <c r="AT822" s="146"/>
      <c r="AU822" s="115"/>
      <c r="AV822" s="115"/>
      <c r="AW822" s="115"/>
      <c r="AX822" s="116"/>
      <c r="AY822" s="116"/>
      <c r="AZ822" s="116"/>
      <c r="BA822" s="116"/>
      <c r="BB822" s="116"/>
      <c r="BC822" s="116"/>
      <c r="BD822" s="116"/>
      <c r="BE822" s="116"/>
    </row>
    <row r="823" spans="1:82" x14ac:dyDescent="0.25">
      <c r="A823" s="98"/>
      <c r="B823" s="88"/>
      <c r="C823" s="249">
        <f>(VLOOKUP(A822,$BF$2:$CB$5,2,FALSE))*'Form II'!F823</f>
        <v>60</v>
      </c>
      <c r="D823" s="250"/>
      <c r="E823" s="249">
        <f>VLOOKUP(A822,$BF$2:$CB$5,3,FALSE)*'Form II'!F823</f>
        <v>60</v>
      </c>
      <c r="F823" s="250"/>
      <c r="G823" s="249">
        <f>VLOOKUP(A822,$BF$2:$CB$5,4,FALSE)*'Form II'!F823</f>
        <v>60</v>
      </c>
      <c r="H823" s="250"/>
      <c r="I823" s="249">
        <f>VLOOKUP(A822,$BF$2:$CB$5,5,FALSE)*'Form II'!F823</f>
        <v>60</v>
      </c>
      <c r="J823" s="250"/>
      <c r="K823" s="251">
        <f>VLOOKUP(A822,$BF$2:$CB$5,6,FALSE)*'Form II'!F823</f>
        <v>100</v>
      </c>
      <c r="L823" s="250"/>
      <c r="M823" s="249">
        <f>VLOOKUP(A822,$BF$2:$CB$5,7,FALSE)*'Form II'!F823</f>
        <v>200</v>
      </c>
      <c r="N823" s="250"/>
      <c r="O823" s="249">
        <f>VLOOKUP(A822,$BF$2:$CB$5,8,FALSE)*'Form II'!F823</f>
        <v>125</v>
      </c>
      <c r="P823" s="250"/>
      <c r="Q823" s="249">
        <f>VLOOKUP(A822,$BF$2:$CB$5,9,FALSE)*'Form II'!F823</f>
        <v>125</v>
      </c>
      <c r="R823" s="250"/>
      <c r="S823" s="249">
        <f>VLOOKUP(A822,$BF$2:$CB$5,10,FALSE)*'Form II'!F823</f>
        <v>125</v>
      </c>
      <c r="T823" s="250"/>
      <c r="U823" s="249">
        <f>VLOOKUP(A822,$BF$2:$CB$5,11,FALSE)*'Form II'!F823</f>
        <v>150</v>
      </c>
      <c r="V823" s="250"/>
      <c r="W823" s="249">
        <f>VLOOKUP(A822,$BF$2:$CB$5,12,FALSE)*'Form II'!F823</f>
        <v>200</v>
      </c>
      <c r="X823" s="250"/>
      <c r="Y823" s="252">
        <f>VLOOKUP(A822,$BF$2:$CB$5,13,FALSE)*'Form II'!F823</f>
        <v>250</v>
      </c>
      <c r="Z823" s="253"/>
      <c r="AA823" s="252">
        <f>VLOOKUP(A822,$BF$2:$CB$5,14,FALSE)*'Form II'!F823</f>
        <v>75</v>
      </c>
      <c r="AB823" s="254"/>
      <c r="AC823" s="252">
        <f>VLOOKUP(A822,$BF$2:$CB$5,15,FALSE)*'Form II'!F823</f>
        <v>75</v>
      </c>
      <c r="AD823" s="253"/>
      <c r="AE823" s="252">
        <f>VLOOKUP(A822,$BF$2:$CB$5,16,FALSE)*'Form II'!F823</f>
        <v>200</v>
      </c>
      <c r="AF823" s="253"/>
      <c r="AG823" s="249">
        <f>VLOOKUP(A822,$BF$2:$CB$5,17,FALSE)*'Form II'!F823</f>
        <v>200</v>
      </c>
      <c r="AH823" s="250"/>
      <c r="AI823" s="249">
        <f>VLOOKUP(A822,$BF$2:$CB$5,18,FALSE)*'Form II'!F823</f>
        <v>12.5</v>
      </c>
      <c r="AJ823" s="250"/>
      <c r="AK823" s="249">
        <f>VLOOKUP(A822,$BF$2:$CB$5,19,FALSE)*'Form II'!F823</f>
        <v>25</v>
      </c>
      <c r="AL823" s="250"/>
      <c r="AM823" s="249">
        <f>VLOOKUP(A822,$BF$2:$CB$5,20,FALSE)*'Form II'!F823</f>
        <v>12.5</v>
      </c>
      <c r="AN823" s="250"/>
      <c r="AO823" s="249">
        <f>VLOOKUP(A822,$BF$2:$CB$5,21,FALSE)*'Form II'!F823</f>
        <v>25</v>
      </c>
      <c r="AP823" s="250"/>
      <c r="AQ823" s="249">
        <f>VLOOKUP(A822,$BF$2:$CB$5,22,FALSE)*'Form II'!F823</f>
        <v>25</v>
      </c>
      <c r="AR823" s="250"/>
      <c r="AS823" s="255"/>
      <c r="AT823" s="256"/>
      <c r="AU823" s="116"/>
      <c r="AV823" s="116"/>
      <c r="AW823" s="116"/>
      <c r="AX823" s="116"/>
      <c r="AY823" s="116"/>
      <c r="AZ823" s="116"/>
      <c r="BA823" s="116"/>
      <c r="BB823" s="116"/>
      <c r="BC823" s="116"/>
      <c r="BD823" s="116"/>
      <c r="BE823" s="116"/>
    </row>
    <row r="824" spans="1:82" ht="15.75" thickBot="1" x14ac:dyDescent="0.3">
      <c r="A824" s="48" t="str">
        <f>'Form II'!A823&amp;", "&amp;'Form II'!B823</f>
        <v>, 83</v>
      </c>
      <c r="B824" s="99" t="s">
        <v>36</v>
      </c>
      <c r="C824" s="99" t="s">
        <v>36</v>
      </c>
      <c r="D824" s="99" t="s">
        <v>142</v>
      </c>
      <c r="E824" s="99"/>
      <c r="F824" s="99"/>
      <c r="G824" s="99"/>
      <c r="H824" s="99"/>
      <c r="I824" s="99"/>
      <c r="J824" s="99"/>
      <c r="K824" s="99" t="s">
        <v>36</v>
      </c>
      <c r="L824" s="99" t="s">
        <v>142</v>
      </c>
      <c r="M824" s="99" t="s">
        <v>36</v>
      </c>
      <c r="N824" s="99" t="s">
        <v>142</v>
      </c>
      <c r="O824" s="99" t="s">
        <v>36</v>
      </c>
      <c r="P824" s="99" t="s">
        <v>142</v>
      </c>
      <c r="Q824" s="99" t="s">
        <v>36</v>
      </c>
      <c r="R824" s="99" t="s">
        <v>142</v>
      </c>
      <c r="S824" s="99" t="s">
        <v>36</v>
      </c>
      <c r="T824" s="99" t="s">
        <v>142</v>
      </c>
      <c r="U824" s="99" t="s">
        <v>36</v>
      </c>
      <c r="V824" s="99" t="s">
        <v>142</v>
      </c>
      <c r="W824" s="99" t="s">
        <v>36</v>
      </c>
      <c r="X824" s="99" t="s">
        <v>142</v>
      </c>
      <c r="Y824" s="99" t="s">
        <v>36</v>
      </c>
      <c r="Z824" s="99" t="s">
        <v>142</v>
      </c>
      <c r="AA824" s="99"/>
      <c r="AB824" s="99"/>
      <c r="AC824" s="99" t="s">
        <v>36</v>
      </c>
      <c r="AD824" s="99" t="s">
        <v>142</v>
      </c>
      <c r="AE824" s="99" t="s">
        <v>36</v>
      </c>
      <c r="AF824" s="100" t="s">
        <v>142</v>
      </c>
      <c r="AG824" s="99" t="s">
        <v>36</v>
      </c>
      <c r="AH824" s="99" t="s">
        <v>142</v>
      </c>
      <c r="AI824" s="99" t="s">
        <v>36</v>
      </c>
      <c r="AJ824" s="99" t="s">
        <v>142</v>
      </c>
      <c r="AK824" s="99" t="s">
        <v>36</v>
      </c>
      <c r="AL824" s="99" t="s">
        <v>142</v>
      </c>
      <c r="AM824" s="99" t="s">
        <v>36</v>
      </c>
      <c r="AN824" s="99" t="s">
        <v>142</v>
      </c>
      <c r="AO824" s="99" t="s">
        <v>36</v>
      </c>
      <c r="AP824" s="99" t="s">
        <v>142</v>
      </c>
      <c r="AQ824" s="99" t="s">
        <v>36</v>
      </c>
      <c r="AR824" s="99" t="s">
        <v>142</v>
      </c>
      <c r="AS824" s="99" t="s">
        <v>36</v>
      </c>
      <c r="AT824" s="147" t="s">
        <v>142</v>
      </c>
      <c r="AU824" s="116"/>
      <c r="AV824" s="116"/>
      <c r="AW824" s="116"/>
      <c r="AX824" s="116"/>
      <c r="AY824" s="116"/>
      <c r="AZ824" s="116"/>
      <c r="BA824" s="116"/>
      <c r="BB824" s="116"/>
      <c r="BC824" s="116"/>
      <c r="BD824" s="116"/>
      <c r="BE824" s="116"/>
    </row>
    <row r="825" spans="1:82" ht="16.5" thickTop="1" thickBot="1" x14ac:dyDescent="0.3">
      <c r="A825" s="24" t="s">
        <v>37</v>
      </c>
      <c r="B825" s="25"/>
      <c r="C825" s="112">
        <v>0</v>
      </c>
      <c r="D825" s="93">
        <f t="shared" ref="D825" si="7606">C825/C823</f>
        <v>0</v>
      </c>
      <c r="E825" s="112"/>
      <c r="F825" s="93">
        <f t="shared" ref="F825" si="7607">E825/E823</f>
        <v>0</v>
      </c>
      <c r="G825" s="112"/>
      <c r="H825" s="93">
        <f t="shared" ref="H825" si="7608">G825/G823</f>
        <v>0</v>
      </c>
      <c r="I825" s="112"/>
      <c r="J825" s="93">
        <f t="shared" ref="J825" si="7609">I825/I823</f>
        <v>0</v>
      </c>
      <c r="K825" s="112"/>
      <c r="L825" s="93">
        <f t="shared" ref="L825" si="7610">K825/K823</f>
        <v>0</v>
      </c>
      <c r="M825" s="112">
        <v>0</v>
      </c>
      <c r="N825" s="93">
        <f t="shared" ref="N825" si="7611">M825/M823</f>
        <v>0</v>
      </c>
      <c r="O825" s="112">
        <v>0</v>
      </c>
      <c r="P825" s="93">
        <f t="shared" ref="P825" si="7612">O825/O823</f>
        <v>0</v>
      </c>
      <c r="Q825" s="112">
        <v>0</v>
      </c>
      <c r="R825" s="93">
        <f t="shared" ref="R825" si="7613">Q825/Q823</f>
        <v>0</v>
      </c>
      <c r="S825" s="112">
        <v>0</v>
      </c>
      <c r="T825" s="93">
        <f t="shared" ref="T825" si="7614">S825/S823</f>
        <v>0</v>
      </c>
      <c r="U825" s="112">
        <v>0</v>
      </c>
      <c r="V825" s="93">
        <f t="shared" ref="V825" si="7615">U825/U823</f>
        <v>0</v>
      </c>
      <c r="W825" s="112">
        <v>0</v>
      </c>
      <c r="X825" s="93">
        <f t="shared" ref="X825" si="7616">W825/W823</f>
        <v>0</v>
      </c>
      <c r="Y825" s="112">
        <v>0</v>
      </c>
      <c r="Z825" s="93">
        <f t="shared" ref="Z825" si="7617">Y825/Y823</f>
        <v>0</v>
      </c>
      <c r="AA825" s="112">
        <v>0</v>
      </c>
      <c r="AB825" s="93">
        <f t="shared" ref="AB825" si="7618">AA825/AA823</f>
        <v>0</v>
      </c>
      <c r="AC825" s="112">
        <v>0</v>
      </c>
      <c r="AD825" s="93">
        <f t="shared" ref="AD825" si="7619">AC825/AC823</f>
        <v>0</v>
      </c>
      <c r="AE825" s="112"/>
      <c r="AF825" s="93">
        <f t="shared" ref="AF825" si="7620">AE825/AE823</f>
        <v>0</v>
      </c>
      <c r="AG825" s="112"/>
      <c r="AH825" s="93">
        <f t="shared" ref="AH825" si="7621">AG825/AG823</f>
        <v>0</v>
      </c>
      <c r="AI825" s="112"/>
      <c r="AJ825" s="93">
        <f t="shared" ref="AJ825" si="7622">AI825/AI823</f>
        <v>0</v>
      </c>
      <c r="AK825" s="112"/>
      <c r="AL825" s="93">
        <f t="shared" ref="AL825" si="7623">AK825/AK823</f>
        <v>0</v>
      </c>
      <c r="AM825" s="112">
        <v>0</v>
      </c>
      <c r="AN825" s="93">
        <f t="shared" ref="AN825" si="7624">AM825/AM823</f>
        <v>0</v>
      </c>
      <c r="AO825" s="112">
        <v>0</v>
      </c>
      <c r="AP825" s="93">
        <f t="shared" ref="AP825" si="7625">AO825/AO823</f>
        <v>0</v>
      </c>
      <c r="AQ825" s="112">
        <v>0</v>
      </c>
      <c r="AR825" s="93">
        <f t="shared" ref="AR825:AR829" si="7626">AQ825/$AQ$113</f>
        <v>0</v>
      </c>
      <c r="AS825" s="134">
        <f t="shared" ref="AS825:AS828" si="7627">C825+K825+M825+O825+U825+W825+Y825+AC825+AE825+AG825+AM825+AQ825+E825+I825+G825+AA825+Q825+S825+AO825+AI825+AK825</f>
        <v>0</v>
      </c>
      <c r="AT825" s="203">
        <f t="shared" ref="AT825:AT829" si="7628">D825+L825+N825+P825+V825+X825+Z825+AD825+AF825+AH825+AN825+AR825+AB825+F825+J825+H825+R825+T825+AP825+AJ825+AL825</f>
        <v>0</v>
      </c>
      <c r="AU825" s="120">
        <f>IF(J825=0,0,(IF('Form II'!K823="yes",(J825/AT825)*('Form II'!G823+'Form II'!H823),0)))</f>
        <v>0</v>
      </c>
      <c r="AV825" s="120">
        <f>IF(D825=0,0,(IF('Form II'!I823="yes",(D825/AT825)*('Form II'!G823+'Form II'!H823),0)))</f>
        <v>0</v>
      </c>
      <c r="AW825" s="120">
        <f>IF(F825+H825=0,0,(IF('Form II'!J823="yes",((F825+H825)/AT825)*('Form II'!G823+'Form II'!H823),0)))</f>
        <v>0</v>
      </c>
      <c r="AX825" s="120">
        <f>IF(L825=0,0,(L825/AT825)*('Form II'!G823+'Form II'!H823))</f>
        <v>0</v>
      </c>
      <c r="AY825" s="120">
        <f>IF(P825+R825=0,0,(IF('Form II'!M823="yes",(((P825+R825)/AT825)*('Form II'!G823+'Form II'!H823)),0)))</f>
        <v>0</v>
      </c>
      <c r="AZ825" s="120" t="e">
        <f>IF('Form II'!N823="yes",(((V825+X825+Z825+T825)/AT825)*('Form II'!G823+'Form II'!H823)),0)</f>
        <v>#DIV/0!</v>
      </c>
      <c r="BA825" s="120" t="e">
        <f>IF('Form II'!P823="yes",(AB825/AT825)*('Form II'!G823+'Form II'!H823),0)</f>
        <v>#DIV/0!</v>
      </c>
      <c r="BB825" s="120" t="e">
        <f>IF('Form II'!O823="yes",(AD825/AT825)*('Form II'!G823+'Form II'!H823),0)</f>
        <v>#DIV/0!</v>
      </c>
      <c r="BC825" s="120">
        <f>IF(AF825=0,0,(AF825/AT825)*('Form II'!G823+'Form II'!H823))</f>
        <v>0</v>
      </c>
      <c r="BD825" s="120">
        <f>IF((AN825+AP825+AR825)=0,0,(IF('Form II'!R823="yes",(((AN825+AP825+AR825)/AT825)*('Form II'!G823+'Form II'!H823)),0)))</f>
        <v>0</v>
      </c>
      <c r="BE825" s="118">
        <f>IF((AS825)=0,('Form II'!G823+'Form II'!H823),SUM(AU825:BD825))</f>
        <v>0</v>
      </c>
      <c r="CD825" s="23">
        <f>AT825*'Form II'!F823</f>
        <v>0</v>
      </c>
    </row>
    <row r="826" spans="1:82" ht="16.5" thickTop="1" thickBot="1" x14ac:dyDescent="0.3">
      <c r="A826" s="26" t="s">
        <v>38</v>
      </c>
      <c r="B826" s="27"/>
      <c r="C826" s="113">
        <v>0</v>
      </c>
      <c r="D826" s="93">
        <f t="shared" ref="D826" si="7629">C826/C823</f>
        <v>0</v>
      </c>
      <c r="E826" s="113"/>
      <c r="F826" s="93">
        <f t="shared" ref="F826" si="7630">E826/E823</f>
        <v>0</v>
      </c>
      <c r="G826" s="113"/>
      <c r="H826" s="93">
        <f t="shared" ref="H826" si="7631">G826/G823</f>
        <v>0</v>
      </c>
      <c r="I826" s="113"/>
      <c r="J826" s="93">
        <f t="shared" ref="J826" si="7632">I826/I823</f>
        <v>0</v>
      </c>
      <c r="K826" s="113"/>
      <c r="L826" s="93">
        <f t="shared" ref="L826" si="7633">K826/K823</f>
        <v>0</v>
      </c>
      <c r="M826" s="113">
        <v>0</v>
      </c>
      <c r="N826" s="93">
        <f t="shared" ref="N826" si="7634">M826/M823</f>
        <v>0</v>
      </c>
      <c r="O826" s="113">
        <v>0</v>
      </c>
      <c r="P826" s="93">
        <f t="shared" ref="P826" si="7635">O826/O823</f>
        <v>0</v>
      </c>
      <c r="Q826" s="113">
        <v>0</v>
      </c>
      <c r="R826" s="93">
        <f t="shared" ref="R826" si="7636">Q826/Q823</f>
        <v>0</v>
      </c>
      <c r="S826" s="113">
        <v>0</v>
      </c>
      <c r="T826" s="93">
        <f t="shared" ref="T826" si="7637">S826/S823</f>
        <v>0</v>
      </c>
      <c r="U826" s="113">
        <v>0</v>
      </c>
      <c r="V826" s="93">
        <f t="shared" ref="V826" si="7638">U826/U823</f>
        <v>0</v>
      </c>
      <c r="W826" s="113">
        <v>0</v>
      </c>
      <c r="X826" s="93">
        <f t="shared" ref="X826" si="7639">W826/W823</f>
        <v>0</v>
      </c>
      <c r="Y826" s="113">
        <v>0</v>
      </c>
      <c r="Z826" s="93">
        <f t="shared" ref="Z826" si="7640">Y826/Y823</f>
        <v>0</v>
      </c>
      <c r="AA826" s="113">
        <v>0</v>
      </c>
      <c r="AB826" s="93">
        <f t="shared" ref="AB826" si="7641">AA826/AA823</f>
        <v>0</v>
      </c>
      <c r="AC826" s="113">
        <v>0</v>
      </c>
      <c r="AD826" s="93">
        <f t="shared" ref="AD826" si="7642">AC826/AC823</f>
        <v>0</v>
      </c>
      <c r="AE826" s="113"/>
      <c r="AF826" s="93">
        <f t="shared" ref="AF826" si="7643">AE826/AE823</f>
        <v>0</v>
      </c>
      <c r="AG826" s="113"/>
      <c r="AH826" s="93">
        <f t="shared" ref="AH826" si="7644">AG826/AG823</f>
        <v>0</v>
      </c>
      <c r="AI826" s="113"/>
      <c r="AJ826" s="93">
        <f t="shared" ref="AJ826" si="7645">AI826/AI823</f>
        <v>0</v>
      </c>
      <c r="AK826" s="113"/>
      <c r="AL826" s="93">
        <f t="shared" ref="AL826" si="7646">AK826/AK823</f>
        <v>0</v>
      </c>
      <c r="AM826" s="113">
        <v>0</v>
      </c>
      <c r="AN826" s="93">
        <f t="shared" ref="AN826" si="7647">AM826/AM823</f>
        <v>0</v>
      </c>
      <c r="AO826" s="113">
        <v>0</v>
      </c>
      <c r="AP826" s="93">
        <f t="shared" ref="AP826" si="7648">AO826/AO823</f>
        <v>0</v>
      </c>
      <c r="AQ826" s="113">
        <v>0</v>
      </c>
      <c r="AR826" s="93">
        <f t="shared" si="7626"/>
        <v>0</v>
      </c>
      <c r="AS826" s="134">
        <f t="shared" si="7627"/>
        <v>0</v>
      </c>
      <c r="AT826" s="203">
        <f t="shared" si="7628"/>
        <v>0</v>
      </c>
      <c r="AU826" s="120">
        <f>IF(J826=0,0,(IF('Form II'!K824="yes",(J826/AT826)*('Form II'!G824+'Form II'!H824),0)))</f>
        <v>0</v>
      </c>
      <c r="AV826" s="120">
        <f>IF(D826=0,0,(IF('Form II'!I824="yes",(D826/AT826)*('Form II'!G824+'Form II'!H824),0)))</f>
        <v>0</v>
      </c>
      <c r="AW826" s="120">
        <f>IF(F826+H826=0,0,(IF('Form II'!J824="yes",((F826+H826)/AT826)*('Form II'!G824+'Form II'!H824),0)))</f>
        <v>0</v>
      </c>
      <c r="AX826" s="120">
        <f>IF(L826=0,0,(L826/AT826)*('Form II'!G824+'Form II'!H824))</f>
        <v>0</v>
      </c>
      <c r="AY826" s="120">
        <f>IF(P826+R826=0,0,(IF('Form II'!M824="yes",(((P826+R826)/AT826)*('Form II'!G824+'Form II'!H824)),0)))</f>
        <v>0</v>
      </c>
      <c r="AZ826" s="120" t="e">
        <f>IF('Form II'!N824="yes",(((V826+X826+Z826+T826)/AT826)*('Form II'!G824+'Form II'!H824)),0)</f>
        <v>#DIV/0!</v>
      </c>
      <c r="BA826" s="120" t="e">
        <f>IF('Form II'!P824="yes",(AB826/AT826)*('Form II'!G824+'Form II'!H824),0)</f>
        <v>#DIV/0!</v>
      </c>
      <c r="BB826" s="120" t="e">
        <f>IF('Form II'!O824="yes",(AD826/AT826)*('Form II'!G824+'Form II'!H824),0)</f>
        <v>#DIV/0!</v>
      </c>
      <c r="BC826" s="120">
        <f>IF(AF826=0,0,(AF826/AT826)*('Form II'!G824+'Form II'!H824))</f>
        <v>0</v>
      </c>
      <c r="BD826" s="120">
        <f>IF((AN826+AP826+AR826)=0,0,(IF('Form II'!R824="yes",(((AN826+AP826+AR826)/AT826)*('Form II'!G824+'Form II'!H824)),0)))</f>
        <v>0</v>
      </c>
      <c r="BE826" s="118">
        <f>IF((AS826)=0,('Form II'!G824+'Form II'!H824),SUM(AU826:BD826))</f>
        <v>0</v>
      </c>
      <c r="CD826" s="23">
        <f>AT826*'Form II'!F824</f>
        <v>0</v>
      </c>
    </row>
    <row r="827" spans="1:82" ht="16.5" thickTop="1" thickBot="1" x14ac:dyDescent="0.3">
      <c r="A827" s="26" t="s">
        <v>39</v>
      </c>
      <c r="B827" s="27"/>
      <c r="C827" s="113">
        <v>0</v>
      </c>
      <c r="D827" s="93">
        <f t="shared" ref="D827" si="7649">C827/C823</f>
        <v>0</v>
      </c>
      <c r="E827" s="113"/>
      <c r="F827" s="93">
        <f t="shared" ref="F827" si="7650">E827/E823</f>
        <v>0</v>
      </c>
      <c r="G827" s="113"/>
      <c r="H827" s="93">
        <f t="shared" ref="H827" si="7651">G827/G823</f>
        <v>0</v>
      </c>
      <c r="I827" s="113"/>
      <c r="J827" s="93">
        <f t="shared" ref="J827" si="7652">I827/I823</f>
        <v>0</v>
      </c>
      <c r="K827" s="113"/>
      <c r="L827" s="93">
        <f t="shared" ref="L827" si="7653">K827/K823</f>
        <v>0</v>
      </c>
      <c r="M827" s="113">
        <v>0</v>
      </c>
      <c r="N827" s="93">
        <f t="shared" ref="N827" si="7654">M827/M823</f>
        <v>0</v>
      </c>
      <c r="O827" s="113">
        <v>0</v>
      </c>
      <c r="P827" s="93">
        <f t="shared" ref="P827" si="7655">O827/O823</f>
        <v>0</v>
      </c>
      <c r="Q827" s="113">
        <v>0</v>
      </c>
      <c r="R827" s="93">
        <f t="shared" ref="R827" si="7656">Q827/Q823</f>
        <v>0</v>
      </c>
      <c r="S827" s="113">
        <v>0</v>
      </c>
      <c r="T827" s="93">
        <f t="shared" ref="T827" si="7657">S827/S823</f>
        <v>0</v>
      </c>
      <c r="U827" s="113">
        <v>0</v>
      </c>
      <c r="V827" s="93">
        <f t="shared" ref="V827" si="7658">U827/U823</f>
        <v>0</v>
      </c>
      <c r="W827" s="113">
        <v>0</v>
      </c>
      <c r="X827" s="93">
        <f t="shared" ref="X827" si="7659">W827/W823</f>
        <v>0</v>
      </c>
      <c r="Y827" s="113">
        <v>0</v>
      </c>
      <c r="Z827" s="93">
        <f t="shared" ref="Z827" si="7660">Y827/Y823</f>
        <v>0</v>
      </c>
      <c r="AA827" s="113">
        <v>0</v>
      </c>
      <c r="AB827" s="93">
        <f t="shared" ref="AB827" si="7661">AA827/AA823</f>
        <v>0</v>
      </c>
      <c r="AC827" s="113">
        <v>0</v>
      </c>
      <c r="AD827" s="93">
        <f t="shared" ref="AD827" si="7662">AC827/AC823</f>
        <v>0</v>
      </c>
      <c r="AE827" s="113"/>
      <c r="AF827" s="93">
        <f t="shared" ref="AF827" si="7663">AE827/AE823</f>
        <v>0</v>
      </c>
      <c r="AG827" s="113"/>
      <c r="AH827" s="93">
        <f t="shared" ref="AH827" si="7664">AG827/AG823</f>
        <v>0</v>
      </c>
      <c r="AI827" s="113"/>
      <c r="AJ827" s="93">
        <f t="shared" ref="AJ827" si="7665">AI827/AI823</f>
        <v>0</v>
      </c>
      <c r="AK827" s="113"/>
      <c r="AL827" s="93">
        <f t="shared" ref="AL827" si="7666">AK827/AK823</f>
        <v>0</v>
      </c>
      <c r="AM827" s="113">
        <v>0</v>
      </c>
      <c r="AN827" s="93">
        <f t="shared" ref="AN827" si="7667">AM827/AM823</f>
        <v>0</v>
      </c>
      <c r="AO827" s="113">
        <v>0</v>
      </c>
      <c r="AP827" s="93">
        <f t="shared" ref="AP827" si="7668">AO827/AO823</f>
        <v>0</v>
      </c>
      <c r="AQ827" s="113">
        <v>0</v>
      </c>
      <c r="AR827" s="93">
        <f t="shared" si="7626"/>
        <v>0</v>
      </c>
      <c r="AS827" s="134">
        <f t="shared" si="7627"/>
        <v>0</v>
      </c>
      <c r="AT827" s="203">
        <f t="shared" si="7628"/>
        <v>0</v>
      </c>
      <c r="AU827" s="120">
        <f>IF(J827=0,0,(IF('Form II'!K825="yes",(J827/AT827)*('Form II'!G825+'Form II'!H825),0)))</f>
        <v>0</v>
      </c>
      <c r="AV827" s="120">
        <f>IF(D827=0,0,(IF('Form II'!I825="yes",(D827/AT827)*('Form II'!G825+'Form II'!H825),0)))</f>
        <v>0</v>
      </c>
      <c r="AW827" s="120">
        <f>IF(F827+H827=0,0,(IF('Form II'!J825="yes",((F827+H827)/AT827)*('Form II'!G825+'Form II'!H825),0)))</f>
        <v>0</v>
      </c>
      <c r="AX827" s="120">
        <f>IF(L827=0,0,(L827/AT827)*('Form II'!G825+'Form II'!H825))</f>
        <v>0</v>
      </c>
      <c r="AY827" s="120">
        <f>IF(P827+R827=0,0,(IF('Form II'!M825="yes",(((P827+R827)/AT827)*('Form II'!G825+'Form II'!H825)),0)))</f>
        <v>0</v>
      </c>
      <c r="AZ827" s="120" t="e">
        <f>IF('Form II'!N825="yes",(((V827+X827+Z827+T827)/AT827)*('Form II'!G825+'Form II'!H825)),0)</f>
        <v>#DIV/0!</v>
      </c>
      <c r="BA827" s="120" t="e">
        <f>IF('Form II'!P825="yes",(AB827/AT827)*('Form II'!G825+'Form II'!H825),0)</f>
        <v>#DIV/0!</v>
      </c>
      <c r="BB827" s="120" t="e">
        <f>IF('Form II'!O825="yes",(AD827/AT827)*('Form II'!G825+'Form II'!H825),0)</f>
        <v>#DIV/0!</v>
      </c>
      <c r="BC827" s="120">
        <f>IF(AF827=0,0,(AF827/AT827)*('Form II'!G825+'Form II'!H825))</f>
        <v>0</v>
      </c>
      <c r="BD827" s="120">
        <f>IF((AN827+AP827+AR827)=0,0,(IF('Form II'!R825="yes",(((AN827+AP827+AR827)/AT827)*('Form II'!G825+'Form II'!H825)),0)))</f>
        <v>0</v>
      </c>
      <c r="BE827" s="118">
        <f>IF((AS827)=0,('Form II'!G825+'Form II'!H825),SUM(AU827:BD827))</f>
        <v>0</v>
      </c>
      <c r="CD827" s="23">
        <f>AT827*'Form II'!F825</f>
        <v>0</v>
      </c>
    </row>
    <row r="828" spans="1:82" ht="16.5" thickTop="1" thickBot="1" x14ac:dyDescent="0.3">
      <c r="A828" s="28" t="s">
        <v>40</v>
      </c>
      <c r="B828" s="29"/>
      <c r="C828" s="114">
        <v>0</v>
      </c>
      <c r="D828" s="93">
        <f t="shared" ref="D828" si="7669">C828/C823</f>
        <v>0</v>
      </c>
      <c r="E828" s="114"/>
      <c r="F828" s="93">
        <f t="shared" ref="F828" si="7670">E828/E823</f>
        <v>0</v>
      </c>
      <c r="G828" s="114"/>
      <c r="H828" s="93">
        <f t="shared" ref="H828" si="7671">G828/G823</f>
        <v>0</v>
      </c>
      <c r="I828" s="114"/>
      <c r="J828" s="93">
        <f t="shared" ref="J828" si="7672">I828/I823</f>
        <v>0</v>
      </c>
      <c r="K828" s="114"/>
      <c r="L828" s="93">
        <f t="shared" ref="L828" si="7673">K828/K823</f>
        <v>0</v>
      </c>
      <c r="M828" s="114">
        <v>0</v>
      </c>
      <c r="N828" s="93">
        <f t="shared" ref="N828" si="7674">M828/M823</f>
        <v>0</v>
      </c>
      <c r="O828" s="114">
        <v>0</v>
      </c>
      <c r="P828" s="93">
        <f t="shared" ref="P828" si="7675">O828/O823</f>
        <v>0</v>
      </c>
      <c r="Q828" s="114">
        <v>0</v>
      </c>
      <c r="R828" s="93">
        <f t="shared" ref="R828" si="7676">Q828/Q823</f>
        <v>0</v>
      </c>
      <c r="S828" s="114">
        <v>0</v>
      </c>
      <c r="T828" s="93">
        <f t="shared" ref="T828" si="7677">S828/S823</f>
        <v>0</v>
      </c>
      <c r="U828" s="114">
        <v>0</v>
      </c>
      <c r="V828" s="93">
        <f t="shared" ref="V828" si="7678">U828/U823</f>
        <v>0</v>
      </c>
      <c r="W828" s="114">
        <v>0</v>
      </c>
      <c r="X828" s="93">
        <f t="shared" ref="X828" si="7679">W828/W823</f>
        <v>0</v>
      </c>
      <c r="Y828" s="114">
        <v>0</v>
      </c>
      <c r="Z828" s="93">
        <f t="shared" ref="Z828" si="7680">Y828/Y823</f>
        <v>0</v>
      </c>
      <c r="AA828" s="114">
        <v>0</v>
      </c>
      <c r="AB828" s="93">
        <f t="shared" ref="AB828" si="7681">AA828/AA823</f>
        <v>0</v>
      </c>
      <c r="AC828" s="114">
        <v>0</v>
      </c>
      <c r="AD828" s="93">
        <f t="shared" ref="AD828" si="7682">AC828/AC823</f>
        <v>0</v>
      </c>
      <c r="AE828" s="114"/>
      <c r="AF828" s="93">
        <f t="shared" ref="AF828" si="7683">AE828/AE823</f>
        <v>0</v>
      </c>
      <c r="AG828" s="114"/>
      <c r="AH828" s="93">
        <f t="shared" ref="AH828" si="7684">AG828/AG823</f>
        <v>0</v>
      </c>
      <c r="AI828" s="114"/>
      <c r="AJ828" s="93">
        <f t="shared" ref="AJ828" si="7685">AI828/AI823</f>
        <v>0</v>
      </c>
      <c r="AK828" s="114"/>
      <c r="AL828" s="93">
        <f t="shared" ref="AL828" si="7686">AK828/AK823</f>
        <v>0</v>
      </c>
      <c r="AM828" s="114">
        <v>0</v>
      </c>
      <c r="AN828" s="93">
        <f t="shared" ref="AN828" si="7687">AM828/AM823</f>
        <v>0</v>
      </c>
      <c r="AO828" s="114">
        <v>0</v>
      </c>
      <c r="AP828" s="93">
        <f t="shared" ref="AP828" si="7688">AO828/AO823</f>
        <v>0</v>
      </c>
      <c r="AQ828" s="114">
        <v>0</v>
      </c>
      <c r="AR828" s="93">
        <f t="shared" si="7626"/>
        <v>0</v>
      </c>
      <c r="AS828" s="134">
        <f t="shared" si="7627"/>
        <v>0</v>
      </c>
      <c r="AT828" s="203">
        <f t="shared" si="7628"/>
        <v>0</v>
      </c>
      <c r="AU828" s="120">
        <f>IF(J828=0,0,(IF('Form II'!K826="yes",(J828/AT828)*('Form II'!G826+'Form II'!H826),0)))</f>
        <v>0</v>
      </c>
      <c r="AV828" s="120">
        <f>IF(D828=0,0,(IF('Form II'!I826="yes",(D828/AT828)*('Form II'!G826+'Form II'!H826),0)))</f>
        <v>0</v>
      </c>
      <c r="AW828" s="120">
        <f>IF(F828+H828=0,0,(IF('Form II'!J826="yes",((F828+H828)/AT828)*('Form II'!G826+'Form II'!H826),0)))</f>
        <v>0</v>
      </c>
      <c r="AX828" s="120">
        <f>IF(L828=0,0,(L828/AT828)*('Form II'!G826+'Form II'!H826))</f>
        <v>0</v>
      </c>
      <c r="AY828" s="120">
        <f>IF(P828+R828=0,0,(IF('Form II'!M826="yes",(((P828+R828)/AT828)*('Form II'!G826+'Form II'!H826)),0)))</f>
        <v>0</v>
      </c>
      <c r="AZ828" s="120" t="e">
        <f>IF('Form II'!N826="yes",(((V828+X828+Z828+T828)/AT828)*('Form II'!G826+'Form II'!H826)),0)</f>
        <v>#DIV/0!</v>
      </c>
      <c r="BA828" s="120" t="e">
        <f>IF('Form II'!P826="yes",(AB828/AT828)*('Form II'!G826+'Form II'!H826),0)</f>
        <v>#DIV/0!</v>
      </c>
      <c r="BB828" s="120" t="e">
        <f>IF('Form II'!O826="yes",(AD828/AT828)*('Form II'!G826+'Form II'!H826),0)</f>
        <v>#DIV/0!</v>
      </c>
      <c r="BC828" s="120">
        <f>IF(AF828=0,0,(AF828/AT828)*('Form II'!G826+'Form II'!H826))</f>
        <v>0</v>
      </c>
      <c r="BD828" s="120">
        <f>IF((AN828+AP828+AR828)=0,0,(IF('Form II'!R826="yes",(((AN828+AP828+AR828)/AT828)*('Form II'!G826+'Form II'!H826)),0)))</f>
        <v>0</v>
      </c>
      <c r="BE828" s="118">
        <f>IF((AS828)=0,('Form II'!G826+'Form II'!H826),SUM(AU828:BD828))</f>
        <v>0</v>
      </c>
      <c r="CD828" s="23">
        <f>AT828*'Form II'!F826</f>
        <v>0</v>
      </c>
    </row>
    <row r="829" spans="1:82" ht="15.75" thickTop="1" x14ac:dyDescent="0.25">
      <c r="A829" s="90" t="s">
        <v>41</v>
      </c>
      <c r="B829" s="91"/>
      <c r="C829" s="91">
        <f t="shared" si="7048"/>
        <v>0</v>
      </c>
      <c r="D829" s="93">
        <f t="shared" ref="D829" si="7689">C829/C823</f>
        <v>0</v>
      </c>
      <c r="E829" s="91">
        <f t="shared" si="7050"/>
        <v>0</v>
      </c>
      <c r="F829" s="93">
        <f t="shared" ref="F829" si="7690">E829/E823</f>
        <v>0</v>
      </c>
      <c r="G829" s="91">
        <f t="shared" si="7052"/>
        <v>0</v>
      </c>
      <c r="H829" s="93">
        <f t="shared" ref="H829" si="7691">G829/G823</f>
        <v>0</v>
      </c>
      <c r="I829" s="91">
        <f t="shared" si="7054"/>
        <v>0</v>
      </c>
      <c r="J829" s="93">
        <f t="shared" ref="J829" si="7692">I829/I823</f>
        <v>0</v>
      </c>
      <c r="K829" s="91">
        <f t="shared" si="7056"/>
        <v>0</v>
      </c>
      <c r="L829" s="93">
        <f t="shared" ref="L829" si="7693">K829/K823</f>
        <v>0</v>
      </c>
      <c r="M829" s="91">
        <f t="shared" si="7058"/>
        <v>0</v>
      </c>
      <c r="N829" s="93">
        <f t="shared" ref="N829" si="7694">M829/M823</f>
        <v>0</v>
      </c>
      <c r="O829" s="91">
        <f t="shared" si="7060"/>
        <v>0</v>
      </c>
      <c r="P829" s="93">
        <f t="shared" ref="P829" si="7695">O829/O823</f>
        <v>0</v>
      </c>
      <c r="Q829" s="91">
        <f t="shared" si="7062"/>
        <v>0</v>
      </c>
      <c r="R829" s="93">
        <f t="shared" ref="R829" si="7696">Q829/Q823</f>
        <v>0</v>
      </c>
      <c r="S829" s="91">
        <f t="shared" si="7064"/>
        <v>0</v>
      </c>
      <c r="T829" s="93">
        <f t="shared" ref="T829" si="7697">S829/S823</f>
        <v>0</v>
      </c>
      <c r="U829" s="91">
        <f t="shared" si="7066"/>
        <v>0</v>
      </c>
      <c r="V829" s="93">
        <f t="shared" ref="V829" si="7698">U829/U823</f>
        <v>0</v>
      </c>
      <c r="W829" s="91">
        <f t="shared" si="7068"/>
        <v>0</v>
      </c>
      <c r="X829" s="93">
        <f t="shared" ref="X829" si="7699">W829/W823</f>
        <v>0</v>
      </c>
      <c r="Y829" s="91">
        <f t="shared" si="7070"/>
        <v>0</v>
      </c>
      <c r="Z829" s="93">
        <f t="shared" ref="Z829" si="7700">Y829/Y823</f>
        <v>0</v>
      </c>
      <c r="AA829" s="91">
        <f t="shared" si="7072"/>
        <v>0</v>
      </c>
      <c r="AB829" s="93">
        <f t="shared" ref="AB829" si="7701">AA829/AA823</f>
        <v>0</v>
      </c>
      <c r="AC829" s="91">
        <f t="shared" si="7074"/>
        <v>0</v>
      </c>
      <c r="AD829" s="93">
        <f t="shared" ref="AD829" si="7702">AC829/AC823</f>
        <v>0</v>
      </c>
      <c r="AE829" s="94">
        <f t="shared" si="7076"/>
        <v>0</v>
      </c>
      <c r="AF829" s="93">
        <f t="shared" ref="AF829" si="7703">AE829/AE823</f>
        <v>0</v>
      </c>
      <c r="AG829" s="91">
        <f t="shared" si="7078"/>
        <v>0</v>
      </c>
      <c r="AH829" s="93">
        <f t="shared" ref="AH829" si="7704">AG829/AG823</f>
        <v>0</v>
      </c>
      <c r="AI829" s="91">
        <f t="shared" si="7080"/>
        <v>0</v>
      </c>
      <c r="AJ829" s="93">
        <f t="shared" ref="AJ829" si="7705">AI829/AI823</f>
        <v>0</v>
      </c>
      <c r="AK829" s="91">
        <f t="shared" si="7082"/>
        <v>0</v>
      </c>
      <c r="AL829" s="93">
        <f t="shared" ref="AL829" si="7706">AK829/AK823</f>
        <v>0</v>
      </c>
      <c r="AM829" s="91">
        <f t="shared" si="7084"/>
        <v>0</v>
      </c>
      <c r="AN829" s="93">
        <f t="shared" ref="AN829" si="7707">AM829/AM823</f>
        <v>0</v>
      </c>
      <c r="AO829" s="91">
        <f t="shared" si="7086"/>
        <v>0</v>
      </c>
      <c r="AP829" s="93">
        <f t="shared" ref="AP829" si="7708">AO829/AO823</f>
        <v>0</v>
      </c>
      <c r="AQ829" s="91">
        <f t="shared" si="7088"/>
        <v>0</v>
      </c>
      <c r="AR829" s="93">
        <f t="shared" si="7626"/>
        <v>0</v>
      </c>
      <c r="AS829" s="95">
        <f t="shared" si="7089"/>
        <v>0</v>
      </c>
      <c r="AT829" s="203">
        <f t="shared" si="7628"/>
        <v>0</v>
      </c>
      <c r="AU829" s="121"/>
      <c r="AV829" s="121"/>
      <c r="AW829" s="121"/>
      <c r="AX829" s="121"/>
      <c r="AY829" s="121"/>
      <c r="AZ829" s="121"/>
      <c r="BA829" s="121"/>
      <c r="BB829" s="121"/>
      <c r="BC829" s="121"/>
      <c r="BD829" s="121"/>
      <c r="BE829" s="121"/>
      <c r="CD829" s="30">
        <f t="shared" si="7090"/>
        <v>0</v>
      </c>
    </row>
    <row r="830" spans="1:82" x14ac:dyDescent="0.25">
      <c r="AU830" s="116"/>
      <c r="AV830" s="116"/>
      <c r="AW830" s="116"/>
      <c r="AX830" s="116"/>
      <c r="AY830" s="116"/>
      <c r="AZ830" s="116"/>
      <c r="BA830" s="116"/>
      <c r="BB830" s="116"/>
      <c r="BC830" s="116"/>
      <c r="BD830" s="116"/>
      <c r="BE830" s="116"/>
    </row>
    <row r="831" spans="1:82" ht="45" x14ac:dyDescent="0.25">
      <c r="A831" s="97"/>
      <c r="B831" s="199" t="s">
        <v>25</v>
      </c>
      <c r="C831" s="248" t="s">
        <v>116</v>
      </c>
      <c r="D831" s="247"/>
      <c r="E831" s="257" t="s">
        <v>119</v>
      </c>
      <c r="F831" s="247"/>
      <c r="G831" s="257" t="s">
        <v>120</v>
      </c>
      <c r="H831" s="247"/>
      <c r="I831" s="248" t="s">
        <v>117</v>
      </c>
      <c r="J831" s="247"/>
      <c r="K831" s="248" t="s">
        <v>118</v>
      </c>
      <c r="L831" s="247"/>
      <c r="M831" s="248" t="s">
        <v>27</v>
      </c>
      <c r="N831" s="247"/>
      <c r="O831" s="248" t="s">
        <v>166</v>
      </c>
      <c r="P831" s="247"/>
      <c r="Q831" s="248" t="s">
        <v>167</v>
      </c>
      <c r="R831" s="247"/>
      <c r="S831" s="248" t="s">
        <v>132</v>
      </c>
      <c r="T831" s="247"/>
      <c r="U831" s="248" t="s">
        <v>28</v>
      </c>
      <c r="V831" s="247"/>
      <c r="W831" s="248" t="s">
        <v>29</v>
      </c>
      <c r="X831" s="247"/>
      <c r="Y831" s="248" t="s">
        <v>30</v>
      </c>
      <c r="Z831" s="247"/>
      <c r="AA831" s="248" t="s">
        <v>114</v>
      </c>
      <c r="AB831" s="258"/>
      <c r="AC831" s="248" t="s">
        <v>113</v>
      </c>
      <c r="AD831" s="247"/>
      <c r="AE831" s="248" t="s">
        <v>31</v>
      </c>
      <c r="AF831" s="247"/>
      <c r="AG831" s="248" t="s">
        <v>193</v>
      </c>
      <c r="AH831" s="247"/>
      <c r="AI831" s="248" t="s">
        <v>164</v>
      </c>
      <c r="AJ831" s="247"/>
      <c r="AK831" s="246" t="s">
        <v>165</v>
      </c>
      <c r="AL831" s="247"/>
      <c r="AM831" s="248" t="s">
        <v>33</v>
      </c>
      <c r="AN831" s="247"/>
      <c r="AO831" s="248" t="s">
        <v>34</v>
      </c>
      <c r="AP831" s="247"/>
      <c r="AQ831" s="248" t="s">
        <v>34</v>
      </c>
      <c r="AR831" s="247"/>
      <c r="AS831" s="248" t="s">
        <v>35</v>
      </c>
      <c r="AT831" s="247"/>
      <c r="AU831" s="115" t="s">
        <v>409</v>
      </c>
      <c r="AV831" s="115" t="s">
        <v>116</v>
      </c>
      <c r="AW831" s="115" t="s">
        <v>411</v>
      </c>
      <c r="AX831" s="116" t="s">
        <v>412</v>
      </c>
      <c r="AY831" s="116" t="s">
        <v>413</v>
      </c>
      <c r="AZ831" s="116" t="s">
        <v>134</v>
      </c>
      <c r="BA831" s="117" t="s">
        <v>114</v>
      </c>
      <c r="BB831" s="117" t="s">
        <v>113</v>
      </c>
      <c r="BC831" s="117" t="s">
        <v>46</v>
      </c>
      <c r="BD831" s="117" t="s">
        <v>44</v>
      </c>
      <c r="BE831" s="118"/>
    </row>
    <row r="832" spans="1:82" x14ac:dyDescent="0.25">
      <c r="A832" s="49" t="s">
        <v>129</v>
      </c>
      <c r="B832" s="200"/>
      <c r="C832" s="151"/>
      <c r="D832" s="152"/>
      <c r="E832" s="151"/>
      <c r="F832" s="152"/>
      <c r="G832" s="200"/>
      <c r="H832" s="201"/>
      <c r="I832" s="200"/>
      <c r="J832" s="201"/>
      <c r="K832" s="87"/>
      <c r="L832" s="201"/>
      <c r="M832" s="200"/>
      <c r="N832" s="201"/>
      <c r="O832" s="200"/>
      <c r="P832" s="201"/>
      <c r="Q832" s="200"/>
      <c r="R832" s="201"/>
      <c r="S832" s="200"/>
      <c r="T832" s="201"/>
      <c r="U832" s="200"/>
      <c r="V832" s="201"/>
      <c r="W832" s="200"/>
      <c r="X832" s="201"/>
      <c r="Y832" s="200"/>
      <c r="Z832" s="201"/>
      <c r="AA832" s="87"/>
      <c r="AB832" s="87"/>
      <c r="AC832" s="200"/>
      <c r="AD832" s="201"/>
      <c r="AE832" s="200"/>
      <c r="AF832" s="201"/>
      <c r="AG832" s="200"/>
      <c r="AH832" s="201"/>
      <c r="AI832" s="200"/>
      <c r="AJ832" s="201"/>
      <c r="AK832" s="87"/>
      <c r="AL832" s="87"/>
      <c r="AM832" s="200"/>
      <c r="AN832" s="201"/>
      <c r="AO832" s="200"/>
      <c r="AP832" s="201"/>
      <c r="AQ832" s="200"/>
      <c r="AR832" s="201"/>
      <c r="AS832" s="200"/>
      <c r="AT832" s="146"/>
      <c r="AU832" s="115"/>
      <c r="AV832" s="115"/>
      <c r="AW832" s="115"/>
      <c r="AX832" s="116"/>
      <c r="AY832" s="116"/>
      <c r="AZ832" s="116"/>
      <c r="BA832" s="116"/>
      <c r="BB832" s="116"/>
      <c r="BC832" s="116"/>
      <c r="BD832" s="116"/>
      <c r="BE832" s="116"/>
    </row>
    <row r="833" spans="1:82" x14ac:dyDescent="0.25">
      <c r="A833" s="98"/>
      <c r="B833" s="88"/>
      <c r="C833" s="249">
        <f>(VLOOKUP(A832,$BF$2:$CB$5,2,FALSE))*'Form II'!F833</f>
        <v>60</v>
      </c>
      <c r="D833" s="250"/>
      <c r="E833" s="249">
        <f>VLOOKUP(A832,$BF$2:$CB$5,3,FALSE)*'Form II'!F833</f>
        <v>60</v>
      </c>
      <c r="F833" s="250"/>
      <c r="G833" s="249">
        <f>VLOOKUP(A832,$BF$2:$CB$5,4,FALSE)*'Form II'!F833</f>
        <v>60</v>
      </c>
      <c r="H833" s="250"/>
      <c r="I833" s="249">
        <f>VLOOKUP(A832,$BF$2:$CB$5,5,FALSE)*'Form II'!F833</f>
        <v>60</v>
      </c>
      <c r="J833" s="250"/>
      <c r="K833" s="251">
        <f>VLOOKUP(A832,$BF$2:$CB$5,6,FALSE)*'Form II'!F833</f>
        <v>100</v>
      </c>
      <c r="L833" s="250"/>
      <c r="M833" s="249">
        <f>VLOOKUP(A832,$BF$2:$CB$5,7,FALSE)*'Form II'!F833</f>
        <v>200</v>
      </c>
      <c r="N833" s="250"/>
      <c r="O833" s="249">
        <f>VLOOKUP(A832,$BF$2:$CB$5,8,FALSE)*'Form II'!F833</f>
        <v>125</v>
      </c>
      <c r="P833" s="250"/>
      <c r="Q833" s="249">
        <f>VLOOKUP(A832,$BF$2:$CB$5,9,FALSE)*'Form II'!F833</f>
        <v>125</v>
      </c>
      <c r="R833" s="250"/>
      <c r="S833" s="249">
        <f>VLOOKUP(A832,$BF$2:$CB$5,10,FALSE)*'Form II'!F833</f>
        <v>125</v>
      </c>
      <c r="T833" s="250"/>
      <c r="U833" s="249">
        <f>VLOOKUP(A832,$BF$2:$CB$5,11,FALSE)*'Form II'!F833</f>
        <v>150</v>
      </c>
      <c r="V833" s="250"/>
      <c r="W833" s="249">
        <f>VLOOKUP(A832,$BF$2:$CB$5,12,FALSE)*'Form II'!F833</f>
        <v>200</v>
      </c>
      <c r="X833" s="250"/>
      <c r="Y833" s="252">
        <f>VLOOKUP(A832,$BF$2:$CB$5,13,FALSE)*'Form II'!F833</f>
        <v>250</v>
      </c>
      <c r="Z833" s="253"/>
      <c r="AA833" s="252">
        <f>VLOOKUP(A832,$BF$2:$CB$5,14,FALSE)*'Form II'!F833</f>
        <v>75</v>
      </c>
      <c r="AB833" s="254"/>
      <c r="AC833" s="252">
        <f>VLOOKUP(A832,$BF$2:$CB$5,15,FALSE)*'Form II'!F833</f>
        <v>75</v>
      </c>
      <c r="AD833" s="253"/>
      <c r="AE833" s="252">
        <f>VLOOKUP(A832,$BF$2:$CB$5,16,FALSE)*'Form II'!F833</f>
        <v>200</v>
      </c>
      <c r="AF833" s="253"/>
      <c r="AG833" s="249">
        <f>VLOOKUP(A832,$BF$2:$CB$5,17,FALSE)*'Form II'!F833</f>
        <v>200</v>
      </c>
      <c r="AH833" s="250"/>
      <c r="AI833" s="249">
        <f>VLOOKUP(A832,$BF$2:$CB$5,18,FALSE)*'Form II'!F833</f>
        <v>12.5</v>
      </c>
      <c r="AJ833" s="250"/>
      <c r="AK833" s="249">
        <f>VLOOKUP(A832,$BF$2:$CB$5,19,FALSE)*'Form II'!F833</f>
        <v>25</v>
      </c>
      <c r="AL833" s="250"/>
      <c r="AM833" s="249">
        <f>VLOOKUP(A832,$BF$2:$CB$5,20,FALSE)*'Form II'!F833</f>
        <v>12.5</v>
      </c>
      <c r="AN833" s="250"/>
      <c r="AO833" s="249">
        <f>VLOOKUP(A832,$BF$2:$CB$5,21,FALSE)*'Form II'!F833</f>
        <v>25</v>
      </c>
      <c r="AP833" s="250"/>
      <c r="AQ833" s="249">
        <f>VLOOKUP(A832,$BF$2:$CB$5,22,FALSE)*'Form II'!F833</f>
        <v>25</v>
      </c>
      <c r="AR833" s="250"/>
      <c r="AS833" s="255"/>
      <c r="AT833" s="256"/>
      <c r="AU833" s="116"/>
      <c r="AV833" s="116"/>
      <c r="AW833" s="116"/>
      <c r="AX833" s="116"/>
      <c r="AY833" s="116"/>
      <c r="AZ833" s="116"/>
      <c r="BA833" s="116"/>
      <c r="BB833" s="116"/>
      <c r="BC833" s="116"/>
      <c r="BD833" s="116"/>
      <c r="BE833" s="116"/>
    </row>
    <row r="834" spans="1:82" ht="15.75" thickBot="1" x14ac:dyDescent="0.3">
      <c r="A834" s="48" t="str">
        <f>'Form II'!A833&amp;", "&amp;'Form II'!B833</f>
        <v>, 84</v>
      </c>
      <c r="B834" s="99" t="s">
        <v>36</v>
      </c>
      <c r="C834" s="99" t="s">
        <v>36</v>
      </c>
      <c r="D834" s="99" t="s">
        <v>142</v>
      </c>
      <c r="E834" s="99"/>
      <c r="F834" s="99"/>
      <c r="G834" s="99"/>
      <c r="H834" s="99"/>
      <c r="I834" s="99"/>
      <c r="J834" s="99"/>
      <c r="K834" s="99" t="s">
        <v>36</v>
      </c>
      <c r="L834" s="99" t="s">
        <v>142</v>
      </c>
      <c r="M834" s="99" t="s">
        <v>36</v>
      </c>
      <c r="N834" s="99" t="s">
        <v>142</v>
      </c>
      <c r="O834" s="99" t="s">
        <v>36</v>
      </c>
      <c r="P834" s="99" t="s">
        <v>142</v>
      </c>
      <c r="Q834" s="99" t="s">
        <v>36</v>
      </c>
      <c r="R834" s="99" t="s">
        <v>142</v>
      </c>
      <c r="S834" s="99" t="s">
        <v>36</v>
      </c>
      <c r="T834" s="99" t="s">
        <v>142</v>
      </c>
      <c r="U834" s="99" t="s">
        <v>36</v>
      </c>
      <c r="V834" s="99" t="s">
        <v>142</v>
      </c>
      <c r="W834" s="99" t="s">
        <v>36</v>
      </c>
      <c r="X834" s="99" t="s">
        <v>142</v>
      </c>
      <c r="Y834" s="99" t="s">
        <v>36</v>
      </c>
      <c r="Z834" s="99" t="s">
        <v>142</v>
      </c>
      <c r="AA834" s="99"/>
      <c r="AB834" s="99"/>
      <c r="AC834" s="99" t="s">
        <v>36</v>
      </c>
      <c r="AD834" s="99" t="s">
        <v>142</v>
      </c>
      <c r="AE834" s="99" t="s">
        <v>36</v>
      </c>
      <c r="AF834" s="100" t="s">
        <v>142</v>
      </c>
      <c r="AG834" s="99" t="s">
        <v>36</v>
      </c>
      <c r="AH834" s="99" t="s">
        <v>142</v>
      </c>
      <c r="AI834" s="99" t="s">
        <v>36</v>
      </c>
      <c r="AJ834" s="99" t="s">
        <v>142</v>
      </c>
      <c r="AK834" s="99" t="s">
        <v>36</v>
      </c>
      <c r="AL834" s="99" t="s">
        <v>142</v>
      </c>
      <c r="AM834" s="99" t="s">
        <v>36</v>
      </c>
      <c r="AN834" s="99" t="s">
        <v>142</v>
      </c>
      <c r="AO834" s="99" t="s">
        <v>36</v>
      </c>
      <c r="AP834" s="99" t="s">
        <v>142</v>
      </c>
      <c r="AQ834" s="99" t="s">
        <v>36</v>
      </c>
      <c r="AR834" s="99" t="s">
        <v>142</v>
      </c>
      <c r="AS834" s="99" t="s">
        <v>36</v>
      </c>
      <c r="AT834" s="147" t="s">
        <v>142</v>
      </c>
      <c r="AU834" s="116"/>
      <c r="AV834" s="116"/>
      <c r="AW834" s="116"/>
      <c r="AX834" s="116"/>
      <c r="AY834" s="116"/>
      <c r="AZ834" s="116"/>
      <c r="BA834" s="116"/>
      <c r="BB834" s="116"/>
      <c r="BC834" s="116"/>
      <c r="BD834" s="116"/>
      <c r="BE834" s="116"/>
    </row>
    <row r="835" spans="1:82" ht="16.5" thickTop="1" thickBot="1" x14ac:dyDescent="0.3">
      <c r="A835" s="24" t="s">
        <v>37</v>
      </c>
      <c r="B835" s="25"/>
      <c r="C835" s="112">
        <v>0</v>
      </c>
      <c r="D835" s="93">
        <f t="shared" ref="D835" si="7709">C835/C833</f>
        <v>0</v>
      </c>
      <c r="E835" s="112"/>
      <c r="F835" s="93">
        <f t="shared" ref="F835" si="7710">E835/E833</f>
        <v>0</v>
      </c>
      <c r="G835" s="112"/>
      <c r="H835" s="93">
        <f t="shared" ref="H835" si="7711">G835/G833</f>
        <v>0</v>
      </c>
      <c r="I835" s="112"/>
      <c r="J835" s="93">
        <f t="shared" ref="J835" si="7712">I835/I833</f>
        <v>0</v>
      </c>
      <c r="K835" s="112"/>
      <c r="L835" s="93">
        <f t="shared" ref="L835" si="7713">K835/K833</f>
        <v>0</v>
      </c>
      <c r="M835" s="112">
        <v>0</v>
      </c>
      <c r="N835" s="93">
        <f t="shared" ref="N835" si="7714">M835/M833</f>
        <v>0</v>
      </c>
      <c r="O835" s="112">
        <v>0</v>
      </c>
      <c r="P835" s="93">
        <f t="shared" ref="P835" si="7715">O835/O833</f>
        <v>0</v>
      </c>
      <c r="Q835" s="112">
        <v>0</v>
      </c>
      <c r="R835" s="93">
        <f t="shared" ref="R835" si="7716">Q835/Q833</f>
        <v>0</v>
      </c>
      <c r="S835" s="112">
        <v>0</v>
      </c>
      <c r="T835" s="93">
        <f t="shared" ref="T835" si="7717">S835/S833</f>
        <v>0</v>
      </c>
      <c r="U835" s="112">
        <v>0</v>
      </c>
      <c r="V835" s="93">
        <f t="shared" ref="V835" si="7718">U835/U833</f>
        <v>0</v>
      </c>
      <c r="W835" s="112">
        <v>0</v>
      </c>
      <c r="X835" s="93">
        <f t="shared" ref="X835" si="7719">W835/W833</f>
        <v>0</v>
      </c>
      <c r="Y835" s="112">
        <v>0</v>
      </c>
      <c r="Z835" s="93">
        <f t="shared" ref="Z835" si="7720">Y835/Y833</f>
        <v>0</v>
      </c>
      <c r="AA835" s="112">
        <v>0</v>
      </c>
      <c r="AB835" s="93">
        <f t="shared" ref="AB835" si="7721">AA835/AA833</f>
        <v>0</v>
      </c>
      <c r="AC835" s="112">
        <v>0</v>
      </c>
      <c r="AD835" s="93">
        <f t="shared" ref="AD835" si="7722">AC835/AC833</f>
        <v>0</v>
      </c>
      <c r="AE835" s="112"/>
      <c r="AF835" s="93">
        <f t="shared" ref="AF835" si="7723">AE835/AE833</f>
        <v>0</v>
      </c>
      <c r="AG835" s="112"/>
      <c r="AH835" s="93">
        <f t="shared" ref="AH835" si="7724">AG835/AG833</f>
        <v>0</v>
      </c>
      <c r="AI835" s="112"/>
      <c r="AJ835" s="93">
        <f t="shared" ref="AJ835" si="7725">AI835/AI833</f>
        <v>0</v>
      </c>
      <c r="AK835" s="112"/>
      <c r="AL835" s="93">
        <f t="shared" ref="AL835" si="7726">AK835/AK833</f>
        <v>0</v>
      </c>
      <c r="AM835" s="112">
        <v>0</v>
      </c>
      <c r="AN835" s="93">
        <f t="shared" ref="AN835" si="7727">AM835/AM833</f>
        <v>0</v>
      </c>
      <c r="AO835" s="112">
        <v>0</v>
      </c>
      <c r="AP835" s="93">
        <f t="shared" ref="AP835" si="7728">AO835/AO833</f>
        <v>0</v>
      </c>
      <c r="AQ835" s="112">
        <v>0</v>
      </c>
      <c r="AR835" s="93">
        <f t="shared" ref="AR835:AR839" si="7729">AQ835/$AQ$113</f>
        <v>0</v>
      </c>
      <c r="AS835" s="134">
        <f t="shared" ref="AS835:AS838" si="7730">C835+K835+M835+O835+U835+W835+Y835+AC835+AE835+AG835+AM835+AQ835+E835+I835+G835+AA835+Q835+S835+AO835+AI835+AK835</f>
        <v>0</v>
      </c>
      <c r="AT835" s="203">
        <f t="shared" ref="AT835:AT839" si="7731">D835+L835+N835+P835+V835+X835+Z835+AD835+AF835+AH835+AN835+AR835+AB835+F835+J835+H835+R835+T835+AP835+AJ835+AL835</f>
        <v>0</v>
      </c>
      <c r="AU835" s="120">
        <f>IF(J835=0,0,(IF('Form II'!K833="yes",(J835/AT835)*('Form II'!G833+'Form II'!H833),0)))</f>
        <v>0</v>
      </c>
      <c r="AV835" s="120">
        <f>IF(D835=0,0,(IF('Form II'!I833="yes",(D835/AT835)*('Form II'!G833+'Form II'!H833),0)))</f>
        <v>0</v>
      </c>
      <c r="AW835" s="120">
        <f>IF(F835+H835=0,0,(IF('Form II'!J833="yes",((F835+H835)/AT835)*('Form II'!G833+'Form II'!H833),0)))</f>
        <v>0</v>
      </c>
      <c r="AX835" s="120">
        <f>IF(L835=0,0,(L835/AT835)*('Form II'!G833+'Form II'!H833))</f>
        <v>0</v>
      </c>
      <c r="AY835" s="120">
        <f>IF(P835+R835=0,0,(IF('Form II'!M833="yes",(((P835+R835)/AT835)*('Form II'!G833+'Form II'!H833)),0)))</f>
        <v>0</v>
      </c>
      <c r="AZ835" s="120" t="e">
        <f>IF('Form II'!N833="yes",(((V835+X835+Z835+T835)/AT835)*('Form II'!G833+'Form II'!H833)),0)</f>
        <v>#DIV/0!</v>
      </c>
      <c r="BA835" s="120" t="e">
        <f>IF('Form II'!P833="yes",(AB835/AT835)*('Form II'!G833+'Form II'!H833),0)</f>
        <v>#DIV/0!</v>
      </c>
      <c r="BB835" s="120" t="e">
        <f>IF('Form II'!O833="yes",(AD835/AT835)*('Form II'!G833+'Form II'!H833),0)</f>
        <v>#DIV/0!</v>
      </c>
      <c r="BC835" s="120">
        <f>IF(AF835=0,0,(AF835/AT835)*('Form II'!G833+'Form II'!H833))</f>
        <v>0</v>
      </c>
      <c r="BD835" s="120">
        <f>IF((AN835+AP835+AR835)=0,0,(IF('Form II'!R833="yes",(((AN835+AP835+AR835)/AT835)*('Form II'!G833+'Form II'!H833)),0)))</f>
        <v>0</v>
      </c>
      <c r="BE835" s="118">
        <f>IF((AS835)=0,('Form II'!G833+'Form II'!H833),SUM(AU835:BD835))</f>
        <v>0</v>
      </c>
      <c r="CD835" s="23">
        <f>AT835*'Form II'!F833</f>
        <v>0</v>
      </c>
    </row>
    <row r="836" spans="1:82" ht="16.5" thickTop="1" thickBot="1" x14ac:dyDescent="0.3">
      <c r="A836" s="26" t="s">
        <v>38</v>
      </c>
      <c r="B836" s="27"/>
      <c r="C836" s="113">
        <v>0</v>
      </c>
      <c r="D836" s="93">
        <f t="shared" ref="D836" si="7732">C836/C833</f>
        <v>0</v>
      </c>
      <c r="E836" s="113"/>
      <c r="F836" s="93">
        <f t="shared" ref="F836" si="7733">E836/E833</f>
        <v>0</v>
      </c>
      <c r="G836" s="113"/>
      <c r="H836" s="93">
        <f t="shared" ref="H836" si="7734">G836/G833</f>
        <v>0</v>
      </c>
      <c r="I836" s="113"/>
      <c r="J836" s="93">
        <f t="shared" ref="J836" si="7735">I836/I833</f>
        <v>0</v>
      </c>
      <c r="K836" s="113"/>
      <c r="L836" s="93">
        <f t="shared" ref="L836" si="7736">K836/K833</f>
        <v>0</v>
      </c>
      <c r="M836" s="113">
        <v>0</v>
      </c>
      <c r="N836" s="93">
        <f t="shared" ref="N836" si="7737">M836/M833</f>
        <v>0</v>
      </c>
      <c r="O836" s="113">
        <v>0</v>
      </c>
      <c r="P836" s="93">
        <f t="shared" ref="P836" si="7738">O836/O833</f>
        <v>0</v>
      </c>
      <c r="Q836" s="113">
        <v>0</v>
      </c>
      <c r="R836" s="93">
        <f t="shared" ref="R836" si="7739">Q836/Q833</f>
        <v>0</v>
      </c>
      <c r="S836" s="113">
        <v>0</v>
      </c>
      <c r="T836" s="93">
        <f t="shared" ref="T836" si="7740">S836/S833</f>
        <v>0</v>
      </c>
      <c r="U836" s="113">
        <v>0</v>
      </c>
      <c r="V836" s="93">
        <f t="shared" ref="V836" si="7741">U836/U833</f>
        <v>0</v>
      </c>
      <c r="W836" s="113">
        <v>0</v>
      </c>
      <c r="X836" s="93">
        <f t="shared" ref="X836" si="7742">W836/W833</f>
        <v>0</v>
      </c>
      <c r="Y836" s="113">
        <v>0</v>
      </c>
      <c r="Z836" s="93">
        <f t="shared" ref="Z836" si="7743">Y836/Y833</f>
        <v>0</v>
      </c>
      <c r="AA836" s="113">
        <v>0</v>
      </c>
      <c r="AB836" s="93">
        <f t="shared" ref="AB836" si="7744">AA836/AA833</f>
        <v>0</v>
      </c>
      <c r="AC836" s="113">
        <v>0</v>
      </c>
      <c r="AD836" s="93">
        <f t="shared" ref="AD836" si="7745">AC836/AC833</f>
        <v>0</v>
      </c>
      <c r="AE836" s="113"/>
      <c r="AF836" s="93">
        <f t="shared" ref="AF836" si="7746">AE836/AE833</f>
        <v>0</v>
      </c>
      <c r="AG836" s="113"/>
      <c r="AH836" s="93">
        <f t="shared" ref="AH836" si="7747">AG836/AG833</f>
        <v>0</v>
      </c>
      <c r="AI836" s="113"/>
      <c r="AJ836" s="93">
        <f t="shared" ref="AJ836" si="7748">AI836/AI833</f>
        <v>0</v>
      </c>
      <c r="AK836" s="113"/>
      <c r="AL836" s="93">
        <f t="shared" ref="AL836" si="7749">AK836/AK833</f>
        <v>0</v>
      </c>
      <c r="AM836" s="113">
        <v>0</v>
      </c>
      <c r="AN836" s="93">
        <f t="shared" ref="AN836" si="7750">AM836/AM833</f>
        <v>0</v>
      </c>
      <c r="AO836" s="113">
        <v>0</v>
      </c>
      <c r="AP836" s="93">
        <f t="shared" ref="AP836" si="7751">AO836/AO833</f>
        <v>0</v>
      </c>
      <c r="AQ836" s="113">
        <v>0</v>
      </c>
      <c r="AR836" s="93">
        <f t="shared" si="7729"/>
        <v>0</v>
      </c>
      <c r="AS836" s="134">
        <f t="shared" si="7730"/>
        <v>0</v>
      </c>
      <c r="AT836" s="203">
        <f t="shared" si="7731"/>
        <v>0</v>
      </c>
      <c r="AU836" s="120">
        <f>IF(J836=0,0,(IF('Form II'!K834="yes",(J836/AT836)*('Form II'!G834+'Form II'!H834),0)))</f>
        <v>0</v>
      </c>
      <c r="AV836" s="120">
        <f>IF(D836=0,0,(IF('Form II'!I834="yes",(D836/AT836)*('Form II'!G834+'Form II'!H834),0)))</f>
        <v>0</v>
      </c>
      <c r="AW836" s="120">
        <f>IF(F836+H836=0,0,(IF('Form II'!J834="yes",((F836+H836)/AT836)*('Form II'!G834+'Form II'!H834),0)))</f>
        <v>0</v>
      </c>
      <c r="AX836" s="120">
        <f>IF(L836=0,0,(L836/AT836)*('Form II'!G834+'Form II'!H834))</f>
        <v>0</v>
      </c>
      <c r="AY836" s="120">
        <f>IF(P836+R836=0,0,(IF('Form II'!M834="yes",(((P836+R836)/AT836)*('Form II'!G834+'Form II'!H834)),0)))</f>
        <v>0</v>
      </c>
      <c r="AZ836" s="120" t="e">
        <f>IF('Form II'!N834="yes",(((V836+X836+Z836+T836)/AT836)*('Form II'!G834+'Form II'!H834)),0)</f>
        <v>#DIV/0!</v>
      </c>
      <c r="BA836" s="120" t="e">
        <f>IF('Form II'!P834="yes",(AB836/AT836)*('Form II'!G834+'Form II'!H834),0)</f>
        <v>#DIV/0!</v>
      </c>
      <c r="BB836" s="120" t="e">
        <f>IF('Form II'!O834="yes",(AD836/AT836)*('Form II'!G834+'Form II'!H834),0)</f>
        <v>#DIV/0!</v>
      </c>
      <c r="BC836" s="120">
        <f>IF(AF836=0,0,(AF836/AT836)*('Form II'!G834+'Form II'!H834))</f>
        <v>0</v>
      </c>
      <c r="BD836" s="120">
        <f>IF((AN836+AP836+AR836)=0,0,(IF('Form II'!R834="yes",(((AN836+AP836+AR836)/AT836)*('Form II'!G834+'Form II'!H834)),0)))</f>
        <v>0</v>
      </c>
      <c r="BE836" s="118">
        <f>IF((AS836)=0,('Form II'!G834+'Form II'!H834),SUM(AU836:BD836))</f>
        <v>0</v>
      </c>
      <c r="CD836" s="23">
        <f>AT836*'Form II'!F834</f>
        <v>0</v>
      </c>
    </row>
    <row r="837" spans="1:82" ht="16.5" thickTop="1" thickBot="1" x14ac:dyDescent="0.3">
      <c r="A837" s="26" t="s">
        <v>39</v>
      </c>
      <c r="B837" s="27"/>
      <c r="C837" s="113">
        <v>0</v>
      </c>
      <c r="D837" s="93">
        <f t="shared" ref="D837" si="7752">C837/C833</f>
        <v>0</v>
      </c>
      <c r="E837" s="113"/>
      <c r="F837" s="93">
        <f t="shared" ref="F837" si="7753">E837/E833</f>
        <v>0</v>
      </c>
      <c r="G837" s="113"/>
      <c r="H837" s="93">
        <f t="shared" ref="H837" si="7754">G837/G833</f>
        <v>0</v>
      </c>
      <c r="I837" s="113"/>
      <c r="J837" s="93">
        <f t="shared" ref="J837" si="7755">I837/I833</f>
        <v>0</v>
      </c>
      <c r="K837" s="113"/>
      <c r="L837" s="93">
        <f t="shared" ref="L837" si="7756">K837/K833</f>
        <v>0</v>
      </c>
      <c r="M837" s="113">
        <v>0</v>
      </c>
      <c r="N837" s="93">
        <f t="shared" ref="N837" si="7757">M837/M833</f>
        <v>0</v>
      </c>
      <c r="O837" s="113">
        <v>0</v>
      </c>
      <c r="P837" s="93">
        <f t="shared" ref="P837" si="7758">O837/O833</f>
        <v>0</v>
      </c>
      <c r="Q837" s="113">
        <v>0</v>
      </c>
      <c r="R837" s="93">
        <f t="shared" ref="R837" si="7759">Q837/Q833</f>
        <v>0</v>
      </c>
      <c r="S837" s="113">
        <v>0</v>
      </c>
      <c r="T837" s="93">
        <f t="shared" ref="T837" si="7760">S837/S833</f>
        <v>0</v>
      </c>
      <c r="U837" s="113">
        <v>0</v>
      </c>
      <c r="V837" s="93">
        <f t="shared" ref="V837" si="7761">U837/U833</f>
        <v>0</v>
      </c>
      <c r="W837" s="113">
        <v>0</v>
      </c>
      <c r="X837" s="93">
        <f t="shared" ref="X837" si="7762">W837/W833</f>
        <v>0</v>
      </c>
      <c r="Y837" s="113">
        <v>0</v>
      </c>
      <c r="Z837" s="93">
        <f t="shared" ref="Z837" si="7763">Y837/Y833</f>
        <v>0</v>
      </c>
      <c r="AA837" s="113">
        <v>0</v>
      </c>
      <c r="AB837" s="93">
        <f t="shared" ref="AB837" si="7764">AA837/AA833</f>
        <v>0</v>
      </c>
      <c r="AC837" s="113">
        <v>0</v>
      </c>
      <c r="AD837" s="93">
        <f t="shared" ref="AD837" si="7765">AC837/AC833</f>
        <v>0</v>
      </c>
      <c r="AE837" s="113"/>
      <c r="AF837" s="93">
        <f t="shared" ref="AF837" si="7766">AE837/AE833</f>
        <v>0</v>
      </c>
      <c r="AG837" s="113"/>
      <c r="AH837" s="93">
        <f t="shared" ref="AH837" si="7767">AG837/AG833</f>
        <v>0</v>
      </c>
      <c r="AI837" s="113"/>
      <c r="AJ837" s="93">
        <f t="shared" ref="AJ837" si="7768">AI837/AI833</f>
        <v>0</v>
      </c>
      <c r="AK837" s="113"/>
      <c r="AL837" s="93">
        <f t="shared" ref="AL837" si="7769">AK837/AK833</f>
        <v>0</v>
      </c>
      <c r="AM837" s="113">
        <v>0</v>
      </c>
      <c r="AN837" s="93">
        <f t="shared" ref="AN837" si="7770">AM837/AM833</f>
        <v>0</v>
      </c>
      <c r="AO837" s="113">
        <v>0</v>
      </c>
      <c r="AP837" s="93">
        <f t="shared" ref="AP837" si="7771">AO837/AO833</f>
        <v>0</v>
      </c>
      <c r="AQ837" s="113">
        <v>0</v>
      </c>
      <c r="AR837" s="93">
        <f t="shared" si="7729"/>
        <v>0</v>
      </c>
      <c r="AS837" s="134">
        <f t="shared" si="7730"/>
        <v>0</v>
      </c>
      <c r="AT837" s="203">
        <f t="shared" si="7731"/>
        <v>0</v>
      </c>
      <c r="AU837" s="120">
        <f>IF(J837=0,0,(IF('Form II'!K835="yes",(J837/AT837)*('Form II'!G835+'Form II'!H835),0)))</f>
        <v>0</v>
      </c>
      <c r="AV837" s="120">
        <f>IF(D837=0,0,(IF('Form II'!I835="yes",(D837/AT837)*('Form II'!G835+'Form II'!H835),0)))</f>
        <v>0</v>
      </c>
      <c r="AW837" s="120">
        <f>IF(F837+H837=0,0,(IF('Form II'!J835="yes",((F837+H837)/AT837)*('Form II'!G835+'Form II'!H835),0)))</f>
        <v>0</v>
      </c>
      <c r="AX837" s="120">
        <f>IF(L837=0,0,(L837/AT837)*('Form II'!G835+'Form II'!H835))</f>
        <v>0</v>
      </c>
      <c r="AY837" s="120">
        <f>IF(P837+R837=0,0,(IF('Form II'!M835="yes",(((P837+R837)/AT837)*('Form II'!G835+'Form II'!H835)),0)))</f>
        <v>0</v>
      </c>
      <c r="AZ837" s="120" t="e">
        <f>IF('Form II'!N835="yes",(((V837+X837+Z837+T837)/AT837)*('Form II'!G835+'Form II'!H835)),0)</f>
        <v>#DIV/0!</v>
      </c>
      <c r="BA837" s="120" t="e">
        <f>IF('Form II'!P835="yes",(AB837/AT837)*('Form II'!G835+'Form II'!H835),0)</f>
        <v>#DIV/0!</v>
      </c>
      <c r="BB837" s="120" t="e">
        <f>IF('Form II'!O835="yes",(AD837/AT837)*('Form II'!G835+'Form II'!H835),0)</f>
        <v>#DIV/0!</v>
      </c>
      <c r="BC837" s="120">
        <f>IF(AF837=0,0,(AF837/AT837)*('Form II'!G835+'Form II'!H835))</f>
        <v>0</v>
      </c>
      <c r="BD837" s="120">
        <f>IF((AN837+AP837+AR837)=0,0,(IF('Form II'!R835="yes",(((AN837+AP837+AR837)/AT837)*('Form II'!G835+'Form II'!H835)),0)))</f>
        <v>0</v>
      </c>
      <c r="BE837" s="118">
        <f>IF((AS837)=0,('Form II'!G835+'Form II'!H835),SUM(AU837:BD837))</f>
        <v>0</v>
      </c>
      <c r="CD837" s="23">
        <f>AT837*'Form II'!F835</f>
        <v>0</v>
      </c>
    </row>
    <row r="838" spans="1:82" ht="16.5" thickTop="1" thickBot="1" x14ac:dyDescent="0.3">
      <c r="A838" s="28" t="s">
        <v>40</v>
      </c>
      <c r="B838" s="29"/>
      <c r="C838" s="114">
        <v>0</v>
      </c>
      <c r="D838" s="93">
        <f t="shared" ref="D838" si="7772">C838/C833</f>
        <v>0</v>
      </c>
      <c r="E838" s="114"/>
      <c r="F838" s="93">
        <f t="shared" ref="F838" si="7773">E838/E833</f>
        <v>0</v>
      </c>
      <c r="G838" s="114"/>
      <c r="H838" s="93">
        <f t="shared" ref="H838" si="7774">G838/G833</f>
        <v>0</v>
      </c>
      <c r="I838" s="114"/>
      <c r="J838" s="93">
        <f t="shared" ref="J838" si="7775">I838/I833</f>
        <v>0</v>
      </c>
      <c r="K838" s="114"/>
      <c r="L838" s="93">
        <f t="shared" ref="L838" si="7776">K838/K833</f>
        <v>0</v>
      </c>
      <c r="M838" s="114">
        <v>0</v>
      </c>
      <c r="N838" s="93">
        <f t="shared" ref="N838" si="7777">M838/M833</f>
        <v>0</v>
      </c>
      <c r="O838" s="114">
        <v>0</v>
      </c>
      <c r="P838" s="93">
        <f t="shared" ref="P838" si="7778">O838/O833</f>
        <v>0</v>
      </c>
      <c r="Q838" s="114">
        <v>0</v>
      </c>
      <c r="R838" s="93">
        <f t="shared" ref="R838" si="7779">Q838/Q833</f>
        <v>0</v>
      </c>
      <c r="S838" s="114">
        <v>0</v>
      </c>
      <c r="T838" s="93">
        <f t="shared" ref="T838" si="7780">S838/S833</f>
        <v>0</v>
      </c>
      <c r="U838" s="114">
        <v>0</v>
      </c>
      <c r="V838" s="93">
        <f t="shared" ref="V838" si="7781">U838/U833</f>
        <v>0</v>
      </c>
      <c r="W838" s="114">
        <v>0</v>
      </c>
      <c r="X838" s="93">
        <f t="shared" ref="X838" si="7782">W838/W833</f>
        <v>0</v>
      </c>
      <c r="Y838" s="114">
        <v>0</v>
      </c>
      <c r="Z838" s="93">
        <f t="shared" ref="Z838" si="7783">Y838/Y833</f>
        <v>0</v>
      </c>
      <c r="AA838" s="114">
        <v>0</v>
      </c>
      <c r="AB838" s="93">
        <f t="shared" ref="AB838" si="7784">AA838/AA833</f>
        <v>0</v>
      </c>
      <c r="AC838" s="114">
        <v>0</v>
      </c>
      <c r="AD838" s="93">
        <f t="shared" ref="AD838" si="7785">AC838/AC833</f>
        <v>0</v>
      </c>
      <c r="AE838" s="114"/>
      <c r="AF838" s="93">
        <f t="shared" ref="AF838" si="7786">AE838/AE833</f>
        <v>0</v>
      </c>
      <c r="AG838" s="114"/>
      <c r="AH838" s="93">
        <f t="shared" ref="AH838" si="7787">AG838/AG833</f>
        <v>0</v>
      </c>
      <c r="AI838" s="114"/>
      <c r="AJ838" s="93">
        <f t="shared" ref="AJ838" si="7788">AI838/AI833</f>
        <v>0</v>
      </c>
      <c r="AK838" s="114"/>
      <c r="AL838" s="93">
        <f t="shared" ref="AL838" si="7789">AK838/AK833</f>
        <v>0</v>
      </c>
      <c r="AM838" s="114">
        <v>0</v>
      </c>
      <c r="AN838" s="93">
        <f t="shared" ref="AN838" si="7790">AM838/AM833</f>
        <v>0</v>
      </c>
      <c r="AO838" s="114">
        <v>0</v>
      </c>
      <c r="AP838" s="93">
        <f t="shared" ref="AP838" si="7791">AO838/AO833</f>
        <v>0</v>
      </c>
      <c r="AQ838" s="114">
        <v>0</v>
      </c>
      <c r="AR838" s="93">
        <f t="shared" si="7729"/>
        <v>0</v>
      </c>
      <c r="AS838" s="134">
        <f t="shared" si="7730"/>
        <v>0</v>
      </c>
      <c r="AT838" s="203">
        <f t="shared" si="7731"/>
        <v>0</v>
      </c>
      <c r="AU838" s="120">
        <f>IF(J838=0,0,(IF('Form II'!K836="yes",(J838/AT838)*('Form II'!G836+'Form II'!H836),0)))</f>
        <v>0</v>
      </c>
      <c r="AV838" s="120">
        <f>IF(D838=0,0,(IF('Form II'!I836="yes",(D838/AT838)*('Form II'!G836+'Form II'!H836),0)))</f>
        <v>0</v>
      </c>
      <c r="AW838" s="120">
        <f>IF(F838+H838=0,0,(IF('Form II'!J836="yes",((F838+H838)/AT838)*('Form II'!G836+'Form II'!H836),0)))</f>
        <v>0</v>
      </c>
      <c r="AX838" s="120">
        <f>IF(L838=0,0,(L838/AT838)*('Form II'!G836+'Form II'!H836))</f>
        <v>0</v>
      </c>
      <c r="AY838" s="120">
        <f>IF(P838+R838=0,0,(IF('Form II'!M836="yes",(((P838+R838)/AT838)*('Form II'!G836+'Form II'!H836)),0)))</f>
        <v>0</v>
      </c>
      <c r="AZ838" s="120" t="e">
        <f>IF('Form II'!N836="yes",(((V838+X838+Z838+T838)/AT838)*('Form II'!G836+'Form II'!H836)),0)</f>
        <v>#DIV/0!</v>
      </c>
      <c r="BA838" s="120" t="e">
        <f>IF('Form II'!P836="yes",(AB838/AT838)*('Form II'!G836+'Form II'!H836),0)</f>
        <v>#DIV/0!</v>
      </c>
      <c r="BB838" s="120" t="e">
        <f>IF('Form II'!O836="yes",(AD838/AT838)*('Form II'!G836+'Form II'!H836),0)</f>
        <v>#DIV/0!</v>
      </c>
      <c r="BC838" s="120">
        <f>IF(AF838=0,0,(AF838/AT838)*('Form II'!G836+'Form II'!H836))</f>
        <v>0</v>
      </c>
      <c r="BD838" s="120">
        <f>IF((AN838+AP838+AR838)=0,0,(IF('Form II'!R836="yes",(((AN838+AP838+AR838)/AT838)*('Form II'!G836+'Form II'!H836)),0)))</f>
        <v>0</v>
      </c>
      <c r="BE838" s="118">
        <f>IF((AS838)=0,('Form II'!G836+'Form II'!H836),SUM(AU838:BD838))</f>
        <v>0</v>
      </c>
      <c r="CD838" s="23">
        <f>AT838*'Form II'!F836</f>
        <v>0</v>
      </c>
    </row>
    <row r="839" spans="1:82" ht="15.75" thickTop="1" x14ac:dyDescent="0.25">
      <c r="A839" s="90" t="s">
        <v>41</v>
      </c>
      <c r="B839" s="91"/>
      <c r="C839" s="91">
        <f t="shared" ref="C839:C899" si="7792">SUM(C835:C838)</f>
        <v>0</v>
      </c>
      <c r="D839" s="93">
        <f t="shared" ref="D839" si="7793">C839/C833</f>
        <v>0</v>
      </c>
      <c r="E839" s="91">
        <f t="shared" ref="E839:E899" si="7794">SUM(E835:E838)</f>
        <v>0</v>
      </c>
      <c r="F839" s="93">
        <f t="shared" ref="F839" si="7795">E839/E833</f>
        <v>0</v>
      </c>
      <c r="G839" s="91">
        <f t="shared" ref="G839:G899" si="7796">SUM(G835:G838)</f>
        <v>0</v>
      </c>
      <c r="H839" s="93">
        <f t="shared" ref="H839" si="7797">G839/G833</f>
        <v>0</v>
      </c>
      <c r="I839" s="91">
        <f t="shared" ref="I839:I899" si="7798">SUM(I835:I838)</f>
        <v>0</v>
      </c>
      <c r="J839" s="93">
        <f t="shared" ref="J839" si="7799">I839/I833</f>
        <v>0</v>
      </c>
      <c r="K839" s="91">
        <f t="shared" ref="K839:K899" si="7800">SUM(K835:K838)</f>
        <v>0</v>
      </c>
      <c r="L839" s="93">
        <f t="shared" ref="L839" si="7801">K839/K833</f>
        <v>0</v>
      </c>
      <c r="M839" s="91">
        <f t="shared" ref="M839:M899" si="7802">SUM(M835:M838)</f>
        <v>0</v>
      </c>
      <c r="N839" s="93">
        <f t="shared" ref="N839" si="7803">M839/M833</f>
        <v>0</v>
      </c>
      <c r="O839" s="91">
        <f t="shared" ref="O839:O899" si="7804">SUM(O835:O838)</f>
        <v>0</v>
      </c>
      <c r="P839" s="93">
        <f t="shared" ref="P839" si="7805">O839/O833</f>
        <v>0</v>
      </c>
      <c r="Q839" s="91">
        <f t="shared" ref="Q839:Q899" si="7806">SUM(Q835:Q838)</f>
        <v>0</v>
      </c>
      <c r="R839" s="93">
        <f t="shared" ref="R839" si="7807">Q839/Q833</f>
        <v>0</v>
      </c>
      <c r="S839" s="91">
        <f t="shared" ref="S839:S899" si="7808">SUM(S835:S838)</f>
        <v>0</v>
      </c>
      <c r="T839" s="93">
        <f t="shared" ref="T839" si="7809">S839/S833</f>
        <v>0</v>
      </c>
      <c r="U839" s="91">
        <f t="shared" ref="U839:U899" si="7810">SUM(U835:U838)</f>
        <v>0</v>
      </c>
      <c r="V839" s="93">
        <f t="shared" ref="V839" si="7811">U839/U833</f>
        <v>0</v>
      </c>
      <c r="W839" s="91">
        <f t="shared" ref="W839:W899" si="7812">SUM(W835:W838)</f>
        <v>0</v>
      </c>
      <c r="X839" s="93">
        <f t="shared" ref="X839" si="7813">W839/W833</f>
        <v>0</v>
      </c>
      <c r="Y839" s="91">
        <f t="shared" ref="Y839:Y899" si="7814">SUM(Y835:Y838)</f>
        <v>0</v>
      </c>
      <c r="Z839" s="93">
        <f t="shared" ref="Z839" si="7815">Y839/Y833</f>
        <v>0</v>
      </c>
      <c r="AA839" s="91">
        <f t="shared" ref="AA839:AA899" si="7816">SUM(AA835:AA838)</f>
        <v>0</v>
      </c>
      <c r="AB839" s="93">
        <f t="shared" ref="AB839" si="7817">AA839/AA833</f>
        <v>0</v>
      </c>
      <c r="AC839" s="91">
        <f t="shared" ref="AC839:AC899" si="7818">SUM(AC835:AC838)</f>
        <v>0</v>
      </c>
      <c r="AD839" s="93">
        <f t="shared" ref="AD839" si="7819">AC839/AC833</f>
        <v>0</v>
      </c>
      <c r="AE839" s="94">
        <f t="shared" ref="AE839:AE899" si="7820">SUM(AE835:AE838)</f>
        <v>0</v>
      </c>
      <c r="AF839" s="93">
        <f t="shared" ref="AF839" si="7821">AE839/AE833</f>
        <v>0</v>
      </c>
      <c r="AG839" s="91">
        <f t="shared" ref="AG839:AG899" si="7822">SUM(AG835:AG838)</f>
        <v>0</v>
      </c>
      <c r="AH839" s="93">
        <f t="shared" ref="AH839" si="7823">AG839/AG833</f>
        <v>0</v>
      </c>
      <c r="AI839" s="91">
        <f t="shared" ref="AI839:AI899" si="7824">SUM(AI835:AI838)</f>
        <v>0</v>
      </c>
      <c r="AJ839" s="93">
        <f t="shared" ref="AJ839" si="7825">AI839/AI833</f>
        <v>0</v>
      </c>
      <c r="AK839" s="91">
        <f t="shared" ref="AK839:AK899" si="7826">SUM(AK835:AK838)</f>
        <v>0</v>
      </c>
      <c r="AL839" s="93">
        <f t="shared" ref="AL839" si="7827">AK839/AK833</f>
        <v>0</v>
      </c>
      <c r="AM839" s="91">
        <f t="shared" ref="AM839:AM899" si="7828">SUM(AM835:AM838)</f>
        <v>0</v>
      </c>
      <c r="AN839" s="93">
        <f t="shared" ref="AN839" si="7829">AM839/AM833</f>
        <v>0</v>
      </c>
      <c r="AO839" s="91">
        <f t="shared" ref="AO839:AO899" si="7830">SUM(AO835:AO838)</f>
        <v>0</v>
      </c>
      <c r="AP839" s="93">
        <f t="shared" ref="AP839" si="7831">AO839/AO833</f>
        <v>0</v>
      </c>
      <c r="AQ839" s="91">
        <f t="shared" ref="AQ839:AQ899" si="7832">SUM(AQ835:AQ838)</f>
        <v>0</v>
      </c>
      <c r="AR839" s="93">
        <f t="shared" si="7729"/>
        <v>0</v>
      </c>
      <c r="AS839" s="95">
        <f t="shared" ref="AS839:AS899" si="7833">SUM(AS835:AS838)</f>
        <v>0</v>
      </c>
      <c r="AT839" s="203">
        <f t="shared" si="7731"/>
        <v>0</v>
      </c>
      <c r="AU839" s="121"/>
      <c r="AV839" s="121"/>
      <c r="AW839" s="121"/>
      <c r="AX839" s="121"/>
      <c r="AY839" s="121"/>
      <c r="AZ839" s="121"/>
      <c r="BA839" s="121"/>
      <c r="BB839" s="121"/>
      <c r="BC839" s="121"/>
      <c r="BD839" s="121"/>
      <c r="BE839" s="121"/>
      <c r="CD839" s="30">
        <f t="shared" ref="CD839:CD899" si="7834">SUM(CD835:CD838)</f>
        <v>0</v>
      </c>
    </row>
    <row r="840" spans="1:82" x14ac:dyDescent="0.25">
      <c r="AU840" s="116"/>
      <c r="AV840" s="116"/>
      <c r="AW840" s="116"/>
      <c r="AX840" s="116"/>
      <c r="AY840" s="116"/>
      <c r="AZ840" s="116"/>
      <c r="BA840" s="116"/>
      <c r="BB840" s="116"/>
      <c r="BC840" s="116"/>
      <c r="BD840" s="116"/>
      <c r="BE840" s="116"/>
    </row>
    <row r="841" spans="1:82" ht="45" x14ac:dyDescent="0.25">
      <c r="A841" s="97"/>
      <c r="B841" s="199" t="s">
        <v>25</v>
      </c>
      <c r="C841" s="248" t="s">
        <v>116</v>
      </c>
      <c r="D841" s="247"/>
      <c r="E841" s="257" t="s">
        <v>119</v>
      </c>
      <c r="F841" s="247"/>
      <c r="G841" s="257" t="s">
        <v>120</v>
      </c>
      <c r="H841" s="247"/>
      <c r="I841" s="248" t="s">
        <v>117</v>
      </c>
      <c r="J841" s="247"/>
      <c r="K841" s="248" t="s">
        <v>118</v>
      </c>
      <c r="L841" s="247"/>
      <c r="M841" s="248" t="s">
        <v>27</v>
      </c>
      <c r="N841" s="247"/>
      <c r="O841" s="248" t="s">
        <v>166</v>
      </c>
      <c r="P841" s="247"/>
      <c r="Q841" s="248" t="s">
        <v>167</v>
      </c>
      <c r="R841" s="247"/>
      <c r="S841" s="248" t="s">
        <v>132</v>
      </c>
      <c r="T841" s="247"/>
      <c r="U841" s="248" t="s">
        <v>28</v>
      </c>
      <c r="V841" s="247"/>
      <c r="W841" s="248" t="s">
        <v>29</v>
      </c>
      <c r="X841" s="247"/>
      <c r="Y841" s="248" t="s">
        <v>30</v>
      </c>
      <c r="Z841" s="247"/>
      <c r="AA841" s="248" t="s">
        <v>114</v>
      </c>
      <c r="AB841" s="258"/>
      <c r="AC841" s="248" t="s">
        <v>113</v>
      </c>
      <c r="AD841" s="247"/>
      <c r="AE841" s="248" t="s">
        <v>31</v>
      </c>
      <c r="AF841" s="247"/>
      <c r="AG841" s="248" t="s">
        <v>193</v>
      </c>
      <c r="AH841" s="247"/>
      <c r="AI841" s="248" t="s">
        <v>164</v>
      </c>
      <c r="AJ841" s="247"/>
      <c r="AK841" s="246" t="s">
        <v>165</v>
      </c>
      <c r="AL841" s="247"/>
      <c r="AM841" s="248" t="s">
        <v>33</v>
      </c>
      <c r="AN841" s="247"/>
      <c r="AO841" s="248" t="s">
        <v>34</v>
      </c>
      <c r="AP841" s="247"/>
      <c r="AQ841" s="248" t="s">
        <v>34</v>
      </c>
      <c r="AR841" s="247"/>
      <c r="AS841" s="248" t="s">
        <v>35</v>
      </c>
      <c r="AT841" s="247"/>
      <c r="AU841" s="115" t="s">
        <v>412</v>
      </c>
      <c r="AV841" s="115" t="s">
        <v>116</v>
      </c>
      <c r="AW841" s="115" t="s">
        <v>414</v>
      </c>
      <c r="AX841" s="116" t="s">
        <v>415</v>
      </c>
      <c r="AY841" s="116" t="s">
        <v>416</v>
      </c>
      <c r="AZ841" s="116" t="s">
        <v>134</v>
      </c>
      <c r="BA841" s="117" t="s">
        <v>114</v>
      </c>
      <c r="BB841" s="117" t="s">
        <v>113</v>
      </c>
      <c r="BC841" s="117" t="s">
        <v>46</v>
      </c>
      <c r="BD841" s="117" t="s">
        <v>44</v>
      </c>
      <c r="BE841" s="118"/>
    </row>
    <row r="842" spans="1:82" x14ac:dyDescent="0.25">
      <c r="A842" s="49" t="s">
        <v>129</v>
      </c>
      <c r="B842" s="200"/>
      <c r="C842" s="151"/>
      <c r="D842" s="152"/>
      <c r="E842" s="151"/>
      <c r="F842" s="152"/>
      <c r="G842" s="200"/>
      <c r="H842" s="201"/>
      <c r="I842" s="200"/>
      <c r="J842" s="201"/>
      <c r="K842" s="87"/>
      <c r="L842" s="201"/>
      <c r="M842" s="200"/>
      <c r="N842" s="201"/>
      <c r="O842" s="200"/>
      <c r="P842" s="201"/>
      <c r="Q842" s="200"/>
      <c r="R842" s="201"/>
      <c r="S842" s="200"/>
      <c r="T842" s="201"/>
      <c r="U842" s="200"/>
      <c r="V842" s="201"/>
      <c r="W842" s="200"/>
      <c r="X842" s="201"/>
      <c r="Y842" s="200"/>
      <c r="Z842" s="201"/>
      <c r="AA842" s="87"/>
      <c r="AB842" s="87"/>
      <c r="AC842" s="200"/>
      <c r="AD842" s="201"/>
      <c r="AE842" s="200"/>
      <c r="AF842" s="201"/>
      <c r="AG842" s="200"/>
      <c r="AH842" s="201"/>
      <c r="AI842" s="200"/>
      <c r="AJ842" s="201"/>
      <c r="AK842" s="87"/>
      <c r="AL842" s="87"/>
      <c r="AM842" s="200"/>
      <c r="AN842" s="201"/>
      <c r="AO842" s="200"/>
      <c r="AP842" s="201"/>
      <c r="AQ842" s="200"/>
      <c r="AR842" s="201"/>
      <c r="AS842" s="200"/>
      <c r="AT842" s="146"/>
      <c r="AU842" s="115"/>
      <c r="AV842" s="115"/>
      <c r="AW842" s="115"/>
      <c r="AX842" s="116"/>
      <c r="AY842" s="116"/>
      <c r="AZ842" s="116"/>
      <c r="BA842" s="116"/>
      <c r="BB842" s="116"/>
      <c r="BC842" s="116"/>
      <c r="BD842" s="116"/>
      <c r="BE842" s="116"/>
    </row>
    <row r="843" spans="1:82" x14ac:dyDescent="0.25">
      <c r="A843" s="98"/>
      <c r="B843" s="88"/>
      <c r="C843" s="249">
        <f>(VLOOKUP(A842,$BF$2:$CB$5,2,FALSE))*'Form II'!F843</f>
        <v>60</v>
      </c>
      <c r="D843" s="250"/>
      <c r="E843" s="249">
        <f>VLOOKUP(A842,$BF$2:$CB$5,3,FALSE)*'Form II'!F843</f>
        <v>60</v>
      </c>
      <c r="F843" s="250"/>
      <c r="G843" s="249">
        <f>VLOOKUP(A842,$BF$2:$CB$5,4,FALSE)*'Form II'!F843</f>
        <v>60</v>
      </c>
      <c r="H843" s="250"/>
      <c r="I843" s="249">
        <f>VLOOKUP(A842,$BF$2:$CB$5,5,FALSE)*'Form II'!F843</f>
        <v>60</v>
      </c>
      <c r="J843" s="250"/>
      <c r="K843" s="251">
        <f>VLOOKUP(A842,$BF$2:$CB$5,6,FALSE)*'Form II'!F843</f>
        <v>100</v>
      </c>
      <c r="L843" s="250"/>
      <c r="M843" s="249">
        <f>VLOOKUP(A842,$BF$2:$CB$5,7,FALSE)*'Form II'!F843</f>
        <v>200</v>
      </c>
      <c r="N843" s="250"/>
      <c r="O843" s="249">
        <f>VLOOKUP(A842,$BF$2:$CB$5,8,FALSE)*'Form II'!F843</f>
        <v>125</v>
      </c>
      <c r="P843" s="250"/>
      <c r="Q843" s="249">
        <f>VLOOKUP(A842,$BF$2:$CB$5,9,FALSE)*'Form II'!F843</f>
        <v>125</v>
      </c>
      <c r="R843" s="250"/>
      <c r="S843" s="249">
        <f>VLOOKUP(A842,$BF$2:$CB$5,10,FALSE)*'Form II'!F843</f>
        <v>125</v>
      </c>
      <c r="T843" s="250"/>
      <c r="U843" s="249">
        <f>VLOOKUP(A842,$BF$2:$CB$5,11,FALSE)*'Form II'!F843</f>
        <v>150</v>
      </c>
      <c r="V843" s="250"/>
      <c r="W843" s="249">
        <f>VLOOKUP(A842,$BF$2:$CB$5,12,FALSE)*'Form II'!F843</f>
        <v>200</v>
      </c>
      <c r="X843" s="250"/>
      <c r="Y843" s="252">
        <f>VLOOKUP(A842,$BF$2:$CB$5,13,FALSE)*'Form II'!F843</f>
        <v>250</v>
      </c>
      <c r="Z843" s="253"/>
      <c r="AA843" s="252">
        <f>VLOOKUP(A842,$BF$2:$CB$5,14,FALSE)*'Form II'!F843</f>
        <v>75</v>
      </c>
      <c r="AB843" s="254"/>
      <c r="AC843" s="252">
        <f>VLOOKUP(A842,$BF$2:$CB$5,15,FALSE)*'Form II'!F843</f>
        <v>75</v>
      </c>
      <c r="AD843" s="253"/>
      <c r="AE843" s="252">
        <f>VLOOKUP(A842,$BF$2:$CB$5,16,FALSE)*'Form II'!F843</f>
        <v>200</v>
      </c>
      <c r="AF843" s="253"/>
      <c r="AG843" s="249">
        <f>VLOOKUP(A842,$BF$2:$CB$5,17,FALSE)*'Form II'!F843</f>
        <v>200</v>
      </c>
      <c r="AH843" s="250"/>
      <c r="AI843" s="249">
        <f>VLOOKUP(A842,$BF$2:$CB$5,18,FALSE)*'Form II'!F843</f>
        <v>12.5</v>
      </c>
      <c r="AJ843" s="250"/>
      <c r="AK843" s="249">
        <f>VLOOKUP(A842,$BF$2:$CB$5,19,FALSE)*'Form II'!F843</f>
        <v>25</v>
      </c>
      <c r="AL843" s="250"/>
      <c r="AM843" s="249">
        <f>VLOOKUP(A842,$BF$2:$CB$5,20,FALSE)*'Form II'!F843</f>
        <v>12.5</v>
      </c>
      <c r="AN843" s="250"/>
      <c r="AO843" s="249">
        <f>VLOOKUP(A842,$BF$2:$CB$5,21,FALSE)*'Form II'!F843</f>
        <v>25</v>
      </c>
      <c r="AP843" s="250"/>
      <c r="AQ843" s="249">
        <f>VLOOKUP(A842,$BF$2:$CB$5,22,FALSE)*'Form II'!F843</f>
        <v>25</v>
      </c>
      <c r="AR843" s="250"/>
      <c r="AS843" s="255"/>
      <c r="AT843" s="256"/>
      <c r="AU843" s="116"/>
      <c r="AV843" s="116"/>
      <c r="AW843" s="116"/>
      <c r="AX843" s="116"/>
      <c r="AY843" s="116"/>
      <c r="AZ843" s="116"/>
      <c r="BA843" s="116"/>
      <c r="BB843" s="116"/>
      <c r="BC843" s="116"/>
      <c r="BD843" s="116"/>
      <c r="BE843" s="116"/>
    </row>
    <row r="844" spans="1:82" ht="15.75" thickBot="1" x14ac:dyDescent="0.3">
      <c r="A844" s="48" t="str">
        <f>'Form II'!A843&amp;", "&amp;'Form II'!B843</f>
        <v>, 85</v>
      </c>
      <c r="B844" s="99" t="s">
        <v>36</v>
      </c>
      <c r="C844" s="99" t="s">
        <v>36</v>
      </c>
      <c r="D844" s="99" t="s">
        <v>142</v>
      </c>
      <c r="E844" s="99"/>
      <c r="F844" s="99"/>
      <c r="G844" s="99"/>
      <c r="H844" s="99"/>
      <c r="I844" s="99"/>
      <c r="J844" s="99"/>
      <c r="K844" s="99" t="s">
        <v>36</v>
      </c>
      <c r="L844" s="99" t="s">
        <v>142</v>
      </c>
      <c r="M844" s="99" t="s">
        <v>36</v>
      </c>
      <c r="N844" s="99" t="s">
        <v>142</v>
      </c>
      <c r="O844" s="99" t="s">
        <v>36</v>
      </c>
      <c r="P844" s="99" t="s">
        <v>142</v>
      </c>
      <c r="Q844" s="99" t="s">
        <v>36</v>
      </c>
      <c r="R844" s="99" t="s">
        <v>142</v>
      </c>
      <c r="S844" s="99" t="s">
        <v>36</v>
      </c>
      <c r="T844" s="99" t="s">
        <v>142</v>
      </c>
      <c r="U844" s="99" t="s">
        <v>36</v>
      </c>
      <c r="V844" s="99" t="s">
        <v>142</v>
      </c>
      <c r="W844" s="99" t="s">
        <v>36</v>
      </c>
      <c r="X844" s="99" t="s">
        <v>142</v>
      </c>
      <c r="Y844" s="99" t="s">
        <v>36</v>
      </c>
      <c r="Z844" s="99" t="s">
        <v>142</v>
      </c>
      <c r="AA844" s="99"/>
      <c r="AB844" s="99"/>
      <c r="AC844" s="99" t="s">
        <v>36</v>
      </c>
      <c r="AD844" s="99" t="s">
        <v>142</v>
      </c>
      <c r="AE844" s="99" t="s">
        <v>36</v>
      </c>
      <c r="AF844" s="100" t="s">
        <v>142</v>
      </c>
      <c r="AG844" s="99" t="s">
        <v>36</v>
      </c>
      <c r="AH844" s="99" t="s">
        <v>142</v>
      </c>
      <c r="AI844" s="99" t="s">
        <v>36</v>
      </c>
      <c r="AJ844" s="99" t="s">
        <v>142</v>
      </c>
      <c r="AK844" s="99" t="s">
        <v>36</v>
      </c>
      <c r="AL844" s="99" t="s">
        <v>142</v>
      </c>
      <c r="AM844" s="99" t="s">
        <v>36</v>
      </c>
      <c r="AN844" s="99" t="s">
        <v>142</v>
      </c>
      <c r="AO844" s="99" t="s">
        <v>36</v>
      </c>
      <c r="AP844" s="99" t="s">
        <v>142</v>
      </c>
      <c r="AQ844" s="99" t="s">
        <v>36</v>
      </c>
      <c r="AR844" s="99" t="s">
        <v>142</v>
      </c>
      <c r="AS844" s="99" t="s">
        <v>36</v>
      </c>
      <c r="AT844" s="147" t="s">
        <v>142</v>
      </c>
      <c r="AU844" s="116"/>
      <c r="AV844" s="116"/>
      <c r="AW844" s="116"/>
      <c r="AX844" s="116"/>
      <c r="AY844" s="116"/>
      <c r="AZ844" s="116"/>
      <c r="BA844" s="116"/>
      <c r="BB844" s="116"/>
      <c r="BC844" s="116"/>
      <c r="BD844" s="116"/>
      <c r="BE844" s="116"/>
    </row>
    <row r="845" spans="1:82" ht="16.5" thickTop="1" thickBot="1" x14ac:dyDescent="0.3">
      <c r="A845" s="24" t="s">
        <v>37</v>
      </c>
      <c r="B845" s="25"/>
      <c r="C845" s="112">
        <v>0</v>
      </c>
      <c r="D845" s="93">
        <f t="shared" ref="D845" si="7835">C845/C843</f>
        <v>0</v>
      </c>
      <c r="E845" s="112"/>
      <c r="F845" s="93">
        <f t="shared" ref="F845" si="7836">E845/E843</f>
        <v>0</v>
      </c>
      <c r="G845" s="112"/>
      <c r="H845" s="93">
        <f t="shared" ref="H845" si="7837">G845/G843</f>
        <v>0</v>
      </c>
      <c r="I845" s="112"/>
      <c r="J845" s="93">
        <f t="shared" ref="J845" si="7838">I845/I843</f>
        <v>0</v>
      </c>
      <c r="K845" s="112"/>
      <c r="L845" s="93">
        <f t="shared" ref="L845" si="7839">K845/K843</f>
        <v>0</v>
      </c>
      <c r="M845" s="112">
        <v>0</v>
      </c>
      <c r="N845" s="93">
        <f t="shared" ref="N845" si="7840">M845/M843</f>
        <v>0</v>
      </c>
      <c r="O845" s="112">
        <v>0</v>
      </c>
      <c r="P845" s="93">
        <f t="shared" ref="P845" si="7841">O845/O843</f>
        <v>0</v>
      </c>
      <c r="Q845" s="112">
        <v>0</v>
      </c>
      <c r="R845" s="93">
        <f t="shared" ref="R845" si="7842">Q845/Q843</f>
        <v>0</v>
      </c>
      <c r="S845" s="112">
        <v>0</v>
      </c>
      <c r="T845" s="93">
        <f t="shared" ref="T845" si="7843">S845/S843</f>
        <v>0</v>
      </c>
      <c r="U845" s="112">
        <v>0</v>
      </c>
      <c r="V845" s="93">
        <f t="shared" ref="V845" si="7844">U845/U843</f>
        <v>0</v>
      </c>
      <c r="W845" s="112">
        <v>0</v>
      </c>
      <c r="X845" s="93">
        <f t="shared" ref="X845" si="7845">W845/W843</f>
        <v>0</v>
      </c>
      <c r="Y845" s="112">
        <v>0</v>
      </c>
      <c r="Z845" s="93">
        <f t="shared" ref="Z845" si="7846">Y845/Y843</f>
        <v>0</v>
      </c>
      <c r="AA845" s="112">
        <v>0</v>
      </c>
      <c r="AB845" s="93">
        <f t="shared" ref="AB845" si="7847">AA845/AA843</f>
        <v>0</v>
      </c>
      <c r="AC845" s="112">
        <v>0</v>
      </c>
      <c r="AD845" s="93">
        <f t="shared" ref="AD845" si="7848">AC845/AC843</f>
        <v>0</v>
      </c>
      <c r="AE845" s="112"/>
      <c r="AF845" s="93">
        <f t="shared" ref="AF845" si="7849">AE845/AE843</f>
        <v>0</v>
      </c>
      <c r="AG845" s="112"/>
      <c r="AH845" s="93">
        <f t="shared" ref="AH845" si="7850">AG845/AG843</f>
        <v>0</v>
      </c>
      <c r="AI845" s="112"/>
      <c r="AJ845" s="93">
        <f t="shared" ref="AJ845" si="7851">AI845/AI843</f>
        <v>0</v>
      </c>
      <c r="AK845" s="112"/>
      <c r="AL845" s="93">
        <f t="shared" ref="AL845" si="7852">AK845/AK843</f>
        <v>0</v>
      </c>
      <c r="AM845" s="112">
        <v>0</v>
      </c>
      <c r="AN845" s="93">
        <f t="shared" ref="AN845" si="7853">AM845/AM843</f>
        <v>0</v>
      </c>
      <c r="AO845" s="112">
        <v>0</v>
      </c>
      <c r="AP845" s="93">
        <f t="shared" ref="AP845" si="7854">AO845/AO843</f>
        <v>0</v>
      </c>
      <c r="AQ845" s="112">
        <v>0</v>
      </c>
      <c r="AR845" s="93">
        <f t="shared" ref="AR845:AR849" si="7855">AQ845/$AQ$113</f>
        <v>0</v>
      </c>
      <c r="AS845" s="134">
        <f t="shared" ref="AS845:AS848" si="7856">C845+K845+M845+O845+U845+W845+Y845+AC845+AE845+AG845+AM845+AQ845+E845+I845+G845+AA845+Q845+S845+AO845+AI845+AK845</f>
        <v>0</v>
      </c>
      <c r="AT845" s="203">
        <f t="shared" ref="AT845:AT849" si="7857">D845+L845+N845+P845+V845+X845+Z845+AD845+AF845+AH845+AN845+AR845+AB845+F845+J845+H845+R845+T845+AP845+AJ845+AL845</f>
        <v>0</v>
      </c>
      <c r="AU845" s="120">
        <f>IF(J845=0,0,(IF('Form II'!K843="yes",(J845/AT845)*('Form II'!G843+'Form II'!H843),0)))</f>
        <v>0</v>
      </c>
      <c r="AV845" s="120">
        <f>IF(D845=0,0,(IF('Form II'!I843="yes",(D845/AT845)*('Form II'!G843+'Form II'!H843),0)))</f>
        <v>0</v>
      </c>
      <c r="AW845" s="120">
        <f>IF(F845+H845=0,0,(IF('Form II'!J843="yes",((F845+H845)/AT845)*('Form II'!G843+'Form II'!H843),0)))</f>
        <v>0</v>
      </c>
      <c r="AX845" s="120">
        <f>IF(L845=0,0,(L845/AT845)*('Form II'!G843+'Form II'!H843))</f>
        <v>0</v>
      </c>
      <c r="AY845" s="120">
        <f>IF(P845+R845=0,0,(IF('Form II'!M843="yes",(((P845+R845)/AT845)*('Form II'!G843+'Form II'!H843)),0)))</f>
        <v>0</v>
      </c>
      <c r="AZ845" s="120" t="e">
        <f>IF('Form II'!N843="yes",(((V845+X845+Z845+T845)/AT845)*('Form II'!G843+'Form II'!H843)),0)</f>
        <v>#DIV/0!</v>
      </c>
      <c r="BA845" s="120" t="e">
        <f>IF('Form II'!P843="yes",(AB845/AT845)*('Form II'!G843+'Form II'!H843),0)</f>
        <v>#DIV/0!</v>
      </c>
      <c r="BB845" s="120" t="e">
        <f>IF('Form II'!O843="yes",(AD845/AT845)*('Form II'!G843+'Form II'!H843),0)</f>
        <v>#DIV/0!</v>
      </c>
      <c r="BC845" s="120">
        <f>IF(AF845=0,0,(AF845/AT845)*('Form II'!G843+'Form II'!H843))</f>
        <v>0</v>
      </c>
      <c r="BD845" s="120">
        <f>IF((AN845+AP845+AR845)=0,0,(IF('Form II'!R843="yes",(((AN845+AP845+AR845)/AT845)*('Form II'!G843+'Form II'!H843)),0)))</f>
        <v>0</v>
      </c>
      <c r="BE845" s="118">
        <f>IF((AS845)=0,('Form II'!G843+'Form II'!H843),SUM(AU845:BD845))</f>
        <v>0</v>
      </c>
      <c r="CD845" s="23">
        <f>AT845*'Form II'!F843</f>
        <v>0</v>
      </c>
    </row>
    <row r="846" spans="1:82" ht="16.5" thickTop="1" thickBot="1" x14ac:dyDescent="0.3">
      <c r="A846" s="26" t="s">
        <v>38</v>
      </c>
      <c r="B846" s="27"/>
      <c r="C846" s="113">
        <v>0</v>
      </c>
      <c r="D846" s="93">
        <f t="shared" ref="D846" si="7858">C846/C843</f>
        <v>0</v>
      </c>
      <c r="E846" s="113"/>
      <c r="F846" s="93">
        <f t="shared" ref="F846" si="7859">E846/E843</f>
        <v>0</v>
      </c>
      <c r="G846" s="113"/>
      <c r="H846" s="93">
        <f t="shared" ref="H846" si="7860">G846/G843</f>
        <v>0</v>
      </c>
      <c r="I846" s="113"/>
      <c r="J846" s="93">
        <f t="shared" ref="J846" si="7861">I846/I843</f>
        <v>0</v>
      </c>
      <c r="K846" s="113"/>
      <c r="L846" s="93">
        <f t="shared" ref="L846" si="7862">K846/K843</f>
        <v>0</v>
      </c>
      <c r="M846" s="113">
        <v>0</v>
      </c>
      <c r="N846" s="93">
        <f t="shared" ref="N846" si="7863">M846/M843</f>
        <v>0</v>
      </c>
      <c r="O846" s="113">
        <v>0</v>
      </c>
      <c r="P846" s="93">
        <f t="shared" ref="P846" si="7864">O846/O843</f>
        <v>0</v>
      </c>
      <c r="Q846" s="113">
        <v>0</v>
      </c>
      <c r="R846" s="93">
        <f t="shared" ref="R846" si="7865">Q846/Q843</f>
        <v>0</v>
      </c>
      <c r="S846" s="113">
        <v>0</v>
      </c>
      <c r="T846" s="93">
        <f t="shared" ref="T846" si="7866">S846/S843</f>
        <v>0</v>
      </c>
      <c r="U846" s="113">
        <v>0</v>
      </c>
      <c r="V846" s="93">
        <f t="shared" ref="V846" si="7867">U846/U843</f>
        <v>0</v>
      </c>
      <c r="W846" s="113">
        <v>0</v>
      </c>
      <c r="X846" s="93">
        <f t="shared" ref="X846" si="7868">W846/W843</f>
        <v>0</v>
      </c>
      <c r="Y846" s="113">
        <v>0</v>
      </c>
      <c r="Z846" s="93">
        <f t="shared" ref="Z846" si="7869">Y846/Y843</f>
        <v>0</v>
      </c>
      <c r="AA846" s="113">
        <v>0</v>
      </c>
      <c r="AB846" s="93">
        <f t="shared" ref="AB846" si="7870">AA846/AA843</f>
        <v>0</v>
      </c>
      <c r="AC846" s="113">
        <v>0</v>
      </c>
      <c r="AD846" s="93">
        <f t="shared" ref="AD846" si="7871">AC846/AC843</f>
        <v>0</v>
      </c>
      <c r="AE846" s="113"/>
      <c r="AF846" s="93">
        <f t="shared" ref="AF846" si="7872">AE846/AE843</f>
        <v>0</v>
      </c>
      <c r="AG846" s="113"/>
      <c r="AH846" s="93">
        <f t="shared" ref="AH846" si="7873">AG846/AG843</f>
        <v>0</v>
      </c>
      <c r="AI846" s="113"/>
      <c r="AJ846" s="93">
        <f t="shared" ref="AJ846" si="7874">AI846/AI843</f>
        <v>0</v>
      </c>
      <c r="AK846" s="113"/>
      <c r="AL846" s="93">
        <f t="shared" ref="AL846" si="7875">AK846/AK843</f>
        <v>0</v>
      </c>
      <c r="AM846" s="113">
        <v>0</v>
      </c>
      <c r="AN846" s="93">
        <f t="shared" ref="AN846" si="7876">AM846/AM843</f>
        <v>0</v>
      </c>
      <c r="AO846" s="113">
        <v>0</v>
      </c>
      <c r="AP846" s="93">
        <f t="shared" ref="AP846" si="7877">AO846/AO843</f>
        <v>0</v>
      </c>
      <c r="AQ846" s="113">
        <v>0</v>
      </c>
      <c r="AR846" s="93">
        <f t="shared" si="7855"/>
        <v>0</v>
      </c>
      <c r="AS846" s="134">
        <f t="shared" si="7856"/>
        <v>0</v>
      </c>
      <c r="AT846" s="203">
        <f t="shared" si="7857"/>
        <v>0</v>
      </c>
      <c r="AU846" s="120">
        <f>IF(J846=0,0,(IF('Form II'!K844="yes",(J846/AT846)*('Form II'!G844+'Form II'!H844),0)))</f>
        <v>0</v>
      </c>
      <c r="AV846" s="120">
        <f>IF(D846=0,0,(IF('Form II'!I844="yes",(D846/AT846)*('Form II'!G844+'Form II'!H844),0)))</f>
        <v>0</v>
      </c>
      <c r="AW846" s="120">
        <f>IF(F846+H846=0,0,(IF('Form II'!J844="yes",((F846+H846)/AT846)*('Form II'!G844+'Form II'!H844),0)))</f>
        <v>0</v>
      </c>
      <c r="AX846" s="120">
        <f>IF(L846=0,0,(L846/AT846)*('Form II'!G844+'Form II'!H844))</f>
        <v>0</v>
      </c>
      <c r="AY846" s="120">
        <f>IF(P846+R846=0,0,(IF('Form II'!M844="yes",(((P846+R846)/AT846)*('Form II'!G844+'Form II'!H844)),0)))</f>
        <v>0</v>
      </c>
      <c r="AZ846" s="120" t="e">
        <f>IF('Form II'!N844="yes",(((V846+X846+Z846+T846)/AT846)*('Form II'!G844+'Form II'!H844)),0)</f>
        <v>#DIV/0!</v>
      </c>
      <c r="BA846" s="120" t="e">
        <f>IF('Form II'!P844="yes",(AB846/AT846)*('Form II'!G844+'Form II'!H844),0)</f>
        <v>#DIV/0!</v>
      </c>
      <c r="BB846" s="120" t="e">
        <f>IF('Form II'!O844="yes",(AD846/AT846)*('Form II'!G844+'Form II'!H844),0)</f>
        <v>#DIV/0!</v>
      </c>
      <c r="BC846" s="120">
        <f>IF(AF846=0,0,(AF846/AT846)*('Form II'!G844+'Form II'!H844))</f>
        <v>0</v>
      </c>
      <c r="BD846" s="120">
        <f>IF((AN846+AP846+AR846)=0,0,(IF('Form II'!R844="yes",(((AN846+AP846+AR846)/AT846)*('Form II'!G844+'Form II'!H844)),0)))</f>
        <v>0</v>
      </c>
      <c r="BE846" s="118">
        <f>IF((AS846)=0,('Form II'!G844+'Form II'!H844),SUM(AU846:BD846))</f>
        <v>0</v>
      </c>
      <c r="CD846" s="23">
        <f>AT846*'Form II'!F844</f>
        <v>0</v>
      </c>
    </row>
    <row r="847" spans="1:82" ht="16.5" thickTop="1" thickBot="1" x14ac:dyDescent="0.3">
      <c r="A847" s="26" t="s">
        <v>39</v>
      </c>
      <c r="B847" s="27"/>
      <c r="C847" s="113">
        <v>0</v>
      </c>
      <c r="D847" s="93">
        <f t="shared" ref="D847" si="7878">C847/C843</f>
        <v>0</v>
      </c>
      <c r="E847" s="113"/>
      <c r="F847" s="93">
        <f t="shared" ref="F847" si="7879">E847/E843</f>
        <v>0</v>
      </c>
      <c r="G847" s="113"/>
      <c r="H847" s="93">
        <f t="shared" ref="H847" si="7880">G847/G843</f>
        <v>0</v>
      </c>
      <c r="I847" s="113"/>
      <c r="J847" s="93">
        <f t="shared" ref="J847" si="7881">I847/I843</f>
        <v>0</v>
      </c>
      <c r="K847" s="113"/>
      <c r="L847" s="93">
        <f t="shared" ref="L847" si="7882">K847/K843</f>
        <v>0</v>
      </c>
      <c r="M847" s="113">
        <v>0</v>
      </c>
      <c r="N847" s="93">
        <f t="shared" ref="N847" si="7883">M847/M843</f>
        <v>0</v>
      </c>
      <c r="O847" s="113">
        <v>0</v>
      </c>
      <c r="P847" s="93">
        <f t="shared" ref="P847" si="7884">O847/O843</f>
        <v>0</v>
      </c>
      <c r="Q847" s="113">
        <v>0</v>
      </c>
      <c r="R847" s="93">
        <f t="shared" ref="R847" si="7885">Q847/Q843</f>
        <v>0</v>
      </c>
      <c r="S847" s="113">
        <v>0</v>
      </c>
      <c r="T847" s="93">
        <f t="shared" ref="T847" si="7886">S847/S843</f>
        <v>0</v>
      </c>
      <c r="U847" s="113">
        <v>0</v>
      </c>
      <c r="V847" s="93">
        <f t="shared" ref="V847" si="7887">U847/U843</f>
        <v>0</v>
      </c>
      <c r="W847" s="113">
        <v>0</v>
      </c>
      <c r="X847" s="93">
        <f t="shared" ref="X847" si="7888">W847/W843</f>
        <v>0</v>
      </c>
      <c r="Y847" s="113">
        <v>0</v>
      </c>
      <c r="Z847" s="93">
        <f t="shared" ref="Z847" si="7889">Y847/Y843</f>
        <v>0</v>
      </c>
      <c r="AA847" s="113">
        <v>0</v>
      </c>
      <c r="AB847" s="93">
        <f t="shared" ref="AB847" si="7890">AA847/AA843</f>
        <v>0</v>
      </c>
      <c r="AC847" s="113">
        <v>0</v>
      </c>
      <c r="AD847" s="93">
        <f t="shared" ref="AD847" si="7891">AC847/AC843</f>
        <v>0</v>
      </c>
      <c r="AE847" s="113"/>
      <c r="AF847" s="93">
        <f t="shared" ref="AF847" si="7892">AE847/AE843</f>
        <v>0</v>
      </c>
      <c r="AG847" s="113"/>
      <c r="AH847" s="93">
        <f t="shared" ref="AH847" si="7893">AG847/AG843</f>
        <v>0</v>
      </c>
      <c r="AI847" s="113"/>
      <c r="AJ847" s="93">
        <f t="shared" ref="AJ847" si="7894">AI847/AI843</f>
        <v>0</v>
      </c>
      <c r="AK847" s="113"/>
      <c r="AL847" s="93">
        <f t="shared" ref="AL847" si="7895">AK847/AK843</f>
        <v>0</v>
      </c>
      <c r="AM847" s="113">
        <v>0</v>
      </c>
      <c r="AN847" s="93">
        <f t="shared" ref="AN847" si="7896">AM847/AM843</f>
        <v>0</v>
      </c>
      <c r="AO847" s="113">
        <v>0</v>
      </c>
      <c r="AP847" s="93">
        <f t="shared" ref="AP847" si="7897">AO847/AO843</f>
        <v>0</v>
      </c>
      <c r="AQ847" s="113">
        <v>0</v>
      </c>
      <c r="AR847" s="93">
        <f t="shared" si="7855"/>
        <v>0</v>
      </c>
      <c r="AS847" s="134">
        <f t="shared" si="7856"/>
        <v>0</v>
      </c>
      <c r="AT847" s="203">
        <f t="shared" si="7857"/>
        <v>0</v>
      </c>
      <c r="AU847" s="120">
        <f>IF(J847=0,0,(IF('Form II'!K845="yes",(J847/AT847)*('Form II'!G845+'Form II'!H845),0)))</f>
        <v>0</v>
      </c>
      <c r="AV847" s="120">
        <f>IF(D847=0,0,(IF('Form II'!I845="yes",(D847/AT847)*('Form II'!G845+'Form II'!H845),0)))</f>
        <v>0</v>
      </c>
      <c r="AW847" s="120">
        <f>IF(F847+H847=0,0,(IF('Form II'!J845="yes",((F847+H847)/AT847)*('Form II'!G845+'Form II'!H845),0)))</f>
        <v>0</v>
      </c>
      <c r="AX847" s="120">
        <f>IF(L847=0,0,(L847/AT847)*('Form II'!G845+'Form II'!H845))</f>
        <v>0</v>
      </c>
      <c r="AY847" s="120">
        <f>IF(P847+R847=0,0,(IF('Form II'!M845="yes",(((P847+R847)/AT847)*('Form II'!G845+'Form II'!H845)),0)))</f>
        <v>0</v>
      </c>
      <c r="AZ847" s="120" t="e">
        <f>IF('Form II'!N845="yes",(((V847+X847+Z847+T847)/AT847)*('Form II'!G845+'Form II'!H845)),0)</f>
        <v>#DIV/0!</v>
      </c>
      <c r="BA847" s="120" t="e">
        <f>IF('Form II'!P845="yes",(AB847/AT847)*('Form II'!G845+'Form II'!H845),0)</f>
        <v>#DIV/0!</v>
      </c>
      <c r="BB847" s="120" t="e">
        <f>IF('Form II'!O845="yes",(AD847/AT847)*('Form II'!G845+'Form II'!H845),0)</f>
        <v>#DIV/0!</v>
      </c>
      <c r="BC847" s="120">
        <f>IF(AF847=0,0,(AF847/AT847)*('Form II'!G845+'Form II'!H845))</f>
        <v>0</v>
      </c>
      <c r="BD847" s="120">
        <f>IF((AN847+AP847+AR847)=0,0,(IF('Form II'!R845="yes",(((AN847+AP847+AR847)/AT847)*('Form II'!G845+'Form II'!H845)),0)))</f>
        <v>0</v>
      </c>
      <c r="BE847" s="118">
        <f>IF((AS847)=0,('Form II'!G845+'Form II'!H845),SUM(AU847:BD847))</f>
        <v>0</v>
      </c>
      <c r="CD847" s="23">
        <f>AT847*'Form II'!F845</f>
        <v>0</v>
      </c>
    </row>
    <row r="848" spans="1:82" ht="16.5" thickTop="1" thickBot="1" x14ac:dyDescent="0.3">
      <c r="A848" s="28" t="s">
        <v>40</v>
      </c>
      <c r="B848" s="29"/>
      <c r="C848" s="114">
        <v>0</v>
      </c>
      <c r="D848" s="93">
        <f t="shared" ref="D848" si="7898">C848/C843</f>
        <v>0</v>
      </c>
      <c r="E848" s="114"/>
      <c r="F848" s="93">
        <f t="shared" ref="F848" si="7899">E848/E843</f>
        <v>0</v>
      </c>
      <c r="G848" s="114"/>
      <c r="H848" s="93">
        <f t="shared" ref="H848" si="7900">G848/G843</f>
        <v>0</v>
      </c>
      <c r="I848" s="114"/>
      <c r="J848" s="93">
        <f t="shared" ref="J848" si="7901">I848/I843</f>
        <v>0</v>
      </c>
      <c r="K848" s="114"/>
      <c r="L848" s="93">
        <f t="shared" ref="L848" si="7902">K848/K843</f>
        <v>0</v>
      </c>
      <c r="M848" s="114">
        <v>0</v>
      </c>
      <c r="N848" s="93">
        <f t="shared" ref="N848" si="7903">M848/M843</f>
        <v>0</v>
      </c>
      <c r="O848" s="114">
        <v>0</v>
      </c>
      <c r="P848" s="93">
        <f t="shared" ref="P848" si="7904">O848/O843</f>
        <v>0</v>
      </c>
      <c r="Q848" s="114">
        <v>0</v>
      </c>
      <c r="R848" s="93">
        <f t="shared" ref="R848" si="7905">Q848/Q843</f>
        <v>0</v>
      </c>
      <c r="S848" s="114">
        <v>0</v>
      </c>
      <c r="T848" s="93">
        <f t="shared" ref="T848" si="7906">S848/S843</f>
        <v>0</v>
      </c>
      <c r="U848" s="114">
        <v>0</v>
      </c>
      <c r="V848" s="93">
        <f t="shared" ref="V848" si="7907">U848/U843</f>
        <v>0</v>
      </c>
      <c r="W848" s="114">
        <v>0</v>
      </c>
      <c r="X848" s="93">
        <f t="shared" ref="X848" si="7908">W848/W843</f>
        <v>0</v>
      </c>
      <c r="Y848" s="114">
        <v>0</v>
      </c>
      <c r="Z848" s="93">
        <f t="shared" ref="Z848" si="7909">Y848/Y843</f>
        <v>0</v>
      </c>
      <c r="AA848" s="114">
        <v>0</v>
      </c>
      <c r="AB848" s="93">
        <f t="shared" ref="AB848" si="7910">AA848/AA843</f>
        <v>0</v>
      </c>
      <c r="AC848" s="114">
        <v>0</v>
      </c>
      <c r="AD848" s="93">
        <f t="shared" ref="AD848" si="7911">AC848/AC843</f>
        <v>0</v>
      </c>
      <c r="AE848" s="114"/>
      <c r="AF848" s="93">
        <f t="shared" ref="AF848" si="7912">AE848/AE843</f>
        <v>0</v>
      </c>
      <c r="AG848" s="114"/>
      <c r="AH848" s="93">
        <f t="shared" ref="AH848" si="7913">AG848/AG843</f>
        <v>0</v>
      </c>
      <c r="AI848" s="114"/>
      <c r="AJ848" s="93">
        <f t="shared" ref="AJ848" si="7914">AI848/AI843</f>
        <v>0</v>
      </c>
      <c r="AK848" s="114"/>
      <c r="AL848" s="93">
        <f t="shared" ref="AL848" si="7915">AK848/AK843</f>
        <v>0</v>
      </c>
      <c r="AM848" s="114">
        <v>0</v>
      </c>
      <c r="AN848" s="93">
        <f t="shared" ref="AN848" si="7916">AM848/AM843</f>
        <v>0</v>
      </c>
      <c r="AO848" s="114">
        <v>0</v>
      </c>
      <c r="AP848" s="93">
        <f t="shared" ref="AP848" si="7917">AO848/AO843</f>
        <v>0</v>
      </c>
      <c r="AQ848" s="114">
        <v>0</v>
      </c>
      <c r="AR848" s="93">
        <f t="shared" si="7855"/>
        <v>0</v>
      </c>
      <c r="AS848" s="134">
        <f t="shared" si="7856"/>
        <v>0</v>
      </c>
      <c r="AT848" s="203">
        <f t="shared" si="7857"/>
        <v>0</v>
      </c>
      <c r="AU848" s="120">
        <f>IF(J848=0,0,(IF('Form II'!K846="yes",(J848/AT848)*('Form II'!G846+'Form II'!H846),0)))</f>
        <v>0</v>
      </c>
      <c r="AV848" s="120">
        <f>IF(D848=0,0,(IF('Form II'!I846="yes",(D848/AT848)*('Form II'!G846+'Form II'!H846),0)))</f>
        <v>0</v>
      </c>
      <c r="AW848" s="120">
        <f>IF(F848+H848=0,0,(IF('Form II'!J846="yes",((F848+H848)/AT848)*('Form II'!G846+'Form II'!H846),0)))</f>
        <v>0</v>
      </c>
      <c r="AX848" s="120">
        <f>IF(L848=0,0,(L848/AT848)*('Form II'!G846+'Form II'!H846))</f>
        <v>0</v>
      </c>
      <c r="AY848" s="120">
        <f>IF(P848+R848=0,0,(IF('Form II'!M846="yes",(((P848+R848)/AT848)*('Form II'!G846+'Form II'!H846)),0)))</f>
        <v>0</v>
      </c>
      <c r="AZ848" s="120" t="e">
        <f>IF('Form II'!N846="yes",(((V848+X848+Z848+T848)/AT848)*('Form II'!G846+'Form II'!H846)),0)</f>
        <v>#DIV/0!</v>
      </c>
      <c r="BA848" s="120" t="e">
        <f>IF('Form II'!P846="yes",(AB848/AT848)*('Form II'!G846+'Form II'!H846),0)</f>
        <v>#DIV/0!</v>
      </c>
      <c r="BB848" s="120" t="e">
        <f>IF('Form II'!O846="yes",(AD848/AT848)*('Form II'!G846+'Form II'!H846),0)</f>
        <v>#DIV/0!</v>
      </c>
      <c r="BC848" s="120">
        <f>IF(AF848=0,0,(AF848/AT848)*('Form II'!G846+'Form II'!H846))</f>
        <v>0</v>
      </c>
      <c r="BD848" s="120">
        <f>IF((AN848+AP848+AR848)=0,0,(IF('Form II'!R846="yes",(((AN848+AP848+AR848)/AT848)*('Form II'!G846+'Form II'!H846)),0)))</f>
        <v>0</v>
      </c>
      <c r="BE848" s="118">
        <f>IF((AS848)=0,('Form II'!G846+'Form II'!H846),SUM(AU848:BD848))</f>
        <v>0</v>
      </c>
      <c r="CD848" s="23">
        <f>AT848*'Form II'!F846</f>
        <v>0</v>
      </c>
    </row>
    <row r="849" spans="1:82" ht="15.75" thickTop="1" x14ac:dyDescent="0.25">
      <c r="A849" s="90" t="s">
        <v>41</v>
      </c>
      <c r="B849" s="91"/>
      <c r="C849" s="91">
        <f t="shared" si="7792"/>
        <v>0</v>
      </c>
      <c r="D849" s="93">
        <f t="shared" ref="D849" si="7918">C849/C843</f>
        <v>0</v>
      </c>
      <c r="E849" s="91">
        <f t="shared" si="7794"/>
        <v>0</v>
      </c>
      <c r="F849" s="93">
        <f t="shared" ref="F849" si="7919">E849/E843</f>
        <v>0</v>
      </c>
      <c r="G849" s="91">
        <f t="shared" si="7796"/>
        <v>0</v>
      </c>
      <c r="H849" s="93">
        <f t="shared" ref="H849" si="7920">G849/G843</f>
        <v>0</v>
      </c>
      <c r="I849" s="91">
        <f t="shared" si="7798"/>
        <v>0</v>
      </c>
      <c r="J849" s="93">
        <f t="shared" ref="J849" si="7921">I849/I843</f>
        <v>0</v>
      </c>
      <c r="K849" s="91">
        <f t="shared" si="7800"/>
        <v>0</v>
      </c>
      <c r="L849" s="93">
        <f t="shared" ref="L849" si="7922">K849/K843</f>
        <v>0</v>
      </c>
      <c r="M849" s="91">
        <f t="shared" si="7802"/>
        <v>0</v>
      </c>
      <c r="N849" s="93">
        <f t="shared" ref="N849" si="7923">M849/M843</f>
        <v>0</v>
      </c>
      <c r="O849" s="91">
        <f t="shared" si="7804"/>
        <v>0</v>
      </c>
      <c r="P849" s="93">
        <f t="shared" ref="P849" si="7924">O849/O843</f>
        <v>0</v>
      </c>
      <c r="Q849" s="91">
        <f t="shared" si="7806"/>
        <v>0</v>
      </c>
      <c r="R849" s="93">
        <f t="shared" ref="R849" si="7925">Q849/Q843</f>
        <v>0</v>
      </c>
      <c r="S849" s="91">
        <f t="shared" si="7808"/>
        <v>0</v>
      </c>
      <c r="T849" s="93">
        <f t="shared" ref="T849" si="7926">S849/S843</f>
        <v>0</v>
      </c>
      <c r="U849" s="91">
        <f t="shared" si="7810"/>
        <v>0</v>
      </c>
      <c r="V849" s="93">
        <f t="shared" ref="V849" si="7927">U849/U843</f>
        <v>0</v>
      </c>
      <c r="W849" s="91">
        <f t="shared" si="7812"/>
        <v>0</v>
      </c>
      <c r="X849" s="93">
        <f t="shared" ref="X849" si="7928">W849/W843</f>
        <v>0</v>
      </c>
      <c r="Y849" s="91">
        <f t="shared" si="7814"/>
        <v>0</v>
      </c>
      <c r="Z849" s="93">
        <f t="shared" ref="Z849" si="7929">Y849/Y843</f>
        <v>0</v>
      </c>
      <c r="AA849" s="91">
        <f t="shared" si="7816"/>
        <v>0</v>
      </c>
      <c r="AB849" s="93">
        <f t="shared" ref="AB849" si="7930">AA849/AA843</f>
        <v>0</v>
      </c>
      <c r="AC849" s="91">
        <f t="shared" si="7818"/>
        <v>0</v>
      </c>
      <c r="AD849" s="93">
        <f t="shared" ref="AD849" si="7931">AC849/AC843</f>
        <v>0</v>
      </c>
      <c r="AE849" s="94">
        <f t="shared" si="7820"/>
        <v>0</v>
      </c>
      <c r="AF849" s="93">
        <f t="shared" ref="AF849" si="7932">AE849/AE843</f>
        <v>0</v>
      </c>
      <c r="AG849" s="91">
        <f t="shared" si="7822"/>
        <v>0</v>
      </c>
      <c r="AH849" s="93">
        <f t="shared" ref="AH849" si="7933">AG849/AG843</f>
        <v>0</v>
      </c>
      <c r="AI849" s="91">
        <f t="shared" si="7824"/>
        <v>0</v>
      </c>
      <c r="AJ849" s="93">
        <f t="shared" ref="AJ849" si="7934">AI849/AI843</f>
        <v>0</v>
      </c>
      <c r="AK849" s="91">
        <f t="shared" si="7826"/>
        <v>0</v>
      </c>
      <c r="AL849" s="93">
        <f t="shared" ref="AL849" si="7935">AK849/AK843</f>
        <v>0</v>
      </c>
      <c r="AM849" s="91">
        <f t="shared" si="7828"/>
        <v>0</v>
      </c>
      <c r="AN849" s="93">
        <f t="shared" ref="AN849" si="7936">AM849/AM843</f>
        <v>0</v>
      </c>
      <c r="AO849" s="91">
        <f t="shared" si="7830"/>
        <v>0</v>
      </c>
      <c r="AP849" s="93">
        <f t="shared" ref="AP849" si="7937">AO849/AO843</f>
        <v>0</v>
      </c>
      <c r="AQ849" s="91">
        <f t="shared" si="7832"/>
        <v>0</v>
      </c>
      <c r="AR849" s="93">
        <f t="shared" si="7855"/>
        <v>0</v>
      </c>
      <c r="AS849" s="95">
        <f t="shared" si="7833"/>
        <v>0</v>
      </c>
      <c r="AT849" s="203">
        <f t="shared" si="7857"/>
        <v>0</v>
      </c>
      <c r="AU849" s="121"/>
      <c r="AV849" s="121"/>
      <c r="AW849" s="121"/>
      <c r="AX849" s="121"/>
      <c r="AY849" s="121"/>
      <c r="AZ849" s="121"/>
      <c r="BA849" s="121"/>
      <c r="BB849" s="121"/>
      <c r="BC849" s="121"/>
      <c r="BD849" s="121"/>
      <c r="BE849" s="121"/>
      <c r="CD849" s="30">
        <f t="shared" si="7834"/>
        <v>0</v>
      </c>
    </row>
    <row r="850" spans="1:82" x14ac:dyDescent="0.25">
      <c r="AU850" s="116"/>
      <c r="AV850" s="116"/>
      <c r="AW850" s="116"/>
      <c r="AX850" s="116"/>
      <c r="AY850" s="116"/>
      <c r="AZ850" s="116"/>
      <c r="BA850" s="116"/>
      <c r="BB850" s="116"/>
      <c r="BC850" s="116"/>
      <c r="BD850" s="116"/>
      <c r="BE850" s="116"/>
    </row>
    <row r="851" spans="1:82" ht="45" x14ac:dyDescent="0.25">
      <c r="A851" s="97"/>
      <c r="B851" s="199" t="s">
        <v>25</v>
      </c>
      <c r="C851" s="248" t="s">
        <v>116</v>
      </c>
      <c r="D851" s="247"/>
      <c r="E851" s="257" t="s">
        <v>119</v>
      </c>
      <c r="F851" s="247"/>
      <c r="G851" s="257" t="s">
        <v>120</v>
      </c>
      <c r="H851" s="247"/>
      <c r="I851" s="248" t="s">
        <v>117</v>
      </c>
      <c r="J851" s="247"/>
      <c r="K851" s="248" t="s">
        <v>118</v>
      </c>
      <c r="L851" s="247"/>
      <c r="M851" s="248" t="s">
        <v>27</v>
      </c>
      <c r="N851" s="247"/>
      <c r="O851" s="248" t="s">
        <v>166</v>
      </c>
      <c r="P851" s="247"/>
      <c r="Q851" s="248" t="s">
        <v>167</v>
      </c>
      <c r="R851" s="247"/>
      <c r="S851" s="248" t="s">
        <v>132</v>
      </c>
      <c r="T851" s="247"/>
      <c r="U851" s="248" t="s">
        <v>28</v>
      </c>
      <c r="V851" s="247"/>
      <c r="W851" s="248" t="s">
        <v>29</v>
      </c>
      <c r="X851" s="247"/>
      <c r="Y851" s="248" t="s">
        <v>30</v>
      </c>
      <c r="Z851" s="247"/>
      <c r="AA851" s="248" t="s">
        <v>114</v>
      </c>
      <c r="AB851" s="258"/>
      <c r="AC851" s="248" t="s">
        <v>113</v>
      </c>
      <c r="AD851" s="247"/>
      <c r="AE851" s="248" t="s">
        <v>31</v>
      </c>
      <c r="AF851" s="247"/>
      <c r="AG851" s="248" t="s">
        <v>193</v>
      </c>
      <c r="AH851" s="247"/>
      <c r="AI851" s="248" t="s">
        <v>164</v>
      </c>
      <c r="AJ851" s="247"/>
      <c r="AK851" s="246" t="s">
        <v>165</v>
      </c>
      <c r="AL851" s="247"/>
      <c r="AM851" s="248" t="s">
        <v>33</v>
      </c>
      <c r="AN851" s="247"/>
      <c r="AO851" s="248" t="s">
        <v>34</v>
      </c>
      <c r="AP851" s="247"/>
      <c r="AQ851" s="248" t="s">
        <v>34</v>
      </c>
      <c r="AR851" s="247"/>
      <c r="AS851" s="248" t="s">
        <v>35</v>
      </c>
      <c r="AT851" s="247"/>
      <c r="AU851" s="115" t="s">
        <v>415</v>
      </c>
      <c r="AV851" s="115" t="s">
        <v>116</v>
      </c>
      <c r="AW851" s="115" t="s">
        <v>417</v>
      </c>
      <c r="AX851" s="116" t="s">
        <v>418</v>
      </c>
      <c r="AY851" s="116" t="s">
        <v>419</v>
      </c>
      <c r="AZ851" s="116" t="s">
        <v>134</v>
      </c>
      <c r="BA851" s="117" t="s">
        <v>114</v>
      </c>
      <c r="BB851" s="117" t="s">
        <v>113</v>
      </c>
      <c r="BC851" s="117" t="s">
        <v>46</v>
      </c>
      <c r="BD851" s="117" t="s">
        <v>44</v>
      </c>
      <c r="BE851" s="118"/>
    </row>
    <row r="852" spans="1:82" x14ac:dyDescent="0.25">
      <c r="A852" s="49" t="s">
        <v>129</v>
      </c>
      <c r="B852" s="200"/>
      <c r="C852" s="151"/>
      <c r="D852" s="152"/>
      <c r="E852" s="151"/>
      <c r="F852" s="152"/>
      <c r="G852" s="200"/>
      <c r="H852" s="201"/>
      <c r="I852" s="200"/>
      <c r="J852" s="201"/>
      <c r="K852" s="87"/>
      <c r="L852" s="201"/>
      <c r="M852" s="200"/>
      <c r="N852" s="201"/>
      <c r="O852" s="200"/>
      <c r="P852" s="201"/>
      <c r="Q852" s="200"/>
      <c r="R852" s="201"/>
      <c r="S852" s="200"/>
      <c r="T852" s="201"/>
      <c r="U852" s="200"/>
      <c r="V852" s="201"/>
      <c r="W852" s="200"/>
      <c r="X852" s="201"/>
      <c r="Y852" s="200"/>
      <c r="Z852" s="201"/>
      <c r="AA852" s="87"/>
      <c r="AB852" s="87"/>
      <c r="AC852" s="200"/>
      <c r="AD852" s="201"/>
      <c r="AE852" s="200"/>
      <c r="AF852" s="201"/>
      <c r="AG852" s="200"/>
      <c r="AH852" s="201"/>
      <c r="AI852" s="200"/>
      <c r="AJ852" s="201"/>
      <c r="AK852" s="87"/>
      <c r="AL852" s="87"/>
      <c r="AM852" s="200"/>
      <c r="AN852" s="201"/>
      <c r="AO852" s="200"/>
      <c r="AP852" s="201"/>
      <c r="AQ852" s="200"/>
      <c r="AR852" s="201"/>
      <c r="AS852" s="200"/>
      <c r="AT852" s="146"/>
      <c r="AU852" s="115"/>
      <c r="AV852" s="115"/>
      <c r="AW852" s="115"/>
      <c r="AX852" s="116"/>
      <c r="AY852" s="116"/>
      <c r="AZ852" s="116"/>
      <c r="BA852" s="116"/>
      <c r="BB852" s="116"/>
      <c r="BC852" s="116"/>
      <c r="BD852" s="116"/>
      <c r="BE852" s="116"/>
    </row>
    <row r="853" spans="1:82" x14ac:dyDescent="0.25">
      <c r="A853" s="98"/>
      <c r="B853" s="88"/>
      <c r="C853" s="249">
        <f>(VLOOKUP(A852,$BF$2:$CB$5,2,FALSE))*'Form II'!F853</f>
        <v>60</v>
      </c>
      <c r="D853" s="250"/>
      <c r="E853" s="249">
        <f>VLOOKUP(A852,$BF$2:$CB$5,3,FALSE)*'Form II'!F853</f>
        <v>60</v>
      </c>
      <c r="F853" s="250"/>
      <c r="G853" s="249">
        <f>VLOOKUP(A852,$BF$2:$CB$5,4,FALSE)*'Form II'!F853</f>
        <v>60</v>
      </c>
      <c r="H853" s="250"/>
      <c r="I853" s="249">
        <f>VLOOKUP(A852,$BF$2:$CB$5,5,FALSE)*'Form II'!F853</f>
        <v>60</v>
      </c>
      <c r="J853" s="250"/>
      <c r="K853" s="251">
        <f>VLOOKUP(A852,$BF$2:$CB$5,6,FALSE)*'Form II'!F853</f>
        <v>100</v>
      </c>
      <c r="L853" s="250"/>
      <c r="M853" s="249">
        <f>VLOOKUP(A852,$BF$2:$CB$5,7,FALSE)*'Form II'!F853</f>
        <v>200</v>
      </c>
      <c r="N853" s="250"/>
      <c r="O853" s="249">
        <f>VLOOKUP(A852,$BF$2:$CB$5,8,FALSE)*'Form II'!F853</f>
        <v>125</v>
      </c>
      <c r="P853" s="250"/>
      <c r="Q853" s="249">
        <f>VLOOKUP(A852,$BF$2:$CB$5,9,FALSE)*'Form II'!F853</f>
        <v>125</v>
      </c>
      <c r="R853" s="250"/>
      <c r="S853" s="249">
        <f>VLOOKUP(A852,$BF$2:$CB$5,10,FALSE)*'Form II'!F853</f>
        <v>125</v>
      </c>
      <c r="T853" s="250"/>
      <c r="U853" s="249">
        <f>VLOOKUP(A852,$BF$2:$CB$5,11,FALSE)*'Form II'!F853</f>
        <v>150</v>
      </c>
      <c r="V853" s="250"/>
      <c r="W853" s="249">
        <f>VLOOKUP(A852,$BF$2:$CB$5,12,FALSE)*'Form II'!F853</f>
        <v>200</v>
      </c>
      <c r="X853" s="250"/>
      <c r="Y853" s="252">
        <f>VLOOKUP(A852,$BF$2:$CB$5,13,FALSE)*'Form II'!F853</f>
        <v>250</v>
      </c>
      <c r="Z853" s="253"/>
      <c r="AA853" s="252">
        <f>VLOOKUP(A852,$BF$2:$CB$5,14,FALSE)*'Form II'!F853</f>
        <v>75</v>
      </c>
      <c r="AB853" s="254"/>
      <c r="AC853" s="252">
        <f>VLOOKUP(A852,$BF$2:$CB$5,15,FALSE)*'Form II'!F853</f>
        <v>75</v>
      </c>
      <c r="AD853" s="253"/>
      <c r="AE853" s="252">
        <f>VLOOKUP(A852,$BF$2:$CB$5,16,FALSE)*'Form II'!F853</f>
        <v>200</v>
      </c>
      <c r="AF853" s="253"/>
      <c r="AG853" s="249">
        <f>VLOOKUP(A852,$BF$2:$CB$5,17,FALSE)*'Form II'!F853</f>
        <v>200</v>
      </c>
      <c r="AH853" s="250"/>
      <c r="AI853" s="249">
        <f>VLOOKUP(A852,$BF$2:$CB$5,18,FALSE)*'Form II'!F853</f>
        <v>12.5</v>
      </c>
      <c r="AJ853" s="250"/>
      <c r="AK853" s="249">
        <f>VLOOKUP(A852,$BF$2:$CB$5,19,FALSE)*'Form II'!F853</f>
        <v>25</v>
      </c>
      <c r="AL853" s="250"/>
      <c r="AM853" s="249">
        <f>VLOOKUP(A852,$BF$2:$CB$5,20,FALSE)*'Form II'!F853</f>
        <v>12.5</v>
      </c>
      <c r="AN853" s="250"/>
      <c r="AO853" s="249">
        <f>VLOOKUP(A852,$BF$2:$CB$5,21,FALSE)*'Form II'!F853</f>
        <v>25</v>
      </c>
      <c r="AP853" s="250"/>
      <c r="AQ853" s="249">
        <f>VLOOKUP(A852,$BF$2:$CB$5,22,FALSE)*'Form II'!F853</f>
        <v>25</v>
      </c>
      <c r="AR853" s="250"/>
      <c r="AS853" s="255"/>
      <c r="AT853" s="256"/>
      <c r="AU853" s="116"/>
      <c r="AV853" s="116"/>
      <c r="AW853" s="116"/>
      <c r="AX853" s="116"/>
      <c r="AY853" s="116"/>
      <c r="AZ853" s="116"/>
      <c r="BA853" s="116"/>
      <c r="BB853" s="116"/>
      <c r="BC853" s="116"/>
      <c r="BD853" s="116"/>
      <c r="BE853" s="116"/>
    </row>
    <row r="854" spans="1:82" ht="15.75" thickBot="1" x14ac:dyDescent="0.3">
      <c r="A854" s="48" t="str">
        <f>'Form II'!A853&amp;", "&amp;'Form II'!B853</f>
        <v>, 86</v>
      </c>
      <c r="B854" s="99" t="s">
        <v>36</v>
      </c>
      <c r="C854" s="99" t="s">
        <v>36</v>
      </c>
      <c r="D854" s="99" t="s">
        <v>142</v>
      </c>
      <c r="E854" s="99"/>
      <c r="F854" s="99"/>
      <c r="G854" s="99"/>
      <c r="H854" s="99"/>
      <c r="I854" s="99"/>
      <c r="J854" s="99"/>
      <c r="K854" s="99" t="s">
        <v>36</v>
      </c>
      <c r="L854" s="99" t="s">
        <v>142</v>
      </c>
      <c r="M854" s="99" t="s">
        <v>36</v>
      </c>
      <c r="N854" s="99" t="s">
        <v>142</v>
      </c>
      <c r="O854" s="99" t="s">
        <v>36</v>
      </c>
      <c r="P854" s="99" t="s">
        <v>142</v>
      </c>
      <c r="Q854" s="99" t="s">
        <v>36</v>
      </c>
      <c r="R854" s="99" t="s">
        <v>142</v>
      </c>
      <c r="S854" s="99" t="s">
        <v>36</v>
      </c>
      <c r="T854" s="99" t="s">
        <v>142</v>
      </c>
      <c r="U854" s="99" t="s">
        <v>36</v>
      </c>
      <c r="V854" s="99" t="s">
        <v>142</v>
      </c>
      <c r="W854" s="99" t="s">
        <v>36</v>
      </c>
      <c r="X854" s="99" t="s">
        <v>142</v>
      </c>
      <c r="Y854" s="99" t="s">
        <v>36</v>
      </c>
      <c r="Z854" s="99" t="s">
        <v>142</v>
      </c>
      <c r="AA854" s="99"/>
      <c r="AB854" s="99"/>
      <c r="AC854" s="99" t="s">
        <v>36</v>
      </c>
      <c r="AD854" s="99" t="s">
        <v>142</v>
      </c>
      <c r="AE854" s="99" t="s">
        <v>36</v>
      </c>
      <c r="AF854" s="100" t="s">
        <v>142</v>
      </c>
      <c r="AG854" s="99" t="s">
        <v>36</v>
      </c>
      <c r="AH854" s="99" t="s">
        <v>142</v>
      </c>
      <c r="AI854" s="99" t="s">
        <v>36</v>
      </c>
      <c r="AJ854" s="99" t="s">
        <v>142</v>
      </c>
      <c r="AK854" s="99" t="s">
        <v>36</v>
      </c>
      <c r="AL854" s="99" t="s">
        <v>142</v>
      </c>
      <c r="AM854" s="99" t="s">
        <v>36</v>
      </c>
      <c r="AN854" s="99" t="s">
        <v>142</v>
      </c>
      <c r="AO854" s="99" t="s">
        <v>36</v>
      </c>
      <c r="AP854" s="99" t="s">
        <v>142</v>
      </c>
      <c r="AQ854" s="99" t="s">
        <v>36</v>
      </c>
      <c r="AR854" s="99" t="s">
        <v>142</v>
      </c>
      <c r="AS854" s="99" t="s">
        <v>36</v>
      </c>
      <c r="AT854" s="147" t="s">
        <v>142</v>
      </c>
      <c r="AU854" s="116"/>
      <c r="AV854" s="116"/>
      <c r="AW854" s="116"/>
      <c r="AX854" s="116"/>
      <c r="AY854" s="116"/>
      <c r="AZ854" s="116"/>
      <c r="BA854" s="116"/>
      <c r="BB854" s="116"/>
      <c r="BC854" s="116"/>
      <c r="BD854" s="116"/>
      <c r="BE854" s="116"/>
    </row>
    <row r="855" spans="1:82" ht="16.5" thickTop="1" thickBot="1" x14ac:dyDescent="0.3">
      <c r="A855" s="24" t="s">
        <v>37</v>
      </c>
      <c r="B855" s="25"/>
      <c r="C855" s="112">
        <v>0</v>
      </c>
      <c r="D855" s="93">
        <f t="shared" ref="D855" si="7938">C855/C853</f>
        <v>0</v>
      </c>
      <c r="E855" s="112"/>
      <c r="F855" s="93">
        <f t="shared" ref="F855" si="7939">E855/E853</f>
        <v>0</v>
      </c>
      <c r="G855" s="112"/>
      <c r="H855" s="93">
        <f t="shared" ref="H855" si="7940">G855/G853</f>
        <v>0</v>
      </c>
      <c r="I855" s="112"/>
      <c r="J855" s="93">
        <f t="shared" ref="J855" si="7941">I855/I853</f>
        <v>0</v>
      </c>
      <c r="K855" s="112"/>
      <c r="L855" s="93">
        <f t="shared" ref="L855" si="7942">K855/K853</f>
        <v>0</v>
      </c>
      <c r="M855" s="112">
        <v>0</v>
      </c>
      <c r="N855" s="93">
        <f t="shared" ref="N855" si="7943">M855/M853</f>
        <v>0</v>
      </c>
      <c r="O855" s="112">
        <v>0</v>
      </c>
      <c r="P855" s="93">
        <f t="shared" ref="P855" si="7944">O855/O853</f>
        <v>0</v>
      </c>
      <c r="Q855" s="112">
        <v>0</v>
      </c>
      <c r="R855" s="93">
        <f t="shared" ref="R855" si="7945">Q855/Q853</f>
        <v>0</v>
      </c>
      <c r="S855" s="112">
        <v>0</v>
      </c>
      <c r="T855" s="93">
        <f t="shared" ref="T855" si="7946">S855/S853</f>
        <v>0</v>
      </c>
      <c r="U855" s="112">
        <v>0</v>
      </c>
      <c r="V855" s="93">
        <f t="shared" ref="V855" si="7947">U855/U853</f>
        <v>0</v>
      </c>
      <c r="W855" s="112">
        <v>0</v>
      </c>
      <c r="X855" s="93">
        <f t="shared" ref="X855" si="7948">W855/W853</f>
        <v>0</v>
      </c>
      <c r="Y855" s="112">
        <v>0</v>
      </c>
      <c r="Z855" s="93">
        <f t="shared" ref="Z855" si="7949">Y855/Y853</f>
        <v>0</v>
      </c>
      <c r="AA855" s="112">
        <v>0</v>
      </c>
      <c r="AB855" s="93">
        <f t="shared" ref="AB855" si="7950">AA855/AA853</f>
        <v>0</v>
      </c>
      <c r="AC855" s="112">
        <v>0</v>
      </c>
      <c r="AD855" s="93">
        <f t="shared" ref="AD855" si="7951">AC855/AC853</f>
        <v>0</v>
      </c>
      <c r="AE855" s="112"/>
      <c r="AF855" s="93">
        <f t="shared" ref="AF855" si="7952">AE855/AE853</f>
        <v>0</v>
      </c>
      <c r="AG855" s="112"/>
      <c r="AH855" s="93">
        <f t="shared" ref="AH855" si="7953">AG855/AG853</f>
        <v>0</v>
      </c>
      <c r="AI855" s="112"/>
      <c r="AJ855" s="93">
        <f t="shared" ref="AJ855" si="7954">AI855/AI853</f>
        <v>0</v>
      </c>
      <c r="AK855" s="112"/>
      <c r="AL855" s="93">
        <f t="shared" ref="AL855" si="7955">AK855/AK853</f>
        <v>0</v>
      </c>
      <c r="AM855" s="112">
        <v>0</v>
      </c>
      <c r="AN855" s="93">
        <f t="shared" ref="AN855" si="7956">AM855/AM853</f>
        <v>0</v>
      </c>
      <c r="AO855" s="112">
        <v>0</v>
      </c>
      <c r="AP855" s="93">
        <f t="shared" ref="AP855" si="7957">AO855/AO853</f>
        <v>0</v>
      </c>
      <c r="AQ855" s="112">
        <v>0</v>
      </c>
      <c r="AR855" s="93">
        <f t="shared" ref="AR855:AR859" si="7958">AQ855/$AQ$113</f>
        <v>0</v>
      </c>
      <c r="AS855" s="134">
        <f t="shared" ref="AS855:AS858" si="7959">C855+K855+M855+O855+U855+W855+Y855+AC855+AE855+AG855+AM855+AQ855+E855+I855+G855+AA855+Q855+S855+AO855+AI855+AK855</f>
        <v>0</v>
      </c>
      <c r="AT855" s="203">
        <f t="shared" ref="AT855:AT859" si="7960">D855+L855+N855+P855+V855+X855+Z855+AD855+AF855+AH855+AN855+AR855+AB855+F855+J855+H855+R855+T855+AP855+AJ855+AL855</f>
        <v>0</v>
      </c>
      <c r="AU855" s="120">
        <f>IF(J855=0,0,(IF('Form II'!K853="yes",(J855/AT855)*('Form II'!G853+'Form II'!H853),0)))</f>
        <v>0</v>
      </c>
      <c r="AV855" s="120">
        <f>IF(D855=0,0,(IF('Form II'!I853="yes",(D855/AT855)*('Form II'!G853+'Form II'!H853),0)))</f>
        <v>0</v>
      </c>
      <c r="AW855" s="120">
        <f>IF(F855+H855=0,0,(IF('Form II'!J853="yes",((F855+H855)/AT855)*('Form II'!G853+'Form II'!H853),0)))</f>
        <v>0</v>
      </c>
      <c r="AX855" s="120">
        <f>IF(L855=0,0,(L855/AT855)*('Form II'!G853+'Form II'!H853))</f>
        <v>0</v>
      </c>
      <c r="AY855" s="120">
        <f>IF(P855+R855=0,0,(IF('Form II'!M853="yes",(((P855+R855)/AT855)*('Form II'!G853+'Form II'!H853)),0)))</f>
        <v>0</v>
      </c>
      <c r="AZ855" s="120" t="e">
        <f>IF('Form II'!N853="yes",(((V855+X855+Z855+T855)/AT855)*('Form II'!G853+'Form II'!H853)),0)</f>
        <v>#DIV/0!</v>
      </c>
      <c r="BA855" s="120" t="e">
        <f>IF('Form II'!P853="yes",(AB855/AT855)*('Form II'!G853+'Form II'!H853),0)</f>
        <v>#DIV/0!</v>
      </c>
      <c r="BB855" s="120" t="e">
        <f>IF('Form II'!O853="yes",(AD855/AT855)*('Form II'!G853+'Form II'!H853),0)</f>
        <v>#DIV/0!</v>
      </c>
      <c r="BC855" s="120">
        <f>IF(AF855=0,0,(AF855/AT855)*('Form II'!G853+'Form II'!H853))</f>
        <v>0</v>
      </c>
      <c r="BD855" s="120">
        <f>IF((AN855+AP855+AR855)=0,0,(IF('Form II'!R853="yes",(((AN855+AP855+AR855)/AT855)*('Form II'!G853+'Form II'!H853)),0)))</f>
        <v>0</v>
      </c>
      <c r="BE855" s="118">
        <f>IF((AS855)=0,('Form II'!G853+'Form II'!H853),SUM(AU855:BD855))</f>
        <v>0</v>
      </c>
      <c r="CD855" s="23">
        <f>AT855*'Form II'!F853</f>
        <v>0</v>
      </c>
    </row>
    <row r="856" spans="1:82" ht="16.5" thickTop="1" thickBot="1" x14ac:dyDescent="0.3">
      <c r="A856" s="26" t="s">
        <v>38</v>
      </c>
      <c r="B856" s="27"/>
      <c r="C856" s="113">
        <v>0</v>
      </c>
      <c r="D856" s="93">
        <f t="shared" ref="D856" si="7961">C856/C853</f>
        <v>0</v>
      </c>
      <c r="E856" s="113"/>
      <c r="F856" s="93">
        <f t="shared" ref="F856" si="7962">E856/E853</f>
        <v>0</v>
      </c>
      <c r="G856" s="113"/>
      <c r="H856" s="93">
        <f t="shared" ref="H856" si="7963">G856/G853</f>
        <v>0</v>
      </c>
      <c r="I856" s="113"/>
      <c r="J856" s="93">
        <f t="shared" ref="J856" si="7964">I856/I853</f>
        <v>0</v>
      </c>
      <c r="K856" s="113"/>
      <c r="L856" s="93">
        <f t="shared" ref="L856" si="7965">K856/K853</f>
        <v>0</v>
      </c>
      <c r="M856" s="113">
        <v>0</v>
      </c>
      <c r="N856" s="93">
        <f t="shared" ref="N856" si="7966">M856/M853</f>
        <v>0</v>
      </c>
      <c r="O856" s="113">
        <v>0</v>
      </c>
      <c r="P856" s="93">
        <f t="shared" ref="P856" si="7967">O856/O853</f>
        <v>0</v>
      </c>
      <c r="Q856" s="113">
        <v>0</v>
      </c>
      <c r="R856" s="93">
        <f t="shared" ref="R856" si="7968">Q856/Q853</f>
        <v>0</v>
      </c>
      <c r="S856" s="113">
        <v>0</v>
      </c>
      <c r="T856" s="93">
        <f t="shared" ref="T856" si="7969">S856/S853</f>
        <v>0</v>
      </c>
      <c r="U856" s="113">
        <v>0</v>
      </c>
      <c r="V856" s="93">
        <f t="shared" ref="V856" si="7970">U856/U853</f>
        <v>0</v>
      </c>
      <c r="W856" s="113">
        <v>0</v>
      </c>
      <c r="X856" s="93">
        <f t="shared" ref="X856" si="7971">W856/W853</f>
        <v>0</v>
      </c>
      <c r="Y856" s="113">
        <v>0</v>
      </c>
      <c r="Z856" s="93">
        <f t="shared" ref="Z856" si="7972">Y856/Y853</f>
        <v>0</v>
      </c>
      <c r="AA856" s="113">
        <v>0</v>
      </c>
      <c r="AB856" s="93">
        <f t="shared" ref="AB856" si="7973">AA856/AA853</f>
        <v>0</v>
      </c>
      <c r="AC856" s="113">
        <v>0</v>
      </c>
      <c r="AD856" s="93">
        <f t="shared" ref="AD856" si="7974">AC856/AC853</f>
        <v>0</v>
      </c>
      <c r="AE856" s="113"/>
      <c r="AF856" s="93">
        <f t="shared" ref="AF856" si="7975">AE856/AE853</f>
        <v>0</v>
      </c>
      <c r="AG856" s="113"/>
      <c r="AH856" s="93">
        <f t="shared" ref="AH856" si="7976">AG856/AG853</f>
        <v>0</v>
      </c>
      <c r="AI856" s="113"/>
      <c r="AJ856" s="93">
        <f t="shared" ref="AJ856" si="7977">AI856/AI853</f>
        <v>0</v>
      </c>
      <c r="AK856" s="113"/>
      <c r="AL856" s="93">
        <f t="shared" ref="AL856" si="7978">AK856/AK853</f>
        <v>0</v>
      </c>
      <c r="AM856" s="113">
        <v>0</v>
      </c>
      <c r="AN856" s="93">
        <f t="shared" ref="AN856" si="7979">AM856/AM853</f>
        <v>0</v>
      </c>
      <c r="AO856" s="113">
        <v>0</v>
      </c>
      <c r="AP856" s="93">
        <f t="shared" ref="AP856" si="7980">AO856/AO853</f>
        <v>0</v>
      </c>
      <c r="AQ856" s="113">
        <v>0</v>
      </c>
      <c r="AR856" s="93">
        <f t="shared" si="7958"/>
        <v>0</v>
      </c>
      <c r="AS856" s="134">
        <f t="shared" si="7959"/>
        <v>0</v>
      </c>
      <c r="AT856" s="203">
        <f t="shared" si="7960"/>
        <v>0</v>
      </c>
      <c r="AU856" s="120">
        <f>IF(J856=0,0,(IF('Form II'!K854="yes",(J856/AT856)*('Form II'!G854+'Form II'!H854),0)))</f>
        <v>0</v>
      </c>
      <c r="AV856" s="120">
        <f>IF(D856=0,0,(IF('Form II'!I854="yes",(D856/AT856)*('Form II'!G854+'Form II'!H854),0)))</f>
        <v>0</v>
      </c>
      <c r="AW856" s="120">
        <f>IF(F856+H856=0,0,(IF('Form II'!J854="yes",((F856+H856)/AT856)*('Form II'!G854+'Form II'!H854),0)))</f>
        <v>0</v>
      </c>
      <c r="AX856" s="120">
        <f>IF(L856=0,0,(L856/AT856)*('Form II'!G854+'Form II'!H854))</f>
        <v>0</v>
      </c>
      <c r="AY856" s="120">
        <f>IF(P856+R856=0,0,(IF('Form II'!M854="yes",(((P856+R856)/AT856)*('Form II'!G854+'Form II'!H854)),0)))</f>
        <v>0</v>
      </c>
      <c r="AZ856" s="120" t="e">
        <f>IF('Form II'!N854="yes",(((V856+X856+Z856+T856)/AT856)*('Form II'!G854+'Form II'!H854)),0)</f>
        <v>#DIV/0!</v>
      </c>
      <c r="BA856" s="120" t="e">
        <f>IF('Form II'!P854="yes",(AB856/AT856)*('Form II'!G854+'Form II'!H854),0)</f>
        <v>#DIV/0!</v>
      </c>
      <c r="BB856" s="120" t="e">
        <f>IF('Form II'!O854="yes",(AD856/AT856)*('Form II'!G854+'Form II'!H854),0)</f>
        <v>#DIV/0!</v>
      </c>
      <c r="BC856" s="120">
        <f>IF(AF856=0,0,(AF856/AT856)*('Form II'!G854+'Form II'!H854))</f>
        <v>0</v>
      </c>
      <c r="BD856" s="120">
        <f>IF((AN856+AP856+AR856)=0,0,(IF('Form II'!R854="yes",(((AN856+AP856+AR856)/AT856)*('Form II'!G854+'Form II'!H854)),0)))</f>
        <v>0</v>
      </c>
      <c r="BE856" s="118">
        <f>IF((AS856)=0,('Form II'!G854+'Form II'!H854),SUM(AU856:BD856))</f>
        <v>0</v>
      </c>
      <c r="CD856" s="23">
        <f>AT856*'Form II'!F854</f>
        <v>0</v>
      </c>
    </row>
    <row r="857" spans="1:82" ht="16.5" thickTop="1" thickBot="1" x14ac:dyDescent="0.3">
      <c r="A857" s="26" t="s">
        <v>39</v>
      </c>
      <c r="B857" s="27"/>
      <c r="C857" s="113">
        <v>0</v>
      </c>
      <c r="D857" s="93">
        <f t="shared" ref="D857" si="7981">C857/C853</f>
        <v>0</v>
      </c>
      <c r="E857" s="113"/>
      <c r="F857" s="93">
        <f t="shared" ref="F857" si="7982">E857/E853</f>
        <v>0</v>
      </c>
      <c r="G857" s="113"/>
      <c r="H857" s="93">
        <f t="shared" ref="H857" si="7983">G857/G853</f>
        <v>0</v>
      </c>
      <c r="I857" s="113"/>
      <c r="J857" s="93">
        <f t="shared" ref="J857" si="7984">I857/I853</f>
        <v>0</v>
      </c>
      <c r="K857" s="113"/>
      <c r="L857" s="93">
        <f t="shared" ref="L857" si="7985">K857/K853</f>
        <v>0</v>
      </c>
      <c r="M857" s="113">
        <v>0</v>
      </c>
      <c r="N857" s="93">
        <f t="shared" ref="N857" si="7986">M857/M853</f>
        <v>0</v>
      </c>
      <c r="O857" s="113">
        <v>0</v>
      </c>
      <c r="P857" s="93">
        <f t="shared" ref="P857" si="7987">O857/O853</f>
        <v>0</v>
      </c>
      <c r="Q857" s="113">
        <v>0</v>
      </c>
      <c r="R857" s="93">
        <f t="shared" ref="R857" si="7988">Q857/Q853</f>
        <v>0</v>
      </c>
      <c r="S857" s="113">
        <v>0</v>
      </c>
      <c r="T857" s="93">
        <f t="shared" ref="T857" si="7989">S857/S853</f>
        <v>0</v>
      </c>
      <c r="U857" s="113">
        <v>0</v>
      </c>
      <c r="V857" s="93">
        <f t="shared" ref="V857" si="7990">U857/U853</f>
        <v>0</v>
      </c>
      <c r="W857" s="113">
        <v>0</v>
      </c>
      <c r="X857" s="93">
        <f t="shared" ref="X857" si="7991">W857/W853</f>
        <v>0</v>
      </c>
      <c r="Y857" s="113">
        <v>0</v>
      </c>
      <c r="Z857" s="93">
        <f t="shared" ref="Z857" si="7992">Y857/Y853</f>
        <v>0</v>
      </c>
      <c r="AA857" s="113">
        <v>0</v>
      </c>
      <c r="AB857" s="93">
        <f t="shared" ref="AB857" si="7993">AA857/AA853</f>
        <v>0</v>
      </c>
      <c r="AC857" s="113">
        <v>0</v>
      </c>
      <c r="AD857" s="93">
        <f t="shared" ref="AD857" si="7994">AC857/AC853</f>
        <v>0</v>
      </c>
      <c r="AE857" s="113"/>
      <c r="AF857" s="93">
        <f t="shared" ref="AF857" si="7995">AE857/AE853</f>
        <v>0</v>
      </c>
      <c r="AG857" s="113"/>
      <c r="AH857" s="93">
        <f t="shared" ref="AH857" si="7996">AG857/AG853</f>
        <v>0</v>
      </c>
      <c r="AI857" s="113"/>
      <c r="AJ857" s="93">
        <f t="shared" ref="AJ857" si="7997">AI857/AI853</f>
        <v>0</v>
      </c>
      <c r="AK857" s="113"/>
      <c r="AL857" s="93">
        <f t="shared" ref="AL857" si="7998">AK857/AK853</f>
        <v>0</v>
      </c>
      <c r="AM857" s="113">
        <v>0</v>
      </c>
      <c r="AN857" s="93">
        <f t="shared" ref="AN857" si="7999">AM857/AM853</f>
        <v>0</v>
      </c>
      <c r="AO857" s="113">
        <v>0</v>
      </c>
      <c r="AP857" s="93">
        <f t="shared" ref="AP857" si="8000">AO857/AO853</f>
        <v>0</v>
      </c>
      <c r="AQ857" s="113">
        <v>0</v>
      </c>
      <c r="AR857" s="93">
        <f t="shared" si="7958"/>
        <v>0</v>
      </c>
      <c r="AS857" s="134">
        <f t="shared" si="7959"/>
        <v>0</v>
      </c>
      <c r="AT857" s="203">
        <f t="shared" si="7960"/>
        <v>0</v>
      </c>
      <c r="AU857" s="120">
        <f>IF(J857=0,0,(IF('Form II'!K855="yes",(J857/AT857)*('Form II'!G855+'Form II'!H855),0)))</f>
        <v>0</v>
      </c>
      <c r="AV857" s="120">
        <f>IF(D857=0,0,(IF('Form II'!I855="yes",(D857/AT857)*('Form II'!G855+'Form II'!H855),0)))</f>
        <v>0</v>
      </c>
      <c r="AW857" s="120">
        <f>IF(F857+H857=0,0,(IF('Form II'!J855="yes",((F857+H857)/AT857)*('Form II'!G855+'Form II'!H855),0)))</f>
        <v>0</v>
      </c>
      <c r="AX857" s="120">
        <f>IF(L857=0,0,(L857/AT857)*('Form II'!G855+'Form II'!H855))</f>
        <v>0</v>
      </c>
      <c r="AY857" s="120">
        <f>IF(P857+R857=0,0,(IF('Form II'!M855="yes",(((P857+R857)/AT857)*('Form II'!G855+'Form II'!H855)),0)))</f>
        <v>0</v>
      </c>
      <c r="AZ857" s="120" t="e">
        <f>IF('Form II'!N855="yes",(((V857+X857+Z857+T857)/AT857)*('Form II'!G855+'Form II'!H855)),0)</f>
        <v>#DIV/0!</v>
      </c>
      <c r="BA857" s="120" t="e">
        <f>IF('Form II'!P855="yes",(AB857/AT857)*('Form II'!G855+'Form II'!H855),0)</f>
        <v>#DIV/0!</v>
      </c>
      <c r="BB857" s="120" t="e">
        <f>IF('Form II'!O855="yes",(AD857/AT857)*('Form II'!G855+'Form II'!H855),0)</f>
        <v>#DIV/0!</v>
      </c>
      <c r="BC857" s="120">
        <f>IF(AF857=0,0,(AF857/AT857)*('Form II'!G855+'Form II'!H855))</f>
        <v>0</v>
      </c>
      <c r="BD857" s="120">
        <f>IF((AN857+AP857+AR857)=0,0,(IF('Form II'!R855="yes",(((AN857+AP857+AR857)/AT857)*('Form II'!G855+'Form II'!H855)),0)))</f>
        <v>0</v>
      </c>
      <c r="BE857" s="118">
        <f>IF((AS857)=0,('Form II'!G855+'Form II'!H855),SUM(AU857:BD857))</f>
        <v>0</v>
      </c>
      <c r="CD857" s="23">
        <f>AT857*'Form II'!F855</f>
        <v>0</v>
      </c>
    </row>
    <row r="858" spans="1:82" ht="16.5" thickTop="1" thickBot="1" x14ac:dyDescent="0.3">
      <c r="A858" s="28" t="s">
        <v>40</v>
      </c>
      <c r="B858" s="29"/>
      <c r="C858" s="114">
        <v>0</v>
      </c>
      <c r="D858" s="93">
        <f t="shared" ref="D858" si="8001">C858/C853</f>
        <v>0</v>
      </c>
      <c r="E858" s="114"/>
      <c r="F858" s="93">
        <f t="shared" ref="F858" si="8002">E858/E853</f>
        <v>0</v>
      </c>
      <c r="G858" s="114"/>
      <c r="H858" s="93">
        <f t="shared" ref="H858" si="8003">G858/G853</f>
        <v>0</v>
      </c>
      <c r="I858" s="114"/>
      <c r="J858" s="93">
        <f t="shared" ref="J858" si="8004">I858/I853</f>
        <v>0</v>
      </c>
      <c r="K858" s="114"/>
      <c r="L858" s="93">
        <f t="shared" ref="L858" si="8005">K858/K853</f>
        <v>0</v>
      </c>
      <c r="M858" s="114">
        <v>0</v>
      </c>
      <c r="N858" s="93">
        <f t="shared" ref="N858" si="8006">M858/M853</f>
        <v>0</v>
      </c>
      <c r="O858" s="114">
        <v>0</v>
      </c>
      <c r="P858" s="93">
        <f t="shared" ref="P858" si="8007">O858/O853</f>
        <v>0</v>
      </c>
      <c r="Q858" s="114">
        <v>0</v>
      </c>
      <c r="R858" s="93">
        <f t="shared" ref="R858" si="8008">Q858/Q853</f>
        <v>0</v>
      </c>
      <c r="S858" s="114">
        <v>0</v>
      </c>
      <c r="T858" s="93">
        <f t="shared" ref="T858" si="8009">S858/S853</f>
        <v>0</v>
      </c>
      <c r="U858" s="114">
        <v>0</v>
      </c>
      <c r="V858" s="93">
        <f t="shared" ref="V858" si="8010">U858/U853</f>
        <v>0</v>
      </c>
      <c r="W858" s="114">
        <v>0</v>
      </c>
      <c r="X858" s="93">
        <f t="shared" ref="X858" si="8011">W858/W853</f>
        <v>0</v>
      </c>
      <c r="Y858" s="114">
        <v>0</v>
      </c>
      <c r="Z858" s="93">
        <f t="shared" ref="Z858" si="8012">Y858/Y853</f>
        <v>0</v>
      </c>
      <c r="AA858" s="114">
        <v>0</v>
      </c>
      <c r="AB858" s="93">
        <f t="shared" ref="AB858" si="8013">AA858/AA853</f>
        <v>0</v>
      </c>
      <c r="AC858" s="114">
        <v>0</v>
      </c>
      <c r="AD858" s="93">
        <f t="shared" ref="AD858" si="8014">AC858/AC853</f>
        <v>0</v>
      </c>
      <c r="AE858" s="114"/>
      <c r="AF858" s="93">
        <f t="shared" ref="AF858" si="8015">AE858/AE853</f>
        <v>0</v>
      </c>
      <c r="AG858" s="114"/>
      <c r="AH858" s="93">
        <f t="shared" ref="AH858" si="8016">AG858/AG853</f>
        <v>0</v>
      </c>
      <c r="AI858" s="114"/>
      <c r="AJ858" s="93">
        <f t="shared" ref="AJ858" si="8017">AI858/AI853</f>
        <v>0</v>
      </c>
      <c r="AK858" s="114"/>
      <c r="AL858" s="93">
        <f t="shared" ref="AL858" si="8018">AK858/AK853</f>
        <v>0</v>
      </c>
      <c r="AM858" s="114">
        <v>0</v>
      </c>
      <c r="AN858" s="93">
        <f t="shared" ref="AN858" si="8019">AM858/AM853</f>
        <v>0</v>
      </c>
      <c r="AO858" s="114">
        <v>0</v>
      </c>
      <c r="AP858" s="93">
        <f t="shared" ref="AP858" si="8020">AO858/AO853</f>
        <v>0</v>
      </c>
      <c r="AQ858" s="114">
        <v>0</v>
      </c>
      <c r="AR858" s="93">
        <f t="shared" si="7958"/>
        <v>0</v>
      </c>
      <c r="AS858" s="134">
        <f t="shared" si="7959"/>
        <v>0</v>
      </c>
      <c r="AT858" s="203">
        <f t="shared" si="7960"/>
        <v>0</v>
      </c>
      <c r="AU858" s="120">
        <f>IF(J858=0,0,(IF('Form II'!K856="yes",(J858/AT858)*('Form II'!G856+'Form II'!H856),0)))</f>
        <v>0</v>
      </c>
      <c r="AV858" s="120">
        <f>IF(D858=0,0,(IF('Form II'!I856="yes",(D858/AT858)*('Form II'!G856+'Form II'!H856),0)))</f>
        <v>0</v>
      </c>
      <c r="AW858" s="120">
        <f>IF(F858+H858=0,0,(IF('Form II'!J856="yes",((F858+H858)/AT858)*('Form II'!G856+'Form II'!H856),0)))</f>
        <v>0</v>
      </c>
      <c r="AX858" s="120">
        <f>IF(L858=0,0,(L858/AT858)*('Form II'!G856+'Form II'!H856))</f>
        <v>0</v>
      </c>
      <c r="AY858" s="120">
        <f>IF(P858+R858=0,0,(IF('Form II'!M856="yes",(((P858+R858)/AT858)*('Form II'!G856+'Form II'!H856)),0)))</f>
        <v>0</v>
      </c>
      <c r="AZ858" s="120" t="e">
        <f>IF('Form II'!N856="yes",(((V858+X858+Z858+T858)/AT858)*('Form II'!G856+'Form II'!H856)),0)</f>
        <v>#DIV/0!</v>
      </c>
      <c r="BA858" s="120" t="e">
        <f>IF('Form II'!P856="yes",(AB858/AT858)*('Form II'!G856+'Form II'!H856),0)</f>
        <v>#DIV/0!</v>
      </c>
      <c r="BB858" s="120" t="e">
        <f>IF('Form II'!O856="yes",(AD858/AT858)*('Form II'!G856+'Form II'!H856),0)</f>
        <v>#DIV/0!</v>
      </c>
      <c r="BC858" s="120">
        <f>IF(AF858=0,0,(AF858/AT858)*('Form II'!G856+'Form II'!H856))</f>
        <v>0</v>
      </c>
      <c r="BD858" s="120">
        <f>IF((AN858+AP858+AR858)=0,0,(IF('Form II'!R856="yes",(((AN858+AP858+AR858)/AT858)*('Form II'!G856+'Form II'!H856)),0)))</f>
        <v>0</v>
      </c>
      <c r="BE858" s="118">
        <f>IF((AS858)=0,('Form II'!G856+'Form II'!H856),SUM(AU858:BD858))</f>
        <v>0</v>
      </c>
      <c r="CD858" s="23">
        <f>AT858*'Form II'!F856</f>
        <v>0</v>
      </c>
    </row>
    <row r="859" spans="1:82" ht="15.75" thickTop="1" x14ac:dyDescent="0.25">
      <c r="A859" s="90" t="s">
        <v>41</v>
      </c>
      <c r="B859" s="91"/>
      <c r="C859" s="91">
        <f t="shared" si="7792"/>
        <v>0</v>
      </c>
      <c r="D859" s="93">
        <f t="shared" ref="D859" si="8021">C859/C853</f>
        <v>0</v>
      </c>
      <c r="E859" s="91">
        <f t="shared" si="7794"/>
        <v>0</v>
      </c>
      <c r="F859" s="93">
        <f t="shared" ref="F859" si="8022">E859/E853</f>
        <v>0</v>
      </c>
      <c r="G859" s="91">
        <f t="shared" si="7796"/>
        <v>0</v>
      </c>
      <c r="H859" s="93">
        <f t="shared" ref="H859" si="8023">G859/G853</f>
        <v>0</v>
      </c>
      <c r="I859" s="91">
        <f t="shared" si="7798"/>
        <v>0</v>
      </c>
      <c r="J859" s="93">
        <f t="shared" ref="J859" si="8024">I859/I853</f>
        <v>0</v>
      </c>
      <c r="K859" s="91">
        <f t="shared" si="7800"/>
        <v>0</v>
      </c>
      <c r="L859" s="93">
        <f t="shared" ref="L859" si="8025">K859/K853</f>
        <v>0</v>
      </c>
      <c r="M859" s="91">
        <f t="shared" si="7802"/>
        <v>0</v>
      </c>
      <c r="N859" s="93">
        <f t="shared" ref="N859" si="8026">M859/M853</f>
        <v>0</v>
      </c>
      <c r="O859" s="91">
        <f t="shared" si="7804"/>
        <v>0</v>
      </c>
      <c r="P859" s="93">
        <f t="shared" ref="P859" si="8027">O859/O853</f>
        <v>0</v>
      </c>
      <c r="Q859" s="91">
        <f t="shared" si="7806"/>
        <v>0</v>
      </c>
      <c r="R859" s="93">
        <f t="shared" ref="R859" si="8028">Q859/Q853</f>
        <v>0</v>
      </c>
      <c r="S859" s="91">
        <f t="shared" si="7808"/>
        <v>0</v>
      </c>
      <c r="T859" s="93">
        <f t="shared" ref="T859" si="8029">S859/S853</f>
        <v>0</v>
      </c>
      <c r="U859" s="91">
        <f t="shared" si="7810"/>
        <v>0</v>
      </c>
      <c r="V859" s="93">
        <f t="shared" ref="V859" si="8030">U859/U853</f>
        <v>0</v>
      </c>
      <c r="W859" s="91">
        <f t="shared" si="7812"/>
        <v>0</v>
      </c>
      <c r="X859" s="93">
        <f t="shared" ref="X859" si="8031">W859/W853</f>
        <v>0</v>
      </c>
      <c r="Y859" s="91">
        <f t="shared" si="7814"/>
        <v>0</v>
      </c>
      <c r="Z859" s="93">
        <f t="shared" ref="Z859" si="8032">Y859/Y853</f>
        <v>0</v>
      </c>
      <c r="AA859" s="91">
        <f t="shared" si="7816"/>
        <v>0</v>
      </c>
      <c r="AB859" s="93">
        <f t="shared" ref="AB859" si="8033">AA859/AA853</f>
        <v>0</v>
      </c>
      <c r="AC859" s="91">
        <f t="shared" si="7818"/>
        <v>0</v>
      </c>
      <c r="AD859" s="93">
        <f t="shared" ref="AD859" si="8034">AC859/AC853</f>
        <v>0</v>
      </c>
      <c r="AE859" s="94">
        <f t="shared" si="7820"/>
        <v>0</v>
      </c>
      <c r="AF859" s="93">
        <f t="shared" ref="AF859" si="8035">AE859/AE853</f>
        <v>0</v>
      </c>
      <c r="AG859" s="91">
        <f t="shared" si="7822"/>
        <v>0</v>
      </c>
      <c r="AH859" s="93">
        <f t="shared" ref="AH859" si="8036">AG859/AG853</f>
        <v>0</v>
      </c>
      <c r="AI859" s="91">
        <f t="shared" si="7824"/>
        <v>0</v>
      </c>
      <c r="AJ859" s="93">
        <f t="shared" ref="AJ859" si="8037">AI859/AI853</f>
        <v>0</v>
      </c>
      <c r="AK859" s="91">
        <f t="shared" si="7826"/>
        <v>0</v>
      </c>
      <c r="AL859" s="93">
        <f t="shared" ref="AL859" si="8038">AK859/AK853</f>
        <v>0</v>
      </c>
      <c r="AM859" s="91">
        <f t="shared" si="7828"/>
        <v>0</v>
      </c>
      <c r="AN859" s="93">
        <f t="shared" ref="AN859" si="8039">AM859/AM853</f>
        <v>0</v>
      </c>
      <c r="AO859" s="91">
        <f t="shared" si="7830"/>
        <v>0</v>
      </c>
      <c r="AP859" s="93">
        <f t="shared" ref="AP859" si="8040">AO859/AO853</f>
        <v>0</v>
      </c>
      <c r="AQ859" s="91">
        <f t="shared" si="7832"/>
        <v>0</v>
      </c>
      <c r="AR859" s="93">
        <f t="shared" si="7958"/>
        <v>0</v>
      </c>
      <c r="AS859" s="95">
        <f t="shared" si="7833"/>
        <v>0</v>
      </c>
      <c r="AT859" s="203">
        <f t="shared" si="7960"/>
        <v>0</v>
      </c>
      <c r="AU859" s="121"/>
      <c r="AV859" s="121"/>
      <c r="AW859" s="121"/>
      <c r="AX859" s="121"/>
      <c r="AY859" s="121"/>
      <c r="AZ859" s="121"/>
      <c r="BA859" s="121"/>
      <c r="BB859" s="121"/>
      <c r="BC859" s="121"/>
      <c r="BD859" s="121"/>
      <c r="BE859" s="121"/>
      <c r="CD859" s="30">
        <f t="shared" si="7834"/>
        <v>0</v>
      </c>
    </row>
    <row r="860" spans="1:82" x14ac:dyDescent="0.25">
      <c r="AU860" s="116"/>
      <c r="AV860" s="116"/>
      <c r="AW860" s="116"/>
      <c r="AX860" s="116"/>
      <c r="AY860" s="116"/>
      <c r="AZ860" s="116"/>
      <c r="BA860" s="116"/>
      <c r="BB860" s="116"/>
      <c r="BC860" s="116"/>
      <c r="BD860" s="116"/>
      <c r="BE860" s="116"/>
    </row>
    <row r="861" spans="1:82" ht="45" x14ac:dyDescent="0.25">
      <c r="A861" s="97"/>
      <c r="B861" s="199" t="s">
        <v>25</v>
      </c>
      <c r="C861" s="248" t="s">
        <v>116</v>
      </c>
      <c r="D861" s="247"/>
      <c r="E861" s="257" t="s">
        <v>119</v>
      </c>
      <c r="F861" s="247"/>
      <c r="G861" s="257" t="s">
        <v>120</v>
      </c>
      <c r="H861" s="247"/>
      <c r="I861" s="248" t="s">
        <v>117</v>
      </c>
      <c r="J861" s="247"/>
      <c r="K861" s="248" t="s">
        <v>118</v>
      </c>
      <c r="L861" s="247"/>
      <c r="M861" s="248" t="s">
        <v>27</v>
      </c>
      <c r="N861" s="247"/>
      <c r="O861" s="248" t="s">
        <v>166</v>
      </c>
      <c r="P861" s="247"/>
      <c r="Q861" s="248" t="s">
        <v>167</v>
      </c>
      <c r="R861" s="247"/>
      <c r="S861" s="248" t="s">
        <v>132</v>
      </c>
      <c r="T861" s="247"/>
      <c r="U861" s="248" t="s">
        <v>28</v>
      </c>
      <c r="V861" s="247"/>
      <c r="W861" s="248" t="s">
        <v>29</v>
      </c>
      <c r="X861" s="247"/>
      <c r="Y861" s="248" t="s">
        <v>30</v>
      </c>
      <c r="Z861" s="247"/>
      <c r="AA861" s="248" t="s">
        <v>114</v>
      </c>
      <c r="AB861" s="258"/>
      <c r="AC861" s="248" t="s">
        <v>113</v>
      </c>
      <c r="AD861" s="247"/>
      <c r="AE861" s="248" t="s">
        <v>31</v>
      </c>
      <c r="AF861" s="247"/>
      <c r="AG861" s="248" t="s">
        <v>193</v>
      </c>
      <c r="AH861" s="247"/>
      <c r="AI861" s="248" t="s">
        <v>164</v>
      </c>
      <c r="AJ861" s="247"/>
      <c r="AK861" s="246" t="s">
        <v>165</v>
      </c>
      <c r="AL861" s="247"/>
      <c r="AM861" s="248" t="s">
        <v>33</v>
      </c>
      <c r="AN861" s="247"/>
      <c r="AO861" s="248" t="s">
        <v>34</v>
      </c>
      <c r="AP861" s="247"/>
      <c r="AQ861" s="248" t="s">
        <v>34</v>
      </c>
      <c r="AR861" s="247"/>
      <c r="AS861" s="248" t="s">
        <v>35</v>
      </c>
      <c r="AT861" s="247"/>
      <c r="AU861" s="115" t="s">
        <v>418</v>
      </c>
      <c r="AV861" s="115" t="s">
        <v>116</v>
      </c>
      <c r="AW861" s="115" t="s">
        <v>420</v>
      </c>
      <c r="AX861" s="116" t="s">
        <v>421</v>
      </c>
      <c r="AY861" s="116" t="s">
        <v>422</v>
      </c>
      <c r="AZ861" s="116" t="s">
        <v>134</v>
      </c>
      <c r="BA861" s="117" t="s">
        <v>114</v>
      </c>
      <c r="BB861" s="117" t="s">
        <v>113</v>
      </c>
      <c r="BC861" s="117" t="s">
        <v>46</v>
      </c>
      <c r="BD861" s="117" t="s">
        <v>44</v>
      </c>
      <c r="BE861" s="118"/>
    </row>
    <row r="862" spans="1:82" x14ac:dyDescent="0.25">
      <c r="A862" s="49" t="s">
        <v>129</v>
      </c>
      <c r="B862" s="200"/>
      <c r="C862" s="151"/>
      <c r="D862" s="152"/>
      <c r="E862" s="151"/>
      <c r="F862" s="152"/>
      <c r="G862" s="200"/>
      <c r="H862" s="201"/>
      <c r="I862" s="200"/>
      <c r="J862" s="201"/>
      <c r="K862" s="87"/>
      <c r="L862" s="201"/>
      <c r="M862" s="200"/>
      <c r="N862" s="201"/>
      <c r="O862" s="200"/>
      <c r="P862" s="201"/>
      <c r="Q862" s="200"/>
      <c r="R862" s="201"/>
      <c r="S862" s="200"/>
      <c r="T862" s="201"/>
      <c r="U862" s="200"/>
      <c r="V862" s="201"/>
      <c r="W862" s="200"/>
      <c r="X862" s="201"/>
      <c r="Y862" s="200"/>
      <c r="Z862" s="201"/>
      <c r="AA862" s="87"/>
      <c r="AB862" s="87"/>
      <c r="AC862" s="200"/>
      <c r="AD862" s="201"/>
      <c r="AE862" s="200"/>
      <c r="AF862" s="201"/>
      <c r="AG862" s="200"/>
      <c r="AH862" s="201"/>
      <c r="AI862" s="200"/>
      <c r="AJ862" s="201"/>
      <c r="AK862" s="87"/>
      <c r="AL862" s="87"/>
      <c r="AM862" s="200"/>
      <c r="AN862" s="201"/>
      <c r="AO862" s="200"/>
      <c r="AP862" s="201"/>
      <c r="AQ862" s="200"/>
      <c r="AR862" s="201"/>
      <c r="AS862" s="200"/>
      <c r="AT862" s="146"/>
      <c r="AU862" s="115"/>
      <c r="AV862" s="115"/>
      <c r="AW862" s="115"/>
      <c r="AX862" s="116"/>
      <c r="AY862" s="116"/>
      <c r="AZ862" s="116"/>
      <c r="BA862" s="116"/>
      <c r="BB862" s="116"/>
      <c r="BC862" s="116"/>
      <c r="BD862" s="116"/>
      <c r="BE862" s="116"/>
    </row>
    <row r="863" spans="1:82" x14ac:dyDescent="0.25">
      <c r="A863" s="98"/>
      <c r="B863" s="88"/>
      <c r="C863" s="249">
        <f>(VLOOKUP(A862,$BF$2:$CB$5,2,FALSE))*'Form II'!F863</f>
        <v>60</v>
      </c>
      <c r="D863" s="250"/>
      <c r="E863" s="249">
        <f>VLOOKUP(A862,$BF$2:$CB$5,3,FALSE)*'Form II'!F863</f>
        <v>60</v>
      </c>
      <c r="F863" s="250"/>
      <c r="G863" s="249">
        <f>VLOOKUP(A862,$BF$2:$CB$5,4,FALSE)*'Form II'!F863</f>
        <v>60</v>
      </c>
      <c r="H863" s="250"/>
      <c r="I863" s="249">
        <f>VLOOKUP(A862,$BF$2:$CB$5,5,FALSE)*'Form II'!F863</f>
        <v>60</v>
      </c>
      <c r="J863" s="250"/>
      <c r="K863" s="251">
        <f>VLOOKUP(A862,$BF$2:$CB$5,6,FALSE)*'Form II'!F863</f>
        <v>100</v>
      </c>
      <c r="L863" s="250"/>
      <c r="M863" s="249">
        <f>VLOOKUP(A862,$BF$2:$CB$5,7,FALSE)*'Form II'!F863</f>
        <v>200</v>
      </c>
      <c r="N863" s="250"/>
      <c r="O863" s="249">
        <f>VLOOKUP(A862,$BF$2:$CB$5,8,FALSE)*'Form II'!F863</f>
        <v>125</v>
      </c>
      <c r="P863" s="250"/>
      <c r="Q863" s="249">
        <f>VLOOKUP(A862,$BF$2:$CB$5,9,FALSE)*'Form II'!F863</f>
        <v>125</v>
      </c>
      <c r="R863" s="250"/>
      <c r="S863" s="249">
        <f>VLOOKUP(A862,$BF$2:$CB$5,10,FALSE)*'Form II'!F863</f>
        <v>125</v>
      </c>
      <c r="T863" s="250"/>
      <c r="U863" s="249">
        <f>VLOOKUP(A862,$BF$2:$CB$5,11,FALSE)*'Form II'!F863</f>
        <v>150</v>
      </c>
      <c r="V863" s="250"/>
      <c r="W863" s="249">
        <f>VLOOKUP(A862,$BF$2:$CB$5,12,FALSE)*'Form II'!F863</f>
        <v>200</v>
      </c>
      <c r="X863" s="250"/>
      <c r="Y863" s="252">
        <f>VLOOKUP(A862,$BF$2:$CB$5,13,FALSE)*'Form II'!F863</f>
        <v>250</v>
      </c>
      <c r="Z863" s="253"/>
      <c r="AA863" s="252">
        <f>VLOOKUP(A862,$BF$2:$CB$5,14,FALSE)*'Form II'!F863</f>
        <v>75</v>
      </c>
      <c r="AB863" s="254"/>
      <c r="AC863" s="252">
        <f>VLOOKUP(A862,$BF$2:$CB$5,15,FALSE)*'Form II'!F863</f>
        <v>75</v>
      </c>
      <c r="AD863" s="253"/>
      <c r="AE863" s="252">
        <f>VLOOKUP(A862,$BF$2:$CB$5,16,FALSE)*'Form II'!F863</f>
        <v>200</v>
      </c>
      <c r="AF863" s="253"/>
      <c r="AG863" s="249">
        <f>VLOOKUP(A862,$BF$2:$CB$5,17,FALSE)*'Form II'!F863</f>
        <v>200</v>
      </c>
      <c r="AH863" s="250"/>
      <c r="AI863" s="249">
        <f>VLOOKUP(A862,$BF$2:$CB$5,18,FALSE)*'Form II'!F863</f>
        <v>12.5</v>
      </c>
      <c r="AJ863" s="250"/>
      <c r="AK863" s="249">
        <f>VLOOKUP(A862,$BF$2:$CB$5,19,FALSE)*'Form II'!F863</f>
        <v>25</v>
      </c>
      <c r="AL863" s="250"/>
      <c r="AM863" s="249">
        <f>VLOOKUP(A862,$BF$2:$CB$5,20,FALSE)*'Form II'!F863</f>
        <v>12.5</v>
      </c>
      <c r="AN863" s="250"/>
      <c r="AO863" s="249">
        <f>VLOOKUP(A862,$BF$2:$CB$5,21,FALSE)*'Form II'!F863</f>
        <v>25</v>
      </c>
      <c r="AP863" s="250"/>
      <c r="AQ863" s="249">
        <f>VLOOKUP(A862,$BF$2:$CB$5,22,FALSE)*'Form II'!F863</f>
        <v>25</v>
      </c>
      <c r="AR863" s="250"/>
      <c r="AS863" s="255"/>
      <c r="AT863" s="256"/>
      <c r="AU863" s="116"/>
      <c r="AV863" s="116"/>
      <c r="AW863" s="116"/>
      <c r="AX863" s="116"/>
      <c r="AY863" s="116"/>
      <c r="AZ863" s="116"/>
      <c r="BA863" s="116"/>
      <c r="BB863" s="116"/>
      <c r="BC863" s="116"/>
      <c r="BD863" s="116"/>
      <c r="BE863" s="116"/>
    </row>
    <row r="864" spans="1:82" ht="15.75" thickBot="1" x14ac:dyDescent="0.3">
      <c r="A864" s="48" t="str">
        <f>'Form II'!A863&amp;", "&amp;'Form II'!B863</f>
        <v>, 87</v>
      </c>
      <c r="B864" s="99" t="s">
        <v>36</v>
      </c>
      <c r="C864" s="99" t="s">
        <v>36</v>
      </c>
      <c r="D864" s="99" t="s">
        <v>142</v>
      </c>
      <c r="E864" s="99"/>
      <c r="F864" s="99"/>
      <c r="G864" s="99"/>
      <c r="H864" s="99"/>
      <c r="I864" s="99"/>
      <c r="J864" s="99"/>
      <c r="K864" s="99" t="s">
        <v>36</v>
      </c>
      <c r="L864" s="99" t="s">
        <v>142</v>
      </c>
      <c r="M864" s="99" t="s">
        <v>36</v>
      </c>
      <c r="N864" s="99" t="s">
        <v>142</v>
      </c>
      <c r="O864" s="99" t="s">
        <v>36</v>
      </c>
      <c r="P864" s="99" t="s">
        <v>142</v>
      </c>
      <c r="Q864" s="99" t="s">
        <v>36</v>
      </c>
      <c r="R864" s="99" t="s">
        <v>142</v>
      </c>
      <c r="S864" s="99" t="s">
        <v>36</v>
      </c>
      <c r="T864" s="99" t="s">
        <v>142</v>
      </c>
      <c r="U864" s="99" t="s">
        <v>36</v>
      </c>
      <c r="V864" s="99" t="s">
        <v>142</v>
      </c>
      <c r="W864" s="99" t="s">
        <v>36</v>
      </c>
      <c r="X864" s="99" t="s">
        <v>142</v>
      </c>
      <c r="Y864" s="99" t="s">
        <v>36</v>
      </c>
      <c r="Z864" s="99" t="s">
        <v>142</v>
      </c>
      <c r="AA864" s="99"/>
      <c r="AB864" s="99"/>
      <c r="AC864" s="99" t="s">
        <v>36</v>
      </c>
      <c r="AD864" s="99" t="s">
        <v>142</v>
      </c>
      <c r="AE864" s="99" t="s">
        <v>36</v>
      </c>
      <c r="AF864" s="100" t="s">
        <v>142</v>
      </c>
      <c r="AG864" s="99" t="s">
        <v>36</v>
      </c>
      <c r="AH864" s="99" t="s">
        <v>142</v>
      </c>
      <c r="AI864" s="99" t="s">
        <v>36</v>
      </c>
      <c r="AJ864" s="99" t="s">
        <v>142</v>
      </c>
      <c r="AK864" s="99" t="s">
        <v>36</v>
      </c>
      <c r="AL864" s="99" t="s">
        <v>142</v>
      </c>
      <c r="AM864" s="99" t="s">
        <v>36</v>
      </c>
      <c r="AN864" s="99" t="s">
        <v>142</v>
      </c>
      <c r="AO864" s="99" t="s">
        <v>36</v>
      </c>
      <c r="AP864" s="99" t="s">
        <v>142</v>
      </c>
      <c r="AQ864" s="99" t="s">
        <v>36</v>
      </c>
      <c r="AR864" s="99" t="s">
        <v>142</v>
      </c>
      <c r="AS864" s="99" t="s">
        <v>36</v>
      </c>
      <c r="AT864" s="147" t="s">
        <v>142</v>
      </c>
      <c r="AU864" s="116"/>
      <c r="AV864" s="116"/>
      <c r="AW864" s="116"/>
      <c r="AX864" s="116"/>
      <c r="AY864" s="116"/>
      <c r="AZ864" s="116"/>
      <c r="BA864" s="116"/>
      <c r="BB864" s="116"/>
      <c r="BC864" s="116"/>
      <c r="BD864" s="116"/>
      <c r="BE864" s="116"/>
    </row>
    <row r="865" spans="1:82" ht="16.5" thickTop="1" thickBot="1" x14ac:dyDescent="0.3">
      <c r="A865" s="24" t="s">
        <v>37</v>
      </c>
      <c r="B865" s="25"/>
      <c r="C865" s="112">
        <v>0</v>
      </c>
      <c r="D865" s="93">
        <f t="shared" ref="D865" si="8041">C865/C863</f>
        <v>0</v>
      </c>
      <c r="E865" s="112"/>
      <c r="F865" s="93">
        <f t="shared" ref="F865" si="8042">E865/E863</f>
        <v>0</v>
      </c>
      <c r="G865" s="112"/>
      <c r="H865" s="93">
        <f t="shared" ref="H865" si="8043">G865/G863</f>
        <v>0</v>
      </c>
      <c r="I865" s="112"/>
      <c r="J865" s="93">
        <f t="shared" ref="J865" si="8044">I865/I863</f>
        <v>0</v>
      </c>
      <c r="K865" s="112"/>
      <c r="L865" s="93">
        <f t="shared" ref="L865" si="8045">K865/K863</f>
        <v>0</v>
      </c>
      <c r="M865" s="112">
        <v>0</v>
      </c>
      <c r="N865" s="93">
        <f t="shared" ref="N865" si="8046">M865/M863</f>
        <v>0</v>
      </c>
      <c r="O865" s="112">
        <v>0</v>
      </c>
      <c r="P865" s="93">
        <f t="shared" ref="P865" si="8047">O865/O863</f>
        <v>0</v>
      </c>
      <c r="Q865" s="112">
        <v>0</v>
      </c>
      <c r="R865" s="93">
        <f t="shared" ref="R865" si="8048">Q865/Q863</f>
        <v>0</v>
      </c>
      <c r="S865" s="112">
        <v>0</v>
      </c>
      <c r="T865" s="93">
        <f t="shared" ref="T865" si="8049">S865/S863</f>
        <v>0</v>
      </c>
      <c r="U865" s="112">
        <v>0</v>
      </c>
      <c r="V865" s="93">
        <f t="shared" ref="V865" si="8050">U865/U863</f>
        <v>0</v>
      </c>
      <c r="W865" s="112">
        <v>0</v>
      </c>
      <c r="X865" s="93">
        <f t="shared" ref="X865" si="8051">W865/W863</f>
        <v>0</v>
      </c>
      <c r="Y865" s="112">
        <v>0</v>
      </c>
      <c r="Z865" s="93">
        <f t="shared" ref="Z865" si="8052">Y865/Y863</f>
        <v>0</v>
      </c>
      <c r="AA865" s="112">
        <v>0</v>
      </c>
      <c r="AB865" s="93">
        <f t="shared" ref="AB865" si="8053">AA865/AA863</f>
        <v>0</v>
      </c>
      <c r="AC865" s="112">
        <v>0</v>
      </c>
      <c r="AD865" s="93">
        <f t="shared" ref="AD865" si="8054">AC865/AC863</f>
        <v>0</v>
      </c>
      <c r="AE865" s="112"/>
      <c r="AF865" s="93">
        <f t="shared" ref="AF865" si="8055">AE865/AE863</f>
        <v>0</v>
      </c>
      <c r="AG865" s="112"/>
      <c r="AH865" s="93">
        <f t="shared" ref="AH865" si="8056">AG865/AG863</f>
        <v>0</v>
      </c>
      <c r="AI865" s="112"/>
      <c r="AJ865" s="93">
        <f t="shared" ref="AJ865" si="8057">AI865/AI863</f>
        <v>0</v>
      </c>
      <c r="AK865" s="112"/>
      <c r="AL865" s="93">
        <f t="shared" ref="AL865" si="8058">AK865/AK863</f>
        <v>0</v>
      </c>
      <c r="AM865" s="112">
        <v>0</v>
      </c>
      <c r="AN865" s="93">
        <f t="shared" ref="AN865" si="8059">AM865/AM863</f>
        <v>0</v>
      </c>
      <c r="AO865" s="112">
        <v>0</v>
      </c>
      <c r="AP865" s="93">
        <f t="shared" ref="AP865" si="8060">AO865/AO863</f>
        <v>0</v>
      </c>
      <c r="AQ865" s="112">
        <v>0</v>
      </c>
      <c r="AR865" s="93">
        <f t="shared" ref="AR865:AR869" si="8061">AQ865/$AQ$113</f>
        <v>0</v>
      </c>
      <c r="AS865" s="134">
        <f t="shared" ref="AS865:AS868" si="8062">C865+K865+M865+O865+U865+W865+Y865+AC865+AE865+AG865+AM865+AQ865+E865+I865+G865+AA865+Q865+S865+AO865+AI865+AK865</f>
        <v>0</v>
      </c>
      <c r="AT865" s="203">
        <f t="shared" ref="AT865:AT869" si="8063">D865+L865+N865+P865+V865+X865+Z865+AD865+AF865+AH865+AN865+AR865+AB865+F865+J865+H865+R865+T865+AP865+AJ865+AL865</f>
        <v>0</v>
      </c>
      <c r="AU865" s="120">
        <f>IF(J865=0,0,(IF('Form II'!K863="yes",(J865/AT865)*('Form II'!G863+'Form II'!H863),0)))</f>
        <v>0</v>
      </c>
      <c r="AV865" s="120">
        <f>IF(D865=0,0,(IF('Form II'!I863="yes",(D865/AT865)*('Form II'!G863+'Form II'!H863),0)))</f>
        <v>0</v>
      </c>
      <c r="AW865" s="120">
        <f>IF(F865+H865=0,0,(IF('Form II'!J863="yes",((F865+H865)/AT865)*('Form II'!G863+'Form II'!H863),0)))</f>
        <v>0</v>
      </c>
      <c r="AX865" s="120">
        <f>IF(L865=0,0,(L865/AT865)*('Form II'!G863+'Form II'!H863))</f>
        <v>0</v>
      </c>
      <c r="AY865" s="120">
        <f>IF(P865+R865=0,0,(IF('Form II'!M863="yes",(((P865+R865)/AT865)*('Form II'!G863+'Form II'!H863)),0)))</f>
        <v>0</v>
      </c>
      <c r="AZ865" s="120" t="e">
        <f>IF('Form II'!N863="yes",(((V865+X865+Z865+T865)/AT865)*('Form II'!G863+'Form II'!H863)),0)</f>
        <v>#DIV/0!</v>
      </c>
      <c r="BA865" s="120" t="e">
        <f>IF('Form II'!P863="yes",(AB865/AT865)*('Form II'!G863+'Form II'!H863),0)</f>
        <v>#DIV/0!</v>
      </c>
      <c r="BB865" s="120" t="e">
        <f>IF('Form II'!O863="yes",(AD865/AT865)*('Form II'!G863+'Form II'!H863),0)</f>
        <v>#DIV/0!</v>
      </c>
      <c r="BC865" s="120">
        <f>IF(AF865=0,0,(AF865/AT865)*('Form II'!G863+'Form II'!H863))</f>
        <v>0</v>
      </c>
      <c r="BD865" s="120">
        <f>IF((AN865+AP865+AR865)=0,0,(IF('Form II'!R863="yes",(((AN865+AP865+AR865)/AT865)*('Form II'!G863+'Form II'!H863)),0)))</f>
        <v>0</v>
      </c>
      <c r="BE865" s="118">
        <f>IF((AS865)=0,('Form II'!G863+'Form II'!H863),SUM(AU865:BD865))</f>
        <v>0</v>
      </c>
      <c r="CD865" s="23">
        <f>AT865*'Form II'!F863</f>
        <v>0</v>
      </c>
    </row>
    <row r="866" spans="1:82" ht="16.5" thickTop="1" thickBot="1" x14ac:dyDescent="0.3">
      <c r="A866" s="26" t="s">
        <v>38</v>
      </c>
      <c r="B866" s="27"/>
      <c r="C866" s="113">
        <v>0</v>
      </c>
      <c r="D866" s="93">
        <f t="shared" ref="D866" si="8064">C866/C863</f>
        <v>0</v>
      </c>
      <c r="E866" s="113"/>
      <c r="F866" s="93">
        <f t="shared" ref="F866" si="8065">E866/E863</f>
        <v>0</v>
      </c>
      <c r="G866" s="113"/>
      <c r="H866" s="93">
        <f t="shared" ref="H866" si="8066">G866/G863</f>
        <v>0</v>
      </c>
      <c r="I866" s="113"/>
      <c r="J866" s="93">
        <f t="shared" ref="J866" si="8067">I866/I863</f>
        <v>0</v>
      </c>
      <c r="K866" s="113"/>
      <c r="L866" s="93">
        <f t="shared" ref="L866" si="8068">K866/K863</f>
        <v>0</v>
      </c>
      <c r="M866" s="113">
        <v>0</v>
      </c>
      <c r="N866" s="93">
        <f t="shared" ref="N866" si="8069">M866/M863</f>
        <v>0</v>
      </c>
      <c r="O866" s="113">
        <v>0</v>
      </c>
      <c r="P866" s="93">
        <f t="shared" ref="P866" si="8070">O866/O863</f>
        <v>0</v>
      </c>
      <c r="Q866" s="113">
        <v>0</v>
      </c>
      <c r="R866" s="93">
        <f t="shared" ref="R866" si="8071">Q866/Q863</f>
        <v>0</v>
      </c>
      <c r="S866" s="113">
        <v>0</v>
      </c>
      <c r="T866" s="93">
        <f t="shared" ref="T866" si="8072">S866/S863</f>
        <v>0</v>
      </c>
      <c r="U866" s="113">
        <v>0</v>
      </c>
      <c r="V866" s="93">
        <f t="shared" ref="V866" si="8073">U866/U863</f>
        <v>0</v>
      </c>
      <c r="W866" s="113">
        <v>0</v>
      </c>
      <c r="X866" s="93">
        <f t="shared" ref="X866" si="8074">W866/W863</f>
        <v>0</v>
      </c>
      <c r="Y866" s="113">
        <v>0</v>
      </c>
      <c r="Z866" s="93">
        <f t="shared" ref="Z866" si="8075">Y866/Y863</f>
        <v>0</v>
      </c>
      <c r="AA866" s="113">
        <v>0</v>
      </c>
      <c r="AB866" s="93">
        <f t="shared" ref="AB866" si="8076">AA866/AA863</f>
        <v>0</v>
      </c>
      <c r="AC866" s="113">
        <v>0</v>
      </c>
      <c r="AD866" s="93">
        <f t="shared" ref="AD866" si="8077">AC866/AC863</f>
        <v>0</v>
      </c>
      <c r="AE866" s="113"/>
      <c r="AF866" s="93">
        <f t="shared" ref="AF866" si="8078">AE866/AE863</f>
        <v>0</v>
      </c>
      <c r="AG866" s="113"/>
      <c r="AH866" s="93">
        <f t="shared" ref="AH866" si="8079">AG866/AG863</f>
        <v>0</v>
      </c>
      <c r="AI866" s="113"/>
      <c r="AJ866" s="93">
        <f t="shared" ref="AJ866" si="8080">AI866/AI863</f>
        <v>0</v>
      </c>
      <c r="AK866" s="113"/>
      <c r="AL866" s="93">
        <f t="shared" ref="AL866" si="8081">AK866/AK863</f>
        <v>0</v>
      </c>
      <c r="AM866" s="113">
        <v>0</v>
      </c>
      <c r="AN866" s="93">
        <f t="shared" ref="AN866" si="8082">AM866/AM863</f>
        <v>0</v>
      </c>
      <c r="AO866" s="113">
        <v>0</v>
      </c>
      <c r="AP866" s="93">
        <f t="shared" ref="AP866" si="8083">AO866/AO863</f>
        <v>0</v>
      </c>
      <c r="AQ866" s="113">
        <v>0</v>
      </c>
      <c r="AR866" s="93">
        <f t="shared" si="8061"/>
        <v>0</v>
      </c>
      <c r="AS866" s="134">
        <f t="shared" si="8062"/>
        <v>0</v>
      </c>
      <c r="AT866" s="203">
        <f t="shared" si="8063"/>
        <v>0</v>
      </c>
      <c r="AU866" s="120">
        <f>IF(J866=0,0,(IF('Form II'!K864="yes",(J866/AT866)*('Form II'!G864+'Form II'!H864),0)))</f>
        <v>0</v>
      </c>
      <c r="AV866" s="120">
        <f>IF(D866=0,0,(IF('Form II'!I864="yes",(D866/AT866)*('Form II'!G864+'Form II'!H864),0)))</f>
        <v>0</v>
      </c>
      <c r="AW866" s="120">
        <f>IF(F866+H866=0,0,(IF('Form II'!J864="yes",((F866+H866)/AT866)*('Form II'!G864+'Form II'!H864),0)))</f>
        <v>0</v>
      </c>
      <c r="AX866" s="120">
        <f>IF(L866=0,0,(L866/AT866)*('Form II'!G864+'Form II'!H864))</f>
        <v>0</v>
      </c>
      <c r="AY866" s="120">
        <f>IF(P866+R866=0,0,(IF('Form II'!M864="yes",(((P866+R866)/AT866)*('Form II'!G864+'Form II'!H864)),0)))</f>
        <v>0</v>
      </c>
      <c r="AZ866" s="120" t="e">
        <f>IF('Form II'!N864="yes",(((V866+X866+Z866+T866)/AT866)*('Form II'!G864+'Form II'!H864)),0)</f>
        <v>#DIV/0!</v>
      </c>
      <c r="BA866" s="120" t="e">
        <f>IF('Form II'!P864="yes",(AB866/AT866)*('Form II'!G864+'Form II'!H864),0)</f>
        <v>#DIV/0!</v>
      </c>
      <c r="BB866" s="120" t="e">
        <f>IF('Form II'!O864="yes",(AD866/AT866)*('Form II'!G864+'Form II'!H864),0)</f>
        <v>#DIV/0!</v>
      </c>
      <c r="BC866" s="120">
        <f>IF(AF866=0,0,(AF866/AT866)*('Form II'!G864+'Form II'!H864))</f>
        <v>0</v>
      </c>
      <c r="BD866" s="120">
        <f>IF((AN866+AP866+AR866)=0,0,(IF('Form II'!R864="yes",(((AN866+AP866+AR866)/AT866)*('Form II'!G864+'Form II'!H864)),0)))</f>
        <v>0</v>
      </c>
      <c r="BE866" s="118">
        <f>IF((AS866)=0,('Form II'!G864+'Form II'!H864),SUM(AU866:BD866))</f>
        <v>0</v>
      </c>
      <c r="CD866" s="23">
        <f>AT866*'Form II'!F864</f>
        <v>0</v>
      </c>
    </row>
    <row r="867" spans="1:82" ht="16.5" thickTop="1" thickBot="1" x14ac:dyDescent="0.3">
      <c r="A867" s="26" t="s">
        <v>39</v>
      </c>
      <c r="B867" s="27"/>
      <c r="C867" s="113">
        <v>0</v>
      </c>
      <c r="D867" s="93">
        <f t="shared" ref="D867" si="8084">C867/C863</f>
        <v>0</v>
      </c>
      <c r="E867" s="113"/>
      <c r="F867" s="93">
        <f t="shared" ref="F867" si="8085">E867/E863</f>
        <v>0</v>
      </c>
      <c r="G867" s="113"/>
      <c r="H867" s="93">
        <f t="shared" ref="H867" si="8086">G867/G863</f>
        <v>0</v>
      </c>
      <c r="I867" s="113"/>
      <c r="J867" s="93">
        <f t="shared" ref="J867" si="8087">I867/I863</f>
        <v>0</v>
      </c>
      <c r="K867" s="113"/>
      <c r="L867" s="93">
        <f t="shared" ref="L867" si="8088">K867/K863</f>
        <v>0</v>
      </c>
      <c r="M867" s="113">
        <v>0</v>
      </c>
      <c r="N867" s="93">
        <f t="shared" ref="N867" si="8089">M867/M863</f>
        <v>0</v>
      </c>
      <c r="O867" s="113">
        <v>0</v>
      </c>
      <c r="P867" s="93">
        <f t="shared" ref="P867" si="8090">O867/O863</f>
        <v>0</v>
      </c>
      <c r="Q867" s="113">
        <v>0</v>
      </c>
      <c r="R867" s="93">
        <f t="shared" ref="R867" si="8091">Q867/Q863</f>
        <v>0</v>
      </c>
      <c r="S867" s="113">
        <v>0</v>
      </c>
      <c r="T867" s="93">
        <f t="shared" ref="T867" si="8092">S867/S863</f>
        <v>0</v>
      </c>
      <c r="U867" s="113">
        <v>0</v>
      </c>
      <c r="V867" s="93">
        <f t="shared" ref="V867" si="8093">U867/U863</f>
        <v>0</v>
      </c>
      <c r="W867" s="113">
        <v>0</v>
      </c>
      <c r="X867" s="93">
        <f t="shared" ref="X867" si="8094">W867/W863</f>
        <v>0</v>
      </c>
      <c r="Y867" s="113">
        <v>0</v>
      </c>
      <c r="Z867" s="93">
        <f t="shared" ref="Z867" si="8095">Y867/Y863</f>
        <v>0</v>
      </c>
      <c r="AA867" s="113">
        <v>0</v>
      </c>
      <c r="AB867" s="93">
        <f t="shared" ref="AB867" si="8096">AA867/AA863</f>
        <v>0</v>
      </c>
      <c r="AC867" s="113">
        <v>0</v>
      </c>
      <c r="AD867" s="93">
        <f t="shared" ref="AD867" si="8097">AC867/AC863</f>
        <v>0</v>
      </c>
      <c r="AE867" s="113"/>
      <c r="AF867" s="93">
        <f t="shared" ref="AF867" si="8098">AE867/AE863</f>
        <v>0</v>
      </c>
      <c r="AG867" s="113"/>
      <c r="AH867" s="93">
        <f t="shared" ref="AH867" si="8099">AG867/AG863</f>
        <v>0</v>
      </c>
      <c r="AI867" s="113"/>
      <c r="AJ867" s="93">
        <f t="shared" ref="AJ867" si="8100">AI867/AI863</f>
        <v>0</v>
      </c>
      <c r="AK867" s="113"/>
      <c r="AL867" s="93">
        <f t="shared" ref="AL867" si="8101">AK867/AK863</f>
        <v>0</v>
      </c>
      <c r="AM867" s="113">
        <v>0</v>
      </c>
      <c r="AN867" s="93">
        <f t="shared" ref="AN867" si="8102">AM867/AM863</f>
        <v>0</v>
      </c>
      <c r="AO867" s="113">
        <v>0</v>
      </c>
      <c r="AP867" s="93">
        <f t="shared" ref="AP867" si="8103">AO867/AO863</f>
        <v>0</v>
      </c>
      <c r="AQ867" s="113">
        <v>0</v>
      </c>
      <c r="AR867" s="93">
        <f t="shared" si="8061"/>
        <v>0</v>
      </c>
      <c r="AS867" s="134">
        <f t="shared" si="8062"/>
        <v>0</v>
      </c>
      <c r="AT867" s="203">
        <f t="shared" si="8063"/>
        <v>0</v>
      </c>
      <c r="AU867" s="120">
        <f>IF(J867=0,0,(IF('Form II'!K865="yes",(J867/AT867)*('Form II'!G865+'Form II'!H865),0)))</f>
        <v>0</v>
      </c>
      <c r="AV867" s="120">
        <f>IF(D867=0,0,(IF('Form II'!I865="yes",(D867/AT867)*('Form II'!G865+'Form II'!H865),0)))</f>
        <v>0</v>
      </c>
      <c r="AW867" s="120">
        <f>IF(F867+H867=0,0,(IF('Form II'!J865="yes",((F867+H867)/AT867)*('Form II'!G865+'Form II'!H865),0)))</f>
        <v>0</v>
      </c>
      <c r="AX867" s="120">
        <f>IF(L867=0,0,(L867/AT867)*('Form II'!G865+'Form II'!H865))</f>
        <v>0</v>
      </c>
      <c r="AY867" s="120">
        <f>IF(P867+R867=0,0,(IF('Form II'!M865="yes",(((P867+R867)/AT867)*('Form II'!G865+'Form II'!H865)),0)))</f>
        <v>0</v>
      </c>
      <c r="AZ867" s="120" t="e">
        <f>IF('Form II'!N865="yes",(((V867+X867+Z867+T867)/AT867)*('Form II'!G865+'Form II'!H865)),0)</f>
        <v>#DIV/0!</v>
      </c>
      <c r="BA867" s="120" t="e">
        <f>IF('Form II'!P865="yes",(AB867/AT867)*('Form II'!G865+'Form II'!H865),0)</f>
        <v>#DIV/0!</v>
      </c>
      <c r="BB867" s="120" t="e">
        <f>IF('Form II'!O865="yes",(AD867/AT867)*('Form II'!G865+'Form II'!H865),0)</f>
        <v>#DIV/0!</v>
      </c>
      <c r="BC867" s="120">
        <f>IF(AF867=0,0,(AF867/AT867)*('Form II'!G865+'Form II'!H865))</f>
        <v>0</v>
      </c>
      <c r="BD867" s="120">
        <f>IF((AN867+AP867+AR867)=0,0,(IF('Form II'!R865="yes",(((AN867+AP867+AR867)/AT867)*('Form II'!G865+'Form II'!H865)),0)))</f>
        <v>0</v>
      </c>
      <c r="BE867" s="118">
        <f>IF((AS867)=0,('Form II'!G865+'Form II'!H865),SUM(AU867:BD867))</f>
        <v>0</v>
      </c>
      <c r="CD867" s="23">
        <f>AT867*'Form II'!F865</f>
        <v>0</v>
      </c>
    </row>
    <row r="868" spans="1:82" ht="16.5" thickTop="1" thickBot="1" x14ac:dyDescent="0.3">
      <c r="A868" s="28" t="s">
        <v>40</v>
      </c>
      <c r="B868" s="29"/>
      <c r="C868" s="114">
        <v>0</v>
      </c>
      <c r="D868" s="93">
        <f t="shared" ref="D868" si="8104">C868/C863</f>
        <v>0</v>
      </c>
      <c r="E868" s="114"/>
      <c r="F868" s="93">
        <f t="shared" ref="F868" si="8105">E868/E863</f>
        <v>0</v>
      </c>
      <c r="G868" s="114"/>
      <c r="H868" s="93">
        <f t="shared" ref="H868" si="8106">G868/G863</f>
        <v>0</v>
      </c>
      <c r="I868" s="114"/>
      <c r="J868" s="93">
        <f t="shared" ref="J868" si="8107">I868/I863</f>
        <v>0</v>
      </c>
      <c r="K868" s="114"/>
      <c r="L868" s="93">
        <f t="shared" ref="L868" si="8108">K868/K863</f>
        <v>0</v>
      </c>
      <c r="M868" s="114">
        <v>0</v>
      </c>
      <c r="N868" s="93">
        <f t="shared" ref="N868" si="8109">M868/M863</f>
        <v>0</v>
      </c>
      <c r="O868" s="114">
        <v>0</v>
      </c>
      <c r="P868" s="93">
        <f t="shared" ref="P868" si="8110">O868/O863</f>
        <v>0</v>
      </c>
      <c r="Q868" s="114">
        <v>0</v>
      </c>
      <c r="R868" s="93">
        <f t="shared" ref="R868" si="8111">Q868/Q863</f>
        <v>0</v>
      </c>
      <c r="S868" s="114">
        <v>0</v>
      </c>
      <c r="T868" s="93">
        <f t="shared" ref="T868" si="8112">S868/S863</f>
        <v>0</v>
      </c>
      <c r="U868" s="114">
        <v>0</v>
      </c>
      <c r="V868" s="93">
        <f t="shared" ref="V868" si="8113">U868/U863</f>
        <v>0</v>
      </c>
      <c r="W868" s="114">
        <v>0</v>
      </c>
      <c r="X868" s="93">
        <f t="shared" ref="X868" si="8114">W868/W863</f>
        <v>0</v>
      </c>
      <c r="Y868" s="114">
        <v>0</v>
      </c>
      <c r="Z868" s="93">
        <f t="shared" ref="Z868" si="8115">Y868/Y863</f>
        <v>0</v>
      </c>
      <c r="AA868" s="114">
        <v>0</v>
      </c>
      <c r="AB868" s="93">
        <f t="shared" ref="AB868" si="8116">AA868/AA863</f>
        <v>0</v>
      </c>
      <c r="AC868" s="114">
        <v>0</v>
      </c>
      <c r="AD868" s="93">
        <f t="shared" ref="AD868" si="8117">AC868/AC863</f>
        <v>0</v>
      </c>
      <c r="AE868" s="114"/>
      <c r="AF868" s="93">
        <f t="shared" ref="AF868" si="8118">AE868/AE863</f>
        <v>0</v>
      </c>
      <c r="AG868" s="114"/>
      <c r="AH868" s="93">
        <f t="shared" ref="AH868" si="8119">AG868/AG863</f>
        <v>0</v>
      </c>
      <c r="AI868" s="114"/>
      <c r="AJ868" s="93">
        <f t="shared" ref="AJ868" si="8120">AI868/AI863</f>
        <v>0</v>
      </c>
      <c r="AK868" s="114"/>
      <c r="AL868" s="93">
        <f t="shared" ref="AL868" si="8121">AK868/AK863</f>
        <v>0</v>
      </c>
      <c r="AM868" s="114">
        <v>0</v>
      </c>
      <c r="AN868" s="93">
        <f t="shared" ref="AN868" si="8122">AM868/AM863</f>
        <v>0</v>
      </c>
      <c r="AO868" s="114">
        <v>0</v>
      </c>
      <c r="AP868" s="93">
        <f t="shared" ref="AP868" si="8123">AO868/AO863</f>
        <v>0</v>
      </c>
      <c r="AQ868" s="114">
        <v>0</v>
      </c>
      <c r="AR868" s="93">
        <f t="shared" si="8061"/>
        <v>0</v>
      </c>
      <c r="AS868" s="134">
        <f t="shared" si="8062"/>
        <v>0</v>
      </c>
      <c r="AT868" s="203">
        <f t="shared" si="8063"/>
        <v>0</v>
      </c>
      <c r="AU868" s="120">
        <f>IF(J868=0,0,(IF('Form II'!K866="yes",(J868/AT868)*('Form II'!G866+'Form II'!H866),0)))</f>
        <v>0</v>
      </c>
      <c r="AV868" s="120">
        <f>IF(D868=0,0,(IF('Form II'!I866="yes",(D868/AT868)*('Form II'!G866+'Form II'!H866),0)))</f>
        <v>0</v>
      </c>
      <c r="AW868" s="120">
        <f>IF(F868+H868=0,0,(IF('Form II'!J866="yes",((F868+H868)/AT868)*('Form II'!G866+'Form II'!H866),0)))</f>
        <v>0</v>
      </c>
      <c r="AX868" s="120">
        <f>IF(L868=0,0,(L868/AT868)*('Form II'!G866+'Form II'!H866))</f>
        <v>0</v>
      </c>
      <c r="AY868" s="120">
        <f>IF(P868+R868=0,0,(IF('Form II'!M866="yes",(((P868+R868)/AT868)*('Form II'!G866+'Form II'!H866)),0)))</f>
        <v>0</v>
      </c>
      <c r="AZ868" s="120" t="e">
        <f>IF('Form II'!N866="yes",(((V868+X868+Z868+T868)/AT868)*('Form II'!G866+'Form II'!H866)),0)</f>
        <v>#DIV/0!</v>
      </c>
      <c r="BA868" s="120" t="e">
        <f>IF('Form II'!P866="yes",(AB868/AT868)*('Form II'!G866+'Form II'!H866),0)</f>
        <v>#DIV/0!</v>
      </c>
      <c r="BB868" s="120" t="e">
        <f>IF('Form II'!O866="yes",(AD868/AT868)*('Form II'!G866+'Form II'!H866),0)</f>
        <v>#DIV/0!</v>
      </c>
      <c r="BC868" s="120">
        <f>IF(AF868=0,0,(AF868/AT868)*('Form II'!G866+'Form II'!H866))</f>
        <v>0</v>
      </c>
      <c r="BD868" s="120">
        <f>IF((AN868+AP868+AR868)=0,0,(IF('Form II'!R866="yes",(((AN868+AP868+AR868)/AT868)*('Form II'!G866+'Form II'!H866)),0)))</f>
        <v>0</v>
      </c>
      <c r="BE868" s="118">
        <f>IF((AS868)=0,('Form II'!G866+'Form II'!H866),SUM(AU868:BD868))</f>
        <v>0</v>
      </c>
      <c r="CD868" s="23">
        <f>AT868*'Form II'!F866</f>
        <v>0</v>
      </c>
    </row>
    <row r="869" spans="1:82" ht="15.75" thickTop="1" x14ac:dyDescent="0.25">
      <c r="A869" s="90" t="s">
        <v>41</v>
      </c>
      <c r="B869" s="91"/>
      <c r="C869" s="91">
        <f t="shared" si="7792"/>
        <v>0</v>
      </c>
      <c r="D869" s="93">
        <f t="shared" ref="D869" si="8124">C869/C863</f>
        <v>0</v>
      </c>
      <c r="E869" s="91">
        <f t="shared" si="7794"/>
        <v>0</v>
      </c>
      <c r="F869" s="93">
        <f t="shared" ref="F869" si="8125">E869/E863</f>
        <v>0</v>
      </c>
      <c r="G869" s="91">
        <f t="shared" si="7796"/>
        <v>0</v>
      </c>
      <c r="H869" s="93">
        <f t="shared" ref="H869" si="8126">G869/G863</f>
        <v>0</v>
      </c>
      <c r="I869" s="91">
        <f t="shared" si="7798"/>
        <v>0</v>
      </c>
      <c r="J869" s="93">
        <f t="shared" ref="J869" si="8127">I869/I863</f>
        <v>0</v>
      </c>
      <c r="K869" s="91">
        <f t="shared" si="7800"/>
        <v>0</v>
      </c>
      <c r="L869" s="93">
        <f t="shared" ref="L869" si="8128">K869/K863</f>
        <v>0</v>
      </c>
      <c r="M869" s="91">
        <f t="shared" si="7802"/>
        <v>0</v>
      </c>
      <c r="N869" s="93">
        <f t="shared" ref="N869" si="8129">M869/M863</f>
        <v>0</v>
      </c>
      <c r="O869" s="91">
        <f t="shared" si="7804"/>
        <v>0</v>
      </c>
      <c r="P869" s="93">
        <f t="shared" ref="P869" si="8130">O869/O863</f>
        <v>0</v>
      </c>
      <c r="Q869" s="91">
        <f t="shared" si="7806"/>
        <v>0</v>
      </c>
      <c r="R869" s="93">
        <f t="shared" ref="R869" si="8131">Q869/Q863</f>
        <v>0</v>
      </c>
      <c r="S869" s="91">
        <f t="shared" si="7808"/>
        <v>0</v>
      </c>
      <c r="T869" s="93">
        <f t="shared" ref="T869" si="8132">S869/S863</f>
        <v>0</v>
      </c>
      <c r="U869" s="91">
        <f t="shared" si="7810"/>
        <v>0</v>
      </c>
      <c r="V869" s="93">
        <f t="shared" ref="V869" si="8133">U869/U863</f>
        <v>0</v>
      </c>
      <c r="W869" s="91">
        <f t="shared" si="7812"/>
        <v>0</v>
      </c>
      <c r="X869" s="93">
        <f t="shared" ref="X869" si="8134">W869/W863</f>
        <v>0</v>
      </c>
      <c r="Y869" s="91">
        <f t="shared" si="7814"/>
        <v>0</v>
      </c>
      <c r="Z869" s="93">
        <f t="shared" ref="Z869" si="8135">Y869/Y863</f>
        <v>0</v>
      </c>
      <c r="AA869" s="91">
        <f t="shared" si="7816"/>
        <v>0</v>
      </c>
      <c r="AB869" s="93">
        <f t="shared" ref="AB869" si="8136">AA869/AA863</f>
        <v>0</v>
      </c>
      <c r="AC869" s="91">
        <f t="shared" si="7818"/>
        <v>0</v>
      </c>
      <c r="AD869" s="93">
        <f t="shared" ref="AD869" si="8137">AC869/AC863</f>
        <v>0</v>
      </c>
      <c r="AE869" s="94">
        <f t="shared" si="7820"/>
        <v>0</v>
      </c>
      <c r="AF869" s="93">
        <f t="shared" ref="AF869" si="8138">AE869/AE863</f>
        <v>0</v>
      </c>
      <c r="AG869" s="91">
        <f t="shared" si="7822"/>
        <v>0</v>
      </c>
      <c r="AH869" s="93">
        <f t="shared" ref="AH869" si="8139">AG869/AG863</f>
        <v>0</v>
      </c>
      <c r="AI869" s="91">
        <f t="shared" si="7824"/>
        <v>0</v>
      </c>
      <c r="AJ869" s="93">
        <f t="shared" ref="AJ869" si="8140">AI869/AI863</f>
        <v>0</v>
      </c>
      <c r="AK869" s="91">
        <f t="shared" si="7826"/>
        <v>0</v>
      </c>
      <c r="AL869" s="93">
        <f t="shared" ref="AL869" si="8141">AK869/AK863</f>
        <v>0</v>
      </c>
      <c r="AM869" s="91">
        <f t="shared" si="7828"/>
        <v>0</v>
      </c>
      <c r="AN869" s="93">
        <f t="shared" ref="AN869" si="8142">AM869/AM863</f>
        <v>0</v>
      </c>
      <c r="AO869" s="91">
        <f t="shared" si="7830"/>
        <v>0</v>
      </c>
      <c r="AP869" s="93">
        <f t="shared" ref="AP869" si="8143">AO869/AO863</f>
        <v>0</v>
      </c>
      <c r="AQ869" s="91">
        <f t="shared" si="7832"/>
        <v>0</v>
      </c>
      <c r="AR869" s="93">
        <f t="shared" si="8061"/>
        <v>0</v>
      </c>
      <c r="AS869" s="95">
        <f t="shared" si="7833"/>
        <v>0</v>
      </c>
      <c r="AT869" s="203">
        <f t="shared" si="8063"/>
        <v>0</v>
      </c>
      <c r="AU869" s="121"/>
      <c r="AV869" s="121"/>
      <c r="AW869" s="121"/>
      <c r="AX869" s="121"/>
      <c r="AY869" s="121"/>
      <c r="AZ869" s="121"/>
      <c r="BA869" s="121"/>
      <c r="BB869" s="121"/>
      <c r="BC869" s="121"/>
      <c r="BD869" s="121"/>
      <c r="BE869" s="121"/>
      <c r="CD869" s="30">
        <f t="shared" si="7834"/>
        <v>0</v>
      </c>
    </row>
    <row r="870" spans="1:82" x14ac:dyDescent="0.25">
      <c r="AU870" s="116"/>
      <c r="AV870" s="116"/>
      <c r="AW870" s="116"/>
      <c r="AX870" s="116"/>
      <c r="AY870" s="116"/>
      <c r="AZ870" s="116"/>
      <c r="BA870" s="116"/>
      <c r="BB870" s="116"/>
      <c r="BC870" s="116"/>
      <c r="BD870" s="116"/>
      <c r="BE870" s="116"/>
    </row>
    <row r="871" spans="1:82" ht="45" x14ac:dyDescent="0.25">
      <c r="A871" s="97"/>
      <c r="B871" s="199" t="s">
        <v>25</v>
      </c>
      <c r="C871" s="248" t="s">
        <v>116</v>
      </c>
      <c r="D871" s="247"/>
      <c r="E871" s="257" t="s">
        <v>119</v>
      </c>
      <c r="F871" s="247"/>
      <c r="G871" s="257" t="s">
        <v>120</v>
      </c>
      <c r="H871" s="247"/>
      <c r="I871" s="248" t="s">
        <v>117</v>
      </c>
      <c r="J871" s="247"/>
      <c r="K871" s="248" t="s">
        <v>118</v>
      </c>
      <c r="L871" s="247"/>
      <c r="M871" s="248" t="s">
        <v>27</v>
      </c>
      <c r="N871" s="247"/>
      <c r="O871" s="248" t="s">
        <v>166</v>
      </c>
      <c r="P871" s="247"/>
      <c r="Q871" s="248" t="s">
        <v>167</v>
      </c>
      <c r="R871" s="247"/>
      <c r="S871" s="248" t="s">
        <v>132</v>
      </c>
      <c r="T871" s="247"/>
      <c r="U871" s="248" t="s">
        <v>28</v>
      </c>
      <c r="V871" s="247"/>
      <c r="W871" s="248" t="s">
        <v>29</v>
      </c>
      <c r="X871" s="247"/>
      <c r="Y871" s="248" t="s">
        <v>30</v>
      </c>
      <c r="Z871" s="247"/>
      <c r="AA871" s="248" t="s">
        <v>114</v>
      </c>
      <c r="AB871" s="258"/>
      <c r="AC871" s="248" t="s">
        <v>113</v>
      </c>
      <c r="AD871" s="247"/>
      <c r="AE871" s="248" t="s">
        <v>31</v>
      </c>
      <c r="AF871" s="247"/>
      <c r="AG871" s="248" t="s">
        <v>193</v>
      </c>
      <c r="AH871" s="247"/>
      <c r="AI871" s="248" t="s">
        <v>164</v>
      </c>
      <c r="AJ871" s="247"/>
      <c r="AK871" s="246" t="s">
        <v>165</v>
      </c>
      <c r="AL871" s="247"/>
      <c r="AM871" s="248" t="s">
        <v>33</v>
      </c>
      <c r="AN871" s="247"/>
      <c r="AO871" s="248" t="s">
        <v>34</v>
      </c>
      <c r="AP871" s="247"/>
      <c r="AQ871" s="248" t="s">
        <v>34</v>
      </c>
      <c r="AR871" s="247"/>
      <c r="AS871" s="248" t="s">
        <v>35</v>
      </c>
      <c r="AT871" s="247"/>
      <c r="AU871" s="115" t="s">
        <v>421</v>
      </c>
      <c r="AV871" s="115" t="s">
        <v>116</v>
      </c>
      <c r="AW871" s="115" t="s">
        <v>423</v>
      </c>
      <c r="AX871" s="116" t="s">
        <v>424</v>
      </c>
      <c r="AY871" s="116" t="s">
        <v>425</v>
      </c>
      <c r="AZ871" s="116" t="s">
        <v>134</v>
      </c>
      <c r="BA871" s="117" t="s">
        <v>114</v>
      </c>
      <c r="BB871" s="117" t="s">
        <v>113</v>
      </c>
      <c r="BC871" s="117" t="s">
        <v>46</v>
      </c>
      <c r="BD871" s="117" t="s">
        <v>44</v>
      </c>
      <c r="BE871" s="118"/>
    </row>
    <row r="872" spans="1:82" x14ac:dyDescent="0.25">
      <c r="A872" s="49" t="s">
        <v>129</v>
      </c>
      <c r="B872" s="200"/>
      <c r="C872" s="151"/>
      <c r="D872" s="152"/>
      <c r="E872" s="151"/>
      <c r="F872" s="152"/>
      <c r="G872" s="200"/>
      <c r="H872" s="201"/>
      <c r="I872" s="200"/>
      <c r="J872" s="201"/>
      <c r="K872" s="87"/>
      <c r="L872" s="201"/>
      <c r="M872" s="200"/>
      <c r="N872" s="201"/>
      <c r="O872" s="200"/>
      <c r="P872" s="201"/>
      <c r="Q872" s="200"/>
      <c r="R872" s="201"/>
      <c r="S872" s="200"/>
      <c r="T872" s="201"/>
      <c r="U872" s="200"/>
      <c r="V872" s="201"/>
      <c r="W872" s="200"/>
      <c r="X872" s="201"/>
      <c r="Y872" s="200"/>
      <c r="Z872" s="201"/>
      <c r="AA872" s="87"/>
      <c r="AB872" s="87"/>
      <c r="AC872" s="200"/>
      <c r="AD872" s="201"/>
      <c r="AE872" s="200"/>
      <c r="AF872" s="201"/>
      <c r="AG872" s="200"/>
      <c r="AH872" s="201"/>
      <c r="AI872" s="200"/>
      <c r="AJ872" s="201"/>
      <c r="AK872" s="87"/>
      <c r="AL872" s="87"/>
      <c r="AM872" s="200"/>
      <c r="AN872" s="201"/>
      <c r="AO872" s="200"/>
      <c r="AP872" s="201"/>
      <c r="AQ872" s="200"/>
      <c r="AR872" s="201"/>
      <c r="AS872" s="200"/>
      <c r="AT872" s="146"/>
      <c r="AU872" s="115"/>
      <c r="AV872" s="115"/>
      <c r="AW872" s="115"/>
      <c r="AX872" s="116"/>
      <c r="AY872" s="116"/>
      <c r="AZ872" s="116"/>
      <c r="BA872" s="116"/>
      <c r="BB872" s="116"/>
      <c r="BC872" s="116"/>
      <c r="BD872" s="116"/>
      <c r="BE872" s="116"/>
    </row>
    <row r="873" spans="1:82" x14ac:dyDescent="0.25">
      <c r="A873" s="98"/>
      <c r="B873" s="88"/>
      <c r="C873" s="249">
        <f>(VLOOKUP(A872,$BF$2:$CB$5,2,FALSE))*'Form II'!F873</f>
        <v>60</v>
      </c>
      <c r="D873" s="250"/>
      <c r="E873" s="249">
        <f>VLOOKUP(A872,$BF$2:$CB$5,3,FALSE)*'Form II'!F873</f>
        <v>60</v>
      </c>
      <c r="F873" s="250"/>
      <c r="G873" s="249">
        <f>VLOOKUP(A872,$BF$2:$CB$5,4,FALSE)*'Form II'!F873</f>
        <v>60</v>
      </c>
      <c r="H873" s="250"/>
      <c r="I873" s="249">
        <f>VLOOKUP(A872,$BF$2:$CB$5,5,FALSE)*'Form II'!F873</f>
        <v>60</v>
      </c>
      <c r="J873" s="250"/>
      <c r="K873" s="251">
        <f>VLOOKUP(A872,$BF$2:$CB$5,6,FALSE)*'Form II'!F873</f>
        <v>100</v>
      </c>
      <c r="L873" s="250"/>
      <c r="M873" s="249">
        <f>VLOOKUP(A872,$BF$2:$CB$5,7,FALSE)*'Form II'!F873</f>
        <v>200</v>
      </c>
      <c r="N873" s="250"/>
      <c r="O873" s="249">
        <f>VLOOKUP(A872,$BF$2:$CB$5,8,FALSE)*'Form II'!F873</f>
        <v>125</v>
      </c>
      <c r="P873" s="250"/>
      <c r="Q873" s="249">
        <f>VLOOKUP(A872,$BF$2:$CB$5,9,FALSE)*'Form II'!F873</f>
        <v>125</v>
      </c>
      <c r="R873" s="250"/>
      <c r="S873" s="249">
        <f>VLOOKUP(A872,$BF$2:$CB$5,10,FALSE)*'Form II'!F873</f>
        <v>125</v>
      </c>
      <c r="T873" s="250"/>
      <c r="U873" s="249">
        <f>VLOOKUP(A872,$BF$2:$CB$5,11,FALSE)*'Form II'!F873</f>
        <v>150</v>
      </c>
      <c r="V873" s="250"/>
      <c r="W873" s="249">
        <f>VLOOKUP(A872,$BF$2:$CB$5,12,FALSE)*'Form II'!F873</f>
        <v>200</v>
      </c>
      <c r="X873" s="250"/>
      <c r="Y873" s="252">
        <f>VLOOKUP(A872,$BF$2:$CB$5,13,FALSE)*'Form II'!F873</f>
        <v>250</v>
      </c>
      <c r="Z873" s="253"/>
      <c r="AA873" s="252">
        <f>VLOOKUP(A872,$BF$2:$CB$5,14,FALSE)*'Form II'!F873</f>
        <v>75</v>
      </c>
      <c r="AB873" s="254"/>
      <c r="AC873" s="252">
        <f>VLOOKUP(A872,$BF$2:$CB$5,15,FALSE)*'Form II'!F873</f>
        <v>75</v>
      </c>
      <c r="AD873" s="253"/>
      <c r="AE873" s="252">
        <f>VLOOKUP(A872,$BF$2:$CB$5,16,FALSE)*'Form II'!F873</f>
        <v>200</v>
      </c>
      <c r="AF873" s="253"/>
      <c r="AG873" s="249">
        <f>VLOOKUP(A872,$BF$2:$CB$5,17,FALSE)*'Form II'!F873</f>
        <v>200</v>
      </c>
      <c r="AH873" s="250"/>
      <c r="AI873" s="249">
        <f>VLOOKUP(A872,$BF$2:$CB$5,18,FALSE)*'Form II'!F873</f>
        <v>12.5</v>
      </c>
      <c r="AJ873" s="250"/>
      <c r="AK873" s="249">
        <f>VLOOKUP(A872,$BF$2:$CB$5,19,FALSE)*'Form II'!F873</f>
        <v>25</v>
      </c>
      <c r="AL873" s="250"/>
      <c r="AM873" s="249">
        <f>VLOOKUP(A872,$BF$2:$CB$5,20,FALSE)*'Form II'!F873</f>
        <v>12.5</v>
      </c>
      <c r="AN873" s="250"/>
      <c r="AO873" s="249">
        <f>VLOOKUP(A872,$BF$2:$CB$5,21,FALSE)*'Form II'!F873</f>
        <v>25</v>
      </c>
      <c r="AP873" s="250"/>
      <c r="AQ873" s="249">
        <f>VLOOKUP(A872,$BF$2:$CB$5,22,FALSE)*'Form II'!F873</f>
        <v>25</v>
      </c>
      <c r="AR873" s="250"/>
      <c r="AS873" s="255"/>
      <c r="AT873" s="256"/>
      <c r="AU873" s="116"/>
      <c r="AV873" s="116"/>
      <c r="AW873" s="116"/>
      <c r="AX873" s="116"/>
      <c r="AY873" s="116"/>
      <c r="AZ873" s="116"/>
      <c r="BA873" s="116"/>
      <c r="BB873" s="116"/>
      <c r="BC873" s="116"/>
      <c r="BD873" s="116"/>
      <c r="BE873" s="116"/>
    </row>
    <row r="874" spans="1:82" ht="15.75" thickBot="1" x14ac:dyDescent="0.3">
      <c r="A874" s="48" t="str">
        <f>'Form II'!A873&amp;", "&amp;'Form II'!B873</f>
        <v>, 88</v>
      </c>
      <c r="B874" s="99" t="s">
        <v>36</v>
      </c>
      <c r="C874" s="99" t="s">
        <v>36</v>
      </c>
      <c r="D874" s="99" t="s">
        <v>142</v>
      </c>
      <c r="E874" s="99"/>
      <c r="F874" s="99"/>
      <c r="G874" s="99"/>
      <c r="H874" s="99"/>
      <c r="I874" s="99"/>
      <c r="J874" s="99"/>
      <c r="K874" s="99" t="s">
        <v>36</v>
      </c>
      <c r="L874" s="99" t="s">
        <v>142</v>
      </c>
      <c r="M874" s="99" t="s">
        <v>36</v>
      </c>
      <c r="N874" s="99" t="s">
        <v>142</v>
      </c>
      <c r="O874" s="99" t="s">
        <v>36</v>
      </c>
      <c r="P874" s="99" t="s">
        <v>142</v>
      </c>
      <c r="Q874" s="99" t="s">
        <v>36</v>
      </c>
      <c r="R874" s="99" t="s">
        <v>142</v>
      </c>
      <c r="S874" s="99" t="s">
        <v>36</v>
      </c>
      <c r="T874" s="99" t="s">
        <v>142</v>
      </c>
      <c r="U874" s="99" t="s">
        <v>36</v>
      </c>
      <c r="V874" s="99" t="s">
        <v>142</v>
      </c>
      <c r="W874" s="99" t="s">
        <v>36</v>
      </c>
      <c r="X874" s="99" t="s">
        <v>142</v>
      </c>
      <c r="Y874" s="99" t="s">
        <v>36</v>
      </c>
      <c r="Z874" s="99" t="s">
        <v>142</v>
      </c>
      <c r="AA874" s="99"/>
      <c r="AB874" s="99"/>
      <c r="AC874" s="99" t="s">
        <v>36</v>
      </c>
      <c r="AD874" s="99" t="s">
        <v>142</v>
      </c>
      <c r="AE874" s="99" t="s">
        <v>36</v>
      </c>
      <c r="AF874" s="100" t="s">
        <v>142</v>
      </c>
      <c r="AG874" s="99" t="s">
        <v>36</v>
      </c>
      <c r="AH874" s="99" t="s">
        <v>142</v>
      </c>
      <c r="AI874" s="99" t="s">
        <v>36</v>
      </c>
      <c r="AJ874" s="99" t="s">
        <v>142</v>
      </c>
      <c r="AK874" s="99" t="s">
        <v>36</v>
      </c>
      <c r="AL874" s="99" t="s">
        <v>142</v>
      </c>
      <c r="AM874" s="99" t="s">
        <v>36</v>
      </c>
      <c r="AN874" s="99" t="s">
        <v>142</v>
      </c>
      <c r="AO874" s="99" t="s">
        <v>36</v>
      </c>
      <c r="AP874" s="99" t="s">
        <v>142</v>
      </c>
      <c r="AQ874" s="99" t="s">
        <v>36</v>
      </c>
      <c r="AR874" s="99" t="s">
        <v>142</v>
      </c>
      <c r="AS874" s="99" t="s">
        <v>36</v>
      </c>
      <c r="AT874" s="147" t="s">
        <v>142</v>
      </c>
      <c r="AU874" s="116"/>
      <c r="AV874" s="116"/>
      <c r="AW874" s="116"/>
      <c r="AX874" s="116"/>
      <c r="AY874" s="116"/>
      <c r="AZ874" s="116"/>
      <c r="BA874" s="116"/>
      <c r="BB874" s="116"/>
      <c r="BC874" s="116"/>
      <c r="BD874" s="116"/>
      <c r="BE874" s="116"/>
    </row>
    <row r="875" spans="1:82" ht="16.5" thickTop="1" thickBot="1" x14ac:dyDescent="0.3">
      <c r="A875" s="24" t="s">
        <v>37</v>
      </c>
      <c r="B875" s="25"/>
      <c r="C875" s="112">
        <v>0</v>
      </c>
      <c r="D875" s="93">
        <f t="shared" ref="D875" si="8144">C875/C873</f>
        <v>0</v>
      </c>
      <c r="E875" s="112"/>
      <c r="F875" s="93">
        <f t="shared" ref="F875" si="8145">E875/E873</f>
        <v>0</v>
      </c>
      <c r="G875" s="112"/>
      <c r="H875" s="93">
        <f t="shared" ref="H875" si="8146">G875/G873</f>
        <v>0</v>
      </c>
      <c r="I875" s="112"/>
      <c r="J875" s="93">
        <f t="shared" ref="J875" si="8147">I875/I873</f>
        <v>0</v>
      </c>
      <c r="K875" s="112"/>
      <c r="L875" s="93">
        <f t="shared" ref="L875" si="8148">K875/K873</f>
        <v>0</v>
      </c>
      <c r="M875" s="112">
        <v>0</v>
      </c>
      <c r="N875" s="93">
        <f t="shared" ref="N875" si="8149">M875/M873</f>
        <v>0</v>
      </c>
      <c r="O875" s="112">
        <v>0</v>
      </c>
      <c r="P875" s="93">
        <f t="shared" ref="P875" si="8150">O875/O873</f>
        <v>0</v>
      </c>
      <c r="Q875" s="112">
        <v>0</v>
      </c>
      <c r="R875" s="93">
        <f t="shared" ref="R875" si="8151">Q875/Q873</f>
        <v>0</v>
      </c>
      <c r="S875" s="112">
        <v>0</v>
      </c>
      <c r="T875" s="93">
        <f t="shared" ref="T875" si="8152">S875/S873</f>
        <v>0</v>
      </c>
      <c r="U875" s="112">
        <v>0</v>
      </c>
      <c r="V875" s="93">
        <f t="shared" ref="V875" si="8153">U875/U873</f>
        <v>0</v>
      </c>
      <c r="W875" s="112">
        <v>0</v>
      </c>
      <c r="X875" s="93">
        <f t="shared" ref="X875" si="8154">W875/W873</f>
        <v>0</v>
      </c>
      <c r="Y875" s="112">
        <v>0</v>
      </c>
      <c r="Z875" s="93">
        <f t="shared" ref="Z875" si="8155">Y875/Y873</f>
        <v>0</v>
      </c>
      <c r="AA875" s="112">
        <v>0</v>
      </c>
      <c r="AB875" s="93">
        <f t="shared" ref="AB875" si="8156">AA875/AA873</f>
        <v>0</v>
      </c>
      <c r="AC875" s="112">
        <v>0</v>
      </c>
      <c r="AD875" s="93">
        <f t="shared" ref="AD875" si="8157">AC875/AC873</f>
        <v>0</v>
      </c>
      <c r="AE875" s="112"/>
      <c r="AF875" s="93">
        <f t="shared" ref="AF875" si="8158">AE875/AE873</f>
        <v>0</v>
      </c>
      <c r="AG875" s="112"/>
      <c r="AH875" s="93">
        <f t="shared" ref="AH875" si="8159">AG875/AG873</f>
        <v>0</v>
      </c>
      <c r="AI875" s="112"/>
      <c r="AJ875" s="93">
        <f t="shared" ref="AJ875" si="8160">AI875/AI873</f>
        <v>0</v>
      </c>
      <c r="AK875" s="112"/>
      <c r="AL875" s="93">
        <f t="shared" ref="AL875" si="8161">AK875/AK873</f>
        <v>0</v>
      </c>
      <c r="AM875" s="112">
        <v>0</v>
      </c>
      <c r="AN875" s="93">
        <f t="shared" ref="AN875" si="8162">AM875/AM873</f>
        <v>0</v>
      </c>
      <c r="AO875" s="112">
        <v>0</v>
      </c>
      <c r="AP875" s="93">
        <f t="shared" ref="AP875" si="8163">AO875/AO873</f>
        <v>0</v>
      </c>
      <c r="AQ875" s="112">
        <v>0</v>
      </c>
      <c r="AR875" s="93">
        <f t="shared" ref="AR875:AR879" si="8164">AQ875/$AQ$113</f>
        <v>0</v>
      </c>
      <c r="AS875" s="134">
        <f t="shared" ref="AS875:AS878" si="8165">C875+K875+M875+O875+U875+W875+Y875+AC875+AE875+AG875+AM875+AQ875+E875+I875+G875+AA875+Q875+S875+AO875+AI875+AK875</f>
        <v>0</v>
      </c>
      <c r="AT875" s="203">
        <f t="shared" ref="AT875:AT879" si="8166">D875+L875+N875+P875+V875+X875+Z875+AD875+AF875+AH875+AN875+AR875+AB875+F875+J875+H875+R875+T875+AP875+AJ875+AL875</f>
        <v>0</v>
      </c>
      <c r="AU875" s="120">
        <f>IF(J875=0,0,(IF('Form II'!K873="yes",(J875/AT875)*('Form II'!G873+'Form II'!H873),0)))</f>
        <v>0</v>
      </c>
      <c r="AV875" s="120">
        <f>IF(D875=0,0,(IF('Form II'!I873="yes",(D875/AT875)*('Form II'!G873+'Form II'!H873),0)))</f>
        <v>0</v>
      </c>
      <c r="AW875" s="120">
        <f>IF(F875+H875=0,0,(IF('Form II'!J873="yes",((F875+H875)/AT875)*('Form II'!G873+'Form II'!H873),0)))</f>
        <v>0</v>
      </c>
      <c r="AX875" s="120">
        <f>IF(L875=0,0,(L875/AT875)*('Form II'!G873+'Form II'!H873))</f>
        <v>0</v>
      </c>
      <c r="AY875" s="120">
        <f>IF(P875+R875=0,0,(IF('Form II'!M873="yes",(((P875+R875)/AT875)*('Form II'!G873+'Form II'!H873)),0)))</f>
        <v>0</v>
      </c>
      <c r="AZ875" s="120" t="e">
        <f>IF('Form II'!N873="yes",(((V875+X875+Z875+T875)/AT875)*('Form II'!G873+'Form II'!H873)),0)</f>
        <v>#DIV/0!</v>
      </c>
      <c r="BA875" s="120" t="e">
        <f>IF('Form II'!P873="yes",(AB875/AT875)*('Form II'!G873+'Form II'!H873),0)</f>
        <v>#DIV/0!</v>
      </c>
      <c r="BB875" s="120" t="e">
        <f>IF('Form II'!O873="yes",(AD875/AT875)*('Form II'!G873+'Form II'!H873),0)</f>
        <v>#DIV/0!</v>
      </c>
      <c r="BC875" s="120">
        <f>IF(AF875=0,0,(AF875/AT875)*('Form II'!G873+'Form II'!H873))</f>
        <v>0</v>
      </c>
      <c r="BD875" s="120">
        <f>IF((AN875+AP875+AR875)=0,0,(IF('Form II'!R873="yes",(((AN875+AP875+AR875)/AT875)*('Form II'!G873+'Form II'!H873)),0)))</f>
        <v>0</v>
      </c>
      <c r="BE875" s="118">
        <f>IF((AS875)=0,('Form II'!G873+'Form II'!H873),SUM(AU875:BD875))</f>
        <v>0</v>
      </c>
      <c r="CD875" s="23">
        <f>AT875*'Form II'!F873</f>
        <v>0</v>
      </c>
    </row>
    <row r="876" spans="1:82" ht="16.5" thickTop="1" thickBot="1" x14ac:dyDescent="0.3">
      <c r="A876" s="26" t="s">
        <v>38</v>
      </c>
      <c r="B876" s="27"/>
      <c r="C876" s="113">
        <v>0</v>
      </c>
      <c r="D876" s="93">
        <f t="shared" ref="D876" si="8167">C876/C873</f>
        <v>0</v>
      </c>
      <c r="E876" s="113"/>
      <c r="F876" s="93">
        <f t="shared" ref="F876" si="8168">E876/E873</f>
        <v>0</v>
      </c>
      <c r="G876" s="113"/>
      <c r="H876" s="93">
        <f t="shared" ref="H876" si="8169">G876/G873</f>
        <v>0</v>
      </c>
      <c r="I876" s="113"/>
      <c r="J876" s="93">
        <f t="shared" ref="J876" si="8170">I876/I873</f>
        <v>0</v>
      </c>
      <c r="K876" s="113"/>
      <c r="L876" s="93">
        <f t="shared" ref="L876" si="8171">K876/K873</f>
        <v>0</v>
      </c>
      <c r="M876" s="113">
        <v>0</v>
      </c>
      <c r="N876" s="93">
        <f t="shared" ref="N876" si="8172">M876/M873</f>
        <v>0</v>
      </c>
      <c r="O876" s="113">
        <v>0</v>
      </c>
      <c r="P876" s="93">
        <f t="shared" ref="P876" si="8173">O876/O873</f>
        <v>0</v>
      </c>
      <c r="Q876" s="113">
        <v>0</v>
      </c>
      <c r="R876" s="93">
        <f t="shared" ref="R876" si="8174">Q876/Q873</f>
        <v>0</v>
      </c>
      <c r="S876" s="113">
        <v>0</v>
      </c>
      <c r="T876" s="93">
        <f t="shared" ref="T876" si="8175">S876/S873</f>
        <v>0</v>
      </c>
      <c r="U876" s="113">
        <v>0</v>
      </c>
      <c r="V876" s="93">
        <f t="shared" ref="V876" si="8176">U876/U873</f>
        <v>0</v>
      </c>
      <c r="W876" s="113">
        <v>0</v>
      </c>
      <c r="X876" s="93">
        <f t="shared" ref="X876" si="8177">W876/W873</f>
        <v>0</v>
      </c>
      <c r="Y876" s="113">
        <v>0</v>
      </c>
      <c r="Z876" s="93">
        <f t="shared" ref="Z876" si="8178">Y876/Y873</f>
        <v>0</v>
      </c>
      <c r="AA876" s="113">
        <v>0</v>
      </c>
      <c r="AB876" s="93">
        <f t="shared" ref="AB876" si="8179">AA876/AA873</f>
        <v>0</v>
      </c>
      <c r="AC876" s="113">
        <v>0</v>
      </c>
      <c r="AD876" s="93">
        <f t="shared" ref="AD876" si="8180">AC876/AC873</f>
        <v>0</v>
      </c>
      <c r="AE876" s="113"/>
      <c r="AF876" s="93">
        <f t="shared" ref="AF876" si="8181">AE876/AE873</f>
        <v>0</v>
      </c>
      <c r="AG876" s="113"/>
      <c r="AH876" s="93">
        <f t="shared" ref="AH876" si="8182">AG876/AG873</f>
        <v>0</v>
      </c>
      <c r="AI876" s="113"/>
      <c r="AJ876" s="93">
        <f t="shared" ref="AJ876" si="8183">AI876/AI873</f>
        <v>0</v>
      </c>
      <c r="AK876" s="113"/>
      <c r="AL876" s="93">
        <f t="shared" ref="AL876" si="8184">AK876/AK873</f>
        <v>0</v>
      </c>
      <c r="AM876" s="113">
        <v>0</v>
      </c>
      <c r="AN876" s="93">
        <f t="shared" ref="AN876" si="8185">AM876/AM873</f>
        <v>0</v>
      </c>
      <c r="AO876" s="113">
        <v>0</v>
      </c>
      <c r="AP876" s="93">
        <f t="shared" ref="AP876" si="8186">AO876/AO873</f>
        <v>0</v>
      </c>
      <c r="AQ876" s="113">
        <v>0</v>
      </c>
      <c r="AR876" s="93">
        <f t="shared" si="8164"/>
        <v>0</v>
      </c>
      <c r="AS876" s="134">
        <f t="shared" si="8165"/>
        <v>0</v>
      </c>
      <c r="AT876" s="203">
        <f t="shared" si="8166"/>
        <v>0</v>
      </c>
      <c r="AU876" s="120">
        <f>IF(J876=0,0,(IF('Form II'!K874="yes",(J876/AT876)*('Form II'!G874+'Form II'!H874),0)))</f>
        <v>0</v>
      </c>
      <c r="AV876" s="120">
        <f>IF(D876=0,0,(IF('Form II'!I874="yes",(D876/AT876)*('Form II'!G874+'Form II'!H874),0)))</f>
        <v>0</v>
      </c>
      <c r="AW876" s="120">
        <f>IF(F876+H876=0,0,(IF('Form II'!J874="yes",((F876+H876)/AT876)*('Form II'!G874+'Form II'!H874),0)))</f>
        <v>0</v>
      </c>
      <c r="AX876" s="120">
        <f>IF(L876=0,0,(L876/AT876)*('Form II'!G874+'Form II'!H874))</f>
        <v>0</v>
      </c>
      <c r="AY876" s="120">
        <f>IF(P876+R876=0,0,(IF('Form II'!M874="yes",(((P876+R876)/AT876)*('Form II'!G874+'Form II'!H874)),0)))</f>
        <v>0</v>
      </c>
      <c r="AZ876" s="120" t="e">
        <f>IF('Form II'!N874="yes",(((V876+X876+Z876+T876)/AT876)*('Form II'!G874+'Form II'!H874)),0)</f>
        <v>#DIV/0!</v>
      </c>
      <c r="BA876" s="120" t="e">
        <f>IF('Form II'!P874="yes",(AB876/AT876)*('Form II'!G874+'Form II'!H874),0)</f>
        <v>#DIV/0!</v>
      </c>
      <c r="BB876" s="120" t="e">
        <f>IF('Form II'!O874="yes",(AD876/AT876)*('Form II'!G874+'Form II'!H874),0)</f>
        <v>#DIV/0!</v>
      </c>
      <c r="BC876" s="120">
        <f>IF(AF876=0,0,(AF876/AT876)*('Form II'!G874+'Form II'!H874))</f>
        <v>0</v>
      </c>
      <c r="BD876" s="120">
        <f>IF((AN876+AP876+AR876)=0,0,(IF('Form II'!R874="yes",(((AN876+AP876+AR876)/AT876)*('Form II'!G874+'Form II'!H874)),0)))</f>
        <v>0</v>
      </c>
      <c r="BE876" s="118">
        <f>IF((AS876)=0,('Form II'!G874+'Form II'!H874),SUM(AU876:BD876))</f>
        <v>0</v>
      </c>
      <c r="CD876" s="23">
        <f>AT876*'Form II'!F874</f>
        <v>0</v>
      </c>
    </row>
    <row r="877" spans="1:82" ht="16.5" thickTop="1" thickBot="1" x14ac:dyDescent="0.3">
      <c r="A877" s="26" t="s">
        <v>39</v>
      </c>
      <c r="B877" s="27"/>
      <c r="C877" s="113">
        <v>0</v>
      </c>
      <c r="D877" s="93">
        <f t="shared" ref="D877" si="8187">C877/C873</f>
        <v>0</v>
      </c>
      <c r="E877" s="113"/>
      <c r="F877" s="93">
        <f t="shared" ref="F877" si="8188">E877/E873</f>
        <v>0</v>
      </c>
      <c r="G877" s="113"/>
      <c r="H877" s="93">
        <f t="shared" ref="H877" si="8189">G877/G873</f>
        <v>0</v>
      </c>
      <c r="I877" s="113"/>
      <c r="J877" s="93">
        <f t="shared" ref="J877" si="8190">I877/I873</f>
        <v>0</v>
      </c>
      <c r="K877" s="113"/>
      <c r="L877" s="93">
        <f t="shared" ref="L877" si="8191">K877/K873</f>
        <v>0</v>
      </c>
      <c r="M877" s="113">
        <v>0</v>
      </c>
      <c r="N877" s="93">
        <f t="shared" ref="N877" si="8192">M877/M873</f>
        <v>0</v>
      </c>
      <c r="O877" s="113">
        <v>0</v>
      </c>
      <c r="P877" s="93">
        <f t="shared" ref="P877" si="8193">O877/O873</f>
        <v>0</v>
      </c>
      <c r="Q877" s="113">
        <v>0</v>
      </c>
      <c r="R877" s="93">
        <f t="shared" ref="R877" si="8194">Q877/Q873</f>
        <v>0</v>
      </c>
      <c r="S877" s="113">
        <v>0</v>
      </c>
      <c r="T877" s="93">
        <f t="shared" ref="T877" si="8195">S877/S873</f>
        <v>0</v>
      </c>
      <c r="U877" s="113">
        <v>0</v>
      </c>
      <c r="V877" s="93">
        <f t="shared" ref="V877" si="8196">U877/U873</f>
        <v>0</v>
      </c>
      <c r="W877" s="113">
        <v>0</v>
      </c>
      <c r="X877" s="93">
        <f t="shared" ref="X877" si="8197">W877/W873</f>
        <v>0</v>
      </c>
      <c r="Y877" s="113">
        <v>0</v>
      </c>
      <c r="Z877" s="93">
        <f t="shared" ref="Z877" si="8198">Y877/Y873</f>
        <v>0</v>
      </c>
      <c r="AA877" s="113">
        <v>0</v>
      </c>
      <c r="AB877" s="93">
        <f t="shared" ref="AB877" si="8199">AA877/AA873</f>
        <v>0</v>
      </c>
      <c r="AC877" s="113">
        <v>0</v>
      </c>
      <c r="AD877" s="93">
        <f t="shared" ref="AD877" si="8200">AC877/AC873</f>
        <v>0</v>
      </c>
      <c r="AE877" s="113"/>
      <c r="AF877" s="93">
        <f t="shared" ref="AF877" si="8201">AE877/AE873</f>
        <v>0</v>
      </c>
      <c r="AG877" s="113"/>
      <c r="AH877" s="93">
        <f t="shared" ref="AH877" si="8202">AG877/AG873</f>
        <v>0</v>
      </c>
      <c r="AI877" s="113"/>
      <c r="AJ877" s="93">
        <f t="shared" ref="AJ877" si="8203">AI877/AI873</f>
        <v>0</v>
      </c>
      <c r="AK877" s="113"/>
      <c r="AL877" s="93">
        <f t="shared" ref="AL877" si="8204">AK877/AK873</f>
        <v>0</v>
      </c>
      <c r="AM877" s="113">
        <v>0</v>
      </c>
      <c r="AN877" s="93">
        <f t="shared" ref="AN877" si="8205">AM877/AM873</f>
        <v>0</v>
      </c>
      <c r="AO877" s="113">
        <v>0</v>
      </c>
      <c r="AP877" s="93">
        <f t="shared" ref="AP877" si="8206">AO877/AO873</f>
        <v>0</v>
      </c>
      <c r="AQ877" s="113">
        <v>0</v>
      </c>
      <c r="AR877" s="93">
        <f t="shared" si="8164"/>
        <v>0</v>
      </c>
      <c r="AS877" s="134">
        <f t="shared" si="8165"/>
        <v>0</v>
      </c>
      <c r="AT877" s="203">
        <f t="shared" si="8166"/>
        <v>0</v>
      </c>
      <c r="AU877" s="120">
        <f>IF(J877=0,0,(IF('Form II'!K875="yes",(J877/AT877)*('Form II'!G875+'Form II'!H875),0)))</f>
        <v>0</v>
      </c>
      <c r="AV877" s="120">
        <f>IF(D877=0,0,(IF('Form II'!I875="yes",(D877/AT877)*('Form II'!G875+'Form II'!H875),0)))</f>
        <v>0</v>
      </c>
      <c r="AW877" s="120">
        <f>IF(F877+H877=0,0,(IF('Form II'!J875="yes",((F877+H877)/AT877)*('Form II'!G875+'Form II'!H875),0)))</f>
        <v>0</v>
      </c>
      <c r="AX877" s="120">
        <f>IF(L877=0,0,(L877/AT877)*('Form II'!G875+'Form II'!H875))</f>
        <v>0</v>
      </c>
      <c r="AY877" s="120">
        <f>IF(P877+R877=0,0,(IF('Form II'!M875="yes",(((P877+R877)/AT877)*('Form II'!G875+'Form II'!H875)),0)))</f>
        <v>0</v>
      </c>
      <c r="AZ877" s="120" t="e">
        <f>IF('Form II'!N875="yes",(((V877+X877+Z877+T877)/AT877)*('Form II'!G875+'Form II'!H875)),0)</f>
        <v>#DIV/0!</v>
      </c>
      <c r="BA877" s="120" t="e">
        <f>IF('Form II'!P875="yes",(AB877/AT877)*('Form II'!G875+'Form II'!H875),0)</f>
        <v>#DIV/0!</v>
      </c>
      <c r="BB877" s="120" t="e">
        <f>IF('Form II'!O875="yes",(AD877/AT877)*('Form II'!G875+'Form II'!H875),0)</f>
        <v>#DIV/0!</v>
      </c>
      <c r="BC877" s="120">
        <f>IF(AF877=0,0,(AF877/AT877)*('Form II'!G875+'Form II'!H875))</f>
        <v>0</v>
      </c>
      <c r="BD877" s="120">
        <f>IF((AN877+AP877+AR877)=0,0,(IF('Form II'!R875="yes",(((AN877+AP877+AR877)/AT877)*('Form II'!G875+'Form II'!H875)),0)))</f>
        <v>0</v>
      </c>
      <c r="BE877" s="118">
        <f>IF((AS877)=0,('Form II'!G875+'Form II'!H875),SUM(AU877:BD877))</f>
        <v>0</v>
      </c>
      <c r="CD877" s="23">
        <f>AT877*'Form II'!F875</f>
        <v>0</v>
      </c>
    </row>
    <row r="878" spans="1:82" ht="16.5" thickTop="1" thickBot="1" x14ac:dyDescent="0.3">
      <c r="A878" s="28" t="s">
        <v>40</v>
      </c>
      <c r="B878" s="29"/>
      <c r="C878" s="114">
        <v>0</v>
      </c>
      <c r="D878" s="93">
        <f t="shared" ref="D878" si="8207">C878/C873</f>
        <v>0</v>
      </c>
      <c r="E878" s="114"/>
      <c r="F878" s="93">
        <f t="shared" ref="F878" si="8208">E878/E873</f>
        <v>0</v>
      </c>
      <c r="G878" s="114"/>
      <c r="H878" s="93">
        <f t="shared" ref="H878" si="8209">G878/G873</f>
        <v>0</v>
      </c>
      <c r="I878" s="114"/>
      <c r="J878" s="93">
        <f t="shared" ref="J878" si="8210">I878/I873</f>
        <v>0</v>
      </c>
      <c r="K878" s="114"/>
      <c r="L878" s="93">
        <f t="shared" ref="L878" si="8211">K878/K873</f>
        <v>0</v>
      </c>
      <c r="M878" s="114">
        <v>0</v>
      </c>
      <c r="N878" s="93">
        <f t="shared" ref="N878" si="8212">M878/M873</f>
        <v>0</v>
      </c>
      <c r="O878" s="114">
        <v>0</v>
      </c>
      <c r="P878" s="93">
        <f t="shared" ref="P878" si="8213">O878/O873</f>
        <v>0</v>
      </c>
      <c r="Q878" s="114">
        <v>0</v>
      </c>
      <c r="R878" s="93">
        <f t="shared" ref="R878" si="8214">Q878/Q873</f>
        <v>0</v>
      </c>
      <c r="S878" s="114">
        <v>0</v>
      </c>
      <c r="T878" s="93">
        <f t="shared" ref="T878" si="8215">S878/S873</f>
        <v>0</v>
      </c>
      <c r="U878" s="114">
        <v>0</v>
      </c>
      <c r="V878" s="93">
        <f t="shared" ref="V878" si="8216">U878/U873</f>
        <v>0</v>
      </c>
      <c r="W878" s="114">
        <v>0</v>
      </c>
      <c r="X878" s="93">
        <f t="shared" ref="X878" si="8217">W878/W873</f>
        <v>0</v>
      </c>
      <c r="Y878" s="114">
        <v>0</v>
      </c>
      <c r="Z878" s="93">
        <f t="shared" ref="Z878" si="8218">Y878/Y873</f>
        <v>0</v>
      </c>
      <c r="AA878" s="114">
        <v>0</v>
      </c>
      <c r="AB878" s="93">
        <f t="shared" ref="AB878" si="8219">AA878/AA873</f>
        <v>0</v>
      </c>
      <c r="AC878" s="114">
        <v>0</v>
      </c>
      <c r="AD878" s="93">
        <f t="shared" ref="AD878" si="8220">AC878/AC873</f>
        <v>0</v>
      </c>
      <c r="AE878" s="114"/>
      <c r="AF878" s="93">
        <f t="shared" ref="AF878" si="8221">AE878/AE873</f>
        <v>0</v>
      </c>
      <c r="AG878" s="114"/>
      <c r="AH878" s="93">
        <f t="shared" ref="AH878" si="8222">AG878/AG873</f>
        <v>0</v>
      </c>
      <c r="AI878" s="114"/>
      <c r="AJ878" s="93">
        <f t="shared" ref="AJ878" si="8223">AI878/AI873</f>
        <v>0</v>
      </c>
      <c r="AK878" s="114"/>
      <c r="AL878" s="93">
        <f t="shared" ref="AL878" si="8224">AK878/AK873</f>
        <v>0</v>
      </c>
      <c r="AM878" s="114">
        <v>0</v>
      </c>
      <c r="AN878" s="93">
        <f t="shared" ref="AN878" si="8225">AM878/AM873</f>
        <v>0</v>
      </c>
      <c r="AO878" s="114">
        <v>0</v>
      </c>
      <c r="AP878" s="93">
        <f t="shared" ref="AP878" si="8226">AO878/AO873</f>
        <v>0</v>
      </c>
      <c r="AQ878" s="114">
        <v>0</v>
      </c>
      <c r="AR878" s="93">
        <f t="shared" si="8164"/>
        <v>0</v>
      </c>
      <c r="AS878" s="134">
        <f t="shared" si="8165"/>
        <v>0</v>
      </c>
      <c r="AT878" s="203">
        <f t="shared" si="8166"/>
        <v>0</v>
      </c>
      <c r="AU878" s="120">
        <f>IF(J878=0,0,(IF('Form II'!K876="yes",(J878/AT878)*('Form II'!G876+'Form II'!H876),0)))</f>
        <v>0</v>
      </c>
      <c r="AV878" s="120">
        <f>IF(D878=0,0,(IF('Form II'!I876="yes",(D878/AT878)*('Form II'!G876+'Form II'!H876),0)))</f>
        <v>0</v>
      </c>
      <c r="AW878" s="120">
        <f>IF(F878+H878=0,0,(IF('Form II'!J876="yes",((F878+H878)/AT878)*('Form II'!G876+'Form II'!H876),0)))</f>
        <v>0</v>
      </c>
      <c r="AX878" s="120">
        <f>IF(L878=0,0,(L878/AT878)*('Form II'!G876+'Form II'!H876))</f>
        <v>0</v>
      </c>
      <c r="AY878" s="120">
        <f>IF(P878+R878=0,0,(IF('Form II'!M876="yes",(((P878+R878)/AT878)*('Form II'!G876+'Form II'!H876)),0)))</f>
        <v>0</v>
      </c>
      <c r="AZ878" s="120" t="e">
        <f>IF('Form II'!N876="yes",(((V878+X878+Z878+T878)/AT878)*('Form II'!G876+'Form II'!H876)),0)</f>
        <v>#DIV/0!</v>
      </c>
      <c r="BA878" s="120" t="e">
        <f>IF('Form II'!P876="yes",(AB878/AT878)*('Form II'!G876+'Form II'!H876),0)</f>
        <v>#DIV/0!</v>
      </c>
      <c r="BB878" s="120" t="e">
        <f>IF('Form II'!O876="yes",(AD878/AT878)*('Form II'!G876+'Form II'!H876),0)</f>
        <v>#DIV/0!</v>
      </c>
      <c r="BC878" s="120">
        <f>IF(AF878=0,0,(AF878/AT878)*('Form II'!G876+'Form II'!H876))</f>
        <v>0</v>
      </c>
      <c r="BD878" s="120">
        <f>IF((AN878+AP878+AR878)=0,0,(IF('Form II'!R876="yes",(((AN878+AP878+AR878)/AT878)*('Form II'!G876+'Form II'!H876)),0)))</f>
        <v>0</v>
      </c>
      <c r="BE878" s="118">
        <f>IF((AS878)=0,('Form II'!G876+'Form II'!H876),SUM(AU878:BD878))</f>
        <v>0</v>
      </c>
      <c r="CD878" s="23">
        <f>AT878*'Form II'!F876</f>
        <v>0</v>
      </c>
    </row>
    <row r="879" spans="1:82" ht="15.75" thickTop="1" x14ac:dyDescent="0.25">
      <c r="A879" s="90" t="s">
        <v>41</v>
      </c>
      <c r="B879" s="91"/>
      <c r="C879" s="91">
        <f t="shared" si="7792"/>
        <v>0</v>
      </c>
      <c r="D879" s="93">
        <f t="shared" ref="D879" si="8227">C879/C873</f>
        <v>0</v>
      </c>
      <c r="E879" s="91">
        <f t="shared" si="7794"/>
        <v>0</v>
      </c>
      <c r="F879" s="93">
        <f t="shared" ref="F879" si="8228">E879/E873</f>
        <v>0</v>
      </c>
      <c r="G879" s="91">
        <f t="shared" si="7796"/>
        <v>0</v>
      </c>
      <c r="H879" s="93">
        <f t="shared" ref="H879" si="8229">G879/G873</f>
        <v>0</v>
      </c>
      <c r="I879" s="91">
        <f t="shared" si="7798"/>
        <v>0</v>
      </c>
      <c r="J879" s="93">
        <f t="shared" ref="J879" si="8230">I879/I873</f>
        <v>0</v>
      </c>
      <c r="K879" s="91">
        <f t="shared" si="7800"/>
        <v>0</v>
      </c>
      <c r="L879" s="93">
        <f t="shared" ref="L879" si="8231">K879/K873</f>
        <v>0</v>
      </c>
      <c r="M879" s="91">
        <f t="shared" si="7802"/>
        <v>0</v>
      </c>
      <c r="N879" s="93">
        <f t="shared" ref="N879" si="8232">M879/M873</f>
        <v>0</v>
      </c>
      <c r="O879" s="91">
        <f t="shared" si="7804"/>
        <v>0</v>
      </c>
      <c r="P879" s="93">
        <f t="shared" ref="P879" si="8233">O879/O873</f>
        <v>0</v>
      </c>
      <c r="Q879" s="91">
        <f t="shared" si="7806"/>
        <v>0</v>
      </c>
      <c r="R879" s="93">
        <f t="shared" ref="R879" si="8234">Q879/Q873</f>
        <v>0</v>
      </c>
      <c r="S879" s="91">
        <f t="shared" si="7808"/>
        <v>0</v>
      </c>
      <c r="T879" s="93">
        <f t="shared" ref="T879" si="8235">S879/S873</f>
        <v>0</v>
      </c>
      <c r="U879" s="91">
        <f t="shared" si="7810"/>
        <v>0</v>
      </c>
      <c r="V879" s="93">
        <f t="shared" ref="V879" si="8236">U879/U873</f>
        <v>0</v>
      </c>
      <c r="W879" s="91">
        <f t="shared" si="7812"/>
        <v>0</v>
      </c>
      <c r="X879" s="93">
        <f t="shared" ref="X879" si="8237">W879/W873</f>
        <v>0</v>
      </c>
      <c r="Y879" s="91">
        <f t="shared" si="7814"/>
        <v>0</v>
      </c>
      <c r="Z879" s="93">
        <f t="shared" ref="Z879" si="8238">Y879/Y873</f>
        <v>0</v>
      </c>
      <c r="AA879" s="91">
        <f t="shared" si="7816"/>
        <v>0</v>
      </c>
      <c r="AB879" s="93">
        <f t="shared" ref="AB879" si="8239">AA879/AA873</f>
        <v>0</v>
      </c>
      <c r="AC879" s="91">
        <f t="shared" si="7818"/>
        <v>0</v>
      </c>
      <c r="AD879" s="93">
        <f t="shared" ref="AD879" si="8240">AC879/AC873</f>
        <v>0</v>
      </c>
      <c r="AE879" s="94">
        <f t="shared" si="7820"/>
        <v>0</v>
      </c>
      <c r="AF879" s="93">
        <f t="shared" ref="AF879" si="8241">AE879/AE873</f>
        <v>0</v>
      </c>
      <c r="AG879" s="91">
        <f t="shared" si="7822"/>
        <v>0</v>
      </c>
      <c r="AH879" s="93">
        <f t="shared" ref="AH879" si="8242">AG879/AG873</f>
        <v>0</v>
      </c>
      <c r="AI879" s="91">
        <f t="shared" si="7824"/>
        <v>0</v>
      </c>
      <c r="AJ879" s="93">
        <f t="shared" ref="AJ879" si="8243">AI879/AI873</f>
        <v>0</v>
      </c>
      <c r="AK879" s="91">
        <f t="shared" si="7826"/>
        <v>0</v>
      </c>
      <c r="AL879" s="93">
        <f t="shared" ref="AL879" si="8244">AK879/AK873</f>
        <v>0</v>
      </c>
      <c r="AM879" s="91">
        <f t="shared" si="7828"/>
        <v>0</v>
      </c>
      <c r="AN879" s="93">
        <f t="shared" ref="AN879" si="8245">AM879/AM873</f>
        <v>0</v>
      </c>
      <c r="AO879" s="91">
        <f t="shared" si="7830"/>
        <v>0</v>
      </c>
      <c r="AP879" s="93">
        <f t="shared" ref="AP879" si="8246">AO879/AO873</f>
        <v>0</v>
      </c>
      <c r="AQ879" s="91">
        <f t="shared" si="7832"/>
        <v>0</v>
      </c>
      <c r="AR879" s="93">
        <f t="shared" si="8164"/>
        <v>0</v>
      </c>
      <c r="AS879" s="95">
        <f t="shared" si="7833"/>
        <v>0</v>
      </c>
      <c r="AT879" s="203">
        <f t="shared" si="8166"/>
        <v>0</v>
      </c>
      <c r="AU879" s="121"/>
      <c r="AV879" s="121"/>
      <c r="AW879" s="121"/>
      <c r="AX879" s="121"/>
      <c r="AY879" s="121"/>
      <c r="AZ879" s="121"/>
      <c r="BA879" s="121"/>
      <c r="BB879" s="121"/>
      <c r="BC879" s="121"/>
      <c r="BD879" s="121"/>
      <c r="BE879" s="121"/>
      <c r="CD879" s="30">
        <f t="shared" si="7834"/>
        <v>0</v>
      </c>
    </row>
    <row r="880" spans="1:82" x14ac:dyDescent="0.25">
      <c r="AU880" s="116"/>
      <c r="AV880" s="116"/>
      <c r="AW880" s="116"/>
      <c r="AX880" s="116"/>
      <c r="AY880" s="116"/>
      <c r="AZ880" s="116"/>
      <c r="BA880" s="116"/>
      <c r="BB880" s="116"/>
      <c r="BC880" s="116"/>
      <c r="BD880" s="116"/>
      <c r="BE880" s="116"/>
    </row>
    <row r="881" spans="1:82" ht="45" x14ac:dyDescent="0.25">
      <c r="A881" s="97"/>
      <c r="B881" s="199" t="s">
        <v>25</v>
      </c>
      <c r="C881" s="248" t="s">
        <v>116</v>
      </c>
      <c r="D881" s="247"/>
      <c r="E881" s="257" t="s">
        <v>119</v>
      </c>
      <c r="F881" s="247"/>
      <c r="G881" s="257" t="s">
        <v>120</v>
      </c>
      <c r="H881" s="247"/>
      <c r="I881" s="248" t="s">
        <v>117</v>
      </c>
      <c r="J881" s="247"/>
      <c r="K881" s="248" t="s">
        <v>118</v>
      </c>
      <c r="L881" s="247"/>
      <c r="M881" s="248" t="s">
        <v>27</v>
      </c>
      <c r="N881" s="247"/>
      <c r="O881" s="248" t="s">
        <v>166</v>
      </c>
      <c r="P881" s="247"/>
      <c r="Q881" s="248" t="s">
        <v>167</v>
      </c>
      <c r="R881" s="247"/>
      <c r="S881" s="248" t="s">
        <v>132</v>
      </c>
      <c r="T881" s="247"/>
      <c r="U881" s="248" t="s">
        <v>28</v>
      </c>
      <c r="V881" s="247"/>
      <c r="W881" s="248" t="s">
        <v>29</v>
      </c>
      <c r="X881" s="247"/>
      <c r="Y881" s="248" t="s">
        <v>30</v>
      </c>
      <c r="Z881" s="247"/>
      <c r="AA881" s="248" t="s">
        <v>114</v>
      </c>
      <c r="AB881" s="258"/>
      <c r="AC881" s="248" t="s">
        <v>113</v>
      </c>
      <c r="AD881" s="247"/>
      <c r="AE881" s="248" t="s">
        <v>31</v>
      </c>
      <c r="AF881" s="247"/>
      <c r="AG881" s="248" t="s">
        <v>193</v>
      </c>
      <c r="AH881" s="247"/>
      <c r="AI881" s="248" t="s">
        <v>164</v>
      </c>
      <c r="AJ881" s="247"/>
      <c r="AK881" s="246" t="s">
        <v>165</v>
      </c>
      <c r="AL881" s="247"/>
      <c r="AM881" s="248" t="s">
        <v>33</v>
      </c>
      <c r="AN881" s="247"/>
      <c r="AO881" s="248" t="s">
        <v>34</v>
      </c>
      <c r="AP881" s="247"/>
      <c r="AQ881" s="248" t="s">
        <v>34</v>
      </c>
      <c r="AR881" s="247"/>
      <c r="AS881" s="248" t="s">
        <v>35</v>
      </c>
      <c r="AT881" s="247"/>
      <c r="AU881" s="115" t="s">
        <v>424</v>
      </c>
      <c r="AV881" s="115" t="s">
        <v>116</v>
      </c>
      <c r="AW881" s="115" t="s">
        <v>426</v>
      </c>
      <c r="AX881" s="116" t="s">
        <v>427</v>
      </c>
      <c r="AY881" s="116" t="s">
        <v>428</v>
      </c>
      <c r="AZ881" s="116" t="s">
        <v>134</v>
      </c>
      <c r="BA881" s="117" t="s">
        <v>114</v>
      </c>
      <c r="BB881" s="117" t="s">
        <v>113</v>
      </c>
      <c r="BC881" s="117" t="s">
        <v>46</v>
      </c>
      <c r="BD881" s="117" t="s">
        <v>44</v>
      </c>
      <c r="BE881" s="118"/>
    </row>
    <row r="882" spans="1:82" x14ac:dyDescent="0.25">
      <c r="A882" s="49" t="s">
        <v>129</v>
      </c>
      <c r="B882" s="200"/>
      <c r="C882" s="151"/>
      <c r="D882" s="152"/>
      <c r="E882" s="151"/>
      <c r="F882" s="152"/>
      <c r="G882" s="200"/>
      <c r="H882" s="201"/>
      <c r="I882" s="200"/>
      <c r="J882" s="201"/>
      <c r="K882" s="87"/>
      <c r="L882" s="201"/>
      <c r="M882" s="200"/>
      <c r="N882" s="201"/>
      <c r="O882" s="200"/>
      <c r="P882" s="201"/>
      <c r="Q882" s="200"/>
      <c r="R882" s="201"/>
      <c r="S882" s="200"/>
      <c r="T882" s="201"/>
      <c r="U882" s="200"/>
      <c r="V882" s="201"/>
      <c r="W882" s="200"/>
      <c r="X882" s="201"/>
      <c r="Y882" s="200"/>
      <c r="Z882" s="201"/>
      <c r="AA882" s="87"/>
      <c r="AB882" s="87"/>
      <c r="AC882" s="200"/>
      <c r="AD882" s="201"/>
      <c r="AE882" s="200"/>
      <c r="AF882" s="201"/>
      <c r="AG882" s="200"/>
      <c r="AH882" s="201"/>
      <c r="AI882" s="200"/>
      <c r="AJ882" s="201"/>
      <c r="AK882" s="87"/>
      <c r="AL882" s="87"/>
      <c r="AM882" s="200"/>
      <c r="AN882" s="201"/>
      <c r="AO882" s="200"/>
      <c r="AP882" s="201"/>
      <c r="AQ882" s="200"/>
      <c r="AR882" s="201"/>
      <c r="AS882" s="200"/>
      <c r="AT882" s="146"/>
      <c r="AU882" s="115"/>
      <c r="AV882" s="115"/>
      <c r="AW882" s="115"/>
      <c r="AX882" s="116"/>
      <c r="AY882" s="116"/>
      <c r="AZ882" s="116"/>
      <c r="BA882" s="116"/>
      <c r="BB882" s="116"/>
      <c r="BC882" s="116"/>
      <c r="BD882" s="116"/>
      <c r="BE882" s="116"/>
    </row>
    <row r="883" spans="1:82" x14ac:dyDescent="0.25">
      <c r="A883" s="98"/>
      <c r="B883" s="88"/>
      <c r="C883" s="249">
        <f>(VLOOKUP(A882,$BF$2:$CB$5,2,FALSE))*'Form II'!F883</f>
        <v>60</v>
      </c>
      <c r="D883" s="250"/>
      <c r="E883" s="249">
        <f>VLOOKUP(A882,$BF$2:$CB$5,3,FALSE)*'Form II'!F883</f>
        <v>60</v>
      </c>
      <c r="F883" s="250"/>
      <c r="G883" s="249">
        <f>VLOOKUP(A882,$BF$2:$CB$5,4,FALSE)*'Form II'!F883</f>
        <v>60</v>
      </c>
      <c r="H883" s="250"/>
      <c r="I883" s="249">
        <f>VLOOKUP(A882,$BF$2:$CB$5,5,FALSE)*'Form II'!F883</f>
        <v>60</v>
      </c>
      <c r="J883" s="250"/>
      <c r="K883" s="251">
        <f>VLOOKUP(A882,$BF$2:$CB$5,6,FALSE)*'Form II'!F883</f>
        <v>100</v>
      </c>
      <c r="L883" s="250"/>
      <c r="M883" s="249">
        <f>VLOOKUP(A882,$BF$2:$CB$5,7,FALSE)*'Form II'!F883</f>
        <v>200</v>
      </c>
      <c r="N883" s="250"/>
      <c r="O883" s="249">
        <f>VLOOKUP(A882,$BF$2:$CB$5,8,FALSE)*'Form II'!F883</f>
        <v>125</v>
      </c>
      <c r="P883" s="250"/>
      <c r="Q883" s="249">
        <f>VLOOKUP(A882,$BF$2:$CB$5,9,FALSE)*'Form II'!F883</f>
        <v>125</v>
      </c>
      <c r="R883" s="250"/>
      <c r="S883" s="249">
        <f>VLOOKUP(A882,$BF$2:$CB$5,10,FALSE)*'Form II'!F883</f>
        <v>125</v>
      </c>
      <c r="T883" s="250"/>
      <c r="U883" s="249">
        <f>VLOOKUP(A882,$BF$2:$CB$5,11,FALSE)*'Form II'!F883</f>
        <v>150</v>
      </c>
      <c r="V883" s="250"/>
      <c r="W883" s="249">
        <f>VLOOKUP(A882,$BF$2:$CB$5,12,FALSE)*'Form II'!F883</f>
        <v>200</v>
      </c>
      <c r="X883" s="250"/>
      <c r="Y883" s="252">
        <f>VLOOKUP(A882,$BF$2:$CB$5,13,FALSE)*'Form II'!F883</f>
        <v>250</v>
      </c>
      <c r="Z883" s="253"/>
      <c r="AA883" s="252">
        <f>VLOOKUP(A882,$BF$2:$CB$5,14,FALSE)*'Form II'!F883</f>
        <v>75</v>
      </c>
      <c r="AB883" s="254"/>
      <c r="AC883" s="252">
        <f>VLOOKUP(A882,$BF$2:$CB$5,15,FALSE)*'Form II'!F883</f>
        <v>75</v>
      </c>
      <c r="AD883" s="253"/>
      <c r="AE883" s="252">
        <f>VLOOKUP(A882,$BF$2:$CB$5,16,FALSE)*'Form II'!F883</f>
        <v>200</v>
      </c>
      <c r="AF883" s="253"/>
      <c r="AG883" s="249">
        <f>VLOOKUP(A882,$BF$2:$CB$5,17,FALSE)*'Form II'!F883</f>
        <v>200</v>
      </c>
      <c r="AH883" s="250"/>
      <c r="AI883" s="249">
        <f>VLOOKUP(A882,$BF$2:$CB$5,18,FALSE)*'Form II'!F883</f>
        <v>12.5</v>
      </c>
      <c r="AJ883" s="250"/>
      <c r="AK883" s="249">
        <f>VLOOKUP(A882,$BF$2:$CB$5,19,FALSE)*'Form II'!F883</f>
        <v>25</v>
      </c>
      <c r="AL883" s="250"/>
      <c r="AM883" s="249">
        <f>VLOOKUP(A882,$BF$2:$CB$5,20,FALSE)*'Form II'!F883</f>
        <v>12.5</v>
      </c>
      <c r="AN883" s="250"/>
      <c r="AO883" s="249">
        <f>VLOOKUP(A882,$BF$2:$CB$5,21,FALSE)*'Form II'!F883</f>
        <v>25</v>
      </c>
      <c r="AP883" s="250"/>
      <c r="AQ883" s="249">
        <f>VLOOKUP(A882,$BF$2:$CB$5,22,FALSE)*'Form II'!F883</f>
        <v>25</v>
      </c>
      <c r="AR883" s="250"/>
      <c r="AS883" s="255"/>
      <c r="AT883" s="256"/>
      <c r="AU883" s="116"/>
      <c r="AV883" s="116"/>
      <c r="AW883" s="116"/>
      <c r="AX883" s="116"/>
      <c r="AY883" s="116"/>
      <c r="AZ883" s="116"/>
      <c r="BA883" s="116"/>
      <c r="BB883" s="116"/>
      <c r="BC883" s="116"/>
      <c r="BD883" s="116"/>
      <c r="BE883" s="116"/>
    </row>
    <row r="884" spans="1:82" ht="15.75" thickBot="1" x14ac:dyDescent="0.3">
      <c r="A884" s="48" t="str">
        <f>'Form II'!A883&amp;", "&amp;'Form II'!B883</f>
        <v>, 89</v>
      </c>
      <c r="B884" s="99" t="s">
        <v>36</v>
      </c>
      <c r="C884" s="99" t="s">
        <v>36</v>
      </c>
      <c r="D884" s="99" t="s">
        <v>142</v>
      </c>
      <c r="E884" s="99"/>
      <c r="F884" s="99"/>
      <c r="G884" s="99"/>
      <c r="H884" s="99"/>
      <c r="I884" s="99"/>
      <c r="J884" s="99"/>
      <c r="K884" s="99" t="s">
        <v>36</v>
      </c>
      <c r="L884" s="99" t="s">
        <v>142</v>
      </c>
      <c r="M884" s="99" t="s">
        <v>36</v>
      </c>
      <c r="N884" s="99" t="s">
        <v>142</v>
      </c>
      <c r="O884" s="99" t="s">
        <v>36</v>
      </c>
      <c r="P884" s="99" t="s">
        <v>142</v>
      </c>
      <c r="Q884" s="99" t="s">
        <v>36</v>
      </c>
      <c r="R884" s="99" t="s">
        <v>142</v>
      </c>
      <c r="S884" s="99" t="s">
        <v>36</v>
      </c>
      <c r="T884" s="99" t="s">
        <v>142</v>
      </c>
      <c r="U884" s="99" t="s">
        <v>36</v>
      </c>
      <c r="V884" s="99" t="s">
        <v>142</v>
      </c>
      <c r="W884" s="99" t="s">
        <v>36</v>
      </c>
      <c r="X884" s="99" t="s">
        <v>142</v>
      </c>
      <c r="Y884" s="99" t="s">
        <v>36</v>
      </c>
      <c r="Z884" s="99" t="s">
        <v>142</v>
      </c>
      <c r="AA884" s="99"/>
      <c r="AB884" s="99"/>
      <c r="AC884" s="99" t="s">
        <v>36</v>
      </c>
      <c r="AD884" s="99" t="s">
        <v>142</v>
      </c>
      <c r="AE884" s="99" t="s">
        <v>36</v>
      </c>
      <c r="AF884" s="100" t="s">
        <v>142</v>
      </c>
      <c r="AG884" s="99" t="s">
        <v>36</v>
      </c>
      <c r="AH884" s="99" t="s">
        <v>142</v>
      </c>
      <c r="AI884" s="99" t="s">
        <v>36</v>
      </c>
      <c r="AJ884" s="99" t="s">
        <v>142</v>
      </c>
      <c r="AK884" s="99" t="s">
        <v>36</v>
      </c>
      <c r="AL884" s="99" t="s">
        <v>142</v>
      </c>
      <c r="AM884" s="99" t="s">
        <v>36</v>
      </c>
      <c r="AN884" s="99" t="s">
        <v>142</v>
      </c>
      <c r="AO884" s="99" t="s">
        <v>36</v>
      </c>
      <c r="AP884" s="99" t="s">
        <v>142</v>
      </c>
      <c r="AQ884" s="99" t="s">
        <v>36</v>
      </c>
      <c r="AR884" s="99" t="s">
        <v>142</v>
      </c>
      <c r="AS884" s="99" t="s">
        <v>36</v>
      </c>
      <c r="AT884" s="147" t="s">
        <v>142</v>
      </c>
      <c r="AU884" s="116"/>
      <c r="AV884" s="116"/>
      <c r="AW884" s="116"/>
      <c r="AX884" s="116"/>
      <c r="AY884" s="116"/>
      <c r="AZ884" s="116"/>
      <c r="BA884" s="116"/>
      <c r="BB884" s="116"/>
      <c r="BC884" s="116"/>
      <c r="BD884" s="116"/>
      <c r="BE884" s="116"/>
    </row>
    <row r="885" spans="1:82" ht="16.5" thickTop="1" thickBot="1" x14ac:dyDescent="0.3">
      <c r="A885" s="24" t="s">
        <v>37</v>
      </c>
      <c r="B885" s="25"/>
      <c r="C885" s="112">
        <v>0</v>
      </c>
      <c r="D885" s="93">
        <f t="shared" ref="D885" si="8247">C885/C883</f>
        <v>0</v>
      </c>
      <c r="E885" s="112"/>
      <c r="F885" s="93">
        <f t="shared" ref="F885" si="8248">E885/E883</f>
        <v>0</v>
      </c>
      <c r="G885" s="112"/>
      <c r="H885" s="93">
        <f t="shared" ref="H885" si="8249">G885/G883</f>
        <v>0</v>
      </c>
      <c r="I885" s="112"/>
      <c r="J885" s="93">
        <f t="shared" ref="J885" si="8250">I885/I883</f>
        <v>0</v>
      </c>
      <c r="K885" s="112"/>
      <c r="L885" s="93">
        <f t="shared" ref="L885" si="8251">K885/K883</f>
        <v>0</v>
      </c>
      <c r="M885" s="112">
        <v>0</v>
      </c>
      <c r="N885" s="93">
        <f t="shared" ref="N885" si="8252">M885/M883</f>
        <v>0</v>
      </c>
      <c r="O885" s="112">
        <v>0</v>
      </c>
      <c r="P885" s="93">
        <f t="shared" ref="P885" si="8253">O885/O883</f>
        <v>0</v>
      </c>
      <c r="Q885" s="112">
        <v>0</v>
      </c>
      <c r="R885" s="93">
        <f t="shared" ref="R885" si="8254">Q885/Q883</f>
        <v>0</v>
      </c>
      <c r="S885" s="112">
        <v>0</v>
      </c>
      <c r="T885" s="93">
        <f t="shared" ref="T885" si="8255">S885/S883</f>
        <v>0</v>
      </c>
      <c r="U885" s="112">
        <v>0</v>
      </c>
      <c r="V885" s="93">
        <f t="shared" ref="V885" si="8256">U885/U883</f>
        <v>0</v>
      </c>
      <c r="W885" s="112">
        <v>0</v>
      </c>
      <c r="X885" s="93">
        <f t="shared" ref="X885" si="8257">W885/W883</f>
        <v>0</v>
      </c>
      <c r="Y885" s="112">
        <v>0</v>
      </c>
      <c r="Z885" s="93">
        <f t="shared" ref="Z885" si="8258">Y885/Y883</f>
        <v>0</v>
      </c>
      <c r="AA885" s="112">
        <v>0</v>
      </c>
      <c r="AB885" s="93">
        <f t="shared" ref="AB885" si="8259">AA885/AA883</f>
        <v>0</v>
      </c>
      <c r="AC885" s="112">
        <v>0</v>
      </c>
      <c r="AD885" s="93">
        <f t="shared" ref="AD885" si="8260">AC885/AC883</f>
        <v>0</v>
      </c>
      <c r="AE885" s="112"/>
      <c r="AF885" s="93">
        <f t="shared" ref="AF885" si="8261">AE885/AE883</f>
        <v>0</v>
      </c>
      <c r="AG885" s="112"/>
      <c r="AH885" s="93">
        <f t="shared" ref="AH885" si="8262">AG885/AG883</f>
        <v>0</v>
      </c>
      <c r="AI885" s="112"/>
      <c r="AJ885" s="93">
        <f t="shared" ref="AJ885" si="8263">AI885/AI883</f>
        <v>0</v>
      </c>
      <c r="AK885" s="112"/>
      <c r="AL885" s="93">
        <f t="shared" ref="AL885" si="8264">AK885/AK883</f>
        <v>0</v>
      </c>
      <c r="AM885" s="112">
        <v>0</v>
      </c>
      <c r="AN885" s="93">
        <f t="shared" ref="AN885" si="8265">AM885/AM883</f>
        <v>0</v>
      </c>
      <c r="AO885" s="112">
        <v>0</v>
      </c>
      <c r="AP885" s="93">
        <f t="shared" ref="AP885" si="8266">AO885/AO883</f>
        <v>0</v>
      </c>
      <c r="AQ885" s="112">
        <v>0</v>
      </c>
      <c r="AR885" s="93">
        <f t="shared" ref="AR885:AR889" si="8267">AQ885/$AQ$113</f>
        <v>0</v>
      </c>
      <c r="AS885" s="134">
        <f t="shared" ref="AS885:AS888" si="8268">C885+K885+M885+O885+U885+W885+Y885+AC885+AE885+AG885+AM885+AQ885+E885+I885+G885+AA885+Q885+S885+AO885+AI885+AK885</f>
        <v>0</v>
      </c>
      <c r="AT885" s="203">
        <f t="shared" ref="AT885:AT889" si="8269">D885+L885+N885+P885+V885+X885+Z885+AD885+AF885+AH885+AN885+AR885+AB885+F885+J885+H885+R885+T885+AP885+AJ885+AL885</f>
        <v>0</v>
      </c>
      <c r="AU885" s="120">
        <f>IF(J885=0,0,(IF('Form II'!K883="yes",(J885/AT885)*('Form II'!G883+'Form II'!H883),0)))</f>
        <v>0</v>
      </c>
      <c r="AV885" s="120">
        <f>IF(D885=0,0,(IF('Form II'!I883="yes",(D885/AT885)*('Form II'!G883+'Form II'!H883),0)))</f>
        <v>0</v>
      </c>
      <c r="AW885" s="120">
        <f>IF(F885+H885=0,0,(IF('Form II'!J883="yes",((F885+H885)/AT885)*('Form II'!G883+'Form II'!H883),0)))</f>
        <v>0</v>
      </c>
      <c r="AX885" s="120">
        <f>IF(L885=0,0,(L885/AT885)*('Form II'!G883+'Form II'!H883))</f>
        <v>0</v>
      </c>
      <c r="AY885" s="120">
        <f>IF(P885+R885=0,0,(IF('Form II'!M883="yes",(((P885+R885)/AT885)*('Form II'!G883+'Form II'!H883)),0)))</f>
        <v>0</v>
      </c>
      <c r="AZ885" s="120" t="e">
        <f>IF('Form II'!N883="yes",(((V885+X885+Z885+T885)/AT885)*('Form II'!G883+'Form II'!H883)),0)</f>
        <v>#DIV/0!</v>
      </c>
      <c r="BA885" s="120" t="e">
        <f>IF('Form II'!P883="yes",(AB885/AT885)*('Form II'!G883+'Form II'!H883),0)</f>
        <v>#DIV/0!</v>
      </c>
      <c r="BB885" s="120" t="e">
        <f>IF('Form II'!O883="yes",(AD885/AT885)*('Form II'!G883+'Form II'!H883),0)</f>
        <v>#DIV/0!</v>
      </c>
      <c r="BC885" s="120">
        <f>IF(AF885=0,0,(AF885/AT885)*('Form II'!G883+'Form II'!H883))</f>
        <v>0</v>
      </c>
      <c r="BD885" s="120">
        <f>IF((AN885+AP885+AR885)=0,0,(IF('Form II'!R883="yes",(((AN885+AP885+AR885)/AT885)*('Form II'!G883+'Form II'!H883)),0)))</f>
        <v>0</v>
      </c>
      <c r="BE885" s="118">
        <f>IF((AS885)=0,('Form II'!G883+'Form II'!H883),SUM(AU885:BD885))</f>
        <v>0</v>
      </c>
      <c r="CD885" s="23">
        <f>AT885*'Form II'!F883</f>
        <v>0</v>
      </c>
    </row>
    <row r="886" spans="1:82" ht="16.5" thickTop="1" thickBot="1" x14ac:dyDescent="0.3">
      <c r="A886" s="26" t="s">
        <v>38</v>
      </c>
      <c r="B886" s="27"/>
      <c r="C886" s="113">
        <v>0</v>
      </c>
      <c r="D886" s="93">
        <f t="shared" ref="D886" si="8270">C886/C883</f>
        <v>0</v>
      </c>
      <c r="E886" s="113"/>
      <c r="F886" s="93">
        <f t="shared" ref="F886" si="8271">E886/E883</f>
        <v>0</v>
      </c>
      <c r="G886" s="113"/>
      <c r="H886" s="93">
        <f t="shared" ref="H886" si="8272">G886/G883</f>
        <v>0</v>
      </c>
      <c r="I886" s="113"/>
      <c r="J886" s="93">
        <f t="shared" ref="J886" si="8273">I886/I883</f>
        <v>0</v>
      </c>
      <c r="K886" s="113"/>
      <c r="L886" s="93">
        <f t="shared" ref="L886" si="8274">K886/K883</f>
        <v>0</v>
      </c>
      <c r="M886" s="113">
        <v>0</v>
      </c>
      <c r="N886" s="93">
        <f t="shared" ref="N886" si="8275">M886/M883</f>
        <v>0</v>
      </c>
      <c r="O886" s="113">
        <v>0</v>
      </c>
      <c r="P886" s="93">
        <f t="shared" ref="P886" si="8276">O886/O883</f>
        <v>0</v>
      </c>
      <c r="Q886" s="113">
        <v>0</v>
      </c>
      <c r="R886" s="93">
        <f t="shared" ref="R886" si="8277">Q886/Q883</f>
        <v>0</v>
      </c>
      <c r="S886" s="113">
        <v>0</v>
      </c>
      <c r="T886" s="93">
        <f t="shared" ref="T886" si="8278">S886/S883</f>
        <v>0</v>
      </c>
      <c r="U886" s="113">
        <v>0</v>
      </c>
      <c r="V886" s="93">
        <f t="shared" ref="V886" si="8279">U886/U883</f>
        <v>0</v>
      </c>
      <c r="W886" s="113">
        <v>0</v>
      </c>
      <c r="X886" s="93">
        <f t="shared" ref="X886" si="8280">W886/W883</f>
        <v>0</v>
      </c>
      <c r="Y886" s="113">
        <v>0</v>
      </c>
      <c r="Z886" s="93">
        <f t="shared" ref="Z886" si="8281">Y886/Y883</f>
        <v>0</v>
      </c>
      <c r="AA886" s="113">
        <v>0</v>
      </c>
      <c r="AB886" s="93">
        <f t="shared" ref="AB886" si="8282">AA886/AA883</f>
        <v>0</v>
      </c>
      <c r="AC886" s="113">
        <v>0</v>
      </c>
      <c r="AD886" s="93">
        <f t="shared" ref="AD886" si="8283">AC886/AC883</f>
        <v>0</v>
      </c>
      <c r="AE886" s="113"/>
      <c r="AF886" s="93">
        <f t="shared" ref="AF886" si="8284">AE886/AE883</f>
        <v>0</v>
      </c>
      <c r="AG886" s="113"/>
      <c r="AH886" s="93">
        <f t="shared" ref="AH886" si="8285">AG886/AG883</f>
        <v>0</v>
      </c>
      <c r="AI886" s="113"/>
      <c r="AJ886" s="93">
        <f t="shared" ref="AJ886" si="8286">AI886/AI883</f>
        <v>0</v>
      </c>
      <c r="AK886" s="113"/>
      <c r="AL886" s="93">
        <f t="shared" ref="AL886" si="8287">AK886/AK883</f>
        <v>0</v>
      </c>
      <c r="AM886" s="113">
        <v>0</v>
      </c>
      <c r="AN886" s="93">
        <f t="shared" ref="AN886" si="8288">AM886/AM883</f>
        <v>0</v>
      </c>
      <c r="AO886" s="113">
        <v>0</v>
      </c>
      <c r="AP886" s="93">
        <f t="shared" ref="AP886" si="8289">AO886/AO883</f>
        <v>0</v>
      </c>
      <c r="AQ886" s="113">
        <v>0</v>
      </c>
      <c r="AR886" s="93">
        <f t="shared" si="8267"/>
        <v>0</v>
      </c>
      <c r="AS886" s="134">
        <f t="shared" si="8268"/>
        <v>0</v>
      </c>
      <c r="AT886" s="203">
        <f t="shared" si="8269"/>
        <v>0</v>
      </c>
      <c r="AU886" s="120">
        <f>IF(J886=0,0,(IF('Form II'!K884="yes",(J886/AT886)*('Form II'!G884+'Form II'!H884),0)))</f>
        <v>0</v>
      </c>
      <c r="AV886" s="120">
        <f>IF(D886=0,0,(IF('Form II'!I884="yes",(D886/AT886)*('Form II'!G884+'Form II'!H884),0)))</f>
        <v>0</v>
      </c>
      <c r="AW886" s="120">
        <f>IF(F886+H886=0,0,(IF('Form II'!J884="yes",((F886+H886)/AT886)*('Form II'!G884+'Form II'!H884),0)))</f>
        <v>0</v>
      </c>
      <c r="AX886" s="120">
        <f>IF(L886=0,0,(L886/AT886)*('Form II'!G884+'Form II'!H884))</f>
        <v>0</v>
      </c>
      <c r="AY886" s="120">
        <f>IF(P886+R886=0,0,(IF('Form II'!M884="yes",(((P886+R886)/AT886)*('Form II'!G884+'Form II'!H884)),0)))</f>
        <v>0</v>
      </c>
      <c r="AZ886" s="120" t="e">
        <f>IF('Form II'!N884="yes",(((V886+X886+Z886+T886)/AT886)*('Form II'!G884+'Form II'!H884)),0)</f>
        <v>#DIV/0!</v>
      </c>
      <c r="BA886" s="120" t="e">
        <f>IF('Form II'!P884="yes",(AB886/AT886)*('Form II'!G884+'Form II'!H884),0)</f>
        <v>#DIV/0!</v>
      </c>
      <c r="BB886" s="120" t="e">
        <f>IF('Form II'!O884="yes",(AD886/AT886)*('Form II'!G884+'Form II'!H884),0)</f>
        <v>#DIV/0!</v>
      </c>
      <c r="BC886" s="120">
        <f>IF(AF886=0,0,(AF886/AT886)*('Form II'!G884+'Form II'!H884))</f>
        <v>0</v>
      </c>
      <c r="BD886" s="120">
        <f>IF((AN886+AP886+AR886)=0,0,(IF('Form II'!R884="yes",(((AN886+AP886+AR886)/AT886)*('Form II'!G884+'Form II'!H884)),0)))</f>
        <v>0</v>
      </c>
      <c r="BE886" s="118">
        <f>IF((AS886)=0,('Form II'!G884+'Form II'!H884),SUM(AU886:BD886))</f>
        <v>0</v>
      </c>
      <c r="CD886" s="23">
        <f>AT886*'Form II'!F884</f>
        <v>0</v>
      </c>
    </row>
    <row r="887" spans="1:82" ht="16.5" thickTop="1" thickBot="1" x14ac:dyDescent="0.3">
      <c r="A887" s="26" t="s">
        <v>39</v>
      </c>
      <c r="B887" s="27"/>
      <c r="C887" s="113">
        <v>0</v>
      </c>
      <c r="D887" s="93">
        <f t="shared" ref="D887" si="8290">C887/C883</f>
        <v>0</v>
      </c>
      <c r="E887" s="113"/>
      <c r="F887" s="93">
        <f t="shared" ref="F887" si="8291">E887/E883</f>
        <v>0</v>
      </c>
      <c r="G887" s="113"/>
      <c r="H887" s="93">
        <f t="shared" ref="H887" si="8292">G887/G883</f>
        <v>0</v>
      </c>
      <c r="I887" s="113"/>
      <c r="J887" s="93">
        <f t="shared" ref="J887" si="8293">I887/I883</f>
        <v>0</v>
      </c>
      <c r="K887" s="113"/>
      <c r="L887" s="93">
        <f t="shared" ref="L887" si="8294">K887/K883</f>
        <v>0</v>
      </c>
      <c r="M887" s="113">
        <v>0</v>
      </c>
      <c r="N887" s="93">
        <f t="shared" ref="N887" si="8295">M887/M883</f>
        <v>0</v>
      </c>
      <c r="O887" s="113">
        <v>0</v>
      </c>
      <c r="P887" s="93">
        <f t="shared" ref="P887" si="8296">O887/O883</f>
        <v>0</v>
      </c>
      <c r="Q887" s="113">
        <v>0</v>
      </c>
      <c r="R887" s="93">
        <f t="shared" ref="R887" si="8297">Q887/Q883</f>
        <v>0</v>
      </c>
      <c r="S887" s="113">
        <v>0</v>
      </c>
      <c r="T887" s="93">
        <f t="shared" ref="T887" si="8298">S887/S883</f>
        <v>0</v>
      </c>
      <c r="U887" s="113">
        <v>0</v>
      </c>
      <c r="V887" s="93">
        <f t="shared" ref="V887" si="8299">U887/U883</f>
        <v>0</v>
      </c>
      <c r="W887" s="113">
        <v>0</v>
      </c>
      <c r="X887" s="93">
        <f t="shared" ref="X887" si="8300">W887/W883</f>
        <v>0</v>
      </c>
      <c r="Y887" s="113">
        <v>0</v>
      </c>
      <c r="Z887" s="93">
        <f t="shared" ref="Z887" si="8301">Y887/Y883</f>
        <v>0</v>
      </c>
      <c r="AA887" s="113">
        <v>0</v>
      </c>
      <c r="AB887" s="93">
        <f t="shared" ref="AB887" si="8302">AA887/AA883</f>
        <v>0</v>
      </c>
      <c r="AC887" s="113">
        <v>0</v>
      </c>
      <c r="AD887" s="93">
        <f t="shared" ref="AD887" si="8303">AC887/AC883</f>
        <v>0</v>
      </c>
      <c r="AE887" s="113"/>
      <c r="AF887" s="93">
        <f t="shared" ref="AF887" si="8304">AE887/AE883</f>
        <v>0</v>
      </c>
      <c r="AG887" s="113"/>
      <c r="AH887" s="93">
        <f t="shared" ref="AH887" si="8305">AG887/AG883</f>
        <v>0</v>
      </c>
      <c r="AI887" s="113"/>
      <c r="AJ887" s="93">
        <f t="shared" ref="AJ887" si="8306">AI887/AI883</f>
        <v>0</v>
      </c>
      <c r="AK887" s="113"/>
      <c r="AL887" s="93">
        <f t="shared" ref="AL887" si="8307">AK887/AK883</f>
        <v>0</v>
      </c>
      <c r="AM887" s="113">
        <v>0</v>
      </c>
      <c r="AN887" s="93">
        <f t="shared" ref="AN887" si="8308">AM887/AM883</f>
        <v>0</v>
      </c>
      <c r="AO887" s="113">
        <v>0</v>
      </c>
      <c r="AP887" s="93">
        <f t="shared" ref="AP887" si="8309">AO887/AO883</f>
        <v>0</v>
      </c>
      <c r="AQ887" s="113">
        <v>0</v>
      </c>
      <c r="AR887" s="93">
        <f t="shared" si="8267"/>
        <v>0</v>
      </c>
      <c r="AS887" s="134">
        <f t="shared" si="8268"/>
        <v>0</v>
      </c>
      <c r="AT887" s="203">
        <f t="shared" si="8269"/>
        <v>0</v>
      </c>
      <c r="AU887" s="120">
        <f>IF(J887=0,0,(IF('Form II'!K885="yes",(J887/AT887)*('Form II'!G885+'Form II'!H885),0)))</f>
        <v>0</v>
      </c>
      <c r="AV887" s="120">
        <f>IF(D887=0,0,(IF('Form II'!I885="yes",(D887/AT887)*('Form II'!G885+'Form II'!H885),0)))</f>
        <v>0</v>
      </c>
      <c r="AW887" s="120">
        <f>IF(F887+H887=0,0,(IF('Form II'!J885="yes",((F887+H887)/AT887)*('Form II'!G885+'Form II'!H885),0)))</f>
        <v>0</v>
      </c>
      <c r="AX887" s="120">
        <f>IF(L887=0,0,(L887/AT887)*('Form II'!G885+'Form II'!H885))</f>
        <v>0</v>
      </c>
      <c r="AY887" s="120">
        <f>IF(P887+R887=0,0,(IF('Form II'!M885="yes",(((P887+R887)/AT887)*('Form II'!G885+'Form II'!H885)),0)))</f>
        <v>0</v>
      </c>
      <c r="AZ887" s="120" t="e">
        <f>IF('Form II'!N885="yes",(((V887+X887+Z887+T887)/AT887)*('Form II'!G885+'Form II'!H885)),0)</f>
        <v>#DIV/0!</v>
      </c>
      <c r="BA887" s="120" t="e">
        <f>IF('Form II'!P885="yes",(AB887/AT887)*('Form II'!G885+'Form II'!H885),0)</f>
        <v>#DIV/0!</v>
      </c>
      <c r="BB887" s="120" t="e">
        <f>IF('Form II'!O885="yes",(AD887/AT887)*('Form II'!G885+'Form II'!H885),0)</f>
        <v>#DIV/0!</v>
      </c>
      <c r="BC887" s="120">
        <f>IF(AF887=0,0,(AF887/AT887)*('Form II'!G885+'Form II'!H885))</f>
        <v>0</v>
      </c>
      <c r="BD887" s="120">
        <f>IF((AN887+AP887+AR887)=0,0,(IF('Form II'!R885="yes",(((AN887+AP887+AR887)/AT887)*('Form II'!G885+'Form II'!H885)),0)))</f>
        <v>0</v>
      </c>
      <c r="BE887" s="118">
        <f>IF((AS887)=0,('Form II'!G885+'Form II'!H885),SUM(AU887:BD887))</f>
        <v>0</v>
      </c>
      <c r="CD887" s="23">
        <f>AT887*'Form II'!F885</f>
        <v>0</v>
      </c>
    </row>
    <row r="888" spans="1:82" ht="16.5" thickTop="1" thickBot="1" x14ac:dyDescent="0.3">
      <c r="A888" s="28" t="s">
        <v>40</v>
      </c>
      <c r="B888" s="29"/>
      <c r="C888" s="114">
        <v>0</v>
      </c>
      <c r="D888" s="93">
        <f t="shared" ref="D888" si="8310">C888/C883</f>
        <v>0</v>
      </c>
      <c r="E888" s="114"/>
      <c r="F888" s="93">
        <f t="shared" ref="F888" si="8311">E888/E883</f>
        <v>0</v>
      </c>
      <c r="G888" s="114"/>
      <c r="H888" s="93">
        <f t="shared" ref="H888" si="8312">G888/G883</f>
        <v>0</v>
      </c>
      <c r="I888" s="114"/>
      <c r="J888" s="93">
        <f t="shared" ref="J888" si="8313">I888/I883</f>
        <v>0</v>
      </c>
      <c r="K888" s="114"/>
      <c r="L888" s="93">
        <f t="shared" ref="L888" si="8314">K888/K883</f>
        <v>0</v>
      </c>
      <c r="M888" s="114">
        <v>0</v>
      </c>
      <c r="N888" s="93">
        <f t="shared" ref="N888" si="8315">M888/M883</f>
        <v>0</v>
      </c>
      <c r="O888" s="114">
        <v>0</v>
      </c>
      <c r="P888" s="93">
        <f t="shared" ref="P888" si="8316">O888/O883</f>
        <v>0</v>
      </c>
      <c r="Q888" s="114">
        <v>0</v>
      </c>
      <c r="R888" s="93">
        <f t="shared" ref="R888" si="8317">Q888/Q883</f>
        <v>0</v>
      </c>
      <c r="S888" s="114">
        <v>0</v>
      </c>
      <c r="T888" s="93">
        <f t="shared" ref="T888" si="8318">S888/S883</f>
        <v>0</v>
      </c>
      <c r="U888" s="114">
        <v>0</v>
      </c>
      <c r="V888" s="93">
        <f t="shared" ref="V888" si="8319">U888/U883</f>
        <v>0</v>
      </c>
      <c r="W888" s="114">
        <v>0</v>
      </c>
      <c r="X888" s="93">
        <f t="shared" ref="X888" si="8320">W888/W883</f>
        <v>0</v>
      </c>
      <c r="Y888" s="114">
        <v>0</v>
      </c>
      <c r="Z888" s="93">
        <f t="shared" ref="Z888" si="8321">Y888/Y883</f>
        <v>0</v>
      </c>
      <c r="AA888" s="114">
        <v>0</v>
      </c>
      <c r="AB888" s="93">
        <f t="shared" ref="AB888" si="8322">AA888/AA883</f>
        <v>0</v>
      </c>
      <c r="AC888" s="114">
        <v>0</v>
      </c>
      <c r="AD888" s="93">
        <f t="shared" ref="AD888" si="8323">AC888/AC883</f>
        <v>0</v>
      </c>
      <c r="AE888" s="114"/>
      <c r="AF888" s="93">
        <f t="shared" ref="AF888" si="8324">AE888/AE883</f>
        <v>0</v>
      </c>
      <c r="AG888" s="114"/>
      <c r="AH888" s="93">
        <f t="shared" ref="AH888" si="8325">AG888/AG883</f>
        <v>0</v>
      </c>
      <c r="AI888" s="114"/>
      <c r="AJ888" s="93">
        <f t="shared" ref="AJ888" si="8326">AI888/AI883</f>
        <v>0</v>
      </c>
      <c r="AK888" s="114"/>
      <c r="AL888" s="93">
        <f t="shared" ref="AL888" si="8327">AK888/AK883</f>
        <v>0</v>
      </c>
      <c r="AM888" s="114">
        <v>0</v>
      </c>
      <c r="AN888" s="93">
        <f t="shared" ref="AN888" si="8328">AM888/AM883</f>
        <v>0</v>
      </c>
      <c r="AO888" s="114">
        <v>0</v>
      </c>
      <c r="AP888" s="93">
        <f t="shared" ref="AP888" si="8329">AO888/AO883</f>
        <v>0</v>
      </c>
      <c r="AQ888" s="114">
        <v>0</v>
      </c>
      <c r="AR888" s="93">
        <f t="shared" si="8267"/>
        <v>0</v>
      </c>
      <c r="AS888" s="134">
        <f t="shared" si="8268"/>
        <v>0</v>
      </c>
      <c r="AT888" s="203">
        <f t="shared" si="8269"/>
        <v>0</v>
      </c>
      <c r="AU888" s="120">
        <f>IF(J888=0,0,(IF('Form II'!K886="yes",(J888/AT888)*('Form II'!G886+'Form II'!H886),0)))</f>
        <v>0</v>
      </c>
      <c r="AV888" s="120">
        <f>IF(D888=0,0,(IF('Form II'!I886="yes",(D888/AT888)*('Form II'!G886+'Form II'!H886),0)))</f>
        <v>0</v>
      </c>
      <c r="AW888" s="120">
        <f>IF(F888+H888=0,0,(IF('Form II'!J886="yes",((F888+H888)/AT888)*('Form II'!G886+'Form II'!H886),0)))</f>
        <v>0</v>
      </c>
      <c r="AX888" s="120">
        <f>IF(L888=0,0,(L888/AT888)*('Form II'!G886+'Form II'!H886))</f>
        <v>0</v>
      </c>
      <c r="AY888" s="120">
        <f>IF(P888+R888=0,0,(IF('Form II'!M886="yes",(((P888+R888)/AT888)*('Form II'!G886+'Form II'!H886)),0)))</f>
        <v>0</v>
      </c>
      <c r="AZ888" s="120" t="e">
        <f>IF('Form II'!N886="yes",(((V888+X888+Z888+T888)/AT888)*('Form II'!G886+'Form II'!H886)),0)</f>
        <v>#DIV/0!</v>
      </c>
      <c r="BA888" s="120" t="e">
        <f>IF('Form II'!P886="yes",(AB888/AT888)*('Form II'!G886+'Form II'!H886),0)</f>
        <v>#DIV/0!</v>
      </c>
      <c r="BB888" s="120" t="e">
        <f>IF('Form II'!O886="yes",(AD888/AT888)*('Form II'!G886+'Form II'!H886),0)</f>
        <v>#DIV/0!</v>
      </c>
      <c r="BC888" s="120">
        <f>IF(AF888=0,0,(AF888/AT888)*('Form II'!G886+'Form II'!H886))</f>
        <v>0</v>
      </c>
      <c r="BD888" s="120">
        <f>IF((AN888+AP888+AR888)=0,0,(IF('Form II'!R886="yes",(((AN888+AP888+AR888)/AT888)*('Form II'!G886+'Form II'!H886)),0)))</f>
        <v>0</v>
      </c>
      <c r="BE888" s="118">
        <f>IF((AS888)=0,('Form II'!G886+'Form II'!H886),SUM(AU888:BD888))</f>
        <v>0</v>
      </c>
      <c r="CD888" s="23">
        <f>AT888*'Form II'!F886</f>
        <v>0</v>
      </c>
    </row>
    <row r="889" spans="1:82" ht="15.75" thickTop="1" x14ac:dyDescent="0.25">
      <c r="A889" s="90" t="s">
        <v>41</v>
      </c>
      <c r="B889" s="91"/>
      <c r="C889" s="91">
        <f t="shared" si="7792"/>
        <v>0</v>
      </c>
      <c r="D889" s="93">
        <f t="shared" ref="D889" si="8330">C889/C883</f>
        <v>0</v>
      </c>
      <c r="E889" s="91">
        <f t="shared" si="7794"/>
        <v>0</v>
      </c>
      <c r="F889" s="93">
        <f t="shared" ref="F889" si="8331">E889/E883</f>
        <v>0</v>
      </c>
      <c r="G889" s="91">
        <f t="shared" si="7796"/>
        <v>0</v>
      </c>
      <c r="H889" s="93">
        <f t="shared" ref="H889" si="8332">G889/G883</f>
        <v>0</v>
      </c>
      <c r="I889" s="91">
        <f t="shared" si="7798"/>
        <v>0</v>
      </c>
      <c r="J889" s="93">
        <f t="shared" ref="J889" si="8333">I889/I883</f>
        <v>0</v>
      </c>
      <c r="K889" s="91">
        <f t="shared" si="7800"/>
        <v>0</v>
      </c>
      <c r="L889" s="93">
        <f t="shared" ref="L889" si="8334">K889/K883</f>
        <v>0</v>
      </c>
      <c r="M889" s="91">
        <f t="shared" si="7802"/>
        <v>0</v>
      </c>
      <c r="N889" s="93">
        <f t="shared" ref="N889" si="8335">M889/M883</f>
        <v>0</v>
      </c>
      <c r="O889" s="91">
        <f t="shared" si="7804"/>
        <v>0</v>
      </c>
      <c r="P889" s="93">
        <f t="shared" ref="P889" si="8336">O889/O883</f>
        <v>0</v>
      </c>
      <c r="Q889" s="91">
        <f t="shared" si="7806"/>
        <v>0</v>
      </c>
      <c r="R889" s="93">
        <f t="shared" ref="R889" si="8337">Q889/Q883</f>
        <v>0</v>
      </c>
      <c r="S889" s="91">
        <f t="shared" si="7808"/>
        <v>0</v>
      </c>
      <c r="T889" s="93">
        <f t="shared" ref="T889" si="8338">S889/S883</f>
        <v>0</v>
      </c>
      <c r="U889" s="91">
        <f t="shared" si="7810"/>
        <v>0</v>
      </c>
      <c r="V889" s="93">
        <f t="shared" ref="V889" si="8339">U889/U883</f>
        <v>0</v>
      </c>
      <c r="W889" s="91">
        <f t="shared" si="7812"/>
        <v>0</v>
      </c>
      <c r="X889" s="93">
        <f t="shared" ref="X889" si="8340">W889/W883</f>
        <v>0</v>
      </c>
      <c r="Y889" s="91">
        <f t="shared" si="7814"/>
        <v>0</v>
      </c>
      <c r="Z889" s="93">
        <f t="shared" ref="Z889" si="8341">Y889/Y883</f>
        <v>0</v>
      </c>
      <c r="AA889" s="91">
        <f t="shared" si="7816"/>
        <v>0</v>
      </c>
      <c r="AB889" s="93">
        <f t="shared" ref="AB889" si="8342">AA889/AA883</f>
        <v>0</v>
      </c>
      <c r="AC889" s="91">
        <f t="shared" si="7818"/>
        <v>0</v>
      </c>
      <c r="AD889" s="93">
        <f t="shared" ref="AD889" si="8343">AC889/AC883</f>
        <v>0</v>
      </c>
      <c r="AE889" s="94">
        <f t="shared" si="7820"/>
        <v>0</v>
      </c>
      <c r="AF889" s="93">
        <f t="shared" ref="AF889" si="8344">AE889/AE883</f>
        <v>0</v>
      </c>
      <c r="AG889" s="91">
        <f t="shared" si="7822"/>
        <v>0</v>
      </c>
      <c r="AH889" s="93">
        <f t="shared" ref="AH889" si="8345">AG889/AG883</f>
        <v>0</v>
      </c>
      <c r="AI889" s="91">
        <f t="shared" si="7824"/>
        <v>0</v>
      </c>
      <c r="AJ889" s="93">
        <f t="shared" ref="AJ889" si="8346">AI889/AI883</f>
        <v>0</v>
      </c>
      <c r="AK889" s="91">
        <f t="shared" si="7826"/>
        <v>0</v>
      </c>
      <c r="AL889" s="93">
        <f t="shared" ref="AL889" si="8347">AK889/AK883</f>
        <v>0</v>
      </c>
      <c r="AM889" s="91">
        <f t="shared" si="7828"/>
        <v>0</v>
      </c>
      <c r="AN889" s="93">
        <f t="shared" ref="AN889" si="8348">AM889/AM883</f>
        <v>0</v>
      </c>
      <c r="AO889" s="91">
        <f t="shared" si="7830"/>
        <v>0</v>
      </c>
      <c r="AP889" s="93">
        <f t="shared" ref="AP889" si="8349">AO889/AO883</f>
        <v>0</v>
      </c>
      <c r="AQ889" s="91">
        <f t="shared" si="7832"/>
        <v>0</v>
      </c>
      <c r="AR889" s="93">
        <f t="shared" si="8267"/>
        <v>0</v>
      </c>
      <c r="AS889" s="95">
        <f t="shared" si="7833"/>
        <v>0</v>
      </c>
      <c r="AT889" s="203">
        <f t="shared" si="8269"/>
        <v>0</v>
      </c>
      <c r="AU889" s="121"/>
      <c r="AV889" s="121"/>
      <c r="AW889" s="121"/>
      <c r="AX889" s="121"/>
      <c r="AY889" s="121"/>
      <c r="AZ889" s="121"/>
      <c r="BA889" s="121"/>
      <c r="BB889" s="121"/>
      <c r="BC889" s="121"/>
      <c r="BD889" s="121"/>
      <c r="BE889" s="121"/>
      <c r="CD889" s="30">
        <f t="shared" si="7834"/>
        <v>0</v>
      </c>
    </row>
    <row r="890" spans="1:82" x14ac:dyDescent="0.25">
      <c r="AU890" s="116"/>
      <c r="AV890" s="116"/>
      <c r="AW890" s="116"/>
      <c r="AX890" s="116"/>
      <c r="AY890" s="116"/>
      <c r="AZ890" s="116"/>
      <c r="BA890" s="116"/>
      <c r="BB890" s="116"/>
      <c r="BC890" s="116"/>
      <c r="BD890" s="116"/>
      <c r="BE890" s="116"/>
    </row>
    <row r="891" spans="1:82" ht="45" x14ac:dyDescent="0.25">
      <c r="A891" s="97"/>
      <c r="B891" s="199" t="s">
        <v>25</v>
      </c>
      <c r="C891" s="248" t="s">
        <v>116</v>
      </c>
      <c r="D891" s="247"/>
      <c r="E891" s="257" t="s">
        <v>119</v>
      </c>
      <c r="F891" s="247"/>
      <c r="G891" s="257" t="s">
        <v>120</v>
      </c>
      <c r="H891" s="247"/>
      <c r="I891" s="248" t="s">
        <v>117</v>
      </c>
      <c r="J891" s="247"/>
      <c r="K891" s="248" t="s">
        <v>118</v>
      </c>
      <c r="L891" s="247"/>
      <c r="M891" s="248" t="s">
        <v>27</v>
      </c>
      <c r="N891" s="247"/>
      <c r="O891" s="248" t="s">
        <v>166</v>
      </c>
      <c r="P891" s="247"/>
      <c r="Q891" s="248" t="s">
        <v>167</v>
      </c>
      <c r="R891" s="247"/>
      <c r="S891" s="248" t="s">
        <v>132</v>
      </c>
      <c r="T891" s="247"/>
      <c r="U891" s="248" t="s">
        <v>28</v>
      </c>
      <c r="V891" s="247"/>
      <c r="W891" s="248" t="s">
        <v>29</v>
      </c>
      <c r="X891" s="247"/>
      <c r="Y891" s="248" t="s">
        <v>30</v>
      </c>
      <c r="Z891" s="247"/>
      <c r="AA891" s="248" t="s">
        <v>114</v>
      </c>
      <c r="AB891" s="258"/>
      <c r="AC891" s="248" t="s">
        <v>113</v>
      </c>
      <c r="AD891" s="247"/>
      <c r="AE891" s="248" t="s">
        <v>31</v>
      </c>
      <c r="AF891" s="247"/>
      <c r="AG891" s="248" t="s">
        <v>193</v>
      </c>
      <c r="AH891" s="247"/>
      <c r="AI891" s="248" t="s">
        <v>164</v>
      </c>
      <c r="AJ891" s="247"/>
      <c r="AK891" s="246" t="s">
        <v>165</v>
      </c>
      <c r="AL891" s="247"/>
      <c r="AM891" s="248" t="s">
        <v>33</v>
      </c>
      <c r="AN891" s="247"/>
      <c r="AO891" s="248" t="s">
        <v>34</v>
      </c>
      <c r="AP891" s="247"/>
      <c r="AQ891" s="248" t="s">
        <v>34</v>
      </c>
      <c r="AR891" s="247"/>
      <c r="AS891" s="248" t="s">
        <v>35</v>
      </c>
      <c r="AT891" s="247"/>
      <c r="AU891" s="115" t="s">
        <v>427</v>
      </c>
      <c r="AV891" s="115" t="s">
        <v>116</v>
      </c>
      <c r="AW891" s="115" t="s">
        <v>429</v>
      </c>
      <c r="AX891" s="116" t="s">
        <v>430</v>
      </c>
      <c r="AY891" s="116" t="s">
        <v>431</v>
      </c>
      <c r="AZ891" s="116" t="s">
        <v>134</v>
      </c>
      <c r="BA891" s="117" t="s">
        <v>114</v>
      </c>
      <c r="BB891" s="117" t="s">
        <v>113</v>
      </c>
      <c r="BC891" s="117" t="s">
        <v>46</v>
      </c>
      <c r="BD891" s="117" t="s">
        <v>44</v>
      </c>
      <c r="BE891" s="118"/>
    </row>
    <row r="892" spans="1:82" x14ac:dyDescent="0.25">
      <c r="A892" s="49" t="s">
        <v>129</v>
      </c>
      <c r="B892" s="200"/>
      <c r="C892" s="151"/>
      <c r="D892" s="152"/>
      <c r="E892" s="151"/>
      <c r="F892" s="152"/>
      <c r="G892" s="200"/>
      <c r="H892" s="201"/>
      <c r="I892" s="200"/>
      <c r="J892" s="201"/>
      <c r="K892" s="87"/>
      <c r="L892" s="201"/>
      <c r="M892" s="200"/>
      <c r="N892" s="201"/>
      <c r="O892" s="200"/>
      <c r="P892" s="201"/>
      <c r="Q892" s="200"/>
      <c r="R892" s="201"/>
      <c r="S892" s="200"/>
      <c r="T892" s="201"/>
      <c r="U892" s="200"/>
      <c r="V892" s="201"/>
      <c r="W892" s="200"/>
      <c r="X892" s="201"/>
      <c r="Y892" s="200"/>
      <c r="Z892" s="201"/>
      <c r="AA892" s="87"/>
      <c r="AB892" s="87"/>
      <c r="AC892" s="200"/>
      <c r="AD892" s="201"/>
      <c r="AE892" s="200"/>
      <c r="AF892" s="201"/>
      <c r="AG892" s="200"/>
      <c r="AH892" s="201"/>
      <c r="AI892" s="200"/>
      <c r="AJ892" s="201"/>
      <c r="AK892" s="87"/>
      <c r="AL892" s="87"/>
      <c r="AM892" s="200"/>
      <c r="AN892" s="201"/>
      <c r="AO892" s="200"/>
      <c r="AP892" s="201"/>
      <c r="AQ892" s="200"/>
      <c r="AR892" s="201"/>
      <c r="AS892" s="200"/>
      <c r="AT892" s="146"/>
      <c r="AU892" s="115"/>
      <c r="AV892" s="115"/>
      <c r="AW892" s="115"/>
      <c r="AX892" s="116"/>
      <c r="AY892" s="116"/>
      <c r="AZ892" s="116"/>
      <c r="BA892" s="116"/>
      <c r="BB892" s="116"/>
      <c r="BC892" s="116"/>
      <c r="BD892" s="116"/>
      <c r="BE892" s="116"/>
    </row>
    <row r="893" spans="1:82" x14ac:dyDescent="0.25">
      <c r="A893" s="98"/>
      <c r="B893" s="88"/>
      <c r="C893" s="249">
        <f>(VLOOKUP(A892,$BF$2:$CB$5,2,FALSE))*'Form II'!F893</f>
        <v>60</v>
      </c>
      <c r="D893" s="250"/>
      <c r="E893" s="249">
        <f>VLOOKUP(A892,$BF$2:$CB$5,3,FALSE)*'Form II'!F893</f>
        <v>60</v>
      </c>
      <c r="F893" s="250"/>
      <c r="G893" s="249">
        <f>VLOOKUP(A892,$BF$2:$CB$5,4,FALSE)*'Form II'!F893</f>
        <v>60</v>
      </c>
      <c r="H893" s="250"/>
      <c r="I893" s="249">
        <f>VLOOKUP(A892,$BF$2:$CB$5,5,FALSE)*'Form II'!F893</f>
        <v>60</v>
      </c>
      <c r="J893" s="250"/>
      <c r="K893" s="251">
        <f>VLOOKUP(A892,$BF$2:$CB$5,6,FALSE)*'Form II'!F893</f>
        <v>100</v>
      </c>
      <c r="L893" s="250"/>
      <c r="M893" s="249">
        <f>VLOOKUP(A892,$BF$2:$CB$5,7,FALSE)*'Form II'!F893</f>
        <v>200</v>
      </c>
      <c r="N893" s="250"/>
      <c r="O893" s="249">
        <f>VLOOKUP(A892,$BF$2:$CB$5,8,FALSE)*'Form II'!F893</f>
        <v>125</v>
      </c>
      <c r="P893" s="250"/>
      <c r="Q893" s="249">
        <f>VLOOKUP(A892,$BF$2:$CB$5,9,FALSE)*'Form II'!F893</f>
        <v>125</v>
      </c>
      <c r="R893" s="250"/>
      <c r="S893" s="249">
        <f>VLOOKUP(A892,$BF$2:$CB$5,10,FALSE)*'Form II'!F893</f>
        <v>125</v>
      </c>
      <c r="T893" s="250"/>
      <c r="U893" s="249">
        <f>VLOOKUP(A892,$BF$2:$CB$5,11,FALSE)*'Form II'!F893</f>
        <v>150</v>
      </c>
      <c r="V893" s="250"/>
      <c r="W893" s="249">
        <f>VLOOKUP(A892,$BF$2:$CB$5,12,FALSE)*'Form II'!F893</f>
        <v>200</v>
      </c>
      <c r="X893" s="250"/>
      <c r="Y893" s="252">
        <f>VLOOKUP(A892,$BF$2:$CB$5,13,FALSE)*'Form II'!F893</f>
        <v>250</v>
      </c>
      <c r="Z893" s="253"/>
      <c r="AA893" s="252">
        <f>VLOOKUP(A892,$BF$2:$CB$5,14,FALSE)*'Form II'!F893</f>
        <v>75</v>
      </c>
      <c r="AB893" s="254"/>
      <c r="AC893" s="252">
        <f>VLOOKUP(A892,$BF$2:$CB$5,15,FALSE)*'Form II'!F893</f>
        <v>75</v>
      </c>
      <c r="AD893" s="253"/>
      <c r="AE893" s="252">
        <f>VLOOKUP(A892,$BF$2:$CB$5,16,FALSE)*'Form II'!F893</f>
        <v>200</v>
      </c>
      <c r="AF893" s="253"/>
      <c r="AG893" s="249">
        <f>VLOOKUP(A892,$BF$2:$CB$5,17,FALSE)*'Form II'!F893</f>
        <v>200</v>
      </c>
      <c r="AH893" s="250"/>
      <c r="AI893" s="249">
        <f>VLOOKUP(A892,$BF$2:$CB$5,18,FALSE)*'Form II'!F893</f>
        <v>12.5</v>
      </c>
      <c r="AJ893" s="250"/>
      <c r="AK893" s="249">
        <f>VLOOKUP(A892,$BF$2:$CB$5,19,FALSE)*'Form II'!F893</f>
        <v>25</v>
      </c>
      <c r="AL893" s="250"/>
      <c r="AM893" s="249">
        <f>VLOOKUP(A892,$BF$2:$CB$5,20,FALSE)*'Form II'!F893</f>
        <v>12.5</v>
      </c>
      <c r="AN893" s="250"/>
      <c r="AO893" s="249">
        <f>VLOOKUP(A892,$BF$2:$CB$5,21,FALSE)*'Form II'!F893</f>
        <v>25</v>
      </c>
      <c r="AP893" s="250"/>
      <c r="AQ893" s="249">
        <f>VLOOKUP(A892,$BF$2:$CB$5,22,FALSE)*'Form II'!F893</f>
        <v>25</v>
      </c>
      <c r="AR893" s="250"/>
      <c r="AS893" s="255"/>
      <c r="AT893" s="256"/>
      <c r="AU893" s="116"/>
      <c r="AV893" s="116"/>
      <c r="AW893" s="116"/>
      <c r="AX893" s="116"/>
      <c r="AY893" s="116"/>
      <c r="AZ893" s="116"/>
      <c r="BA893" s="116"/>
      <c r="BB893" s="116"/>
      <c r="BC893" s="116"/>
      <c r="BD893" s="116"/>
      <c r="BE893" s="116"/>
    </row>
    <row r="894" spans="1:82" ht="15.75" thickBot="1" x14ac:dyDescent="0.3">
      <c r="A894" s="48" t="str">
        <f>'Form II'!A893&amp;", "&amp;'Form II'!B893</f>
        <v>, 90</v>
      </c>
      <c r="B894" s="99" t="s">
        <v>36</v>
      </c>
      <c r="C894" s="99" t="s">
        <v>36</v>
      </c>
      <c r="D894" s="99" t="s">
        <v>142</v>
      </c>
      <c r="E894" s="99"/>
      <c r="F894" s="99"/>
      <c r="G894" s="99"/>
      <c r="H894" s="99"/>
      <c r="I894" s="99"/>
      <c r="J894" s="99"/>
      <c r="K894" s="99" t="s">
        <v>36</v>
      </c>
      <c r="L894" s="99" t="s">
        <v>142</v>
      </c>
      <c r="M894" s="99" t="s">
        <v>36</v>
      </c>
      <c r="N894" s="99" t="s">
        <v>142</v>
      </c>
      <c r="O894" s="99" t="s">
        <v>36</v>
      </c>
      <c r="P894" s="99" t="s">
        <v>142</v>
      </c>
      <c r="Q894" s="99" t="s">
        <v>36</v>
      </c>
      <c r="R894" s="99" t="s">
        <v>142</v>
      </c>
      <c r="S894" s="99" t="s">
        <v>36</v>
      </c>
      <c r="T894" s="99" t="s">
        <v>142</v>
      </c>
      <c r="U894" s="99" t="s">
        <v>36</v>
      </c>
      <c r="V894" s="99" t="s">
        <v>142</v>
      </c>
      <c r="W894" s="99" t="s">
        <v>36</v>
      </c>
      <c r="X894" s="99" t="s">
        <v>142</v>
      </c>
      <c r="Y894" s="99" t="s">
        <v>36</v>
      </c>
      <c r="Z894" s="99" t="s">
        <v>142</v>
      </c>
      <c r="AA894" s="99"/>
      <c r="AB894" s="99"/>
      <c r="AC894" s="99" t="s">
        <v>36</v>
      </c>
      <c r="AD894" s="99" t="s">
        <v>142</v>
      </c>
      <c r="AE894" s="99" t="s">
        <v>36</v>
      </c>
      <c r="AF894" s="100" t="s">
        <v>142</v>
      </c>
      <c r="AG894" s="99" t="s">
        <v>36</v>
      </c>
      <c r="AH894" s="99" t="s">
        <v>142</v>
      </c>
      <c r="AI894" s="99" t="s">
        <v>36</v>
      </c>
      <c r="AJ894" s="99" t="s">
        <v>142</v>
      </c>
      <c r="AK894" s="99" t="s">
        <v>36</v>
      </c>
      <c r="AL894" s="99" t="s">
        <v>142</v>
      </c>
      <c r="AM894" s="99" t="s">
        <v>36</v>
      </c>
      <c r="AN894" s="99" t="s">
        <v>142</v>
      </c>
      <c r="AO894" s="99" t="s">
        <v>36</v>
      </c>
      <c r="AP894" s="99" t="s">
        <v>142</v>
      </c>
      <c r="AQ894" s="99" t="s">
        <v>36</v>
      </c>
      <c r="AR894" s="99" t="s">
        <v>142</v>
      </c>
      <c r="AS894" s="99" t="s">
        <v>36</v>
      </c>
      <c r="AT894" s="147" t="s">
        <v>142</v>
      </c>
      <c r="AU894" s="116"/>
      <c r="AV894" s="116"/>
      <c r="AW894" s="116"/>
      <c r="AX894" s="116"/>
      <c r="AY894" s="116"/>
      <c r="AZ894" s="116"/>
      <c r="BA894" s="116"/>
      <c r="BB894" s="116"/>
      <c r="BC894" s="116"/>
      <c r="BD894" s="116"/>
      <c r="BE894" s="116"/>
    </row>
    <row r="895" spans="1:82" ht="16.5" thickTop="1" thickBot="1" x14ac:dyDescent="0.3">
      <c r="A895" s="24" t="s">
        <v>37</v>
      </c>
      <c r="B895" s="25"/>
      <c r="C895" s="112">
        <v>0</v>
      </c>
      <c r="D895" s="93">
        <f t="shared" ref="D895" si="8350">C895/C893</f>
        <v>0</v>
      </c>
      <c r="E895" s="112"/>
      <c r="F895" s="93">
        <f t="shared" ref="F895" si="8351">E895/E893</f>
        <v>0</v>
      </c>
      <c r="G895" s="112"/>
      <c r="H895" s="93">
        <f t="shared" ref="H895" si="8352">G895/G893</f>
        <v>0</v>
      </c>
      <c r="I895" s="112"/>
      <c r="J895" s="93">
        <f t="shared" ref="J895" si="8353">I895/I893</f>
        <v>0</v>
      </c>
      <c r="K895" s="112"/>
      <c r="L895" s="93">
        <f t="shared" ref="L895" si="8354">K895/K893</f>
        <v>0</v>
      </c>
      <c r="M895" s="112">
        <v>0</v>
      </c>
      <c r="N895" s="93">
        <f t="shared" ref="N895" si="8355">M895/M893</f>
        <v>0</v>
      </c>
      <c r="O895" s="112">
        <v>0</v>
      </c>
      <c r="P895" s="93">
        <f t="shared" ref="P895" si="8356">O895/O893</f>
        <v>0</v>
      </c>
      <c r="Q895" s="112">
        <v>0</v>
      </c>
      <c r="R895" s="93">
        <f t="shared" ref="R895" si="8357">Q895/Q893</f>
        <v>0</v>
      </c>
      <c r="S895" s="112">
        <v>0</v>
      </c>
      <c r="T895" s="93">
        <f t="shared" ref="T895" si="8358">S895/S893</f>
        <v>0</v>
      </c>
      <c r="U895" s="112">
        <v>0</v>
      </c>
      <c r="V895" s="93">
        <f t="shared" ref="V895" si="8359">U895/U893</f>
        <v>0</v>
      </c>
      <c r="W895" s="112">
        <v>0</v>
      </c>
      <c r="X895" s="93">
        <f t="shared" ref="X895" si="8360">W895/W893</f>
        <v>0</v>
      </c>
      <c r="Y895" s="112">
        <v>0</v>
      </c>
      <c r="Z895" s="93">
        <f t="shared" ref="Z895" si="8361">Y895/Y893</f>
        <v>0</v>
      </c>
      <c r="AA895" s="112">
        <v>0</v>
      </c>
      <c r="AB895" s="93">
        <f t="shared" ref="AB895" si="8362">AA895/AA893</f>
        <v>0</v>
      </c>
      <c r="AC895" s="112">
        <v>0</v>
      </c>
      <c r="AD895" s="93">
        <f t="shared" ref="AD895" si="8363">AC895/AC893</f>
        <v>0</v>
      </c>
      <c r="AE895" s="112"/>
      <c r="AF895" s="93">
        <f t="shared" ref="AF895" si="8364">AE895/AE893</f>
        <v>0</v>
      </c>
      <c r="AG895" s="112"/>
      <c r="AH895" s="93">
        <f t="shared" ref="AH895" si="8365">AG895/AG893</f>
        <v>0</v>
      </c>
      <c r="AI895" s="112"/>
      <c r="AJ895" s="93">
        <f t="shared" ref="AJ895" si="8366">AI895/AI893</f>
        <v>0</v>
      </c>
      <c r="AK895" s="112"/>
      <c r="AL895" s="93">
        <f t="shared" ref="AL895" si="8367">AK895/AK893</f>
        <v>0</v>
      </c>
      <c r="AM895" s="112">
        <v>0</v>
      </c>
      <c r="AN895" s="93">
        <f t="shared" ref="AN895" si="8368">AM895/AM893</f>
        <v>0</v>
      </c>
      <c r="AO895" s="112">
        <v>0</v>
      </c>
      <c r="AP895" s="93">
        <f t="shared" ref="AP895" si="8369">AO895/AO893</f>
        <v>0</v>
      </c>
      <c r="AQ895" s="112">
        <v>0</v>
      </c>
      <c r="AR895" s="93">
        <f t="shared" ref="AR895:AR899" si="8370">AQ895/$AQ$113</f>
        <v>0</v>
      </c>
      <c r="AS895" s="134">
        <f t="shared" ref="AS895:AS898" si="8371">C895+K895+M895+O895+U895+W895+Y895+AC895+AE895+AG895+AM895+AQ895+E895+I895+G895+AA895+Q895+S895+AO895+AI895+AK895</f>
        <v>0</v>
      </c>
      <c r="AT895" s="203">
        <f t="shared" ref="AT895:AT899" si="8372">D895+L895+N895+P895+V895+X895+Z895+AD895+AF895+AH895+AN895+AR895+AB895+F895+J895+H895+R895+T895+AP895+AJ895+AL895</f>
        <v>0</v>
      </c>
      <c r="AU895" s="120">
        <f>IF(J895=0,0,(IF('Form II'!K893="yes",(J895/AT895)*('Form II'!G893+'Form II'!H893),0)))</f>
        <v>0</v>
      </c>
      <c r="AV895" s="120">
        <f>IF(D895=0,0,(IF('Form II'!I893="yes",(D895/AT895)*('Form II'!G893+'Form II'!H893),0)))</f>
        <v>0</v>
      </c>
      <c r="AW895" s="120">
        <f>IF(F895+H895=0,0,(IF('Form II'!J893="yes",((F895+H895)/AT895)*('Form II'!G893+'Form II'!H893),0)))</f>
        <v>0</v>
      </c>
      <c r="AX895" s="120">
        <f>IF(L895=0,0,(L895/AT895)*('Form II'!G893+'Form II'!H893))</f>
        <v>0</v>
      </c>
      <c r="AY895" s="120">
        <f>IF(P895+R895=0,0,(IF('Form II'!M893="yes",(((P895+R895)/AT895)*('Form II'!G893+'Form II'!H893)),0)))</f>
        <v>0</v>
      </c>
      <c r="AZ895" s="120" t="e">
        <f>IF('Form II'!N893="yes",(((V895+X895+Z895+T895)/AT895)*('Form II'!G893+'Form II'!H893)),0)</f>
        <v>#DIV/0!</v>
      </c>
      <c r="BA895" s="120" t="e">
        <f>IF('Form II'!P893="yes",(AB895/AT895)*('Form II'!G893+'Form II'!H893),0)</f>
        <v>#DIV/0!</v>
      </c>
      <c r="BB895" s="120" t="e">
        <f>IF('Form II'!O893="yes",(AD895/AT895)*('Form II'!G893+'Form II'!H893),0)</f>
        <v>#DIV/0!</v>
      </c>
      <c r="BC895" s="120">
        <f>IF(AF895=0,0,(AF895/AT895)*('Form II'!G893+'Form II'!H893))</f>
        <v>0</v>
      </c>
      <c r="BD895" s="120">
        <f>IF((AN895+AP895+AR895)=0,0,(IF('Form II'!R893="yes",(((AN895+AP895+AR895)/AT895)*('Form II'!G893+'Form II'!H893)),0)))</f>
        <v>0</v>
      </c>
      <c r="BE895" s="118">
        <f>IF((AS895)=0,('Form II'!G893+'Form II'!H893),SUM(AU895:BD895))</f>
        <v>0</v>
      </c>
      <c r="CD895" s="23">
        <f>AT895*'Form II'!F893</f>
        <v>0</v>
      </c>
    </row>
    <row r="896" spans="1:82" ht="16.5" thickTop="1" thickBot="1" x14ac:dyDescent="0.3">
      <c r="A896" s="26" t="s">
        <v>38</v>
      </c>
      <c r="B896" s="27"/>
      <c r="C896" s="113">
        <v>0</v>
      </c>
      <c r="D896" s="93">
        <f t="shared" ref="D896" si="8373">C896/C893</f>
        <v>0</v>
      </c>
      <c r="E896" s="113"/>
      <c r="F896" s="93">
        <f t="shared" ref="F896" si="8374">E896/E893</f>
        <v>0</v>
      </c>
      <c r="G896" s="113"/>
      <c r="H896" s="93">
        <f t="shared" ref="H896" si="8375">G896/G893</f>
        <v>0</v>
      </c>
      <c r="I896" s="113"/>
      <c r="J896" s="93">
        <f t="shared" ref="J896" si="8376">I896/I893</f>
        <v>0</v>
      </c>
      <c r="K896" s="113"/>
      <c r="L896" s="93">
        <f t="shared" ref="L896" si="8377">K896/K893</f>
        <v>0</v>
      </c>
      <c r="M896" s="113">
        <v>0</v>
      </c>
      <c r="N896" s="93">
        <f t="shared" ref="N896" si="8378">M896/M893</f>
        <v>0</v>
      </c>
      <c r="O896" s="113">
        <v>0</v>
      </c>
      <c r="P896" s="93">
        <f t="shared" ref="P896" si="8379">O896/O893</f>
        <v>0</v>
      </c>
      <c r="Q896" s="113">
        <v>0</v>
      </c>
      <c r="R896" s="93">
        <f t="shared" ref="R896" si="8380">Q896/Q893</f>
        <v>0</v>
      </c>
      <c r="S896" s="113">
        <v>0</v>
      </c>
      <c r="T896" s="93">
        <f t="shared" ref="T896" si="8381">S896/S893</f>
        <v>0</v>
      </c>
      <c r="U896" s="113">
        <v>0</v>
      </c>
      <c r="V896" s="93">
        <f t="shared" ref="V896" si="8382">U896/U893</f>
        <v>0</v>
      </c>
      <c r="W896" s="113">
        <v>0</v>
      </c>
      <c r="X896" s="93">
        <f t="shared" ref="X896" si="8383">W896/W893</f>
        <v>0</v>
      </c>
      <c r="Y896" s="113">
        <v>0</v>
      </c>
      <c r="Z896" s="93">
        <f t="shared" ref="Z896" si="8384">Y896/Y893</f>
        <v>0</v>
      </c>
      <c r="AA896" s="113">
        <v>0</v>
      </c>
      <c r="AB896" s="93">
        <f t="shared" ref="AB896" si="8385">AA896/AA893</f>
        <v>0</v>
      </c>
      <c r="AC896" s="113">
        <v>0</v>
      </c>
      <c r="AD896" s="93">
        <f t="shared" ref="AD896" si="8386">AC896/AC893</f>
        <v>0</v>
      </c>
      <c r="AE896" s="113"/>
      <c r="AF896" s="93">
        <f t="shared" ref="AF896" si="8387">AE896/AE893</f>
        <v>0</v>
      </c>
      <c r="AG896" s="113"/>
      <c r="AH896" s="93">
        <f t="shared" ref="AH896" si="8388">AG896/AG893</f>
        <v>0</v>
      </c>
      <c r="AI896" s="113"/>
      <c r="AJ896" s="93">
        <f t="shared" ref="AJ896" si="8389">AI896/AI893</f>
        <v>0</v>
      </c>
      <c r="AK896" s="113"/>
      <c r="AL896" s="93">
        <f t="shared" ref="AL896" si="8390">AK896/AK893</f>
        <v>0</v>
      </c>
      <c r="AM896" s="113">
        <v>0</v>
      </c>
      <c r="AN896" s="93">
        <f t="shared" ref="AN896" si="8391">AM896/AM893</f>
        <v>0</v>
      </c>
      <c r="AO896" s="113">
        <v>0</v>
      </c>
      <c r="AP896" s="93">
        <f t="shared" ref="AP896" si="8392">AO896/AO893</f>
        <v>0</v>
      </c>
      <c r="AQ896" s="113">
        <v>0</v>
      </c>
      <c r="AR896" s="93">
        <f t="shared" si="8370"/>
        <v>0</v>
      </c>
      <c r="AS896" s="134">
        <f t="shared" si="8371"/>
        <v>0</v>
      </c>
      <c r="AT896" s="203">
        <f t="shared" si="8372"/>
        <v>0</v>
      </c>
      <c r="AU896" s="120">
        <f>IF(J896=0,0,(IF('Form II'!K894="yes",(J896/AT896)*('Form II'!G894+'Form II'!H894),0)))</f>
        <v>0</v>
      </c>
      <c r="AV896" s="120">
        <f>IF(D896=0,0,(IF('Form II'!I894="yes",(D896/AT896)*('Form II'!G894+'Form II'!H894),0)))</f>
        <v>0</v>
      </c>
      <c r="AW896" s="120">
        <f>IF(F896+H896=0,0,(IF('Form II'!J894="yes",((F896+H896)/AT896)*('Form II'!G894+'Form II'!H894),0)))</f>
        <v>0</v>
      </c>
      <c r="AX896" s="120">
        <f>IF(L896=0,0,(L896/AT896)*('Form II'!G894+'Form II'!H894))</f>
        <v>0</v>
      </c>
      <c r="AY896" s="120">
        <f>IF(P896+R896=0,0,(IF('Form II'!M894="yes",(((P896+R896)/AT896)*('Form II'!G894+'Form II'!H894)),0)))</f>
        <v>0</v>
      </c>
      <c r="AZ896" s="120" t="e">
        <f>IF('Form II'!N894="yes",(((V896+X896+Z896+T896)/AT896)*('Form II'!G894+'Form II'!H894)),0)</f>
        <v>#DIV/0!</v>
      </c>
      <c r="BA896" s="120" t="e">
        <f>IF('Form II'!P894="yes",(AB896/AT896)*('Form II'!G894+'Form II'!H894),0)</f>
        <v>#DIV/0!</v>
      </c>
      <c r="BB896" s="120" t="e">
        <f>IF('Form II'!O894="yes",(AD896/AT896)*('Form II'!G894+'Form II'!H894),0)</f>
        <v>#DIV/0!</v>
      </c>
      <c r="BC896" s="120">
        <f>IF(AF896=0,0,(AF896/AT896)*('Form II'!G894+'Form II'!H894))</f>
        <v>0</v>
      </c>
      <c r="BD896" s="120">
        <f>IF((AN896+AP896+AR896)=0,0,(IF('Form II'!R894="yes",(((AN896+AP896+AR896)/AT896)*('Form II'!G894+'Form II'!H894)),0)))</f>
        <v>0</v>
      </c>
      <c r="BE896" s="118">
        <f>IF((AS896)=0,('Form II'!G894+'Form II'!H894),SUM(AU896:BD896))</f>
        <v>0</v>
      </c>
      <c r="CD896" s="23">
        <f>AT896*'Form II'!F894</f>
        <v>0</v>
      </c>
    </row>
    <row r="897" spans="1:82" ht="16.5" thickTop="1" thickBot="1" x14ac:dyDescent="0.3">
      <c r="A897" s="26" t="s">
        <v>39</v>
      </c>
      <c r="B897" s="27"/>
      <c r="C897" s="113">
        <v>0</v>
      </c>
      <c r="D897" s="93">
        <f t="shared" ref="D897" si="8393">C897/C893</f>
        <v>0</v>
      </c>
      <c r="E897" s="113"/>
      <c r="F897" s="93">
        <f t="shared" ref="F897" si="8394">E897/E893</f>
        <v>0</v>
      </c>
      <c r="G897" s="113"/>
      <c r="H897" s="93">
        <f t="shared" ref="H897" si="8395">G897/G893</f>
        <v>0</v>
      </c>
      <c r="I897" s="113"/>
      <c r="J897" s="93">
        <f t="shared" ref="J897" si="8396">I897/I893</f>
        <v>0</v>
      </c>
      <c r="K897" s="113"/>
      <c r="L897" s="93">
        <f t="shared" ref="L897" si="8397">K897/K893</f>
        <v>0</v>
      </c>
      <c r="M897" s="113">
        <v>0</v>
      </c>
      <c r="N897" s="93">
        <f t="shared" ref="N897" si="8398">M897/M893</f>
        <v>0</v>
      </c>
      <c r="O897" s="113">
        <v>0</v>
      </c>
      <c r="P897" s="93">
        <f t="shared" ref="P897" si="8399">O897/O893</f>
        <v>0</v>
      </c>
      <c r="Q897" s="113">
        <v>0</v>
      </c>
      <c r="R897" s="93">
        <f t="shared" ref="R897" si="8400">Q897/Q893</f>
        <v>0</v>
      </c>
      <c r="S897" s="113">
        <v>0</v>
      </c>
      <c r="T897" s="93">
        <f t="shared" ref="T897" si="8401">S897/S893</f>
        <v>0</v>
      </c>
      <c r="U897" s="113">
        <v>0</v>
      </c>
      <c r="V897" s="93">
        <f t="shared" ref="V897" si="8402">U897/U893</f>
        <v>0</v>
      </c>
      <c r="W897" s="113">
        <v>0</v>
      </c>
      <c r="X897" s="93">
        <f t="shared" ref="X897" si="8403">W897/W893</f>
        <v>0</v>
      </c>
      <c r="Y897" s="113">
        <v>0</v>
      </c>
      <c r="Z897" s="93">
        <f t="shared" ref="Z897" si="8404">Y897/Y893</f>
        <v>0</v>
      </c>
      <c r="AA897" s="113">
        <v>0</v>
      </c>
      <c r="AB897" s="93">
        <f t="shared" ref="AB897" si="8405">AA897/AA893</f>
        <v>0</v>
      </c>
      <c r="AC897" s="113">
        <v>0</v>
      </c>
      <c r="AD897" s="93">
        <f t="shared" ref="AD897" si="8406">AC897/AC893</f>
        <v>0</v>
      </c>
      <c r="AE897" s="113"/>
      <c r="AF897" s="93">
        <f t="shared" ref="AF897" si="8407">AE897/AE893</f>
        <v>0</v>
      </c>
      <c r="AG897" s="113"/>
      <c r="AH897" s="93">
        <f t="shared" ref="AH897" si="8408">AG897/AG893</f>
        <v>0</v>
      </c>
      <c r="AI897" s="113"/>
      <c r="AJ897" s="93">
        <f t="shared" ref="AJ897" si="8409">AI897/AI893</f>
        <v>0</v>
      </c>
      <c r="AK897" s="113"/>
      <c r="AL897" s="93">
        <f t="shared" ref="AL897" si="8410">AK897/AK893</f>
        <v>0</v>
      </c>
      <c r="AM897" s="113">
        <v>0</v>
      </c>
      <c r="AN897" s="93">
        <f t="shared" ref="AN897" si="8411">AM897/AM893</f>
        <v>0</v>
      </c>
      <c r="AO897" s="113">
        <v>0</v>
      </c>
      <c r="AP897" s="93">
        <f t="shared" ref="AP897" si="8412">AO897/AO893</f>
        <v>0</v>
      </c>
      <c r="AQ897" s="113">
        <v>0</v>
      </c>
      <c r="AR897" s="93">
        <f t="shared" si="8370"/>
        <v>0</v>
      </c>
      <c r="AS897" s="134">
        <f t="shared" si="8371"/>
        <v>0</v>
      </c>
      <c r="AT897" s="203">
        <f t="shared" si="8372"/>
        <v>0</v>
      </c>
      <c r="AU897" s="120">
        <f>IF(J897=0,0,(IF('Form II'!K895="yes",(J897/AT897)*('Form II'!G895+'Form II'!H895),0)))</f>
        <v>0</v>
      </c>
      <c r="AV897" s="120">
        <f>IF(D897=0,0,(IF('Form II'!I895="yes",(D897/AT897)*('Form II'!G895+'Form II'!H895),0)))</f>
        <v>0</v>
      </c>
      <c r="AW897" s="120">
        <f>IF(F897+H897=0,0,(IF('Form II'!J895="yes",((F897+H897)/AT897)*('Form II'!G895+'Form II'!H895),0)))</f>
        <v>0</v>
      </c>
      <c r="AX897" s="120">
        <f>IF(L897=0,0,(L897/AT897)*('Form II'!G895+'Form II'!H895))</f>
        <v>0</v>
      </c>
      <c r="AY897" s="120">
        <f>IF(P897+R897=0,0,(IF('Form II'!M895="yes",(((P897+R897)/AT897)*('Form II'!G895+'Form II'!H895)),0)))</f>
        <v>0</v>
      </c>
      <c r="AZ897" s="120" t="e">
        <f>IF('Form II'!N895="yes",(((V897+X897+Z897+T897)/AT897)*('Form II'!G895+'Form II'!H895)),0)</f>
        <v>#DIV/0!</v>
      </c>
      <c r="BA897" s="120" t="e">
        <f>IF('Form II'!P895="yes",(AB897/AT897)*('Form II'!G895+'Form II'!H895),0)</f>
        <v>#DIV/0!</v>
      </c>
      <c r="BB897" s="120" t="e">
        <f>IF('Form II'!O895="yes",(AD897/AT897)*('Form II'!G895+'Form II'!H895),0)</f>
        <v>#DIV/0!</v>
      </c>
      <c r="BC897" s="120">
        <f>IF(AF897=0,0,(AF897/AT897)*('Form II'!G895+'Form II'!H895))</f>
        <v>0</v>
      </c>
      <c r="BD897" s="120">
        <f>IF((AN897+AP897+AR897)=0,0,(IF('Form II'!R895="yes",(((AN897+AP897+AR897)/AT897)*('Form II'!G895+'Form II'!H895)),0)))</f>
        <v>0</v>
      </c>
      <c r="BE897" s="118">
        <f>IF((AS897)=0,('Form II'!G895+'Form II'!H895),SUM(AU897:BD897))</f>
        <v>0</v>
      </c>
      <c r="CD897" s="23">
        <f>AT897*'Form II'!F895</f>
        <v>0</v>
      </c>
    </row>
    <row r="898" spans="1:82" ht="16.5" thickTop="1" thickBot="1" x14ac:dyDescent="0.3">
      <c r="A898" s="28" t="s">
        <v>40</v>
      </c>
      <c r="B898" s="29"/>
      <c r="C898" s="114">
        <v>0</v>
      </c>
      <c r="D898" s="93">
        <f t="shared" ref="D898" si="8413">C898/C893</f>
        <v>0</v>
      </c>
      <c r="E898" s="114"/>
      <c r="F898" s="93">
        <f t="shared" ref="F898" si="8414">E898/E893</f>
        <v>0</v>
      </c>
      <c r="G898" s="114"/>
      <c r="H898" s="93">
        <f t="shared" ref="H898" si="8415">G898/G893</f>
        <v>0</v>
      </c>
      <c r="I898" s="114"/>
      <c r="J898" s="93">
        <f t="shared" ref="J898" si="8416">I898/I893</f>
        <v>0</v>
      </c>
      <c r="K898" s="114"/>
      <c r="L898" s="93">
        <f t="shared" ref="L898" si="8417">K898/K893</f>
        <v>0</v>
      </c>
      <c r="M898" s="114">
        <v>0</v>
      </c>
      <c r="N898" s="93">
        <f t="shared" ref="N898" si="8418">M898/M893</f>
        <v>0</v>
      </c>
      <c r="O898" s="114">
        <v>0</v>
      </c>
      <c r="P898" s="93">
        <f t="shared" ref="P898" si="8419">O898/O893</f>
        <v>0</v>
      </c>
      <c r="Q898" s="114">
        <v>0</v>
      </c>
      <c r="R898" s="93">
        <f t="shared" ref="R898" si="8420">Q898/Q893</f>
        <v>0</v>
      </c>
      <c r="S898" s="114">
        <v>0</v>
      </c>
      <c r="T898" s="93">
        <f t="shared" ref="T898" si="8421">S898/S893</f>
        <v>0</v>
      </c>
      <c r="U898" s="114">
        <v>0</v>
      </c>
      <c r="V898" s="93">
        <f t="shared" ref="V898" si="8422">U898/U893</f>
        <v>0</v>
      </c>
      <c r="W898" s="114">
        <v>0</v>
      </c>
      <c r="X898" s="93">
        <f t="shared" ref="X898" si="8423">W898/W893</f>
        <v>0</v>
      </c>
      <c r="Y898" s="114">
        <v>0</v>
      </c>
      <c r="Z898" s="93">
        <f t="shared" ref="Z898" si="8424">Y898/Y893</f>
        <v>0</v>
      </c>
      <c r="AA898" s="114">
        <v>0</v>
      </c>
      <c r="AB898" s="93">
        <f t="shared" ref="AB898" si="8425">AA898/AA893</f>
        <v>0</v>
      </c>
      <c r="AC898" s="114">
        <v>0</v>
      </c>
      <c r="AD898" s="93">
        <f t="shared" ref="AD898" si="8426">AC898/AC893</f>
        <v>0</v>
      </c>
      <c r="AE898" s="114"/>
      <c r="AF898" s="93">
        <f t="shared" ref="AF898" si="8427">AE898/AE893</f>
        <v>0</v>
      </c>
      <c r="AG898" s="114"/>
      <c r="AH898" s="93">
        <f t="shared" ref="AH898" si="8428">AG898/AG893</f>
        <v>0</v>
      </c>
      <c r="AI898" s="114"/>
      <c r="AJ898" s="93">
        <f t="shared" ref="AJ898" si="8429">AI898/AI893</f>
        <v>0</v>
      </c>
      <c r="AK898" s="114"/>
      <c r="AL898" s="93">
        <f t="shared" ref="AL898" si="8430">AK898/AK893</f>
        <v>0</v>
      </c>
      <c r="AM898" s="114">
        <v>0</v>
      </c>
      <c r="AN898" s="93">
        <f t="shared" ref="AN898" si="8431">AM898/AM893</f>
        <v>0</v>
      </c>
      <c r="AO898" s="114">
        <v>0</v>
      </c>
      <c r="AP898" s="93">
        <f t="shared" ref="AP898" si="8432">AO898/AO893</f>
        <v>0</v>
      </c>
      <c r="AQ898" s="114">
        <v>0</v>
      </c>
      <c r="AR898" s="93">
        <f t="shared" si="8370"/>
        <v>0</v>
      </c>
      <c r="AS898" s="134">
        <f t="shared" si="8371"/>
        <v>0</v>
      </c>
      <c r="AT898" s="203">
        <f t="shared" si="8372"/>
        <v>0</v>
      </c>
      <c r="AU898" s="120">
        <f>IF(J898=0,0,(IF('Form II'!K896="yes",(J898/AT898)*('Form II'!G896+'Form II'!H896),0)))</f>
        <v>0</v>
      </c>
      <c r="AV898" s="120">
        <f>IF(D898=0,0,(IF('Form II'!I896="yes",(D898/AT898)*('Form II'!G896+'Form II'!H896),0)))</f>
        <v>0</v>
      </c>
      <c r="AW898" s="120">
        <f>IF(F898+H898=0,0,(IF('Form II'!J896="yes",((F898+H898)/AT898)*('Form II'!G896+'Form II'!H896),0)))</f>
        <v>0</v>
      </c>
      <c r="AX898" s="120">
        <f>IF(L898=0,0,(L898/AT898)*('Form II'!G896+'Form II'!H896))</f>
        <v>0</v>
      </c>
      <c r="AY898" s="120">
        <f>IF(P898+R898=0,0,(IF('Form II'!M896="yes",(((P898+R898)/AT898)*('Form II'!G896+'Form II'!H896)),0)))</f>
        <v>0</v>
      </c>
      <c r="AZ898" s="120" t="e">
        <f>IF('Form II'!N896="yes",(((V898+X898+Z898+T898)/AT898)*('Form II'!G896+'Form II'!H896)),0)</f>
        <v>#DIV/0!</v>
      </c>
      <c r="BA898" s="120" t="e">
        <f>IF('Form II'!P896="yes",(AB898/AT898)*('Form II'!G896+'Form II'!H896),0)</f>
        <v>#DIV/0!</v>
      </c>
      <c r="BB898" s="120" t="e">
        <f>IF('Form II'!O896="yes",(AD898/AT898)*('Form II'!G896+'Form II'!H896),0)</f>
        <v>#DIV/0!</v>
      </c>
      <c r="BC898" s="120">
        <f>IF(AF898=0,0,(AF898/AT898)*('Form II'!G896+'Form II'!H896))</f>
        <v>0</v>
      </c>
      <c r="BD898" s="120">
        <f>IF((AN898+AP898+AR898)=0,0,(IF('Form II'!R896="yes",(((AN898+AP898+AR898)/AT898)*('Form II'!G896+'Form II'!H896)),0)))</f>
        <v>0</v>
      </c>
      <c r="BE898" s="118">
        <f>IF((AS898)=0,('Form II'!G896+'Form II'!H896),SUM(AU898:BD898))</f>
        <v>0</v>
      </c>
      <c r="CD898" s="23">
        <f>AT898*'Form II'!F896</f>
        <v>0</v>
      </c>
    </row>
    <row r="899" spans="1:82" ht="15.75" thickTop="1" x14ac:dyDescent="0.25">
      <c r="A899" s="90" t="s">
        <v>41</v>
      </c>
      <c r="B899" s="91"/>
      <c r="C899" s="91">
        <f t="shared" si="7792"/>
        <v>0</v>
      </c>
      <c r="D899" s="93">
        <f t="shared" ref="D899" si="8433">C899/C893</f>
        <v>0</v>
      </c>
      <c r="E899" s="91">
        <f t="shared" si="7794"/>
        <v>0</v>
      </c>
      <c r="F899" s="93">
        <f t="shared" ref="F899" si="8434">E899/E893</f>
        <v>0</v>
      </c>
      <c r="G899" s="91">
        <f t="shared" si="7796"/>
        <v>0</v>
      </c>
      <c r="H899" s="93">
        <f t="shared" ref="H899" si="8435">G899/G893</f>
        <v>0</v>
      </c>
      <c r="I899" s="91">
        <f t="shared" si="7798"/>
        <v>0</v>
      </c>
      <c r="J899" s="93">
        <f t="shared" ref="J899" si="8436">I899/I893</f>
        <v>0</v>
      </c>
      <c r="K899" s="91">
        <f t="shared" si="7800"/>
        <v>0</v>
      </c>
      <c r="L899" s="93">
        <f t="shared" ref="L899" si="8437">K899/K893</f>
        <v>0</v>
      </c>
      <c r="M899" s="91">
        <f t="shared" si="7802"/>
        <v>0</v>
      </c>
      <c r="N899" s="93">
        <f t="shared" ref="N899" si="8438">M899/M893</f>
        <v>0</v>
      </c>
      <c r="O899" s="91">
        <f t="shared" si="7804"/>
        <v>0</v>
      </c>
      <c r="P899" s="93">
        <f t="shared" ref="P899" si="8439">O899/O893</f>
        <v>0</v>
      </c>
      <c r="Q899" s="91">
        <f t="shared" si="7806"/>
        <v>0</v>
      </c>
      <c r="R899" s="93">
        <f t="shared" ref="R899" si="8440">Q899/Q893</f>
        <v>0</v>
      </c>
      <c r="S899" s="91">
        <f t="shared" si="7808"/>
        <v>0</v>
      </c>
      <c r="T899" s="93">
        <f t="shared" ref="T899" si="8441">S899/S893</f>
        <v>0</v>
      </c>
      <c r="U899" s="91">
        <f t="shared" si="7810"/>
        <v>0</v>
      </c>
      <c r="V899" s="93">
        <f t="shared" ref="V899" si="8442">U899/U893</f>
        <v>0</v>
      </c>
      <c r="W899" s="91">
        <f t="shared" si="7812"/>
        <v>0</v>
      </c>
      <c r="X899" s="93">
        <f t="shared" ref="X899" si="8443">W899/W893</f>
        <v>0</v>
      </c>
      <c r="Y899" s="91">
        <f t="shared" si="7814"/>
        <v>0</v>
      </c>
      <c r="Z899" s="93">
        <f t="shared" ref="Z899" si="8444">Y899/Y893</f>
        <v>0</v>
      </c>
      <c r="AA899" s="91">
        <f t="shared" si="7816"/>
        <v>0</v>
      </c>
      <c r="AB899" s="93">
        <f t="shared" ref="AB899" si="8445">AA899/AA893</f>
        <v>0</v>
      </c>
      <c r="AC899" s="91">
        <f t="shared" si="7818"/>
        <v>0</v>
      </c>
      <c r="AD899" s="93">
        <f t="shared" ref="AD899" si="8446">AC899/AC893</f>
        <v>0</v>
      </c>
      <c r="AE899" s="94">
        <f t="shared" si="7820"/>
        <v>0</v>
      </c>
      <c r="AF899" s="93">
        <f t="shared" ref="AF899" si="8447">AE899/AE893</f>
        <v>0</v>
      </c>
      <c r="AG899" s="91">
        <f t="shared" si="7822"/>
        <v>0</v>
      </c>
      <c r="AH899" s="93">
        <f t="shared" ref="AH899" si="8448">AG899/AG893</f>
        <v>0</v>
      </c>
      <c r="AI899" s="91">
        <f t="shared" si="7824"/>
        <v>0</v>
      </c>
      <c r="AJ899" s="93">
        <f t="shared" ref="AJ899" si="8449">AI899/AI893</f>
        <v>0</v>
      </c>
      <c r="AK899" s="91">
        <f t="shared" si="7826"/>
        <v>0</v>
      </c>
      <c r="AL899" s="93">
        <f t="shared" ref="AL899" si="8450">AK899/AK893</f>
        <v>0</v>
      </c>
      <c r="AM899" s="91">
        <f t="shared" si="7828"/>
        <v>0</v>
      </c>
      <c r="AN899" s="93">
        <f t="shared" ref="AN899" si="8451">AM899/AM893</f>
        <v>0</v>
      </c>
      <c r="AO899" s="91">
        <f t="shared" si="7830"/>
        <v>0</v>
      </c>
      <c r="AP899" s="93">
        <f t="shared" ref="AP899" si="8452">AO899/AO893</f>
        <v>0</v>
      </c>
      <c r="AQ899" s="91">
        <f t="shared" si="7832"/>
        <v>0</v>
      </c>
      <c r="AR899" s="93">
        <f t="shared" si="8370"/>
        <v>0</v>
      </c>
      <c r="AS899" s="95">
        <f t="shared" si="7833"/>
        <v>0</v>
      </c>
      <c r="AT899" s="203">
        <f t="shared" si="8372"/>
        <v>0</v>
      </c>
      <c r="AU899" s="121"/>
      <c r="AV899" s="121"/>
      <c r="AW899" s="121"/>
      <c r="AX899" s="121"/>
      <c r="AY899" s="121"/>
      <c r="AZ899" s="121"/>
      <c r="BA899" s="121"/>
      <c r="BB899" s="121"/>
      <c r="BC899" s="121"/>
      <c r="BD899" s="121"/>
      <c r="BE899" s="121"/>
      <c r="CD899" s="30">
        <f t="shared" si="7834"/>
        <v>0</v>
      </c>
    </row>
    <row r="900" spans="1:82" x14ac:dyDescent="0.25">
      <c r="AU900" s="116"/>
      <c r="AV900" s="116"/>
      <c r="AW900" s="116"/>
      <c r="AX900" s="116"/>
      <c r="AY900" s="116"/>
      <c r="AZ900" s="116"/>
      <c r="BA900" s="116"/>
      <c r="BB900" s="116"/>
      <c r="BC900" s="116"/>
      <c r="BD900" s="116"/>
      <c r="BE900" s="116"/>
    </row>
    <row r="901" spans="1:82" ht="45" x14ac:dyDescent="0.25">
      <c r="A901" s="97"/>
      <c r="B901" s="199" t="s">
        <v>25</v>
      </c>
      <c r="C901" s="248" t="s">
        <v>116</v>
      </c>
      <c r="D901" s="247"/>
      <c r="E901" s="257" t="s">
        <v>119</v>
      </c>
      <c r="F901" s="247"/>
      <c r="G901" s="257" t="s">
        <v>120</v>
      </c>
      <c r="H901" s="247"/>
      <c r="I901" s="248" t="s">
        <v>117</v>
      </c>
      <c r="J901" s="247"/>
      <c r="K901" s="248" t="s">
        <v>118</v>
      </c>
      <c r="L901" s="247"/>
      <c r="M901" s="248" t="s">
        <v>27</v>
      </c>
      <c r="N901" s="247"/>
      <c r="O901" s="248" t="s">
        <v>166</v>
      </c>
      <c r="P901" s="247"/>
      <c r="Q901" s="248" t="s">
        <v>167</v>
      </c>
      <c r="R901" s="247"/>
      <c r="S901" s="248" t="s">
        <v>132</v>
      </c>
      <c r="T901" s="247"/>
      <c r="U901" s="248" t="s">
        <v>28</v>
      </c>
      <c r="V901" s="247"/>
      <c r="W901" s="248" t="s">
        <v>29</v>
      </c>
      <c r="X901" s="247"/>
      <c r="Y901" s="248" t="s">
        <v>30</v>
      </c>
      <c r="Z901" s="247"/>
      <c r="AA901" s="248" t="s">
        <v>114</v>
      </c>
      <c r="AB901" s="258"/>
      <c r="AC901" s="248" t="s">
        <v>113</v>
      </c>
      <c r="AD901" s="247"/>
      <c r="AE901" s="248" t="s">
        <v>31</v>
      </c>
      <c r="AF901" s="247"/>
      <c r="AG901" s="248" t="s">
        <v>193</v>
      </c>
      <c r="AH901" s="247"/>
      <c r="AI901" s="248" t="s">
        <v>164</v>
      </c>
      <c r="AJ901" s="247"/>
      <c r="AK901" s="246" t="s">
        <v>165</v>
      </c>
      <c r="AL901" s="247"/>
      <c r="AM901" s="248" t="s">
        <v>33</v>
      </c>
      <c r="AN901" s="247"/>
      <c r="AO901" s="248" t="s">
        <v>34</v>
      </c>
      <c r="AP901" s="247"/>
      <c r="AQ901" s="248" t="s">
        <v>34</v>
      </c>
      <c r="AR901" s="247"/>
      <c r="AS901" s="248" t="s">
        <v>35</v>
      </c>
      <c r="AT901" s="247"/>
      <c r="AU901" s="115" t="s">
        <v>430</v>
      </c>
      <c r="AV901" s="115" t="s">
        <v>116</v>
      </c>
      <c r="AW901" s="115" t="s">
        <v>432</v>
      </c>
      <c r="AX901" s="116" t="s">
        <v>433</v>
      </c>
      <c r="AY901" s="116" t="s">
        <v>434</v>
      </c>
      <c r="AZ901" s="116" t="s">
        <v>134</v>
      </c>
      <c r="BA901" s="117" t="s">
        <v>114</v>
      </c>
      <c r="BB901" s="117" t="s">
        <v>113</v>
      </c>
      <c r="BC901" s="117" t="s">
        <v>46</v>
      </c>
      <c r="BD901" s="117" t="s">
        <v>44</v>
      </c>
      <c r="BE901" s="118"/>
    </row>
    <row r="902" spans="1:82" x14ac:dyDescent="0.25">
      <c r="A902" s="49" t="s">
        <v>129</v>
      </c>
      <c r="B902" s="200"/>
      <c r="C902" s="151"/>
      <c r="D902" s="152"/>
      <c r="E902" s="151"/>
      <c r="F902" s="152"/>
      <c r="G902" s="200"/>
      <c r="H902" s="201"/>
      <c r="I902" s="200"/>
      <c r="J902" s="201"/>
      <c r="K902" s="87"/>
      <c r="L902" s="201"/>
      <c r="M902" s="200"/>
      <c r="N902" s="201"/>
      <c r="O902" s="200"/>
      <c r="P902" s="201"/>
      <c r="Q902" s="200"/>
      <c r="R902" s="201"/>
      <c r="S902" s="200"/>
      <c r="T902" s="201"/>
      <c r="U902" s="200"/>
      <c r="V902" s="201"/>
      <c r="W902" s="200"/>
      <c r="X902" s="201"/>
      <c r="Y902" s="200"/>
      <c r="Z902" s="201"/>
      <c r="AA902" s="87"/>
      <c r="AB902" s="87"/>
      <c r="AC902" s="200"/>
      <c r="AD902" s="201"/>
      <c r="AE902" s="200"/>
      <c r="AF902" s="201"/>
      <c r="AG902" s="200"/>
      <c r="AH902" s="201"/>
      <c r="AI902" s="200"/>
      <c r="AJ902" s="201"/>
      <c r="AK902" s="87"/>
      <c r="AL902" s="87"/>
      <c r="AM902" s="200"/>
      <c r="AN902" s="201"/>
      <c r="AO902" s="200"/>
      <c r="AP902" s="201"/>
      <c r="AQ902" s="200"/>
      <c r="AR902" s="201"/>
      <c r="AS902" s="200"/>
      <c r="AT902" s="146"/>
      <c r="AU902" s="115"/>
      <c r="AV902" s="115"/>
      <c r="AW902" s="115"/>
      <c r="AX902" s="116"/>
      <c r="AY902" s="116"/>
      <c r="AZ902" s="116"/>
      <c r="BA902" s="116"/>
      <c r="BB902" s="116"/>
      <c r="BC902" s="116"/>
      <c r="BD902" s="116"/>
      <c r="BE902" s="116"/>
    </row>
    <row r="903" spans="1:82" x14ac:dyDescent="0.25">
      <c r="A903" s="98"/>
      <c r="B903" s="88"/>
      <c r="C903" s="249">
        <f>(VLOOKUP(A902,$BF$2:$CB$5,2,FALSE))*'Form II'!F903</f>
        <v>60</v>
      </c>
      <c r="D903" s="250"/>
      <c r="E903" s="249">
        <f>VLOOKUP(A902,$BF$2:$CB$5,3,FALSE)*'Form II'!F903</f>
        <v>60</v>
      </c>
      <c r="F903" s="250"/>
      <c r="G903" s="249">
        <f>VLOOKUP(A902,$BF$2:$CB$5,4,FALSE)*'Form II'!F903</f>
        <v>60</v>
      </c>
      <c r="H903" s="250"/>
      <c r="I903" s="249">
        <f>VLOOKUP(A902,$BF$2:$CB$5,5,FALSE)*'Form II'!F903</f>
        <v>60</v>
      </c>
      <c r="J903" s="250"/>
      <c r="K903" s="251">
        <f>VLOOKUP(A902,$BF$2:$CB$5,6,FALSE)*'Form II'!F903</f>
        <v>100</v>
      </c>
      <c r="L903" s="250"/>
      <c r="M903" s="249">
        <f>VLOOKUP(A902,$BF$2:$CB$5,7,FALSE)*'Form II'!F903</f>
        <v>200</v>
      </c>
      <c r="N903" s="250"/>
      <c r="O903" s="249">
        <f>VLOOKUP(A902,$BF$2:$CB$5,8,FALSE)*'Form II'!F903</f>
        <v>125</v>
      </c>
      <c r="P903" s="250"/>
      <c r="Q903" s="249">
        <f>VLOOKUP(A902,$BF$2:$CB$5,9,FALSE)*'Form II'!F903</f>
        <v>125</v>
      </c>
      <c r="R903" s="250"/>
      <c r="S903" s="249">
        <f>VLOOKUP(A902,$BF$2:$CB$5,10,FALSE)*'Form II'!F903</f>
        <v>125</v>
      </c>
      <c r="T903" s="250"/>
      <c r="U903" s="249">
        <f>VLOOKUP(A902,$BF$2:$CB$5,11,FALSE)*'Form II'!F903</f>
        <v>150</v>
      </c>
      <c r="V903" s="250"/>
      <c r="W903" s="249">
        <f>VLOOKUP(A902,$BF$2:$CB$5,12,FALSE)*'Form II'!F903</f>
        <v>200</v>
      </c>
      <c r="X903" s="250"/>
      <c r="Y903" s="252">
        <f>VLOOKUP(A902,$BF$2:$CB$5,13,FALSE)*'Form II'!F903</f>
        <v>250</v>
      </c>
      <c r="Z903" s="253"/>
      <c r="AA903" s="252">
        <f>VLOOKUP(A902,$BF$2:$CB$5,14,FALSE)*'Form II'!F903</f>
        <v>75</v>
      </c>
      <c r="AB903" s="254"/>
      <c r="AC903" s="252">
        <f>VLOOKUP(A902,$BF$2:$CB$5,15,FALSE)*'Form II'!F903</f>
        <v>75</v>
      </c>
      <c r="AD903" s="253"/>
      <c r="AE903" s="252">
        <f>VLOOKUP(A902,$BF$2:$CB$5,16,FALSE)*'Form II'!F903</f>
        <v>200</v>
      </c>
      <c r="AF903" s="253"/>
      <c r="AG903" s="249">
        <f>VLOOKUP(A902,$BF$2:$CB$5,17,FALSE)*'Form II'!F903</f>
        <v>200</v>
      </c>
      <c r="AH903" s="250"/>
      <c r="AI903" s="249">
        <f>VLOOKUP(A902,$BF$2:$CB$5,18,FALSE)*'Form II'!F903</f>
        <v>12.5</v>
      </c>
      <c r="AJ903" s="250"/>
      <c r="AK903" s="249">
        <f>VLOOKUP(A902,$BF$2:$CB$5,19,FALSE)*'Form II'!F903</f>
        <v>25</v>
      </c>
      <c r="AL903" s="250"/>
      <c r="AM903" s="249">
        <f>VLOOKUP(A902,$BF$2:$CB$5,20,FALSE)*'Form II'!F903</f>
        <v>12.5</v>
      </c>
      <c r="AN903" s="250"/>
      <c r="AO903" s="249">
        <f>VLOOKUP(A902,$BF$2:$CB$5,21,FALSE)*'Form II'!F903</f>
        <v>25</v>
      </c>
      <c r="AP903" s="250"/>
      <c r="AQ903" s="249">
        <f>VLOOKUP(A902,$BF$2:$CB$5,22,FALSE)*'Form II'!F903</f>
        <v>25</v>
      </c>
      <c r="AR903" s="250"/>
      <c r="AS903" s="255"/>
      <c r="AT903" s="256"/>
      <c r="AU903" s="116"/>
      <c r="AV903" s="116"/>
      <c r="AW903" s="116"/>
      <c r="AX903" s="116"/>
      <c r="AY903" s="116"/>
      <c r="AZ903" s="116"/>
      <c r="BA903" s="116"/>
      <c r="BB903" s="116"/>
      <c r="BC903" s="116"/>
      <c r="BD903" s="116"/>
      <c r="BE903" s="116"/>
    </row>
    <row r="904" spans="1:82" ht="15.75" thickBot="1" x14ac:dyDescent="0.3">
      <c r="A904" s="48" t="str">
        <f>'Form II'!A903&amp;", "&amp;'Form II'!B903</f>
        <v>, 91</v>
      </c>
      <c r="B904" s="99" t="s">
        <v>36</v>
      </c>
      <c r="C904" s="99" t="s">
        <v>36</v>
      </c>
      <c r="D904" s="99" t="s">
        <v>142</v>
      </c>
      <c r="E904" s="99"/>
      <c r="F904" s="99"/>
      <c r="G904" s="99"/>
      <c r="H904" s="99"/>
      <c r="I904" s="99"/>
      <c r="J904" s="99"/>
      <c r="K904" s="99" t="s">
        <v>36</v>
      </c>
      <c r="L904" s="99" t="s">
        <v>142</v>
      </c>
      <c r="M904" s="99" t="s">
        <v>36</v>
      </c>
      <c r="N904" s="99" t="s">
        <v>142</v>
      </c>
      <c r="O904" s="99" t="s">
        <v>36</v>
      </c>
      <c r="P904" s="99" t="s">
        <v>142</v>
      </c>
      <c r="Q904" s="99" t="s">
        <v>36</v>
      </c>
      <c r="R904" s="99" t="s">
        <v>142</v>
      </c>
      <c r="S904" s="99" t="s">
        <v>36</v>
      </c>
      <c r="T904" s="99" t="s">
        <v>142</v>
      </c>
      <c r="U904" s="99" t="s">
        <v>36</v>
      </c>
      <c r="V904" s="99" t="s">
        <v>142</v>
      </c>
      <c r="W904" s="99" t="s">
        <v>36</v>
      </c>
      <c r="X904" s="99" t="s">
        <v>142</v>
      </c>
      <c r="Y904" s="99" t="s">
        <v>36</v>
      </c>
      <c r="Z904" s="99" t="s">
        <v>142</v>
      </c>
      <c r="AA904" s="99"/>
      <c r="AB904" s="99"/>
      <c r="AC904" s="99" t="s">
        <v>36</v>
      </c>
      <c r="AD904" s="99" t="s">
        <v>142</v>
      </c>
      <c r="AE904" s="99" t="s">
        <v>36</v>
      </c>
      <c r="AF904" s="100" t="s">
        <v>142</v>
      </c>
      <c r="AG904" s="99" t="s">
        <v>36</v>
      </c>
      <c r="AH904" s="99" t="s">
        <v>142</v>
      </c>
      <c r="AI904" s="99" t="s">
        <v>36</v>
      </c>
      <c r="AJ904" s="99" t="s">
        <v>142</v>
      </c>
      <c r="AK904" s="99" t="s">
        <v>36</v>
      </c>
      <c r="AL904" s="99" t="s">
        <v>142</v>
      </c>
      <c r="AM904" s="99" t="s">
        <v>36</v>
      </c>
      <c r="AN904" s="99" t="s">
        <v>142</v>
      </c>
      <c r="AO904" s="99" t="s">
        <v>36</v>
      </c>
      <c r="AP904" s="99" t="s">
        <v>142</v>
      </c>
      <c r="AQ904" s="99" t="s">
        <v>36</v>
      </c>
      <c r="AR904" s="99" t="s">
        <v>142</v>
      </c>
      <c r="AS904" s="99" t="s">
        <v>36</v>
      </c>
      <c r="AT904" s="147" t="s">
        <v>142</v>
      </c>
      <c r="AU904" s="116"/>
      <c r="AV904" s="116"/>
      <c r="AW904" s="116"/>
      <c r="AX904" s="116"/>
      <c r="AY904" s="116"/>
      <c r="AZ904" s="116"/>
      <c r="BA904" s="116"/>
      <c r="BB904" s="116"/>
      <c r="BC904" s="116"/>
      <c r="BD904" s="116"/>
      <c r="BE904" s="116"/>
    </row>
    <row r="905" spans="1:82" ht="16.5" thickTop="1" thickBot="1" x14ac:dyDescent="0.3">
      <c r="A905" s="24" t="s">
        <v>37</v>
      </c>
      <c r="B905" s="25"/>
      <c r="C905" s="112">
        <v>0</v>
      </c>
      <c r="D905" s="93">
        <f t="shared" ref="D905" si="8453">C905/C903</f>
        <v>0</v>
      </c>
      <c r="E905" s="112"/>
      <c r="F905" s="93">
        <f t="shared" ref="F905" si="8454">E905/E903</f>
        <v>0</v>
      </c>
      <c r="G905" s="112"/>
      <c r="H905" s="93">
        <f t="shared" ref="H905" si="8455">G905/G903</f>
        <v>0</v>
      </c>
      <c r="I905" s="112"/>
      <c r="J905" s="93">
        <f t="shared" ref="J905" si="8456">I905/I903</f>
        <v>0</v>
      </c>
      <c r="K905" s="112"/>
      <c r="L905" s="93">
        <f t="shared" ref="L905" si="8457">K905/K903</f>
        <v>0</v>
      </c>
      <c r="M905" s="112">
        <v>0</v>
      </c>
      <c r="N905" s="93">
        <f t="shared" ref="N905" si="8458">M905/M903</f>
        <v>0</v>
      </c>
      <c r="O905" s="112">
        <v>0</v>
      </c>
      <c r="P905" s="93">
        <f t="shared" ref="P905" si="8459">O905/O903</f>
        <v>0</v>
      </c>
      <c r="Q905" s="112">
        <v>0</v>
      </c>
      <c r="R905" s="93">
        <f t="shared" ref="R905" si="8460">Q905/Q903</f>
        <v>0</v>
      </c>
      <c r="S905" s="112">
        <v>0</v>
      </c>
      <c r="T905" s="93">
        <f t="shared" ref="T905" si="8461">S905/S903</f>
        <v>0</v>
      </c>
      <c r="U905" s="112">
        <v>0</v>
      </c>
      <c r="V905" s="93">
        <f t="shared" ref="V905" si="8462">U905/U903</f>
        <v>0</v>
      </c>
      <c r="W905" s="112">
        <v>0</v>
      </c>
      <c r="X905" s="93">
        <f t="shared" ref="X905" si="8463">W905/W903</f>
        <v>0</v>
      </c>
      <c r="Y905" s="112">
        <v>0</v>
      </c>
      <c r="Z905" s="93">
        <f t="shared" ref="Z905" si="8464">Y905/Y903</f>
        <v>0</v>
      </c>
      <c r="AA905" s="112">
        <v>0</v>
      </c>
      <c r="AB905" s="93">
        <f t="shared" ref="AB905" si="8465">AA905/AA903</f>
        <v>0</v>
      </c>
      <c r="AC905" s="112">
        <v>0</v>
      </c>
      <c r="AD905" s="93">
        <f t="shared" ref="AD905" si="8466">AC905/AC903</f>
        <v>0</v>
      </c>
      <c r="AE905" s="112"/>
      <c r="AF905" s="93">
        <f t="shared" ref="AF905" si="8467">AE905/AE903</f>
        <v>0</v>
      </c>
      <c r="AG905" s="112"/>
      <c r="AH905" s="93">
        <f t="shared" ref="AH905" si="8468">AG905/AG903</f>
        <v>0</v>
      </c>
      <c r="AI905" s="112"/>
      <c r="AJ905" s="93">
        <f t="shared" ref="AJ905" si="8469">AI905/AI903</f>
        <v>0</v>
      </c>
      <c r="AK905" s="112"/>
      <c r="AL905" s="93">
        <f t="shared" ref="AL905" si="8470">AK905/AK903</f>
        <v>0</v>
      </c>
      <c r="AM905" s="112">
        <v>0</v>
      </c>
      <c r="AN905" s="93">
        <f t="shared" ref="AN905" si="8471">AM905/AM903</f>
        <v>0</v>
      </c>
      <c r="AO905" s="112">
        <v>0</v>
      </c>
      <c r="AP905" s="93">
        <f t="shared" ref="AP905" si="8472">AO905/AO903</f>
        <v>0</v>
      </c>
      <c r="AQ905" s="112">
        <v>0</v>
      </c>
      <c r="AR905" s="93">
        <f t="shared" ref="AR905:AR909" si="8473">AQ905/$AQ$113</f>
        <v>0</v>
      </c>
      <c r="AS905" s="134">
        <f t="shared" ref="AS905:AS908" si="8474">C905+K905+M905+O905+U905+W905+Y905+AC905+AE905+AG905+AM905+AQ905+E905+I905+G905+AA905+Q905+S905+AO905+AI905+AK905</f>
        <v>0</v>
      </c>
      <c r="AT905" s="203">
        <f t="shared" ref="AT905:AT909" si="8475">D905+L905+N905+P905+V905+X905+Z905+AD905+AF905+AH905+AN905+AR905+AB905+F905+J905+H905+R905+T905+AP905+AJ905+AL905</f>
        <v>0</v>
      </c>
      <c r="AU905" s="120">
        <f>IF(J905=0,0,(IF('Form II'!K903="yes",(J905/AT905)*('Form II'!G903+'Form II'!H903),0)))</f>
        <v>0</v>
      </c>
      <c r="AV905" s="120">
        <f>IF(D905=0,0,(IF('Form II'!I903="yes",(D905/AT905)*('Form II'!G903+'Form II'!H903),0)))</f>
        <v>0</v>
      </c>
      <c r="AW905" s="120">
        <f>IF(F905+H905=0,0,(IF('Form II'!J903="yes",((F905+H905)/AT905)*('Form II'!G903+'Form II'!H903),0)))</f>
        <v>0</v>
      </c>
      <c r="AX905" s="120">
        <f>IF(L905=0,0,(L905/AT905)*('Form II'!G903+'Form II'!H903))</f>
        <v>0</v>
      </c>
      <c r="AY905" s="120">
        <f>IF(P905+R905=0,0,(IF('Form II'!M903="yes",(((P905+R905)/AT905)*('Form II'!G903+'Form II'!H903)),0)))</f>
        <v>0</v>
      </c>
      <c r="AZ905" s="120" t="e">
        <f>IF('Form II'!N903="yes",(((V905+X905+Z905+T905)/AT905)*('Form II'!G903+'Form II'!H903)),0)</f>
        <v>#DIV/0!</v>
      </c>
      <c r="BA905" s="120" t="e">
        <f>IF('Form II'!P903="yes",(AB905/AT905)*('Form II'!G903+'Form II'!H903),0)</f>
        <v>#DIV/0!</v>
      </c>
      <c r="BB905" s="120" t="e">
        <f>IF('Form II'!O903="yes",(AD905/AT905)*('Form II'!G903+'Form II'!H903),0)</f>
        <v>#DIV/0!</v>
      </c>
      <c r="BC905" s="120">
        <f>IF(AF905=0,0,(AF905/AT905)*('Form II'!G903+'Form II'!H903))</f>
        <v>0</v>
      </c>
      <c r="BD905" s="120">
        <f>IF((AN905+AP905+AR905)=0,0,(IF('Form II'!R903="yes",(((AN905+AP905+AR905)/AT905)*('Form II'!G903+'Form II'!H903)),0)))</f>
        <v>0</v>
      </c>
      <c r="BE905" s="118">
        <f>IF((AS905)=0,('Form II'!G903+'Form II'!H903),SUM(AU905:BD905))</f>
        <v>0</v>
      </c>
      <c r="CD905" s="23">
        <f>AT905*'Form II'!F903</f>
        <v>0</v>
      </c>
    </row>
    <row r="906" spans="1:82" ht="16.5" thickTop="1" thickBot="1" x14ac:dyDescent="0.3">
      <c r="A906" s="26" t="s">
        <v>38</v>
      </c>
      <c r="B906" s="27"/>
      <c r="C906" s="113">
        <v>0</v>
      </c>
      <c r="D906" s="93">
        <f t="shared" ref="D906" si="8476">C906/C903</f>
        <v>0</v>
      </c>
      <c r="E906" s="113"/>
      <c r="F906" s="93">
        <f t="shared" ref="F906" si="8477">E906/E903</f>
        <v>0</v>
      </c>
      <c r="G906" s="113"/>
      <c r="H906" s="93">
        <f t="shared" ref="H906" si="8478">G906/G903</f>
        <v>0</v>
      </c>
      <c r="I906" s="113"/>
      <c r="J906" s="93">
        <f t="shared" ref="J906" si="8479">I906/I903</f>
        <v>0</v>
      </c>
      <c r="K906" s="113"/>
      <c r="L906" s="93">
        <f t="shared" ref="L906" si="8480">K906/K903</f>
        <v>0</v>
      </c>
      <c r="M906" s="113">
        <v>0</v>
      </c>
      <c r="N906" s="93">
        <f t="shared" ref="N906" si="8481">M906/M903</f>
        <v>0</v>
      </c>
      <c r="O906" s="113">
        <v>0</v>
      </c>
      <c r="P906" s="93">
        <f t="shared" ref="P906" si="8482">O906/O903</f>
        <v>0</v>
      </c>
      <c r="Q906" s="113">
        <v>0</v>
      </c>
      <c r="R906" s="93">
        <f t="shared" ref="R906" si="8483">Q906/Q903</f>
        <v>0</v>
      </c>
      <c r="S906" s="113">
        <v>0</v>
      </c>
      <c r="T906" s="93">
        <f t="shared" ref="T906" si="8484">S906/S903</f>
        <v>0</v>
      </c>
      <c r="U906" s="113">
        <v>0</v>
      </c>
      <c r="V906" s="93">
        <f t="shared" ref="V906" si="8485">U906/U903</f>
        <v>0</v>
      </c>
      <c r="W906" s="113">
        <v>0</v>
      </c>
      <c r="X906" s="93">
        <f t="shared" ref="X906" si="8486">W906/W903</f>
        <v>0</v>
      </c>
      <c r="Y906" s="113">
        <v>0</v>
      </c>
      <c r="Z906" s="93">
        <f t="shared" ref="Z906" si="8487">Y906/Y903</f>
        <v>0</v>
      </c>
      <c r="AA906" s="113">
        <v>0</v>
      </c>
      <c r="AB906" s="93">
        <f t="shared" ref="AB906" si="8488">AA906/AA903</f>
        <v>0</v>
      </c>
      <c r="AC906" s="113">
        <v>0</v>
      </c>
      <c r="AD906" s="93">
        <f t="shared" ref="AD906" si="8489">AC906/AC903</f>
        <v>0</v>
      </c>
      <c r="AE906" s="113"/>
      <c r="AF906" s="93">
        <f t="shared" ref="AF906" si="8490">AE906/AE903</f>
        <v>0</v>
      </c>
      <c r="AG906" s="113"/>
      <c r="AH906" s="93">
        <f t="shared" ref="AH906" si="8491">AG906/AG903</f>
        <v>0</v>
      </c>
      <c r="AI906" s="113"/>
      <c r="AJ906" s="93">
        <f t="shared" ref="AJ906" si="8492">AI906/AI903</f>
        <v>0</v>
      </c>
      <c r="AK906" s="113"/>
      <c r="AL906" s="93">
        <f t="shared" ref="AL906" si="8493">AK906/AK903</f>
        <v>0</v>
      </c>
      <c r="AM906" s="113">
        <v>0</v>
      </c>
      <c r="AN906" s="93">
        <f t="shared" ref="AN906" si="8494">AM906/AM903</f>
        <v>0</v>
      </c>
      <c r="AO906" s="113">
        <v>0</v>
      </c>
      <c r="AP906" s="93">
        <f t="shared" ref="AP906" si="8495">AO906/AO903</f>
        <v>0</v>
      </c>
      <c r="AQ906" s="113">
        <v>0</v>
      </c>
      <c r="AR906" s="93">
        <f t="shared" si="8473"/>
        <v>0</v>
      </c>
      <c r="AS906" s="134">
        <f t="shared" si="8474"/>
        <v>0</v>
      </c>
      <c r="AT906" s="203">
        <f t="shared" si="8475"/>
        <v>0</v>
      </c>
      <c r="AU906" s="120">
        <f>IF(J906=0,0,(IF('Form II'!K904="yes",(J906/AT906)*('Form II'!G904+'Form II'!H904),0)))</f>
        <v>0</v>
      </c>
      <c r="AV906" s="120">
        <f>IF(D906=0,0,(IF('Form II'!I904="yes",(D906/AT906)*('Form II'!G904+'Form II'!H904),0)))</f>
        <v>0</v>
      </c>
      <c r="AW906" s="120">
        <f>IF(F906+H906=0,0,(IF('Form II'!J904="yes",((F906+H906)/AT906)*('Form II'!G904+'Form II'!H904),0)))</f>
        <v>0</v>
      </c>
      <c r="AX906" s="120">
        <f>IF(L906=0,0,(L906/AT906)*('Form II'!G904+'Form II'!H904))</f>
        <v>0</v>
      </c>
      <c r="AY906" s="120">
        <f>IF(P906+R906=0,0,(IF('Form II'!M904="yes",(((P906+R906)/AT906)*('Form II'!G904+'Form II'!H904)),0)))</f>
        <v>0</v>
      </c>
      <c r="AZ906" s="120" t="e">
        <f>IF('Form II'!N904="yes",(((V906+X906+Z906+T906)/AT906)*('Form II'!G904+'Form II'!H904)),0)</f>
        <v>#DIV/0!</v>
      </c>
      <c r="BA906" s="120" t="e">
        <f>IF('Form II'!P904="yes",(AB906/AT906)*('Form II'!G904+'Form II'!H904),0)</f>
        <v>#DIV/0!</v>
      </c>
      <c r="BB906" s="120" t="e">
        <f>IF('Form II'!O904="yes",(AD906/AT906)*('Form II'!G904+'Form II'!H904),0)</f>
        <v>#DIV/0!</v>
      </c>
      <c r="BC906" s="120">
        <f>IF(AF906=0,0,(AF906/AT906)*('Form II'!G904+'Form II'!H904))</f>
        <v>0</v>
      </c>
      <c r="BD906" s="120">
        <f>IF((AN906+AP906+AR906)=0,0,(IF('Form II'!R904="yes",(((AN906+AP906+AR906)/AT906)*('Form II'!G904+'Form II'!H904)),0)))</f>
        <v>0</v>
      </c>
      <c r="BE906" s="118">
        <f>IF((AS906)=0,('Form II'!G904+'Form II'!H904),SUM(AU906:BD906))</f>
        <v>0</v>
      </c>
      <c r="CD906" s="23">
        <f>AT906*'Form II'!F904</f>
        <v>0</v>
      </c>
    </row>
    <row r="907" spans="1:82" ht="16.5" thickTop="1" thickBot="1" x14ac:dyDescent="0.3">
      <c r="A907" s="26" t="s">
        <v>39</v>
      </c>
      <c r="B907" s="27"/>
      <c r="C907" s="113">
        <v>0</v>
      </c>
      <c r="D907" s="93">
        <f t="shared" ref="D907" si="8496">C907/C903</f>
        <v>0</v>
      </c>
      <c r="E907" s="113"/>
      <c r="F907" s="93">
        <f t="shared" ref="F907" si="8497">E907/E903</f>
        <v>0</v>
      </c>
      <c r="G907" s="113"/>
      <c r="H907" s="93">
        <f t="shared" ref="H907" si="8498">G907/G903</f>
        <v>0</v>
      </c>
      <c r="I907" s="113"/>
      <c r="J907" s="93">
        <f t="shared" ref="J907" si="8499">I907/I903</f>
        <v>0</v>
      </c>
      <c r="K907" s="113"/>
      <c r="L907" s="93">
        <f t="shared" ref="L907" si="8500">K907/K903</f>
        <v>0</v>
      </c>
      <c r="M907" s="113">
        <v>0</v>
      </c>
      <c r="N907" s="93">
        <f t="shared" ref="N907" si="8501">M907/M903</f>
        <v>0</v>
      </c>
      <c r="O907" s="113">
        <v>0</v>
      </c>
      <c r="P907" s="93">
        <f t="shared" ref="P907" si="8502">O907/O903</f>
        <v>0</v>
      </c>
      <c r="Q907" s="113">
        <v>0</v>
      </c>
      <c r="R907" s="93">
        <f t="shared" ref="R907" si="8503">Q907/Q903</f>
        <v>0</v>
      </c>
      <c r="S907" s="113">
        <v>0</v>
      </c>
      <c r="T907" s="93">
        <f t="shared" ref="T907" si="8504">S907/S903</f>
        <v>0</v>
      </c>
      <c r="U907" s="113">
        <v>0</v>
      </c>
      <c r="V907" s="93">
        <f t="shared" ref="V907" si="8505">U907/U903</f>
        <v>0</v>
      </c>
      <c r="W907" s="113">
        <v>0</v>
      </c>
      <c r="X907" s="93">
        <f t="shared" ref="X907" si="8506">W907/W903</f>
        <v>0</v>
      </c>
      <c r="Y907" s="113">
        <v>0</v>
      </c>
      <c r="Z907" s="93">
        <f t="shared" ref="Z907" si="8507">Y907/Y903</f>
        <v>0</v>
      </c>
      <c r="AA907" s="113">
        <v>0</v>
      </c>
      <c r="AB907" s="93">
        <f t="shared" ref="AB907" si="8508">AA907/AA903</f>
        <v>0</v>
      </c>
      <c r="AC907" s="113">
        <v>0</v>
      </c>
      <c r="AD907" s="93">
        <f t="shared" ref="AD907" si="8509">AC907/AC903</f>
        <v>0</v>
      </c>
      <c r="AE907" s="113"/>
      <c r="AF907" s="93">
        <f t="shared" ref="AF907" si="8510">AE907/AE903</f>
        <v>0</v>
      </c>
      <c r="AG907" s="113"/>
      <c r="AH907" s="93">
        <f t="shared" ref="AH907" si="8511">AG907/AG903</f>
        <v>0</v>
      </c>
      <c r="AI907" s="113"/>
      <c r="AJ907" s="93">
        <f t="shared" ref="AJ907" si="8512">AI907/AI903</f>
        <v>0</v>
      </c>
      <c r="AK907" s="113"/>
      <c r="AL907" s="93">
        <f t="shared" ref="AL907" si="8513">AK907/AK903</f>
        <v>0</v>
      </c>
      <c r="AM907" s="113">
        <v>0</v>
      </c>
      <c r="AN907" s="93">
        <f t="shared" ref="AN907" si="8514">AM907/AM903</f>
        <v>0</v>
      </c>
      <c r="AO907" s="113">
        <v>0</v>
      </c>
      <c r="AP907" s="93">
        <f t="shared" ref="AP907" si="8515">AO907/AO903</f>
        <v>0</v>
      </c>
      <c r="AQ907" s="113">
        <v>0</v>
      </c>
      <c r="AR907" s="93">
        <f t="shared" si="8473"/>
        <v>0</v>
      </c>
      <c r="AS907" s="134">
        <f t="shared" si="8474"/>
        <v>0</v>
      </c>
      <c r="AT907" s="203">
        <f t="shared" si="8475"/>
        <v>0</v>
      </c>
      <c r="AU907" s="120">
        <f>IF(J907=0,0,(IF('Form II'!K905="yes",(J907/AT907)*('Form II'!G905+'Form II'!H905),0)))</f>
        <v>0</v>
      </c>
      <c r="AV907" s="120">
        <f>IF(D907=0,0,(IF('Form II'!I905="yes",(D907/AT907)*('Form II'!G905+'Form II'!H905),0)))</f>
        <v>0</v>
      </c>
      <c r="AW907" s="120">
        <f>IF(F907+H907=0,0,(IF('Form II'!J905="yes",((F907+H907)/AT907)*('Form II'!G905+'Form II'!H905),0)))</f>
        <v>0</v>
      </c>
      <c r="AX907" s="120">
        <f>IF(L907=0,0,(L907/AT907)*('Form II'!G905+'Form II'!H905))</f>
        <v>0</v>
      </c>
      <c r="AY907" s="120">
        <f>IF(P907+R907=0,0,(IF('Form II'!M905="yes",(((P907+R907)/AT907)*('Form II'!G905+'Form II'!H905)),0)))</f>
        <v>0</v>
      </c>
      <c r="AZ907" s="120" t="e">
        <f>IF('Form II'!N905="yes",(((V907+X907+Z907+T907)/AT907)*('Form II'!G905+'Form II'!H905)),0)</f>
        <v>#DIV/0!</v>
      </c>
      <c r="BA907" s="120" t="e">
        <f>IF('Form II'!P905="yes",(AB907/AT907)*('Form II'!G905+'Form II'!H905),0)</f>
        <v>#DIV/0!</v>
      </c>
      <c r="BB907" s="120" t="e">
        <f>IF('Form II'!O905="yes",(AD907/AT907)*('Form II'!G905+'Form II'!H905),0)</f>
        <v>#DIV/0!</v>
      </c>
      <c r="BC907" s="120">
        <f>IF(AF907=0,0,(AF907/AT907)*('Form II'!G905+'Form II'!H905))</f>
        <v>0</v>
      </c>
      <c r="BD907" s="120">
        <f>IF((AN907+AP907+AR907)=0,0,(IF('Form II'!R905="yes",(((AN907+AP907+AR907)/AT907)*('Form II'!G905+'Form II'!H905)),0)))</f>
        <v>0</v>
      </c>
      <c r="BE907" s="118">
        <f>IF((AS907)=0,('Form II'!G905+'Form II'!H905),SUM(AU907:BD907))</f>
        <v>0</v>
      </c>
      <c r="CD907" s="23">
        <f>AT907*'Form II'!F905</f>
        <v>0</v>
      </c>
    </row>
    <row r="908" spans="1:82" ht="16.5" thickTop="1" thickBot="1" x14ac:dyDescent="0.3">
      <c r="A908" s="28" t="s">
        <v>40</v>
      </c>
      <c r="B908" s="29"/>
      <c r="C908" s="114">
        <v>0</v>
      </c>
      <c r="D908" s="93">
        <f t="shared" ref="D908" si="8516">C908/C903</f>
        <v>0</v>
      </c>
      <c r="E908" s="114"/>
      <c r="F908" s="93">
        <f t="shared" ref="F908" si="8517">E908/E903</f>
        <v>0</v>
      </c>
      <c r="G908" s="114"/>
      <c r="H908" s="93">
        <f t="shared" ref="H908" si="8518">G908/G903</f>
        <v>0</v>
      </c>
      <c r="I908" s="114"/>
      <c r="J908" s="93">
        <f t="shared" ref="J908" si="8519">I908/I903</f>
        <v>0</v>
      </c>
      <c r="K908" s="114"/>
      <c r="L908" s="93">
        <f t="shared" ref="L908" si="8520">K908/K903</f>
        <v>0</v>
      </c>
      <c r="M908" s="114">
        <v>0</v>
      </c>
      <c r="N908" s="93">
        <f t="shared" ref="N908" si="8521">M908/M903</f>
        <v>0</v>
      </c>
      <c r="O908" s="114">
        <v>0</v>
      </c>
      <c r="P908" s="93">
        <f t="shared" ref="P908" si="8522">O908/O903</f>
        <v>0</v>
      </c>
      <c r="Q908" s="114">
        <v>0</v>
      </c>
      <c r="R908" s="93">
        <f t="shared" ref="R908" si="8523">Q908/Q903</f>
        <v>0</v>
      </c>
      <c r="S908" s="114">
        <v>0</v>
      </c>
      <c r="T908" s="93">
        <f t="shared" ref="T908" si="8524">S908/S903</f>
        <v>0</v>
      </c>
      <c r="U908" s="114">
        <v>0</v>
      </c>
      <c r="V908" s="93">
        <f t="shared" ref="V908" si="8525">U908/U903</f>
        <v>0</v>
      </c>
      <c r="W908" s="114">
        <v>0</v>
      </c>
      <c r="X908" s="93">
        <f t="shared" ref="X908" si="8526">W908/W903</f>
        <v>0</v>
      </c>
      <c r="Y908" s="114">
        <v>0</v>
      </c>
      <c r="Z908" s="93">
        <f t="shared" ref="Z908" si="8527">Y908/Y903</f>
        <v>0</v>
      </c>
      <c r="AA908" s="114">
        <v>0</v>
      </c>
      <c r="AB908" s="93">
        <f t="shared" ref="AB908" si="8528">AA908/AA903</f>
        <v>0</v>
      </c>
      <c r="AC908" s="114">
        <v>0</v>
      </c>
      <c r="AD908" s="93">
        <f t="shared" ref="AD908" si="8529">AC908/AC903</f>
        <v>0</v>
      </c>
      <c r="AE908" s="114"/>
      <c r="AF908" s="93">
        <f t="shared" ref="AF908" si="8530">AE908/AE903</f>
        <v>0</v>
      </c>
      <c r="AG908" s="114"/>
      <c r="AH908" s="93">
        <f t="shared" ref="AH908" si="8531">AG908/AG903</f>
        <v>0</v>
      </c>
      <c r="AI908" s="114"/>
      <c r="AJ908" s="93">
        <f t="shared" ref="AJ908" si="8532">AI908/AI903</f>
        <v>0</v>
      </c>
      <c r="AK908" s="114"/>
      <c r="AL908" s="93">
        <f t="shared" ref="AL908" si="8533">AK908/AK903</f>
        <v>0</v>
      </c>
      <c r="AM908" s="114">
        <v>0</v>
      </c>
      <c r="AN908" s="93">
        <f t="shared" ref="AN908" si="8534">AM908/AM903</f>
        <v>0</v>
      </c>
      <c r="AO908" s="114">
        <v>0</v>
      </c>
      <c r="AP908" s="93">
        <f t="shared" ref="AP908" si="8535">AO908/AO903</f>
        <v>0</v>
      </c>
      <c r="AQ908" s="114">
        <v>0</v>
      </c>
      <c r="AR908" s="93">
        <f t="shared" si="8473"/>
        <v>0</v>
      </c>
      <c r="AS908" s="134">
        <f t="shared" si="8474"/>
        <v>0</v>
      </c>
      <c r="AT908" s="203">
        <f t="shared" si="8475"/>
        <v>0</v>
      </c>
      <c r="AU908" s="120">
        <f>IF(J908=0,0,(IF('Form II'!K906="yes",(J908/AT908)*('Form II'!G906+'Form II'!H906),0)))</f>
        <v>0</v>
      </c>
      <c r="AV908" s="120">
        <f>IF(D908=0,0,(IF('Form II'!I906="yes",(D908/AT908)*('Form II'!G906+'Form II'!H906),0)))</f>
        <v>0</v>
      </c>
      <c r="AW908" s="120">
        <f>IF(F908+H908=0,0,(IF('Form II'!J906="yes",((F908+H908)/AT908)*('Form II'!G906+'Form II'!H906),0)))</f>
        <v>0</v>
      </c>
      <c r="AX908" s="120">
        <f>IF(L908=0,0,(L908/AT908)*('Form II'!G906+'Form II'!H906))</f>
        <v>0</v>
      </c>
      <c r="AY908" s="120">
        <f>IF(P908+R908=0,0,(IF('Form II'!M906="yes",(((P908+R908)/AT908)*('Form II'!G906+'Form II'!H906)),0)))</f>
        <v>0</v>
      </c>
      <c r="AZ908" s="120" t="e">
        <f>IF('Form II'!N906="yes",(((V908+X908+Z908+T908)/AT908)*('Form II'!G906+'Form II'!H906)),0)</f>
        <v>#DIV/0!</v>
      </c>
      <c r="BA908" s="120" t="e">
        <f>IF('Form II'!P906="yes",(AB908/AT908)*('Form II'!G906+'Form II'!H906),0)</f>
        <v>#DIV/0!</v>
      </c>
      <c r="BB908" s="120" t="e">
        <f>IF('Form II'!O906="yes",(AD908/AT908)*('Form II'!G906+'Form II'!H906),0)</f>
        <v>#DIV/0!</v>
      </c>
      <c r="BC908" s="120">
        <f>IF(AF908=0,0,(AF908/AT908)*('Form II'!G906+'Form II'!H906))</f>
        <v>0</v>
      </c>
      <c r="BD908" s="120">
        <f>IF((AN908+AP908+AR908)=0,0,(IF('Form II'!R906="yes",(((AN908+AP908+AR908)/AT908)*('Form II'!G906+'Form II'!H906)),0)))</f>
        <v>0</v>
      </c>
      <c r="BE908" s="118">
        <f>IF((AS908)=0,('Form II'!G906+'Form II'!H906),SUM(AU908:BD908))</f>
        <v>0</v>
      </c>
      <c r="CD908" s="23">
        <f>AT908*'Form II'!F906</f>
        <v>0</v>
      </c>
    </row>
    <row r="909" spans="1:82" ht="15.75" thickTop="1" x14ac:dyDescent="0.25">
      <c r="A909" s="90" t="s">
        <v>41</v>
      </c>
      <c r="B909" s="91"/>
      <c r="C909" s="91">
        <f t="shared" ref="C909:C969" si="8536">SUM(C905:C908)</f>
        <v>0</v>
      </c>
      <c r="D909" s="93">
        <f t="shared" ref="D909" si="8537">C909/C903</f>
        <v>0</v>
      </c>
      <c r="E909" s="91">
        <f t="shared" ref="E909:E969" si="8538">SUM(E905:E908)</f>
        <v>0</v>
      </c>
      <c r="F909" s="93">
        <f t="shared" ref="F909" si="8539">E909/E903</f>
        <v>0</v>
      </c>
      <c r="G909" s="91">
        <f t="shared" ref="G909:G969" si="8540">SUM(G905:G908)</f>
        <v>0</v>
      </c>
      <c r="H909" s="93">
        <f t="shared" ref="H909" si="8541">G909/G903</f>
        <v>0</v>
      </c>
      <c r="I909" s="91">
        <f t="shared" ref="I909:I969" si="8542">SUM(I905:I908)</f>
        <v>0</v>
      </c>
      <c r="J909" s="93">
        <f t="shared" ref="J909" si="8543">I909/I903</f>
        <v>0</v>
      </c>
      <c r="K909" s="91">
        <f t="shared" ref="K909:K969" si="8544">SUM(K905:K908)</f>
        <v>0</v>
      </c>
      <c r="L909" s="93">
        <f t="shared" ref="L909" si="8545">K909/K903</f>
        <v>0</v>
      </c>
      <c r="M909" s="91">
        <f t="shared" ref="M909:M969" si="8546">SUM(M905:M908)</f>
        <v>0</v>
      </c>
      <c r="N909" s="93">
        <f t="shared" ref="N909" si="8547">M909/M903</f>
        <v>0</v>
      </c>
      <c r="O909" s="91">
        <f t="shared" ref="O909:O969" si="8548">SUM(O905:O908)</f>
        <v>0</v>
      </c>
      <c r="P909" s="93">
        <f t="shared" ref="P909" si="8549">O909/O903</f>
        <v>0</v>
      </c>
      <c r="Q909" s="91">
        <f t="shared" ref="Q909:Q969" si="8550">SUM(Q905:Q908)</f>
        <v>0</v>
      </c>
      <c r="R909" s="93">
        <f t="shared" ref="R909" si="8551">Q909/Q903</f>
        <v>0</v>
      </c>
      <c r="S909" s="91">
        <f t="shared" ref="S909:S969" si="8552">SUM(S905:S908)</f>
        <v>0</v>
      </c>
      <c r="T909" s="93">
        <f t="shared" ref="T909" si="8553">S909/S903</f>
        <v>0</v>
      </c>
      <c r="U909" s="91">
        <f t="shared" ref="U909:U969" si="8554">SUM(U905:U908)</f>
        <v>0</v>
      </c>
      <c r="V909" s="93">
        <f t="shared" ref="V909" si="8555">U909/U903</f>
        <v>0</v>
      </c>
      <c r="W909" s="91">
        <f t="shared" ref="W909:W969" si="8556">SUM(W905:W908)</f>
        <v>0</v>
      </c>
      <c r="X909" s="93">
        <f t="shared" ref="X909" si="8557">W909/W903</f>
        <v>0</v>
      </c>
      <c r="Y909" s="91">
        <f t="shared" ref="Y909:Y969" si="8558">SUM(Y905:Y908)</f>
        <v>0</v>
      </c>
      <c r="Z909" s="93">
        <f t="shared" ref="Z909" si="8559">Y909/Y903</f>
        <v>0</v>
      </c>
      <c r="AA909" s="91">
        <f t="shared" ref="AA909:AA969" si="8560">SUM(AA905:AA908)</f>
        <v>0</v>
      </c>
      <c r="AB909" s="93">
        <f t="shared" ref="AB909" si="8561">AA909/AA903</f>
        <v>0</v>
      </c>
      <c r="AC909" s="91">
        <f t="shared" ref="AC909:AC969" si="8562">SUM(AC905:AC908)</f>
        <v>0</v>
      </c>
      <c r="AD909" s="93">
        <f t="shared" ref="AD909" si="8563">AC909/AC903</f>
        <v>0</v>
      </c>
      <c r="AE909" s="94">
        <f t="shared" ref="AE909:AE969" si="8564">SUM(AE905:AE908)</f>
        <v>0</v>
      </c>
      <c r="AF909" s="93">
        <f t="shared" ref="AF909" si="8565">AE909/AE903</f>
        <v>0</v>
      </c>
      <c r="AG909" s="91">
        <f t="shared" ref="AG909:AG969" si="8566">SUM(AG905:AG908)</f>
        <v>0</v>
      </c>
      <c r="AH909" s="93">
        <f t="shared" ref="AH909" si="8567">AG909/AG903</f>
        <v>0</v>
      </c>
      <c r="AI909" s="91">
        <f t="shared" ref="AI909:AI969" si="8568">SUM(AI905:AI908)</f>
        <v>0</v>
      </c>
      <c r="AJ909" s="93">
        <f t="shared" ref="AJ909" si="8569">AI909/AI903</f>
        <v>0</v>
      </c>
      <c r="AK909" s="91">
        <f t="shared" ref="AK909:AK969" si="8570">SUM(AK905:AK908)</f>
        <v>0</v>
      </c>
      <c r="AL909" s="93">
        <f t="shared" ref="AL909" si="8571">AK909/AK903</f>
        <v>0</v>
      </c>
      <c r="AM909" s="91">
        <f t="shared" ref="AM909:AM969" si="8572">SUM(AM905:AM908)</f>
        <v>0</v>
      </c>
      <c r="AN909" s="93">
        <f t="shared" ref="AN909" si="8573">AM909/AM903</f>
        <v>0</v>
      </c>
      <c r="AO909" s="91">
        <f t="shared" ref="AO909:AO969" si="8574">SUM(AO905:AO908)</f>
        <v>0</v>
      </c>
      <c r="AP909" s="93">
        <f t="shared" ref="AP909" si="8575">AO909/AO903</f>
        <v>0</v>
      </c>
      <c r="AQ909" s="91">
        <f t="shared" ref="AQ909:AQ969" si="8576">SUM(AQ905:AQ908)</f>
        <v>0</v>
      </c>
      <c r="AR909" s="93">
        <f t="shared" si="8473"/>
        <v>0</v>
      </c>
      <c r="AS909" s="95">
        <f t="shared" ref="AS909:AS969" si="8577">SUM(AS905:AS908)</f>
        <v>0</v>
      </c>
      <c r="AT909" s="203">
        <f t="shared" si="8475"/>
        <v>0</v>
      </c>
      <c r="AU909" s="121"/>
      <c r="AV909" s="121"/>
      <c r="AW909" s="121"/>
      <c r="AX909" s="121"/>
      <c r="AY909" s="121"/>
      <c r="AZ909" s="121"/>
      <c r="BA909" s="121"/>
      <c r="BB909" s="121"/>
      <c r="BC909" s="121"/>
      <c r="BD909" s="121"/>
      <c r="BE909" s="121"/>
      <c r="CD909" s="30">
        <f t="shared" ref="CD909:CD969" si="8578">SUM(CD905:CD908)</f>
        <v>0</v>
      </c>
    </row>
    <row r="910" spans="1:82" x14ac:dyDescent="0.25">
      <c r="AU910" s="116"/>
      <c r="AV910" s="116"/>
      <c r="AW910" s="116"/>
      <c r="AX910" s="116"/>
      <c r="AY910" s="116"/>
      <c r="AZ910" s="116"/>
      <c r="BA910" s="116"/>
      <c r="BB910" s="116"/>
      <c r="BC910" s="116"/>
      <c r="BD910" s="116"/>
      <c r="BE910" s="116"/>
    </row>
    <row r="911" spans="1:82" ht="45" x14ac:dyDescent="0.25">
      <c r="A911" s="97"/>
      <c r="B911" s="199" t="s">
        <v>25</v>
      </c>
      <c r="C911" s="248" t="s">
        <v>116</v>
      </c>
      <c r="D911" s="247"/>
      <c r="E911" s="257" t="s">
        <v>119</v>
      </c>
      <c r="F911" s="247"/>
      <c r="G911" s="257" t="s">
        <v>120</v>
      </c>
      <c r="H911" s="247"/>
      <c r="I911" s="248" t="s">
        <v>117</v>
      </c>
      <c r="J911" s="247"/>
      <c r="K911" s="248" t="s">
        <v>118</v>
      </c>
      <c r="L911" s="247"/>
      <c r="M911" s="248" t="s">
        <v>27</v>
      </c>
      <c r="N911" s="247"/>
      <c r="O911" s="248" t="s">
        <v>166</v>
      </c>
      <c r="P911" s="247"/>
      <c r="Q911" s="248" t="s">
        <v>167</v>
      </c>
      <c r="R911" s="247"/>
      <c r="S911" s="248" t="s">
        <v>132</v>
      </c>
      <c r="T911" s="247"/>
      <c r="U911" s="248" t="s">
        <v>28</v>
      </c>
      <c r="V911" s="247"/>
      <c r="W911" s="248" t="s">
        <v>29</v>
      </c>
      <c r="X911" s="247"/>
      <c r="Y911" s="248" t="s">
        <v>30</v>
      </c>
      <c r="Z911" s="247"/>
      <c r="AA911" s="248" t="s">
        <v>114</v>
      </c>
      <c r="AB911" s="258"/>
      <c r="AC911" s="248" t="s">
        <v>113</v>
      </c>
      <c r="AD911" s="247"/>
      <c r="AE911" s="248" t="s">
        <v>31</v>
      </c>
      <c r="AF911" s="247"/>
      <c r="AG911" s="248" t="s">
        <v>193</v>
      </c>
      <c r="AH911" s="247"/>
      <c r="AI911" s="248" t="s">
        <v>164</v>
      </c>
      <c r="AJ911" s="247"/>
      <c r="AK911" s="246" t="s">
        <v>165</v>
      </c>
      <c r="AL911" s="247"/>
      <c r="AM911" s="248" t="s">
        <v>33</v>
      </c>
      <c r="AN911" s="247"/>
      <c r="AO911" s="248" t="s">
        <v>34</v>
      </c>
      <c r="AP911" s="247"/>
      <c r="AQ911" s="248" t="s">
        <v>34</v>
      </c>
      <c r="AR911" s="247"/>
      <c r="AS911" s="248" t="s">
        <v>35</v>
      </c>
      <c r="AT911" s="247"/>
      <c r="AU911" s="115" t="s">
        <v>433</v>
      </c>
      <c r="AV911" s="115" t="s">
        <v>116</v>
      </c>
      <c r="AW911" s="115" t="s">
        <v>435</v>
      </c>
      <c r="AX911" s="116" t="s">
        <v>436</v>
      </c>
      <c r="AY911" s="116" t="s">
        <v>437</v>
      </c>
      <c r="AZ911" s="116" t="s">
        <v>134</v>
      </c>
      <c r="BA911" s="117" t="s">
        <v>114</v>
      </c>
      <c r="BB911" s="117" t="s">
        <v>113</v>
      </c>
      <c r="BC911" s="117" t="s">
        <v>46</v>
      </c>
      <c r="BD911" s="117" t="s">
        <v>44</v>
      </c>
      <c r="BE911" s="118"/>
    </row>
    <row r="912" spans="1:82" x14ac:dyDescent="0.25">
      <c r="A912" s="49" t="s">
        <v>129</v>
      </c>
      <c r="B912" s="200"/>
      <c r="C912" s="151"/>
      <c r="D912" s="152"/>
      <c r="E912" s="151"/>
      <c r="F912" s="152"/>
      <c r="G912" s="200"/>
      <c r="H912" s="201"/>
      <c r="I912" s="200"/>
      <c r="J912" s="201"/>
      <c r="K912" s="87"/>
      <c r="L912" s="201"/>
      <c r="M912" s="200"/>
      <c r="N912" s="201"/>
      <c r="O912" s="200"/>
      <c r="P912" s="201"/>
      <c r="Q912" s="200"/>
      <c r="R912" s="201"/>
      <c r="S912" s="200"/>
      <c r="T912" s="201"/>
      <c r="U912" s="200"/>
      <c r="V912" s="201"/>
      <c r="W912" s="200"/>
      <c r="X912" s="201"/>
      <c r="Y912" s="200"/>
      <c r="Z912" s="201"/>
      <c r="AA912" s="87"/>
      <c r="AB912" s="87"/>
      <c r="AC912" s="200"/>
      <c r="AD912" s="201"/>
      <c r="AE912" s="200"/>
      <c r="AF912" s="201"/>
      <c r="AG912" s="200"/>
      <c r="AH912" s="201"/>
      <c r="AI912" s="200"/>
      <c r="AJ912" s="201"/>
      <c r="AK912" s="87"/>
      <c r="AL912" s="87"/>
      <c r="AM912" s="200"/>
      <c r="AN912" s="201"/>
      <c r="AO912" s="200"/>
      <c r="AP912" s="201"/>
      <c r="AQ912" s="200"/>
      <c r="AR912" s="201"/>
      <c r="AS912" s="200"/>
      <c r="AT912" s="146"/>
      <c r="AU912" s="115"/>
      <c r="AV912" s="115"/>
      <c r="AW912" s="115"/>
      <c r="AX912" s="116"/>
      <c r="AY912" s="116"/>
      <c r="AZ912" s="116"/>
      <c r="BA912" s="116"/>
      <c r="BB912" s="116"/>
      <c r="BC912" s="116"/>
      <c r="BD912" s="116"/>
      <c r="BE912" s="116"/>
    </row>
    <row r="913" spans="1:82" x14ac:dyDescent="0.25">
      <c r="A913" s="98"/>
      <c r="B913" s="88"/>
      <c r="C913" s="249">
        <f>(VLOOKUP(A912,$BF$2:$CB$5,2,FALSE))*'Form II'!F913</f>
        <v>60</v>
      </c>
      <c r="D913" s="250"/>
      <c r="E913" s="249">
        <f>VLOOKUP(A912,$BF$2:$CB$5,3,FALSE)*'Form II'!F913</f>
        <v>60</v>
      </c>
      <c r="F913" s="250"/>
      <c r="G913" s="249">
        <f>VLOOKUP(A912,$BF$2:$CB$5,4,FALSE)*'Form II'!F913</f>
        <v>60</v>
      </c>
      <c r="H913" s="250"/>
      <c r="I913" s="249">
        <f>VLOOKUP(A912,$BF$2:$CB$5,5,FALSE)*'Form II'!F913</f>
        <v>60</v>
      </c>
      <c r="J913" s="250"/>
      <c r="K913" s="251">
        <f>VLOOKUP(A912,$BF$2:$CB$5,6,FALSE)*'Form II'!F913</f>
        <v>100</v>
      </c>
      <c r="L913" s="250"/>
      <c r="M913" s="249">
        <f>VLOOKUP(A912,$BF$2:$CB$5,7,FALSE)*'Form II'!F913</f>
        <v>200</v>
      </c>
      <c r="N913" s="250"/>
      <c r="O913" s="249">
        <f>VLOOKUP(A912,$BF$2:$CB$5,8,FALSE)*'Form II'!F913</f>
        <v>125</v>
      </c>
      <c r="P913" s="250"/>
      <c r="Q913" s="249">
        <f>VLOOKUP(A912,$BF$2:$CB$5,9,FALSE)*'Form II'!F913</f>
        <v>125</v>
      </c>
      <c r="R913" s="250"/>
      <c r="S913" s="249">
        <f>VLOOKUP(A912,$BF$2:$CB$5,10,FALSE)*'Form II'!F913</f>
        <v>125</v>
      </c>
      <c r="T913" s="250"/>
      <c r="U913" s="249">
        <f>VLOOKUP(A912,$BF$2:$CB$5,11,FALSE)*'Form II'!F913</f>
        <v>150</v>
      </c>
      <c r="V913" s="250"/>
      <c r="W913" s="249">
        <f>VLOOKUP(A912,$BF$2:$CB$5,12,FALSE)*'Form II'!F913</f>
        <v>200</v>
      </c>
      <c r="X913" s="250"/>
      <c r="Y913" s="252">
        <f>VLOOKUP(A912,$BF$2:$CB$5,13,FALSE)*'Form II'!F913</f>
        <v>250</v>
      </c>
      <c r="Z913" s="253"/>
      <c r="AA913" s="252">
        <f>VLOOKUP(A912,$BF$2:$CB$5,14,FALSE)*'Form II'!F913</f>
        <v>75</v>
      </c>
      <c r="AB913" s="254"/>
      <c r="AC913" s="252">
        <f>VLOOKUP(A912,$BF$2:$CB$5,15,FALSE)*'Form II'!F913</f>
        <v>75</v>
      </c>
      <c r="AD913" s="253"/>
      <c r="AE913" s="252">
        <f>VLOOKUP(A912,$BF$2:$CB$5,16,FALSE)*'Form II'!F913</f>
        <v>200</v>
      </c>
      <c r="AF913" s="253"/>
      <c r="AG913" s="249">
        <f>VLOOKUP(A912,$BF$2:$CB$5,17,FALSE)*'Form II'!F913</f>
        <v>200</v>
      </c>
      <c r="AH913" s="250"/>
      <c r="AI913" s="249">
        <f>VLOOKUP(A912,$BF$2:$CB$5,18,FALSE)*'Form II'!F913</f>
        <v>12.5</v>
      </c>
      <c r="AJ913" s="250"/>
      <c r="AK913" s="249">
        <f>VLOOKUP(A912,$BF$2:$CB$5,19,FALSE)*'Form II'!F913</f>
        <v>25</v>
      </c>
      <c r="AL913" s="250"/>
      <c r="AM913" s="249">
        <f>VLOOKUP(A912,$BF$2:$CB$5,20,FALSE)*'Form II'!F913</f>
        <v>12.5</v>
      </c>
      <c r="AN913" s="250"/>
      <c r="AO913" s="249">
        <f>VLOOKUP(A912,$BF$2:$CB$5,21,FALSE)*'Form II'!F913</f>
        <v>25</v>
      </c>
      <c r="AP913" s="250"/>
      <c r="AQ913" s="249">
        <f>VLOOKUP(A912,$BF$2:$CB$5,22,FALSE)*'Form II'!F913</f>
        <v>25</v>
      </c>
      <c r="AR913" s="250"/>
      <c r="AS913" s="255"/>
      <c r="AT913" s="256"/>
      <c r="AU913" s="116"/>
      <c r="AV913" s="116"/>
      <c r="AW913" s="116"/>
      <c r="AX913" s="116"/>
      <c r="AY913" s="116"/>
      <c r="AZ913" s="116"/>
      <c r="BA913" s="116"/>
      <c r="BB913" s="116"/>
      <c r="BC913" s="116"/>
      <c r="BD913" s="116"/>
      <c r="BE913" s="116"/>
    </row>
    <row r="914" spans="1:82" ht="15.75" thickBot="1" x14ac:dyDescent="0.3">
      <c r="A914" s="48" t="str">
        <f>'Form II'!A913&amp;", "&amp;'Form II'!B913</f>
        <v>, 92</v>
      </c>
      <c r="B914" s="99" t="s">
        <v>36</v>
      </c>
      <c r="C914" s="99" t="s">
        <v>36</v>
      </c>
      <c r="D914" s="99" t="s">
        <v>142</v>
      </c>
      <c r="E914" s="99"/>
      <c r="F914" s="99"/>
      <c r="G914" s="99"/>
      <c r="H914" s="99"/>
      <c r="I914" s="99"/>
      <c r="J914" s="99"/>
      <c r="K914" s="99" t="s">
        <v>36</v>
      </c>
      <c r="L914" s="99" t="s">
        <v>142</v>
      </c>
      <c r="M914" s="99" t="s">
        <v>36</v>
      </c>
      <c r="N914" s="99" t="s">
        <v>142</v>
      </c>
      <c r="O914" s="99" t="s">
        <v>36</v>
      </c>
      <c r="P914" s="99" t="s">
        <v>142</v>
      </c>
      <c r="Q914" s="99" t="s">
        <v>36</v>
      </c>
      <c r="R914" s="99" t="s">
        <v>142</v>
      </c>
      <c r="S914" s="99" t="s">
        <v>36</v>
      </c>
      <c r="T914" s="99" t="s">
        <v>142</v>
      </c>
      <c r="U914" s="99" t="s">
        <v>36</v>
      </c>
      <c r="V914" s="99" t="s">
        <v>142</v>
      </c>
      <c r="W914" s="99" t="s">
        <v>36</v>
      </c>
      <c r="X914" s="99" t="s">
        <v>142</v>
      </c>
      <c r="Y914" s="99" t="s">
        <v>36</v>
      </c>
      <c r="Z914" s="99" t="s">
        <v>142</v>
      </c>
      <c r="AA914" s="99"/>
      <c r="AB914" s="99"/>
      <c r="AC914" s="99" t="s">
        <v>36</v>
      </c>
      <c r="AD914" s="99" t="s">
        <v>142</v>
      </c>
      <c r="AE914" s="99" t="s">
        <v>36</v>
      </c>
      <c r="AF914" s="100" t="s">
        <v>142</v>
      </c>
      <c r="AG914" s="99" t="s">
        <v>36</v>
      </c>
      <c r="AH914" s="99" t="s">
        <v>142</v>
      </c>
      <c r="AI914" s="99" t="s">
        <v>36</v>
      </c>
      <c r="AJ914" s="99" t="s">
        <v>142</v>
      </c>
      <c r="AK914" s="99" t="s">
        <v>36</v>
      </c>
      <c r="AL914" s="99" t="s">
        <v>142</v>
      </c>
      <c r="AM914" s="99" t="s">
        <v>36</v>
      </c>
      <c r="AN914" s="99" t="s">
        <v>142</v>
      </c>
      <c r="AO914" s="99" t="s">
        <v>36</v>
      </c>
      <c r="AP914" s="99" t="s">
        <v>142</v>
      </c>
      <c r="AQ914" s="99" t="s">
        <v>36</v>
      </c>
      <c r="AR914" s="99" t="s">
        <v>142</v>
      </c>
      <c r="AS914" s="99" t="s">
        <v>36</v>
      </c>
      <c r="AT914" s="147" t="s">
        <v>142</v>
      </c>
      <c r="AU914" s="116"/>
      <c r="AV914" s="116"/>
      <c r="AW914" s="116"/>
      <c r="AX914" s="116"/>
      <c r="AY914" s="116"/>
      <c r="AZ914" s="116"/>
      <c r="BA914" s="116"/>
      <c r="BB914" s="116"/>
      <c r="BC914" s="116"/>
      <c r="BD914" s="116"/>
      <c r="BE914" s="116"/>
    </row>
    <row r="915" spans="1:82" ht="16.5" thickTop="1" thickBot="1" x14ac:dyDescent="0.3">
      <c r="A915" s="24" t="s">
        <v>37</v>
      </c>
      <c r="B915" s="25"/>
      <c r="C915" s="112">
        <v>0</v>
      </c>
      <c r="D915" s="93">
        <f t="shared" ref="D915" si="8579">C915/C913</f>
        <v>0</v>
      </c>
      <c r="E915" s="112"/>
      <c r="F915" s="93">
        <f t="shared" ref="F915" si="8580">E915/E913</f>
        <v>0</v>
      </c>
      <c r="G915" s="112"/>
      <c r="H915" s="93">
        <f t="shared" ref="H915" si="8581">G915/G913</f>
        <v>0</v>
      </c>
      <c r="I915" s="112"/>
      <c r="J915" s="93">
        <f t="shared" ref="J915" si="8582">I915/I913</f>
        <v>0</v>
      </c>
      <c r="K915" s="112"/>
      <c r="L915" s="93">
        <f t="shared" ref="L915" si="8583">K915/K913</f>
        <v>0</v>
      </c>
      <c r="M915" s="112">
        <v>0</v>
      </c>
      <c r="N915" s="93">
        <f t="shared" ref="N915" si="8584">M915/M913</f>
        <v>0</v>
      </c>
      <c r="O915" s="112">
        <v>0</v>
      </c>
      <c r="P915" s="93">
        <f t="shared" ref="P915" si="8585">O915/O913</f>
        <v>0</v>
      </c>
      <c r="Q915" s="112">
        <v>0</v>
      </c>
      <c r="R915" s="93">
        <f t="shared" ref="R915" si="8586">Q915/Q913</f>
        <v>0</v>
      </c>
      <c r="S915" s="112">
        <v>0</v>
      </c>
      <c r="T915" s="93">
        <f t="shared" ref="T915" si="8587">S915/S913</f>
        <v>0</v>
      </c>
      <c r="U915" s="112">
        <v>0</v>
      </c>
      <c r="V915" s="93">
        <f t="shared" ref="V915" si="8588">U915/U913</f>
        <v>0</v>
      </c>
      <c r="W915" s="112">
        <v>0</v>
      </c>
      <c r="X915" s="93">
        <f t="shared" ref="X915" si="8589">W915/W913</f>
        <v>0</v>
      </c>
      <c r="Y915" s="112">
        <v>0</v>
      </c>
      <c r="Z915" s="93">
        <f t="shared" ref="Z915" si="8590">Y915/Y913</f>
        <v>0</v>
      </c>
      <c r="AA915" s="112">
        <v>0</v>
      </c>
      <c r="AB915" s="93">
        <f t="shared" ref="AB915" si="8591">AA915/AA913</f>
        <v>0</v>
      </c>
      <c r="AC915" s="112">
        <v>0</v>
      </c>
      <c r="AD915" s="93">
        <f t="shared" ref="AD915" si="8592">AC915/AC913</f>
        <v>0</v>
      </c>
      <c r="AE915" s="112"/>
      <c r="AF915" s="93">
        <f t="shared" ref="AF915" si="8593">AE915/AE913</f>
        <v>0</v>
      </c>
      <c r="AG915" s="112"/>
      <c r="AH915" s="93">
        <f t="shared" ref="AH915" si="8594">AG915/AG913</f>
        <v>0</v>
      </c>
      <c r="AI915" s="112"/>
      <c r="AJ915" s="93">
        <f t="shared" ref="AJ915" si="8595">AI915/AI913</f>
        <v>0</v>
      </c>
      <c r="AK915" s="112"/>
      <c r="AL915" s="93">
        <f t="shared" ref="AL915" si="8596">AK915/AK913</f>
        <v>0</v>
      </c>
      <c r="AM915" s="112">
        <v>0</v>
      </c>
      <c r="AN915" s="93">
        <f t="shared" ref="AN915" si="8597">AM915/AM913</f>
        <v>0</v>
      </c>
      <c r="AO915" s="112">
        <v>0</v>
      </c>
      <c r="AP915" s="93">
        <f t="shared" ref="AP915" si="8598">AO915/AO913</f>
        <v>0</v>
      </c>
      <c r="AQ915" s="112">
        <v>0</v>
      </c>
      <c r="AR915" s="93">
        <f t="shared" ref="AR915:AR919" si="8599">AQ915/$AQ$113</f>
        <v>0</v>
      </c>
      <c r="AS915" s="134">
        <f t="shared" ref="AS915:AS918" si="8600">C915+K915+M915+O915+U915+W915+Y915+AC915+AE915+AG915+AM915+AQ915+E915+I915+G915+AA915+Q915+S915+AO915+AI915+AK915</f>
        <v>0</v>
      </c>
      <c r="AT915" s="203">
        <f t="shared" ref="AT915:AT919" si="8601">D915+L915+N915+P915+V915+X915+Z915+AD915+AF915+AH915+AN915+AR915+AB915+F915+J915+H915+R915+T915+AP915+AJ915+AL915</f>
        <v>0</v>
      </c>
      <c r="AU915" s="120">
        <f>IF(J915=0,0,(IF('Form II'!K913="yes",(J915/AT915)*('Form II'!G913+'Form II'!H913),0)))</f>
        <v>0</v>
      </c>
      <c r="AV915" s="120">
        <f>IF(D915=0,0,(IF('Form II'!I913="yes",(D915/AT915)*('Form II'!G913+'Form II'!H913),0)))</f>
        <v>0</v>
      </c>
      <c r="AW915" s="120">
        <f>IF(F915+H915=0,0,(IF('Form II'!J913="yes",((F915+H915)/AT915)*('Form II'!G913+'Form II'!H913),0)))</f>
        <v>0</v>
      </c>
      <c r="AX915" s="120">
        <f>IF(L915=0,0,(L915/AT915)*('Form II'!G913+'Form II'!H913))</f>
        <v>0</v>
      </c>
      <c r="AY915" s="120">
        <f>IF(P915+R915=0,0,(IF('Form II'!M913="yes",(((P915+R915)/AT915)*('Form II'!G913+'Form II'!H913)),0)))</f>
        <v>0</v>
      </c>
      <c r="AZ915" s="120" t="e">
        <f>IF('Form II'!N913="yes",(((V915+X915+Z915+T915)/AT915)*('Form II'!G913+'Form II'!H913)),0)</f>
        <v>#DIV/0!</v>
      </c>
      <c r="BA915" s="120" t="e">
        <f>IF('Form II'!P913="yes",(AB915/AT915)*('Form II'!G913+'Form II'!H913),0)</f>
        <v>#DIV/0!</v>
      </c>
      <c r="BB915" s="120" t="e">
        <f>IF('Form II'!O913="yes",(AD915/AT915)*('Form II'!G913+'Form II'!H913),0)</f>
        <v>#DIV/0!</v>
      </c>
      <c r="BC915" s="120">
        <f>IF(AF915=0,0,(AF915/AT915)*('Form II'!G913+'Form II'!H913))</f>
        <v>0</v>
      </c>
      <c r="BD915" s="120">
        <f>IF((AN915+AP915+AR915)=0,0,(IF('Form II'!R913="yes",(((AN915+AP915+AR915)/AT915)*('Form II'!G913+'Form II'!H913)),0)))</f>
        <v>0</v>
      </c>
      <c r="BE915" s="118">
        <f>IF((AS915)=0,('Form II'!G913+'Form II'!H913),SUM(AU915:BD915))</f>
        <v>0</v>
      </c>
      <c r="CD915" s="23">
        <f>AT915*'Form II'!F913</f>
        <v>0</v>
      </c>
    </row>
    <row r="916" spans="1:82" ht="16.5" thickTop="1" thickBot="1" x14ac:dyDescent="0.3">
      <c r="A916" s="26" t="s">
        <v>38</v>
      </c>
      <c r="B916" s="27"/>
      <c r="C916" s="113">
        <v>0</v>
      </c>
      <c r="D916" s="93">
        <f t="shared" ref="D916" si="8602">C916/C913</f>
        <v>0</v>
      </c>
      <c r="E916" s="113"/>
      <c r="F916" s="93">
        <f t="shared" ref="F916" si="8603">E916/E913</f>
        <v>0</v>
      </c>
      <c r="G916" s="113"/>
      <c r="H916" s="93">
        <f t="shared" ref="H916" si="8604">G916/G913</f>
        <v>0</v>
      </c>
      <c r="I916" s="113"/>
      <c r="J916" s="93">
        <f t="shared" ref="J916" si="8605">I916/I913</f>
        <v>0</v>
      </c>
      <c r="K916" s="113"/>
      <c r="L916" s="93">
        <f t="shared" ref="L916" si="8606">K916/K913</f>
        <v>0</v>
      </c>
      <c r="M916" s="113">
        <v>0</v>
      </c>
      <c r="N916" s="93">
        <f t="shared" ref="N916" si="8607">M916/M913</f>
        <v>0</v>
      </c>
      <c r="O916" s="113">
        <v>0</v>
      </c>
      <c r="P916" s="93">
        <f t="shared" ref="P916" si="8608">O916/O913</f>
        <v>0</v>
      </c>
      <c r="Q916" s="113">
        <v>0</v>
      </c>
      <c r="R916" s="93">
        <f t="shared" ref="R916" si="8609">Q916/Q913</f>
        <v>0</v>
      </c>
      <c r="S916" s="113">
        <v>0</v>
      </c>
      <c r="T916" s="93">
        <f t="shared" ref="T916" si="8610">S916/S913</f>
        <v>0</v>
      </c>
      <c r="U916" s="113">
        <v>0</v>
      </c>
      <c r="V916" s="93">
        <f t="shared" ref="V916" si="8611">U916/U913</f>
        <v>0</v>
      </c>
      <c r="W916" s="113">
        <v>0</v>
      </c>
      <c r="X916" s="93">
        <f t="shared" ref="X916" si="8612">W916/W913</f>
        <v>0</v>
      </c>
      <c r="Y916" s="113">
        <v>0</v>
      </c>
      <c r="Z916" s="93">
        <f t="shared" ref="Z916" si="8613">Y916/Y913</f>
        <v>0</v>
      </c>
      <c r="AA916" s="113">
        <v>0</v>
      </c>
      <c r="AB916" s="93">
        <f t="shared" ref="AB916" si="8614">AA916/AA913</f>
        <v>0</v>
      </c>
      <c r="AC916" s="113">
        <v>0</v>
      </c>
      <c r="AD916" s="93">
        <f t="shared" ref="AD916" si="8615">AC916/AC913</f>
        <v>0</v>
      </c>
      <c r="AE916" s="113"/>
      <c r="AF916" s="93">
        <f t="shared" ref="AF916" si="8616">AE916/AE913</f>
        <v>0</v>
      </c>
      <c r="AG916" s="113"/>
      <c r="AH916" s="93">
        <f t="shared" ref="AH916" si="8617">AG916/AG913</f>
        <v>0</v>
      </c>
      <c r="AI916" s="113"/>
      <c r="AJ916" s="93">
        <f t="shared" ref="AJ916" si="8618">AI916/AI913</f>
        <v>0</v>
      </c>
      <c r="AK916" s="113"/>
      <c r="AL916" s="93">
        <f t="shared" ref="AL916" si="8619">AK916/AK913</f>
        <v>0</v>
      </c>
      <c r="AM916" s="113">
        <v>0</v>
      </c>
      <c r="AN916" s="93">
        <f t="shared" ref="AN916" si="8620">AM916/AM913</f>
        <v>0</v>
      </c>
      <c r="AO916" s="113">
        <v>0</v>
      </c>
      <c r="AP916" s="93">
        <f t="shared" ref="AP916" si="8621">AO916/AO913</f>
        <v>0</v>
      </c>
      <c r="AQ916" s="113">
        <v>0</v>
      </c>
      <c r="AR916" s="93">
        <f t="shared" si="8599"/>
        <v>0</v>
      </c>
      <c r="AS916" s="134">
        <f t="shared" si="8600"/>
        <v>0</v>
      </c>
      <c r="AT916" s="203">
        <f t="shared" si="8601"/>
        <v>0</v>
      </c>
      <c r="AU916" s="120">
        <f>IF(J916=0,0,(IF('Form II'!K914="yes",(J916/AT916)*('Form II'!G914+'Form II'!H914),0)))</f>
        <v>0</v>
      </c>
      <c r="AV916" s="120">
        <f>IF(D916=0,0,(IF('Form II'!I914="yes",(D916/AT916)*('Form II'!G914+'Form II'!H914),0)))</f>
        <v>0</v>
      </c>
      <c r="AW916" s="120">
        <f>IF(F916+H916=0,0,(IF('Form II'!J914="yes",((F916+H916)/AT916)*('Form II'!G914+'Form II'!H914),0)))</f>
        <v>0</v>
      </c>
      <c r="AX916" s="120">
        <f>IF(L916=0,0,(L916/AT916)*('Form II'!G914+'Form II'!H914))</f>
        <v>0</v>
      </c>
      <c r="AY916" s="120">
        <f>IF(P916+R916=0,0,(IF('Form II'!M914="yes",(((P916+R916)/AT916)*('Form II'!G914+'Form II'!H914)),0)))</f>
        <v>0</v>
      </c>
      <c r="AZ916" s="120" t="e">
        <f>IF('Form II'!N914="yes",(((V916+X916+Z916+T916)/AT916)*('Form II'!G914+'Form II'!H914)),0)</f>
        <v>#DIV/0!</v>
      </c>
      <c r="BA916" s="120" t="e">
        <f>IF('Form II'!P914="yes",(AB916/AT916)*('Form II'!G914+'Form II'!H914),0)</f>
        <v>#DIV/0!</v>
      </c>
      <c r="BB916" s="120" t="e">
        <f>IF('Form II'!O914="yes",(AD916/AT916)*('Form II'!G914+'Form II'!H914),0)</f>
        <v>#DIV/0!</v>
      </c>
      <c r="BC916" s="120">
        <f>IF(AF916=0,0,(AF916/AT916)*('Form II'!G914+'Form II'!H914))</f>
        <v>0</v>
      </c>
      <c r="BD916" s="120">
        <f>IF((AN916+AP916+AR916)=0,0,(IF('Form II'!R914="yes",(((AN916+AP916+AR916)/AT916)*('Form II'!G914+'Form II'!H914)),0)))</f>
        <v>0</v>
      </c>
      <c r="BE916" s="118">
        <f>IF((AS916)=0,('Form II'!G914+'Form II'!H914),SUM(AU916:BD916))</f>
        <v>0</v>
      </c>
      <c r="CD916" s="23">
        <f>AT916*'Form II'!F914</f>
        <v>0</v>
      </c>
    </row>
    <row r="917" spans="1:82" ht="16.5" thickTop="1" thickBot="1" x14ac:dyDescent="0.3">
      <c r="A917" s="26" t="s">
        <v>39</v>
      </c>
      <c r="B917" s="27"/>
      <c r="C917" s="113">
        <v>0</v>
      </c>
      <c r="D917" s="93">
        <f t="shared" ref="D917" si="8622">C917/C913</f>
        <v>0</v>
      </c>
      <c r="E917" s="113"/>
      <c r="F917" s="93">
        <f t="shared" ref="F917" si="8623">E917/E913</f>
        <v>0</v>
      </c>
      <c r="G917" s="113"/>
      <c r="H917" s="93">
        <f t="shared" ref="H917" si="8624">G917/G913</f>
        <v>0</v>
      </c>
      <c r="I917" s="113"/>
      <c r="J917" s="93">
        <f t="shared" ref="J917" si="8625">I917/I913</f>
        <v>0</v>
      </c>
      <c r="K917" s="113"/>
      <c r="L917" s="93">
        <f t="shared" ref="L917" si="8626">K917/K913</f>
        <v>0</v>
      </c>
      <c r="M917" s="113">
        <v>0</v>
      </c>
      <c r="N917" s="93">
        <f t="shared" ref="N917" si="8627">M917/M913</f>
        <v>0</v>
      </c>
      <c r="O917" s="113">
        <v>0</v>
      </c>
      <c r="P917" s="93">
        <f t="shared" ref="P917" si="8628">O917/O913</f>
        <v>0</v>
      </c>
      <c r="Q917" s="113">
        <v>0</v>
      </c>
      <c r="R917" s="93">
        <f t="shared" ref="R917" si="8629">Q917/Q913</f>
        <v>0</v>
      </c>
      <c r="S917" s="113">
        <v>0</v>
      </c>
      <c r="T917" s="93">
        <f t="shared" ref="T917" si="8630">S917/S913</f>
        <v>0</v>
      </c>
      <c r="U917" s="113">
        <v>0</v>
      </c>
      <c r="V917" s="93">
        <f t="shared" ref="V917" si="8631">U917/U913</f>
        <v>0</v>
      </c>
      <c r="W917" s="113">
        <v>0</v>
      </c>
      <c r="X917" s="93">
        <f t="shared" ref="X917" si="8632">W917/W913</f>
        <v>0</v>
      </c>
      <c r="Y917" s="113">
        <v>0</v>
      </c>
      <c r="Z917" s="93">
        <f t="shared" ref="Z917" si="8633">Y917/Y913</f>
        <v>0</v>
      </c>
      <c r="AA917" s="113">
        <v>0</v>
      </c>
      <c r="AB917" s="93">
        <f t="shared" ref="AB917" si="8634">AA917/AA913</f>
        <v>0</v>
      </c>
      <c r="AC917" s="113">
        <v>0</v>
      </c>
      <c r="AD917" s="93">
        <f t="shared" ref="AD917" si="8635">AC917/AC913</f>
        <v>0</v>
      </c>
      <c r="AE917" s="113"/>
      <c r="AF917" s="93">
        <f t="shared" ref="AF917" si="8636">AE917/AE913</f>
        <v>0</v>
      </c>
      <c r="AG917" s="113"/>
      <c r="AH917" s="93">
        <f t="shared" ref="AH917" si="8637">AG917/AG913</f>
        <v>0</v>
      </c>
      <c r="AI917" s="113"/>
      <c r="AJ917" s="93">
        <f t="shared" ref="AJ917" si="8638">AI917/AI913</f>
        <v>0</v>
      </c>
      <c r="AK917" s="113"/>
      <c r="AL917" s="93">
        <f t="shared" ref="AL917" si="8639">AK917/AK913</f>
        <v>0</v>
      </c>
      <c r="AM917" s="113">
        <v>0</v>
      </c>
      <c r="AN917" s="93">
        <f t="shared" ref="AN917" si="8640">AM917/AM913</f>
        <v>0</v>
      </c>
      <c r="AO917" s="113">
        <v>0</v>
      </c>
      <c r="AP917" s="93">
        <f t="shared" ref="AP917" si="8641">AO917/AO913</f>
        <v>0</v>
      </c>
      <c r="AQ917" s="113">
        <v>0</v>
      </c>
      <c r="AR917" s="93">
        <f t="shared" si="8599"/>
        <v>0</v>
      </c>
      <c r="AS917" s="134">
        <f t="shared" si="8600"/>
        <v>0</v>
      </c>
      <c r="AT917" s="203">
        <f t="shared" si="8601"/>
        <v>0</v>
      </c>
      <c r="AU917" s="120">
        <f>IF(J917=0,0,(IF('Form II'!K915="yes",(J917/AT917)*('Form II'!G915+'Form II'!H915),0)))</f>
        <v>0</v>
      </c>
      <c r="AV917" s="120">
        <f>IF(D917=0,0,(IF('Form II'!I915="yes",(D917/AT917)*('Form II'!G915+'Form II'!H915),0)))</f>
        <v>0</v>
      </c>
      <c r="AW917" s="120">
        <f>IF(F917+H917=0,0,(IF('Form II'!J915="yes",((F917+H917)/AT917)*('Form II'!G915+'Form II'!H915),0)))</f>
        <v>0</v>
      </c>
      <c r="AX917" s="120">
        <f>IF(L917=0,0,(L917/AT917)*('Form II'!G915+'Form II'!H915))</f>
        <v>0</v>
      </c>
      <c r="AY917" s="120">
        <f>IF(P917+R917=0,0,(IF('Form II'!M915="yes",(((P917+R917)/AT917)*('Form II'!G915+'Form II'!H915)),0)))</f>
        <v>0</v>
      </c>
      <c r="AZ917" s="120" t="e">
        <f>IF('Form II'!N915="yes",(((V917+X917+Z917+T917)/AT917)*('Form II'!G915+'Form II'!H915)),0)</f>
        <v>#DIV/0!</v>
      </c>
      <c r="BA917" s="120" t="e">
        <f>IF('Form II'!P915="yes",(AB917/AT917)*('Form II'!G915+'Form II'!H915),0)</f>
        <v>#DIV/0!</v>
      </c>
      <c r="BB917" s="120" t="e">
        <f>IF('Form II'!O915="yes",(AD917/AT917)*('Form II'!G915+'Form II'!H915),0)</f>
        <v>#DIV/0!</v>
      </c>
      <c r="BC917" s="120">
        <f>IF(AF917=0,0,(AF917/AT917)*('Form II'!G915+'Form II'!H915))</f>
        <v>0</v>
      </c>
      <c r="BD917" s="120">
        <f>IF((AN917+AP917+AR917)=0,0,(IF('Form II'!R915="yes",(((AN917+AP917+AR917)/AT917)*('Form II'!G915+'Form II'!H915)),0)))</f>
        <v>0</v>
      </c>
      <c r="BE917" s="118">
        <f>IF((AS917)=0,('Form II'!G915+'Form II'!H915),SUM(AU917:BD917))</f>
        <v>0</v>
      </c>
      <c r="CD917" s="23">
        <f>AT917*'Form II'!F915</f>
        <v>0</v>
      </c>
    </row>
    <row r="918" spans="1:82" ht="16.5" thickTop="1" thickBot="1" x14ac:dyDescent="0.3">
      <c r="A918" s="28" t="s">
        <v>40</v>
      </c>
      <c r="B918" s="29"/>
      <c r="C918" s="114">
        <v>0</v>
      </c>
      <c r="D918" s="93">
        <f t="shared" ref="D918" si="8642">C918/C913</f>
        <v>0</v>
      </c>
      <c r="E918" s="114"/>
      <c r="F918" s="93">
        <f t="shared" ref="F918" si="8643">E918/E913</f>
        <v>0</v>
      </c>
      <c r="G918" s="114"/>
      <c r="H918" s="93">
        <f t="shared" ref="H918" si="8644">G918/G913</f>
        <v>0</v>
      </c>
      <c r="I918" s="114"/>
      <c r="J918" s="93">
        <f t="shared" ref="J918" si="8645">I918/I913</f>
        <v>0</v>
      </c>
      <c r="K918" s="114"/>
      <c r="L918" s="93">
        <f t="shared" ref="L918" si="8646">K918/K913</f>
        <v>0</v>
      </c>
      <c r="M918" s="114">
        <v>0</v>
      </c>
      <c r="N918" s="93">
        <f t="shared" ref="N918" si="8647">M918/M913</f>
        <v>0</v>
      </c>
      <c r="O918" s="114">
        <v>0</v>
      </c>
      <c r="P918" s="93">
        <f t="shared" ref="P918" si="8648">O918/O913</f>
        <v>0</v>
      </c>
      <c r="Q918" s="114">
        <v>0</v>
      </c>
      <c r="R918" s="93">
        <f t="shared" ref="R918" si="8649">Q918/Q913</f>
        <v>0</v>
      </c>
      <c r="S918" s="114">
        <v>0</v>
      </c>
      <c r="T918" s="93">
        <f t="shared" ref="T918" si="8650">S918/S913</f>
        <v>0</v>
      </c>
      <c r="U918" s="114">
        <v>0</v>
      </c>
      <c r="V918" s="93">
        <f t="shared" ref="V918" si="8651">U918/U913</f>
        <v>0</v>
      </c>
      <c r="W918" s="114">
        <v>0</v>
      </c>
      <c r="X918" s="93">
        <f t="shared" ref="X918" si="8652">W918/W913</f>
        <v>0</v>
      </c>
      <c r="Y918" s="114">
        <v>0</v>
      </c>
      <c r="Z918" s="93">
        <f t="shared" ref="Z918" si="8653">Y918/Y913</f>
        <v>0</v>
      </c>
      <c r="AA918" s="114">
        <v>0</v>
      </c>
      <c r="AB918" s="93">
        <f t="shared" ref="AB918" si="8654">AA918/AA913</f>
        <v>0</v>
      </c>
      <c r="AC918" s="114">
        <v>0</v>
      </c>
      <c r="AD918" s="93">
        <f t="shared" ref="AD918" si="8655">AC918/AC913</f>
        <v>0</v>
      </c>
      <c r="AE918" s="114"/>
      <c r="AF918" s="93">
        <f t="shared" ref="AF918" si="8656">AE918/AE913</f>
        <v>0</v>
      </c>
      <c r="AG918" s="114"/>
      <c r="AH918" s="93">
        <f t="shared" ref="AH918" si="8657">AG918/AG913</f>
        <v>0</v>
      </c>
      <c r="AI918" s="114"/>
      <c r="AJ918" s="93">
        <f t="shared" ref="AJ918" si="8658">AI918/AI913</f>
        <v>0</v>
      </c>
      <c r="AK918" s="114"/>
      <c r="AL918" s="93">
        <f t="shared" ref="AL918" si="8659">AK918/AK913</f>
        <v>0</v>
      </c>
      <c r="AM918" s="114">
        <v>0</v>
      </c>
      <c r="AN918" s="93">
        <f t="shared" ref="AN918" si="8660">AM918/AM913</f>
        <v>0</v>
      </c>
      <c r="AO918" s="114">
        <v>0</v>
      </c>
      <c r="AP918" s="93">
        <f t="shared" ref="AP918" si="8661">AO918/AO913</f>
        <v>0</v>
      </c>
      <c r="AQ918" s="114">
        <v>0</v>
      </c>
      <c r="AR918" s="93">
        <f t="shared" si="8599"/>
        <v>0</v>
      </c>
      <c r="AS918" s="134">
        <f t="shared" si="8600"/>
        <v>0</v>
      </c>
      <c r="AT918" s="203">
        <f t="shared" si="8601"/>
        <v>0</v>
      </c>
      <c r="AU918" s="120">
        <f>IF(J918=0,0,(IF('Form II'!K916="yes",(J918/AT918)*('Form II'!G916+'Form II'!H916),0)))</f>
        <v>0</v>
      </c>
      <c r="AV918" s="120">
        <f>IF(D918=0,0,(IF('Form II'!I916="yes",(D918/AT918)*('Form II'!G916+'Form II'!H916),0)))</f>
        <v>0</v>
      </c>
      <c r="AW918" s="120">
        <f>IF(F918+H918=0,0,(IF('Form II'!J916="yes",((F918+H918)/AT918)*('Form II'!G916+'Form II'!H916),0)))</f>
        <v>0</v>
      </c>
      <c r="AX918" s="120">
        <f>IF(L918=0,0,(L918/AT918)*('Form II'!G916+'Form II'!H916))</f>
        <v>0</v>
      </c>
      <c r="AY918" s="120">
        <f>IF(P918+R918=0,0,(IF('Form II'!M916="yes",(((P918+R918)/AT918)*('Form II'!G916+'Form II'!H916)),0)))</f>
        <v>0</v>
      </c>
      <c r="AZ918" s="120" t="e">
        <f>IF('Form II'!N916="yes",(((V918+X918+Z918+T918)/AT918)*('Form II'!G916+'Form II'!H916)),0)</f>
        <v>#DIV/0!</v>
      </c>
      <c r="BA918" s="120" t="e">
        <f>IF('Form II'!P916="yes",(AB918/AT918)*('Form II'!G916+'Form II'!H916),0)</f>
        <v>#DIV/0!</v>
      </c>
      <c r="BB918" s="120" t="e">
        <f>IF('Form II'!O916="yes",(AD918/AT918)*('Form II'!G916+'Form II'!H916),0)</f>
        <v>#DIV/0!</v>
      </c>
      <c r="BC918" s="120">
        <f>IF(AF918=0,0,(AF918/AT918)*('Form II'!G916+'Form II'!H916))</f>
        <v>0</v>
      </c>
      <c r="BD918" s="120">
        <f>IF((AN918+AP918+AR918)=0,0,(IF('Form II'!R916="yes",(((AN918+AP918+AR918)/AT918)*('Form II'!G916+'Form II'!H916)),0)))</f>
        <v>0</v>
      </c>
      <c r="BE918" s="118">
        <f>IF((AS918)=0,('Form II'!G916+'Form II'!H916),SUM(AU918:BD918))</f>
        <v>0</v>
      </c>
      <c r="CD918" s="23">
        <f>AT918*'Form II'!F916</f>
        <v>0</v>
      </c>
    </row>
    <row r="919" spans="1:82" ht="15.75" thickTop="1" x14ac:dyDescent="0.25">
      <c r="A919" s="90" t="s">
        <v>41</v>
      </c>
      <c r="B919" s="91"/>
      <c r="C919" s="91">
        <f t="shared" si="8536"/>
        <v>0</v>
      </c>
      <c r="D919" s="93">
        <f t="shared" ref="D919" si="8662">C919/C913</f>
        <v>0</v>
      </c>
      <c r="E919" s="91">
        <f t="shared" si="8538"/>
        <v>0</v>
      </c>
      <c r="F919" s="93">
        <f t="shared" ref="F919" si="8663">E919/E913</f>
        <v>0</v>
      </c>
      <c r="G919" s="91">
        <f t="shared" si="8540"/>
        <v>0</v>
      </c>
      <c r="H919" s="93">
        <f t="shared" ref="H919" si="8664">G919/G913</f>
        <v>0</v>
      </c>
      <c r="I919" s="91">
        <f t="shared" si="8542"/>
        <v>0</v>
      </c>
      <c r="J919" s="93">
        <f t="shared" ref="J919" si="8665">I919/I913</f>
        <v>0</v>
      </c>
      <c r="K919" s="91">
        <f t="shared" si="8544"/>
        <v>0</v>
      </c>
      <c r="L919" s="93">
        <f t="shared" ref="L919" si="8666">K919/K913</f>
        <v>0</v>
      </c>
      <c r="M919" s="91">
        <f t="shared" si="8546"/>
        <v>0</v>
      </c>
      <c r="N919" s="93">
        <f t="shared" ref="N919" si="8667">M919/M913</f>
        <v>0</v>
      </c>
      <c r="O919" s="91">
        <f t="shared" si="8548"/>
        <v>0</v>
      </c>
      <c r="P919" s="93">
        <f t="shared" ref="P919" si="8668">O919/O913</f>
        <v>0</v>
      </c>
      <c r="Q919" s="91">
        <f t="shared" si="8550"/>
        <v>0</v>
      </c>
      <c r="R919" s="93">
        <f t="shared" ref="R919" si="8669">Q919/Q913</f>
        <v>0</v>
      </c>
      <c r="S919" s="91">
        <f t="shared" si="8552"/>
        <v>0</v>
      </c>
      <c r="T919" s="93">
        <f t="shared" ref="T919" si="8670">S919/S913</f>
        <v>0</v>
      </c>
      <c r="U919" s="91">
        <f t="shared" si="8554"/>
        <v>0</v>
      </c>
      <c r="V919" s="93">
        <f t="shared" ref="V919" si="8671">U919/U913</f>
        <v>0</v>
      </c>
      <c r="W919" s="91">
        <f t="shared" si="8556"/>
        <v>0</v>
      </c>
      <c r="X919" s="93">
        <f t="shared" ref="X919" si="8672">W919/W913</f>
        <v>0</v>
      </c>
      <c r="Y919" s="91">
        <f t="shared" si="8558"/>
        <v>0</v>
      </c>
      <c r="Z919" s="93">
        <f t="shared" ref="Z919" si="8673">Y919/Y913</f>
        <v>0</v>
      </c>
      <c r="AA919" s="91">
        <f t="shared" si="8560"/>
        <v>0</v>
      </c>
      <c r="AB919" s="93">
        <f t="shared" ref="AB919" si="8674">AA919/AA913</f>
        <v>0</v>
      </c>
      <c r="AC919" s="91">
        <f t="shared" si="8562"/>
        <v>0</v>
      </c>
      <c r="AD919" s="93">
        <f t="shared" ref="AD919" si="8675">AC919/AC913</f>
        <v>0</v>
      </c>
      <c r="AE919" s="94">
        <f t="shared" si="8564"/>
        <v>0</v>
      </c>
      <c r="AF919" s="93">
        <f t="shared" ref="AF919" si="8676">AE919/AE913</f>
        <v>0</v>
      </c>
      <c r="AG919" s="91">
        <f t="shared" si="8566"/>
        <v>0</v>
      </c>
      <c r="AH919" s="93">
        <f t="shared" ref="AH919" si="8677">AG919/AG913</f>
        <v>0</v>
      </c>
      <c r="AI919" s="91">
        <f t="shared" si="8568"/>
        <v>0</v>
      </c>
      <c r="AJ919" s="93">
        <f t="shared" ref="AJ919" si="8678">AI919/AI913</f>
        <v>0</v>
      </c>
      <c r="AK919" s="91">
        <f t="shared" si="8570"/>
        <v>0</v>
      </c>
      <c r="AL919" s="93">
        <f t="shared" ref="AL919" si="8679">AK919/AK913</f>
        <v>0</v>
      </c>
      <c r="AM919" s="91">
        <f t="shared" si="8572"/>
        <v>0</v>
      </c>
      <c r="AN919" s="93">
        <f t="shared" ref="AN919" si="8680">AM919/AM913</f>
        <v>0</v>
      </c>
      <c r="AO919" s="91">
        <f t="shared" si="8574"/>
        <v>0</v>
      </c>
      <c r="AP919" s="93">
        <f t="shared" ref="AP919" si="8681">AO919/AO913</f>
        <v>0</v>
      </c>
      <c r="AQ919" s="91">
        <f t="shared" si="8576"/>
        <v>0</v>
      </c>
      <c r="AR919" s="93">
        <f t="shared" si="8599"/>
        <v>0</v>
      </c>
      <c r="AS919" s="95">
        <f t="shared" si="8577"/>
        <v>0</v>
      </c>
      <c r="AT919" s="203">
        <f t="shared" si="8601"/>
        <v>0</v>
      </c>
      <c r="AU919" s="121"/>
      <c r="AV919" s="121"/>
      <c r="AW919" s="121"/>
      <c r="AX919" s="121"/>
      <c r="AY919" s="121"/>
      <c r="AZ919" s="121"/>
      <c r="BA919" s="121"/>
      <c r="BB919" s="121"/>
      <c r="BC919" s="121"/>
      <c r="BD919" s="121"/>
      <c r="BE919" s="121"/>
      <c r="CD919" s="30">
        <f t="shared" si="8578"/>
        <v>0</v>
      </c>
    </row>
    <row r="920" spans="1:82" x14ac:dyDescent="0.25">
      <c r="AU920" s="116"/>
      <c r="AV920" s="116"/>
      <c r="AW920" s="116"/>
      <c r="AX920" s="116"/>
      <c r="AY920" s="116"/>
      <c r="AZ920" s="116"/>
      <c r="BA920" s="116"/>
      <c r="BB920" s="116"/>
      <c r="BC920" s="116"/>
      <c r="BD920" s="116"/>
      <c r="BE920" s="116"/>
    </row>
    <row r="921" spans="1:82" ht="45" x14ac:dyDescent="0.25">
      <c r="A921" s="97"/>
      <c r="B921" s="199" t="s">
        <v>25</v>
      </c>
      <c r="C921" s="248" t="s">
        <v>116</v>
      </c>
      <c r="D921" s="247"/>
      <c r="E921" s="257" t="s">
        <v>119</v>
      </c>
      <c r="F921" s="247"/>
      <c r="G921" s="257" t="s">
        <v>120</v>
      </c>
      <c r="H921" s="247"/>
      <c r="I921" s="248" t="s">
        <v>117</v>
      </c>
      <c r="J921" s="247"/>
      <c r="K921" s="248" t="s">
        <v>118</v>
      </c>
      <c r="L921" s="247"/>
      <c r="M921" s="248" t="s">
        <v>27</v>
      </c>
      <c r="N921" s="247"/>
      <c r="O921" s="248" t="s">
        <v>166</v>
      </c>
      <c r="P921" s="247"/>
      <c r="Q921" s="248" t="s">
        <v>167</v>
      </c>
      <c r="R921" s="247"/>
      <c r="S921" s="248" t="s">
        <v>132</v>
      </c>
      <c r="T921" s="247"/>
      <c r="U921" s="248" t="s">
        <v>28</v>
      </c>
      <c r="V921" s="247"/>
      <c r="W921" s="248" t="s">
        <v>29</v>
      </c>
      <c r="X921" s="247"/>
      <c r="Y921" s="248" t="s">
        <v>30</v>
      </c>
      <c r="Z921" s="247"/>
      <c r="AA921" s="248" t="s">
        <v>114</v>
      </c>
      <c r="AB921" s="258"/>
      <c r="AC921" s="248" t="s">
        <v>113</v>
      </c>
      <c r="AD921" s="247"/>
      <c r="AE921" s="248" t="s">
        <v>31</v>
      </c>
      <c r="AF921" s="247"/>
      <c r="AG921" s="248" t="s">
        <v>193</v>
      </c>
      <c r="AH921" s="247"/>
      <c r="AI921" s="248" t="s">
        <v>164</v>
      </c>
      <c r="AJ921" s="247"/>
      <c r="AK921" s="246" t="s">
        <v>165</v>
      </c>
      <c r="AL921" s="247"/>
      <c r="AM921" s="248" t="s">
        <v>33</v>
      </c>
      <c r="AN921" s="247"/>
      <c r="AO921" s="248" t="s">
        <v>34</v>
      </c>
      <c r="AP921" s="247"/>
      <c r="AQ921" s="248" t="s">
        <v>34</v>
      </c>
      <c r="AR921" s="247"/>
      <c r="AS921" s="248" t="s">
        <v>35</v>
      </c>
      <c r="AT921" s="247"/>
      <c r="AU921" s="115" t="s">
        <v>436</v>
      </c>
      <c r="AV921" s="115" t="s">
        <v>116</v>
      </c>
      <c r="AW921" s="115" t="s">
        <v>438</v>
      </c>
      <c r="AX921" s="116" t="s">
        <v>439</v>
      </c>
      <c r="AY921" s="116" t="s">
        <v>440</v>
      </c>
      <c r="AZ921" s="116" t="s">
        <v>134</v>
      </c>
      <c r="BA921" s="117" t="s">
        <v>114</v>
      </c>
      <c r="BB921" s="117" t="s">
        <v>113</v>
      </c>
      <c r="BC921" s="117" t="s">
        <v>46</v>
      </c>
      <c r="BD921" s="117" t="s">
        <v>44</v>
      </c>
      <c r="BE921" s="118"/>
    </row>
    <row r="922" spans="1:82" x14ac:dyDescent="0.25">
      <c r="A922" s="49" t="s">
        <v>129</v>
      </c>
      <c r="B922" s="200"/>
      <c r="C922" s="151"/>
      <c r="D922" s="152"/>
      <c r="E922" s="151"/>
      <c r="F922" s="152"/>
      <c r="G922" s="200"/>
      <c r="H922" s="201"/>
      <c r="I922" s="200"/>
      <c r="J922" s="201"/>
      <c r="K922" s="87"/>
      <c r="L922" s="201"/>
      <c r="M922" s="200"/>
      <c r="N922" s="201"/>
      <c r="O922" s="200"/>
      <c r="P922" s="201"/>
      <c r="Q922" s="200"/>
      <c r="R922" s="201"/>
      <c r="S922" s="200"/>
      <c r="T922" s="201"/>
      <c r="U922" s="200"/>
      <c r="V922" s="201"/>
      <c r="W922" s="200"/>
      <c r="X922" s="201"/>
      <c r="Y922" s="200"/>
      <c r="Z922" s="201"/>
      <c r="AA922" s="87"/>
      <c r="AB922" s="87"/>
      <c r="AC922" s="200"/>
      <c r="AD922" s="201"/>
      <c r="AE922" s="200"/>
      <c r="AF922" s="201"/>
      <c r="AG922" s="200"/>
      <c r="AH922" s="201"/>
      <c r="AI922" s="200"/>
      <c r="AJ922" s="201"/>
      <c r="AK922" s="87"/>
      <c r="AL922" s="87"/>
      <c r="AM922" s="200"/>
      <c r="AN922" s="201"/>
      <c r="AO922" s="200"/>
      <c r="AP922" s="201"/>
      <c r="AQ922" s="200"/>
      <c r="AR922" s="201"/>
      <c r="AS922" s="200"/>
      <c r="AT922" s="146"/>
      <c r="AU922" s="115"/>
      <c r="AV922" s="115"/>
      <c r="AW922" s="115"/>
      <c r="AX922" s="116"/>
      <c r="AY922" s="116"/>
      <c r="AZ922" s="116"/>
      <c r="BA922" s="116"/>
      <c r="BB922" s="116"/>
      <c r="BC922" s="116"/>
      <c r="BD922" s="116"/>
      <c r="BE922" s="116"/>
    </row>
    <row r="923" spans="1:82" x14ac:dyDescent="0.25">
      <c r="A923" s="98"/>
      <c r="B923" s="88"/>
      <c r="C923" s="249">
        <f>(VLOOKUP(A922,$BF$2:$CB$5,2,FALSE))*'Form II'!F923</f>
        <v>60</v>
      </c>
      <c r="D923" s="250"/>
      <c r="E923" s="249">
        <f>VLOOKUP(A922,$BF$2:$CB$5,3,FALSE)*'Form II'!F923</f>
        <v>60</v>
      </c>
      <c r="F923" s="250"/>
      <c r="G923" s="249">
        <f>VLOOKUP(A922,$BF$2:$CB$5,4,FALSE)*'Form II'!F923</f>
        <v>60</v>
      </c>
      <c r="H923" s="250"/>
      <c r="I923" s="249">
        <f>VLOOKUP(A922,$BF$2:$CB$5,5,FALSE)*'Form II'!F923</f>
        <v>60</v>
      </c>
      <c r="J923" s="250"/>
      <c r="K923" s="251">
        <f>VLOOKUP(A922,$BF$2:$CB$5,6,FALSE)*'Form II'!F923</f>
        <v>100</v>
      </c>
      <c r="L923" s="250"/>
      <c r="M923" s="249">
        <f>VLOOKUP(A922,$BF$2:$CB$5,7,FALSE)*'Form II'!F923</f>
        <v>200</v>
      </c>
      <c r="N923" s="250"/>
      <c r="O923" s="249">
        <f>VLOOKUP(A922,$BF$2:$CB$5,8,FALSE)*'Form II'!F923</f>
        <v>125</v>
      </c>
      <c r="P923" s="250"/>
      <c r="Q923" s="249">
        <f>VLOOKUP(A922,$BF$2:$CB$5,9,FALSE)*'Form II'!F923</f>
        <v>125</v>
      </c>
      <c r="R923" s="250"/>
      <c r="S923" s="249">
        <f>VLOOKUP(A922,$BF$2:$CB$5,10,FALSE)*'Form II'!F923</f>
        <v>125</v>
      </c>
      <c r="T923" s="250"/>
      <c r="U923" s="249">
        <f>VLOOKUP(A922,$BF$2:$CB$5,11,FALSE)*'Form II'!F923</f>
        <v>150</v>
      </c>
      <c r="V923" s="250"/>
      <c r="W923" s="249">
        <f>VLOOKUP(A922,$BF$2:$CB$5,12,FALSE)*'Form II'!F923</f>
        <v>200</v>
      </c>
      <c r="X923" s="250"/>
      <c r="Y923" s="252">
        <f>VLOOKUP(A922,$BF$2:$CB$5,13,FALSE)*'Form II'!F923</f>
        <v>250</v>
      </c>
      <c r="Z923" s="253"/>
      <c r="AA923" s="252">
        <f>VLOOKUP(A922,$BF$2:$CB$5,14,FALSE)*'Form II'!F923</f>
        <v>75</v>
      </c>
      <c r="AB923" s="254"/>
      <c r="AC923" s="252">
        <f>VLOOKUP(A922,$BF$2:$CB$5,15,FALSE)*'Form II'!F923</f>
        <v>75</v>
      </c>
      <c r="AD923" s="253"/>
      <c r="AE923" s="252">
        <f>VLOOKUP(A922,$BF$2:$CB$5,16,FALSE)*'Form II'!F923</f>
        <v>200</v>
      </c>
      <c r="AF923" s="253"/>
      <c r="AG923" s="249">
        <f>VLOOKUP(A922,$BF$2:$CB$5,17,FALSE)*'Form II'!F923</f>
        <v>200</v>
      </c>
      <c r="AH923" s="250"/>
      <c r="AI923" s="249">
        <f>VLOOKUP(A922,$BF$2:$CB$5,18,FALSE)*'Form II'!F923</f>
        <v>12.5</v>
      </c>
      <c r="AJ923" s="250"/>
      <c r="AK923" s="249">
        <f>VLOOKUP(A922,$BF$2:$CB$5,19,FALSE)*'Form II'!F923</f>
        <v>25</v>
      </c>
      <c r="AL923" s="250"/>
      <c r="AM923" s="249">
        <f>VLOOKUP(A922,$BF$2:$CB$5,20,FALSE)*'Form II'!F923</f>
        <v>12.5</v>
      </c>
      <c r="AN923" s="250"/>
      <c r="AO923" s="249">
        <f>VLOOKUP(A922,$BF$2:$CB$5,21,FALSE)*'Form II'!F923</f>
        <v>25</v>
      </c>
      <c r="AP923" s="250"/>
      <c r="AQ923" s="249">
        <f>VLOOKUP(A922,$BF$2:$CB$5,22,FALSE)*'Form II'!F923</f>
        <v>25</v>
      </c>
      <c r="AR923" s="250"/>
      <c r="AS923" s="255"/>
      <c r="AT923" s="256"/>
      <c r="AU923" s="116"/>
      <c r="AV923" s="116"/>
      <c r="AW923" s="116"/>
      <c r="AX923" s="116"/>
      <c r="AY923" s="116"/>
      <c r="AZ923" s="116"/>
      <c r="BA923" s="116"/>
      <c r="BB923" s="116"/>
      <c r="BC923" s="116"/>
      <c r="BD923" s="116"/>
      <c r="BE923" s="116"/>
    </row>
    <row r="924" spans="1:82" ht="15.75" thickBot="1" x14ac:dyDescent="0.3">
      <c r="A924" s="48" t="str">
        <f>'Form II'!A923&amp;", "&amp;'Form II'!B923</f>
        <v>, 93</v>
      </c>
      <c r="B924" s="99" t="s">
        <v>36</v>
      </c>
      <c r="C924" s="99" t="s">
        <v>36</v>
      </c>
      <c r="D924" s="99" t="s">
        <v>142</v>
      </c>
      <c r="E924" s="99"/>
      <c r="F924" s="99"/>
      <c r="G924" s="99"/>
      <c r="H924" s="99"/>
      <c r="I924" s="99"/>
      <c r="J924" s="99"/>
      <c r="K924" s="99" t="s">
        <v>36</v>
      </c>
      <c r="L924" s="99" t="s">
        <v>142</v>
      </c>
      <c r="M924" s="99" t="s">
        <v>36</v>
      </c>
      <c r="N924" s="99" t="s">
        <v>142</v>
      </c>
      <c r="O924" s="99" t="s">
        <v>36</v>
      </c>
      <c r="P924" s="99" t="s">
        <v>142</v>
      </c>
      <c r="Q924" s="99" t="s">
        <v>36</v>
      </c>
      <c r="R924" s="99" t="s">
        <v>142</v>
      </c>
      <c r="S924" s="99" t="s">
        <v>36</v>
      </c>
      <c r="T924" s="99" t="s">
        <v>142</v>
      </c>
      <c r="U924" s="99" t="s">
        <v>36</v>
      </c>
      <c r="V924" s="99" t="s">
        <v>142</v>
      </c>
      <c r="W924" s="99" t="s">
        <v>36</v>
      </c>
      <c r="X924" s="99" t="s">
        <v>142</v>
      </c>
      <c r="Y924" s="99" t="s">
        <v>36</v>
      </c>
      <c r="Z924" s="99" t="s">
        <v>142</v>
      </c>
      <c r="AA924" s="99"/>
      <c r="AB924" s="99"/>
      <c r="AC924" s="99" t="s">
        <v>36</v>
      </c>
      <c r="AD924" s="99" t="s">
        <v>142</v>
      </c>
      <c r="AE924" s="99" t="s">
        <v>36</v>
      </c>
      <c r="AF924" s="100" t="s">
        <v>142</v>
      </c>
      <c r="AG924" s="99" t="s">
        <v>36</v>
      </c>
      <c r="AH924" s="99" t="s">
        <v>142</v>
      </c>
      <c r="AI924" s="99" t="s">
        <v>36</v>
      </c>
      <c r="AJ924" s="99" t="s">
        <v>142</v>
      </c>
      <c r="AK924" s="99" t="s">
        <v>36</v>
      </c>
      <c r="AL924" s="99" t="s">
        <v>142</v>
      </c>
      <c r="AM924" s="99" t="s">
        <v>36</v>
      </c>
      <c r="AN924" s="99" t="s">
        <v>142</v>
      </c>
      <c r="AO924" s="99" t="s">
        <v>36</v>
      </c>
      <c r="AP924" s="99" t="s">
        <v>142</v>
      </c>
      <c r="AQ924" s="99" t="s">
        <v>36</v>
      </c>
      <c r="AR924" s="99" t="s">
        <v>142</v>
      </c>
      <c r="AS924" s="99" t="s">
        <v>36</v>
      </c>
      <c r="AT924" s="147" t="s">
        <v>142</v>
      </c>
      <c r="AU924" s="116"/>
      <c r="AV924" s="116"/>
      <c r="AW924" s="116"/>
      <c r="AX924" s="116"/>
      <c r="AY924" s="116"/>
      <c r="AZ924" s="116"/>
      <c r="BA924" s="116"/>
      <c r="BB924" s="116"/>
      <c r="BC924" s="116"/>
      <c r="BD924" s="116"/>
      <c r="BE924" s="116"/>
    </row>
    <row r="925" spans="1:82" ht="16.5" thickTop="1" thickBot="1" x14ac:dyDescent="0.3">
      <c r="A925" s="24" t="s">
        <v>37</v>
      </c>
      <c r="B925" s="25"/>
      <c r="C925" s="112">
        <v>0</v>
      </c>
      <c r="D925" s="93">
        <f t="shared" ref="D925" si="8682">C925/C923</f>
        <v>0</v>
      </c>
      <c r="E925" s="112"/>
      <c r="F925" s="93">
        <f t="shared" ref="F925" si="8683">E925/E923</f>
        <v>0</v>
      </c>
      <c r="G925" s="112"/>
      <c r="H925" s="93">
        <f t="shared" ref="H925" si="8684">G925/G923</f>
        <v>0</v>
      </c>
      <c r="I925" s="112"/>
      <c r="J925" s="93">
        <f t="shared" ref="J925" si="8685">I925/I923</f>
        <v>0</v>
      </c>
      <c r="K925" s="112"/>
      <c r="L925" s="93">
        <f t="shared" ref="L925" si="8686">K925/K923</f>
        <v>0</v>
      </c>
      <c r="M925" s="112">
        <v>0</v>
      </c>
      <c r="N925" s="93">
        <f t="shared" ref="N925" si="8687">M925/M923</f>
        <v>0</v>
      </c>
      <c r="O925" s="112">
        <v>0</v>
      </c>
      <c r="P925" s="93">
        <f t="shared" ref="P925" si="8688">O925/O923</f>
        <v>0</v>
      </c>
      <c r="Q925" s="112">
        <v>0</v>
      </c>
      <c r="R925" s="93">
        <f t="shared" ref="R925" si="8689">Q925/Q923</f>
        <v>0</v>
      </c>
      <c r="S925" s="112">
        <v>0</v>
      </c>
      <c r="T925" s="93">
        <f t="shared" ref="T925" si="8690">S925/S923</f>
        <v>0</v>
      </c>
      <c r="U925" s="112">
        <v>0</v>
      </c>
      <c r="V925" s="93">
        <f t="shared" ref="V925" si="8691">U925/U923</f>
        <v>0</v>
      </c>
      <c r="W925" s="112">
        <v>0</v>
      </c>
      <c r="X925" s="93">
        <f t="shared" ref="X925" si="8692">W925/W923</f>
        <v>0</v>
      </c>
      <c r="Y925" s="112">
        <v>0</v>
      </c>
      <c r="Z925" s="93">
        <f t="shared" ref="Z925" si="8693">Y925/Y923</f>
        <v>0</v>
      </c>
      <c r="AA925" s="112">
        <v>0</v>
      </c>
      <c r="AB925" s="93">
        <f t="shared" ref="AB925" si="8694">AA925/AA923</f>
        <v>0</v>
      </c>
      <c r="AC925" s="112">
        <v>0</v>
      </c>
      <c r="AD925" s="93">
        <f t="shared" ref="AD925" si="8695">AC925/AC923</f>
        <v>0</v>
      </c>
      <c r="AE925" s="112"/>
      <c r="AF925" s="93">
        <f t="shared" ref="AF925" si="8696">AE925/AE923</f>
        <v>0</v>
      </c>
      <c r="AG925" s="112"/>
      <c r="AH925" s="93">
        <f t="shared" ref="AH925" si="8697">AG925/AG923</f>
        <v>0</v>
      </c>
      <c r="AI925" s="112"/>
      <c r="AJ925" s="93">
        <f t="shared" ref="AJ925" si="8698">AI925/AI923</f>
        <v>0</v>
      </c>
      <c r="AK925" s="112"/>
      <c r="AL925" s="93">
        <f t="shared" ref="AL925" si="8699">AK925/AK923</f>
        <v>0</v>
      </c>
      <c r="AM925" s="112">
        <v>0</v>
      </c>
      <c r="AN925" s="93">
        <f t="shared" ref="AN925" si="8700">AM925/AM923</f>
        <v>0</v>
      </c>
      <c r="AO925" s="112">
        <v>0</v>
      </c>
      <c r="AP925" s="93">
        <f t="shared" ref="AP925" si="8701">AO925/AO923</f>
        <v>0</v>
      </c>
      <c r="AQ925" s="112">
        <v>0</v>
      </c>
      <c r="AR925" s="93">
        <f t="shared" ref="AR925:AR929" si="8702">AQ925/$AQ$113</f>
        <v>0</v>
      </c>
      <c r="AS925" s="134">
        <f t="shared" ref="AS925:AS928" si="8703">C925+K925+M925+O925+U925+W925+Y925+AC925+AE925+AG925+AM925+AQ925+E925+I925+G925+AA925+Q925+S925+AO925+AI925+AK925</f>
        <v>0</v>
      </c>
      <c r="AT925" s="203">
        <f t="shared" ref="AT925:AT929" si="8704">D925+L925+N925+P925+V925+X925+Z925+AD925+AF925+AH925+AN925+AR925+AB925+F925+J925+H925+R925+T925+AP925+AJ925+AL925</f>
        <v>0</v>
      </c>
      <c r="AU925" s="120">
        <f>IF(J925=0,0,(IF('Form II'!K923="yes",(J925/AT925)*('Form II'!G923+'Form II'!H923),0)))</f>
        <v>0</v>
      </c>
      <c r="AV925" s="120">
        <f>IF(D925=0,0,(IF('Form II'!I923="yes",(D925/AT925)*('Form II'!G923+'Form II'!H923),0)))</f>
        <v>0</v>
      </c>
      <c r="AW925" s="120">
        <f>IF(F925+H925=0,0,(IF('Form II'!J923="yes",((F925+H925)/AT925)*('Form II'!G923+'Form II'!H923),0)))</f>
        <v>0</v>
      </c>
      <c r="AX925" s="120">
        <f>IF(L925=0,0,(L925/AT925)*('Form II'!G923+'Form II'!H923))</f>
        <v>0</v>
      </c>
      <c r="AY925" s="120">
        <f>IF(P925+R925=0,0,(IF('Form II'!M923="yes",(((P925+R925)/AT925)*('Form II'!G923+'Form II'!H923)),0)))</f>
        <v>0</v>
      </c>
      <c r="AZ925" s="120" t="e">
        <f>IF('Form II'!N923="yes",(((V925+X925+Z925+T925)/AT925)*('Form II'!G923+'Form II'!H923)),0)</f>
        <v>#DIV/0!</v>
      </c>
      <c r="BA925" s="120" t="e">
        <f>IF('Form II'!P923="yes",(AB925/AT925)*('Form II'!G923+'Form II'!H923),0)</f>
        <v>#DIV/0!</v>
      </c>
      <c r="BB925" s="120" t="e">
        <f>IF('Form II'!O923="yes",(AD925/AT925)*('Form II'!G923+'Form II'!H923),0)</f>
        <v>#DIV/0!</v>
      </c>
      <c r="BC925" s="120">
        <f>IF(AF925=0,0,(AF925/AT925)*('Form II'!G923+'Form II'!H923))</f>
        <v>0</v>
      </c>
      <c r="BD925" s="120">
        <f>IF((AN925+AP925+AR925)=0,0,(IF('Form II'!R923="yes",(((AN925+AP925+AR925)/AT925)*('Form II'!G923+'Form II'!H923)),0)))</f>
        <v>0</v>
      </c>
      <c r="BE925" s="118">
        <f>IF((AS925)=0,('Form II'!G923+'Form II'!H923),SUM(AU925:BD925))</f>
        <v>0</v>
      </c>
      <c r="CD925" s="23">
        <f>AT925*'Form II'!F923</f>
        <v>0</v>
      </c>
    </row>
    <row r="926" spans="1:82" ht="16.5" thickTop="1" thickBot="1" x14ac:dyDescent="0.3">
      <c r="A926" s="26" t="s">
        <v>38</v>
      </c>
      <c r="B926" s="27"/>
      <c r="C926" s="113">
        <v>0</v>
      </c>
      <c r="D926" s="93">
        <f t="shared" ref="D926" si="8705">C926/C923</f>
        <v>0</v>
      </c>
      <c r="E926" s="113"/>
      <c r="F926" s="93">
        <f t="shared" ref="F926" si="8706">E926/E923</f>
        <v>0</v>
      </c>
      <c r="G926" s="113"/>
      <c r="H926" s="93">
        <f t="shared" ref="H926" si="8707">G926/G923</f>
        <v>0</v>
      </c>
      <c r="I926" s="113"/>
      <c r="J926" s="93">
        <f t="shared" ref="J926" si="8708">I926/I923</f>
        <v>0</v>
      </c>
      <c r="K926" s="113"/>
      <c r="L926" s="93">
        <f t="shared" ref="L926" si="8709">K926/K923</f>
        <v>0</v>
      </c>
      <c r="M926" s="113">
        <v>0</v>
      </c>
      <c r="N926" s="93">
        <f t="shared" ref="N926" si="8710">M926/M923</f>
        <v>0</v>
      </c>
      <c r="O926" s="113">
        <v>0</v>
      </c>
      <c r="P926" s="93">
        <f t="shared" ref="P926" si="8711">O926/O923</f>
        <v>0</v>
      </c>
      <c r="Q926" s="113">
        <v>0</v>
      </c>
      <c r="R926" s="93">
        <f t="shared" ref="R926" si="8712">Q926/Q923</f>
        <v>0</v>
      </c>
      <c r="S926" s="113">
        <v>0</v>
      </c>
      <c r="T926" s="93">
        <f t="shared" ref="T926" si="8713">S926/S923</f>
        <v>0</v>
      </c>
      <c r="U926" s="113">
        <v>0</v>
      </c>
      <c r="V926" s="93">
        <f t="shared" ref="V926" si="8714">U926/U923</f>
        <v>0</v>
      </c>
      <c r="W926" s="113">
        <v>0</v>
      </c>
      <c r="X926" s="93">
        <f t="shared" ref="X926" si="8715">W926/W923</f>
        <v>0</v>
      </c>
      <c r="Y926" s="113">
        <v>0</v>
      </c>
      <c r="Z926" s="93">
        <f t="shared" ref="Z926" si="8716">Y926/Y923</f>
        <v>0</v>
      </c>
      <c r="AA926" s="113">
        <v>0</v>
      </c>
      <c r="AB926" s="93">
        <f t="shared" ref="AB926" si="8717">AA926/AA923</f>
        <v>0</v>
      </c>
      <c r="AC926" s="113">
        <v>0</v>
      </c>
      <c r="AD926" s="93">
        <f t="shared" ref="AD926" si="8718">AC926/AC923</f>
        <v>0</v>
      </c>
      <c r="AE926" s="113"/>
      <c r="AF926" s="93">
        <f t="shared" ref="AF926" si="8719">AE926/AE923</f>
        <v>0</v>
      </c>
      <c r="AG926" s="113"/>
      <c r="AH926" s="93">
        <f t="shared" ref="AH926" si="8720">AG926/AG923</f>
        <v>0</v>
      </c>
      <c r="AI926" s="113"/>
      <c r="AJ926" s="93">
        <f t="shared" ref="AJ926" si="8721">AI926/AI923</f>
        <v>0</v>
      </c>
      <c r="AK926" s="113"/>
      <c r="AL926" s="93">
        <f t="shared" ref="AL926" si="8722">AK926/AK923</f>
        <v>0</v>
      </c>
      <c r="AM926" s="113">
        <v>0</v>
      </c>
      <c r="AN926" s="93">
        <f t="shared" ref="AN926" si="8723">AM926/AM923</f>
        <v>0</v>
      </c>
      <c r="AO926" s="113">
        <v>0</v>
      </c>
      <c r="AP926" s="93">
        <f t="shared" ref="AP926" si="8724">AO926/AO923</f>
        <v>0</v>
      </c>
      <c r="AQ926" s="113">
        <v>0</v>
      </c>
      <c r="AR926" s="93">
        <f t="shared" si="8702"/>
        <v>0</v>
      </c>
      <c r="AS926" s="134">
        <f t="shared" si="8703"/>
        <v>0</v>
      </c>
      <c r="AT926" s="203">
        <f t="shared" si="8704"/>
        <v>0</v>
      </c>
      <c r="AU926" s="120">
        <f>IF(J926=0,0,(IF('Form II'!K924="yes",(J926/AT926)*('Form II'!G924+'Form II'!H924),0)))</f>
        <v>0</v>
      </c>
      <c r="AV926" s="120">
        <f>IF(D926=0,0,(IF('Form II'!I924="yes",(D926/AT926)*('Form II'!G924+'Form II'!H924),0)))</f>
        <v>0</v>
      </c>
      <c r="AW926" s="120">
        <f>IF(F926+H926=0,0,(IF('Form II'!J924="yes",((F926+H926)/AT926)*('Form II'!G924+'Form II'!H924),0)))</f>
        <v>0</v>
      </c>
      <c r="AX926" s="120">
        <f>IF(L926=0,0,(L926/AT926)*('Form II'!G924+'Form II'!H924))</f>
        <v>0</v>
      </c>
      <c r="AY926" s="120">
        <f>IF(P926+R926=0,0,(IF('Form II'!M924="yes",(((P926+R926)/AT926)*('Form II'!G924+'Form II'!H924)),0)))</f>
        <v>0</v>
      </c>
      <c r="AZ926" s="120" t="e">
        <f>IF('Form II'!N924="yes",(((V926+X926+Z926+T926)/AT926)*('Form II'!G924+'Form II'!H924)),0)</f>
        <v>#DIV/0!</v>
      </c>
      <c r="BA926" s="120" t="e">
        <f>IF('Form II'!P924="yes",(AB926/AT926)*('Form II'!G924+'Form II'!H924),0)</f>
        <v>#DIV/0!</v>
      </c>
      <c r="BB926" s="120" t="e">
        <f>IF('Form II'!O924="yes",(AD926/AT926)*('Form II'!G924+'Form II'!H924),0)</f>
        <v>#DIV/0!</v>
      </c>
      <c r="BC926" s="120">
        <f>IF(AF926=0,0,(AF926/AT926)*('Form II'!G924+'Form II'!H924))</f>
        <v>0</v>
      </c>
      <c r="BD926" s="120">
        <f>IF((AN926+AP926+AR926)=0,0,(IF('Form II'!R924="yes",(((AN926+AP926+AR926)/AT926)*('Form II'!G924+'Form II'!H924)),0)))</f>
        <v>0</v>
      </c>
      <c r="BE926" s="118">
        <f>IF((AS926)=0,('Form II'!G924+'Form II'!H924),SUM(AU926:BD926))</f>
        <v>0</v>
      </c>
      <c r="CD926" s="23">
        <f>AT926*'Form II'!F924</f>
        <v>0</v>
      </c>
    </row>
    <row r="927" spans="1:82" ht="16.5" thickTop="1" thickBot="1" x14ac:dyDescent="0.3">
      <c r="A927" s="26" t="s">
        <v>39</v>
      </c>
      <c r="B927" s="27"/>
      <c r="C927" s="113">
        <v>0</v>
      </c>
      <c r="D927" s="93">
        <f t="shared" ref="D927" si="8725">C927/C923</f>
        <v>0</v>
      </c>
      <c r="E927" s="113"/>
      <c r="F927" s="93">
        <f t="shared" ref="F927" si="8726">E927/E923</f>
        <v>0</v>
      </c>
      <c r="G927" s="113"/>
      <c r="H927" s="93">
        <f t="shared" ref="H927" si="8727">G927/G923</f>
        <v>0</v>
      </c>
      <c r="I927" s="113"/>
      <c r="J927" s="93">
        <f t="shared" ref="J927" si="8728">I927/I923</f>
        <v>0</v>
      </c>
      <c r="K927" s="113"/>
      <c r="L927" s="93">
        <f t="shared" ref="L927" si="8729">K927/K923</f>
        <v>0</v>
      </c>
      <c r="M927" s="113">
        <v>0</v>
      </c>
      <c r="N927" s="93">
        <f t="shared" ref="N927" si="8730">M927/M923</f>
        <v>0</v>
      </c>
      <c r="O927" s="113">
        <v>0</v>
      </c>
      <c r="P927" s="93">
        <f t="shared" ref="P927" si="8731">O927/O923</f>
        <v>0</v>
      </c>
      <c r="Q927" s="113">
        <v>0</v>
      </c>
      <c r="R927" s="93">
        <f t="shared" ref="R927" si="8732">Q927/Q923</f>
        <v>0</v>
      </c>
      <c r="S927" s="113">
        <v>0</v>
      </c>
      <c r="T927" s="93">
        <f t="shared" ref="T927" si="8733">S927/S923</f>
        <v>0</v>
      </c>
      <c r="U927" s="113">
        <v>0</v>
      </c>
      <c r="V927" s="93">
        <f t="shared" ref="V927" si="8734">U927/U923</f>
        <v>0</v>
      </c>
      <c r="W927" s="113">
        <v>0</v>
      </c>
      <c r="X927" s="93">
        <f t="shared" ref="X927" si="8735">W927/W923</f>
        <v>0</v>
      </c>
      <c r="Y927" s="113">
        <v>0</v>
      </c>
      <c r="Z927" s="93">
        <f t="shared" ref="Z927" si="8736">Y927/Y923</f>
        <v>0</v>
      </c>
      <c r="AA927" s="113">
        <v>0</v>
      </c>
      <c r="AB927" s="93">
        <f t="shared" ref="AB927" si="8737">AA927/AA923</f>
        <v>0</v>
      </c>
      <c r="AC927" s="113">
        <v>0</v>
      </c>
      <c r="AD927" s="93">
        <f t="shared" ref="AD927" si="8738">AC927/AC923</f>
        <v>0</v>
      </c>
      <c r="AE927" s="113"/>
      <c r="AF927" s="93">
        <f t="shared" ref="AF927" si="8739">AE927/AE923</f>
        <v>0</v>
      </c>
      <c r="AG927" s="113"/>
      <c r="AH927" s="93">
        <f t="shared" ref="AH927" si="8740">AG927/AG923</f>
        <v>0</v>
      </c>
      <c r="AI927" s="113"/>
      <c r="AJ927" s="93">
        <f t="shared" ref="AJ927" si="8741">AI927/AI923</f>
        <v>0</v>
      </c>
      <c r="AK927" s="113"/>
      <c r="AL927" s="93">
        <f t="shared" ref="AL927" si="8742">AK927/AK923</f>
        <v>0</v>
      </c>
      <c r="AM927" s="113">
        <v>0</v>
      </c>
      <c r="AN927" s="93">
        <f t="shared" ref="AN927" si="8743">AM927/AM923</f>
        <v>0</v>
      </c>
      <c r="AO927" s="113">
        <v>0</v>
      </c>
      <c r="AP927" s="93">
        <f t="shared" ref="AP927" si="8744">AO927/AO923</f>
        <v>0</v>
      </c>
      <c r="AQ927" s="113">
        <v>0</v>
      </c>
      <c r="AR927" s="93">
        <f t="shared" si="8702"/>
        <v>0</v>
      </c>
      <c r="AS927" s="134">
        <f t="shared" si="8703"/>
        <v>0</v>
      </c>
      <c r="AT927" s="203">
        <f t="shared" si="8704"/>
        <v>0</v>
      </c>
      <c r="AU927" s="120">
        <f>IF(J927=0,0,(IF('Form II'!K925="yes",(J927/AT927)*('Form II'!G925+'Form II'!H925),0)))</f>
        <v>0</v>
      </c>
      <c r="AV927" s="120">
        <f>IF(D927=0,0,(IF('Form II'!I925="yes",(D927/AT927)*('Form II'!G925+'Form II'!H925),0)))</f>
        <v>0</v>
      </c>
      <c r="AW927" s="120">
        <f>IF(F927+H927=0,0,(IF('Form II'!J925="yes",((F927+H927)/AT927)*('Form II'!G925+'Form II'!H925),0)))</f>
        <v>0</v>
      </c>
      <c r="AX927" s="120">
        <f>IF(L927=0,0,(L927/AT927)*('Form II'!G925+'Form II'!H925))</f>
        <v>0</v>
      </c>
      <c r="AY927" s="120">
        <f>IF(P927+R927=0,0,(IF('Form II'!M925="yes",(((P927+R927)/AT927)*('Form II'!G925+'Form II'!H925)),0)))</f>
        <v>0</v>
      </c>
      <c r="AZ927" s="120" t="e">
        <f>IF('Form II'!N925="yes",(((V927+X927+Z927+T927)/AT927)*('Form II'!G925+'Form II'!H925)),0)</f>
        <v>#DIV/0!</v>
      </c>
      <c r="BA927" s="120" t="e">
        <f>IF('Form II'!P925="yes",(AB927/AT927)*('Form II'!G925+'Form II'!H925),0)</f>
        <v>#DIV/0!</v>
      </c>
      <c r="BB927" s="120" t="e">
        <f>IF('Form II'!O925="yes",(AD927/AT927)*('Form II'!G925+'Form II'!H925),0)</f>
        <v>#DIV/0!</v>
      </c>
      <c r="BC927" s="120">
        <f>IF(AF927=0,0,(AF927/AT927)*('Form II'!G925+'Form II'!H925))</f>
        <v>0</v>
      </c>
      <c r="BD927" s="120">
        <f>IF((AN927+AP927+AR927)=0,0,(IF('Form II'!R925="yes",(((AN927+AP927+AR927)/AT927)*('Form II'!G925+'Form II'!H925)),0)))</f>
        <v>0</v>
      </c>
      <c r="BE927" s="118">
        <f>IF((AS927)=0,('Form II'!G925+'Form II'!H925),SUM(AU927:BD927))</f>
        <v>0</v>
      </c>
      <c r="CD927" s="23">
        <f>AT927*'Form II'!F925</f>
        <v>0</v>
      </c>
    </row>
    <row r="928" spans="1:82" ht="16.5" thickTop="1" thickBot="1" x14ac:dyDescent="0.3">
      <c r="A928" s="28" t="s">
        <v>40</v>
      </c>
      <c r="B928" s="29"/>
      <c r="C928" s="114">
        <v>0</v>
      </c>
      <c r="D928" s="93">
        <f t="shared" ref="D928" si="8745">C928/C923</f>
        <v>0</v>
      </c>
      <c r="E928" s="114"/>
      <c r="F928" s="93">
        <f t="shared" ref="F928" si="8746">E928/E923</f>
        <v>0</v>
      </c>
      <c r="G928" s="114"/>
      <c r="H928" s="93">
        <f t="shared" ref="H928" si="8747">G928/G923</f>
        <v>0</v>
      </c>
      <c r="I928" s="114"/>
      <c r="J928" s="93">
        <f t="shared" ref="J928" si="8748">I928/I923</f>
        <v>0</v>
      </c>
      <c r="K928" s="114"/>
      <c r="L928" s="93">
        <f t="shared" ref="L928" si="8749">K928/K923</f>
        <v>0</v>
      </c>
      <c r="M928" s="114">
        <v>0</v>
      </c>
      <c r="N928" s="93">
        <f t="shared" ref="N928" si="8750">M928/M923</f>
        <v>0</v>
      </c>
      <c r="O928" s="114">
        <v>0</v>
      </c>
      <c r="P928" s="93">
        <f t="shared" ref="P928" si="8751">O928/O923</f>
        <v>0</v>
      </c>
      <c r="Q928" s="114">
        <v>0</v>
      </c>
      <c r="R928" s="93">
        <f t="shared" ref="R928" si="8752">Q928/Q923</f>
        <v>0</v>
      </c>
      <c r="S928" s="114">
        <v>0</v>
      </c>
      <c r="T928" s="93">
        <f t="shared" ref="T928" si="8753">S928/S923</f>
        <v>0</v>
      </c>
      <c r="U928" s="114">
        <v>0</v>
      </c>
      <c r="V928" s="93">
        <f t="shared" ref="V928" si="8754">U928/U923</f>
        <v>0</v>
      </c>
      <c r="W928" s="114">
        <v>0</v>
      </c>
      <c r="X928" s="93">
        <f t="shared" ref="X928" si="8755">W928/W923</f>
        <v>0</v>
      </c>
      <c r="Y928" s="114">
        <v>0</v>
      </c>
      <c r="Z928" s="93">
        <f t="shared" ref="Z928" si="8756">Y928/Y923</f>
        <v>0</v>
      </c>
      <c r="AA928" s="114">
        <v>0</v>
      </c>
      <c r="AB928" s="93">
        <f t="shared" ref="AB928" si="8757">AA928/AA923</f>
        <v>0</v>
      </c>
      <c r="AC928" s="114">
        <v>0</v>
      </c>
      <c r="AD928" s="93">
        <f t="shared" ref="AD928" si="8758">AC928/AC923</f>
        <v>0</v>
      </c>
      <c r="AE928" s="114"/>
      <c r="AF928" s="93">
        <f t="shared" ref="AF928" si="8759">AE928/AE923</f>
        <v>0</v>
      </c>
      <c r="AG928" s="114"/>
      <c r="AH928" s="93">
        <f t="shared" ref="AH928" si="8760">AG928/AG923</f>
        <v>0</v>
      </c>
      <c r="AI928" s="114"/>
      <c r="AJ928" s="93">
        <f t="shared" ref="AJ928" si="8761">AI928/AI923</f>
        <v>0</v>
      </c>
      <c r="AK928" s="114"/>
      <c r="AL928" s="93">
        <f t="shared" ref="AL928" si="8762">AK928/AK923</f>
        <v>0</v>
      </c>
      <c r="AM928" s="114">
        <v>0</v>
      </c>
      <c r="AN928" s="93">
        <f t="shared" ref="AN928" si="8763">AM928/AM923</f>
        <v>0</v>
      </c>
      <c r="AO928" s="114">
        <v>0</v>
      </c>
      <c r="AP928" s="93">
        <f t="shared" ref="AP928" si="8764">AO928/AO923</f>
        <v>0</v>
      </c>
      <c r="AQ928" s="114">
        <v>0</v>
      </c>
      <c r="AR928" s="93">
        <f t="shared" si="8702"/>
        <v>0</v>
      </c>
      <c r="AS928" s="134">
        <f t="shared" si="8703"/>
        <v>0</v>
      </c>
      <c r="AT928" s="203">
        <f t="shared" si="8704"/>
        <v>0</v>
      </c>
      <c r="AU928" s="120">
        <f>IF(J928=0,0,(IF('Form II'!K926="yes",(J928/AT928)*('Form II'!G926+'Form II'!H926),0)))</f>
        <v>0</v>
      </c>
      <c r="AV928" s="120">
        <f>IF(D928=0,0,(IF('Form II'!I926="yes",(D928/AT928)*('Form II'!G926+'Form II'!H926),0)))</f>
        <v>0</v>
      </c>
      <c r="AW928" s="120">
        <f>IF(F928+H928=0,0,(IF('Form II'!J926="yes",((F928+H928)/AT928)*('Form II'!G926+'Form II'!H926),0)))</f>
        <v>0</v>
      </c>
      <c r="AX928" s="120">
        <f>IF(L928=0,0,(L928/AT928)*('Form II'!G926+'Form II'!H926))</f>
        <v>0</v>
      </c>
      <c r="AY928" s="120">
        <f>IF(P928+R928=0,0,(IF('Form II'!M926="yes",(((P928+R928)/AT928)*('Form II'!G926+'Form II'!H926)),0)))</f>
        <v>0</v>
      </c>
      <c r="AZ928" s="120" t="e">
        <f>IF('Form II'!N926="yes",(((V928+X928+Z928+T928)/AT928)*('Form II'!G926+'Form II'!H926)),0)</f>
        <v>#DIV/0!</v>
      </c>
      <c r="BA928" s="120" t="e">
        <f>IF('Form II'!P926="yes",(AB928/AT928)*('Form II'!G926+'Form II'!H926),0)</f>
        <v>#DIV/0!</v>
      </c>
      <c r="BB928" s="120" t="e">
        <f>IF('Form II'!O926="yes",(AD928/AT928)*('Form II'!G926+'Form II'!H926),0)</f>
        <v>#DIV/0!</v>
      </c>
      <c r="BC928" s="120">
        <f>IF(AF928=0,0,(AF928/AT928)*('Form II'!G926+'Form II'!H926))</f>
        <v>0</v>
      </c>
      <c r="BD928" s="120">
        <f>IF((AN928+AP928+AR928)=0,0,(IF('Form II'!R926="yes",(((AN928+AP928+AR928)/AT928)*('Form II'!G926+'Form II'!H926)),0)))</f>
        <v>0</v>
      </c>
      <c r="BE928" s="118">
        <f>IF((AS928)=0,('Form II'!G926+'Form II'!H926),SUM(AU928:BD928))</f>
        <v>0</v>
      </c>
      <c r="CD928" s="23">
        <f>AT928*'Form II'!F926</f>
        <v>0</v>
      </c>
    </row>
    <row r="929" spans="1:82" ht="15.75" thickTop="1" x14ac:dyDescent="0.25">
      <c r="A929" s="90" t="s">
        <v>41</v>
      </c>
      <c r="B929" s="91"/>
      <c r="C929" s="91">
        <f t="shared" si="8536"/>
        <v>0</v>
      </c>
      <c r="D929" s="93">
        <f t="shared" ref="D929" si="8765">C929/C923</f>
        <v>0</v>
      </c>
      <c r="E929" s="91">
        <f t="shared" si="8538"/>
        <v>0</v>
      </c>
      <c r="F929" s="93">
        <f t="shared" ref="F929" si="8766">E929/E923</f>
        <v>0</v>
      </c>
      <c r="G929" s="91">
        <f t="shared" si="8540"/>
        <v>0</v>
      </c>
      <c r="H929" s="93">
        <f t="shared" ref="H929" si="8767">G929/G923</f>
        <v>0</v>
      </c>
      <c r="I929" s="91">
        <f t="shared" si="8542"/>
        <v>0</v>
      </c>
      <c r="J929" s="93">
        <f t="shared" ref="J929" si="8768">I929/I923</f>
        <v>0</v>
      </c>
      <c r="K929" s="91">
        <f t="shared" si="8544"/>
        <v>0</v>
      </c>
      <c r="L929" s="93">
        <f t="shared" ref="L929" si="8769">K929/K923</f>
        <v>0</v>
      </c>
      <c r="M929" s="91">
        <f t="shared" si="8546"/>
        <v>0</v>
      </c>
      <c r="N929" s="93">
        <f t="shared" ref="N929" si="8770">M929/M923</f>
        <v>0</v>
      </c>
      <c r="O929" s="91">
        <f t="shared" si="8548"/>
        <v>0</v>
      </c>
      <c r="P929" s="93">
        <f t="shared" ref="P929" si="8771">O929/O923</f>
        <v>0</v>
      </c>
      <c r="Q929" s="91">
        <f t="shared" si="8550"/>
        <v>0</v>
      </c>
      <c r="R929" s="93">
        <f t="shared" ref="R929" si="8772">Q929/Q923</f>
        <v>0</v>
      </c>
      <c r="S929" s="91">
        <f t="shared" si="8552"/>
        <v>0</v>
      </c>
      <c r="T929" s="93">
        <f t="shared" ref="T929" si="8773">S929/S923</f>
        <v>0</v>
      </c>
      <c r="U929" s="91">
        <f t="shared" si="8554"/>
        <v>0</v>
      </c>
      <c r="V929" s="93">
        <f t="shared" ref="V929" si="8774">U929/U923</f>
        <v>0</v>
      </c>
      <c r="W929" s="91">
        <f t="shared" si="8556"/>
        <v>0</v>
      </c>
      <c r="X929" s="93">
        <f t="shared" ref="X929" si="8775">W929/W923</f>
        <v>0</v>
      </c>
      <c r="Y929" s="91">
        <f t="shared" si="8558"/>
        <v>0</v>
      </c>
      <c r="Z929" s="93">
        <f t="shared" ref="Z929" si="8776">Y929/Y923</f>
        <v>0</v>
      </c>
      <c r="AA929" s="91">
        <f t="shared" si="8560"/>
        <v>0</v>
      </c>
      <c r="AB929" s="93">
        <f t="shared" ref="AB929" si="8777">AA929/AA923</f>
        <v>0</v>
      </c>
      <c r="AC929" s="91">
        <f t="shared" si="8562"/>
        <v>0</v>
      </c>
      <c r="AD929" s="93">
        <f t="shared" ref="AD929" si="8778">AC929/AC923</f>
        <v>0</v>
      </c>
      <c r="AE929" s="94">
        <f t="shared" si="8564"/>
        <v>0</v>
      </c>
      <c r="AF929" s="93">
        <f t="shared" ref="AF929" si="8779">AE929/AE923</f>
        <v>0</v>
      </c>
      <c r="AG929" s="91">
        <f t="shared" si="8566"/>
        <v>0</v>
      </c>
      <c r="AH929" s="93">
        <f t="shared" ref="AH929" si="8780">AG929/AG923</f>
        <v>0</v>
      </c>
      <c r="AI929" s="91">
        <f t="shared" si="8568"/>
        <v>0</v>
      </c>
      <c r="AJ929" s="93">
        <f t="shared" ref="AJ929" si="8781">AI929/AI923</f>
        <v>0</v>
      </c>
      <c r="AK929" s="91">
        <f t="shared" si="8570"/>
        <v>0</v>
      </c>
      <c r="AL929" s="93">
        <f t="shared" ref="AL929" si="8782">AK929/AK923</f>
        <v>0</v>
      </c>
      <c r="AM929" s="91">
        <f t="shared" si="8572"/>
        <v>0</v>
      </c>
      <c r="AN929" s="93">
        <f t="shared" ref="AN929" si="8783">AM929/AM923</f>
        <v>0</v>
      </c>
      <c r="AO929" s="91">
        <f t="shared" si="8574"/>
        <v>0</v>
      </c>
      <c r="AP929" s="93">
        <f t="shared" ref="AP929" si="8784">AO929/AO923</f>
        <v>0</v>
      </c>
      <c r="AQ929" s="91">
        <f t="shared" si="8576"/>
        <v>0</v>
      </c>
      <c r="AR929" s="93">
        <f t="shared" si="8702"/>
        <v>0</v>
      </c>
      <c r="AS929" s="95">
        <f t="shared" si="8577"/>
        <v>0</v>
      </c>
      <c r="AT929" s="203">
        <f t="shared" si="8704"/>
        <v>0</v>
      </c>
      <c r="AU929" s="121"/>
      <c r="AV929" s="121"/>
      <c r="AW929" s="121"/>
      <c r="AX929" s="121"/>
      <c r="AY929" s="121"/>
      <c r="AZ929" s="121"/>
      <c r="BA929" s="121"/>
      <c r="BB929" s="121"/>
      <c r="BC929" s="121"/>
      <c r="BD929" s="121"/>
      <c r="BE929" s="121"/>
      <c r="CD929" s="30">
        <f t="shared" si="8578"/>
        <v>0</v>
      </c>
    </row>
    <row r="930" spans="1:82" x14ac:dyDescent="0.25">
      <c r="AU930" s="116"/>
      <c r="AV930" s="116"/>
      <c r="AW930" s="116"/>
      <c r="AX930" s="116"/>
      <c r="AY930" s="116"/>
      <c r="AZ930" s="116"/>
      <c r="BA930" s="116"/>
      <c r="BB930" s="116"/>
      <c r="BC930" s="116"/>
      <c r="BD930" s="116"/>
      <c r="BE930" s="116"/>
    </row>
    <row r="931" spans="1:82" ht="45" x14ac:dyDescent="0.25">
      <c r="A931" s="97"/>
      <c r="B931" s="199" t="s">
        <v>25</v>
      </c>
      <c r="C931" s="248" t="s">
        <v>116</v>
      </c>
      <c r="D931" s="247"/>
      <c r="E931" s="257" t="s">
        <v>119</v>
      </c>
      <c r="F931" s="247"/>
      <c r="G931" s="257" t="s">
        <v>120</v>
      </c>
      <c r="H931" s="247"/>
      <c r="I931" s="248" t="s">
        <v>117</v>
      </c>
      <c r="J931" s="247"/>
      <c r="K931" s="248" t="s">
        <v>118</v>
      </c>
      <c r="L931" s="247"/>
      <c r="M931" s="248" t="s">
        <v>27</v>
      </c>
      <c r="N931" s="247"/>
      <c r="O931" s="248" t="s">
        <v>166</v>
      </c>
      <c r="P931" s="247"/>
      <c r="Q931" s="248" t="s">
        <v>167</v>
      </c>
      <c r="R931" s="247"/>
      <c r="S931" s="248" t="s">
        <v>132</v>
      </c>
      <c r="T931" s="247"/>
      <c r="U931" s="248" t="s">
        <v>28</v>
      </c>
      <c r="V931" s="247"/>
      <c r="W931" s="248" t="s">
        <v>29</v>
      </c>
      <c r="X931" s="247"/>
      <c r="Y931" s="248" t="s">
        <v>30</v>
      </c>
      <c r="Z931" s="247"/>
      <c r="AA931" s="248" t="s">
        <v>114</v>
      </c>
      <c r="AB931" s="258"/>
      <c r="AC931" s="248" t="s">
        <v>113</v>
      </c>
      <c r="AD931" s="247"/>
      <c r="AE931" s="248" t="s">
        <v>31</v>
      </c>
      <c r="AF931" s="247"/>
      <c r="AG931" s="248" t="s">
        <v>193</v>
      </c>
      <c r="AH931" s="247"/>
      <c r="AI931" s="248" t="s">
        <v>164</v>
      </c>
      <c r="AJ931" s="247"/>
      <c r="AK931" s="246" t="s">
        <v>165</v>
      </c>
      <c r="AL931" s="247"/>
      <c r="AM931" s="248" t="s">
        <v>33</v>
      </c>
      <c r="AN931" s="247"/>
      <c r="AO931" s="248" t="s">
        <v>34</v>
      </c>
      <c r="AP931" s="247"/>
      <c r="AQ931" s="248" t="s">
        <v>34</v>
      </c>
      <c r="AR931" s="247"/>
      <c r="AS931" s="248" t="s">
        <v>35</v>
      </c>
      <c r="AT931" s="247"/>
      <c r="AU931" s="115" t="s">
        <v>439</v>
      </c>
      <c r="AV931" s="115" t="s">
        <v>116</v>
      </c>
      <c r="AW931" s="115" t="s">
        <v>441</v>
      </c>
      <c r="AX931" s="116" t="s">
        <v>442</v>
      </c>
      <c r="AY931" s="116" t="s">
        <v>443</v>
      </c>
      <c r="AZ931" s="116" t="s">
        <v>134</v>
      </c>
      <c r="BA931" s="117" t="s">
        <v>114</v>
      </c>
      <c r="BB931" s="117" t="s">
        <v>113</v>
      </c>
      <c r="BC931" s="117" t="s">
        <v>46</v>
      </c>
      <c r="BD931" s="117" t="s">
        <v>44</v>
      </c>
      <c r="BE931" s="118"/>
    </row>
    <row r="932" spans="1:82" x14ac:dyDescent="0.25">
      <c r="A932" s="49" t="s">
        <v>129</v>
      </c>
      <c r="B932" s="200"/>
      <c r="C932" s="151"/>
      <c r="D932" s="152"/>
      <c r="E932" s="151"/>
      <c r="F932" s="152"/>
      <c r="G932" s="200"/>
      <c r="H932" s="201"/>
      <c r="I932" s="200"/>
      <c r="J932" s="201"/>
      <c r="K932" s="87"/>
      <c r="L932" s="201"/>
      <c r="M932" s="200"/>
      <c r="N932" s="201"/>
      <c r="O932" s="200"/>
      <c r="P932" s="201"/>
      <c r="Q932" s="200"/>
      <c r="R932" s="201"/>
      <c r="S932" s="200"/>
      <c r="T932" s="201"/>
      <c r="U932" s="200"/>
      <c r="V932" s="201"/>
      <c r="W932" s="200"/>
      <c r="X932" s="201"/>
      <c r="Y932" s="200"/>
      <c r="Z932" s="201"/>
      <c r="AA932" s="87"/>
      <c r="AB932" s="87"/>
      <c r="AC932" s="200"/>
      <c r="AD932" s="201"/>
      <c r="AE932" s="200"/>
      <c r="AF932" s="201"/>
      <c r="AG932" s="200"/>
      <c r="AH932" s="201"/>
      <c r="AI932" s="200"/>
      <c r="AJ932" s="201"/>
      <c r="AK932" s="87"/>
      <c r="AL932" s="87"/>
      <c r="AM932" s="200"/>
      <c r="AN932" s="201"/>
      <c r="AO932" s="200"/>
      <c r="AP932" s="201"/>
      <c r="AQ932" s="200"/>
      <c r="AR932" s="201"/>
      <c r="AS932" s="200"/>
      <c r="AT932" s="146"/>
      <c r="AU932" s="115"/>
      <c r="AV932" s="115"/>
      <c r="AW932" s="115"/>
      <c r="AX932" s="116"/>
      <c r="AY932" s="116"/>
      <c r="AZ932" s="116"/>
      <c r="BA932" s="116"/>
      <c r="BB932" s="116"/>
      <c r="BC932" s="116"/>
      <c r="BD932" s="116"/>
      <c r="BE932" s="116"/>
    </row>
    <row r="933" spans="1:82" x14ac:dyDescent="0.25">
      <c r="A933" s="98"/>
      <c r="B933" s="88"/>
      <c r="C933" s="249">
        <f>(VLOOKUP(A932,$BF$2:$CB$5,2,FALSE))*'Form II'!F933</f>
        <v>60</v>
      </c>
      <c r="D933" s="250"/>
      <c r="E933" s="249">
        <f>VLOOKUP(A932,$BF$2:$CB$5,3,FALSE)*'Form II'!F933</f>
        <v>60</v>
      </c>
      <c r="F933" s="250"/>
      <c r="G933" s="249">
        <f>VLOOKUP(A932,$BF$2:$CB$5,4,FALSE)*'Form II'!F933</f>
        <v>60</v>
      </c>
      <c r="H933" s="250"/>
      <c r="I933" s="249">
        <f>VLOOKUP(A932,$BF$2:$CB$5,5,FALSE)*'Form II'!F933</f>
        <v>60</v>
      </c>
      <c r="J933" s="250"/>
      <c r="K933" s="251">
        <f>VLOOKUP(A932,$BF$2:$CB$5,6,FALSE)*'Form II'!F933</f>
        <v>100</v>
      </c>
      <c r="L933" s="250"/>
      <c r="M933" s="249">
        <f>VLOOKUP(A932,$BF$2:$CB$5,7,FALSE)*'Form II'!F933</f>
        <v>200</v>
      </c>
      <c r="N933" s="250"/>
      <c r="O933" s="249">
        <f>VLOOKUP(A932,$BF$2:$CB$5,8,FALSE)*'Form II'!F933</f>
        <v>125</v>
      </c>
      <c r="P933" s="250"/>
      <c r="Q933" s="249">
        <f>VLOOKUP(A932,$BF$2:$CB$5,9,FALSE)*'Form II'!F933</f>
        <v>125</v>
      </c>
      <c r="R933" s="250"/>
      <c r="S933" s="249">
        <f>VLOOKUP(A932,$BF$2:$CB$5,10,FALSE)*'Form II'!F933</f>
        <v>125</v>
      </c>
      <c r="T933" s="250"/>
      <c r="U933" s="249">
        <f>VLOOKUP(A932,$BF$2:$CB$5,11,FALSE)*'Form II'!F933</f>
        <v>150</v>
      </c>
      <c r="V933" s="250"/>
      <c r="W933" s="249">
        <f>VLOOKUP(A932,$BF$2:$CB$5,12,FALSE)*'Form II'!F933</f>
        <v>200</v>
      </c>
      <c r="X933" s="250"/>
      <c r="Y933" s="252">
        <f>VLOOKUP(A932,$BF$2:$CB$5,13,FALSE)*'Form II'!F933</f>
        <v>250</v>
      </c>
      <c r="Z933" s="253"/>
      <c r="AA933" s="252">
        <f>VLOOKUP(A932,$BF$2:$CB$5,14,FALSE)*'Form II'!F933</f>
        <v>75</v>
      </c>
      <c r="AB933" s="254"/>
      <c r="AC933" s="252">
        <f>VLOOKUP(A932,$BF$2:$CB$5,15,FALSE)*'Form II'!F933</f>
        <v>75</v>
      </c>
      <c r="AD933" s="253"/>
      <c r="AE933" s="252">
        <f>VLOOKUP(A932,$BF$2:$CB$5,16,FALSE)*'Form II'!F933</f>
        <v>200</v>
      </c>
      <c r="AF933" s="253"/>
      <c r="AG933" s="249">
        <f>VLOOKUP(A932,$BF$2:$CB$5,17,FALSE)*'Form II'!F933</f>
        <v>200</v>
      </c>
      <c r="AH933" s="250"/>
      <c r="AI933" s="249">
        <f>VLOOKUP(A932,$BF$2:$CB$5,18,FALSE)*'Form II'!F933</f>
        <v>12.5</v>
      </c>
      <c r="AJ933" s="250"/>
      <c r="AK933" s="249">
        <f>VLOOKUP(A932,$BF$2:$CB$5,19,FALSE)*'Form II'!F933</f>
        <v>25</v>
      </c>
      <c r="AL933" s="250"/>
      <c r="AM933" s="249">
        <f>VLOOKUP(A932,$BF$2:$CB$5,20,FALSE)*'Form II'!F933</f>
        <v>12.5</v>
      </c>
      <c r="AN933" s="250"/>
      <c r="AO933" s="249">
        <f>VLOOKUP(A932,$BF$2:$CB$5,21,FALSE)*'Form II'!F933</f>
        <v>25</v>
      </c>
      <c r="AP933" s="250"/>
      <c r="AQ933" s="249">
        <f>VLOOKUP(A932,$BF$2:$CB$5,22,FALSE)*'Form II'!F933</f>
        <v>25</v>
      </c>
      <c r="AR933" s="250"/>
      <c r="AS933" s="255"/>
      <c r="AT933" s="256"/>
      <c r="AU933" s="116"/>
      <c r="AV933" s="116"/>
      <c r="AW933" s="116"/>
      <c r="AX933" s="116"/>
      <c r="AY933" s="116"/>
      <c r="AZ933" s="116"/>
      <c r="BA933" s="116"/>
      <c r="BB933" s="116"/>
      <c r="BC933" s="116"/>
      <c r="BD933" s="116"/>
      <c r="BE933" s="116"/>
    </row>
    <row r="934" spans="1:82" ht="15.75" thickBot="1" x14ac:dyDescent="0.3">
      <c r="A934" s="48" t="str">
        <f>'Form II'!A933&amp;", "&amp;'Form II'!B933</f>
        <v>, 94</v>
      </c>
      <c r="B934" s="99" t="s">
        <v>36</v>
      </c>
      <c r="C934" s="99" t="s">
        <v>36</v>
      </c>
      <c r="D934" s="99" t="s">
        <v>142</v>
      </c>
      <c r="E934" s="99"/>
      <c r="F934" s="99"/>
      <c r="G934" s="99"/>
      <c r="H934" s="99"/>
      <c r="I934" s="99"/>
      <c r="J934" s="99"/>
      <c r="K934" s="99" t="s">
        <v>36</v>
      </c>
      <c r="L934" s="99" t="s">
        <v>142</v>
      </c>
      <c r="M934" s="99" t="s">
        <v>36</v>
      </c>
      <c r="N934" s="99" t="s">
        <v>142</v>
      </c>
      <c r="O934" s="99" t="s">
        <v>36</v>
      </c>
      <c r="P934" s="99" t="s">
        <v>142</v>
      </c>
      <c r="Q934" s="99" t="s">
        <v>36</v>
      </c>
      <c r="R934" s="99" t="s">
        <v>142</v>
      </c>
      <c r="S934" s="99" t="s">
        <v>36</v>
      </c>
      <c r="T934" s="99" t="s">
        <v>142</v>
      </c>
      <c r="U934" s="99" t="s">
        <v>36</v>
      </c>
      <c r="V934" s="99" t="s">
        <v>142</v>
      </c>
      <c r="W934" s="99" t="s">
        <v>36</v>
      </c>
      <c r="X934" s="99" t="s">
        <v>142</v>
      </c>
      <c r="Y934" s="99" t="s">
        <v>36</v>
      </c>
      <c r="Z934" s="99" t="s">
        <v>142</v>
      </c>
      <c r="AA934" s="99"/>
      <c r="AB934" s="99"/>
      <c r="AC934" s="99" t="s">
        <v>36</v>
      </c>
      <c r="AD934" s="99" t="s">
        <v>142</v>
      </c>
      <c r="AE934" s="99" t="s">
        <v>36</v>
      </c>
      <c r="AF934" s="100" t="s">
        <v>142</v>
      </c>
      <c r="AG934" s="99" t="s">
        <v>36</v>
      </c>
      <c r="AH934" s="99" t="s">
        <v>142</v>
      </c>
      <c r="AI934" s="99" t="s">
        <v>36</v>
      </c>
      <c r="AJ934" s="99" t="s">
        <v>142</v>
      </c>
      <c r="AK934" s="99" t="s">
        <v>36</v>
      </c>
      <c r="AL934" s="99" t="s">
        <v>142</v>
      </c>
      <c r="AM934" s="99" t="s">
        <v>36</v>
      </c>
      <c r="AN934" s="99" t="s">
        <v>142</v>
      </c>
      <c r="AO934" s="99" t="s">
        <v>36</v>
      </c>
      <c r="AP934" s="99" t="s">
        <v>142</v>
      </c>
      <c r="AQ934" s="99" t="s">
        <v>36</v>
      </c>
      <c r="AR934" s="99" t="s">
        <v>142</v>
      </c>
      <c r="AS934" s="99" t="s">
        <v>36</v>
      </c>
      <c r="AT934" s="147" t="s">
        <v>142</v>
      </c>
      <c r="AU934" s="116"/>
      <c r="AV934" s="116"/>
      <c r="AW934" s="116"/>
      <c r="AX934" s="116"/>
      <c r="AY934" s="116"/>
      <c r="AZ934" s="116"/>
      <c r="BA934" s="116"/>
      <c r="BB934" s="116"/>
      <c r="BC934" s="116"/>
      <c r="BD934" s="116"/>
      <c r="BE934" s="116"/>
    </row>
    <row r="935" spans="1:82" ht="16.5" thickTop="1" thickBot="1" x14ac:dyDescent="0.3">
      <c r="A935" s="24" t="s">
        <v>37</v>
      </c>
      <c r="B935" s="25"/>
      <c r="C935" s="112">
        <v>0</v>
      </c>
      <c r="D935" s="93">
        <f t="shared" ref="D935" si="8785">C935/C933</f>
        <v>0</v>
      </c>
      <c r="E935" s="112"/>
      <c r="F935" s="93">
        <f t="shared" ref="F935" si="8786">E935/E933</f>
        <v>0</v>
      </c>
      <c r="G935" s="112"/>
      <c r="H935" s="93">
        <f t="shared" ref="H935" si="8787">G935/G933</f>
        <v>0</v>
      </c>
      <c r="I935" s="112"/>
      <c r="J935" s="93">
        <f t="shared" ref="J935" si="8788">I935/I933</f>
        <v>0</v>
      </c>
      <c r="K935" s="112"/>
      <c r="L935" s="93">
        <f t="shared" ref="L935" si="8789">K935/K933</f>
        <v>0</v>
      </c>
      <c r="M935" s="112">
        <v>0</v>
      </c>
      <c r="N935" s="93">
        <f t="shared" ref="N935" si="8790">M935/M933</f>
        <v>0</v>
      </c>
      <c r="O935" s="112">
        <v>0</v>
      </c>
      <c r="P935" s="93">
        <f t="shared" ref="P935" si="8791">O935/O933</f>
        <v>0</v>
      </c>
      <c r="Q935" s="112">
        <v>0</v>
      </c>
      <c r="R935" s="93">
        <f t="shared" ref="R935" si="8792">Q935/Q933</f>
        <v>0</v>
      </c>
      <c r="S935" s="112">
        <v>0</v>
      </c>
      <c r="T935" s="93">
        <f t="shared" ref="T935" si="8793">S935/S933</f>
        <v>0</v>
      </c>
      <c r="U935" s="112">
        <v>0</v>
      </c>
      <c r="V935" s="93">
        <f t="shared" ref="V935" si="8794">U935/U933</f>
        <v>0</v>
      </c>
      <c r="W935" s="112">
        <v>0</v>
      </c>
      <c r="X935" s="93">
        <f t="shared" ref="X935" si="8795">W935/W933</f>
        <v>0</v>
      </c>
      <c r="Y935" s="112">
        <v>0</v>
      </c>
      <c r="Z935" s="93">
        <f t="shared" ref="Z935" si="8796">Y935/Y933</f>
        <v>0</v>
      </c>
      <c r="AA935" s="112">
        <v>0</v>
      </c>
      <c r="AB935" s="93">
        <f t="shared" ref="AB935" si="8797">AA935/AA933</f>
        <v>0</v>
      </c>
      <c r="AC935" s="112">
        <v>0</v>
      </c>
      <c r="AD935" s="93">
        <f t="shared" ref="AD935" si="8798">AC935/AC933</f>
        <v>0</v>
      </c>
      <c r="AE935" s="112"/>
      <c r="AF935" s="93">
        <f t="shared" ref="AF935" si="8799">AE935/AE933</f>
        <v>0</v>
      </c>
      <c r="AG935" s="112"/>
      <c r="AH935" s="93">
        <f t="shared" ref="AH935" si="8800">AG935/AG933</f>
        <v>0</v>
      </c>
      <c r="AI935" s="112"/>
      <c r="AJ935" s="93">
        <f t="shared" ref="AJ935" si="8801">AI935/AI933</f>
        <v>0</v>
      </c>
      <c r="AK935" s="112"/>
      <c r="AL935" s="93">
        <f t="shared" ref="AL935" si="8802">AK935/AK933</f>
        <v>0</v>
      </c>
      <c r="AM935" s="112">
        <v>0</v>
      </c>
      <c r="AN935" s="93">
        <f t="shared" ref="AN935" si="8803">AM935/AM933</f>
        <v>0</v>
      </c>
      <c r="AO935" s="112">
        <v>0</v>
      </c>
      <c r="AP935" s="93">
        <f t="shared" ref="AP935" si="8804">AO935/AO933</f>
        <v>0</v>
      </c>
      <c r="AQ935" s="112">
        <v>0</v>
      </c>
      <c r="AR935" s="93">
        <f t="shared" ref="AR935:AR939" si="8805">AQ935/$AQ$113</f>
        <v>0</v>
      </c>
      <c r="AS935" s="134">
        <f t="shared" ref="AS935:AS938" si="8806">C935+K935+M935+O935+U935+W935+Y935+AC935+AE935+AG935+AM935+AQ935+E935+I935+G935+AA935+Q935+S935+AO935+AI935+AK935</f>
        <v>0</v>
      </c>
      <c r="AT935" s="203">
        <f t="shared" ref="AT935:AT939" si="8807">D935+L935+N935+P935+V935+X935+Z935+AD935+AF935+AH935+AN935+AR935+AB935+F935+J935+H935+R935+T935+AP935+AJ935+AL935</f>
        <v>0</v>
      </c>
      <c r="AU935" s="120">
        <f>IF(J935=0,0,(IF('Form II'!K933="yes",(J935/AT935)*('Form II'!G933+'Form II'!H933),0)))</f>
        <v>0</v>
      </c>
      <c r="AV935" s="120">
        <f>IF(D935=0,0,(IF('Form II'!I933="yes",(D935/AT935)*('Form II'!G933+'Form II'!H933),0)))</f>
        <v>0</v>
      </c>
      <c r="AW935" s="120">
        <f>IF(F935+H935=0,0,(IF('Form II'!J933="yes",((F935+H935)/AT935)*('Form II'!G933+'Form II'!H933),0)))</f>
        <v>0</v>
      </c>
      <c r="AX935" s="120">
        <f>IF(L935=0,0,(L935/AT935)*('Form II'!G933+'Form II'!H933))</f>
        <v>0</v>
      </c>
      <c r="AY935" s="120">
        <f>IF(P935+R935=0,0,(IF('Form II'!M933="yes",(((P935+R935)/AT935)*('Form II'!G933+'Form II'!H933)),0)))</f>
        <v>0</v>
      </c>
      <c r="AZ935" s="120" t="e">
        <f>IF('Form II'!N933="yes",(((V935+X935+Z935+T935)/AT935)*('Form II'!G933+'Form II'!H933)),0)</f>
        <v>#DIV/0!</v>
      </c>
      <c r="BA935" s="120" t="e">
        <f>IF('Form II'!P933="yes",(AB935/AT935)*('Form II'!G933+'Form II'!H933),0)</f>
        <v>#DIV/0!</v>
      </c>
      <c r="BB935" s="120" t="e">
        <f>IF('Form II'!O933="yes",(AD935/AT935)*('Form II'!G933+'Form II'!H933),0)</f>
        <v>#DIV/0!</v>
      </c>
      <c r="BC935" s="120">
        <f>IF(AF935=0,0,(AF935/AT935)*('Form II'!G933+'Form II'!H933))</f>
        <v>0</v>
      </c>
      <c r="BD935" s="120">
        <f>IF((AN935+AP935+AR935)=0,0,(IF('Form II'!R933="yes",(((AN935+AP935+AR935)/AT935)*('Form II'!G933+'Form II'!H933)),0)))</f>
        <v>0</v>
      </c>
      <c r="BE935" s="118">
        <f>IF((AS935)=0,('Form II'!G933+'Form II'!H933),SUM(AU935:BD935))</f>
        <v>0</v>
      </c>
      <c r="CD935" s="23">
        <f>AT935*'Form II'!F933</f>
        <v>0</v>
      </c>
    </row>
    <row r="936" spans="1:82" ht="16.5" thickTop="1" thickBot="1" x14ac:dyDescent="0.3">
      <c r="A936" s="26" t="s">
        <v>38</v>
      </c>
      <c r="B936" s="27"/>
      <c r="C936" s="113">
        <v>0</v>
      </c>
      <c r="D936" s="93">
        <f t="shared" ref="D936" si="8808">C936/C933</f>
        <v>0</v>
      </c>
      <c r="E936" s="113"/>
      <c r="F936" s="93">
        <f t="shared" ref="F936" si="8809">E936/E933</f>
        <v>0</v>
      </c>
      <c r="G936" s="113"/>
      <c r="H936" s="93">
        <f t="shared" ref="H936" si="8810">G936/G933</f>
        <v>0</v>
      </c>
      <c r="I936" s="113"/>
      <c r="J936" s="93">
        <f t="shared" ref="J936" si="8811">I936/I933</f>
        <v>0</v>
      </c>
      <c r="K936" s="113"/>
      <c r="L936" s="93">
        <f t="shared" ref="L936" si="8812">K936/K933</f>
        <v>0</v>
      </c>
      <c r="M936" s="113">
        <v>0</v>
      </c>
      <c r="N936" s="93">
        <f t="shared" ref="N936" si="8813">M936/M933</f>
        <v>0</v>
      </c>
      <c r="O936" s="113">
        <v>0</v>
      </c>
      <c r="P936" s="93">
        <f t="shared" ref="P936" si="8814">O936/O933</f>
        <v>0</v>
      </c>
      <c r="Q936" s="113">
        <v>0</v>
      </c>
      <c r="R936" s="93">
        <f t="shared" ref="R936" si="8815">Q936/Q933</f>
        <v>0</v>
      </c>
      <c r="S936" s="113">
        <v>0</v>
      </c>
      <c r="T936" s="93">
        <f t="shared" ref="T936" si="8816">S936/S933</f>
        <v>0</v>
      </c>
      <c r="U936" s="113">
        <v>0</v>
      </c>
      <c r="V936" s="93">
        <f t="shared" ref="V936" si="8817">U936/U933</f>
        <v>0</v>
      </c>
      <c r="W936" s="113">
        <v>0</v>
      </c>
      <c r="X936" s="93">
        <f t="shared" ref="X936" si="8818">W936/W933</f>
        <v>0</v>
      </c>
      <c r="Y936" s="113">
        <v>0</v>
      </c>
      <c r="Z936" s="93">
        <f t="shared" ref="Z936" si="8819">Y936/Y933</f>
        <v>0</v>
      </c>
      <c r="AA936" s="113">
        <v>0</v>
      </c>
      <c r="AB936" s="93">
        <f t="shared" ref="AB936" si="8820">AA936/AA933</f>
        <v>0</v>
      </c>
      <c r="AC936" s="113">
        <v>0</v>
      </c>
      <c r="AD936" s="93">
        <f t="shared" ref="AD936" si="8821">AC936/AC933</f>
        <v>0</v>
      </c>
      <c r="AE936" s="113"/>
      <c r="AF936" s="93">
        <f t="shared" ref="AF936" si="8822">AE936/AE933</f>
        <v>0</v>
      </c>
      <c r="AG936" s="113"/>
      <c r="AH936" s="93">
        <f t="shared" ref="AH936" si="8823">AG936/AG933</f>
        <v>0</v>
      </c>
      <c r="AI936" s="113"/>
      <c r="AJ936" s="93">
        <f t="shared" ref="AJ936" si="8824">AI936/AI933</f>
        <v>0</v>
      </c>
      <c r="AK936" s="113"/>
      <c r="AL936" s="93">
        <f t="shared" ref="AL936" si="8825">AK936/AK933</f>
        <v>0</v>
      </c>
      <c r="AM936" s="113">
        <v>0</v>
      </c>
      <c r="AN936" s="93">
        <f t="shared" ref="AN936" si="8826">AM936/AM933</f>
        <v>0</v>
      </c>
      <c r="AO936" s="113">
        <v>0</v>
      </c>
      <c r="AP936" s="93">
        <f t="shared" ref="AP936" si="8827">AO936/AO933</f>
        <v>0</v>
      </c>
      <c r="AQ936" s="113">
        <v>0</v>
      </c>
      <c r="AR936" s="93">
        <f t="shared" si="8805"/>
        <v>0</v>
      </c>
      <c r="AS936" s="134">
        <f t="shared" si="8806"/>
        <v>0</v>
      </c>
      <c r="AT936" s="203">
        <f t="shared" si="8807"/>
        <v>0</v>
      </c>
      <c r="AU936" s="120">
        <f>IF(J936=0,0,(IF('Form II'!K934="yes",(J936/AT936)*('Form II'!G934+'Form II'!H934),0)))</f>
        <v>0</v>
      </c>
      <c r="AV936" s="120">
        <f>IF(D936=0,0,(IF('Form II'!I934="yes",(D936/AT936)*('Form II'!G934+'Form II'!H934),0)))</f>
        <v>0</v>
      </c>
      <c r="AW936" s="120">
        <f>IF(F936+H936=0,0,(IF('Form II'!J934="yes",((F936+H936)/AT936)*('Form II'!G934+'Form II'!H934),0)))</f>
        <v>0</v>
      </c>
      <c r="AX936" s="120">
        <f>IF(L936=0,0,(L936/AT936)*('Form II'!G934+'Form II'!H934))</f>
        <v>0</v>
      </c>
      <c r="AY936" s="120">
        <f>IF(P936+R936=0,0,(IF('Form II'!M934="yes",(((P936+R936)/AT936)*('Form II'!G934+'Form II'!H934)),0)))</f>
        <v>0</v>
      </c>
      <c r="AZ936" s="120" t="e">
        <f>IF('Form II'!N934="yes",(((V936+X936+Z936+T936)/AT936)*('Form II'!G934+'Form II'!H934)),0)</f>
        <v>#DIV/0!</v>
      </c>
      <c r="BA936" s="120" t="e">
        <f>IF('Form II'!P934="yes",(AB936/AT936)*('Form II'!G934+'Form II'!H934),0)</f>
        <v>#DIV/0!</v>
      </c>
      <c r="BB936" s="120" t="e">
        <f>IF('Form II'!O934="yes",(AD936/AT936)*('Form II'!G934+'Form II'!H934),0)</f>
        <v>#DIV/0!</v>
      </c>
      <c r="BC936" s="120">
        <f>IF(AF936=0,0,(AF936/AT936)*('Form II'!G934+'Form II'!H934))</f>
        <v>0</v>
      </c>
      <c r="BD936" s="120">
        <f>IF((AN936+AP936+AR936)=0,0,(IF('Form II'!R934="yes",(((AN936+AP936+AR936)/AT936)*('Form II'!G934+'Form II'!H934)),0)))</f>
        <v>0</v>
      </c>
      <c r="BE936" s="118">
        <f>IF((AS936)=0,('Form II'!G934+'Form II'!H934),SUM(AU936:BD936))</f>
        <v>0</v>
      </c>
      <c r="CD936" s="23">
        <f>AT936*'Form II'!F934</f>
        <v>0</v>
      </c>
    </row>
    <row r="937" spans="1:82" ht="16.5" thickTop="1" thickBot="1" x14ac:dyDescent="0.3">
      <c r="A937" s="26" t="s">
        <v>39</v>
      </c>
      <c r="B937" s="27"/>
      <c r="C937" s="113">
        <v>0</v>
      </c>
      <c r="D937" s="93">
        <f t="shared" ref="D937" si="8828">C937/C933</f>
        <v>0</v>
      </c>
      <c r="E937" s="113"/>
      <c r="F937" s="93">
        <f t="shared" ref="F937" si="8829">E937/E933</f>
        <v>0</v>
      </c>
      <c r="G937" s="113"/>
      <c r="H937" s="93">
        <f t="shared" ref="H937" si="8830">G937/G933</f>
        <v>0</v>
      </c>
      <c r="I937" s="113"/>
      <c r="J937" s="93">
        <f t="shared" ref="J937" si="8831">I937/I933</f>
        <v>0</v>
      </c>
      <c r="K937" s="113"/>
      <c r="L937" s="93">
        <f t="shared" ref="L937" si="8832">K937/K933</f>
        <v>0</v>
      </c>
      <c r="M937" s="113">
        <v>0</v>
      </c>
      <c r="N937" s="93">
        <f t="shared" ref="N937" si="8833">M937/M933</f>
        <v>0</v>
      </c>
      <c r="O937" s="113">
        <v>0</v>
      </c>
      <c r="P937" s="93">
        <f t="shared" ref="P937" si="8834">O937/O933</f>
        <v>0</v>
      </c>
      <c r="Q937" s="113">
        <v>0</v>
      </c>
      <c r="R937" s="93">
        <f t="shared" ref="R937" si="8835">Q937/Q933</f>
        <v>0</v>
      </c>
      <c r="S937" s="113">
        <v>0</v>
      </c>
      <c r="T937" s="93">
        <f t="shared" ref="T937" si="8836">S937/S933</f>
        <v>0</v>
      </c>
      <c r="U937" s="113">
        <v>0</v>
      </c>
      <c r="V937" s="93">
        <f t="shared" ref="V937" si="8837">U937/U933</f>
        <v>0</v>
      </c>
      <c r="W937" s="113">
        <v>0</v>
      </c>
      <c r="X937" s="93">
        <f t="shared" ref="X937" si="8838">W937/W933</f>
        <v>0</v>
      </c>
      <c r="Y937" s="113">
        <v>0</v>
      </c>
      <c r="Z937" s="93">
        <f t="shared" ref="Z937" si="8839">Y937/Y933</f>
        <v>0</v>
      </c>
      <c r="AA937" s="113">
        <v>0</v>
      </c>
      <c r="AB937" s="93">
        <f t="shared" ref="AB937" si="8840">AA937/AA933</f>
        <v>0</v>
      </c>
      <c r="AC937" s="113">
        <v>0</v>
      </c>
      <c r="AD937" s="93">
        <f t="shared" ref="AD937" si="8841">AC937/AC933</f>
        <v>0</v>
      </c>
      <c r="AE937" s="113"/>
      <c r="AF937" s="93">
        <f t="shared" ref="AF937" si="8842">AE937/AE933</f>
        <v>0</v>
      </c>
      <c r="AG937" s="113"/>
      <c r="AH937" s="93">
        <f t="shared" ref="AH937" si="8843">AG937/AG933</f>
        <v>0</v>
      </c>
      <c r="AI937" s="113"/>
      <c r="AJ937" s="93">
        <f t="shared" ref="AJ937" si="8844">AI937/AI933</f>
        <v>0</v>
      </c>
      <c r="AK937" s="113"/>
      <c r="AL937" s="93">
        <f t="shared" ref="AL937" si="8845">AK937/AK933</f>
        <v>0</v>
      </c>
      <c r="AM937" s="113">
        <v>0</v>
      </c>
      <c r="AN937" s="93">
        <f t="shared" ref="AN937" si="8846">AM937/AM933</f>
        <v>0</v>
      </c>
      <c r="AO937" s="113">
        <v>0</v>
      </c>
      <c r="AP937" s="93">
        <f t="shared" ref="AP937" si="8847">AO937/AO933</f>
        <v>0</v>
      </c>
      <c r="AQ937" s="113">
        <v>0</v>
      </c>
      <c r="AR937" s="93">
        <f t="shared" si="8805"/>
        <v>0</v>
      </c>
      <c r="AS937" s="134">
        <f t="shared" si="8806"/>
        <v>0</v>
      </c>
      <c r="AT937" s="203">
        <f t="shared" si="8807"/>
        <v>0</v>
      </c>
      <c r="AU937" s="120">
        <f>IF(J937=0,0,(IF('Form II'!K935="yes",(J937/AT937)*('Form II'!G935+'Form II'!H935),0)))</f>
        <v>0</v>
      </c>
      <c r="AV937" s="120">
        <f>IF(D937=0,0,(IF('Form II'!I935="yes",(D937/AT937)*('Form II'!G935+'Form II'!H935),0)))</f>
        <v>0</v>
      </c>
      <c r="AW937" s="120">
        <f>IF(F937+H937=0,0,(IF('Form II'!J935="yes",((F937+H937)/AT937)*('Form II'!G935+'Form II'!H935),0)))</f>
        <v>0</v>
      </c>
      <c r="AX937" s="120">
        <f>IF(L937=0,0,(L937/AT937)*('Form II'!G935+'Form II'!H935))</f>
        <v>0</v>
      </c>
      <c r="AY937" s="120">
        <f>IF(P937+R937=0,0,(IF('Form II'!M935="yes",(((P937+R937)/AT937)*('Form II'!G935+'Form II'!H935)),0)))</f>
        <v>0</v>
      </c>
      <c r="AZ937" s="120" t="e">
        <f>IF('Form II'!N935="yes",(((V937+X937+Z937+T937)/AT937)*('Form II'!G935+'Form II'!H935)),0)</f>
        <v>#DIV/0!</v>
      </c>
      <c r="BA937" s="120" t="e">
        <f>IF('Form II'!P935="yes",(AB937/AT937)*('Form II'!G935+'Form II'!H935),0)</f>
        <v>#DIV/0!</v>
      </c>
      <c r="BB937" s="120" t="e">
        <f>IF('Form II'!O935="yes",(AD937/AT937)*('Form II'!G935+'Form II'!H935),0)</f>
        <v>#DIV/0!</v>
      </c>
      <c r="BC937" s="120">
        <f>IF(AF937=0,0,(AF937/AT937)*('Form II'!G935+'Form II'!H935))</f>
        <v>0</v>
      </c>
      <c r="BD937" s="120">
        <f>IF((AN937+AP937+AR937)=0,0,(IF('Form II'!R935="yes",(((AN937+AP937+AR937)/AT937)*('Form II'!G935+'Form II'!H935)),0)))</f>
        <v>0</v>
      </c>
      <c r="BE937" s="118">
        <f>IF((AS937)=0,('Form II'!G935+'Form II'!H935),SUM(AU937:BD937))</f>
        <v>0</v>
      </c>
      <c r="CD937" s="23">
        <f>AT937*'Form II'!F935</f>
        <v>0</v>
      </c>
    </row>
    <row r="938" spans="1:82" ht="16.5" thickTop="1" thickBot="1" x14ac:dyDescent="0.3">
      <c r="A938" s="28" t="s">
        <v>40</v>
      </c>
      <c r="B938" s="29"/>
      <c r="C938" s="114">
        <v>0</v>
      </c>
      <c r="D938" s="93">
        <f t="shared" ref="D938" si="8848">C938/C933</f>
        <v>0</v>
      </c>
      <c r="E938" s="114"/>
      <c r="F938" s="93">
        <f t="shared" ref="F938" si="8849">E938/E933</f>
        <v>0</v>
      </c>
      <c r="G938" s="114"/>
      <c r="H938" s="93">
        <f t="shared" ref="H938" si="8850">G938/G933</f>
        <v>0</v>
      </c>
      <c r="I938" s="114"/>
      <c r="J938" s="93">
        <f t="shared" ref="J938" si="8851">I938/I933</f>
        <v>0</v>
      </c>
      <c r="K938" s="114"/>
      <c r="L938" s="93">
        <f t="shared" ref="L938" si="8852">K938/K933</f>
        <v>0</v>
      </c>
      <c r="M938" s="114">
        <v>0</v>
      </c>
      <c r="N938" s="93">
        <f t="shared" ref="N938" si="8853">M938/M933</f>
        <v>0</v>
      </c>
      <c r="O938" s="114">
        <v>0</v>
      </c>
      <c r="P938" s="93">
        <f t="shared" ref="P938" si="8854">O938/O933</f>
        <v>0</v>
      </c>
      <c r="Q938" s="114">
        <v>0</v>
      </c>
      <c r="R938" s="93">
        <f t="shared" ref="R938" si="8855">Q938/Q933</f>
        <v>0</v>
      </c>
      <c r="S938" s="114">
        <v>0</v>
      </c>
      <c r="T938" s="93">
        <f t="shared" ref="T938" si="8856">S938/S933</f>
        <v>0</v>
      </c>
      <c r="U938" s="114">
        <v>0</v>
      </c>
      <c r="V938" s="93">
        <f t="shared" ref="V938" si="8857">U938/U933</f>
        <v>0</v>
      </c>
      <c r="W938" s="114">
        <v>0</v>
      </c>
      <c r="X938" s="93">
        <f t="shared" ref="X938" si="8858">W938/W933</f>
        <v>0</v>
      </c>
      <c r="Y938" s="114">
        <v>0</v>
      </c>
      <c r="Z938" s="93">
        <f t="shared" ref="Z938" si="8859">Y938/Y933</f>
        <v>0</v>
      </c>
      <c r="AA938" s="114">
        <v>0</v>
      </c>
      <c r="AB938" s="93">
        <f t="shared" ref="AB938" si="8860">AA938/AA933</f>
        <v>0</v>
      </c>
      <c r="AC938" s="114">
        <v>0</v>
      </c>
      <c r="AD938" s="93">
        <f t="shared" ref="AD938" si="8861">AC938/AC933</f>
        <v>0</v>
      </c>
      <c r="AE938" s="114"/>
      <c r="AF938" s="93">
        <f t="shared" ref="AF938" si="8862">AE938/AE933</f>
        <v>0</v>
      </c>
      <c r="AG938" s="114"/>
      <c r="AH938" s="93">
        <f t="shared" ref="AH938" si="8863">AG938/AG933</f>
        <v>0</v>
      </c>
      <c r="AI938" s="114"/>
      <c r="AJ938" s="93">
        <f t="shared" ref="AJ938" si="8864">AI938/AI933</f>
        <v>0</v>
      </c>
      <c r="AK938" s="114"/>
      <c r="AL938" s="93">
        <f t="shared" ref="AL938" si="8865">AK938/AK933</f>
        <v>0</v>
      </c>
      <c r="AM938" s="114">
        <v>0</v>
      </c>
      <c r="AN938" s="93">
        <f t="shared" ref="AN938" si="8866">AM938/AM933</f>
        <v>0</v>
      </c>
      <c r="AO938" s="114">
        <v>0</v>
      </c>
      <c r="AP938" s="93">
        <f t="shared" ref="AP938" si="8867">AO938/AO933</f>
        <v>0</v>
      </c>
      <c r="AQ938" s="114">
        <v>0</v>
      </c>
      <c r="AR938" s="93">
        <f t="shared" si="8805"/>
        <v>0</v>
      </c>
      <c r="AS938" s="134">
        <f t="shared" si="8806"/>
        <v>0</v>
      </c>
      <c r="AT938" s="203">
        <f t="shared" si="8807"/>
        <v>0</v>
      </c>
      <c r="AU938" s="120">
        <f>IF(J938=0,0,(IF('Form II'!K936="yes",(J938/AT938)*('Form II'!G936+'Form II'!H936),0)))</f>
        <v>0</v>
      </c>
      <c r="AV938" s="120">
        <f>IF(D938=0,0,(IF('Form II'!I936="yes",(D938/AT938)*('Form II'!G936+'Form II'!H936),0)))</f>
        <v>0</v>
      </c>
      <c r="AW938" s="120">
        <f>IF(F938+H938=0,0,(IF('Form II'!J936="yes",((F938+H938)/AT938)*('Form II'!G936+'Form II'!H936),0)))</f>
        <v>0</v>
      </c>
      <c r="AX938" s="120">
        <f>IF(L938=0,0,(L938/AT938)*('Form II'!G936+'Form II'!H936))</f>
        <v>0</v>
      </c>
      <c r="AY938" s="120">
        <f>IF(P938+R938=0,0,(IF('Form II'!M936="yes",(((P938+R938)/AT938)*('Form II'!G936+'Form II'!H936)),0)))</f>
        <v>0</v>
      </c>
      <c r="AZ938" s="120" t="e">
        <f>IF('Form II'!N936="yes",(((V938+X938+Z938+T938)/AT938)*('Form II'!G936+'Form II'!H936)),0)</f>
        <v>#DIV/0!</v>
      </c>
      <c r="BA938" s="120" t="e">
        <f>IF('Form II'!P936="yes",(AB938/AT938)*('Form II'!G936+'Form II'!H936),0)</f>
        <v>#DIV/0!</v>
      </c>
      <c r="BB938" s="120" t="e">
        <f>IF('Form II'!O936="yes",(AD938/AT938)*('Form II'!G936+'Form II'!H936),0)</f>
        <v>#DIV/0!</v>
      </c>
      <c r="BC938" s="120">
        <f>IF(AF938=0,0,(AF938/AT938)*('Form II'!G936+'Form II'!H936))</f>
        <v>0</v>
      </c>
      <c r="BD938" s="120">
        <f>IF((AN938+AP938+AR938)=0,0,(IF('Form II'!R936="yes",(((AN938+AP938+AR938)/AT938)*('Form II'!G936+'Form II'!H936)),0)))</f>
        <v>0</v>
      </c>
      <c r="BE938" s="118">
        <f>IF((AS938)=0,('Form II'!G936+'Form II'!H936),SUM(AU938:BD938))</f>
        <v>0</v>
      </c>
      <c r="CD938" s="23">
        <f>AT938*'Form II'!F936</f>
        <v>0</v>
      </c>
    </row>
    <row r="939" spans="1:82" ht="15.75" thickTop="1" x14ac:dyDescent="0.25">
      <c r="A939" s="90" t="s">
        <v>41</v>
      </c>
      <c r="B939" s="91"/>
      <c r="C939" s="91">
        <f t="shared" si="8536"/>
        <v>0</v>
      </c>
      <c r="D939" s="93">
        <f t="shared" ref="D939" si="8868">C939/C933</f>
        <v>0</v>
      </c>
      <c r="E939" s="91">
        <f t="shared" si="8538"/>
        <v>0</v>
      </c>
      <c r="F939" s="93">
        <f t="shared" ref="F939" si="8869">E939/E933</f>
        <v>0</v>
      </c>
      <c r="G939" s="91">
        <f t="shared" si="8540"/>
        <v>0</v>
      </c>
      <c r="H939" s="93">
        <f t="shared" ref="H939" si="8870">G939/G933</f>
        <v>0</v>
      </c>
      <c r="I939" s="91">
        <f t="shared" si="8542"/>
        <v>0</v>
      </c>
      <c r="J939" s="93">
        <f t="shared" ref="J939" si="8871">I939/I933</f>
        <v>0</v>
      </c>
      <c r="K939" s="91">
        <f t="shared" si="8544"/>
        <v>0</v>
      </c>
      <c r="L939" s="93">
        <f t="shared" ref="L939" si="8872">K939/K933</f>
        <v>0</v>
      </c>
      <c r="M939" s="91">
        <f t="shared" si="8546"/>
        <v>0</v>
      </c>
      <c r="N939" s="93">
        <f t="shared" ref="N939" si="8873">M939/M933</f>
        <v>0</v>
      </c>
      <c r="O939" s="91">
        <f t="shared" si="8548"/>
        <v>0</v>
      </c>
      <c r="P939" s="93">
        <f t="shared" ref="P939" si="8874">O939/O933</f>
        <v>0</v>
      </c>
      <c r="Q939" s="91">
        <f t="shared" si="8550"/>
        <v>0</v>
      </c>
      <c r="R939" s="93">
        <f t="shared" ref="R939" si="8875">Q939/Q933</f>
        <v>0</v>
      </c>
      <c r="S939" s="91">
        <f t="shared" si="8552"/>
        <v>0</v>
      </c>
      <c r="T939" s="93">
        <f t="shared" ref="T939" si="8876">S939/S933</f>
        <v>0</v>
      </c>
      <c r="U939" s="91">
        <f t="shared" si="8554"/>
        <v>0</v>
      </c>
      <c r="V939" s="93">
        <f t="shared" ref="V939" si="8877">U939/U933</f>
        <v>0</v>
      </c>
      <c r="W939" s="91">
        <f t="shared" si="8556"/>
        <v>0</v>
      </c>
      <c r="X939" s="93">
        <f t="shared" ref="X939" si="8878">W939/W933</f>
        <v>0</v>
      </c>
      <c r="Y939" s="91">
        <f t="shared" si="8558"/>
        <v>0</v>
      </c>
      <c r="Z939" s="93">
        <f t="shared" ref="Z939" si="8879">Y939/Y933</f>
        <v>0</v>
      </c>
      <c r="AA939" s="91">
        <f t="shared" si="8560"/>
        <v>0</v>
      </c>
      <c r="AB939" s="93">
        <f t="shared" ref="AB939" si="8880">AA939/AA933</f>
        <v>0</v>
      </c>
      <c r="AC939" s="91">
        <f t="shared" si="8562"/>
        <v>0</v>
      </c>
      <c r="AD939" s="93">
        <f t="shared" ref="AD939" si="8881">AC939/AC933</f>
        <v>0</v>
      </c>
      <c r="AE939" s="94">
        <f t="shared" si="8564"/>
        <v>0</v>
      </c>
      <c r="AF939" s="93">
        <f t="shared" ref="AF939" si="8882">AE939/AE933</f>
        <v>0</v>
      </c>
      <c r="AG939" s="91">
        <f t="shared" si="8566"/>
        <v>0</v>
      </c>
      <c r="AH939" s="93">
        <f t="shared" ref="AH939" si="8883">AG939/AG933</f>
        <v>0</v>
      </c>
      <c r="AI939" s="91">
        <f t="shared" si="8568"/>
        <v>0</v>
      </c>
      <c r="AJ939" s="93">
        <f t="shared" ref="AJ939" si="8884">AI939/AI933</f>
        <v>0</v>
      </c>
      <c r="AK939" s="91">
        <f t="shared" si="8570"/>
        <v>0</v>
      </c>
      <c r="AL939" s="93">
        <f t="shared" ref="AL939" si="8885">AK939/AK933</f>
        <v>0</v>
      </c>
      <c r="AM939" s="91">
        <f t="shared" si="8572"/>
        <v>0</v>
      </c>
      <c r="AN939" s="93">
        <f t="shared" ref="AN939" si="8886">AM939/AM933</f>
        <v>0</v>
      </c>
      <c r="AO939" s="91">
        <f t="shared" si="8574"/>
        <v>0</v>
      </c>
      <c r="AP939" s="93">
        <f t="shared" ref="AP939" si="8887">AO939/AO933</f>
        <v>0</v>
      </c>
      <c r="AQ939" s="91">
        <f t="shared" si="8576"/>
        <v>0</v>
      </c>
      <c r="AR939" s="93">
        <f t="shared" si="8805"/>
        <v>0</v>
      </c>
      <c r="AS939" s="95">
        <f t="shared" si="8577"/>
        <v>0</v>
      </c>
      <c r="AT939" s="203">
        <f t="shared" si="8807"/>
        <v>0</v>
      </c>
      <c r="AU939" s="121"/>
      <c r="AV939" s="121"/>
      <c r="AW939" s="121"/>
      <c r="AX939" s="121"/>
      <c r="AY939" s="121"/>
      <c r="AZ939" s="121"/>
      <c r="BA939" s="121"/>
      <c r="BB939" s="121"/>
      <c r="BC939" s="121"/>
      <c r="BD939" s="121"/>
      <c r="BE939" s="121"/>
      <c r="CD939" s="30">
        <f t="shared" si="8578"/>
        <v>0</v>
      </c>
    </row>
    <row r="940" spans="1:82" x14ac:dyDescent="0.25">
      <c r="AU940" s="116"/>
      <c r="AV940" s="116"/>
      <c r="AW940" s="116"/>
      <c r="AX940" s="116"/>
      <c r="AY940" s="116"/>
      <c r="AZ940" s="116"/>
      <c r="BA940" s="116"/>
      <c r="BB940" s="116"/>
      <c r="BC940" s="116"/>
      <c r="BD940" s="116"/>
      <c r="BE940" s="116"/>
    </row>
    <row r="941" spans="1:82" ht="45" x14ac:dyDescent="0.25">
      <c r="A941" s="97"/>
      <c r="B941" s="199" t="s">
        <v>25</v>
      </c>
      <c r="C941" s="248" t="s">
        <v>116</v>
      </c>
      <c r="D941" s="247"/>
      <c r="E941" s="257" t="s">
        <v>119</v>
      </c>
      <c r="F941" s="247"/>
      <c r="G941" s="257" t="s">
        <v>120</v>
      </c>
      <c r="H941" s="247"/>
      <c r="I941" s="248" t="s">
        <v>117</v>
      </c>
      <c r="J941" s="247"/>
      <c r="K941" s="248" t="s">
        <v>118</v>
      </c>
      <c r="L941" s="247"/>
      <c r="M941" s="248" t="s">
        <v>27</v>
      </c>
      <c r="N941" s="247"/>
      <c r="O941" s="248" t="s">
        <v>166</v>
      </c>
      <c r="P941" s="247"/>
      <c r="Q941" s="248" t="s">
        <v>167</v>
      </c>
      <c r="R941" s="247"/>
      <c r="S941" s="248" t="s">
        <v>132</v>
      </c>
      <c r="T941" s="247"/>
      <c r="U941" s="248" t="s">
        <v>28</v>
      </c>
      <c r="V941" s="247"/>
      <c r="W941" s="248" t="s">
        <v>29</v>
      </c>
      <c r="X941" s="247"/>
      <c r="Y941" s="248" t="s">
        <v>30</v>
      </c>
      <c r="Z941" s="247"/>
      <c r="AA941" s="248" t="s">
        <v>114</v>
      </c>
      <c r="AB941" s="258"/>
      <c r="AC941" s="248" t="s">
        <v>113</v>
      </c>
      <c r="AD941" s="247"/>
      <c r="AE941" s="248" t="s">
        <v>31</v>
      </c>
      <c r="AF941" s="247"/>
      <c r="AG941" s="248" t="s">
        <v>193</v>
      </c>
      <c r="AH941" s="247"/>
      <c r="AI941" s="248" t="s">
        <v>164</v>
      </c>
      <c r="AJ941" s="247"/>
      <c r="AK941" s="246" t="s">
        <v>165</v>
      </c>
      <c r="AL941" s="247"/>
      <c r="AM941" s="248" t="s">
        <v>33</v>
      </c>
      <c r="AN941" s="247"/>
      <c r="AO941" s="248" t="s">
        <v>34</v>
      </c>
      <c r="AP941" s="247"/>
      <c r="AQ941" s="248" t="s">
        <v>34</v>
      </c>
      <c r="AR941" s="247"/>
      <c r="AS941" s="248" t="s">
        <v>35</v>
      </c>
      <c r="AT941" s="247"/>
      <c r="AU941" s="115" t="s">
        <v>442</v>
      </c>
      <c r="AV941" s="115" t="s">
        <v>116</v>
      </c>
      <c r="AW941" s="115" t="s">
        <v>444</v>
      </c>
      <c r="AX941" s="116" t="s">
        <v>445</v>
      </c>
      <c r="AY941" s="116" t="s">
        <v>446</v>
      </c>
      <c r="AZ941" s="116" t="s">
        <v>134</v>
      </c>
      <c r="BA941" s="117" t="s">
        <v>114</v>
      </c>
      <c r="BB941" s="117" t="s">
        <v>113</v>
      </c>
      <c r="BC941" s="117" t="s">
        <v>46</v>
      </c>
      <c r="BD941" s="117" t="s">
        <v>44</v>
      </c>
      <c r="BE941" s="118"/>
    </row>
    <row r="942" spans="1:82" x14ac:dyDescent="0.25">
      <c r="A942" s="49" t="s">
        <v>129</v>
      </c>
      <c r="B942" s="200"/>
      <c r="C942" s="151"/>
      <c r="D942" s="152"/>
      <c r="E942" s="151"/>
      <c r="F942" s="152"/>
      <c r="G942" s="200"/>
      <c r="H942" s="201"/>
      <c r="I942" s="200"/>
      <c r="J942" s="201"/>
      <c r="K942" s="87"/>
      <c r="L942" s="201"/>
      <c r="M942" s="200"/>
      <c r="N942" s="201"/>
      <c r="O942" s="200"/>
      <c r="P942" s="201"/>
      <c r="Q942" s="200"/>
      <c r="R942" s="201"/>
      <c r="S942" s="200"/>
      <c r="T942" s="201"/>
      <c r="U942" s="200"/>
      <c r="V942" s="201"/>
      <c r="W942" s="200"/>
      <c r="X942" s="201"/>
      <c r="Y942" s="200"/>
      <c r="Z942" s="201"/>
      <c r="AA942" s="87"/>
      <c r="AB942" s="87"/>
      <c r="AC942" s="200"/>
      <c r="AD942" s="201"/>
      <c r="AE942" s="200"/>
      <c r="AF942" s="201"/>
      <c r="AG942" s="200"/>
      <c r="AH942" s="201"/>
      <c r="AI942" s="200"/>
      <c r="AJ942" s="201"/>
      <c r="AK942" s="87"/>
      <c r="AL942" s="87"/>
      <c r="AM942" s="200"/>
      <c r="AN942" s="201"/>
      <c r="AO942" s="200"/>
      <c r="AP942" s="201"/>
      <c r="AQ942" s="200"/>
      <c r="AR942" s="201"/>
      <c r="AS942" s="200"/>
      <c r="AT942" s="146"/>
      <c r="AU942" s="115"/>
      <c r="AV942" s="115"/>
      <c r="AW942" s="115"/>
      <c r="AX942" s="116"/>
      <c r="AY942" s="116"/>
      <c r="AZ942" s="116"/>
      <c r="BA942" s="116"/>
      <c r="BB942" s="116"/>
      <c r="BC942" s="116"/>
      <c r="BD942" s="116"/>
      <c r="BE942" s="116"/>
    </row>
    <row r="943" spans="1:82" x14ac:dyDescent="0.25">
      <c r="A943" s="98"/>
      <c r="B943" s="88"/>
      <c r="C943" s="249">
        <f>(VLOOKUP(A942,$BF$2:$CB$5,2,FALSE))*'Form II'!F943</f>
        <v>60</v>
      </c>
      <c r="D943" s="250"/>
      <c r="E943" s="249">
        <f>VLOOKUP(A942,$BF$2:$CB$5,3,FALSE)*'Form II'!F943</f>
        <v>60</v>
      </c>
      <c r="F943" s="250"/>
      <c r="G943" s="249">
        <f>VLOOKUP(A942,$BF$2:$CB$5,4,FALSE)*'Form II'!F943</f>
        <v>60</v>
      </c>
      <c r="H943" s="250"/>
      <c r="I943" s="249">
        <f>VLOOKUP(A942,$BF$2:$CB$5,5,FALSE)*'Form II'!F943</f>
        <v>60</v>
      </c>
      <c r="J943" s="250"/>
      <c r="K943" s="251">
        <f>VLOOKUP(A942,$BF$2:$CB$5,6,FALSE)*'Form II'!F943</f>
        <v>100</v>
      </c>
      <c r="L943" s="250"/>
      <c r="M943" s="249">
        <f>VLOOKUP(A942,$BF$2:$CB$5,7,FALSE)*'Form II'!F943</f>
        <v>200</v>
      </c>
      <c r="N943" s="250"/>
      <c r="O943" s="249">
        <f>VLOOKUP(A942,$BF$2:$CB$5,8,FALSE)*'Form II'!F943</f>
        <v>125</v>
      </c>
      <c r="P943" s="250"/>
      <c r="Q943" s="249">
        <f>VLOOKUP(A942,$BF$2:$CB$5,9,FALSE)*'Form II'!F943</f>
        <v>125</v>
      </c>
      <c r="R943" s="250"/>
      <c r="S943" s="249">
        <f>VLOOKUP(A942,$BF$2:$CB$5,10,FALSE)*'Form II'!F943</f>
        <v>125</v>
      </c>
      <c r="T943" s="250"/>
      <c r="U943" s="249">
        <f>VLOOKUP(A942,$BF$2:$CB$5,11,FALSE)*'Form II'!F943</f>
        <v>150</v>
      </c>
      <c r="V943" s="250"/>
      <c r="W943" s="249">
        <f>VLOOKUP(A942,$BF$2:$CB$5,12,FALSE)*'Form II'!F943</f>
        <v>200</v>
      </c>
      <c r="X943" s="250"/>
      <c r="Y943" s="252">
        <f>VLOOKUP(A942,$BF$2:$CB$5,13,FALSE)*'Form II'!F943</f>
        <v>250</v>
      </c>
      <c r="Z943" s="253"/>
      <c r="AA943" s="252">
        <f>VLOOKUP(A942,$BF$2:$CB$5,14,FALSE)*'Form II'!F943</f>
        <v>75</v>
      </c>
      <c r="AB943" s="254"/>
      <c r="AC943" s="252">
        <f>VLOOKUP(A942,$BF$2:$CB$5,15,FALSE)*'Form II'!F943</f>
        <v>75</v>
      </c>
      <c r="AD943" s="253"/>
      <c r="AE943" s="252">
        <f>VLOOKUP(A942,$BF$2:$CB$5,16,FALSE)*'Form II'!F943</f>
        <v>200</v>
      </c>
      <c r="AF943" s="253"/>
      <c r="AG943" s="249">
        <f>VLOOKUP(A942,$BF$2:$CB$5,17,FALSE)*'Form II'!F943</f>
        <v>200</v>
      </c>
      <c r="AH943" s="250"/>
      <c r="AI943" s="249">
        <f>VLOOKUP(A942,$BF$2:$CB$5,18,FALSE)*'Form II'!F943</f>
        <v>12.5</v>
      </c>
      <c r="AJ943" s="250"/>
      <c r="AK943" s="249">
        <f>VLOOKUP(A942,$BF$2:$CB$5,19,FALSE)*'Form II'!F943</f>
        <v>25</v>
      </c>
      <c r="AL943" s="250"/>
      <c r="AM943" s="249">
        <f>VLOOKUP(A942,$BF$2:$CB$5,20,FALSE)*'Form II'!F943</f>
        <v>12.5</v>
      </c>
      <c r="AN943" s="250"/>
      <c r="AO943" s="249">
        <f>VLOOKUP(A942,$BF$2:$CB$5,21,FALSE)*'Form II'!F943</f>
        <v>25</v>
      </c>
      <c r="AP943" s="250"/>
      <c r="AQ943" s="249">
        <f>VLOOKUP(A942,$BF$2:$CB$5,22,FALSE)*'Form II'!F943</f>
        <v>25</v>
      </c>
      <c r="AR943" s="250"/>
      <c r="AS943" s="255"/>
      <c r="AT943" s="256"/>
      <c r="AU943" s="116"/>
      <c r="AV943" s="116"/>
      <c r="AW943" s="116"/>
      <c r="AX943" s="116"/>
      <c r="AY943" s="116"/>
      <c r="AZ943" s="116"/>
      <c r="BA943" s="116"/>
      <c r="BB943" s="116"/>
      <c r="BC943" s="116"/>
      <c r="BD943" s="116"/>
      <c r="BE943" s="116"/>
    </row>
    <row r="944" spans="1:82" ht="15.75" thickBot="1" x14ac:dyDescent="0.3">
      <c r="A944" s="48" t="str">
        <f>'Form II'!A943&amp;", "&amp;'Form II'!B943</f>
        <v>, 95</v>
      </c>
      <c r="B944" s="99" t="s">
        <v>36</v>
      </c>
      <c r="C944" s="99" t="s">
        <v>36</v>
      </c>
      <c r="D944" s="99" t="s">
        <v>142</v>
      </c>
      <c r="E944" s="99"/>
      <c r="F944" s="99"/>
      <c r="G944" s="99"/>
      <c r="H944" s="99"/>
      <c r="I944" s="99"/>
      <c r="J944" s="99"/>
      <c r="K944" s="99" t="s">
        <v>36</v>
      </c>
      <c r="L944" s="99" t="s">
        <v>142</v>
      </c>
      <c r="M944" s="99" t="s">
        <v>36</v>
      </c>
      <c r="N944" s="99" t="s">
        <v>142</v>
      </c>
      <c r="O944" s="99" t="s">
        <v>36</v>
      </c>
      <c r="P944" s="99" t="s">
        <v>142</v>
      </c>
      <c r="Q944" s="99" t="s">
        <v>36</v>
      </c>
      <c r="R944" s="99" t="s">
        <v>142</v>
      </c>
      <c r="S944" s="99" t="s">
        <v>36</v>
      </c>
      <c r="T944" s="99" t="s">
        <v>142</v>
      </c>
      <c r="U944" s="99" t="s">
        <v>36</v>
      </c>
      <c r="V944" s="99" t="s">
        <v>142</v>
      </c>
      <c r="W944" s="99" t="s">
        <v>36</v>
      </c>
      <c r="X944" s="99" t="s">
        <v>142</v>
      </c>
      <c r="Y944" s="99" t="s">
        <v>36</v>
      </c>
      <c r="Z944" s="99" t="s">
        <v>142</v>
      </c>
      <c r="AA944" s="99"/>
      <c r="AB944" s="99"/>
      <c r="AC944" s="99" t="s">
        <v>36</v>
      </c>
      <c r="AD944" s="99" t="s">
        <v>142</v>
      </c>
      <c r="AE944" s="99" t="s">
        <v>36</v>
      </c>
      <c r="AF944" s="100" t="s">
        <v>142</v>
      </c>
      <c r="AG944" s="99" t="s">
        <v>36</v>
      </c>
      <c r="AH944" s="99" t="s">
        <v>142</v>
      </c>
      <c r="AI944" s="99" t="s">
        <v>36</v>
      </c>
      <c r="AJ944" s="99" t="s">
        <v>142</v>
      </c>
      <c r="AK944" s="99" t="s">
        <v>36</v>
      </c>
      <c r="AL944" s="99" t="s">
        <v>142</v>
      </c>
      <c r="AM944" s="99" t="s">
        <v>36</v>
      </c>
      <c r="AN944" s="99" t="s">
        <v>142</v>
      </c>
      <c r="AO944" s="99" t="s">
        <v>36</v>
      </c>
      <c r="AP944" s="99" t="s">
        <v>142</v>
      </c>
      <c r="AQ944" s="99" t="s">
        <v>36</v>
      </c>
      <c r="AR944" s="99" t="s">
        <v>142</v>
      </c>
      <c r="AS944" s="99" t="s">
        <v>36</v>
      </c>
      <c r="AT944" s="147" t="s">
        <v>142</v>
      </c>
      <c r="AU944" s="116"/>
      <c r="AV944" s="116"/>
      <c r="AW944" s="116"/>
      <c r="AX944" s="116"/>
      <c r="AY944" s="116"/>
      <c r="AZ944" s="116"/>
      <c r="BA944" s="116"/>
      <c r="BB944" s="116"/>
      <c r="BC944" s="116"/>
      <c r="BD944" s="116"/>
      <c r="BE944" s="116"/>
    </row>
    <row r="945" spans="1:82" ht="16.5" thickTop="1" thickBot="1" x14ac:dyDescent="0.3">
      <c r="A945" s="24" t="s">
        <v>37</v>
      </c>
      <c r="B945" s="25"/>
      <c r="C945" s="112">
        <v>0</v>
      </c>
      <c r="D945" s="93">
        <f t="shared" ref="D945" si="8888">C945/C943</f>
        <v>0</v>
      </c>
      <c r="E945" s="112"/>
      <c r="F945" s="93">
        <f t="shared" ref="F945" si="8889">E945/E943</f>
        <v>0</v>
      </c>
      <c r="G945" s="112"/>
      <c r="H945" s="93">
        <f t="shared" ref="H945" si="8890">G945/G943</f>
        <v>0</v>
      </c>
      <c r="I945" s="112"/>
      <c r="J945" s="93">
        <f t="shared" ref="J945" si="8891">I945/I943</f>
        <v>0</v>
      </c>
      <c r="K945" s="112"/>
      <c r="L945" s="93">
        <f t="shared" ref="L945" si="8892">K945/K943</f>
        <v>0</v>
      </c>
      <c r="M945" s="112">
        <v>0</v>
      </c>
      <c r="N945" s="93">
        <f t="shared" ref="N945" si="8893">M945/M943</f>
        <v>0</v>
      </c>
      <c r="O945" s="112">
        <v>0</v>
      </c>
      <c r="P945" s="93">
        <f t="shared" ref="P945" si="8894">O945/O943</f>
        <v>0</v>
      </c>
      <c r="Q945" s="112">
        <v>0</v>
      </c>
      <c r="R945" s="93">
        <f t="shared" ref="R945" si="8895">Q945/Q943</f>
        <v>0</v>
      </c>
      <c r="S945" s="112">
        <v>0</v>
      </c>
      <c r="T945" s="93">
        <f t="shared" ref="T945" si="8896">S945/S943</f>
        <v>0</v>
      </c>
      <c r="U945" s="112">
        <v>0</v>
      </c>
      <c r="V945" s="93">
        <f t="shared" ref="V945" si="8897">U945/U943</f>
        <v>0</v>
      </c>
      <c r="W945" s="112">
        <v>0</v>
      </c>
      <c r="X945" s="93">
        <f t="shared" ref="X945" si="8898">W945/W943</f>
        <v>0</v>
      </c>
      <c r="Y945" s="112">
        <v>0</v>
      </c>
      <c r="Z945" s="93">
        <f t="shared" ref="Z945" si="8899">Y945/Y943</f>
        <v>0</v>
      </c>
      <c r="AA945" s="112">
        <v>0</v>
      </c>
      <c r="AB945" s="93">
        <f t="shared" ref="AB945" si="8900">AA945/AA943</f>
        <v>0</v>
      </c>
      <c r="AC945" s="112">
        <v>0</v>
      </c>
      <c r="AD945" s="93">
        <f t="shared" ref="AD945" si="8901">AC945/AC943</f>
        <v>0</v>
      </c>
      <c r="AE945" s="112"/>
      <c r="AF945" s="93">
        <f t="shared" ref="AF945" si="8902">AE945/AE943</f>
        <v>0</v>
      </c>
      <c r="AG945" s="112"/>
      <c r="AH945" s="93">
        <f t="shared" ref="AH945" si="8903">AG945/AG943</f>
        <v>0</v>
      </c>
      <c r="AI945" s="112"/>
      <c r="AJ945" s="93">
        <f t="shared" ref="AJ945" si="8904">AI945/AI943</f>
        <v>0</v>
      </c>
      <c r="AK945" s="112"/>
      <c r="AL945" s="93">
        <f t="shared" ref="AL945" si="8905">AK945/AK943</f>
        <v>0</v>
      </c>
      <c r="AM945" s="112">
        <v>0</v>
      </c>
      <c r="AN945" s="93">
        <f t="shared" ref="AN945" si="8906">AM945/AM943</f>
        <v>0</v>
      </c>
      <c r="AO945" s="112">
        <v>0</v>
      </c>
      <c r="AP945" s="93">
        <f t="shared" ref="AP945" si="8907">AO945/AO943</f>
        <v>0</v>
      </c>
      <c r="AQ945" s="112">
        <v>0</v>
      </c>
      <c r="AR945" s="93">
        <f t="shared" ref="AR945:AR949" si="8908">AQ945/$AQ$113</f>
        <v>0</v>
      </c>
      <c r="AS945" s="134">
        <f t="shared" ref="AS945:AS948" si="8909">C945+K945+M945+O945+U945+W945+Y945+AC945+AE945+AG945+AM945+AQ945+E945+I945+G945+AA945+Q945+S945+AO945+AI945+AK945</f>
        <v>0</v>
      </c>
      <c r="AT945" s="203">
        <f t="shared" ref="AT945:AT949" si="8910">D945+L945+N945+P945+V945+X945+Z945+AD945+AF945+AH945+AN945+AR945+AB945+F945+J945+H945+R945+T945+AP945+AJ945+AL945</f>
        <v>0</v>
      </c>
      <c r="AU945" s="120">
        <f>IF(J945=0,0,(IF('Form II'!K943="yes",(J945/AT945)*('Form II'!G943+'Form II'!H943),0)))</f>
        <v>0</v>
      </c>
      <c r="AV945" s="120">
        <f>IF(D945=0,0,(IF('Form II'!I943="yes",(D945/AT945)*('Form II'!G943+'Form II'!H943),0)))</f>
        <v>0</v>
      </c>
      <c r="AW945" s="120">
        <f>IF(F945+H945=0,0,(IF('Form II'!J943="yes",((F945+H945)/AT945)*('Form II'!G943+'Form II'!H943),0)))</f>
        <v>0</v>
      </c>
      <c r="AX945" s="120">
        <f>IF(L945=0,0,(L945/AT945)*('Form II'!G943+'Form II'!H943))</f>
        <v>0</v>
      </c>
      <c r="AY945" s="120">
        <f>IF(P945+R945=0,0,(IF('Form II'!M943="yes",(((P945+R945)/AT945)*('Form II'!G943+'Form II'!H943)),0)))</f>
        <v>0</v>
      </c>
      <c r="AZ945" s="120" t="e">
        <f>IF('Form II'!N943="yes",(((V945+X945+Z945+T945)/AT945)*('Form II'!G943+'Form II'!H943)),0)</f>
        <v>#DIV/0!</v>
      </c>
      <c r="BA945" s="120" t="e">
        <f>IF('Form II'!P943="yes",(AB945/AT945)*('Form II'!G943+'Form II'!H943),0)</f>
        <v>#DIV/0!</v>
      </c>
      <c r="BB945" s="120" t="e">
        <f>IF('Form II'!O943="yes",(AD945/AT945)*('Form II'!G943+'Form II'!H943),0)</f>
        <v>#DIV/0!</v>
      </c>
      <c r="BC945" s="120">
        <f>IF(AF945=0,0,(AF945/AT945)*('Form II'!G943+'Form II'!H943))</f>
        <v>0</v>
      </c>
      <c r="BD945" s="120">
        <f>IF((AN945+AP945+AR945)=0,0,(IF('Form II'!R943="yes",(((AN945+AP945+AR945)/AT945)*('Form II'!G943+'Form II'!H943)),0)))</f>
        <v>0</v>
      </c>
      <c r="BE945" s="118">
        <f>IF((AS945)=0,('Form II'!G943+'Form II'!H943),SUM(AU945:BD945))</f>
        <v>0</v>
      </c>
      <c r="CD945" s="23">
        <f>AT945*'Form II'!F943</f>
        <v>0</v>
      </c>
    </row>
    <row r="946" spans="1:82" ht="16.5" thickTop="1" thickBot="1" x14ac:dyDescent="0.3">
      <c r="A946" s="26" t="s">
        <v>38</v>
      </c>
      <c r="B946" s="27"/>
      <c r="C946" s="113">
        <v>0</v>
      </c>
      <c r="D946" s="93">
        <f t="shared" ref="D946" si="8911">C946/C943</f>
        <v>0</v>
      </c>
      <c r="E946" s="113"/>
      <c r="F946" s="93">
        <f t="shared" ref="F946" si="8912">E946/E943</f>
        <v>0</v>
      </c>
      <c r="G946" s="113"/>
      <c r="H946" s="93">
        <f t="shared" ref="H946" si="8913">G946/G943</f>
        <v>0</v>
      </c>
      <c r="I946" s="113"/>
      <c r="J946" s="93">
        <f t="shared" ref="J946" si="8914">I946/I943</f>
        <v>0</v>
      </c>
      <c r="K946" s="113"/>
      <c r="L946" s="93">
        <f t="shared" ref="L946" si="8915">K946/K943</f>
        <v>0</v>
      </c>
      <c r="M946" s="113">
        <v>0</v>
      </c>
      <c r="N946" s="93">
        <f t="shared" ref="N946" si="8916">M946/M943</f>
        <v>0</v>
      </c>
      <c r="O946" s="113">
        <v>0</v>
      </c>
      <c r="P946" s="93">
        <f t="shared" ref="P946" si="8917">O946/O943</f>
        <v>0</v>
      </c>
      <c r="Q946" s="113">
        <v>0</v>
      </c>
      <c r="R946" s="93">
        <f t="shared" ref="R946" si="8918">Q946/Q943</f>
        <v>0</v>
      </c>
      <c r="S946" s="113">
        <v>0</v>
      </c>
      <c r="T946" s="93">
        <f t="shared" ref="T946" si="8919">S946/S943</f>
        <v>0</v>
      </c>
      <c r="U946" s="113">
        <v>0</v>
      </c>
      <c r="V946" s="93">
        <f t="shared" ref="V946" si="8920">U946/U943</f>
        <v>0</v>
      </c>
      <c r="W946" s="113">
        <v>0</v>
      </c>
      <c r="X946" s="93">
        <f t="shared" ref="X946" si="8921">W946/W943</f>
        <v>0</v>
      </c>
      <c r="Y946" s="113">
        <v>0</v>
      </c>
      <c r="Z946" s="93">
        <f t="shared" ref="Z946" si="8922">Y946/Y943</f>
        <v>0</v>
      </c>
      <c r="AA946" s="113">
        <v>0</v>
      </c>
      <c r="AB946" s="93">
        <f t="shared" ref="AB946" si="8923">AA946/AA943</f>
        <v>0</v>
      </c>
      <c r="AC946" s="113">
        <v>0</v>
      </c>
      <c r="AD946" s="93">
        <f t="shared" ref="AD946" si="8924">AC946/AC943</f>
        <v>0</v>
      </c>
      <c r="AE946" s="113"/>
      <c r="AF946" s="93">
        <f t="shared" ref="AF946" si="8925">AE946/AE943</f>
        <v>0</v>
      </c>
      <c r="AG946" s="113"/>
      <c r="AH946" s="93">
        <f t="shared" ref="AH946" si="8926">AG946/AG943</f>
        <v>0</v>
      </c>
      <c r="AI946" s="113"/>
      <c r="AJ946" s="93">
        <f t="shared" ref="AJ946" si="8927">AI946/AI943</f>
        <v>0</v>
      </c>
      <c r="AK946" s="113"/>
      <c r="AL946" s="93">
        <f t="shared" ref="AL946" si="8928">AK946/AK943</f>
        <v>0</v>
      </c>
      <c r="AM946" s="113">
        <v>0</v>
      </c>
      <c r="AN946" s="93">
        <f t="shared" ref="AN946" si="8929">AM946/AM943</f>
        <v>0</v>
      </c>
      <c r="AO946" s="113">
        <v>0</v>
      </c>
      <c r="AP946" s="93">
        <f t="shared" ref="AP946" si="8930">AO946/AO943</f>
        <v>0</v>
      </c>
      <c r="AQ946" s="113">
        <v>0</v>
      </c>
      <c r="AR946" s="93">
        <f t="shared" si="8908"/>
        <v>0</v>
      </c>
      <c r="AS946" s="134">
        <f t="shared" si="8909"/>
        <v>0</v>
      </c>
      <c r="AT946" s="203">
        <f t="shared" si="8910"/>
        <v>0</v>
      </c>
      <c r="AU946" s="120">
        <f>IF(J946=0,0,(IF('Form II'!K944="yes",(J946/AT946)*('Form II'!G944+'Form II'!H944),0)))</f>
        <v>0</v>
      </c>
      <c r="AV946" s="120">
        <f>IF(D946=0,0,(IF('Form II'!I944="yes",(D946/AT946)*('Form II'!G944+'Form II'!H944),0)))</f>
        <v>0</v>
      </c>
      <c r="AW946" s="120">
        <f>IF(F946+H946=0,0,(IF('Form II'!J944="yes",((F946+H946)/AT946)*('Form II'!G944+'Form II'!H944),0)))</f>
        <v>0</v>
      </c>
      <c r="AX946" s="120">
        <f>IF(L946=0,0,(L946/AT946)*('Form II'!G944+'Form II'!H944))</f>
        <v>0</v>
      </c>
      <c r="AY946" s="120">
        <f>IF(P946+R946=0,0,(IF('Form II'!M944="yes",(((P946+R946)/AT946)*('Form II'!G944+'Form II'!H944)),0)))</f>
        <v>0</v>
      </c>
      <c r="AZ946" s="120" t="e">
        <f>IF('Form II'!N944="yes",(((V946+X946+Z946+T946)/AT946)*('Form II'!G944+'Form II'!H944)),0)</f>
        <v>#DIV/0!</v>
      </c>
      <c r="BA946" s="120" t="e">
        <f>IF('Form II'!P944="yes",(AB946/AT946)*('Form II'!G944+'Form II'!H944),0)</f>
        <v>#DIV/0!</v>
      </c>
      <c r="BB946" s="120" t="e">
        <f>IF('Form II'!O944="yes",(AD946/AT946)*('Form II'!G944+'Form II'!H944),0)</f>
        <v>#DIV/0!</v>
      </c>
      <c r="BC946" s="120">
        <f>IF(AF946=0,0,(AF946/AT946)*('Form II'!G944+'Form II'!H944))</f>
        <v>0</v>
      </c>
      <c r="BD946" s="120">
        <f>IF((AN946+AP946+AR946)=0,0,(IF('Form II'!R944="yes",(((AN946+AP946+AR946)/AT946)*('Form II'!G944+'Form II'!H944)),0)))</f>
        <v>0</v>
      </c>
      <c r="BE946" s="118">
        <f>IF((AS946)=0,('Form II'!G944+'Form II'!H944),SUM(AU946:BD946))</f>
        <v>0</v>
      </c>
      <c r="CD946" s="23">
        <f>AT946*'Form II'!F944</f>
        <v>0</v>
      </c>
    </row>
    <row r="947" spans="1:82" ht="16.5" thickTop="1" thickBot="1" x14ac:dyDescent="0.3">
      <c r="A947" s="26" t="s">
        <v>39</v>
      </c>
      <c r="B947" s="27"/>
      <c r="C947" s="113">
        <v>0</v>
      </c>
      <c r="D947" s="93">
        <f t="shared" ref="D947" si="8931">C947/C943</f>
        <v>0</v>
      </c>
      <c r="E947" s="113"/>
      <c r="F947" s="93">
        <f t="shared" ref="F947" si="8932">E947/E943</f>
        <v>0</v>
      </c>
      <c r="G947" s="113"/>
      <c r="H947" s="93">
        <f t="shared" ref="H947" si="8933">G947/G943</f>
        <v>0</v>
      </c>
      <c r="I947" s="113"/>
      <c r="J947" s="93">
        <f t="shared" ref="J947" si="8934">I947/I943</f>
        <v>0</v>
      </c>
      <c r="K947" s="113"/>
      <c r="L947" s="93">
        <f t="shared" ref="L947" si="8935">K947/K943</f>
        <v>0</v>
      </c>
      <c r="M947" s="113">
        <v>0</v>
      </c>
      <c r="N947" s="93">
        <f t="shared" ref="N947" si="8936">M947/M943</f>
        <v>0</v>
      </c>
      <c r="O947" s="113">
        <v>0</v>
      </c>
      <c r="P947" s="93">
        <f t="shared" ref="P947" si="8937">O947/O943</f>
        <v>0</v>
      </c>
      <c r="Q947" s="113">
        <v>0</v>
      </c>
      <c r="R947" s="93">
        <f t="shared" ref="R947" si="8938">Q947/Q943</f>
        <v>0</v>
      </c>
      <c r="S947" s="113">
        <v>0</v>
      </c>
      <c r="T947" s="93">
        <f t="shared" ref="T947" si="8939">S947/S943</f>
        <v>0</v>
      </c>
      <c r="U947" s="113">
        <v>0</v>
      </c>
      <c r="V947" s="93">
        <f t="shared" ref="V947" si="8940">U947/U943</f>
        <v>0</v>
      </c>
      <c r="W947" s="113">
        <v>0</v>
      </c>
      <c r="X947" s="93">
        <f t="shared" ref="X947" si="8941">W947/W943</f>
        <v>0</v>
      </c>
      <c r="Y947" s="113">
        <v>0</v>
      </c>
      <c r="Z947" s="93">
        <f t="shared" ref="Z947" si="8942">Y947/Y943</f>
        <v>0</v>
      </c>
      <c r="AA947" s="113">
        <v>0</v>
      </c>
      <c r="AB947" s="93">
        <f t="shared" ref="AB947" si="8943">AA947/AA943</f>
        <v>0</v>
      </c>
      <c r="AC947" s="113">
        <v>0</v>
      </c>
      <c r="AD947" s="93">
        <f t="shared" ref="AD947" si="8944">AC947/AC943</f>
        <v>0</v>
      </c>
      <c r="AE947" s="113"/>
      <c r="AF947" s="93">
        <f t="shared" ref="AF947" si="8945">AE947/AE943</f>
        <v>0</v>
      </c>
      <c r="AG947" s="113"/>
      <c r="AH947" s="93">
        <f t="shared" ref="AH947" si="8946">AG947/AG943</f>
        <v>0</v>
      </c>
      <c r="AI947" s="113"/>
      <c r="AJ947" s="93">
        <f t="shared" ref="AJ947" si="8947">AI947/AI943</f>
        <v>0</v>
      </c>
      <c r="AK947" s="113"/>
      <c r="AL947" s="93">
        <f t="shared" ref="AL947" si="8948">AK947/AK943</f>
        <v>0</v>
      </c>
      <c r="AM947" s="113">
        <v>0</v>
      </c>
      <c r="AN947" s="93">
        <f t="shared" ref="AN947" si="8949">AM947/AM943</f>
        <v>0</v>
      </c>
      <c r="AO947" s="113">
        <v>0</v>
      </c>
      <c r="AP947" s="93">
        <f t="shared" ref="AP947" si="8950">AO947/AO943</f>
        <v>0</v>
      </c>
      <c r="AQ947" s="113">
        <v>0</v>
      </c>
      <c r="AR947" s="93">
        <f t="shared" si="8908"/>
        <v>0</v>
      </c>
      <c r="AS947" s="134">
        <f t="shared" si="8909"/>
        <v>0</v>
      </c>
      <c r="AT947" s="203">
        <f t="shared" si="8910"/>
        <v>0</v>
      </c>
      <c r="AU947" s="120">
        <f>IF(J947=0,0,(IF('Form II'!K945="yes",(J947/AT947)*('Form II'!G945+'Form II'!H945),0)))</f>
        <v>0</v>
      </c>
      <c r="AV947" s="120">
        <f>IF(D947=0,0,(IF('Form II'!I945="yes",(D947/AT947)*('Form II'!G945+'Form II'!H945),0)))</f>
        <v>0</v>
      </c>
      <c r="AW947" s="120">
        <f>IF(F947+H947=0,0,(IF('Form II'!J945="yes",((F947+H947)/AT947)*('Form II'!G945+'Form II'!H945),0)))</f>
        <v>0</v>
      </c>
      <c r="AX947" s="120">
        <f>IF(L947=0,0,(L947/AT947)*('Form II'!G945+'Form II'!H945))</f>
        <v>0</v>
      </c>
      <c r="AY947" s="120">
        <f>IF(P947+R947=0,0,(IF('Form II'!M945="yes",(((P947+R947)/AT947)*('Form II'!G945+'Form II'!H945)),0)))</f>
        <v>0</v>
      </c>
      <c r="AZ947" s="120" t="e">
        <f>IF('Form II'!N945="yes",(((V947+X947+Z947+T947)/AT947)*('Form II'!G945+'Form II'!H945)),0)</f>
        <v>#DIV/0!</v>
      </c>
      <c r="BA947" s="120" t="e">
        <f>IF('Form II'!P945="yes",(AB947/AT947)*('Form II'!G945+'Form II'!H945),0)</f>
        <v>#DIV/0!</v>
      </c>
      <c r="BB947" s="120" t="e">
        <f>IF('Form II'!O945="yes",(AD947/AT947)*('Form II'!G945+'Form II'!H945),0)</f>
        <v>#DIV/0!</v>
      </c>
      <c r="BC947" s="120">
        <f>IF(AF947=0,0,(AF947/AT947)*('Form II'!G945+'Form II'!H945))</f>
        <v>0</v>
      </c>
      <c r="BD947" s="120">
        <f>IF((AN947+AP947+AR947)=0,0,(IF('Form II'!R945="yes",(((AN947+AP947+AR947)/AT947)*('Form II'!G945+'Form II'!H945)),0)))</f>
        <v>0</v>
      </c>
      <c r="BE947" s="118">
        <f>IF((AS947)=0,('Form II'!G945+'Form II'!H945),SUM(AU947:BD947))</f>
        <v>0</v>
      </c>
      <c r="CD947" s="23">
        <f>AT947*'Form II'!F945</f>
        <v>0</v>
      </c>
    </row>
    <row r="948" spans="1:82" ht="16.5" thickTop="1" thickBot="1" x14ac:dyDescent="0.3">
      <c r="A948" s="28" t="s">
        <v>40</v>
      </c>
      <c r="B948" s="29"/>
      <c r="C948" s="114">
        <v>0</v>
      </c>
      <c r="D948" s="93">
        <f t="shared" ref="D948" si="8951">C948/C943</f>
        <v>0</v>
      </c>
      <c r="E948" s="114"/>
      <c r="F948" s="93">
        <f t="shared" ref="F948" si="8952">E948/E943</f>
        <v>0</v>
      </c>
      <c r="G948" s="114"/>
      <c r="H948" s="93">
        <f t="shared" ref="H948" si="8953">G948/G943</f>
        <v>0</v>
      </c>
      <c r="I948" s="114"/>
      <c r="J948" s="93">
        <f t="shared" ref="J948" si="8954">I948/I943</f>
        <v>0</v>
      </c>
      <c r="K948" s="114"/>
      <c r="L948" s="93">
        <f t="shared" ref="L948" si="8955">K948/K943</f>
        <v>0</v>
      </c>
      <c r="M948" s="114">
        <v>0</v>
      </c>
      <c r="N948" s="93">
        <f t="shared" ref="N948" si="8956">M948/M943</f>
        <v>0</v>
      </c>
      <c r="O948" s="114">
        <v>0</v>
      </c>
      <c r="P948" s="93">
        <f t="shared" ref="P948" si="8957">O948/O943</f>
        <v>0</v>
      </c>
      <c r="Q948" s="114">
        <v>0</v>
      </c>
      <c r="R948" s="93">
        <f t="shared" ref="R948" si="8958">Q948/Q943</f>
        <v>0</v>
      </c>
      <c r="S948" s="114">
        <v>0</v>
      </c>
      <c r="T948" s="93">
        <f t="shared" ref="T948" si="8959">S948/S943</f>
        <v>0</v>
      </c>
      <c r="U948" s="114">
        <v>0</v>
      </c>
      <c r="V948" s="93">
        <f t="shared" ref="V948" si="8960">U948/U943</f>
        <v>0</v>
      </c>
      <c r="W948" s="114">
        <v>0</v>
      </c>
      <c r="X948" s="93">
        <f t="shared" ref="X948" si="8961">W948/W943</f>
        <v>0</v>
      </c>
      <c r="Y948" s="114">
        <v>0</v>
      </c>
      <c r="Z948" s="93">
        <f t="shared" ref="Z948" si="8962">Y948/Y943</f>
        <v>0</v>
      </c>
      <c r="AA948" s="114">
        <v>0</v>
      </c>
      <c r="AB948" s="93">
        <f t="shared" ref="AB948" si="8963">AA948/AA943</f>
        <v>0</v>
      </c>
      <c r="AC948" s="114">
        <v>0</v>
      </c>
      <c r="AD948" s="93">
        <f t="shared" ref="AD948" si="8964">AC948/AC943</f>
        <v>0</v>
      </c>
      <c r="AE948" s="114"/>
      <c r="AF948" s="93">
        <f t="shared" ref="AF948" si="8965">AE948/AE943</f>
        <v>0</v>
      </c>
      <c r="AG948" s="114"/>
      <c r="AH948" s="93">
        <f t="shared" ref="AH948" si="8966">AG948/AG943</f>
        <v>0</v>
      </c>
      <c r="AI948" s="114"/>
      <c r="AJ948" s="93">
        <f t="shared" ref="AJ948" si="8967">AI948/AI943</f>
        <v>0</v>
      </c>
      <c r="AK948" s="114"/>
      <c r="AL948" s="93">
        <f t="shared" ref="AL948" si="8968">AK948/AK943</f>
        <v>0</v>
      </c>
      <c r="AM948" s="114">
        <v>0</v>
      </c>
      <c r="AN948" s="93">
        <f t="shared" ref="AN948" si="8969">AM948/AM943</f>
        <v>0</v>
      </c>
      <c r="AO948" s="114">
        <v>0</v>
      </c>
      <c r="AP948" s="93">
        <f t="shared" ref="AP948" si="8970">AO948/AO943</f>
        <v>0</v>
      </c>
      <c r="AQ948" s="114">
        <v>0</v>
      </c>
      <c r="AR948" s="93">
        <f t="shared" si="8908"/>
        <v>0</v>
      </c>
      <c r="AS948" s="134">
        <f t="shared" si="8909"/>
        <v>0</v>
      </c>
      <c r="AT948" s="203">
        <f t="shared" si="8910"/>
        <v>0</v>
      </c>
      <c r="AU948" s="120">
        <f>IF(J948=0,0,(IF('Form II'!K946="yes",(J948/AT948)*('Form II'!G946+'Form II'!H946),0)))</f>
        <v>0</v>
      </c>
      <c r="AV948" s="120">
        <f>IF(D948=0,0,(IF('Form II'!I946="yes",(D948/AT948)*('Form II'!G946+'Form II'!H946),0)))</f>
        <v>0</v>
      </c>
      <c r="AW948" s="120">
        <f>IF(F948+H948=0,0,(IF('Form II'!J946="yes",((F948+H948)/AT948)*('Form II'!G946+'Form II'!H946),0)))</f>
        <v>0</v>
      </c>
      <c r="AX948" s="120">
        <f>IF(L948=0,0,(L948/AT948)*('Form II'!G946+'Form II'!H946))</f>
        <v>0</v>
      </c>
      <c r="AY948" s="120">
        <f>IF(P948+R948=0,0,(IF('Form II'!M946="yes",(((P948+R948)/AT948)*('Form II'!G946+'Form II'!H946)),0)))</f>
        <v>0</v>
      </c>
      <c r="AZ948" s="120" t="e">
        <f>IF('Form II'!N946="yes",(((V948+X948+Z948+T948)/AT948)*('Form II'!G946+'Form II'!H946)),0)</f>
        <v>#DIV/0!</v>
      </c>
      <c r="BA948" s="120" t="e">
        <f>IF('Form II'!P946="yes",(AB948/AT948)*('Form II'!G946+'Form II'!H946),0)</f>
        <v>#DIV/0!</v>
      </c>
      <c r="BB948" s="120" t="e">
        <f>IF('Form II'!O946="yes",(AD948/AT948)*('Form II'!G946+'Form II'!H946),0)</f>
        <v>#DIV/0!</v>
      </c>
      <c r="BC948" s="120">
        <f>IF(AF948=0,0,(AF948/AT948)*('Form II'!G946+'Form II'!H946))</f>
        <v>0</v>
      </c>
      <c r="BD948" s="120">
        <f>IF((AN948+AP948+AR948)=0,0,(IF('Form II'!R946="yes",(((AN948+AP948+AR948)/AT948)*('Form II'!G946+'Form II'!H946)),0)))</f>
        <v>0</v>
      </c>
      <c r="BE948" s="118">
        <f>IF((AS948)=0,('Form II'!G946+'Form II'!H946),SUM(AU948:BD948))</f>
        <v>0</v>
      </c>
      <c r="CD948" s="23">
        <f>AT948*'Form II'!F946</f>
        <v>0</v>
      </c>
    </row>
    <row r="949" spans="1:82" ht="15.75" thickTop="1" x14ac:dyDescent="0.25">
      <c r="A949" s="90" t="s">
        <v>41</v>
      </c>
      <c r="B949" s="91"/>
      <c r="C949" s="91">
        <f t="shared" si="8536"/>
        <v>0</v>
      </c>
      <c r="D949" s="93">
        <f t="shared" ref="D949" si="8971">C949/C943</f>
        <v>0</v>
      </c>
      <c r="E949" s="91">
        <f t="shared" si="8538"/>
        <v>0</v>
      </c>
      <c r="F949" s="93">
        <f t="shared" ref="F949" si="8972">E949/E943</f>
        <v>0</v>
      </c>
      <c r="G949" s="91">
        <f t="shared" si="8540"/>
        <v>0</v>
      </c>
      <c r="H949" s="93">
        <f t="shared" ref="H949" si="8973">G949/G943</f>
        <v>0</v>
      </c>
      <c r="I949" s="91">
        <f t="shared" si="8542"/>
        <v>0</v>
      </c>
      <c r="J949" s="93">
        <f t="shared" ref="J949" si="8974">I949/I943</f>
        <v>0</v>
      </c>
      <c r="K949" s="91">
        <f t="shared" si="8544"/>
        <v>0</v>
      </c>
      <c r="L949" s="93">
        <f t="shared" ref="L949" si="8975">K949/K943</f>
        <v>0</v>
      </c>
      <c r="M949" s="91">
        <f t="shared" si="8546"/>
        <v>0</v>
      </c>
      <c r="N949" s="93">
        <f t="shared" ref="N949" si="8976">M949/M943</f>
        <v>0</v>
      </c>
      <c r="O949" s="91">
        <f t="shared" si="8548"/>
        <v>0</v>
      </c>
      <c r="P949" s="93">
        <f t="shared" ref="P949" si="8977">O949/O943</f>
        <v>0</v>
      </c>
      <c r="Q949" s="91">
        <f t="shared" si="8550"/>
        <v>0</v>
      </c>
      <c r="R949" s="93">
        <f t="shared" ref="R949" si="8978">Q949/Q943</f>
        <v>0</v>
      </c>
      <c r="S949" s="91">
        <f t="shared" si="8552"/>
        <v>0</v>
      </c>
      <c r="T949" s="93">
        <f t="shared" ref="T949" si="8979">S949/S943</f>
        <v>0</v>
      </c>
      <c r="U949" s="91">
        <f t="shared" si="8554"/>
        <v>0</v>
      </c>
      <c r="V949" s="93">
        <f t="shared" ref="V949" si="8980">U949/U943</f>
        <v>0</v>
      </c>
      <c r="W949" s="91">
        <f t="shared" si="8556"/>
        <v>0</v>
      </c>
      <c r="X949" s="93">
        <f t="shared" ref="X949" si="8981">W949/W943</f>
        <v>0</v>
      </c>
      <c r="Y949" s="91">
        <f t="shared" si="8558"/>
        <v>0</v>
      </c>
      <c r="Z949" s="93">
        <f t="shared" ref="Z949" si="8982">Y949/Y943</f>
        <v>0</v>
      </c>
      <c r="AA949" s="91">
        <f t="shared" si="8560"/>
        <v>0</v>
      </c>
      <c r="AB949" s="93">
        <f t="shared" ref="AB949" si="8983">AA949/AA943</f>
        <v>0</v>
      </c>
      <c r="AC949" s="91">
        <f t="shared" si="8562"/>
        <v>0</v>
      </c>
      <c r="AD949" s="93">
        <f t="shared" ref="AD949" si="8984">AC949/AC943</f>
        <v>0</v>
      </c>
      <c r="AE949" s="94">
        <f t="shared" si="8564"/>
        <v>0</v>
      </c>
      <c r="AF949" s="93">
        <f t="shared" ref="AF949" si="8985">AE949/AE943</f>
        <v>0</v>
      </c>
      <c r="AG949" s="91">
        <f t="shared" si="8566"/>
        <v>0</v>
      </c>
      <c r="AH949" s="93">
        <f t="shared" ref="AH949" si="8986">AG949/AG943</f>
        <v>0</v>
      </c>
      <c r="AI949" s="91">
        <f t="shared" si="8568"/>
        <v>0</v>
      </c>
      <c r="AJ949" s="93">
        <f t="shared" ref="AJ949" si="8987">AI949/AI943</f>
        <v>0</v>
      </c>
      <c r="AK949" s="91">
        <f t="shared" si="8570"/>
        <v>0</v>
      </c>
      <c r="AL949" s="93">
        <f t="shared" ref="AL949" si="8988">AK949/AK943</f>
        <v>0</v>
      </c>
      <c r="AM949" s="91">
        <f t="shared" si="8572"/>
        <v>0</v>
      </c>
      <c r="AN949" s="93">
        <f t="shared" ref="AN949" si="8989">AM949/AM943</f>
        <v>0</v>
      </c>
      <c r="AO949" s="91">
        <f t="shared" si="8574"/>
        <v>0</v>
      </c>
      <c r="AP949" s="93">
        <f t="shared" ref="AP949" si="8990">AO949/AO943</f>
        <v>0</v>
      </c>
      <c r="AQ949" s="91">
        <f t="shared" si="8576"/>
        <v>0</v>
      </c>
      <c r="AR949" s="93">
        <f t="shared" si="8908"/>
        <v>0</v>
      </c>
      <c r="AS949" s="95">
        <f t="shared" si="8577"/>
        <v>0</v>
      </c>
      <c r="AT949" s="203">
        <f t="shared" si="8910"/>
        <v>0</v>
      </c>
      <c r="AU949" s="121"/>
      <c r="AV949" s="121"/>
      <c r="AW949" s="121"/>
      <c r="AX949" s="121"/>
      <c r="AY949" s="121"/>
      <c r="AZ949" s="121"/>
      <c r="BA949" s="121"/>
      <c r="BB949" s="121"/>
      <c r="BC949" s="121"/>
      <c r="BD949" s="121"/>
      <c r="BE949" s="121"/>
      <c r="CD949" s="30">
        <f t="shared" si="8578"/>
        <v>0</v>
      </c>
    </row>
    <row r="950" spans="1:82" x14ac:dyDescent="0.25">
      <c r="AU950" s="116"/>
      <c r="AV950" s="116"/>
      <c r="AW950" s="116"/>
      <c r="AX950" s="116"/>
      <c r="AY950" s="116"/>
      <c r="AZ950" s="116"/>
      <c r="BA950" s="116"/>
      <c r="BB950" s="116"/>
      <c r="BC950" s="116"/>
      <c r="BD950" s="116"/>
      <c r="BE950" s="116"/>
    </row>
    <row r="951" spans="1:82" ht="45" x14ac:dyDescent="0.25">
      <c r="A951" s="97"/>
      <c r="B951" s="199" t="s">
        <v>25</v>
      </c>
      <c r="C951" s="248" t="s">
        <v>116</v>
      </c>
      <c r="D951" s="247"/>
      <c r="E951" s="257" t="s">
        <v>119</v>
      </c>
      <c r="F951" s="247"/>
      <c r="G951" s="257" t="s">
        <v>120</v>
      </c>
      <c r="H951" s="247"/>
      <c r="I951" s="248" t="s">
        <v>117</v>
      </c>
      <c r="J951" s="247"/>
      <c r="K951" s="248" t="s">
        <v>118</v>
      </c>
      <c r="L951" s="247"/>
      <c r="M951" s="248" t="s">
        <v>27</v>
      </c>
      <c r="N951" s="247"/>
      <c r="O951" s="248" t="s">
        <v>166</v>
      </c>
      <c r="P951" s="247"/>
      <c r="Q951" s="248" t="s">
        <v>167</v>
      </c>
      <c r="R951" s="247"/>
      <c r="S951" s="248" t="s">
        <v>132</v>
      </c>
      <c r="T951" s="247"/>
      <c r="U951" s="248" t="s">
        <v>28</v>
      </c>
      <c r="V951" s="247"/>
      <c r="W951" s="248" t="s">
        <v>29</v>
      </c>
      <c r="X951" s="247"/>
      <c r="Y951" s="248" t="s">
        <v>30</v>
      </c>
      <c r="Z951" s="247"/>
      <c r="AA951" s="248" t="s">
        <v>114</v>
      </c>
      <c r="AB951" s="258"/>
      <c r="AC951" s="248" t="s">
        <v>113</v>
      </c>
      <c r="AD951" s="247"/>
      <c r="AE951" s="248" t="s">
        <v>31</v>
      </c>
      <c r="AF951" s="247"/>
      <c r="AG951" s="248" t="s">
        <v>193</v>
      </c>
      <c r="AH951" s="247"/>
      <c r="AI951" s="248" t="s">
        <v>164</v>
      </c>
      <c r="AJ951" s="247"/>
      <c r="AK951" s="246" t="s">
        <v>165</v>
      </c>
      <c r="AL951" s="247"/>
      <c r="AM951" s="248" t="s">
        <v>33</v>
      </c>
      <c r="AN951" s="247"/>
      <c r="AO951" s="248" t="s">
        <v>34</v>
      </c>
      <c r="AP951" s="247"/>
      <c r="AQ951" s="248" t="s">
        <v>34</v>
      </c>
      <c r="AR951" s="247"/>
      <c r="AS951" s="248" t="s">
        <v>35</v>
      </c>
      <c r="AT951" s="247"/>
      <c r="AU951" s="115" t="s">
        <v>445</v>
      </c>
      <c r="AV951" s="115" t="s">
        <v>116</v>
      </c>
      <c r="AW951" s="115" t="s">
        <v>447</v>
      </c>
      <c r="AX951" s="116" t="s">
        <v>448</v>
      </c>
      <c r="AY951" s="116" t="s">
        <v>449</v>
      </c>
      <c r="AZ951" s="116" t="s">
        <v>134</v>
      </c>
      <c r="BA951" s="117" t="s">
        <v>114</v>
      </c>
      <c r="BB951" s="117" t="s">
        <v>113</v>
      </c>
      <c r="BC951" s="117" t="s">
        <v>46</v>
      </c>
      <c r="BD951" s="117" t="s">
        <v>44</v>
      </c>
      <c r="BE951" s="118"/>
    </row>
    <row r="952" spans="1:82" x14ac:dyDescent="0.25">
      <c r="A952" s="49" t="s">
        <v>129</v>
      </c>
      <c r="B952" s="200"/>
      <c r="C952" s="151"/>
      <c r="D952" s="152"/>
      <c r="E952" s="151"/>
      <c r="F952" s="152"/>
      <c r="G952" s="200"/>
      <c r="H952" s="201"/>
      <c r="I952" s="200"/>
      <c r="J952" s="201"/>
      <c r="K952" s="87"/>
      <c r="L952" s="201"/>
      <c r="M952" s="200"/>
      <c r="N952" s="201"/>
      <c r="O952" s="200"/>
      <c r="P952" s="201"/>
      <c r="Q952" s="200"/>
      <c r="R952" s="201"/>
      <c r="S952" s="200"/>
      <c r="T952" s="201"/>
      <c r="U952" s="200"/>
      <c r="V952" s="201"/>
      <c r="W952" s="200"/>
      <c r="X952" s="201"/>
      <c r="Y952" s="200"/>
      <c r="Z952" s="201"/>
      <c r="AA952" s="87"/>
      <c r="AB952" s="87"/>
      <c r="AC952" s="200"/>
      <c r="AD952" s="201"/>
      <c r="AE952" s="200"/>
      <c r="AF952" s="201"/>
      <c r="AG952" s="200"/>
      <c r="AH952" s="201"/>
      <c r="AI952" s="200"/>
      <c r="AJ952" s="201"/>
      <c r="AK952" s="87"/>
      <c r="AL952" s="87"/>
      <c r="AM952" s="200"/>
      <c r="AN952" s="201"/>
      <c r="AO952" s="200"/>
      <c r="AP952" s="201"/>
      <c r="AQ952" s="200"/>
      <c r="AR952" s="201"/>
      <c r="AS952" s="200"/>
      <c r="AT952" s="146"/>
      <c r="AU952" s="115"/>
      <c r="AV952" s="115"/>
      <c r="AW952" s="115"/>
      <c r="AX952" s="116"/>
      <c r="AY952" s="116"/>
      <c r="AZ952" s="116"/>
      <c r="BA952" s="116"/>
      <c r="BB952" s="116"/>
      <c r="BC952" s="116"/>
      <c r="BD952" s="116"/>
      <c r="BE952" s="116"/>
    </row>
    <row r="953" spans="1:82" x14ac:dyDescent="0.25">
      <c r="A953" s="98"/>
      <c r="B953" s="88"/>
      <c r="C953" s="249">
        <f>(VLOOKUP(A952,$BF$2:$CB$5,2,FALSE))*'Form II'!F953</f>
        <v>60</v>
      </c>
      <c r="D953" s="250"/>
      <c r="E953" s="249">
        <f>VLOOKUP(A952,$BF$2:$CB$5,3,FALSE)*'Form II'!F953</f>
        <v>60</v>
      </c>
      <c r="F953" s="250"/>
      <c r="G953" s="249">
        <f>VLOOKUP(A952,$BF$2:$CB$5,4,FALSE)*'Form II'!F953</f>
        <v>60</v>
      </c>
      <c r="H953" s="250"/>
      <c r="I953" s="249">
        <f>VLOOKUP(A952,$BF$2:$CB$5,5,FALSE)*'Form II'!F953</f>
        <v>60</v>
      </c>
      <c r="J953" s="250"/>
      <c r="K953" s="251">
        <f>VLOOKUP(A952,$BF$2:$CB$5,6,FALSE)*'Form II'!F953</f>
        <v>100</v>
      </c>
      <c r="L953" s="250"/>
      <c r="M953" s="249">
        <f>VLOOKUP(A952,$BF$2:$CB$5,7,FALSE)*'Form II'!F953</f>
        <v>200</v>
      </c>
      <c r="N953" s="250"/>
      <c r="O953" s="249">
        <f>VLOOKUP(A952,$BF$2:$CB$5,8,FALSE)*'Form II'!F953</f>
        <v>125</v>
      </c>
      <c r="P953" s="250"/>
      <c r="Q953" s="249">
        <f>VLOOKUP(A952,$BF$2:$CB$5,9,FALSE)*'Form II'!F953</f>
        <v>125</v>
      </c>
      <c r="R953" s="250"/>
      <c r="S953" s="249">
        <f>VLOOKUP(A952,$BF$2:$CB$5,10,FALSE)*'Form II'!F953</f>
        <v>125</v>
      </c>
      <c r="T953" s="250"/>
      <c r="U953" s="249">
        <f>VLOOKUP(A952,$BF$2:$CB$5,11,FALSE)*'Form II'!F953</f>
        <v>150</v>
      </c>
      <c r="V953" s="250"/>
      <c r="W953" s="249">
        <f>VLOOKUP(A952,$BF$2:$CB$5,12,FALSE)*'Form II'!F953</f>
        <v>200</v>
      </c>
      <c r="X953" s="250"/>
      <c r="Y953" s="252">
        <f>VLOOKUP(A952,$BF$2:$CB$5,13,FALSE)*'Form II'!F953</f>
        <v>250</v>
      </c>
      <c r="Z953" s="253"/>
      <c r="AA953" s="252">
        <f>VLOOKUP(A952,$BF$2:$CB$5,14,FALSE)*'Form II'!F953</f>
        <v>75</v>
      </c>
      <c r="AB953" s="254"/>
      <c r="AC953" s="252">
        <f>VLOOKUP(A952,$BF$2:$CB$5,15,FALSE)*'Form II'!F953</f>
        <v>75</v>
      </c>
      <c r="AD953" s="253"/>
      <c r="AE953" s="252">
        <f>VLOOKUP(A952,$BF$2:$CB$5,16,FALSE)*'Form II'!F953</f>
        <v>200</v>
      </c>
      <c r="AF953" s="253"/>
      <c r="AG953" s="249">
        <f>VLOOKUP(A952,$BF$2:$CB$5,17,FALSE)*'Form II'!F953</f>
        <v>200</v>
      </c>
      <c r="AH953" s="250"/>
      <c r="AI953" s="249">
        <f>VLOOKUP(A952,$BF$2:$CB$5,18,FALSE)*'Form II'!F953</f>
        <v>12.5</v>
      </c>
      <c r="AJ953" s="250"/>
      <c r="AK953" s="249">
        <f>VLOOKUP(A952,$BF$2:$CB$5,19,FALSE)*'Form II'!F953</f>
        <v>25</v>
      </c>
      <c r="AL953" s="250"/>
      <c r="AM953" s="249">
        <f>VLOOKUP(A952,$BF$2:$CB$5,20,FALSE)*'Form II'!F953</f>
        <v>12.5</v>
      </c>
      <c r="AN953" s="250"/>
      <c r="AO953" s="249">
        <f>VLOOKUP(A952,$BF$2:$CB$5,21,FALSE)*'Form II'!F953</f>
        <v>25</v>
      </c>
      <c r="AP953" s="250"/>
      <c r="AQ953" s="249">
        <f>VLOOKUP(A952,$BF$2:$CB$5,22,FALSE)*'Form II'!F953</f>
        <v>25</v>
      </c>
      <c r="AR953" s="250"/>
      <c r="AS953" s="255"/>
      <c r="AT953" s="256"/>
      <c r="AU953" s="116"/>
      <c r="AV953" s="116"/>
      <c r="AW953" s="116"/>
      <c r="AX953" s="116"/>
      <c r="AY953" s="116"/>
      <c r="AZ953" s="116"/>
      <c r="BA953" s="116"/>
      <c r="BB953" s="116"/>
      <c r="BC953" s="116"/>
      <c r="BD953" s="116"/>
      <c r="BE953" s="116"/>
    </row>
    <row r="954" spans="1:82" ht="15.75" thickBot="1" x14ac:dyDescent="0.3">
      <c r="A954" s="48" t="str">
        <f>'Form II'!A953&amp;", "&amp;'Form II'!B953</f>
        <v>, 96</v>
      </c>
      <c r="B954" s="99" t="s">
        <v>36</v>
      </c>
      <c r="C954" s="99" t="s">
        <v>36</v>
      </c>
      <c r="D954" s="99" t="s">
        <v>142</v>
      </c>
      <c r="E954" s="99"/>
      <c r="F954" s="99"/>
      <c r="G954" s="99"/>
      <c r="H954" s="99"/>
      <c r="I954" s="99"/>
      <c r="J954" s="99"/>
      <c r="K954" s="99" t="s">
        <v>36</v>
      </c>
      <c r="L954" s="99" t="s">
        <v>142</v>
      </c>
      <c r="M954" s="99" t="s">
        <v>36</v>
      </c>
      <c r="N954" s="99" t="s">
        <v>142</v>
      </c>
      <c r="O954" s="99" t="s">
        <v>36</v>
      </c>
      <c r="P954" s="99" t="s">
        <v>142</v>
      </c>
      <c r="Q954" s="99" t="s">
        <v>36</v>
      </c>
      <c r="R954" s="99" t="s">
        <v>142</v>
      </c>
      <c r="S954" s="99" t="s">
        <v>36</v>
      </c>
      <c r="T954" s="99" t="s">
        <v>142</v>
      </c>
      <c r="U954" s="99" t="s">
        <v>36</v>
      </c>
      <c r="V954" s="99" t="s">
        <v>142</v>
      </c>
      <c r="W954" s="99" t="s">
        <v>36</v>
      </c>
      <c r="X954" s="99" t="s">
        <v>142</v>
      </c>
      <c r="Y954" s="99" t="s">
        <v>36</v>
      </c>
      <c r="Z954" s="99" t="s">
        <v>142</v>
      </c>
      <c r="AA954" s="99"/>
      <c r="AB954" s="99"/>
      <c r="AC954" s="99" t="s">
        <v>36</v>
      </c>
      <c r="AD954" s="99" t="s">
        <v>142</v>
      </c>
      <c r="AE954" s="99" t="s">
        <v>36</v>
      </c>
      <c r="AF954" s="100" t="s">
        <v>142</v>
      </c>
      <c r="AG954" s="99" t="s">
        <v>36</v>
      </c>
      <c r="AH954" s="99" t="s">
        <v>142</v>
      </c>
      <c r="AI954" s="99" t="s">
        <v>36</v>
      </c>
      <c r="AJ954" s="99" t="s">
        <v>142</v>
      </c>
      <c r="AK954" s="99" t="s">
        <v>36</v>
      </c>
      <c r="AL954" s="99" t="s">
        <v>142</v>
      </c>
      <c r="AM954" s="99" t="s">
        <v>36</v>
      </c>
      <c r="AN954" s="99" t="s">
        <v>142</v>
      </c>
      <c r="AO954" s="99" t="s">
        <v>36</v>
      </c>
      <c r="AP954" s="99" t="s">
        <v>142</v>
      </c>
      <c r="AQ954" s="99" t="s">
        <v>36</v>
      </c>
      <c r="AR954" s="99" t="s">
        <v>142</v>
      </c>
      <c r="AS954" s="99" t="s">
        <v>36</v>
      </c>
      <c r="AT954" s="147" t="s">
        <v>142</v>
      </c>
      <c r="AU954" s="116"/>
      <c r="AV954" s="116"/>
      <c r="AW954" s="116"/>
      <c r="AX954" s="116"/>
      <c r="AY954" s="116"/>
      <c r="AZ954" s="116"/>
      <c r="BA954" s="116"/>
      <c r="BB954" s="116"/>
      <c r="BC954" s="116"/>
      <c r="BD954" s="116"/>
      <c r="BE954" s="116"/>
    </row>
    <row r="955" spans="1:82" ht="16.5" thickTop="1" thickBot="1" x14ac:dyDescent="0.3">
      <c r="A955" s="24" t="s">
        <v>37</v>
      </c>
      <c r="B955" s="25"/>
      <c r="C955" s="112">
        <v>0</v>
      </c>
      <c r="D955" s="93">
        <f t="shared" ref="D955" si="8991">C955/C953</f>
        <v>0</v>
      </c>
      <c r="E955" s="112"/>
      <c r="F955" s="93">
        <f t="shared" ref="F955" si="8992">E955/E953</f>
        <v>0</v>
      </c>
      <c r="G955" s="112"/>
      <c r="H955" s="93">
        <f t="shared" ref="H955" si="8993">G955/G953</f>
        <v>0</v>
      </c>
      <c r="I955" s="112"/>
      <c r="J955" s="93">
        <f t="shared" ref="J955" si="8994">I955/I953</f>
        <v>0</v>
      </c>
      <c r="K955" s="112"/>
      <c r="L955" s="93">
        <f t="shared" ref="L955" si="8995">K955/K953</f>
        <v>0</v>
      </c>
      <c r="M955" s="112">
        <v>0</v>
      </c>
      <c r="N955" s="93">
        <f t="shared" ref="N955" si="8996">M955/M953</f>
        <v>0</v>
      </c>
      <c r="O955" s="112">
        <v>0</v>
      </c>
      <c r="P955" s="93">
        <f t="shared" ref="P955" si="8997">O955/O953</f>
        <v>0</v>
      </c>
      <c r="Q955" s="112">
        <v>0</v>
      </c>
      <c r="R955" s="93">
        <f t="shared" ref="R955" si="8998">Q955/Q953</f>
        <v>0</v>
      </c>
      <c r="S955" s="112">
        <v>0</v>
      </c>
      <c r="T955" s="93">
        <f t="shared" ref="T955" si="8999">S955/S953</f>
        <v>0</v>
      </c>
      <c r="U955" s="112">
        <v>0</v>
      </c>
      <c r="V955" s="93">
        <f t="shared" ref="V955" si="9000">U955/U953</f>
        <v>0</v>
      </c>
      <c r="W955" s="112">
        <v>0</v>
      </c>
      <c r="X955" s="93">
        <f t="shared" ref="X955" si="9001">W955/W953</f>
        <v>0</v>
      </c>
      <c r="Y955" s="112">
        <v>0</v>
      </c>
      <c r="Z955" s="93">
        <f t="shared" ref="Z955" si="9002">Y955/Y953</f>
        <v>0</v>
      </c>
      <c r="AA955" s="112">
        <v>0</v>
      </c>
      <c r="AB955" s="93">
        <f t="shared" ref="AB955" si="9003">AA955/AA953</f>
        <v>0</v>
      </c>
      <c r="AC955" s="112">
        <v>0</v>
      </c>
      <c r="AD955" s="93">
        <f t="shared" ref="AD955" si="9004">AC955/AC953</f>
        <v>0</v>
      </c>
      <c r="AE955" s="112"/>
      <c r="AF955" s="93">
        <f t="shared" ref="AF955" si="9005">AE955/AE953</f>
        <v>0</v>
      </c>
      <c r="AG955" s="112"/>
      <c r="AH955" s="93">
        <f t="shared" ref="AH955" si="9006">AG955/AG953</f>
        <v>0</v>
      </c>
      <c r="AI955" s="112"/>
      <c r="AJ955" s="93">
        <f t="shared" ref="AJ955" si="9007">AI955/AI953</f>
        <v>0</v>
      </c>
      <c r="AK955" s="112"/>
      <c r="AL955" s="93">
        <f t="shared" ref="AL955" si="9008">AK955/AK953</f>
        <v>0</v>
      </c>
      <c r="AM955" s="112">
        <v>0</v>
      </c>
      <c r="AN955" s="93">
        <f t="shared" ref="AN955" si="9009">AM955/AM953</f>
        <v>0</v>
      </c>
      <c r="AO955" s="112">
        <v>0</v>
      </c>
      <c r="AP955" s="93">
        <f t="shared" ref="AP955" si="9010">AO955/AO953</f>
        <v>0</v>
      </c>
      <c r="AQ955" s="112">
        <v>0</v>
      </c>
      <c r="AR955" s="93">
        <f t="shared" ref="AR955:AR959" si="9011">AQ955/$AQ$113</f>
        <v>0</v>
      </c>
      <c r="AS955" s="134">
        <f t="shared" ref="AS955:AS958" si="9012">C955+K955+M955+O955+U955+W955+Y955+AC955+AE955+AG955+AM955+AQ955+E955+I955+G955+AA955+Q955+S955+AO955+AI955+AK955</f>
        <v>0</v>
      </c>
      <c r="AT955" s="203">
        <f t="shared" ref="AT955:AT959" si="9013">D955+L955+N955+P955+V955+X955+Z955+AD955+AF955+AH955+AN955+AR955+AB955+F955+J955+H955+R955+T955+AP955+AJ955+AL955</f>
        <v>0</v>
      </c>
      <c r="AU955" s="120">
        <f>IF(J955=0,0,(IF('Form II'!K953="yes",(J955/AT955)*('Form II'!G953+'Form II'!H953),0)))</f>
        <v>0</v>
      </c>
      <c r="AV955" s="120">
        <f>IF(D955=0,0,(IF('Form II'!I953="yes",(D955/AT955)*('Form II'!G953+'Form II'!H953),0)))</f>
        <v>0</v>
      </c>
      <c r="AW955" s="120">
        <f>IF(F955+H955=0,0,(IF('Form II'!J953="yes",((F955+H955)/AT955)*('Form II'!G953+'Form II'!H953),0)))</f>
        <v>0</v>
      </c>
      <c r="AX955" s="120">
        <f>IF(L955=0,0,(L955/AT955)*('Form II'!G953+'Form II'!H953))</f>
        <v>0</v>
      </c>
      <c r="AY955" s="120">
        <f>IF(P955+R955=0,0,(IF('Form II'!M953="yes",(((P955+R955)/AT955)*('Form II'!G953+'Form II'!H953)),0)))</f>
        <v>0</v>
      </c>
      <c r="AZ955" s="120" t="e">
        <f>IF('Form II'!N953="yes",(((V955+X955+Z955+T955)/AT955)*('Form II'!G953+'Form II'!H953)),0)</f>
        <v>#DIV/0!</v>
      </c>
      <c r="BA955" s="120" t="e">
        <f>IF('Form II'!P953="yes",(AB955/AT955)*('Form II'!G953+'Form II'!H953),0)</f>
        <v>#DIV/0!</v>
      </c>
      <c r="BB955" s="120" t="e">
        <f>IF('Form II'!O953="yes",(AD955/AT955)*('Form II'!G953+'Form II'!H953),0)</f>
        <v>#DIV/0!</v>
      </c>
      <c r="BC955" s="120">
        <f>IF(AF955=0,0,(AF955/AT955)*('Form II'!G953+'Form II'!H953))</f>
        <v>0</v>
      </c>
      <c r="BD955" s="120">
        <f>IF((AN955+AP955+AR955)=0,0,(IF('Form II'!R953="yes",(((AN955+AP955+AR955)/AT955)*('Form II'!G953+'Form II'!H953)),0)))</f>
        <v>0</v>
      </c>
      <c r="BE955" s="118">
        <f>IF((AS955)=0,('Form II'!G953+'Form II'!H953),SUM(AU955:BD955))</f>
        <v>0</v>
      </c>
      <c r="CD955" s="23">
        <f>AT955*'Form II'!F953</f>
        <v>0</v>
      </c>
    </row>
    <row r="956" spans="1:82" ht="16.5" thickTop="1" thickBot="1" x14ac:dyDescent="0.3">
      <c r="A956" s="26" t="s">
        <v>38</v>
      </c>
      <c r="B956" s="27"/>
      <c r="C956" s="113">
        <v>0</v>
      </c>
      <c r="D956" s="93">
        <f t="shared" ref="D956" si="9014">C956/C953</f>
        <v>0</v>
      </c>
      <c r="E956" s="113"/>
      <c r="F956" s="93">
        <f t="shared" ref="F956" si="9015">E956/E953</f>
        <v>0</v>
      </c>
      <c r="G956" s="113"/>
      <c r="H956" s="93">
        <f t="shared" ref="H956" si="9016">G956/G953</f>
        <v>0</v>
      </c>
      <c r="I956" s="113"/>
      <c r="J956" s="93">
        <f t="shared" ref="J956" si="9017">I956/I953</f>
        <v>0</v>
      </c>
      <c r="K956" s="113"/>
      <c r="L956" s="93">
        <f t="shared" ref="L956" si="9018">K956/K953</f>
        <v>0</v>
      </c>
      <c r="M956" s="113">
        <v>0</v>
      </c>
      <c r="N956" s="93">
        <f t="shared" ref="N956" si="9019">M956/M953</f>
        <v>0</v>
      </c>
      <c r="O956" s="113">
        <v>0</v>
      </c>
      <c r="P956" s="93">
        <f t="shared" ref="P956" si="9020">O956/O953</f>
        <v>0</v>
      </c>
      <c r="Q956" s="113">
        <v>0</v>
      </c>
      <c r="R956" s="93">
        <f t="shared" ref="R956" si="9021">Q956/Q953</f>
        <v>0</v>
      </c>
      <c r="S956" s="113">
        <v>0</v>
      </c>
      <c r="T956" s="93">
        <f t="shared" ref="T956" si="9022">S956/S953</f>
        <v>0</v>
      </c>
      <c r="U956" s="113">
        <v>0</v>
      </c>
      <c r="V956" s="93">
        <f t="shared" ref="V956" si="9023">U956/U953</f>
        <v>0</v>
      </c>
      <c r="W956" s="113">
        <v>0</v>
      </c>
      <c r="X956" s="93">
        <f t="shared" ref="X956" si="9024">W956/W953</f>
        <v>0</v>
      </c>
      <c r="Y956" s="113">
        <v>0</v>
      </c>
      <c r="Z956" s="93">
        <f t="shared" ref="Z956" si="9025">Y956/Y953</f>
        <v>0</v>
      </c>
      <c r="AA956" s="113">
        <v>0</v>
      </c>
      <c r="AB956" s="93">
        <f t="shared" ref="AB956" si="9026">AA956/AA953</f>
        <v>0</v>
      </c>
      <c r="AC956" s="113">
        <v>0</v>
      </c>
      <c r="AD956" s="93">
        <f t="shared" ref="AD956" si="9027">AC956/AC953</f>
        <v>0</v>
      </c>
      <c r="AE956" s="113"/>
      <c r="AF956" s="93">
        <f t="shared" ref="AF956" si="9028">AE956/AE953</f>
        <v>0</v>
      </c>
      <c r="AG956" s="113"/>
      <c r="AH956" s="93">
        <f t="shared" ref="AH956" si="9029">AG956/AG953</f>
        <v>0</v>
      </c>
      <c r="AI956" s="113"/>
      <c r="AJ956" s="93">
        <f t="shared" ref="AJ956" si="9030">AI956/AI953</f>
        <v>0</v>
      </c>
      <c r="AK956" s="113"/>
      <c r="AL956" s="93">
        <f t="shared" ref="AL956" si="9031">AK956/AK953</f>
        <v>0</v>
      </c>
      <c r="AM956" s="113">
        <v>0</v>
      </c>
      <c r="AN956" s="93">
        <f t="shared" ref="AN956" si="9032">AM956/AM953</f>
        <v>0</v>
      </c>
      <c r="AO956" s="113">
        <v>0</v>
      </c>
      <c r="AP956" s="93">
        <f t="shared" ref="AP956" si="9033">AO956/AO953</f>
        <v>0</v>
      </c>
      <c r="AQ956" s="113">
        <v>0</v>
      </c>
      <c r="AR956" s="93">
        <f t="shared" si="9011"/>
        <v>0</v>
      </c>
      <c r="AS956" s="134">
        <f t="shared" si="9012"/>
        <v>0</v>
      </c>
      <c r="AT956" s="203">
        <f t="shared" si="9013"/>
        <v>0</v>
      </c>
      <c r="AU956" s="120">
        <f>IF(J956=0,0,(IF('Form II'!K954="yes",(J956/AT956)*('Form II'!G954+'Form II'!H954),0)))</f>
        <v>0</v>
      </c>
      <c r="AV956" s="120">
        <f>IF(D956=0,0,(IF('Form II'!I954="yes",(D956/AT956)*('Form II'!G954+'Form II'!H954),0)))</f>
        <v>0</v>
      </c>
      <c r="AW956" s="120">
        <f>IF(F956+H956=0,0,(IF('Form II'!J954="yes",((F956+H956)/AT956)*('Form II'!G954+'Form II'!H954),0)))</f>
        <v>0</v>
      </c>
      <c r="AX956" s="120">
        <f>IF(L956=0,0,(L956/AT956)*('Form II'!G954+'Form II'!H954))</f>
        <v>0</v>
      </c>
      <c r="AY956" s="120">
        <f>IF(P956+R956=0,0,(IF('Form II'!M954="yes",(((P956+R956)/AT956)*('Form II'!G954+'Form II'!H954)),0)))</f>
        <v>0</v>
      </c>
      <c r="AZ956" s="120" t="e">
        <f>IF('Form II'!N954="yes",(((V956+X956+Z956+T956)/AT956)*('Form II'!G954+'Form II'!H954)),0)</f>
        <v>#DIV/0!</v>
      </c>
      <c r="BA956" s="120" t="e">
        <f>IF('Form II'!P954="yes",(AB956/AT956)*('Form II'!G954+'Form II'!H954),0)</f>
        <v>#DIV/0!</v>
      </c>
      <c r="BB956" s="120" t="e">
        <f>IF('Form II'!O954="yes",(AD956/AT956)*('Form II'!G954+'Form II'!H954),0)</f>
        <v>#DIV/0!</v>
      </c>
      <c r="BC956" s="120">
        <f>IF(AF956=0,0,(AF956/AT956)*('Form II'!G954+'Form II'!H954))</f>
        <v>0</v>
      </c>
      <c r="BD956" s="120">
        <f>IF((AN956+AP956+AR956)=0,0,(IF('Form II'!R954="yes",(((AN956+AP956+AR956)/AT956)*('Form II'!G954+'Form II'!H954)),0)))</f>
        <v>0</v>
      </c>
      <c r="BE956" s="118">
        <f>IF((AS956)=0,('Form II'!G954+'Form II'!H954),SUM(AU956:BD956))</f>
        <v>0</v>
      </c>
      <c r="CD956" s="23">
        <f>AT956*'Form II'!F954</f>
        <v>0</v>
      </c>
    </row>
    <row r="957" spans="1:82" ht="16.5" thickTop="1" thickBot="1" x14ac:dyDescent="0.3">
      <c r="A957" s="26" t="s">
        <v>39</v>
      </c>
      <c r="B957" s="27"/>
      <c r="C957" s="113">
        <v>0</v>
      </c>
      <c r="D957" s="93">
        <f t="shared" ref="D957" si="9034">C957/C953</f>
        <v>0</v>
      </c>
      <c r="E957" s="113"/>
      <c r="F957" s="93">
        <f t="shared" ref="F957" si="9035">E957/E953</f>
        <v>0</v>
      </c>
      <c r="G957" s="113"/>
      <c r="H957" s="93">
        <f t="shared" ref="H957" si="9036">G957/G953</f>
        <v>0</v>
      </c>
      <c r="I957" s="113"/>
      <c r="J957" s="93">
        <f t="shared" ref="J957" si="9037">I957/I953</f>
        <v>0</v>
      </c>
      <c r="K957" s="113"/>
      <c r="L957" s="93">
        <f t="shared" ref="L957" si="9038">K957/K953</f>
        <v>0</v>
      </c>
      <c r="M957" s="113">
        <v>0</v>
      </c>
      <c r="N957" s="93">
        <f t="shared" ref="N957" si="9039">M957/M953</f>
        <v>0</v>
      </c>
      <c r="O957" s="113">
        <v>0</v>
      </c>
      <c r="P957" s="93">
        <f t="shared" ref="P957" si="9040">O957/O953</f>
        <v>0</v>
      </c>
      <c r="Q957" s="113">
        <v>0</v>
      </c>
      <c r="R957" s="93">
        <f t="shared" ref="R957" si="9041">Q957/Q953</f>
        <v>0</v>
      </c>
      <c r="S957" s="113">
        <v>0</v>
      </c>
      <c r="T957" s="93">
        <f t="shared" ref="T957" si="9042">S957/S953</f>
        <v>0</v>
      </c>
      <c r="U957" s="113">
        <v>0</v>
      </c>
      <c r="V957" s="93">
        <f t="shared" ref="V957" si="9043">U957/U953</f>
        <v>0</v>
      </c>
      <c r="W957" s="113">
        <v>0</v>
      </c>
      <c r="X957" s="93">
        <f t="shared" ref="X957" si="9044">W957/W953</f>
        <v>0</v>
      </c>
      <c r="Y957" s="113">
        <v>0</v>
      </c>
      <c r="Z957" s="93">
        <f t="shared" ref="Z957" si="9045">Y957/Y953</f>
        <v>0</v>
      </c>
      <c r="AA957" s="113">
        <v>0</v>
      </c>
      <c r="AB957" s="93">
        <f t="shared" ref="AB957" si="9046">AA957/AA953</f>
        <v>0</v>
      </c>
      <c r="AC957" s="113">
        <v>0</v>
      </c>
      <c r="AD957" s="93">
        <f t="shared" ref="AD957" si="9047">AC957/AC953</f>
        <v>0</v>
      </c>
      <c r="AE957" s="113"/>
      <c r="AF957" s="93">
        <f t="shared" ref="AF957" si="9048">AE957/AE953</f>
        <v>0</v>
      </c>
      <c r="AG957" s="113"/>
      <c r="AH957" s="93">
        <f t="shared" ref="AH957" si="9049">AG957/AG953</f>
        <v>0</v>
      </c>
      <c r="AI957" s="113"/>
      <c r="AJ957" s="93">
        <f t="shared" ref="AJ957" si="9050">AI957/AI953</f>
        <v>0</v>
      </c>
      <c r="AK957" s="113"/>
      <c r="AL957" s="93">
        <f t="shared" ref="AL957" si="9051">AK957/AK953</f>
        <v>0</v>
      </c>
      <c r="AM957" s="113">
        <v>0</v>
      </c>
      <c r="AN957" s="93">
        <f t="shared" ref="AN957" si="9052">AM957/AM953</f>
        <v>0</v>
      </c>
      <c r="AO957" s="113">
        <v>0</v>
      </c>
      <c r="AP957" s="93">
        <f t="shared" ref="AP957" si="9053">AO957/AO953</f>
        <v>0</v>
      </c>
      <c r="AQ957" s="113">
        <v>0</v>
      </c>
      <c r="AR957" s="93">
        <f t="shared" si="9011"/>
        <v>0</v>
      </c>
      <c r="AS957" s="134">
        <f t="shared" si="9012"/>
        <v>0</v>
      </c>
      <c r="AT957" s="203">
        <f t="shared" si="9013"/>
        <v>0</v>
      </c>
      <c r="AU957" s="120">
        <f>IF(J957=0,0,(IF('Form II'!K955="yes",(J957/AT957)*('Form II'!G955+'Form II'!H955),0)))</f>
        <v>0</v>
      </c>
      <c r="AV957" s="120">
        <f>IF(D957=0,0,(IF('Form II'!I955="yes",(D957/AT957)*('Form II'!G955+'Form II'!H955),0)))</f>
        <v>0</v>
      </c>
      <c r="AW957" s="120">
        <f>IF(F957+H957=0,0,(IF('Form II'!J955="yes",((F957+H957)/AT957)*('Form II'!G955+'Form II'!H955),0)))</f>
        <v>0</v>
      </c>
      <c r="AX957" s="120">
        <f>IF(L957=0,0,(L957/AT957)*('Form II'!G955+'Form II'!H955))</f>
        <v>0</v>
      </c>
      <c r="AY957" s="120">
        <f>IF(P957+R957=0,0,(IF('Form II'!M955="yes",(((P957+R957)/AT957)*('Form II'!G955+'Form II'!H955)),0)))</f>
        <v>0</v>
      </c>
      <c r="AZ957" s="120" t="e">
        <f>IF('Form II'!N955="yes",(((V957+X957+Z957+T957)/AT957)*('Form II'!G955+'Form II'!H955)),0)</f>
        <v>#DIV/0!</v>
      </c>
      <c r="BA957" s="120" t="e">
        <f>IF('Form II'!P955="yes",(AB957/AT957)*('Form II'!G955+'Form II'!H955),0)</f>
        <v>#DIV/0!</v>
      </c>
      <c r="BB957" s="120" t="e">
        <f>IF('Form II'!O955="yes",(AD957/AT957)*('Form II'!G955+'Form II'!H955),0)</f>
        <v>#DIV/0!</v>
      </c>
      <c r="BC957" s="120">
        <f>IF(AF957=0,0,(AF957/AT957)*('Form II'!G955+'Form II'!H955))</f>
        <v>0</v>
      </c>
      <c r="BD957" s="120">
        <f>IF((AN957+AP957+AR957)=0,0,(IF('Form II'!R955="yes",(((AN957+AP957+AR957)/AT957)*('Form II'!G955+'Form II'!H955)),0)))</f>
        <v>0</v>
      </c>
      <c r="BE957" s="118">
        <f>IF((AS957)=0,('Form II'!G955+'Form II'!H955),SUM(AU957:BD957))</f>
        <v>0</v>
      </c>
      <c r="CD957" s="23">
        <f>AT957*'Form II'!F955</f>
        <v>0</v>
      </c>
    </row>
    <row r="958" spans="1:82" ht="16.5" thickTop="1" thickBot="1" x14ac:dyDescent="0.3">
      <c r="A958" s="28" t="s">
        <v>40</v>
      </c>
      <c r="B958" s="29"/>
      <c r="C958" s="114">
        <v>0</v>
      </c>
      <c r="D958" s="93">
        <f t="shared" ref="D958" si="9054">C958/C953</f>
        <v>0</v>
      </c>
      <c r="E958" s="114"/>
      <c r="F958" s="93">
        <f t="shared" ref="F958" si="9055">E958/E953</f>
        <v>0</v>
      </c>
      <c r="G958" s="114"/>
      <c r="H958" s="93">
        <f t="shared" ref="H958" si="9056">G958/G953</f>
        <v>0</v>
      </c>
      <c r="I958" s="114"/>
      <c r="J958" s="93">
        <f t="shared" ref="J958" si="9057">I958/I953</f>
        <v>0</v>
      </c>
      <c r="K958" s="114"/>
      <c r="L958" s="93">
        <f t="shared" ref="L958" si="9058">K958/K953</f>
        <v>0</v>
      </c>
      <c r="M958" s="114">
        <v>0</v>
      </c>
      <c r="N958" s="93">
        <f t="shared" ref="N958" si="9059">M958/M953</f>
        <v>0</v>
      </c>
      <c r="O958" s="114">
        <v>0</v>
      </c>
      <c r="P958" s="93">
        <f t="shared" ref="P958" si="9060">O958/O953</f>
        <v>0</v>
      </c>
      <c r="Q958" s="114">
        <v>0</v>
      </c>
      <c r="R958" s="93">
        <f t="shared" ref="R958" si="9061">Q958/Q953</f>
        <v>0</v>
      </c>
      <c r="S958" s="114">
        <v>0</v>
      </c>
      <c r="T958" s="93">
        <f t="shared" ref="T958" si="9062">S958/S953</f>
        <v>0</v>
      </c>
      <c r="U958" s="114">
        <v>0</v>
      </c>
      <c r="V958" s="93">
        <f t="shared" ref="V958" si="9063">U958/U953</f>
        <v>0</v>
      </c>
      <c r="W958" s="114">
        <v>0</v>
      </c>
      <c r="X958" s="93">
        <f t="shared" ref="X958" si="9064">W958/W953</f>
        <v>0</v>
      </c>
      <c r="Y958" s="114">
        <v>0</v>
      </c>
      <c r="Z958" s="93">
        <f t="shared" ref="Z958" si="9065">Y958/Y953</f>
        <v>0</v>
      </c>
      <c r="AA958" s="114">
        <v>0</v>
      </c>
      <c r="AB958" s="93">
        <f t="shared" ref="AB958" si="9066">AA958/AA953</f>
        <v>0</v>
      </c>
      <c r="AC958" s="114">
        <v>0</v>
      </c>
      <c r="AD958" s="93">
        <f t="shared" ref="AD958" si="9067">AC958/AC953</f>
        <v>0</v>
      </c>
      <c r="AE958" s="114"/>
      <c r="AF958" s="93">
        <f t="shared" ref="AF958" si="9068">AE958/AE953</f>
        <v>0</v>
      </c>
      <c r="AG958" s="114"/>
      <c r="AH958" s="93">
        <f t="shared" ref="AH958" si="9069">AG958/AG953</f>
        <v>0</v>
      </c>
      <c r="AI958" s="114"/>
      <c r="AJ958" s="93">
        <f t="shared" ref="AJ958" si="9070">AI958/AI953</f>
        <v>0</v>
      </c>
      <c r="AK958" s="114"/>
      <c r="AL958" s="93">
        <f t="shared" ref="AL958" si="9071">AK958/AK953</f>
        <v>0</v>
      </c>
      <c r="AM958" s="114">
        <v>0</v>
      </c>
      <c r="AN958" s="93">
        <f t="shared" ref="AN958" si="9072">AM958/AM953</f>
        <v>0</v>
      </c>
      <c r="AO958" s="114">
        <v>0</v>
      </c>
      <c r="AP958" s="93">
        <f t="shared" ref="AP958" si="9073">AO958/AO953</f>
        <v>0</v>
      </c>
      <c r="AQ958" s="114">
        <v>0</v>
      </c>
      <c r="AR958" s="93">
        <f t="shared" si="9011"/>
        <v>0</v>
      </c>
      <c r="AS958" s="134">
        <f t="shared" si="9012"/>
        <v>0</v>
      </c>
      <c r="AT958" s="203">
        <f t="shared" si="9013"/>
        <v>0</v>
      </c>
      <c r="AU958" s="120">
        <f>IF(J958=0,0,(IF('Form II'!K956="yes",(J958/AT958)*('Form II'!G956+'Form II'!H956),0)))</f>
        <v>0</v>
      </c>
      <c r="AV958" s="120">
        <f>IF(D958=0,0,(IF('Form II'!I956="yes",(D958/AT958)*('Form II'!G956+'Form II'!H956),0)))</f>
        <v>0</v>
      </c>
      <c r="AW958" s="120">
        <f>IF(F958+H958=0,0,(IF('Form II'!J956="yes",((F958+H958)/AT958)*('Form II'!G956+'Form II'!H956),0)))</f>
        <v>0</v>
      </c>
      <c r="AX958" s="120">
        <f>IF(L958=0,0,(L958/AT958)*('Form II'!G956+'Form II'!H956))</f>
        <v>0</v>
      </c>
      <c r="AY958" s="120">
        <f>IF(P958+R958=0,0,(IF('Form II'!M956="yes",(((P958+R958)/AT958)*('Form II'!G956+'Form II'!H956)),0)))</f>
        <v>0</v>
      </c>
      <c r="AZ958" s="120" t="e">
        <f>IF('Form II'!N956="yes",(((V958+X958+Z958+T958)/AT958)*('Form II'!G956+'Form II'!H956)),0)</f>
        <v>#DIV/0!</v>
      </c>
      <c r="BA958" s="120" t="e">
        <f>IF('Form II'!P956="yes",(AB958/AT958)*('Form II'!G956+'Form II'!H956),0)</f>
        <v>#DIV/0!</v>
      </c>
      <c r="BB958" s="120" t="e">
        <f>IF('Form II'!O956="yes",(AD958/AT958)*('Form II'!G956+'Form II'!H956),0)</f>
        <v>#DIV/0!</v>
      </c>
      <c r="BC958" s="120">
        <f>IF(AF958=0,0,(AF958/AT958)*('Form II'!G956+'Form II'!H956))</f>
        <v>0</v>
      </c>
      <c r="BD958" s="120">
        <f>IF((AN958+AP958+AR958)=0,0,(IF('Form II'!R956="yes",(((AN958+AP958+AR958)/AT958)*('Form II'!G956+'Form II'!H956)),0)))</f>
        <v>0</v>
      </c>
      <c r="BE958" s="118">
        <f>IF((AS958)=0,('Form II'!G956+'Form II'!H956),SUM(AU958:BD958))</f>
        <v>0</v>
      </c>
      <c r="CD958" s="23">
        <f>AT958*'Form II'!F956</f>
        <v>0</v>
      </c>
    </row>
    <row r="959" spans="1:82" ht="15.75" thickTop="1" x14ac:dyDescent="0.25">
      <c r="A959" s="90" t="s">
        <v>41</v>
      </c>
      <c r="B959" s="91"/>
      <c r="C959" s="91">
        <f t="shared" si="8536"/>
        <v>0</v>
      </c>
      <c r="D959" s="93">
        <f t="shared" ref="D959" si="9074">C959/C953</f>
        <v>0</v>
      </c>
      <c r="E959" s="91">
        <f t="shared" si="8538"/>
        <v>0</v>
      </c>
      <c r="F959" s="93">
        <f t="shared" ref="F959" si="9075">E959/E953</f>
        <v>0</v>
      </c>
      <c r="G959" s="91">
        <f t="shared" si="8540"/>
        <v>0</v>
      </c>
      <c r="H959" s="93">
        <f t="shared" ref="H959" si="9076">G959/G953</f>
        <v>0</v>
      </c>
      <c r="I959" s="91">
        <f t="shared" si="8542"/>
        <v>0</v>
      </c>
      <c r="J959" s="93">
        <f t="shared" ref="J959" si="9077">I959/I953</f>
        <v>0</v>
      </c>
      <c r="K959" s="91">
        <f t="shared" si="8544"/>
        <v>0</v>
      </c>
      <c r="L959" s="93">
        <f t="shared" ref="L959" si="9078">K959/K953</f>
        <v>0</v>
      </c>
      <c r="M959" s="91">
        <f t="shared" si="8546"/>
        <v>0</v>
      </c>
      <c r="N959" s="93">
        <f t="shared" ref="N959" si="9079">M959/M953</f>
        <v>0</v>
      </c>
      <c r="O959" s="91">
        <f t="shared" si="8548"/>
        <v>0</v>
      </c>
      <c r="P959" s="93">
        <f t="shared" ref="P959" si="9080">O959/O953</f>
        <v>0</v>
      </c>
      <c r="Q959" s="91">
        <f t="shared" si="8550"/>
        <v>0</v>
      </c>
      <c r="R959" s="93">
        <f t="shared" ref="R959" si="9081">Q959/Q953</f>
        <v>0</v>
      </c>
      <c r="S959" s="91">
        <f t="shared" si="8552"/>
        <v>0</v>
      </c>
      <c r="T959" s="93">
        <f t="shared" ref="T959" si="9082">S959/S953</f>
        <v>0</v>
      </c>
      <c r="U959" s="91">
        <f t="shared" si="8554"/>
        <v>0</v>
      </c>
      <c r="V959" s="93">
        <f t="shared" ref="V959" si="9083">U959/U953</f>
        <v>0</v>
      </c>
      <c r="W959" s="91">
        <f t="shared" si="8556"/>
        <v>0</v>
      </c>
      <c r="X959" s="93">
        <f t="shared" ref="X959" si="9084">W959/W953</f>
        <v>0</v>
      </c>
      <c r="Y959" s="91">
        <f t="shared" si="8558"/>
        <v>0</v>
      </c>
      <c r="Z959" s="93">
        <f t="shared" ref="Z959" si="9085">Y959/Y953</f>
        <v>0</v>
      </c>
      <c r="AA959" s="91">
        <f t="shared" si="8560"/>
        <v>0</v>
      </c>
      <c r="AB959" s="93">
        <f t="shared" ref="AB959" si="9086">AA959/AA953</f>
        <v>0</v>
      </c>
      <c r="AC959" s="91">
        <f t="shared" si="8562"/>
        <v>0</v>
      </c>
      <c r="AD959" s="93">
        <f t="shared" ref="AD959" si="9087">AC959/AC953</f>
        <v>0</v>
      </c>
      <c r="AE959" s="94">
        <f t="shared" si="8564"/>
        <v>0</v>
      </c>
      <c r="AF959" s="93">
        <f t="shared" ref="AF959" si="9088">AE959/AE953</f>
        <v>0</v>
      </c>
      <c r="AG959" s="91">
        <f t="shared" si="8566"/>
        <v>0</v>
      </c>
      <c r="AH959" s="93">
        <f t="shared" ref="AH959" si="9089">AG959/AG953</f>
        <v>0</v>
      </c>
      <c r="AI959" s="91">
        <f t="shared" si="8568"/>
        <v>0</v>
      </c>
      <c r="AJ959" s="93">
        <f t="shared" ref="AJ959" si="9090">AI959/AI953</f>
        <v>0</v>
      </c>
      <c r="AK959" s="91">
        <f t="shared" si="8570"/>
        <v>0</v>
      </c>
      <c r="AL959" s="93">
        <f t="shared" ref="AL959" si="9091">AK959/AK953</f>
        <v>0</v>
      </c>
      <c r="AM959" s="91">
        <f t="shared" si="8572"/>
        <v>0</v>
      </c>
      <c r="AN959" s="93">
        <f t="shared" ref="AN959" si="9092">AM959/AM953</f>
        <v>0</v>
      </c>
      <c r="AO959" s="91">
        <f t="shared" si="8574"/>
        <v>0</v>
      </c>
      <c r="AP959" s="93">
        <f t="shared" ref="AP959" si="9093">AO959/AO953</f>
        <v>0</v>
      </c>
      <c r="AQ959" s="91">
        <f t="shared" si="8576"/>
        <v>0</v>
      </c>
      <c r="AR959" s="93">
        <f t="shared" si="9011"/>
        <v>0</v>
      </c>
      <c r="AS959" s="95">
        <f t="shared" si="8577"/>
        <v>0</v>
      </c>
      <c r="AT959" s="203">
        <f t="shared" si="9013"/>
        <v>0</v>
      </c>
      <c r="AU959" s="121"/>
      <c r="AV959" s="121"/>
      <c r="AW959" s="121"/>
      <c r="AX959" s="121"/>
      <c r="AY959" s="121"/>
      <c r="AZ959" s="121"/>
      <c r="BA959" s="121"/>
      <c r="BB959" s="121"/>
      <c r="BC959" s="121"/>
      <c r="BD959" s="121"/>
      <c r="BE959" s="121"/>
      <c r="CD959" s="30">
        <f t="shared" si="8578"/>
        <v>0</v>
      </c>
    </row>
    <row r="960" spans="1:82" x14ac:dyDescent="0.25">
      <c r="AU960" s="116"/>
      <c r="AV960" s="116"/>
      <c r="AW960" s="116"/>
      <c r="AX960" s="116"/>
      <c r="AY960" s="116"/>
      <c r="AZ960" s="116"/>
      <c r="BA960" s="116"/>
      <c r="BB960" s="116"/>
      <c r="BC960" s="116"/>
      <c r="BD960" s="116"/>
      <c r="BE960" s="116"/>
    </row>
    <row r="961" spans="1:82" ht="45" x14ac:dyDescent="0.25">
      <c r="A961" s="97"/>
      <c r="B961" s="199" t="s">
        <v>25</v>
      </c>
      <c r="C961" s="248" t="s">
        <v>116</v>
      </c>
      <c r="D961" s="247"/>
      <c r="E961" s="257" t="s">
        <v>119</v>
      </c>
      <c r="F961" s="247"/>
      <c r="G961" s="257" t="s">
        <v>120</v>
      </c>
      <c r="H961" s="247"/>
      <c r="I961" s="248" t="s">
        <v>117</v>
      </c>
      <c r="J961" s="247"/>
      <c r="K961" s="248" t="s">
        <v>118</v>
      </c>
      <c r="L961" s="247"/>
      <c r="M961" s="248" t="s">
        <v>27</v>
      </c>
      <c r="N961" s="247"/>
      <c r="O961" s="248" t="s">
        <v>166</v>
      </c>
      <c r="P961" s="247"/>
      <c r="Q961" s="248" t="s">
        <v>167</v>
      </c>
      <c r="R961" s="247"/>
      <c r="S961" s="248" t="s">
        <v>132</v>
      </c>
      <c r="T961" s="247"/>
      <c r="U961" s="248" t="s">
        <v>28</v>
      </c>
      <c r="V961" s="247"/>
      <c r="W961" s="248" t="s">
        <v>29</v>
      </c>
      <c r="X961" s="247"/>
      <c r="Y961" s="248" t="s">
        <v>30</v>
      </c>
      <c r="Z961" s="247"/>
      <c r="AA961" s="248" t="s">
        <v>114</v>
      </c>
      <c r="AB961" s="258"/>
      <c r="AC961" s="248" t="s">
        <v>113</v>
      </c>
      <c r="AD961" s="247"/>
      <c r="AE961" s="248" t="s">
        <v>31</v>
      </c>
      <c r="AF961" s="247"/>
      <c r="AG961" s="248" t="s">
        <v>193</v>
      </c>
      <c r="AH961" s="247"/>
      <c r="AI961" s="248" t="s">
        <v>164</v>
      </c>
      <c r="AJ961" s="247"/>
      <c r="AK961" s="246" t="s">
        <v>165</v>
      </c>
      <c r="AL961" s="247"/>
      <c r="AM961" s="248" t="s">
        <v>33</v>
      </c>
      <c r="AN961" s="247"/>
      <c r="AO961" s="248" t="s">
        <v>34</v>
      </c>
      <c r="AP961" s="247"/>
      <c r="AQ961" s="248" t="s">
        <v>34</v>
      </c>
      <c r="AR961" s="247"/>
      <c r="AS961" s="248" t="s">
        <v>35</v>
      </c>
      <c r="AT961" s="247"/>
      <c r="AU961" s="115" t="s">
        <v>448</v>
      </c>
      <c r="AV961" s="115" t="s">
        <v>116</v>
      </c>
      <c r="AW961" s="115" t="s">
        <v>450</v>
      </c>
      <c r="AX961" s="116" t="s">
        <v>451</v>
      </c>
      <c r="AY961" s="116" t="s">
        <v>452</v>
      </c>
      <c r="AZ961" s="116" t="s">
        <v>134</v>
      </c>
      <c r="BA961" s="117" t="s">
        <v>114</v>
      </c>
      <c r="BB961" s="117" t="s">
        <v>113</v>
      </c>
      <c r="BC961" s="117" t="s">
        <v>46</v>
      </c>
      <c r="BD961" s="117" t="s">
        <v>44</v>
      </c>
      <c r="BE961" s="118"/>
    </row>
    <row r="962" spans="1:82" x14ac:dyDescent="0.25">
      <c r="A962" s="49" t="s">
        <v>129</v>
      </c>
      <c r="B962" s="200"/>
      <c r="C962" s="151"/>
      <c r="D962" s="152"/>
      <c r="E962" s="151"/>
      <c r="F962" s="152"/>
      <c r="G962" s="200"/>
      <c r="H962" s="201"/>
      <c r="I962" s="200"/>
      <c r="J962" s="201"/>
      <c r="K962" s="87"/>
      <c r="L962" s="201"/>
      <c r="M962" s="200"/>
      <c r="N962" s="201"/>
      <c r="O962" s="200"/>
      <c r="P962" s="201"/>
      <c r="Q962" s="200"/>
      <c r="R962" s="201"/>
      <c r="S962" s="200"/>
      <c r="T962" s="201"/>
      <c r="U962" s="200"/>
      <c r="V962" s="201"/>
      <c r="W962" s="200"/>
      <c r="X962" s="201"/>
      <c r="Y962" s="200"/>
      <c r="Z962" s="201"/>
      <c r="AA962" s="87"/>
      <c r="AB962" s="87"/>
      <c r="AC962" s="200"/>
      <c r="AD962" s="201"/>
      <c r="AE962" s="200"/>
      <c r="AF962" s="201"/>
      <c r="AG962" s="200"/>
      <c r="AH962" s="201"/>
      <c r="AI962" s="200"/>
      <c r="AJ962" s="201"/>
      <c r="AK962" s="87"/>
      <c r="AL962" s="87"/>
      <c r="AM962" s="200"/>
      <c r="AN962" s="201"/>
      <c r="AO962" s="200"/>
      <c r="AP962" s="201"/>
      <c r="AQ962" s="200"/>
      <c r="AR962" s="201"/>
      <c r="AS962" s="200"/>
      <c r="AT962" s="146"/>
      <c r="AU962" s="115"/>
      <c r="AV962" s="115"/>
      <c r="AW962" s="115"/>
      <c r="AX962" s="116"/>
      <c r="AY962" s="116"/>
      <c r="AZ962" s="116"/>
      <c r="BA962" s="116"/>
      <c r="BB962" s="116"/>
      <c r="BC962" s="116"/>
      <c r="BD962" s="116"/>
      <c r="BE962" s="116"/>
    </row>
    <row r="963" spans="1:82" x14ac:dyDescent="0.25">
      <c r="A963" s="98"/>
      <c r="B963" s="88"/>
      <c r="C963" s="249">
        <f>(VLOOKUP(A962,$BF$2:$CB$5,2,FALSE))*'Form II'!F963</f>
        <v>60</v>
      </c>
      <c r="D963" s="250"/>
      <c r="E963" s="249">
        <f>VLOOKUP(A962,$BF$2:$CB$5,3,FALSE)*'Form II'!F963</f>
        <v>60</v>
      </c>
      <c r="F963" s="250"/>
      <c r="G963" s="249">
        <f>VLOOKUP(A962,$BF$2:$CB$5,4,FALSE)*'Form II'!F963</f>
        <v>60</v>
      </c>
      <c r="H963" s="250"/>
      <c r="I963" s="249">
        <f>VLOOKUP(A962,$BF$2:$CB$5,5,FALSE)*'Form II'!F963</f>
        <v>60</v>
      </c>
      <c r="J963" s="250"/>
      <c r="K963" s="251">
        <f>VLOOKUP(A962,$BF$2:$CB$5,6,FALSE)*'Form II'!F963</f>
        <v>100</v>
      </c>
      <c r="L963" s="250"/>
      <c r="M963" s="249">
        <f>VLOOKUP(A962,$BF$2:$CB$5,7,FALSE)*'Form II'!F963</f>
        <v>200</v>
      </c>
      <c r="N963" s="250"/>
      <c r="O963" s="249">
        <f>VLOOKUP(A962,$BF$2:$CB$5,8,FALSE)*'Form II'!F963</f>
        <v>125</v>
      </c>
      <c r="P963" s="250"/>
      <c r="Q963" s="249">
        <f>VLOOKUP(A962,$BF$2:$CB$5,9,FALSE)*'Form II'!F963</f>
        <v>125</v>
      </c>
      <c r="R963" s="250"/>
      <c r="S963" s="249">
        <f>VLOOKUP(A962,$BF$2:$CB$5,10,FALSE)*'Form II'!F963</f>
        <v>125</v>
      </c>
      <c r="T963" s="250"/>
      <c r="U963" s="249">
        <f>VLOOKUP(A962,$BF$2:$CB$5,11,FALSE)*'Form II'!F963</f>
        <v>150</v>
      </c>
      <c r="V963" s="250"/>
      <c r="W963" s="249">
        <f>VLOOKUP(A962,$BF$2:$CB$5,12,FALSE)*'Form II'!F963</f>
        <v>200</v>
      </c>
      <c r="X963" s="250"/>
      <c r="Y963" s="252">
        <f>VLOOKUP(A962,$BF$2:$CB$5,13,FALSE)*'Form II'!F963</f>
        <v>250</v>
      </c>
      <c r="Z963" s="253"/>
      <c r="AA963" s="252">
        <f>VLOOKUP(A962,$BF$2:$CB$5,14,FALSE)*'Form II'!F963</f>
        <v>75</v>
      </c>
      <c r="AB963" s="254"/>
      <c r="AC963" s="252">
        <f>VLOOKUP(A962,$BF$2:$CB$5,15,FALSE)*'Form II'!F963</f>
        <v>75</v>
      </c>
      <c r="AD963" s="253"/>
      <c r="AE963" s="252">
        <f>VLOOKUP(A962,$BF$2:$CB$5,16,FALSE)*'Form II'!F963</f>
        <v>200</v>
      </c>
      <c r="AF963" s="253"/>
      <c r="AG963" s="249">
        <f>VLOOKUP(A962,$BF$2:$CB$5,17,FALSE)*'Form II'!F963</f>
        <v>200</v>
      </c>
      <c r="AH963" s="250"/>
      <c r="AI963" s="249">
        <f>VLOOKUP(A962,$BF$2:$CB$5,18,FALSE)*'Form II'!F963</f>
        <v>12.5</v>
      </c>
      <c r="AJ963" s="250"/>
      <c r="AK963" s="249">
        <f>VLOOKUP(A962,$BF$2:$CB$5,19,FALSE)*'Form II'!F963</f>
        <v>25</v>
      </c>
      <c r="AL963" s="250"/>
      <c r="AM963" s="249">
        <f>VLOOKUP(A962,$BF$2:$CB$5,20,FALSE)*'Form II'!F963</f>
        <v>12.5</v>
      </c>
      <c r="AN963" s="250"/>
      <c r="AO963" s="249">
        <f>VLOOKUP(A962,$BF$2:$CB$5,21,FALSE)*'Form II'!F963</f>
        <v>25</v>
      </c>
      <c r="AP963" s="250"/>
      <c r="AQ963" s="249">
        <f>VLOOKUP(A962,$BF$2:$CB$5,22,FALSE)*'Form II'!F963</f>
        <v>25</v>
      </c>
      <c r="AR963" s="250"/>
      <c r="AS963" s="255"/>
      <c r="AT963" s="256"/>
      <c r="AU963" s="116"/>
      <c r="AV963" s="116"/>
      <c r="AW963" s="116"/>
      <c r="AX963" s="116"/>
      <c r="AY963" s="116"/>
      <c r="AZ963" s="116"/>
      <c r="BA963" s="116"/>
      <c r="BB963" s="116"/>
      <c r="BC963" s="116"/>
      <c r="BD963" s="116"/>
      <c r="BE963" s="116"/>
    </row>
    <row r="964" spans="1:82" ht="15.75" thickBot="1" x14ac:dyDescent="0.3">
      <c r="A964" s="48" t="str">
        <f>'Form II'!A963&amp;", "&amp;'Form II'!B963</f>
        <v>, 97</v>
      </c>
      <c r="B964" s="99" t="s">
        <v>36</v>
      </c>
      <c r="C964" s="99" t="s">
        <v>36</v>
      </c>
      <c r="D964" s="99" t="s">
        <v>142</v>
      </c>
      <c r="E964" s="99"/>
      <c r="F964" s="99"/>
      <c r="G964" s="99"/>
      <c r="H964" s="99"/>
      <c r="I964" s="99"/>
      <c r="J964" s="99"/>
      <c r="K964" s="99" t="s">
        <v>36</v>
      </c>
      <c r="L964" s="99" t="s">
        <v>142</v>
      </c>
      <c r="M964" s="99" t="s">
        <v>36</v>
      </c>
      <c r="N964" s="99" t="s">
        <v>142</v>
      </c>
      <c r="O964" s="99" t="s">
        <v>36</v>
      </c>
      <c r="P964" s="99" t="s">
        <v>142</v>
      </c>
      <c r="Q964" s="99" t="s">
        <v>36</v>
      </c>
      <c r="R964" s="99" t="s">
        <v>142</v>
      </c>
      <c r="S964" s="99" t="s">
        <v>36</v>
      </c>
      <c r="T964" s="99" t="s">
        <v>142</v>
      </c>
      <c r="U964" s="99" t="s">
        <v>36</v>
      </c>
      <c r="V964" s="99" t="s">
        <v>142</v>
      </c>
      <c r="W964" s="99" t="s">
        <v>36</v>
      </c>
      <c r="X964" s="99" t="s">
        <v>142</v>
      </c>
      <c r="Y964" s="99" t="s">
        <v>36</v>
      </c>
      <c r="Z964" s="99" t="s">
        <v>142</v>
      </c>
      <c r="AA964" s="99"/>
      <c r="AB964" s="99"/>
      <c r="AC964" s="99" t="s">
        <v>36</v>
      </c>
      <c r="AD964" s="99" t="s">
        <v>142</v>
      </c>
      <c r="AE964" s="99" t="s">
        <v>36</v>
      </c>
      <c r="AF964" s="100" t="s">
        <v>142</v>
      </c>
      <c r="AG964" s="99" t="s">
        <v>36</v>
      </c>
      <c r="AH964" s="99" t="s">
        <v>142</v>
      </c>
      <c r="AI964" s="99" t="s">
        <v>36</v>
      </c>
      <c r="AJ964" s="99" t="s">
        <v>142</v>
      </c>
      <c r="AK964" s="99" t="s">
        <v>36</v>
      </c>
      <c r="AL964" s="99" t="s">
        <v>142</v>
      </c>
      <c r="AM964" s="99" t="s">
        <v>36</v>
      </c>
      <c r="AN964" s="99" t="s">
        <v>142</v>
      </c>
      <c r="AO964" s="99" t="s">
        <v>36</v>
      </c>
      <c r="AP964" s="99" t="s">
        <v>142</v>
      </c>
      <c r="AQ964" s="99" t="s">
        <v>36</v>
      </c>
      <c r="AR964" s="99" t="s">
        <v>142</v>
      </c>
      <c r="AS964" s="99" t="s">
        <v>36</v>
      </c>
      <c r="AT964" s="147" t="s">
        <v>142</v>
      </c>
      <c r="AU964" s="116"/>
      <c r="AV964" s="116"/>
      <c r="AW964" s="116"/>
      <c r="AX964" s="116"/>
      <c r="AY964" s="116"/>
      <c r="AZ964" s="116"/>
      <c r="BA964" s="116"/>
      <c r="BB964" s="116"/>
      <c r="BC964" s="116"/>
      <c r="BD964" s="116"/>
      <c r="BE964" s="116"/>
    </row>
    <row r="965" spans="1:82" ht="16.5" thickTop="1" thickBot="1" x14ac:dyDescent="0.3">
      <c r="A965" s="24" t="s">
        <v>37</v>
      </c>
      <c r="B965" s="25"/>
      <c r="C965" s="112">
        <v>0</v>
      </c>
      <c r="D965" s="93">
        <f t="shared" ref="D965" si="9094">C965/C963</f>
        <v>0</v>
      </c>
      <c r="E965" s="112"/>
      <c r="F965" s="93">
        <f t="shared" ref="F965" si="9095">E965/E963</f>
        <v>0</v>
      </c>
      <c r="G965" s="112"/>
      <c r="H965" s="93">
        <f t="shared" ref="H965" si="9096">G965/G963</f>
        <v>0</v>
      </c>
      <c r="I965" s="112"/>
      <c r="J965" s="93">
        <f t="shared" ref="J965" si="9097">I965/I963</f>
        <v>0</v>
      </c>
      <c r="K965" s="112"/>
      <c r="L965" s="93">
        <f t="shared" ref="L965" si="9098">K965/K963</f>
        <v>0</v>
      </c>
      <c r="M965" s="112">
        <v>0</v>
      </c>
      <c r="N965" s="93">
        <f t="shared" ref="N965" si="9099">M965/M963</f>
        <v>0</v>
      </c>
      <c r="O965" s="112">
        <v>0</v>
      </c>
      <c r="P965" s="93">
        <f t="shared" ref="P965" si="9100">O965/O963</f>
        <v>0</v>
      </c>
      <c r="Q965" s="112">
        <v>0</v>
      </c>
      <c r="R965" s="93">
        <f t="shared" ref="R965" si="9101">Q965/Q963</f>
        <v>0</v>
      </c>
      <c r="S965" s="112">
        <v>0</v>
      </c>
      <c r="T965" s="93">
        <f t="shared" ref="T965" si="9102">S965/S963</f>
        <v>0</v>
      </c>
      <c r="U965" s="112">
        <v>0</v>
      </c>
      <c r="V965" s="93">
        <f t="shared" ref="V965" si="9103">U965/U963</f>
        <v>0</v>
      </c>
      <c r="W965" s="112">
        <v>0</v>
      </c>
      <c r="X965" s="93">
        <f t="shared" ref="X965" si="9104">W965/W963</f>
        <v>0</v>
      </c>
      <c r="Y965" s="112">
        <v>0</v>
      </c>
      <c r="Z965" s="93">
        <f t="shared" ref="Z965" si="9105">Y965/Y963</f>
        <v>0</v>
      </c>
      <c r="AA965" s="112">
        <v>0</v>
      </c>
      <c r="AB965" s="93">
        <f t="shared" ref="AB965" si="9106">AA965/AA963</f>
        <v>0</v>
      </c>
      <c r="AC965" s="112">
        <v>0</v>
      </c>
      <c r="AD965" s="93">
        <f t="shared" ref="AD965" si="9107">AC965/AC963</f>
        <v>0</v>
      </c>
      <c r="AE965" s="112"/>
      <c r="AF965" s="93">
        <f t="shared" ref="AF965" si="9108">AE965/AE963</f>
        <v>0</v>
      </c>
      <c r="AG965" s="112"/>
      <c r="AH965" s="93">
        <f t="shared" ref="AH965" si="9109">AG965/AG963</f>
        <v>0</v>
      </c>
      <c r="AI965" s="112"/>
      <c r="AJ965" s="93">
        <f t="shared" ref="AJ965" si="9110">AI965/AI963</f>
        <v>0</v>
      </c>
      <c r="AK965" s="112"/>
      <c r="AL965" s="93">
        <f t="shared" ref="AL965" si="9111">AK965/AK963</f>
        <v>0</v>
      </c>
      <c r="AM965" s="112">
        <v>0</v>
      </c>
      <c r="AN965" s="93">
        <f t="shared" ref="AN965" si="9112">AM965/AM963</f>
        <v>0</v>
      </c>
      <c r="AO965" s="112">
        <v>0</v>
      </c>
      <c r="AP965" s="93">
        <f t="shared" ref="AP965" si="9113">AO965/AO963</f>
        <v>0</v>
      </c>
      <c r="AQ965" s="112">
        <v>0</v>
      </c>
      <c r="AR965" s="93">
        <f t="shared" ref="AR965:AR969" si="9114">AQ965/$AQ$113</f>
        <v>0</v>
      </c>
      <c r="AS965" s="134">
        <f t="shared" ref="AS965:AS968" si="9115">C965+K965+M965+O965+U965+W965+Y965+AC965+AE965+AG965+AM965+AQ965+E965+I965+G965+AA965+Q965+S965+AO965+AI965+AK965</f>
        <v>0</v>
      </c>
      <c r="AT965" s="203">
        <f t="shared" ref="AT965:AT969" si="9116">D965+L965+N965+P965+V965+X965+Z965+AD965+AF965+AH965+AN965+AR965+AB965+F965+J965+H965+R965+T965+AP965+AJ965+AL965</f>
        <v>0</v>
      </c>
      <c r="AU965" s="120">
        <f>IF(J965=0,0,(IF('Form II'!K963="yes",(J965/AT965)*('Form II'!G963+'Form II'!H963),0)))</f>
        <v>0</v>
      </c>
      <c r="AV965" s="120">
        <f>IF(D965=0,0,(IF('Form II'!I963="yes",(D965/AT965)*('Form II'!G963+'Form II'!H963),0)))</f>
        <v>0</v>
      </c>
      <c r="AW965" s="120">
        <f>IF(F965+H965=0,0,(IF('Form II'!J963="yes",((F965+H965)/AT965)*('Form II'!G963+'Form II'!H963),0)))</f>
        <v>0</v>
      </c>
      <c r="AX965" s="120">
        <f>IF(L965=0,0,(L965/AT965)*('Form II'!G963+'Form II'!H963))</f>
        <v>0</v>
      </c>
      <c r="AY965" s="120">
        <f>IF(P965+R965=0,0,(IF('Form II'!M963="yes",(((P965+R965)/AT965)*('Form II'!G963+'Form II'!H963)),0)))</f>
        <v>0</v>
      </c>
      <c r="AZ965" s="120" t="e">
        <f>IF('Form II'!N963="yes",(((V965+X965+Z965+T965)/AT965)*('Form II'!G963+'Form II'!H963)),0)</f>
        <v>#DIV/0!</v>
      </c>
      <c r="BA965" s="120" t="e">
        <f>IF('Form II'!P963="yes",(AB965/AT965)*('Form II'!G963+'Form II'!H963),0)</f>
        <v>#DIV/0!</v>
      </c>
      <c r="BB965" s="120" t="e">
        <f>IF('Form II'!O963="yes",(AD965/AT965)*('Form II'!G963+'Form II'!H963),0)</f>
        <v>#DIV/0!</v>
      </c>
      <c r="BC965" s="120">
        <f>IF(AF965=0,0,(AF965/AT965)*('Form II'!G963+'Form II'!H963))</f>
        <v>0</v>
      </c>
      <c r="BD965" s="120">
        <f>IF((AN965+AP965+AR965)=0,0,(IF('Form II'!R963="yes",(((AN965+AP965+AR965)/AT965)*('Form II'!G963+'Form II'!H963)),0)))</f>
        <v>0</v>
      </c>
      <c r="BE965" s="118">
        <f>IF((AS965)=0,('Form II'!G963+'Form II'!H963),SUM(AU965:BD965))</f>
        <v>0</v>
      </c>
      <c r="CD965" s="23">
        <f>AT965*'Form II'!F963</f>
        <v>0</v>
      </c>
    </row>
    <row r="966" spans="1:82" ht="16.5" thickTop="1" thickBot="1" x14ac:dyDescent="0.3">
      <c r="A966" s="26" t="s">
        <v>38</v>
      </c>
      <c r="B966" s="27"/>
      <c r="C966" s="113">
        <v>0</v>
      </c>
      <c r="D966" s="93">
        <f t="shared" ref="D966" si="9117">C966/C963</f>
        <v>0</v>
      </c>
      <c r="E966" s="113"/>
      <c r="F966" s="93">
        <f t="shared" ref="F966" si="9118">E966/E963</f>
        <v>0</v>
      </c>
      <c r="G966" s="113"/>
      <c r="H966" s="93">
        <f t="shared" ref="H966" si="9119">G966/G963</f>
        <v>0</v>
      </c>
      <c r="I966" s="113"/>
      <c r="J966" s="93">
        <f t="shared" ref="J966" si="9120">I966/I963</f>
        <v>0</v>
      </c>
      <c r="K966" s="113"/>
      <c r="L966" s="93">
        <f t="shared" ref="L966" si="9121">K966/K963</f>
        <v>0</v>
      </c>
      <c r="M966" s="113">
        <v>0</v>
      </c>
      <c r="N966" s="93">
        <f t="shared" ref="N966" si="9122">M966/M963</f>
        <v>0</v>
      </c>
      <c r="O966" s="113">
        <v>0</v>
      </c>
      <c r="P966" s="93">
        <f t="shared" ref="P966" si="9123">O966/O963</f>
        <v>0</v>
      </c>
      <c r="Q966" s="113">
        <v>0</v>
      </c>
      <c r="R966" s="93">
        <f t="shared" ref="R966" si="9124">Q966/Q963</f>
        <v>0</v>
      </c>
      <c r="S966" s="113">
        <v>0</v>
      </c>
      <c r="T966" s="93">
        <f t="shared" ref="T966" si="9125">S966/S963</f>
        <v>0</v>
      </c>
      <c r="U966" s="113">
        <v>0</v>
      </c>
      <c r="V966" s="93">
        <f t="shared" ref="V966" si="9126">U966/U963</f>
        <v>0</v>
      </c>
      <c r="W966" s="113">
        <v>0</v>
      </c>
      <c r="X966" s="93">
        <f t="shared" ref="X966" si="9127">W966/W963</f>
        <v>0</v>
      </c>
      <c r="Y966" s="113">
        <v>0</v>
      </c>
      <c r="Z966" s="93">
        <f t="shared" ref="Z966" si="9128">Y966/Y963</f>
        <v>0</v>
      </c>
      <c r="AA966" s="113">
        <v>0</v>
      </c>
      <c r="AB966" s="93">
        <f t="shared" ref="AB966" si="9129">AA966/AA963</f>
        <v>0</v>
      </c>
      <c r="AC966" s="113">
        <v>0</v>
      </c>
      <c r="AD966" s="93">
        <f t="shared" ref="AD966" si="9130">AC966/AC963</f>
        <v>0</v>
      </c>
      <c r="AE966" s="113"/>
      <c r="AF966" s="93">
        <f t="shared" ref="AF966" si="9131">AE966/AE963</f>
        <v>0</v>
      </c>
      <c r="AG966" s="113"/>
      <c r="AH966" s="93">
        <f t="shared" ref="AH966" si="9132">AG966/AG963</f>
        <v>0</v>
      </c>
      <c r="AI966" s="113"/>
      <c r="AJ966" s="93">
        <f t="shared" ref="AJ966" si="9133">AI966/AI963</f>
        <v>0</v>
      </c>
      <c r="AK966" s="113"/>
      <c r="AL966" s="93">
        <f t="shared" ref="AL966" si="9134">AK966/AK963</f>
        <v>0</v>
      </c>
      <c r="AM966" s="113">
        <v>0</v>
      </c>
      <c r="AN966" s="93">
        <f t="shared" ref="AN966" si="9135">AM966/AM963</f>
        <v>0</v>
      </c>
      <c r="AO966" s="113">
        <v>0</v>
      </c>
      <c r="AP966" s="93">
        <f t="shared" ref="AP966" si="9136">AO966/AO963</f>
        <v>0</v>
      </c>
      <c r="AQ966" s="113">
        <v>0</v>
      </c>
      <c r="AR966" s="93">
        <f t="shared" si="9114"/>
        <v>0</v>
      </c>
      <c r="AS966" s="134">
        <f t="shared" si="9115"/>
        <v>0</v>
      </c>
      <c r="AT966" s="203">
        <f t="shared" si="9116"/>
        <v>0</v>
      </c>
      <c r="AU966" s="120">
        <f>IF(J966=0,0,(IF('Form II'!K964="yes",(J966/AT966)*('Form II'!G964+'Form II'!H964),0)))</f>
        <v>0</v>
      </c>
      <c r="AV966" s="120">
        <f>IF(D966=0,0,(IF('Form II'!I964="yes",(D966/AT966)*('Form II'!G964+'Form II'!H964),0)))</f>
        <v>0</v>
      </c>
      <c r="AW966" s="120">
        <f>IF(F966+H966=0,0,(IF('Form II'!J964="yes",((F966+H966)/AT966)*('Form II'!G964+'Form II'!H964),0)))</f>
        <v>0</v>
      </c>
      <c r="AX966" s="120">
        <f>IF(L966=0,0,(L966/AT966)*('Form II'!G964+'Form II'!H964))</f>
        <v>0</v>
      </c>
      <c r="AY966" s="120">
        <f>IF(P966+R966=0,0,(IF('Form II'!M964="yes",(((P966+R966)/AT966)*('Form II'!G964+'Form II'!H964)),0)))</f>
        <v>0</v>
      </c>
      <c r="AZ966" s="120" t="e">
        <f>IF('Form II'!N964="yes",(((V966+X966+Z966+T966)/AT966)*('Form II'!G964+'Form II'!H964)),0)</f>
        <v>#DIV/0!</v>
      </c>
      <c r="BA966" s="120" t="e">
        <f>IF('Form II'!P964="yes",(AB966/AT966)*('Form II'!G964+'Form II'!H964),0)</f>
        <v>#DIV/0!</v>
      </c>
      <c r="BB966" s="120" t="e">
        <f>IF('Form II'!O964="yes",(AD966/AT966)*('Form II'!G964+'Form II'!H964),0)</f>
        <v>#DIV/0!</v>
      </c>
      <c r="BC966" s="120">
        <f>IF(AF966=0,0,(AF966/AT966)*('Form II'!G964+'Form II'!H964))</f>
        <v>0</v>
      </c>
      <c r="BD966" s="120">
        <f>IF((AN966+AP966+AR966)=0,0,(IF('Form II'!R964="yes",(((AN966+AP966+AR966)/AT966)*('Form II'!G964+'Form II'!H964)),0)))</f>
        <v>0</v>
      </c>
      <c r="BE966" s="118">
        <f>IF((AS966)=0,('Form II'!G964+'Form II'!H964),SUM(AU966:BD966))</f>
        <v>0</v>
      </c>
      <c r="CD966" s="23">
        <f>AT966*'Form II'!F964</f>
        <v>0</v>
      </c>
    </row>
    <row r="967" spans="1:82" ht="16.5" thickTop="1" thickBot="1" x14ac:dyDescent="0.3">
      <c r="A967" s="26" t="s">
        <v>39</v>
      </c>
      <c r="B967" s="27"/>
      <c r="C967" s="113">
        <v>0</v>
      </c>
      <c r="D967" s="93">
        <f t="shared" ref="D967" si="9137">C967/C963</f>
        <v>0</v>
      </c>
      <c r="E967" s="113"/>
      <c r="F967" s="93">
        <f t="shared" ref="F967" si="9138">E967/E963</f>
        <v>0</v>
      </c>
      <c r="G967" s="113"/>
      <c r="H967" s="93">
        <f t="shared" ref="H967" si="9139">G967/G963</f>
        <v>0</v>
      </c>
      <c r="I967" s="113"/>
      <c r="J967" s="93">
        <f t="shared" ref="J967" si="9140">I967/I963</f>
        <v>0</v>
      </c>
      <c r="K967" s="113"/>
      <c r="L967" s="93">
        <f t="shared" ref="L967" si="9141">K967/K963</f>
        <v>0</v>
      </c>
      <c r="M967" s="113">
        <v>0</v>
      </c>
      <c r="N967" s="93">
        <f t="shared" ref="N967" si="9142">M967/M963</f>
        <v>0</v>
      </c>
      <c r="O967" s="113">
        <v>0</v>
      </c>
      <c r="P967" s="93">
        <f t="shared" ref="P967" si="9143">O967/O963</f>
        <v>0</v>
      </c>
      <c r="Q967" s="113">
        <v>0</v>
      </c>
      <c r="R967" s="93">
        <f t="shared" ref="R967" si="9144">Q967/Q963</f>
        <v>0</v>
      </c>
      <c r="S967" s="113">
        <v>0</v>
      </c>
      <c r="T967" s="93">
        <f t="shared" ref="T967" si="9145">S967/S963</f>
        <v>0</v>
      </c>
      <c r="U967" s="113">
        <v>0</v>
      </c>
      <c r="V967" s="93">
        <f t="shared" ref="V967" si="9146">U967/U963</f>
        <v>0</v>
      </c>
      <c r="W967" s="113">
        <v>0</v>
      </c>
      <c r="X967" s="93">
        <f t="shared" ref="X967" si="9147">W967/W963</f>
        <v>0</v>
      </c>
      <c r="Y967" s="113">
        <v>0</v>
      </c>
      <c r="Z967" s="93">
        <f t="shared" ref="Z967" si="9148">Y967/Y963</f>
        <v>0</v>
      </c>
      <c r="AA967" s="113">
        <v>0</v>
      </c>
      <c r="AB967" s="93">
        <f t="shared" ref="AB967" si="9149">AA967/AA963</f>
        <v>0</v>
      </c>
      <c r="AC967" s="113">
        <v>0</v>
      </c>
      <c r="AD967" s="93">
        <f t="shared" ref="AD967" si="9150">AC967/AC963</f>
        <v>0</v>
      </c>
      <c r="AE967" s="113"/>
      <c r="AF967" s="93">
        <f t="shared" ref="AF967" si="9151">AE967/AE963</f>
        <v>0</v>
      </c>
      <c r="AG967" s="113"/>
      <c r="AH967" s="93">
        <f t="shared" ref="AH967" si="9152">AG967/AG963</f>
        <v>0</v>
      </c>
      <c r="AI967" s="113"/>
      <c r="AJ967" s="93">
        <f t="shared" ref="AJ967" si="9153">AI967/AI963</f>
        <v>0</v>
      </c>
      <c r="AK967" s="113"/>
      <c r="AL967" s="93">
        <f t="shared" ref="AL967" si="9154">AK967/AK963</f>
        <v>0</v>
      </c>
      <c r="AM967" s="113">
        <v>0</v>
      </c>
      <c r="AN967" s="93">
        <f t="shared" ref="AN967" si="9155">AM967/AM963</f>
        <v>0</v>
      </c>
      <c r="AO967" s="113">
        <v>0</v>
      </c>
      <c r="AP967" s="93">
        <f t="shared" ref="AP967" si="9156">AO967/AO963</f>
        <v>0</v>
      </c>
      <c r="AQ967" s="113">
        <v>0</v>
      </c>
      <c r="AR967" s="93">
        <f t="shared" si="9114"/>
        <v>0</v>
      </c>
      <c r="AS967" s="134">
        <f t="shared" si="9115"/>
        <v>0</v>
      </c>
      <c r="AT967" s="203">
        <f t="shared" si="9116"/>
        <v>0</v>
      </c>
      <c r="AU967" s="120">
        <f>IF(J967=0,0,(IF('Form II'!K965="yes",(J967/AT967)*('Form II'!G965+'Form II'!H965),0)))</f>
        <v>0</v>
      </c>
      <c r="AV967" s="120">
        <f>IF(D967=0,0,(IF('Form II'!I965="yes",(D967/AT967)*('Form II'!G965+'Form II'!H965),0)))</f>
        <v>0</v>
      </c>
      <c r="AW967" s="120">
        <f>IF(F967+H967=0,0,(IF('Form II'!J965="yes",((F967+H967)/AT967)*('Form II'!G965+'Form II'!H965),0)))</f>
        <v>0</v>
      </c>
      <c r="AX967" s="120">
        <f>IF(L967=0,0,(L967/AT967)*('Form II'!G965+'Form II'!H965))</f>
        <v>0</v>
      </c>
      <c r="AY967" s="120">
        <f>IF(P967+R967=0,0,(IF('Form II'!M965="yes",(((P967+R967)/AT967)*('Form II'!G965+'Form II'!H965)),0)))</f>
        <v>0</v>
      </c>
      <c r="AZ967" s="120" t="e">
        <f>IF('Form II'!N965="yes",(((V967+X967+Z967+T967)/AT967)*('Form II'!G965+'Form II'!H965)),0)</f>
        <v>#DIV/0!</v>
      </c>
      <c r="BA967" s="120" t="e">
        <f>IF('Form II'!P965="yes",(AB967/AT967)*('Form II'!G965+'Form II'!H965),0)</f>
        <v>#DIV/0!</v>
      </c>
      <c r="BB967" s="120" t="e">
        <f>IF('Form II'!O965="yes",(AD967/AT967)*('Form II'!G965+'Form II'!H965),0)</f>
        <v>#DIV/0!</v>
      </c>
      <c r="BC967" s="120">
        <f>IF(AF967=0,0,(AF967/AT967)*('Form II'!G965+'Form II'!H965))</f>
        <v>0</v>
      </c>
      <c r="BD967" s="120">
        <f>IF((AN967+AP967+AR967)=0,0,(IF('Form II'!R965="yes",(((AN967+AP967+AR967)/AT967)*('Form II'!G965+'Form II'!H965)),0)))</f>
        <v>0</v>
      </c>
      <c r="BE967" s="118">
        <f>IF((AS967)=0,('Form II'!G965+'Form II'!H965),SUM(AU967:BD967))</f>
        <v>0</v>
      </c>
      <c r="CD967" s="23">
        <f>AT967*'Form II'!F965</f>
        <v>0</v>
      </c>
    </row>
    <row r="968" spans="1:82" ht="16.5" thickTop="1" thickBot="1" x14ac:dyDescent="0.3">
      <c r="A968" s="28" t="s">
        <v>40</v>
      </c>
      <c r="B968" s="29"/>
      <c r="C968" s="114">
        <v>0</v>
      </c>
      <c r="D968" s="93">
        <f t="shared" ref="D968" si="9157">C968/C963</f>
        <v>0</v>
      </c>
      <c r="E968" s="114"/>
      <c r="F968" s="93">
        <f t="shared" ref="F968" si="9158">E968/E963</f>
        <v>0</v>
      </c>
      <c r="G968" s="114"/>
      <c r="H968" s="93">
        <f t="shared" ref="H968" si="9159">G968/G963</f>
        <v>0</v>
      </c>
      <c r="I968" s="114"/>
      <c r="J968" s="93">
        <f t="shared" ref="J968" si="9160">I968/I963</f>
        <v>0</v>
      </c>
      <c r="K968" s="114"/>
      <c r="L968" s="93">
        <f t="shared" ref="L968" si="9161">K968/K963</f>
        <v>0</v>
      </c>
      <c r="M968" s="114">
        <v>0</v>
      </c>
      <c r="N968" s="93">
        <f t="shared" ref="N968" si="9162">M968/M963</f>
        <v>0</v>
      </c>
      <c r="O968" s="114">
        <v>0</v>
      </c>
      <c r="P968" s="93">
        <f t="shared" ref="P968" si="9163">O968/O963</f>
        <v>0</v>
      </c>
      <c r="Q968" s="114">
        <v>0</v>
      </c>
      <c r="R968" s="93">
        <f t="shared" ref="R968" si="9164">Q968/Q963</f>
        <v>0</v>
      </c>
      <c r="S968" s="114">
        <v>0</v>
      </c>
      <c r="T968" s="93">
        <f t="shared" ref="T968" si="9165">S968/S963</f>
        <v>0</v>
      </c>
      <c r="U968" s="114">
        <v>0</v>
      </c>
      <c r="V968" s="93">
        <f t="shared" ref="V968" si="9166">U968/U963</f>
        <v>0</v>
      </c>
      <c r="W968" s="114">
        <v>0</v>
      </c>
      <c r="X968" s="93">
        <f t="shared" ref="X968" si="9167">W968/W963</f>
        <v>0</v>
      </c>
      <c r="Y968" s="114">
        <v>0</v>
      </c>
      <c r="Z968" s="93">
        <f t="shared" ref="Z968" si="9168">Y968/Y963</f>
        <v>0</v>
      </c>
      <c r="AA968" s="114">
        <v>0</v>
      </c>
      <c r="AB968" s="93">
        <f t="shared" ref="AB968" si="9169">AA968/AA963</f>
        <v>0</v>
      </c>
      <c r="AC968" s="114">
        <v>0</v>
      </c>
      <c r="AD968" s="93">
        <f t="shared" ref="AD968" si="9170">AC968/AC963</f>
        <v>0</v>
      </c>
      <c r="AE968" s="114"/>
      <c r="AF968" s="93">
        <f t="shared" ref="AF968" si="9171">AE968/AE963</f>
        <v>0</v>
      </c>
      <c r="AG968" s="114"/>
      <c r="AH968" s="93">
        <f t="shared" ref="AH968" si="9172">AG968/AG963</f>
        <v>0</v>
      </c>
      <c r="AI968" s="114"/>
      <c r="AJ968" s="93">
        <f t="shared" ref="AJ968" si="9173">AI968/AI963</f>
        <v>0</v>
      </c>
      <c r="AK968" s="114"/>
      <c r="AL968" s="93">
        <f t="shared" ref="AL968" si="9174">AK968/AK963</f>
        <v>0</v>
      </c>
      <c r="AM968" s="114">
        <v>0</v>
      </c>
      <c r="AN968" s="93">
        <f t="shared" ref="AN968" si="9175">AM968/AM963</f>
        <v>0</v>
      </c>
      <c r="AO968" s="114">
        <v>0</v>
      </c>
      <c r="AP968" s="93">
        <f t="shared" ref="AP968" si="9176">AO968/AO963</f>
        <v>0</v>
      </c>
      <c r="AQ968" s="114">
        <v>0</v>
      </c>
      <c r="AR968" s="93">
        <f t="shared" si="9114"/>
        <v>0</v>
      </c>
      <c r="AS968" s="134">
        <f t="shared" si="9115"/>
        <v>0</v>
      </c>
      <c r="AT968" s="203">
        <f t="shared" si="9116"/>
        <v>0</v>
      </c>
      <c r="AU968" s="120">
        <f>IF(J968=0,0,(IF('Form II'!K966="yes",(J968/AT968)*('Form II'!G966+'Form II'!H966),0)))</f>
        <v>0</v>
      </c>
      <c r="AV968" s="120">
        <f>IF(D968=0,0,(IF('Form II'!I966="yes",(D968/AT968)*('Form II'!G966+'Form II'!H966),0)))</f>
        <v>0</v>
      </c>
      <c r="AW968" s="120">
        <f>IF(F968+H968=0,0,(IF('Form II'!J966="yes",((F968+H968)/AT968)*('Form II'!G966+'Form II'!H966),0)))</f>
        <v>0</v>
      </c>
      <c r="AX968" s="120">
        <f>IF(L968=0,0,(L968/AT968)*('Form II'!G966+'Form II'!H966))</f>
        <v>0</v>
      </c>
      <c r="AY968" s="120">
        <f>IF(P968+R968=0,0,(IF('Form II'!M966="yes",(((P968+R968)/AT968)*('Form II'!G966+'Form II'!H966)),0)))</f>
        <v>0</v>
      </c>
      <c r="AZ968" s="120" t="e">
        <f>IF('Form II'!N966="yes",(((V968+X968+Z968+T968)/AT968)*('Form II'!G966+'Form II'!H966)),0)</f>
        <v>#DIV/0!</v>
      </c>
      <c r="BA968" s="120" t="e">
        <f>IF('Form II'!P966="yes",(AB968/AT968)*('Form II'!G966+'Form II'!H966),0)</f>
        <v>#DIV/0!</v>
      </c>
      <c r="BB968" s="120" t="e">
        <f>IF('Form II'!O966="yes",(AD968/AT968)*('Form II'!G966+'Form II'!H966),0)</f>
        <v>#DIV/0!</v>
      </c>
      <c r="BC968" s="120">
        <f>IF(AF968=0,0,(AF968/AT968)*('Form II'!G966+'Form II'!H966))</f>
        <v>0</v>
      </c>
      <c r="BD968" s="120">
        <f>IF((AN968+AP968+AR968)=0,0,(IF('Form II'!R966="yes",(((AN968+AP968+AR968)/AT968)*('Form II'!G966+'Form II'!H966)),0)))</f>
        <v>0</v>
      </c>
      <c r="BE968" s="118">
        <f>IF((AS968)=0,('Form II'!G966+'Form II'!H966),SUM(AU968:BD968))</f>
        <v>0</v>
      </c>
      <c r="CD968" s="23">
        <f>AT968*'Form II'!F966</f>
        <v>0</v>
      </c>
    </row>
    <row r="969" spans="1:82" ht="15.75" thickTop="1" x14ac:dyDescent="0.25">
      <c r="A969" s="90" t="s">
        <v>41</v>
      </c>
      <c r="B969" s="91"/>
      <c r="C969" s="91">
        <f t="shared" si="8536"/>
        <v>0</v>
      </c>
      <c r="D969" s="93">
        <f t="shared" ref="D969" si="9177">C969/C963</f>
        <v>0</v>
      </c>
      <c r="E969" s="91">
        <f t="shared" si="8538"/>
        <v>0</v>
      </c>
      <c r="F969" s="93">
        <f t="shared" ref="F969" si="9178">E969/E963</f>
        <v>0</v>
      </c>
      <c r="G969" s="91">
        <f t="shared" si="8540"/>
        <v>0</v>
      </c>
      <c r="H969" s="93">
        <f t="shared" ref="H969" si="9179">G969/G963</f>
        <v>0</v>
      </c>
      <c r="I969" s="91">
        <f t="shared" si="8542"/>
        <v>0</v>
      </c>
      <c r="J969" s="93">
        <f t="shared" ref="J969" si="9180">I969/I963</f>
        <v>0</v>
      </c>
      <c r="K969" s="91">
        <f t="shared" si="8544"/>
        <v>0</v>
      </c>
      <c r="L969" s="93">
        <f t="shared" ref="L969" si="9181">K969/K963</f>
        <v>0</v>
      </c>
      <c r="M969" s="91">
        <f t="shared" si="8546"/>
        <v>0</v>
      </c>
      <c r="N969" s="93">
        <f t="shared" ref="N969" si="9182">M969/M963</f>
        <v>0</v>
      </c>
      <c r="O969" s="91">
        <f t="shared" si="8548"/>
        <v>0</v>
      </c>
      <c r="P969" s="93">
        <f t="shared" ref="P969" si="9183">O969/O963</f>
        <v>0</v>
      </c>
      <c r="Q969" s="91">
        <f t="shared" si="8550"/>
        <v>0</v>
      </c>
      <c r="R969" s="93">
        <f t="shared" ref="R969" si="9184">Q969/Q963</f>
        <v>0</v>
      </c>
      <c r="S969" s="91">
        <f t="shared" si="8552"/>
        <v>0</v>
      </c>
      <c r="T969" s="93">
        <f t="shared" ref="T969" si="9185">S969/S963</f>
        <v>0</v>
      </c>
      <c r="U969" s="91">
        <f t="shared" si="8554"/>
        <v>0</v>
      </c>
      <c r="V969" s="93">
        <f t="shared" ref="V969" si="9186">U969/U963</f>
        <v>0</v>
      </c>
      <c r="W969" s="91">
        <f t="shared" si="8556"/>
        <v>0</v>
      </c>
      <c r="X969" s="93">
        <f t="shared" ref="X969" si="9187">W969/W963</f>
        <v>0</v>
      </c>
      <c r="Y969" s="91">
        <f t="shared" si="8558"/>
        <v>0</v>
      </c>
      <c r="Z969" s="93">
        <f t="shared" ref="Z969" si="9188">Y969/Y963</f>
        <v>0</v>
      </c>
      <c r="AA969" s="91">
        <f t="shared" si="8560"/>
        <v>0</v>
      </c>
      <c r="AB969" s="93">
        <f t="shared" ref="AB969" si="9189">AA969/AA963</f>
        <v>0</v>
      </c>
      <c r="AC969" s="91">
        <f t="shared" si="8562"/>
        <v>0</v>
      </c>
      <c r="AD969" s="93">
        <f t="shared" ref="AD969" si="9190">AC969/AC963</f>
        <v>0</v>
      </c>
      <c r="AE969" s="94">
        <f t="shared" si="8564"/>
        <v>0</v>
      </c>
      <c r="AF969" s="93">
        <f t="shared" ref="AF969" si="9191">AE969/AE963</f>
        <v>0</v>
      </c>
      <c r="AG969" s="91">
        <f t="shared" si="8566"/>
        <v>0</v>
      </c>
      <c r="AH969" s="93">
        <f t="shared" ref="AH969" si="9192">AG969/AG963</f>
        <v>0</v>
      </c>
      <c r="AI969" s="91">
        <f t="shared" si="8568"/>
        <v>0</v>
      </c>
      <c r="AJ969" s="93">
        <f t="shared" ref="AJ969" si="9193">AI969/AI963</f>
        <v>0</v>
      </c>
      <c r="AK969" s="91">
        <f t="shared" si="8570"/>
        <v>0</v>
      </c>
      <c r="AL969" s="93">
        <f t="shared" ref="AL969" si="9194">AK969/AK963</f>
        <v>0</v>
      </c>
      <c r="AM969" s="91">
        <f t="shared" si="8572"/>
        <v>0</v>
      </c>
      <c r="AN969" s="93">
        <f t="shared" ref="AN969" si="9195">AM969/AM963</f>
        <v>0</v>
      </c>
      <c r="AO969" s="91">
        <f t="shared" si="8574"/>
        <v>0</v>
      </c>
      <c r="AP969" s="93">
        <f t="shared" ref="AP969" si="9196">AO969/AO963</f>
        <v>0</v>
      </c>
      <c r="AQ969" s="91">
        <f t="shared" si="8576"/>
        <v>0</v>
      </c>
      <c r="AR969" s="93">
        <f t="shared" si="9114"/>
        <v>0</v>
      </c>
      <c r="AS969" s="95">
        <f t="shared" si="8577"/>
        <v>0</v>
      </c>
      <c r="AT969" s="203">
        <f t="shared" si="9116"/>
        <v>0</v>
      </c>
      <c r="AU969" s="121"/>
      <c r="AV969" s="121"/>
      <c r="AW969" s="121"/>
      <c r="AX969" s="121"/>
      <c r="AY969" s="121"/>
      <c r="AZ969" s="121"/>
      <c r="BA969" s="121"/>
      <c r="BB969" s="121"/>
      <c r="BC969" s="121"/>
      <c r="BD969" s="121"/>
      <c r="BE969" s="121"/>
      <c r="CD969" s="30">
        <f t="shared" si="8578"/>
        <v>0</v>
      </c>
    </row>
    <row r="970" spans="1:82" x14ac:dyDescent="0.25">
      <c r="AU970" s="116"/>
      <c r="AV970" s="116"/>
      <c r="AW970" s="116"/>
      <c r="AX970" s="116"/>
      <c r="AY970" s="116"/>
      <c r="AZ970" s="116"/>
      <c r="BA970" s="116"/>
      <c r="BB970" s="116"/>
      <c r="BC970" s="116"/>
      <c r="BD970" s="116"/>
      <c r="BE970" s="116"/>
    </row>
    <row r="971" spans="1:82" ht="45" x14ac:dyDescent="0.25">
      <c r="A971" s="97"/>
      <c r="B971" s="199" t="s">
        <v>25</v>
      </c>
      <c r="C971" s="248" t="s">
        <v>116</v>
      </c>
      <c r="D971" s="247"/>
      <c r="E971" s="257" t="s">
        <v>119</v>
      </c>
      <c r="F971" s="247"/>
      <c r="G971" s="257" t="s">
        <v>120</v>
      </c>
      <c r="H971" s="247"/>
      <c r="I971" s="248" t="s">
        <v>117</v>
      </c>
      <c r="J971" s="247"/>
      <c r="K971" s="248" t="s">
        <v>118</v>
      </c>
      <c r="L971" s="247"/>
      <c r="M971" s="248" t="s">
        <v>27</v>
      </c>
      <c r="N971" s="247"/>
      <c r="O971" s="248" t="s">
        <v>166</v>
      </c>
      <c r="P971" s="247"/>
      <c r="Q971" s="248" t="s">
        <v>167</v>
      </c>
      <c r="R971" s="247"/>
      <c r="S971" s="248" t="s">
        <v>132</v>
      </c>
      <c r="T971" s="247"/>
      <c r="U971" s="248" t="s">
        <v>28</v>
      </c>
      <c r="V971" s="247"/>
      <c r="W971" s="248" t="s">
        <v>29</v>
      </c>
      <c r="X971" s="247"/>
      <c r="Y971" s="248" t="s">
        <v>30</v>
      </c>
      <c r="Z971" s="247"/>
      <c r="AA971" s="248" t="s">
        <v>114</v>
      </c>
      <c r="AB971" s="258"/>
      <c r="AC971" s="248" t="s">
        <v>113</v>
      </c>
      <c r="AD971" s="247"/>
      <c r="AE971" s="248" t="s">
        <v>31</v>
      </c>
      <c r="AF971" s="247"/>
      <c r="AG971" s="248" t="s">
        <v>193</v>
      </c>
      <c r="AH971" s="247"/>
      <c r="AI971" s="248" t="s">
        <v>164</v>
      </c>
      <c r="AJ971" s="247"/>
      <c r="AK971" s="246" t="s">
        <v>165</v>
      </c>
      <c r="AL971" s="247"/>
      <c r="AM971" s="248" t="s">
        <v>33</v>
      </c>
      <c r="AN971" s="247"/>
      <c r="AO971" s="248" t="s">
        <v>34</v>
      </c>
      <c r="AP971" s="247"/>
      <c r="AQ971" s="248" t="s">
        <v>34</v>
      </c>
      <c r="AR971" s="247"/>
      <c r="AS971" s="248" t="s">
        <v>35</v>
      </c>
      <c r="AT971" s="247"/>
      <c r="AU971" s="115" t="s">
        <v>451</v>
      </c>
      <c r="AV971" s="115" t="s">
        <v>116</v>
      </c>
      <c r="AW971" s="115" t="s">
        <v>453</v>
      </c>
      <c r="AX971" s="116" t="s">
        <v>454</v>
      </c>
      <c r="AY971" s="116" t="s">
        <v>455</v>
      </c>
      <c r="AZ971" s="116" t="s">
        <v>134</v>
      </c>
      <c r="BA971" s="117" t="s">
        <v>114</v>
      </c>
      <c r="BB971" s="117" t="s">
        <v>113</v>
      </c>
      <c r="BC971" s="117" t="s">
        <v>46</v>
      </c>
      <c r="BD971" s="117" t="s">
        <v>44</v>
      </c>
      <c r="BE971" s="118"/>
    </row>
    <row r="972" spans="1:82" x14ac:dyDescent="0.25">
      <c r="A972" s="49" t="s">
        <v>129</v>
      </c>
      <c r="B972" s="200"/>
      <c r="C972" s="151"/>
      <c r="D972" s="152"/>
      <c r="E972" s="151"/>
      <c r="F972" s="152"/>
      <c r="G972" s="200"/>
      <c r="H972" s="201"/>
      <c r="I972" s="200"/>
      <c r="J972" s="201"/>
      <c r="K972" s="87"/>
      <c r="L972" s="201"/>
      <c r="M972" s="200"/>
      <c r="N972" s="201"/>
      <c r="O972" s="200"/>
      <c r="P972" s="201"/>
      <c r="Q972" s="200"/>
      <c r="R972" s="201"/>
      <c r="S972" s="200"/>
      <c r="T972" s="201"/>
      <c r="U972" s="200"/>
      <c r="V972" s="201"/>
      <c r="W972" s="200"/>
      <c r="X972" s="201"/>
      <c r="Y972" s="200"/>
      <c r="Z972" s="201"/>
      <c r="AA972" s="87"/>
      <c r="AB972" s="87"/>
      <c r="AC972" s="200"/>
      <c r="AD972" s="201"/>
      <c r="AE972" s="200"/>
      <c r="AF972" s="201"/>
      <c r="AG972" s="200"/>
      <c r="AH972" s="201"/>
      <c r="AI972" s="200"/>
      <c r="AJ972" s="201"/>
      <c r="AK972" s="87"/>
      <c r="AL972" s="87"/>
      <c r="AM972" s="200"/>
      <c r="AN972" s="201"/>
      <c r="AO972" s="200"/>
      <c r="AP972" s="201"/>
      <c r="AQ972" s="200"/>
      <c r="AR972" s="201"/>
      <c r="AS972" s="200"/>
      <c r="AT972" s="146"/>
      <c r="AU972" s="115"/>
      <c r="AV972" s="115"/>
      <c r="AW972" s="115"/>
      <c r="AX972" s="116"/>
      <c r="AY972" s="116"/>
      <c r="AZ972" s="116"/>
      <c r="BA972" s="116"/>
      <c r="BB972" s="116"/>
      <c r="BC972" s="116"/>
      <c r="BD972" s="116"/>
      <c r="BE972" s="116"/>
    </row>
    <row r="973" spans="1:82" x14ac:dyDescent="0.25">
      <c r="A973" s="98"/>
      <c r="B973" s="88"/>
      <c r="C973" s="249">
        <f>(VLOOKUP(A972,$BF$2:$CB$5,2,FALSE))*'Form II'!F973</f>
        <v>60</v>
      </c>
      <c r="D973" s="250"/>
      <c r="E973" s="249">
        <f>VLOOKUP(A972,$BF$2:$CB$5,3,FALSE)*'Form II'!F973</f>
        <v>60</v>
      </c>
      <c r="F973" s="250"/>
      <c r="G973" s="249">
        <f>VLOOKUP(A972,$BF$2:$CB$5,4,FALSE)*'Form II'!F973</f>
        <v>60</v>
      </c>
      <c r="H973" s="250"/>
      <c r="I973" s="249">
        <f>VLOOKUP(A972,$BF$2:$CB$5,5,FALSE)*'Form II'!F973</f>
        <v>60</v>
      </c>
      <c r="J973" s="250"/>
      <c r="K973" s="251">
        <f>VLOOKUP(A972,$BF$2:$CB$5,6,FALSE)*'Form II'!F973</f>
        <v>100</v>
      </c>
      <c r="L973" s="250"/>
      <c r="M973" s="249">
        <f>VLOOKUP(A972,$BF$2:$CB$5,7,FALSE)*'Form II'!F973</f>
        <v>200</v>
      </c>
      <c r="N973" s="250"/>
      <c r="O973" s="249">
        <f>VLOOKUP(A972,$BF$2:$CB$5,8,FALSE)*'Form II'!F973</f>
        <v>125</v>
      </c>
      <c r="P973" s="250"/>
      <c r="Q973" s="249">
        <f>VLOOKUP(A972,$BF$2:$CB$5,9,FALSE)*'Form II'!F973</f>
        <v>125</v>
      </c>
      <c r="R973" s="250"/>
      <c r="S973" s="249">
        <f>VLOOKUP(A972,$BF$2:$CB$5,10,FALSE)*'Form II'!F973</f>
        <v>125</v>
      </c>
      <c r="T973" s="250"/>
      <c r="U973" s="249">
        <f>VLOOKUP(A972,$BF$2:$CB$5,11,FALSE)*'Form II'!F973</f>
        <v>150</v>
      </c>
      <c r="V973" s="250"/>
      <c r="W973" s="249">
        <f>VLOOKUP(A972,$BF$2:$CB$5,12,FALSE)*'Form II'!F973</f>
        <v>200</v>
      </c>
      <c r="X973" s="250"/>
      <c r="Y973" s="252">
        <f>VLOOKUP(A972,$BF$2:$CB$5,13,FALSE)*'Form II'!F973</f>
        <v>250</v>
      </c>
      <c r="Z973" s="253"/>
      <c r="AA973" s="252">
        <f>VLOOKUP(A972,$BF$2:$CB$5,14,FALSE)*'Form II'!F973</f>
        <v>75</v>
      </c>
      <c r="AB973" s="254"/>
      <c r="AC973" s="252">
        <f>VLOOKUP(A972,$BF$2:$CB$5,15,FALSE)*'Form II'!F973</f>
        <v>75</v>
      </c>
      <c r="AD973" s="253"/>
      <c r="AE973" s="252">
        <f>VLOOKUP(A972,$BF$2:$CB$5,16,FALSE)*'Form II'!F973</f>
        <v>200</v>
      </c>
      <c r="AF973" s="253"/>
      <c r="AG973" s="249">
        <f>VLOOKUP(A972,$BF$2:$CB$5,17,FALSE)*'Form II'!F973</f>
        <v>200</v>
      </c>
      <c r="AH973" s="250"/>
      <c r="AI973" s="249">
        <f>VLOOKUP(A972,$BF$2:$CB$5,18,FALSE)*'Form II'!F973</f>
        <v>12.5</v>
      </c>
      <c r="AJ973" s="250"/>
      <c r="AK973" s="249">
        <f>VLOOKUP(A972,$BF$2:$CB$5,19,FALSE)*'Form II'!F973</f>
        <v>25</v>
      </c>
      <c r="AL973" s="250"/>
      <c r="AM973" s="249">
        <f>VLOOKUP(A972,$BF$2:$CB$5,20,FALSE)*'Form II'!F973</f>
        <v>12.5</v>
      </c>
      <c r="AN973" s="250"/>
      <c r="AO973" s="249">
        <f>VLOOKUP(A972,$BF$2:$CB$5,21,FALSE)*'Form II'!F973</f>
        <v>25</v>
      </c>
      <c r="AP973" s="250"/>
      <c r="AQ973" s="249">
        <f>VLOOKUP(A972,$BF$2:$CB$5,22,FALSE)*'Form II'!F973</f>
        <v>25</v>
      </c>
      <c r="AR973" s="250"/>
      <c r="AS973" s="255"/>
      <c r="AT973" s="256"/>
      <c r="AU973" s="116"/>
      <c r="AV973" s="116"/>
      <c r="AW973" s="116"/>
      <c r="AX973" s="116"/>
      <c r="AY973" s="116"/>
      <c r="AZ973" s="116"/>
      <c r="BA973" s="116"/>
      <c r="BB973" s="116"/>
      <c r="BC973" s="116"/>
      <c r="BD973" s="116"/>
      <c r="BE973" s="116"/>
    </row>
    <row r="974" spans="1:82" ht="15.75" thickBot="1" x14ac:dyDescent="0.3">
      <c r="A974" s="48" t="str">
        <f>'Form II'!A973&amp;", "&amp;'Form II'!B973</f>
        <v>, 98</v>
      </c>
      <c r="B974" s="99" t="s">
        <v>36</v>
      </c>
      <c r="C974" s="99" t="s">
        <v>36</v>
      </c>
      <c r="D974" s="99" t="s">
        <v>142</v>
      </c>
      <c r="E974" s="99"/>
      <c r="F974" s="99"/>
      <c r="G974" s="99"/>
      <c r="H974" s="99"/>
      <c r="I974" s="99"/>
      <c r="J974" s="99"/>
      <c r="K974" s="99" t="s">
        <v>36</v>
      </c>
      <c r="L974" s="99" t="s">
        <v>142</v>
      </c>
      <c r="M974" s="99" t="s">
        <v>36</v>
      </c>
      <c r="N974" s="99" t="s">
        <v>142</v>
      </c>
      <c r="O974" s="99" t="s">
        <v>36</v>
      </c>
      <c r="P974" s="99" t="s">
        <v>142</v>
      </c>
      <c r="Q974" s="99" t="s">
        <v>36</v>
      </c>
      <c r="R974" s="99" t="s">
        <v>142</v>
      </c>
      <c r="S974" s="99" t="s">
        <v>36</v>
      </c>
      <c r="T974" s="99" t="s">
        <v>142</v>
      </c>
      <c r="U974" s="99" t="s">
        <v>36</v>
      </c>
      <c r="V974" s="99" t="s">
        <v>142</v>
      </c>
      <c r="W974" s="99" t="s">
        <v>36</v>
      </c>
      <c r="X974" s="99" t="s">
        <v>142</v>
      </c>
      <c r="Y974" s="99" t="s">
        <v>36</v>
      </c>
      <c r="Z974" s="99" t="s">
        <v>142</v>
      </c>
      <c r="AA974" s="99"/>
      <c r="AB974" s="99"/>
      <c r="AC974" s="99" t="s">
        <v>36</v>
      </c>
      <c r="AD974" s="99" t="s">
        <v>142</v>
      </c>
      <c r="AE974" s="99" t="s">
        <v>36</v>
      </c>
      <c r="AF974" s="100" t="s">
        <v>142</v>
      </c>
      <c r="AG974" s="99" t="s">
        <v>36</v>
      </c>
      <c r="AH974" s="99" t="s">
        <v>142</v>
      </c>
      <c r="AI974" s="99" t="s">
        <v>36</v>
      </c>
      <c r="AJ974" s="99" t="s">
        <v>142</v>
      </c>
      <c r="AK974" s="99" t="s">
        <v>36</v>
      </c>
      <c r="AL974" s="99" t="s">
        <v>142</v>
      </c>
      <c r="AM974" s="99" t="s">
        <v>36</v>
      </c>
      <c r="AN974" s="99" t="s">
        <v>142</v>
      </c>
      <c r="AO974" s="99" t="s">
        <v>36</v>
      </c>
      <c r="AP974" s="99" t="s">
        <v>142</v>
      </c>
      <c r="AQ974" s="99" t="s">
        <v>36</v>
      </c>
      <c r="AR974" s="99" t="s">
        <v>142</v>
      </c>
      <c r="AS974" s="99" t="s">
        <v>36</v>
      </c>
      <c r="AT974" s="147" t="s">
        <v>142</v>
      </c>
      <c r="AU974" s="116"/>
      <c r="AV974" s="116"/>
      <c r="AW974" s="116"/>
      <c r="AX974" s="116"/>
      <c r="AY974" s="116"/>
      <c r="AZ974" s="116"/>
      <c r="BA974" s="116"/>
      <c r="BB974" s="116"/>
      <c r="BC974" s="116"/>
      <c r="BD974" s="116"/>
      <c r="BE974" s="116"/>
    </row>
    <row r="975" spans="1:82" ht="16.5" thickTop="1" thickBot="1" x14ac:dyDescent="0.3">
      <c r="A975" s="24" t="s">
        <v>37</v>
      </c>
      <c r="B975" s="25"/>
      <c r="C975" s="112">
        <v>0</v>
      </c>
      <c r="D975" s="93">
        <f t="shared" ref="D975" si="9197">C975/C973</f>
        <v>0</v>
      </c>
      <c r="E975" s="112"/>
      <c r="F975" s="93">
        <f t="shared" ref="F975" si="9198">E975/E973</f>
        <v>0</v>
      </c>
      <c r="G975" s="112"/>
      <c r="H975" s="93">
        <f t="shared" ref="H975" si="9199">G975/G973</f>
        <v>0</v>
      </c>
      <c r="I975" s="112"/>
      <c r="J975" s="93">
        <f t="shared" ref="J975" si="9200">I975/I973</f>
        <v>0</v>
      </c>
      <c r="K975" s="112"/>
      <c r="L975" s="93">
        <f t="shared" ref="L975" si="9201">K975/K973</f>
        <v>0</v>
      </c>
      <c r="M975" s="112">
        <v>0</v>
      </c>
      <c r="N975" s="93">
        <f t="shared" ref="N975" si="9202">M975/M973</f>
        <v>0</v>
      </c>
      <c r="O975" s="112">
        <v>0</v>
      </c>
      <c r="P975" s="93">
        <f t="shared" ref="P975" si="9203">O975/O973</f>
        <v>0</v>
      </c>
      <c r="Q975" s="112">
        <v>0</v>
      </c>
      <c r="R975" s="93">
        <f t="shared" ref="R975" si="9204">Q975/Q973</f>
        <v>0</v>
      </c>
      <c r="S975" s="112">
        <v>0</v>
      </c>
      <c r="T975" s="93">
        <f t="shared" ref="T975" si="9205">S975/S973</f>
        <v>0</v>
      </c>
      <c r="U975" s="112">
        <v>0</v>
      </c>
      <c r="V975" s="93">
        <f t="shared" ref="V975" si="9206">U975/U973</f>
        <v>0</v>
      </c>
      <c r="W975" s="112">
        <v>0</v>
      </c>
      <c r="X975" s="93">
        <f t="shared" ref="X975" si="9207">W975/W973</f>
        <v>0</v>
      </c>
      <c r="Y975" s="112">
        <v>0</v>
      </c>
      <c r="Z975" s="93">
        <f t="shared" ref="Z975" si="9208">Y975/Y973</f>
        <v>0</v>
      </c>
      <c r="AA975" s="112">
        <v>0</v>
      </c>
      <c r="AB975" s="93">
        <f t="shared" ref="AB975" si="9209">AA975/AA973</f>
        <v>0</v>
      </c>
      <c r="AC975" s="112">
        <v>0</v>
      </c>
      <c r="AD975" s="93">
        <f t="shared" ref="AD975" si="9210">AC975/AC973</f>
        <v>0</v>
      </c>
      <c r="AE975" s="112"/>
      <c r="AF975" s="93">
        <f t="shared" ref="AF975" si="9211">AE975/AE973</f>
        <v>0</v>
      </c>
      <c r="AG975" s="112"/>
      <c r="AH975" s="93">
        <f t="shared" ref="AH975" si="9212">AG975/AG973</f>
        <v>0</v>
      </c>
      <c r="AI975" s="112"/>
      <c r="AJ975" s="93">
        <f t="shared" ref="AJ975" si="9213">AI975/AI973</f>
        <v>0</v>
      </c>
      <c r="AK975" s="112"/>
      <c r="AL975" s="93">
        <f t="shared" ref="AL975" si="9214">AK975/AK973</f>
        <v>0</v>
      </c>
      <c r="AM975" s="112">
        <v>0</v>
      </c>
      <c r="AN975" s="93">
        <f t="shared" ref="AN975" si="9215">AM975/AM973</f>
        <v>0</v>
      </c>
      <c r="AO975" s="112">
        <v>0</v>
      </c>
      <c r="AP975" s="93">
        <f t="shared" ref="AP975" si="9216">AO975/AO973</f>
        <v>0</v>
      </c>
      <c r="AQ975" s="112">
        <v>0</v>
      </c>
      <c r="AR975" s="93">
        <f t="shared" ref="AR975:AR979" si="9217">AQ975/$AQ$113</f>
        <v>0</v>
      </c>
      <c r="AS975" s="134">
        <f t="shared" ref="AS975:AS978" si="9218">C975+K975+M975+O975+U975+W975+Y975+AC975+AE975+AG975+AM975+AQ975+E975+I975+G975+AA975+Q975+S975+AO975+AI975+AK975</f>
        <v>0</v>
      </c>
      <c r="AT975" s="203">
        <f t="shared" ref="AT975:AT979" si="9219">D975+L975+N975+P975+V975+X975+Z975+AD975+AF975+AH975+AN975+AR975+AB975+F975+J975+H975+R975+T975+AP975+AJ975+AL975</f>
        <v>0</v>
      </c>
      <c r="AU975" s="120">
        <f>IF(J975=0,0,(IF('Form II'!K973="yes",(J975/AT975)*('Form II'!G973+'Form II'!H973),0)))</f>
        <v>0</v>
      </c>
      <c r="AV975" s="120">
        <f>IF(D975=0,0,(IF('Form II'!I973="yes",(D975/AT975)*('Form II'!G973+'Form II'!H973),0)))</f>
        <v>0</v>
      </c>
      <c r="AW975" s="120">
        <f>IF(F975+H975=0,0,(IF('Form II'!J973="yes",((F975+H975)/AT975)*('Form II'!G973+'Form II'!H973),0)))</f>
        <v>0</v>
      </c>
      <c r="AX975" s="120">
        <f>IF(L975=0,0,(L975/AT975)*('Form II'!G973+'Form II'!H973))</f>
        <v>0</v>
      </c>
      <c r="AY975" s="120">
        <f>IF(P975+R975=0,0,(IF('Form II'!M973="yes",(((P975+R975)/AT975)*('Form II'!G973+'Form II'!H973)),0)))</f>
        <v>0</v>
      </c>
      <c r="AZ975" s="120" t="e">
        <f>IF('Form II'!N973="yes",(((V975+X975+Z975+T975)/AT975)*('Form II'!G973+'Form II'!H973)),0)</f>
        <v>#DIV/0!</v>
      </c>
      <c r="BA975" s="120" t="e">
        <f>IF('Form II'!P973="yes",(AB975/AT975)*('Form II'!G973+'Form II'!H973),0)</f>
        <v>#DIV/0!</v>
      </c>
      <c r="BB975" s="120" t="e">
        <f>IF('Form II'!O973="yes",(AD975/AT975)*('Form II'!G973+'Form II'!H973),0)</f>
        <v>#DIV/0!</v>
      </c>
      <c r="BC975" s="120">
        <f>IF(AF975=0,0,(AF975/AT975)*('Form II'!G973+'Form II'!H973))</f>
        <v>0</v>
      </c>
      <c r="BD975" s="120">
        <f>IF((AN975+AP975+AR975)=0,0,(IF('Form II'!R973="yes",(((AN975+AP975+AR975)/AT975)*('Form II'!G973+'Form II'!H973)),0)))</f>
        <v>0</v>
      </c>
      <c r="BE975" s="118">
        <f>IF((AS975)=0,('Form II'!G973+'Form II'!H973),SUM(AU975:BD975))</f>
        <v>0</v>
      </c>
      <c r="CD975" s="23">
        <f>AT975*'Form II'!F973</f>
        <v>0</v>
      </c>
    </row>
    <row r="976" spans="1:82" ht="16.5" thickTop="1" thickBot="1" x14ac:dyDescent="0.3">
      <c r="A976" s="26" t="s">
        <v>38</v>
      </c>
      <c r="B976" s="27"/>
      <c r="C976" s="113">
        <v>0</v>
      </c>
      <c r="D976" s="93">
        <f t="shared" ref="D976" si="9220">C976/C973</f>
        <v>0</v>
      </c>
      <c r="E976" s="113"/>
      <c r="F976" s="93">
        <f t="shared" ref="F976" si="9221">E976/E973</f>
        <v>0</v>
      </c>
      <c r="G976" s="113"/>
      <c r="H976" s="93">
        <f t="shared" ref="H976" si="9222">G976/G973</f>
        <v>0</v>
      </c>
      <c r="I976" s="113"/>
      <c r="J976" s="93">
        <f t="shared" ref="J976" si="9223">I976/I973</f>
        <v>0</v>
      </c>
      <c r="K976" s="113"/>
      <c r="L976" s="93">
        <f t="shared" ref="L976" si="9224">K976/K973</f>
        <v>0</v>
      </c>
      <c r="M976" s="113">
        <v>0</v>
      </c>
      <c r="N976" s="93">
        <f t="shared" ref="N976" si="9225">M976/M973</f>
        <v>0</v>
      </c>
      <c r="O976" s="113">
        <v>0</v>
      </c>
      <c r="P976" s="93">
        <f t="shared" ref="P976" si="9226">O976/O973</f>
        <v>0</v>
      </c>
      <c r="Q976" s="113">
        <v>0</v>
      </c>
      <c r="R976" s="93">
        <f t="shared" ref="R976" si="9227">Q976/Q973</f>
        <v>0</v>
      </c>
      <c r="S976" s="113">
        <v>0</v>
      </c>
      <c r="T976" s="93">
        <f t="shared" ref="T976" si="9228">S976/S973</f>
        <v>0</v>
      </c>
      <c r="U976" s="113">
        <v>0</v>
      </c>
      <c r="V976" s="93">
        <f t="shared" ref="V976" si="9229">U976/U973</f>
        <v>0</v>
      </c>
      <c r="W976" s="113">
        <v>0</v>
      </c>
      <c r="X976" s="93">
        <f t="shared" ref="X976" si="9230">W976/W973</f>
        <v>0</v>
      </c>
      <c r="Y976" s="113">
        <v>0</v>
      </c>
      <c r="Z976" s="93">
        <f t="shared" ref="Z976" si="9231">Y976/Y973</f>
        <v>0</v>
      </c>
      <c r="AA976" s="113">
        <v>0</v>
      </c>
      <c r="AB976" s="93">
        <f t="shared" ref="AB976" si="9232">AA976/AA973</f>
        <v>0</v>
      </c>
      <c r="AC976" s="113">
        <v>0</v>
      </c>
      <c r="AD976" s="93">
        <f t="shared" ref="AD976" si="9233">AC976/AC973</f>
        <v>0</v>
      </c>
      <c r="AE976" s="113"/>
      <c r="AF976" s="93">
        <f t="shared" ref="AF976" si="9234">AE976/AE973</f>
        <v>0</v>
      </c>
      <c r="AG976" s="113"/>
      <c r="AH976" s="93">
        <f t="shared" ref="AH976" si="9235">AG976/AG973</f>
        <v>0</v>
      </c>
      <c r="AI976" s="113"/>
      <c r="AJ976" s="93">
        <f t="shared" ref="AJ976" si="9236">AI976/AI973</f>
        <v>0</v>
      </c>
      <c r="AK976" s="113"/>
      <c r="AL976" s="93">
        <f t="shared" ref="AL976" si="9237">AK976/AK973</f>
        <v>0</v>
      </c>
      <c r="AM976" s="113">
        <v>0</v>
      </c>
      <c r="AN976" s="93">
        <f t="shared" ref="AN976" si="9238">AM976/AM973</f>
        <v>0</v>
      </c>
      <c r="AO976" s="113">
        <v>0</v>
      </c>
      <c r="AP976" s="93">
        <f t="shared" ref="AP976" si="9239">AO976/AO973</f>
        <v>0</v>
      </c>
      <c r="AQ976" s="113">
        <v>0</v>
      </c>
      <c r="AR976" s="93">
        <f t="shared" si="9217"/>
        <v>0</v>
      </c>
      <c r="AS976" s="134">
        <f t="shared" si="9218"/>
        <v>0</v>
      </c>
      <c r="AT976" s="203">
        <f t="shared" si="9219"/>
        <v>0</v>
      </c>
      <c r="AU976" s="120">
        <f>IF(J976=0,0,(IF('Form II'!K974="yes",(J976/AT976)*('Form II'!G974+'Form II'!H974),0)))</f>
        <v>0</v>
      </c>
      <c r="AV976" s="120">
        <f>IF(D976=0,0,(IF('Form II'!I974="yes",(D976/AT976)*('Form II'!G974+'Form II'!H974),0)))</f>
        <v>0</v>
      </c>
      <c r="AW976" s="120">
        <f>IF(F976+H976=0,0,(IF('Form II'!J974="yes",((F976+H976)/AT976)*('Form II'!G974+'Form II'!H974),0)))</f>
        <v>0</v>
      </c>
      <c r="AX976" s="120">
        <f>IF(L976=0,0,(L976/AT976)*('Form II'!G974+'Form II'!H974))</f>
        <v>0</v>
      </c>
      <c r="AY976" s="120">
        <f>IF(P976+R976=0,0,(IF('Form II'!M974="yes",(((P976+R976)/AT976)*('Form II'!G974+'Form II'!H974)),0)))</f>
        <v>0</v>
      </c>
      <c r="AZ976" s="120" t="e">
        <f>IF('Form II'!N974="yes",(((V976+X976+Z976+T976)/AT976)*('Form II'!G974+'Form II'!H974)),0)</f>
        <v>#DIV/0!</v>
      </c>
      <c r="BA976" s="120" t="e">
        <f>IF('Form II'!P974="yes",(AB976/AT976)*('Form II'!G974+'Form II'!H974),0)</f>
        <v>#DIV/0!</v>
      </c>
      <c r="BB976" s="120" t="e">
        <f>IF('Form II'!O974="yes",(AD976/AT976)*('Form II'!G974+'Form II'!H974),0)</f>
        <v>#DIV/0!</v>
      </c>
      <c r="BC976" s="120">
        <f>IF(AF976=0,0,(AF976/AT976)*('Form II'!G974+'Form II'!H974))</f>
        <v>0</v>
      </c>
      <c r="BD976" s="120">
        <f>IF((AN976+AP976+AR976)=0,0,(IF('Form II'!R974="yes",(((AN976+AP976+AR976)/AT976)*('Form II'!G974+'Form II'!H974)),0)))</f>
        <v>0</v>
      </c>
      <c r="BE976" s="118">
        <f>IF((AS976)=0,('Form II'!G974+'Form II'!H974),SUM(AU976:BD976))</f>
        <v>0</v>
      </c>
      <c r="CD976" s="23">
        <f>AT976*'Form II'!F974</f>
        <v>0</v>
      </c>
    </row>
    <row r="977" spans="1:82" ht="16.5" thickTop="1" thickBot="1" x14ac:dyDescent="0.3">
      <c r="A977" s="26" t="s">
        <v>39</v>
      </c>
      <c r="B977" s="27"/>
      <c r="C977" s="113">
        <v>0</v>
      </c>
      <c r="D977" s="93">
        <f t="shared" ref="D977" si="9240">C977/C973</f>
        <v>0</v>
      </c>
      <c r="E977" s="113"/>
      <c r="F977" s="93">
        <f t="shared" ref="F977" si="9241">E977/E973</f>
        <v>0</v>
      </c>
      <c r="G977" s="113"/>
      <c r="H977" s="93">
        <f t="shared" ref="H977" si="9242">G977/G973</f>
        <v>0</v>
      </c>
      <c r="I977" s="113"/>
      <c r="J977" s="93">
        <f t="shared" ref="J977" si="9243">I977/I973</f>
        <v>0</v>
      </c>
      <c r="K977" s="113"/>
      <c r="L977" s="93">
        <f t="shared" ref="L977" si="9244">K977/K973</f>
        <v>0</v>
      </c>
      <c r="M977" s="113">
        <v>0</v>
      </c>
      <c r="N977" s="93">
        <f t="shared" ref="N977" si="9245">M977/M973</f>
        <v>0</v>
      </c>
      <c r="O977" s="113">
        <v>0</v>
      </c>
      <c r="P977" s="93">
        <f t="shared" ref="P977" si="9246">O977/O973</f>
        <v>0</v>
      </c>
      <c r="Q977" s="113">
        <v>0</v>
      </c>
      <c r="R977" s="93">
        <f t="shared" ref="R977" si="9247">Q977/Q973</f>
        <v>0</v>
      </c>
      <c r="S977" s="113">
        <v>0</v>
      </c>
      <c r="T977" s="93">
        <f t="shared" ref="T977" si="9248">S977/S973</f>
        <v>0</v>
      </c>
      <c r="U977" s="113">
        <v>0</v>
      </c>
      <c r="V977" s="93">
        <f t="shared" ref="V977" si="9249">U977/U973</f>
        <v>0</v>
      </c>
      <c r="W977" s="113">
        <v>0</v>
      </c>
      <c r="X977" s="93">
        <f t="shared" ref="X977" si="9250">W977/W973</f>
        <v>0</v>
      </c>
      <c r="Y977" s="113">
        <v>0</v>
      </c>
      <c r="Z977" s="93">
        <f t="shared" ref="Z977" si="9251">Y977/Y973</f>
        <v>0</v>
      </c>
      <c r="AA977" s="113">
        <v>0</v>
      </c>
      <c r="AB977" s="93">
        <f t="shared" ref="AB977" si="9252">AA977/AA973</f>
        <v>0</v>
      </c>
      <c r="AC977" s="113">
        <v>0</v>
      </c>
      <c r="AD977" s="93">
        <f t="shared" ref="AD977" si="9253">AC977/AC973</f>
        <v>0</v>
      </c>
      <c r="AE977" s="113"/>
      <c r="AF977" s="93">
        <f t="shared" ref="AF977" si="9254">AE977/AE973</f>
        <v>0</v>
      </c>
      <c r="AG977" s="113"/>
      <c r="AH977" s="93">
        <f t="shared" ref="AH977" si="9255">AG977/AG973</f>
        <v>0</v>
      </c>
      <c r="AI977" s="113"/>
      <c r="AJ977" s="93">
        <f t="shared" ref="AJ977" si="9256">AI977/AI973</f>
        <v>0</v>
      </c>
      <c r="AK977" s="113"/>
      <c r="AL977" s="93">
        <f t="shared" ref="AL977" si="9257">AK977/AK973</f>
        <v>0</v>
      </c>
      <c r="AM977" s="113">
        <v>0</v>
      </c>
      <c r="AN977" s="93">
        <f t="shared" ref="AN977" si="9258">AM977/AM973</f>
        <v>0</v>
      </c>
      <c r="AO977" s="113">
        <v>0</v>
      </c>
      <c r="AP977" s="93">
        <f t="shared" ref="AP977" si="9259">AO977/AO973</f>
        <v>0</v>
      </c>
      <c r="AQ977" s="113">
        <v>0</v>
      </c>
      <c r="AR977" s="93">
        <f t="shared" si="9217"/>
        <v>0</v>
      </c>
      <c r="AS977" s="134">
        <f t="shared" si="9218"/>
        <v>0</v>
      </c>
      <c r="AT977" s="203">
        <f t="shared" si="9219"/>
        <v>0</v>
      </c>
      <c r="AU977" s="120">
        <f>IF(J977=0,0,(IF('Form II'!K975="yes",(J977/AT977)*('Form II'!G975+'Form II'!H975),0)))</f>
        <v>0</v>
      </c>
      <c r="AV977" s="120">
        <f>IF(D977=0,0,(IF('Form II'!I975="yes",(D977/AT977)*('Form II'!G975+'Form II'!H975),0)))</f>
        <v>0</v>
      </c>
      <c r="AW977" s="120">
        <f>IF(F977+H977=0,0,(IF('Form II'!J975="yes",((F977+H977)/AT977)*('Form II'!G975+'Form II'!H975),0)))</f>
        <v>0</v>
      </c>
      <c r="AX977" s="120">
        <f>IF(L977=0,0,(L977/AT977)*('Form II'!G975+'Form II'!H975))</f>
        <v>0</v>
      </c>
      <c r="AY977" s="120">
        <f>IF(P977+R977=0,0,(IF('Form II'!M975="yes",(((P977+R977)/AT977)*('Form II'!G975+'Form II'!H975)),0)))</f>
        <v>0</v>
      </c>
      <c r="AZ977" s="120" t="e">
        <f>IF('Form II'!N975="yes",(((V977+X977+Z977+T977)/AT977)*('Form II'!G975+'Form II'!H975)),0)</f>
        <v>#DIV/0!</v>
      </c>
      <c r="BA977" s="120" t="e">
        <f>IF('Form II'!P975="yes",(AB977/AT977)*('Form II'!G975+'Form II'!H975),0)</f>
        <v>#DIV/0!</v>
      </c>
      <c r="BB977" s="120" t="e">
        <f>IF('Form II'!O975="yes",(AD977/AT977)*('Form II'!G975+'Form II'!H975),0)</f>
        <v>#DIV/0!</v>
      </c>
      <c r="BC977" s="120">
        <f>IF(AF977=0,0,(AF977/AT977)*('Form II'!G975+'Form II'!H975))</f>
        <v>0</v>
      </c>
      <c r="BD977" s="120">
        <f>IF((AN977+AP977+AR977)=0,0,(IF('Form II'!R975="yes",(((AN977+AP977+AR977)/AT977)*('Form II'!G975+'Form II'!H975)),0)))</f>
        <v>0</v>
      </c>
      <c r="BE977" s="118">
        <f>IF((AS977)=0,('Form II'!G975+'Form II'!H975),SUM(AU977:BD977))</f>
        <v>0</v>
      </c>
      <c r="CD977" s="23">
        <f>AT977*'Form II'!F975</f>
        <v>0</v>
      </c>
    </row>
    <row r="978" spans="1:82" ht="16.5" thickTop="1" thickBot="1" x14ac:dyDescent="0.3">
      <c r="A978" s="28" t="s">
        <v>40</v>
      </c>
      <c r="B978" s="29"/>
      <c r="C978" s="114">
        <v>0</v>
      </c>
      <c r="D978" s="93">
        <f t="shared" ref="D978" si="9260">C978/C973</f>
        <v>0</v>
      </c>
      <c r="E978" s="114"/>
      <c r="F978" s="93">
        <f t="shared" ref="F978" si="9261">E978/E973</f>
        <v>0</v>
      </c>
      <c r="G978" s="114"/>
      <c r="H978" s="93">
        <f t="shared" ref="H978" si="9262">G978/G973</f>
        <v>0</v>
      </c>
      <c r="I978" s="114"/>
      <c r="J978" s="93">
        <f t="shared" ref="J978" si="9263">I978/I973</f>
        <v>0</v>
      </c>
      <c r="K978" s="114"/>
      <c r="L978" s="93">
        <f t="shared" ref="L978" si="9264">K978/K973</f>
        <v>0</v>
      </c>
      <c r="M978" s="114">
        <v>0</v>
      </c>
      <c r="N978" s="93">
        <f t="shared" ref="N978" si="9265">M978/M973</f>
        <v>0</v>
      </c>
      <c r="O978" s="114">
        <v>0</v>
      </c>
      <c r="P978" s="93">
        <f t="shared" ref="P978" si="9266">O978/O973</f>
        <v>0</v>
      </c>
      <c r="Q978" s="114">
        <v>0</v>
      </c>
      <c r="R978" s="93">
        <f t="shared" ref="R978" si="9267">Q978/Q973</f>
        <v>0</v>
      </c>
      <c r="S978" s="114">
        <v>0</v>
      </c>
      <c r="T978" s="93">
        <f t="shared" ref="T978" si="9268">S978/S973</f>
        <v>0</v>
      </c>
      <c r="U978" s="114">
        <v>0</v>
      </c>
      <c r="V978" s="93">
        <f t="shared" ref="V978" si="9269">U978/U973</f>
        <v>0</v>
      </c>
      <c r="W978" s="114">
        <v>0</v>
      </c>
      <c r="X978" s="93">
        <f t="shared" ref="X978" si="9270">W978/W973</f>
        <v>0</v>
      </c>
      <c r="Y978" s="114">
        <v>0</v>
      </c>
      <c r="Z978" s="93">
        <f t="shared" ref="Z978" si="9271">Y978/Y973</f>
        <v>0</v>
      </c>
      <c r="AA978" s="114">
        <v>0</v>
      </c>
      <c r="AB978" s="93">
        <f t="shared" ref="AB978" si="9272">AA978/AA973</f>
        <v>0</v>
      </c>
      <c r="AC978" s="114">
        <v>0</v>
      </c>
      <c r="AD978" s="93">
        <f t="shared" ref="AD978" si="9273">AC978/AC973</f>
        <v>0</v>
      </c>
      <c r="AE978" s="114"/>
      <c r="AF978" s="93">
        <f t="shared" ref="AF978" si="9274">AE978/AE973</f>
        <v>0</v>
      </c>
      <c r="AG978" s="114"/>
      <c r="AH978" s="93">
        <f t="shared" ref="AH978" si="9275">AG978/AG973</f>
        <v>0</v>
      </c>
      <c r="AI978" s="114"/>
      <c r="AJ978" s="93">
        <f t="shared" ref="AJ978" si="9276">AI978/AI973</f>
        <v>0</v>
      </c>
      <c r="AK978" s="114"/>
      <c r="AL978" s="93">
        <f t="shared" ref="AL978" si="9277">AK978/AK973</f>
        <v>0</v>
      </c>
      <c r="AM978" s="114">
        <v>0</v>
      </c>
      <c r="AN978" s="93">
        <f t="shared" ref="AN978" si="9278">AM978/AM973</f>
        <v>0</v>
      </c>
      <c r="AO978" s="114">
        <v>0</v>
      </c>
      <c r="AP978" s="93">
        <f t="shared" ref="AP978" si="9279">AO978/AO973</f>
        <v>0</v>
      </c>
      <c r="AQ978" s="114">
        <v>0</v>
      </c>
      <c r="AR978" s="93">
        <f t="shared" si="9217"/>
        <v>0</v>
      </c>
      <c r="AS978" s="134">
        <f t="shared" si="9218"/>
        <v>0</v>
      </c>
      <c r="AT978" s="203">
        <f t="shared" si="9219"/>
        <v>0</v>
      </c>
      <c r="AU978" s="120">
        <f>IF(J978=0,0,(IF('Form II'!K976="yes",(J978/AT978)*('Form II'!G976+'Form II'!H976),0)))</f>
        <v>0</v>
      </c>
      <c r="AV978" s="120">
        <f>IF(D978=0,0,(IF('Form II'!I976="yes",(D978/AT978)*('Form II'!G976+'Form II'!H976),0)))</f>
        <v>0</v>
      </c>
      <c r="AW978" s="120">
        <f>IF(F978+H978=0,0,(IF('Form II'!J976="yes",((F978+H978)/AT978)*('Form II'!G976+'Form II'!H976),0)))</f>
        <v>0</v>
      </c>
      <c r="AX978" s="120">
        <f>IF(L978=0,0,(L978/AT978)*('Form II'!G976+'Form II'!H976))</f>
        <v>0</v>
      </c>
      <c r="AY978" s="120">
        <f>IF(P978+R978=0,0,(IF('Form II'!M976="yes",(((P978+R978)/AT978)*('Form II'!G976+'Form II'!H976)),0)))</f>
        <v>0</v>
      </c>
      <c r="AZ978" s="120" t="e">
        <f>IF('Form II'!N976="yes",(((V978+X978+Z978+T978)/AT978)*('Form II'!G976+'Form II'!H976)),0)</f>
        <v>#DIV/0!</v>
      </c>
      <c r="BA978" s="120" t="e">
        <f>IF('Form II'!P976="yes",(AB978/AT978)*('Form II'!G976+'Form II'!H976),0)</f>
        <v>#DIV/0!</v>
      </c>
      <c r="BB978" s="120" t="e">
        <f>IF('Form II'!O976="yes",(AD978/AT978)*('Form II'!G976+'Form II'!H976),0)</f>
        <v>#DIV/0!</v>
      </c>
      <c r="BC978" s="120">
        <f>IF(AF978=0,0,(AF978/AT978)*('Form II'!G976+'Form II'!H976))</f>
        <v>0</v>
      </c>
      <c r="BD978" s="120">
        <f>IF((AN978+AP978+AR978)=0,0,(IF('Form II'!R976="yes",(((AN978+AP978+AR978)/AT978)*('Form II'!G976+'Form II'!H976)),0)))</f>
        <v>0</v>
      </c>
      <c r="BE978" s="118">
        <f>IF((AS978)=0,('Form II'!G976+'Form II'!H976),SUM(AU978:BD978))</f>
        <v>0</v>
      </c>
      <c r="CD978" s="23">
        <f>AT978*'Form II'!F976</f>
        <v>0</v>
      </c>
    </row>
    <row r="979" spans="1:82" ht="15.75" thickTop="1" x14ac:dyDescent="0.25">
      <c r="A979" s="90" t="s">
        <v>41</v>
      </c>
      <c r="B979" s="91"/>
      <c r="C979" s="91">
        <f t="shared" ref="C979:C1039" si="9280">SUM(C975:C978)</f>
        <v>0</v>
      </c>
      <c r="D979" s="93">
        <f t="shared" ref="D979" si="9281">C979/C973</f>
        <v>0</v>
      </c>
      <c r="E979" s="91">
        <f t="shared" ref="E979:E1039" si="9282">SUM(E975:E978)</f>
        <v>0</v>
      </c>
      <c r="F979" s="93">
        <f t="shared" ref="F979" si="9283">E979/E973</f>
        <v>0</v>
      </c>
      <c r="G979" s="91">
        <f t="shared" ref="G979:G1039" si="9284">SUM(G975:G978)</f>
        <v>0</v>
      </c>
      <c r="H979" s="93">
        <f t="shared" ref="H979" si="9285">G979/G973</f>
        <v>0</v>
      </c>
      <c r="I979" s="91">
        <f t="shared" ref="I979:I1039" si="9286">SUM(I975:I978)</f>
        <v>0</v>
      </c>
      <c r="J979" s="93">
        <f t="shared" ref="J979" si="9287">I979/I973</f>
        <v>0</v>
      </c>
      <c r="K979" s="91">
        <f t="shared" ref="K979:K1039" si="9288">SUM(K975:K978)</f>
        <v>0</v>
      </c>
      <c r="L979" s="93">
        <f t="shared" ref="L979" si="9289">K979/K973</f>
        <v>0</v>
      </c>
      <c r="M979" s="91">
        <f t="shared" ref="M979:M1039" si="9290">SUM(M975:M978)</f>
        <v>0</v>
      </c>
      <c r="N979" s="93">
        <f t="shared" ref="N979" si="9291">M979/M973</f>
        <v>0</v>
      </c>
      <c r="O979" s="91">
        <f t="shared" ref="O979:O1039" si="9292">SUM(O975:O978)</f>
        <v>0</v>
      </c>
      <c r="P979" s="93">
        <f t="shared" ref="P979" si="9293">O979/O973</f>
        <v>0</v>
      </c>
      <c r="Q979" s="91">
        <f t="shared" ref="Q979:Q1039" si="9294">SUM(Q975:Q978)</f>
        <v>0</v>
      </c>
      <c r="R979" s="93">
        <f t="shared" ref="R979" si="9295">Q979/Q973</f>
        <v>0</v>
      </c>
      <c r="S979" s="91">
        <f t="shared" ref="S979:S1039" si="9296">SUM(S975:S978)</f>
        <v>0</v>
      </c>
      <c r="T979" s="93">
        <f t="shared" ref="T979" si="9297">S979/S973</f>
        <v>0</v>
      </c>
      <c r="U979" s="91">
        <f t="shared" ref="U979:U1039" si="9298">SUM(U975:U978)</f>
        <v>0</v>
      </c>
      <c r="V979" s="93">
        <f t="shared" ref="V979" si="9299">U979/U973</f>
        <v>0</v>
      </c>
      <c r="W979" s="91">
        <f t="shared" ref="W979:W1039" si="9300">SUM(W975:W978)</f>
        <v>0</v>
      </c>
      <c r="X979" s="93">
        <f t="shared" ref="X979" si="9301">W979/W973</f>
        <v>0</v>
      </c>
      <c r="Y979" s="91">
        <f t="shared" ref="Y979:Y1039" si="9302">SUM(Y975:Y978)</f>
        <v>0</v>
      </c>
      <c r="Z979" s="93">
        <f t="shared" ref="Z979" si="9303">Y979/Y973</f>
        <v>0</v>
      </c>
      <c r="AA979" s="91">
        <f t="shared" ref="AA979:AA1039" si="9304">SUM(AA975:AA978)</f>
        <v>0</v>
      </c>
      <c r="AB979" s="93">
        <f t="shared" ref="AB979" si="9305">AA979/AA973</f>
        <v>0</v>
      </c>
      <c r="AC979" s="91">
        <f t="shared" ref="AC979:AC1039" si="9306">SUM(AC975:AC978)</f>
        <v>0</v>
      </c>
      <c r="AD979" s="93">
        <f t="shared" ref="AD979" si="9307">AC979/AC973</f>
        <v>0</v>
      </c>
      <c r="AE979" s="94">
        <f t="shared" ref="AE979:AE1039" si="9308">SUM(AE975:AE978)</f>
        <v>0</v>
      </c>
      <c r="AF979" s="93">
        <f t="shared" ref="AF979" si="9309">AE979/AE973</f>
        <v>0</v>
      </c>
      <c r="AG979" s="91">
        <f t="shared" ref="AG979:AG1039" si="9310">SUM(AG975:AG978)</f>
        <v>0</v>
      </c>
      <c r="AH979" s="93">
        <f t="shared" ref="AH979" si="9311">AG979/AG973</f>
        <v>0</v>
      </c>
      <c r="AI979" s="91">
        <f t="shared" ref="AI979:AI1039" si="9312">SUM(AI975:AI978)</f>
        <v>0</v>
      </c>
      <c r="AJ979" s="93">
        <f t="shared" ref="AJ979" si="9313">AI979/AI973</f>
        <v>0</v>
      </c>
      <c r="AK979" s="91">
        <f t="shared" ref="AK979:AK1039" si="9314">SUM(AK975:AK978)</f>
        <v>0</v>
      </c>
      <c r="AL979" s="93">
        <f t="shared" ref="AL979" si="9315">AK979/AK973</f>
        <v>0</v>
      </c>
      <c r="AM979" s="91">
        <f t="shared" ref="AM979:AM1039" si="9316">SUM(AM975:AM978)</f>
        <v>0</v>
      </c>
      <c r="AN979" s="93">
        <f t="shared" ref="AN979" si="9317">AM979/AM973</f>
        <v>0</v>
      </c>
      <c r="AO979" s="91">
        <f t="shared" ref="AO979:AO1039" si="9318">SUM(AO975:AO978)</f>
        <v>0</v>
      </c>
      <c r="AP979" s="93">
        <f t="shared" ref="AP979" si="9319">AO979/AO973</f>
        <v>0</v>
      </c>
      <c r="AQ979" s="91">
        <f t="shared" ref="AQ979:AQ1039" si="9320">SUM(AQ975:AQ978)</f>
        <v>0</v>
      </c>
      <c r="AR979" s="93">
        <f t="shared" si="9217"/>
        <v>0</v>
      </c>
      <c r="AS979" s="95">
        <f t="shared" ref="AS979:AS1039" si="9321">SUM(AS975:AS978)</f>
        <v>0</v>
      </c>
      <c r="AT979" s="203">
        <f t="shared" si="9219"/>
        <v>0</v>
      </c>
      <c r="AU979" s="121"/>
      <c r="AV979" s="121"/>
      <c r="AW979" s="121"/>
      <c r="AX979" s="121"/>
      <c r="AY979" s="121"/>
      <c r="AZ979" s="121"/>
      <c r="BA979" s="121"/>
      <c r="BB979" s="121"/>
      <c r="BC979" s="121"/>
      <c r="BD979" s="121"/>
      <c r="BE979" s="121"/>
      <c r="CD979" s="30">
        <f t="shared" ref="CD979:CD1039" si="9322">SUM(CD975:CD978)</f>
        <v>0</v>
      </c>
    </row>
    <row r="980" spans="1:82" x14ac:dyDescent="0.25">
      <c r="AU980" s="116"/>
      <c r="AV980" s="116"/>
      <c r="AW980" s="116"/>
      <c r="AX980" s="116"/>
      <c r="AY980" s="116"/>
      <c r="AZ980" s="116"/>
      <c r="BA980" s="116"/>
      <c r="BB980" s="116"/>
      <c r="BC980" s="116"/>
      <c r="BD980" s="116"/>
      <c r="BE980" s="116"/>
    </row>
    <row r="981" spans="1:82" ht="45" x14ac:dyDescent="0.25">
      <c r="A981" s="97"/>
      <c r="B981" s="199" t="s">
        <v>25</v>
      </c>
      <c r="C981" s="248" t="s">
        <v>116</v>
      </c>
      <c r="D981" s="247"/>
      <c r="E981" s="257" t="s">
        <v>119</v>
      </c>
      <c r="F981" s="247"/>
      <c r="G981" s="257" t="s">
        <v>120</v>
      </c>
      <c r="H981" s="247"/>
      <c r="I981" s="248" t="s">
        <v>117</v>
      </c>
      <c r="J981" s="247"/>
      <c r="K981" s="248" t="s">
        <v>118</v>
      </c>
      <c r="L981" s="247"/>
      <c r="M981" s="248" t="s">
        <v>27</v>
      </c>
      <c r="N981" s="247"/>
      <c r="O981" s="248" t="s">
        <v>166</v>
      </c>
      <c r="P981" s="247"/>
      <c r="Q981" s="248" t="s">
        <v>167</v>
      </c>
      <c r="R981" s="247"/>
      <c r="S981" s="248" t="s">
        <v>132</v>
      </c>
      <c r="T981" s="247"/>
      <c r="U981" s="248" t="s">
        <v>28</v>
      </c>
      <c r="V981" s="247"/>
      <c r="W981" s="248" t="s">
        <v>29</v>
      </c>
      <c r="X981" s="247"/>
      <c r="Y981" s="248" t="s">
        <v>30</v>
      </c>
      <c r="Z981" s="247"/>
      <c r="AA981" s="248" t="s">
        <v>114</v>
      </c>
      <c r="AB981" s="258"/>
      <c r="AC981" s="248" t="s">
        <v>113</v>
      </c>
      <c r="AD981" s="247"/>
      <c r="AE981" s="248" t="s">
        <v>31</v>
      </c>
      <c r="AF981" s="247"/>
      <c r="AG981" s="248" t="s">
        <v>193</v>
      </c>
      <c r="AH981" s="247"/>
      <c r="AI981" s="248" t="s">
        <v>164</v>
      </c>
      <c r="AJ981" s="247"/>
      <c r="AK981" s="246" t="s">
        <v>165</v>
      </c>
      <c r="AL981" s="247"/>
      <c r="AM981" s="248" t="s">
        <v>33</v>
      </c>
      <c r="AN981" s="247"/>
      <c r="AO981" s="248" t="s">
        <v>34</v>
      </c>
      <c r="AP981" s="247"/>
      <c r="AQ981" s="248" t="s">
        <v>34</v>
      </c>
      <c r="AR981" s="247"/>
      <c r="AS981" s="248" t="s">
        <v>35</v>
      </c>
      <c r="AT981" s="247"/>
      <c r="AU981" s="115" t="s">
        <v>454</v>
      </c>
      <c r="AV981" s="115" t="s">
        <v>116</v>
      </c>
      <c r="AW981" s="115" t="s">
        <v>456</v>
      </c>
      <c r="AX981" s="116" t="s">
        <v>457</v>
      </c>
      <c r="AY981" s="116" t="s">
        <v>458</v>
      </c>
      <c r="AZ981" s="116" t="s">
        <v>134</v>
      </c>
      <c r="BA981" s="117" t="s">
        <v>114</v>
      </c>
      <c r="BB981" s="117" t="s">
        <v>113</v>
      </c>
      <c r="BC981" s="117" t="s">
        <v>46</v>
      </c>
      <c r="BD981" s="117" t="s">
        <v>44</v>
      </c>
      <c r="BE981" s="118"/>
    </row>
    <row r="982" spans="1:82" x14ac:dyDescent="0.25">
      <c r="A982" s="49" t="s">
        <v>129</v>
      </c>
      <c r="B982" s="200"/>
      <c r="C982" s="151"/>
      <c r="D982" s="152"/>
      <c r="E982" s="151"/>
      <c r="F982" s="152"/>
      <c r="G982" s="200"/>
      <c r="H982" s="201"/>
      <c r="I982" s="200"/>
      <c r="J982" s="201"/>
      <c r="K982" s="87"/>
      <c r="L982" s="201"/>
      <c r="M982" s="200"/>
      <c r="N982" s="201"/>
      <c r="O982" s="200"/>
      <c r="P982" s="201"/>
      <c r="Q982" s="200"/>
      <c r="R982" s="201"/>
      <c r="S982" s="200"/>
      <c r="T982" s="201"/>
      <c r="U982" s="200"/>
      <c r="V982" s="201"/>
      <c r="W982" s="200"/>
      <c r="X982" s="201"/>
      <c r="Y982" s="200"/>
      <c r="Z982" s="201"/>
      <c r="AA982" s="87"/>
      <c r="AB982" s="87"/>
      <c r="AC982" s="200"/>
      <c r="AD982" s="201"/>
      <c r="AE982" s="200"/>
      <c r="AF982" s="201"/>
      <c r="AG982" s="200"/>
      <c r="AH982" s="201"/>
      <c r="AI982" s="200"/>
      <c r="AJ982" s="201"/>
      <c r="AK982" s="87"/>
      <c r="AL982" s="87"/>
      <c r="AM982" s="200"/>
      <c r="AN982" s="201"/>
      <c r="AO982" s="200"/>
      <c r="AP982" s="201"/>
      <c r="AQ982" s="200"/>
      <c r="AR982" s="201"/>
      <c r="AS982" s="200"/>
      <c r="AT982" s="146"/>
      <c r="AU982" s="115"/>
      <c r="AV982" s="115"/>
      <c r="AW982" s="115"/>
      <c r="AX982" s="116"/>
      <c r="AY982" s="116"/>
      <c r="AZ982" s="116"/>
      <c r="BA982" s="116"/>
      <c r="BB982" s="116"/>
      <c r="BC982" s="116"/>
      <c r="BD982" s="116"/>
      <c r="BE982" s="116"/>
    </row>
    <row r="983" spans="1:82" x14ac:dyDescent="0.25">
      <c r="A983" s="98"/>
      <c r="B983" s="88"/>
      <c r="C983" s="249">
        <f>(VLOOKUP(A982,$BF$2:$CB$5,2,FALSE))*'Form II'!F983</f>
        <v>60</v>
      </c>
      <c r="D983" s="250"/>
      <c r="E983" s="249">
        <f>VLOOKUP(A982,$BF$2:$CB$5,3,FALSE)*'Form II'!F983</f>
        <v>60</v>
      </c>
      <c r="F983" s="250"/>
      <c r="G983" s="249">
        <f>VLOOKUP(A982,$BF$2:$CB$5,4,FALSE)*'Form II'!F983</f>
        <v>60</v>
      </c>
      <c r="H983" s="250"/>
      <c r="I983" s="249">
        <f>VLOOKUP(A982,$BF$2:$CB$5,5,FALSE)*'Form II'!F983</f>
        <v>60</v>
      </c>
      <c r="J983" s="250"/>
      <c r="K983" s="251">
        <f>VLOOKUP(A982,$BF$2:$CB$5,6,FALSE)*'Form II'!F983</f>
        <v>100</v>
      </c>
      <c r="L983" s="250"/>
      <c r="M983" s="249">
        <f>VLOOKUP(A982,$BF$2:$CB$5,7,FALSE)*'Form II'!F983</f>
        <v>200</v>
      </c>
      <c r="N983" s="250"/>
      <c r="O983" s="249">
        <f>VLOOKUP(A982,$BF$2:$CB$5,8,FALSE)*'Form II'!F983</f>
        <v>125</v>
      </c>
      <c r="P983" s="250"/>
      <c r="Q983" s="249">
        <f>VLOOKUP(A982,$BF$2:$CB$5,9,FALSE)*'Form II'!F983</f>
        <v>125</v>
      </c>
      <c r="R983" s="250"/>
      <c r="S983" s="249">
        <f>VLOOKUP(A982,$BF$2:$CB$5,10,FALSE)*'Form II'!F983</f>
        <v>125</v>
      </c>
      <c r="T983" s="250"/>
      <c r="U983" s="249">
        <f>VLOOKUP(A982,$BF$2:$CB$5,11,FALSE)*'Form II'!F983</f>
        <v>150</v>
      </c>
      <c r="V983" s="250"/>
      <c r="W983" s="249">
        <f>VLOOKUP(A982,$BF$2:$CB$5,12,FALSE)*'Form II'!F983</f>
        <v>200</v>
      </c>
      <c r="X983" s="250"/>
      <c r="Y983" s="252">
        <f>VLOOKUP(A982,$BF$2:$CB$5,13,FALSE)*'Form II'!F983</f>
        <v>250</v>
      </c>
      <c r="Z983" s="253"/>
      <c r="AA983" s="252">
        <f>VLOOKUP(A982,$BF$2:$CB$5,14,FALSE)*'Form II'!F983</f>
        <v>75</v>
      </c>
      <c r="AB983" s="254"/>
      <c r="AC983" s="252">
        <f>VLOOKUP(A982,$BF$2:$CB$5,15,FALSE)*'Form II'!F983</f>
        <v>75</v>
      </c>
      <c r="AD983" s="253"/>
      <c r="AE983" s="252">
        <f>VLOOKUP(A982,$BF$2:$CB$5,16,FALSE)*'Form II'!F983</f>
        <v>200</v>
      </c>
      <c r="AF983" s="253"/>
      <c r="AG983" s="249">
        <f>VLOOKUP(A982,$BF$2:$CB$5,17,FALSE)*'Form II'!F983</f>
        <v>200</v>
      </c>
      <c r="AH983" s="250"/>
      <c r="AI983" s="249">
        <f>VLOOKUP(A982,$BF$2:$CB$5,18,FALSE)*'Form II'!F983</f>
        <v>12.5</v>
      </c>
      <c r="AJ983" s="250"/>
      <c r="AK983" s="249">
        <f>VLOOKUP(A982,$BF$2:$CB$5,19,FALSE)*'Form II'!F983</f>
        <v>25</v>
      </c>
      <c r="AL983" s="250"/>
      <c r="AM983" s="249">
        <f>VLOOKUP(A982,$BF$2:$CB$5,20,FALSE)*'Form II'!F983</f>
        <v>12.5</v>
      </c>
      <c r="AN983" s="250"/>
      <c r="AO983" s="249">
        <f>VLOOKUP(A982,$BF$2:$CB$5,21,FALSE)*'Form II'!F983</f>
        <v>25</v>
      </c>
      <c r="AP983" s="250"/>
      <c r="AQ983" s="249">
        <f>VLOOKUP(A982,$BF$2:$CB$5,22,FALSE)*'Form II'!F983</f>
        <v>25</v>
      </c>
      <c r="AR983" s="250"/>
      <c r="AS983" s="255"/>
      <c r="AT983" s="256"/>
      <c r="AU983" s="116"/>
      <c r="AV983" s="116"/>
      <c r="AW983" s="116"/>
      <c r="AX983" s="116"/>
      <c r="AY983" s="116"/>
      <c r="AZ983" s="116"/>
      <c r="BA983" s="116"/>
      <c r="BB983" s="116"/>
      <c r="BC983" s="116"/>
      <c r="BD983" s="116"/>
      <c r="BE983" s="116"/>
    </row>
    <row r="984" spans="1:82" ht="15.75" thickBot="1" x14ac:dyDescent="0.3">
      <c r="A984" s="48" t="str">
        <f>'Form II'!A983&amp;", "&amp;'Form II'!B983</f>
        <v>, 99</v>
      </c>
      <c r="B984" s="99" t="s">
        <v>36</v>
      </c>
      <c r="C984" s="99" t="s">
        <v>36</v>
      </c>
      <c r="D984" s="99" t="s">
        <v>142</v>
      </c>
      <c r="E984" s="99"/>
      <c r="F984" s="99"/>
      <c r="G984" s="99"/>
      <c r="H984" s="99"/>
      <c r="I984" s="99"/>
      <c r="J984" s="99"/>
      <c r="K984" s="99" t="s">
        <v>36</v>
      </c>
      <c r="L984" s="99" t="s">
        <v>142</v>
      </c>
      <c r="M984" s="99" t="s">
        <v>36</v>
      </c>
      <c r="N984" s="99" t="s">
        <v>142</v>
      </c>
      <c r="O984" s="99" t="s">
        <v>36</v>
      </c>
      <c r="P984" s="99" t="s">
        <v>142</v>
      </c>
      <c r="Q984" s="99" t="s">
        <v>36</v>
      </c>
      <c r="R984" s="99" t="s">
        <v>142</v>
      </c>
      <c r="S984" s="99" t="s">
        <v>36</v>
      </c>
      <c r="T984" s="99" t="s">
        <v>142</v>
      </c>
      <c r="U984" s="99" t="s">
        <v>36</v>
      </c>
      <c r="V984" s="99" t="s">
        <v>142</v>
      </c>
      <c r="W984" s="99" t="s">
        <v>36</v>
      </c>
      <c r="X984" s="99" t="s">
        <v>142</v>
      </c>
      <c r="Y984" s="99" t="s">
        <v>36</v>
      </c>
      <c r="Z984" s="99" t="s">
        <v>142</v>
      </c>
      <c r="AA984" s="99"/>
      <c r="AB984" s="99"/>
      <c r="AC984" s="99" t="s">
        <v>36</v>
      </c>
      <c r="AD984" s="99" t="s">
        <v>142</v>
      </c>
      <c r="AE984" s="99" t="s">
        <v>36</v>
      </c>
      <c r="AF984" s="100" t="s">
        <v>142</v>
      </c>
      <c r="AG984" s="99" t="s">
        <v>36</v>
      </c>
      <c r="AH984" s="99" t="s">
        <v>142</v>
      </c>
      <c r="AI984" s="99" t="s">
        <v>36</v>
      </c>
      <c r="AJ984" s="99" t="s">
        <v>142</v>
      </c>
      <c r="AK984" s="99" t="s">
        <v>36</v>
      </c>
      <c r="AL984" s="99" t="s">
        <v>142</v>
      </c>
      <c r="AM984" s="99" t="s">
        <v>36</v>
      </c>
      <c r="AN984" s="99" t="s">
        <v>142</v>
      </c>
      <c r="AO984" s="99" t="s">
        <v>36</v>
      </c>
      <c r="AP984" s="99" t="s">
        <v>142</v>
      </c>
      <c r="AQ984" s="99" t="s">
        <v>36</v>
      </c>
      <c r="AR984" s="99" t="s">
        <v>142</v>
      </c>
      <c r="AS984" s="99" t="s">
        <v>36</v>
      </c>
      <c r="AT984" s="147" t="s">
        <v>142</v>
      </c>
      <c r="AU984" s="116"/>
      <c r="AV984" s="116"/>
      <c r="AW984" s="116"/>
      <c r="AX984" s="116"/>
      <c r="AY984" s="116"/>
      <c r="AZ984" s="116"/>
      <c r="BA984" s="116"/>
      <c r="BB984" s="116"/>
      <c r="BC984" s="116"/>
      <c r="BD984" s="116"/>
      <c r="BE984" s="116"/>
    </row>
    <row r="985" spans="1:82" ht="16.5" thickTop="1" thickBot="1" x14ac:dyDescent="0.3">
      <c r="A985" s="24" t="s">
        <v>37</v>
      </c>
      <c r="B985" s="25"/>
      <c r="C985" s="112">
        <v>0</v>
      </c>
      <c r="D985" s="93">
        <f t="shared" ref="D985" si="9323">C985/C983</f>
        <v>0</v>
      </c>
      <c r="E985" s="112"/>
      <c r="F985" s="93">
        <f t="shared" ref="F985" si="9324">E985/E983</f>
        <v>0</v>
      </c>
      <c r="G985" s="112"/>
      <c r="H985" s="93">
        <f t="shared" ref="H985" si="9325">G985/G983</f>
        <v>0</v>
      </c>
      <c r="I985" s="112"/>
      <c r="J985" s="93">
        <f t="shared" ref="J985" si="9326">I985/I983</f>
        <v>0</v>
      </c>
      <c r="K985" s="112"/>
      <c r="L985" s="93">
        <f t="shared" ref="L985" si="9327">K985/K983</f>
        <v>0</v>
      </c>
      <c r="M985" s="112">
        <v>0</v>
      </c>
      <c r="N985" s="93">
        <f t="shared" ref="N985" si="9328">M985/M983</f>
        <v>0</v>
      </c>
      <c r="O985" s="112">
        <v>0</v>
      </c>
      <c r="P985" s="93">
        <f t="shared" ref="P985" si="9329">O985/O983</f>
        <v>0</v>
      </c>
      <c r="Q985" s="112">
        <v>0</v>
      </c>
      <c r="R985" s="93">
        <f t="shared" ref="R985" si="9330">Q985/Q983</f>
        <v>0</v>
      </c>
      <c r="S985" s="112">
        <v>0</v>
      </c>
      <c r="T985" s="93">
        <f t="shared" ref="T985" si="9331">S985/S983</f>
        <v>0</v>
      </c>
      <c r="U985" s="112">
        <v>0</v>
      </c>
      <c r="V985" s="93">
        <f t="shared" ref="V985" si="9332">U985/U983</f>
        <v>0</v>
      </c>
      <c r="W985" s="112">
        <v>0</v>
      </c>
      <c r="X985" s="93">
        <f t="shared" ref="X985" si="9333">W985/W983</f>
        <v>0</v>
      </c>
      <c r="Y985" s="112">
        <v>0</v>
      </c>
      <c r="Z985" s="93">
        <f t="shared" ref="Z985" si="9334">Y985/Y983</f>
        <v>0</v>
      </c>
      <c r="AA985" s="112">
        <v>0</v>
      </c>
      <c r="AB985" s="93">
        <f t="shared" ref="AB985" si="9335">AA985/AA983</f>
        <v>0</v>
      </c>
      <c r="AC985" s="112">
        <v>0</v>
      </c>
      <c r="AD985" s="93">
        <f t="shared" ref="AD985" si="9336">AC985/AC983</f>
        <v>0</v>
      </c>
      <c r="AE985" s="112"/>
      <c r="AF985" s="93">
        <f t="shared" ref="AF985" si="9337">AE985/AE983</f>
        <v>0</v>
      </c>
      <c r="AG985" s="112"/>
      <c r="AH985" s="93">
        <f t="shared" ref="AH985" si="9338">AG985/AG983</f>
        <v>0</v>
      </c>
      <c r="AI985" s="112"/>
      <c r="AJ985" s="93">
        <f t="shared" ref="AJ985" si="9339">AI985/AI983</f>
        <v>0</v>
      </c>
      <c r="AK985" s="112"/>
      <c r="AL985" s="93">
        <f t="shared" ref="AL985" si="9340">AK985/AK983</f>
        <v>0</v>
      </c>
      <c r="AM985" s="112">
        <v>0</v>
      </c>
      <c r="AN985" s="93">
        <f t="shared" ref="AN985" si="9341">AM985/AM983</f>
        <v>0</v>
      </c>
      <c r="AO985" s="112">
        <v>0</v>
      </c>
      <c r="AP985" s="93">
        <f t="shared" ref="AP985" si="9342">AO985/AO983</f>
        <v>0</v>
      </c>
      <c r="AQ985" s="112">
        <v>0</v>
      </c>
      <c r="AR985" s="93">
        <f t="shared" ref="AR985:AR989" si="9343">AQ985/$AQ$113</f>
        <v>0</v>
      </c>
      <c r="AS985" s="134">
        <f t="shared" ref="AS985:AS988" si="9344">C985+K985+M985+O985+U985+W985+Y985+AC985+AE985+AG985+AM985+AQ985+E985+I985+G985+AA985+Q985+S985+AO985+AI985+AK985</f>
        <v>0</v>
      </c>
      <c r="AT985" s="203">
        <f t="shared" ref="AT985:AT989" si="9345">D985+L985+N985+P985+V985+X985+Z985+AD985+AF985+AH985+AN985+AR985+AB985+F985+J985+H985+R985+T985+AP985+AJ985+AL985</f>
        <v>0</v>
      </c>
      <c r="AU985" s="120">
        <f>IF(J985=0,0,(IF('Form II'!K983="yes",(J985/AT985)*('Form II'!G983+'Form II'!H983),0)))</f>
        <v>0</v>
      </c>
      <c r="AV985" s="120">
        <f>IF(D985=0,0,(IF('Form II'!I983="yes",(D985/AT985)*('Form II'!G983+'Form II'!H983),0)))</f>
        <v>0</v>
      </c>
      <c r="AW985" s="120">
        <f>IF(F985+H985=0,0,(IF('Form II'!J983="yes",((F985+H985)/AT985)*('Form II'!G983+'Form II'!H983),0)))</f>
        <v>0</v>
      </c>
      <c r="AX985" s="120">
        <f>IF(L985=0,0,(L985/AT985)*('Form II'!G983+'Form II'!H983))</f>
        <v>0</v>
      </c>
      <c r="AY985" s="120">
        <f>IF(P985+R985=0,0,(IF('Form II'!M983="yes",(((P985+R985)/AT985)*('Form II'!G983+'Form II'!H983)),0)))</f>
        <v>0</v>
      </c>
      <c r="AZ985" s="120" t="e">
        <f>IF('Form II'!N983="yes",(((V985+X985+Z985+T985)/AT985)*('Form II'!G983+'Form II'!H983)),0)</f>
        <v>#DIV/0!</v>
      </c>
      <c r="BA985" s="120" t="e">
        <f>IF('Form II'!P983="yes",(AB985/AT985)*('Form II'!G983+'Form II'!H983),0)</f>
        <v>#DIV/0!</v>
      </c>
      <c r="BB985" s="120" t="e">
        <f>IF('Form II'!O983="yes",(AD985/AT985)*('Form II'!G983+'Form II'!H983),0)</f>
        <v>#DIV/0!</v>
      </c>
      <c r="BC985" s="120">
        <f>IF(AF985=0,0,(AF985/AT985)*('Form II'!G983+'Form II'!H983))</f>
        <v>0</v>
      </c>
      <c r="BD985" s="120">
        <f>IF((AN985+AP985+AR985)=0,0,(IF('Form II'!R983="yes",(((AN985+AP985+AR985)/AT985)*('Form II'!G983+'Form II'!H983)),0)))</f>
        <v>0</v>
      </c>
      <c r="BE985" s="118">
        <f>IF((AS985)=0,('Form II'!G983+'Form II'!H983),SUM(AU985:BD985))</f>
        <v>0</v>
      </c>
      <c r="CD985" s="23">
        <f>AT985*'Form II'!F983</f>
        <v>0</v>
      </c>
    </row>
    <row r="986" spans="1:82" ht="16.5" thickTop="1" thickBot="1" x14ac:dyDescent="0.3">
      <c r="A986" s="26" t="s">
        <v>38</v>
      </c>
      <c r="B986" s="27"/>
      <c r="C986" s="113">
        <v>0</v>
      </c>
      <c r="D986" s="93">
        <f t="shared" ref="D986" si="9346">C986/C983</f>
        <v>0</v>
      </c>
      <c r="E986" s="113"/>
      <c r="F986" s="93">
        <f t="shared" ref="F986" si="9347">E986/E983</f>
        <v>0</v>
      </c>
      <c r="G986" s="113"/>
      <c r="H986" s="93">
        <f t="shared" ref="H986" si="9348">G986/G983</f>
        <v>0</v>
      </c>
      <c r="I986" s="113"/>
      <c r="J986" s="93">
        <f t="shared" ref="J986" si="9349">I986/I983</f>
        <v>0</v>
      </c>
      <c r="K986" s="113"/>
      <c r="L986" s="93">
        <f t="shared" ref="L986" si="9350">K986/K983</f>
        <v>0</v>
      </c>
      <c r="M986" s="113">
        <v>0</v>
      </c>
      <c r="N986" s="93">
        <f t="shared" ref="N986" si="9351">M986/M983</f>
        <v>0</v>
      </c>
      <c r="O986" s="113">
        <v>0</v>
      </c>
      <c r="P986" s="93">
        <f t="shared" ref="P986" si="9352">O986/O983</f>
        <v>0</v>
      </c>
      <c r="Q986" s="113">
        <v>0</v>
      </c>
      <c r="R986" s="93">
        <f t="shared" ref="R986" si="9353">Q986/Q983</f>
        <v>0</v>
      </c>
      <c r="S986" s="113">
        <v>0</v>
      </c>
      <c r="T986" s="93">
        <f t="shared" ref="T986" si="9354">S986/S983</f>
        <v>0</v>
      </c>
      <c r="U986" s="113">
        <v>0</v>
      </c>
      <c r="V986" s="93">
        <f t="shared" ref="V986" si="9355">U986/U983</f>
        <v>0</v>
      </c>
      <c r="W986" s="113">
        <v>0</v>
      </c>
      <c r="X986" s="93">
        <f t="shared" ref="X986" si="9356">W986/W983</f>
        <v>0</v>
      </c>
      <c r="Y986" s="113">
        <v>0</v>
      </c>
      <c r="Z986" s="93">
        <f t="shared" ref="Z986" si="9357">Y986/Y983</f>
        <v>0</v>
      </c>
      <c r="AA986" s="113">
        <v>0</v>
      </c>
      <c r="AB986" s="93">
        <f t="shared" ref="AB986" si="9358">AA986/AA983</f>
        <v>0</v>
      </c>
      <c r="AC986" s="113">
        <v>0</v>
      </c>
      <c r="AD986" s="93">
        <f t="shared" ref="AD986" si="9359">AC986/AC983</f>
        <v>0</v>
      </c>
      <c r="AE986" s="113"/>
      <c r="AF986" s="93">
        <f t="shared" ref="AF986" si="9360">AE986/AE983</f>
        <v>0</v>
      </c>
      <c r="AG986" s="113"/>
      <c r="AH986" s="93">
        <f t="shared" ref="AH986" si="9361">AG986/AG983</f>
        <v>0</v>
      </c>
      <c r="AI986" s="113"/>
      <c r="AJ986" s="93">
        <f t="shared" ref="AJ986" si="9362">AI986/AI983</f>
        <v>0</v>
      </c>
      <c r="AK986" s="113"/>
      <c r="AL986" s="93">
        <f t="shared" ref="AL986" si="9363">AK986/AK983</f>
        <v>0</v>
      </c>
      <c r="AM986" s="113">
        <v>0</v>
      </c>
      <c r="AN986" s="93">
        <f t="shared" ref="AN986" si="9364">AM986/AM983</f>
        <v>0</v>
      </c>
      <c r="AO986" s="113">
        <v>0</v>
      </c>
      <c r="AP986" s="93">
        <f t="shared" ref="AP986" si="9365">AO986/AO983</f>
        <v>0</v>
      </c>
      <c r="AQ986" s="113">
        <v>0</v>
      </c>
      <c r="AR986" s="93">
        <f t="shared" si="9343"/>
        <v>0</v>
      </c>
      <c r="AS986" s="134">
        <f t="shared" si="9344"/>
        <v>0</v>
      </c>
      <c r="AT986" s="203">
        <f t="shared" si="9345"/>
        <v>0</v>
      </c>
      <c r="AU986" s="120">
        <f>IF(J986=0,0,(IF('Form II'!K984="yes",(J986/AT986)*('Form II'!G984+'Form II'!H984),0)))</f>
        <v>0</v>
      </c>
      <c r="AV986" s="120">
        <f>IF(D986=0,0,(IF('Form II'!I984="yes",(D986/AT986)*('Form II'!G984+'Form II'!H984),0)))</f>
        <v>0</v>
      </c>
      <c r="AW986" s="120">
        <f>IF(F986+H986=0,0,(IF('Form II'!J984="yes",((F986+H986)/AT986)*('Form II'!G984+'Form II'!H984),0)))</f>
        <v>0</v>
      </c>
      <c r="AX986" s="120">
        <f>IF(L986=0,0,(L986/AT986)*('Form II'!G984+'Form II'!H984))</f>
        <v>0</v>
      </c>
      <c r="AY986" s="120">
        <f>IF(P986+R986=0,0,(IF('Form II'!M984="yes",(((P986+R986)/AT986)*('Form II'!G984+'Form II'!H984)),0)))</f>
        <v>0</v>
      </c>
      <c r="AZ986" s="120" t="e">
        <f>IF('Form II'!N984="yes",(((V986+X986+Z986+T986)/AT986)*('Form II'!G984+'Form II'!H984)),0)</f>
        <v>#DIV/0!</v>
      </c>
      <c r="BA986" s="120" t="e">
        <f>IF('Form II'!P984="yes",(AB986/AT986)*('Form II'!G984+'Form II'!H984),0)</f>
        <v>#DIV/0!</v>
      </c>
      <c r="BB986" s="120" t="e">
        <f>IF('Form II'!O984="yes",(AD986/AT986)*('Form II'!G984+'Form II'!H984),0)</f>
        <v>#DIV/0!</v>
      </c>
      <c r="BC986" s="120">
        <f>IF(AF986=0,0,(AF986/AT986)*('Form II'!G984+'Form II'!H984))</f>
        <v>0</v>
      </c>
      <c r="BD986" s="120">
        <f>IF((AN986+AP986+AR986)=0,0,(IF('Form II'!R984="yes",(((AN986+AP986+AR986)/AT986)*('Form II'!G984+'Form II'!H984)),0)))</f>
        <v>0</v>
      </c>
      <c r="BE986" s="118">
        <f>IF((AS986)=0,('Form II'!G984+'Form II'!H984),SUM(AU986:BD986))</f>
        <v>0</v>
      </c>
      <c r="CD986" s="23">
        <f>AT986*'Form II'!F984</f>
        <v>0</v>
      </c>
    </row>
    <row r="987" spans="1:82" ht="16.5" thickTop="1" thickBot="1" x14ac:dyDescent="0.3">
      <c r="A987" s="26" t="s">
        <v>39</v>
      </c>
      <c r="B987" s="27"/>
      <c r="C987" s="113">
        <v>0</v>
      </c>
      <c r="D987" s="93">
        <f t="shared" ref="D987" si="9366">C987/C983</f>
        <v>0</v>
      </c>
      <c r="E987" s="113"/>
      <c r="F987" s="93">
        <f t="shared" ref="F987" si="9367">E987/E983</f>
        <v>0</v>
      </c>
      <c r="G987" s="113"/>
      <c r="H987" s="93">
        <f t="shared" ref="H987" si="9368">G987/G983</f>
        <v>0</v>
      </c>
      <c r="I987" s="113"/>
      <c r="J987" s="93">
        <f t="shared" ref="J987" si="9369">I987/I983</f>
        <v>0</v>
      </c>
      <c r="K987" s="113"/>
      <c r="L987" s="93">
        <f t="shared" ref="L987" si="9370">K987/K983</f>
        <v>0</v>
      </c>
      <c r="M987" s="113">
        <v>0</v>
      </c>
      <c r="N987" s="93">
        <f t="shared" ref="N987" si="9371">M987/M983</f>
        <v>0</v>
      </c>
      <c r="O987" s="113">
        <v>0</v>
      </c>
      <c r="P987" s="93">
        <f t="shared" ref="P987" si="9372">O987/O983</f>
        <v>0</v>
      </c>
      <c r="Q987" s="113">
        <v>0</v>
      </c>
      <c r="R987" s="93">
        <f t="shared" ref="R987" si="9373">Q987/Q983</f>
        <v>0</v>
      </c>
      <c r="S987" s="113">
        <v>0</v>
      </c>
      <c r="T987" s="93">
        <f t="shared" ref="T987" si="9374">S987/S983</f>
        <v>0</v>
      </c>
      <c r="U987" s="113">
        <v>0</v>
      </c>
      <c r="V987" s="93">
        <f t="shared" ref="V987" si="9375">U987/U983</f>
        <v>0</v>
      </c>
      <c r="W987" s="113">
        <v>0</v>
      </c>
      <c r="X987" s="93">
        <f t="shared" ref="X987" si="9376">W987/W983</f>
        <v>0</v>
      </c>
      <c r="Y987" s="113">
        <v>0</v>
      </c>
      <c r="Z987" s="93">
        <f t="shared" ref="Z987" si="9377">Y987/Y983</f>
        <v>0</v>
      </c>
      <c r="AA987" s="113">
        <v>0</v>
      </c>
      <c r="AB987" s="93">
        <f t="shared" ref="AB987" si="9378">AA987/AA983</f>
        <v>0</v>
      </c>
      <c r="AC987" s="113">
        <v>0</v>
      </c>
      <c r="AD987" s="93">
        <f t="shared" ref="AD987" si="9379">AC987/AC983</f>
        <v>0</v>
      </c>
      <c r="AE987" s="113"/>
      <c r="AF987" s="93">
        <f t="shared" ref="AF987" si="9380">AE987/AE983</f>
        <v>0</v>
      </c>
      <c r="AG987" s="113"/>
      <c r="AH987" s="93">
        <f t="shared" ref="AH987" si="9381">AG987/AG983</f>
        <v>0</v>
      </c>
      <c r="AI987" s="113"/>
      <c r="AJ987" s="93">
        <f t="shared" ref="AJ987" si="9382">AI987/AI983</f>
        <v>0</v>
      </c>
      <c r="AK987" s="113"/>
      <c r="AL987" s="93">
        <f t="shared" ref="AL987" si="9383">AK987/AK983</f>
        <v>0</v>
      </c>
      <c r="AM987" s="113">
        <v>0</v>
      </c>
      <c r="AN987" s="93">
        <f t="shared" ref="AN987" si="9384">AM987/AM983</f>
        <v>0</v>
      </c>
      <c r="AO987" s="113">
        <v>0</v>
      </c>
      <c r="AP987" s="93">
        <f t="shared" ref="AP987" si="9385">AO987/AO983</f>
        <v>0</v>
      </c>
      <c r="AQ987" s="113">
        <v>0</v>
      </c>
      <c r="AR987" s="93">
        <f t="shared" si="9343"/>
        <v>0</v>
      </c>
      <c r="AS987" s="134">
        <f t="shared" si="9344"/>
        <v>0</v>
      </c>
      <c r="AT987" s="203">
        <f t="shared" si="9345"/>
        <v>0</v>
      </c>
      <c r="AU987" s="120">
        <f>IF(J987=0,0,(IF('Form II'!K985="yes",(J987/AT987)*('Form II'!G985+'Form II'!H985),0)))</f>
        <v>0</v>
      </c>
      <c r="AV987" s="120">
        <f>IF(D987=0,0,(IF('Form II'!I985="yes",(D987/AT987)*('Form II'!G985+'Form II'!H985),0)))</f>
        <v>0</v>
      </c>
      <c r="AW987" s="120">
        <f>IF(F987+H987=0,0,(IF('Form II'!J985="yes",((F987+H987)/AT987)*('Form II'!G985+'Form II'!H985),0)))</f>
        <v>0</v>
      </c>
      <c r="AX987" s="120">
        <f>IF(L987=0,0,(L987/AT987)*('Form II'!G985+'Form II'!H985))</f>
        <v>0</v>
      </c>
      <c r="AY987" s="120">
        <f>IF(P987+R987=0,0,(IF('Form II'!M985="yes",(((P987+R987)/AT987)*('Form II'!G985+'Form II'!H985)),0)))</f>
        <v>0</v>
      </c>
      <c r="AZ987" s="120" t="e">
        <f>IF('Form II'!N985="yes",(((V987+X987+Z987+T987)/AT987)*('Form II'!G985+'Form II'!H985)),0)</f>
        <v>#DIV/0!</v>
      </c>
      <c r="BA987" s="120" t="e">
        <f>IF('Form II'!P985="yes",(AB987/AT987)*('Form II'!G985+'Form II'!H985),0)</f>
        <v>#DIV/0!</v>
      </c>
      <c r="BB987" s="120" t="e">
        <f>IF('Form II'!O985="yes",(AD987/AT987)*('Form II'!G985+'Form II'!H985),0)</f>
        <v>#DIV/0!</v>
      </c>
      <c r="BC987" s="120">
        <f>IF(AF987=0,0,(AF987/AT987)*('Form II'!G985+'Form II'!H985))</f>
        <v>0</v>
      </c>
      <c r="BD987" s="120">
        <f>IF((AN987+AP987+AR987)=0,0,(IF('Form II'!R985="yes",(((AN987+AP987+AR987)/AT987)*('Form II'!G985+'Form II'!H985)),0)))</f>
        <v>0</v>
      </c>
      <c r="BE987" s="118">
        <f>IF((AS987)=0,('Form II'!G985+'Form II'!H985),SUM(AU987:BD987))</f>
        <v>0</v>
      </c>
      <c r="CD987" s="23">
        <f>AT987*'Form II'!F985</f>
        <v>0</v>
      </c>
    </row>
    <row r="988" spans="1:82" ht="16.5" thickTop="1" thickBot="1" x14ac:dyDescent="0.3">
      <c r="A988" s="28" t="s">
        <v>40</v>
      </c>
      <c r="B988" s="29"/>
      <c r="C988" s="114">
        <v>0</v>
      </c>
      <c r="D988" s="93">
        <f t="shared" ref="D988" si="9386">C988/C983</f>
        <v>0</v>
      </c>
      <c r="E988" s="114"/>
      <c r="F988" s="93">
        <f t="shared" ref="F988" si="9387">E988/E983</f>
        <v>0</v>
      </c>
      <c r="G988" s="114"/>
      <c r="H988" s="93">
        <f t="shared" ref="H988" si="9388">G988/G983</f>
        <v>0</v>
      </c>
      <c r="I988" s="114"/>
      <c r="J988" s="93">
        <f t="shared" ref="J988" si="9389">I988/I983</f>
        <v>0</v>
      </c>
      <c r="K988" s="114"/>
      <c r="L988" s="93">
        <f t="shared" ref="L988" si="9390">K988/K983</f>
        <v>0</v>
      </c>
      <c r="M988" s="114">
        <v>0</v>
      </c>
      <c r="N988" s="93">
        <f t="shared" ref="N988" si="9391">M988/M983</f>
        <v>0</v>
      </c>
      <c r="O988" s="114">
        <v>0</v>
      </c>
      <c r="P988" s="93">
        <f t="shared" ref="P988" si="9392">O988/O983</f>
        <v>0</v>
      </c>
      <c r="Q988" s="114">
        <v>0</v>
      </c>
      <c r="R988" s="93">
        <f t="shared" ref="R988" si="9393">Q988/Q983</f>
        <v>0</v>
      </c>
      <c r="S988" s="114">
        <v>0</v>
      </c>
      <c r="T988" s="93">
        <f t="shared" ref="T988" si="9394">S988/S983</f>
        <v>0</v>
      </c>
      <c r="U988" s="114">
        <v>0</v>
      </c>
      <c r="V988" s="93">
        <f t="shared" ref="V988" si="9395">U988/U983</f>
        <v>0</v>
      </c>
      <c r="W988" s="114">
        <v>0</v>
      </c>
      <c r="X988" s="93">
        <f t="shared" ref="X988" si="9396">W988/W983</f>
        <v>0</v>
      </c>
      <c r="Y988" s="114">
        <v>0</v>
      </c>
      <c r="Z988" s="93">
        <f t="shared" ref="Z988" si="9397">Y988/Y983</f>
        <v>0</v>
      </c>
      <c r="AA988" s="114">
        <v>0</v>
      </c>
      <c r="AB988" s="93">
        <f t="shared" ref="AB988" si="9398">AA988/AA983</f>
        <v>0</v>
      </c>
      <c r="AC988" s="114">
        <v>0</v>
      </c>
      <c r="AD988" s="93">
        <f t="shared" ref="AD988" si="9399">AC988/AC983</f>
        <v>0</v>
      </c>
      <c r="AE988" s="114"/>
      <c r="AF988" s="93">
        <f t="shared" ref="AF988" si="9400">AE988/AE983</f>
        <v>0</v>
      </c>
      <c r="AG988" s="114"/>
      <c r="AH988" s="93">
        <f t="shared" ref="AH988" si="9401">AG988/AG983</f>
        <v>0</v>
      </c>
      <c r="AI988" s="114"/>
      <c r="AJ988" s="93">
        <f t="shared" ref="AJ988" si="9402">AI988/AI983</f>
        <v>0</v>
      </c>
      <c r="AK988" s="114"/>
      <c r="AL988" s="93">
        <f t="shared" ref="AL988" si="9403">AK988/AK983</f>
        <v>0</v>
      </c>
      <c r="AM988" s="114">
        <v>0</v>
      </c>
      <c r="AN988" s="93">
        <f t="shared" ref="AN988" si="9404">AM988/AM983</f>
        <v>0</v>
      </c>
      <c r="AO988" s="114">
        <v>0</v>
      </c>
      <c r="AP988" s="93">
        <f t="shared" ref="AP988" si="9405">AO988/AO983</f>
        <v>0</v>
      </c>
      <c r="AQ988" s="114">
        <v>0</v>
      </c>
      <c r="AR988" s="93">
        <f t="shared" si="9343"/>
        <v>0</v>
      </c>
      <c r="AS988" s="134">
        <f t="shared" si="9344"/>
        <v>0</v>
      </c>
      <c r="AT988" s="203">
        <f t="shared" si="9345"/>
        <v>0</v>
      </c>
      <c r="AU988" s="120">
        <f>IF(J988=0,0,(IF('Form II'!K986="yes",(J988/AT988)*('Form II'!G986+'Form II'!H986),0)))</f>
        <v>0</v>
      </c>
      <c r="AV988" s="120">
        <f>IF(D988=0,0,(IF('Form II'!I986="yes",(D988/AT988)*('Form II'!G986+'Form II'!H986),0)))</f>
        <v>0</v>
      </c>
      <c r="AW988" s="120">
        <f>IF(F988+H988=0,0,(IF('Form II'!J986="yes",((F988+H988)/AT988)*('Form II'!G986+'Form II'!H986),0)))</f>
        <v>0</v>
      </c>
      <c r="AX988" s="120">
        <f>IF(L988=0,0,(L988/AT988)*('Form II'!G986+'Form II'!H986))</f>
        <v>0</v>
      </c>
      <c r="AY988" s="120">
        <f>IF(P988+R988=0,0,(IF('Form II'!M986="yes",(((P988+R988)/AT988)*('Form II'!G986+'Form II'!H986)),0)))</f>
        <v>0</v>
      </c>
      <c r="AZ988" s="120" t="e">
        <f>IF('Form II'!N986="yes",(((V988+X988+Z988+T988)/AT988)*('Form II'!G986+'Form II'!H986)),0)</f>
        <v>#DIV/0!</v>
      </c>
      <c r="BA988" s="120" t="e">
        <f>IF('Form II'!P986="yes",(AB988/AT988)*('Form II'!G986+'Form II'!H986),0)</f>
        <v>#DIV/0!</v>
      </c>
      <c r="BB988" s="120" t="e">
        <f>IF('Form II'!O986="yes",(AD988/AT988)*('Form II'!G986+'Form II'!H986),0)</f>
        <v>#DIV/0!</v>
      </c>
      <c r="BC988" s="120">
        <f>IF(AF988=0,0,(AF988/AT988)*('Form II'!G986+'Form II'!H986))</f>
        <v>0</v>
      </c>
      <c r="BD988" s="120">
        <f>IF((AN988+AP988+AR988)=0,0,(IF('Form II'!R986="yes",(((AN988+AP988+AR988)/AT988)*('Form II'!G986+'Form II'!H986)),0)))</f>
        <v>0</v>
      </c>
      <c r="BE988" s="118">
        <f>IF((AS988)=0,('Form II'!G986+'Form II'!H986),SUM(AU988:BD988))</f>
        <v>0</v>
      </c>
      <c r="CD988" s="23">
        <f>AT988*'Form II'!F986</f>
        <v>0</v>
      </c>
    </row>
    <row r="989" spans="1:82" ht="15.75" thickTop="1" x14ac:dyDescent="0.25">
      <c r="A989" s="90" t="s">
        <v>41</v>
      </c>
      <c r="B989" s="91"/>
      <c r="C989" s="91">
        <f t="shared" si="9280"/>
        <v>0</v>
      </c>
      <c r="D989" s="93">
        <f t="shared" ref="D989" si="9406">C989/C983</f>
        <v>0</v>
      </c>
      <c r="E989" s="91">
        <f t="shared" si="9282"/>
        <v>0</v>
      </c>
      <c r="F989" s="93">
        <f t="shared" ref="F989" si="9407">E989/E983</f>
        <v>0</v>
      </c>
      <c r="G989" s="91">
        <f t="shared" si="9284"/>
        <v>0</v>
      </c>
      <c r="H989" s="93">
        <f t="shared" ref="H989" si="9408">G989/G983</f>
        <v>0</v>
      </c>
      <c r="I989" s="91">
        <f t="shared" si="9286"/>
        <v>0</v>
      </c>
      <c r="J989" s="93">
        <f t="shared" ref="J989" si="9409">I989/I983</f>
        <v>0</v>
      </c>
      <c r="K989" s="91">
        <f t="shared" si="9288"/>
        <v>0</v>
      </c>
      <c r="L989" s="93">
        <f t="shared" ref="L989" si="9410">K989/K983</f>
        <v>0</v>
      </c>
      <c r="M989" s="91">
        <f t="shared" si="9290"/>
        <v>0</v>
      </c>
      <c r="N989" s="93">
        <f t="shared" ref="N989" si="9411">M989/M983</f>
        <v>0</v>
      </c>
      <c r="O989" s="91">
        <f t="shared" si="9292"/>
        <v>0</v>
      </c>
      <c r="P989" s="93">
        <f t="shared" ref="P989" si="9412">O989/O983</f>
        <v>0</v>
      </c>
      <c r="Q989" s="91">
        <f t="shared" si="9294"/>
        <v>0</v>
      </c>
      <c r="R989" s="93">
        <f t="shared" ref="R989" si="9413">Q989/Q983</f>
        <v>0</v>
      </c>
      <c r="S989" s="91">
        <f t="shared" si="9296"/>
        <v>0</v>
      </c>
      <c r="T989" s="93">
        <f t="shared" ref="T989" si="9414">S989/S983</f>
        <v>0</v>
      </c>
      <c r="U989" s="91">
        <f t="shared" si="9298"/>
        <v>0</v>
      </c>
      <c r="V989" s="93">
        <f t="shared" ref="V989" si="9415">U989/U983</f>
        <v>0</v>
      </c>
      <c r="W989" s="91">
        <f t="shared" si="9300"/>
        <v>0</v>
      </c>
      <c r="X989" s="93">
        <f t="shared" ref="X989" si="9416">W989/W983</f>
        <v>0</v>
      </c>
      <c r="Y989" s="91">
        <f t="shared" si="9302"/>
        <v>0</v>
      </c>
      <c r="Z989" s="93">
        <f t="shared" ref="Z989" si="9417">Y989/Y983</f>
        <v>0</v>
      </c>
      <c r="AA989" s="91">
        <f t="shared" si="9304"/>
        <v>0</v>
      </c>
      <c r="AB989" s="93">
        <f t="shared" ref="AB989" si="9418">AA989/AA983</f>
        <v>0</v>
      </c>
      <c r="AC989" s="91">
        <f t="shared" si="9306"/>
        <v>0</v>
      </c>
      <c r="AD989" s="93">
        <f t="shared" ref="AD989" si="9419">AC989/AC983</f>
        <v>0</v>
      </c>
      <c r="AE989" s="94">
        <f t="shared" si="9308"/>
        <v>0</v>
      </c>
      <c r="AF989" s="93">
        <f t="shared" ref="AF989" si="9420">AE989/AE983</f>
        <v>0</v>
      </c>
      <c r="AG989" s="91">
        <f t="shared" si="9310"/>
        <v>0</v>
      </c>
      <c r="AH989" s="93">
        <f t="shared" ref="AH989" si="9421">AG989/AG983</f>
        <v>0</v>
      </c>
      <c r="AI989" s="91">
        <f t="shared" si="9312"/>
        <v>0</v>
      </c>
      <c r="AJ989" s="93">
        <f t="shared" ref="AJ989" si="9422">AI989/AI983</f>
        <v>0</v>
      </c>
      <c r="AK989" s="91">
        <f t="shared" si="9314"/>
        <v>0</v>
      </c>
      <c r="AL989" s="93">
        <f t="shared" ref="AL989" si="9423">AK989/AK983</f>
        <v>0</v>
      </c>
      <c r="AM989" s="91">
        <f t="shared" si="9316"/>
        <v>0</v>
      </c>
      <c r="AN989" s="93">
        <f t="shared" ref="AN989" si="9424">AM989/AM983</f>
        <v>0</v>
      </c>
      <c r="AO989" s="91">
        <f t="shared" si="9318"/>
        <v>0</v>
      </c>
      <c r="AP989" s="93">
        <f t="shared" ref="AP989" si="9425">AO989/AO983</f>
        <v>0</v>
      </c>
      <c r="AQ989" s="91">
        <f t="shared" si="9320"/>
        <v>0</v>
      </c>
      <c r="AR989" s="93">
        <f t="shared" si="9343"/>
        <v>0</v>
      </c>
      <c r="AS989" s="95">
        <f t="shared" si="9321"/>
        <v>0</v>
      </c>
      <c r="AT989" s="203">
        <f t="shared" si="9345"/>
        <v>0</v>
      </c>
      <c r="AU989" s="121"/>
      <c r="AV989" s="121"/>
      <c r="AW989" s="121"/>
      <c r="AX989" s="121"/>
      <c r="AY989" s="121"/>
      <c r="AZ989" s="121"/>
      <c r="BA989" s="121"/>
      <c r="BB989" s="121"/>
      <c r="BC989" s="121"/>
      <c r="BD989" s="121"/>
      <c r="BE989" s="121"/>
      <c r="CD989" s="30">
        <f t="shared" si="9322"/>
        <v>0</v>
      </c>
    </row>
    <row r="990" spans="1:82" x14ac:dyDescent="0.25">
      <c r="AU990" s="116"/>
      <c r="AV990" s="116"/>
      <c r="AW990" s="116"/>
      <c r="AX990" s="116"/>
      <c r="AY990" s="116"/>
      <c r="AZ990" s="116"/>
      <c r="BA990" s="116"/>
      <c r="BB990" s="116"/>
      <c r="BC990" s="116"/>
      <c r="BD990" s="116"/>
      <c r="BE990" s="116"/>
    </row>
    <row r="991" spans="1:82" ht="45" x14ac:dyDescent="0.25">
      <c r="A991" s="97"/>
      <c r="B991" s="199" t="s">
        <v>25</v>
      </c>
      <c r="C991" s="248" t="s">
        <v>116</v>
      </c>
      <c r="D991" s="247"/>
      <c r="E991" s="257" t="s">
        <v>119</v>
      </c>
      <c r="F991" s="247"/>
      <c r="G991" s="257" t="s">
        <v>120</v>
      </c>
      <c r="H991" s="247"/>
      <c r="I991" s="248" t="s">
        <v>117</v>
      </c>
      <c r="J991" s="247"/>
      <c r="K991" s="248" t="s">
        <v>118</v>
      </c>
      <c r="L991" s="247"/>
      <c r="M991" s="248" t="s">
        <v>27</v>
      </c>
      <c r="N991" s="247"/>
      <c r="O991" s="248" t="s">
        <v>166</v>
      </c>
      <c r="P991" s="247"/>
      <c r="Q991" s="248" t="s">
        <v>167</v>
      </c>
      <c r="R991" s="247"/>
      <c r="S991" s="248" t="s">
        <v>132</v>
      </c>
      <c r="T991" s="247"/>
      <c r="U991" s="248" t="s">
        <v>28</v>
      </c>
      <c r="V991" s="247"/>
      <c r="W991" s="248" t="s">
        <v>29</v>
      </c>
      <c r="X991" s="247"/>
      <c r="Y991" s="248" t="s">
        <v>30</v>
      </c>
      <c r="Z991" s="247"/>
      <c r="AA991" s="248" t="s">
        <v>114</v>
      </c>
      <c r="AB991" s="258"/>
      <c r="AC991" s="248" t="s">
        <v>113</v>
      </c>
      <c r="AD991" s="247"/>
      <c r="AE991" s="248" t="s">
        <v>31</v>
      </c>
      <c r="AF991" s="247"/>
      <c r="AG991" s="248" t="s">
        <v>193</v>
      </c>
      <c r="AH991" s="247"/>
      <c r="AI991" s="248" t="s">
        <v>164</v>
      </c>
      <c r="AJ991" s="247"/>
      <c r="AK991" s="246" t="s">
        <v>165</v>
      </c>
      <c r="AL991" s="247"/>
      <c r="AM991" s="248" t="s">
        <v>33</v>
      </c>
      <c r="AN991" s="247"/>
      <c r="AO991" s="248" t="s">
        <v>34</v>
      </c>
      <c r="AP991" s="247"/>
      <c r="AQ991" s="248" t="s">
        <v>34</v>
      </c>
      <c r="AR991" s="247"/>
      <c r="AS991" s="248" t="s">
        <v>35</v>
      </c>
      <c r="AT991" s="247"/>
      <c r="AU991" s="115" t="s">
        <v>457</v>
      </c>
      <c r="AV991" s="115" t="s">
        <v>116</v>
      </c>
      <c r="AW991" s="115" t="s">
        <v>459</v>
      </c>
      <c r="AX991" s="116" t="s">
        <v>460</v>
      </c>
      <c r="AY991" s="116" t="s">
        <v>461</v>
      </c>
      <c r="AZ991" s="116" t="s">
        <v>134</v>
      </c>
      <c r="BA991" s="117" t="s">
        <v>114</v>
      </c>
      <c r="BB991" s="117" t="s">
        <v>113</v>
      </c>
      <c r="BC991" s="117" t="s">
        <v>46</v>
      </c>
      <c r="BD991" s="117" t="s">
        <v>44</v>
      </c>
      <c r="BE991" s="118"/>
    </row>
    <row r="992" spans="1:82" x14ac:dyDescent="0.25">
      <c r="A992" s="49" t="s">
        <v>129</v>
      </c>
      <c r="B992" s="200"/>
      <c r="C992" s="151"/>
      <c r="D992" s="152"/>
      <c r="E992" s="151"/>
      <c r="F992" s="152"/>
      <c r="G992" s="200"/>
      <c r="H992" s="201"/>
      <c r="I992" s="200"/>
      <c r="J992" s="201"/>
      <c r="K992" s="87"/>
      <c r="L992" s="201"/>
      <c r="M992" s="200"/>
      <c r="N992" s="201"/>
      <c r="O992" s="200"/>
      <c r="P992" s="201"/>
      <c r="Q992" s="200"/>
      <c r="R992" s="201"/>
      <c r="S992" s="200"/>
      <c r="T992" s="201"/>
      <c r="U992" s="200"/>
      <c r="V992" s="201"/>
      <c r="W992" s="200"/>
      <c r="X992" s="201"/>
      <c r="Y992" s="200"/>
      <c r="Z992" s="201"/>
      <c r="AA992" s="87"/>
      <c r="AB992" s="87"/>
      <c r="AC992" s="200"/>
      <c r="AD992" s="201"/>
      <c r="AE992" s="200"/>
      <c r="AF992" s="201"/>
      <c r="AG992" s="200"/>
      <c r="AH992" s="201"/>
      <c r="AI992" s="200"/>
      <c r="AJ992" s="201"/>
      <c r="AK992" s="87"/>
      <c r="AL992" s="87"/>
      <c r="AM992" s="200"/>
      <c r="AN992" s="201"/>
      <c r="AO992" s="200"/>
      <c r="AP992" s="201"/>
      <c r="AQ992" s="200"/>
      <c r="AR992" s="201"/>
      <c r="AS992" s="200"/>
      <c r="AT992" s="146"/>
      <c r="AU992" s="115"/>
      <c r="AV992" s="115"/>
      <c r="AW992" s="115"/>
      <c r="AX992" s="116"/>
      <c r="AY992" s="116"/>
      <c r="AZ992" s="116"/>
      <c r="BA992" s="116"/>
      <c r="BB992" s="116"/>
      <c r="BC992" s="116"/>
      <c r="BD992" s="116"/>
      <c r="BE992" s="116"/>
    </row>
    <row r="993" spans="1:82" x14ac:dyDescent="0.25">
      <c r="A993" s="98"/>
      <c r="B993" s="88"/>
      <c r="C993" s="249">
        <f>(VLOOKUP(A992,$BF$2:$CB$5,2,FALSE))*'Form II'!F993</f>
        <v>60</v>
      </c>
      <c r="D993" s="250"/>
      <c r="E993" s="249">
        <f>VLOOKUP(A992,$BF$2:$CB$5,3,FALSE)*'Form II'!F993</f>
        <v>60</v>
      </c>
      <c r="F993" s="250"/>
      <c r="G993" s="249">
        <f>VLOOKUP(A992,$BF$2:$CB$5,4,FALSE)*'Form II'!F993</f>
        <v>60</v>
      </c>
      <c r="H993" s="250"/>
      <c r="I993" s="249">
        <f>VLOOKUP(A992,$BF$2:$CB$5,5,FALSE)*'Form II'!F993</f>
        <v>60</v>
      </c>
      <c r="J993" s="250"/>
      <c r="K993" s="251">
        <f>VLOOKUP(A992,$BF$2:$CB$5,6,FALSE)*'Form II'!F993</f>
        <v>100</v>
      </c>
      <c r="L993" s="250"/>
      <c r="M993" s="249">
        <f>VLOOKUP(A992,$BF$2:$CB$5,7,FALSE)*'Form II'!F993</f>
        <v>200</v>
      </c>
      <c r="N993" s="250"/>
      <c r="O993" s="249">
        <f>VLOOKUP(A992,$BF$2:$CB$5,8,FALSE)*'Form II'!F993</f>
        <v>125</v>
      </c>
      <c r="P993" s="250"/>
      <c r="Q993" s="249">
        <f>VLOOKUP(A992,$BF$2:$CB$5,9,FALSE)*'Form II'!F993</f>
        <v>125</v>
      </c>
      <c r="R993" s="250"/>
      <c r="S993" s="249">
        <f>VLOOKUP(A992,$BF$2:$CB$5,10,FALSE)*'Form II'!F993</f>
        <v>125</v>
      </c>
      <c r="T993" s="250"/>
      <c r="U993" s="249">
        <f>VLOOKUP(A992,$BF$2:$CB$5,11,FALSE)*'Form II'!F993</f>
        <v>150</v>
      </c>
      <c r="V993" s="250"/>
      <c r="W993" s="249">
        <f>VLOOKUP(A992,$BF$2:$CB$5,12,FALSE)*'Form II'!F993</f>
        <v>200</v>
      </c>
      <c r="X993" s="250"/>
      <c r="Y993" s="252">
        <f>VLOOKUP(A992,$BF$2:$CB$5,13,FALSE)*'Form II'!F993</f>
        <v>250</v>
      </c>
      <c r="Z993" s="253"/>
      <c r="AA993" s="252">
        <f>VLOOKUP(A992,$BF$2:$CB$5,14,FALSE)*'Form II'!F993</f>
        <v>75</v>
      </c>
      <c r="AB993" s="254"/>
      <c r="AC993" s="252">
        <f>VLOOKUP(A992,$BF$2:$CB$5,15,FALSE)*'Form II'!F993</f>
        <v>75</v>
      </c>
      <c r="AD993" s="253"/>
      <c r="AE993" s="252">
        <f>VLOOKUP(A992,$BF$2:$CB$5,16,FALSE)*'Form II'!F993</f>
        <v>200</v>
      </c>
      <c r="AF993" s="253"/>
      <c r="AG993" s="249">
        <f>VLOOKUP(A992,$BF$2:$CB$5,17,FALSE)*'Form II'!F993</f>
        <v>200</v>
      </c>
      <c r="AH993" s="250"/>
      <c r="AI993" s="249">
        <f>VLOOKUP(A992,$BF$2:$CB$5,18,FALSE)*'Form II'!F993</f>
        <v>12.5</v>
      </c>
      <c r="AJ993" s="250"/>
      <c r="AK993" s="249">
        <f>VLOOKUP(A992,$BF$2:$CB$5,19,FALSE)*'Form II'!F993</f>
        <v>25</v>
      </c>
      <c r="AL993" s="250"/>
      <c r="AM993" s="249">
        <f>VLOOKUP(A992,$BF$2:$CB$5,20,FALSE)*'Form II'!F993</f>
        <v>12.5</v>
      </c>
      <c r="AN993" s="250"/>
      <c r="AO993" s="249">
        <f>VLOOKUP(A992,$BF$2:$CB$5,21,FALSE)*'Form II'!F993</f>
        <v>25</v>
      </c>
      <c r="AP993" s="250"/>
      <c r="AQ993" s="249">
        <f>VLOOKUP(A992,$BF$2:$CB$5,22,FALSE)*'Form II'!F993</f>
        <v>25</v>
      </c>
      <c r="AR993" s="250"/>
      <c r="AS993" s="255"/>
      <c r="AT993" s="256"/>
      <c r="AU993" s="116"/>
      <c r="AV993" s="116"/>
      <c r="AW993" s="116"/>
      <c r="AX993" s="116"/>
      <c r="AY993" s="116"/>
      <c r="AZ993" s="116"/>
      <c r="BA993" s="116"/>
      <c r="BB993" s="116"/>
      <c r="BC993" s="116"/>
      <c r="BD993" s="116"/>
      <c r="BE993" s="116"/>
    </row>
    <row r="994" spans="1:82" ht="15.75" thickBot="1" x14ac:dyDescent="0.3">
      <c r="A994" s="48" t="str">
        <f>'Form II'!A993&amp;", "&amp;'Form II'!B993</f>
        <v>, 100</v>
      </c>
      <c r="B994" s="99" t="s">
        <v>36</v>
      </c>
      <c r="C994" s="99" t="s">
        <v>36</v>
      </c>
      <c r="D994" s="99" t="s">
        <v>142</v>
      </c>
      <c r="E994" s="99"/>
      <c r="F994" s="99"/>
      <c r="G994" s="99"/>
      <c r="H994" s="99"/>
      <c r="I994" s="99"/>
      <c r="J994" s="99"/>
      <c r="K994" s="99" t="s">
        <v>36</v>
      </c>
      <c r="L994" s="99" t="s">
        <v>142</v>
      </c>
      <c r="M994" s="99" t="s">
        <v>36</v>
      </c>
      <c r="N994" s="99" t="s">
        <v>142</v>
      </c>
      <c r="O994" s="99" t="s">
        <v>36</v>
      </c>
      <c r="P994" s="99" t="s">
        <v>142</v>
      </c>
      <c r="Q994" s="99" t="s">
        <v>36</v>
      </c>
      <c r="R994" s="99" t="s">
        <v>142</v>
      </c>
      <c r="S994" s="99" t="s">
        <v>36</v>
      </c>
      <c r="T994" s="99" t="s">
        <v>142</v>
      </c>
      <c r="U994" s="99" t="s">
        <v>36</v>
      </c>
      <c r="V994" s="99" t="s">
        <v>142</v>
      </c>
      <c r="W994" s="99" t="s">
        <v>36</v>
      </c>
      <c r="X994" s="99" t="s">
        <v>142</v>
      </c>
      <c r="Y994" s="99" t="s">
        <v>36</v>
      </c>
      <c r="Z994" s="99" t="s">
        <v>142</v>
      </c>
      <c r="AA994" s="99"/>
      <c r="AB994" s="99"/>
      <c r="AC994" s="99" t="s">
        <v>36</v>
      </c>
      <c r="AD994" s="99" t="s">
        <v>142</v>
      </c>
      <c r="AE994" s="99" t="s">
        <v>36</v>
      </c>
      <c r="AF994" s="100" t="s">
        <v>142</v>
      </c>
      <c r="AG994" s="99" t="s">
        <v>36</v>
      </c>
      <c r="AH994" s="99" t="s">
        <v>142</v>
      </c>
      <c r="AI994" s="99" t="s">
        <v>36</v>
      </c>
      <c r="AJ994" s="99" t="s">
        <v>142</v>
      </c>
      <c r="AK994" s="99" t="s">
        <v>36</v>
      </c>
      <c r="AL994" s="99" t="s">
        <v>142</v>
      </c>
      <c r="AM994" s="99" t="s">
        <v>36</v>
      </c>
      <c r="AN994" s="99" t="s">
        <v>142</v>
      </c>
      <c r="AO994" s="99" t="s">
        <v>36</v>
      </c>
      <c r="AP994" s="99" t="s">
        <v>142</v>
      </c>
      <c r="AQ994" s="99" t="s">
        <v>36</v>
      </c>
      <c r="AR994" s="99" t="s">
        <v>142</v>
      </c>
      <c r="AS994" s="99" t="s">
        <v>36</v>
      </c>
      <c r="AT994" s="147" t="s">
        <v>142</v>
      </c>
      <c r="AU994" s="116"/>
      <c r="AV994" s="116"/>
      <c r="AW994" s="116"/>
      <c r="AX994" s="116"/>
      <c r="AY994" s="116"/>
      <c r="AZ994" s="116"/>
      <c r="BA994" s="116"/>
      <c r="BB994" s="116"/>
      <c r="BC994" s="116"/>
      <c r="BD994" s="116"/>
      <c r="BE994" s="116"/>
    </row>
    <row r="995" spans="1:82" ht="16.5" thickTop="1" thickBot="1" x14ac:dyDescent="0.3">
      <c r="A995" s="24" t="s">
        <v>37</v>
      </c>
      <c r="B995" s="25"/>
      <c r="C995" s="112">
        <v>0</v>
      </c>
      <c r="D995" s="93">
        <f t="shared" ref="D995" si="9426">C995/C993</f>
        <v>0</v>
      </c>
      <c r="E995" s="112"/>
      <c r="F995" s="93">
        <f t="shared" ref="F995" si="9427">E995/E993</f>
        <v>0</v>
      </c>
      <c r="G995" s="112"/>
      <c r="H995" s="93">
        <f t="shared" ref="H995" si="9428">G995/G993</f>
        <v>0</v>
      </c>
      <c r="I995" s="112"/>
      <c r="J995" s="93">
        <f t="shared" ref="J995" si="9429">I995/I993</f>
        <v>0</v>
      </c>
      <c r="K995" s="112"/>
      <c r="L995" s="93">
        <f t="shared" ref="L995" si="9430">K995/K993</f>
        <v>0</v>
      </c>
      <c r="M995" s="112">
        <v>0</v>
      </c>
      <c r="N995" s="93">
        <f t="shared" ref="N995" si="9431">M995/M993</f>
        <v>0</v>
      </c>
      <c r="O995" s="112">
        <v>0</v>
      </c>
      <c r="P995" s="93">
        <f t="shared" ref="P995" si="9432">O995/O993</f>
        <v>0</v>
      </c>
      <c r="Q995" s="112">
        <v>0</v>
      </c>
      <c r="R995" s="93">
        <f t="shared" ref="R995" si="9433">Q995/Q993</f>
        <v>0</v>
      </c>
      <c r="S995" s="112">
        <v>0</v>
      </c>
      <c r="T995" s="93">
        <f t="shared" ref="T995" si="9434">S995/S993</f>
        <v>0</v>
      </c>
      <c r="U995" s="112">
        <v>0</v>
      </c>
      <c r="V995" s="93">
        <f t="shared" ref="V995" si="9435">U995/U993</f>
        <v>0</v>
      </c>
      <c r="W995" s="112">
        <v>0</v>
      </c>
      <c r="X995" s="93">
        <f t="shared" ref="X995" si="9436">W995/W993</f>
        <v>0</v>
      </c>
      <c r="Y995" s="112">
        <v>0</v>
      </c>
      <c r="Z995" s="93">
        <f t="shared" ref="Z995" si="9437">Y995/Y993</f>
        <v>0</v>
      </c>
      <c r="AA995" s="112">
        <v>0</v>
      </c>
      <c r="AB995" s="93">
        <f t="shared" ref="AB995" si="9438">AA995/AA993</f>
        <v>0</v>
      </c>
      <c r="AC995" s="112">
        <v>0</v>
      </c>
      <c r="AD995" s="93">
        <f t="shared" ref="AD995" si="9439">AC995/AC993</f>
        <v>0</v>
      </c>
      <c r="AE995" s="112"/>
      <c r="AF995" s="93">
        <f t="shared" ref="AF995" si="9440">AE995/AE993</f>
        <v>0</v>
      </c>
      <c r="AG995" s="112"/>
      <c r="AH995" s="93">
        <f t="shared" ref="AH995" si="9441">AG995/AG993</f>
        <v>0</v>
      </c>
      <c r="AI995" s="112"/>
      <c r="AJ995" s="93">
        <f t="shared" ref="AJ995" si="9442">AI995/AI993</f>
        <v>0</v>
      </c>
      <c r="AK995" s="112"/>
      <c r="AL995" s="93">
        <f t="shared" ref="AL995" si="9443">AK995/AK993</f>
        <v>0</v>
      </c>
      <c r="AM995" s="112">
        <v>0</v>
      </c>
      <c r="AN995" s="93">
        <f t="shared" ref="AN995" si="9444">AM995/AM993</f>
        <v>0</v>
      </c>
      <c r="AO995" s="112">
        <v>0</v>
      </c>
      <c r="AP995" s="93">
        <f t="shared" ref="AP995" si="9445">AO995/AO993</f>
        <v>0</v>
      </c>
      <c r="AQ995" s="112">
        <v>0</v>
      </c>
      <c r="AR995" s="93">
        <f t="shared" ref="AR995:AR999" si="9446">AQ995/$AQ$113</f>
        <v>0</v>
      </c>
      <c r="AS995" s="134">
        <f t="shared" ref="AS995:AS998" si="9447">C995+K995+M995+O995+U995+W995+Y995+AC995+AE995+AG995+AM995+AQ995+E995+I995+G995+AA995+Q995+S995+AO995+AI995+AK995</f>
        <v>0</v>
      </c>
      <c r="AT995" s="203">
        <f t="shared" ref="AT995:AT999" si="9448">D995+L995+N995+P995+V995+X995+Z995+AD995+AF995+AH995+AN995+AR995+AB995+F995+J995+H995+R995+T995+AP995+AJ995+AL995</f>
        <v>0</v>
      </c>
      <c r="AU995" s="120">
        <f>IF(J995=0,0,(IF('Form II'!K993="yes",(J995/AT995)*('Form II'!G993+'Form II'!H993),0)))</f>
        <v>0</v>
      </c>
      <c r="AV995" s="120">
        <f>IF(D995=0,0,(IF('Form II'!I993="yes",(D995/AT995)*('Form II'!G993+'Form II'!H993),0)))</f>
        <v>0</v>
      </c>
      <c r="AW995" s="120">
        <f>IF(F995+H995=0,0,(IF('Form II'!J993="yes",((F995+H995)/AT995)*('Form II'!G993+'Form II'!H993),0)))</f>
        <v>0</v>
      </c>
      <c r="AX995" s="120">
        <f>IF(L995=0,0,(L995/AT995)*('Form II'!G993+'Form II'!H993))</f>
        <v>0</v>
      </c>
      <c r="AY995" s="120">
        <f>IF(P995+R995=0,0,(IF('Form II'!M993="yes",(((P995+R995)/AT995)*('Form II'!G993+'Form II'!H993)),0)))</f>
        <v>0</v>
      </c>
      <c r="AZ995" s="120" t="e">
        <f>IF('Form II'!N993="yes",(((V995+X995+Z995+T995)/AT995)*('Form II'!G993+'Form II'!H993)),0)</f>
        <v>#DIV/0!</v>
      </c>
      <c r="BA995" s="120" t="e">
        <f>IF('Form II'!P993="yes",(AB995/AT995)*('Form II'!G993+'Form II'!H993),0)</f>
        <v>#DIV/0!</v>
      </c>
      <c r="BB995" s="120" t="e">
        <f>IF('Form II'!O993="yes",(AD995/AT995)*('Form II'!G993+'Form II'!H993),0)</f>
        <v>#DIV/0!</v>
      </c>
      <c r="BC995" s="120">
        <f>IF(AF995=0,0,(AF995/AT995)*('Form II'!G993+'Form II'!H993))</f>
        <v>0</v>
      </c>
      <c r="BD995" s="120">
        <f>IF((AN995+AP995+AR995)=0,0,(IF('Form II'!R993="yes",(((AN995+AP995+AR995)/AT995)*('Form II'!G993+'Form II'!H993)),0)))</f>
        <v>0</v>
      </c>
      <c r="BE995" s="118">
        <f>IF((AS995)=0,('Form II'!G993+'Form II'!H993),SUM(AU995:BD995))</f>
        <v>0</v>
      </c>
      <c r="CD995" s="23">
        <f>AT995*'Form II'!F993</f>
        <v>0</v>
      </c>
    </row>
    <row r="996" spans="1:82" ht="16.5" thickTop="1" thickBot="1" x14ac:dyDescent="0.3">
      <c r="A996" s="26" t="s">
        <v>38</v>
      </c>
      <c r="B996" s="27"/>
      <c r="C996" s="113">
        <v>0</v>
      </c>
      <c r="D996" s="93">
        <f t="shared" ref="D996" si="9449">C996/C993</f>
        <v>0</v>
      </c>
      <c r="E996" s="113"/>
      <c r="F996" s="93">
        <f t="shared" ref="F996" si="9450">E996/E993</f>
        <v>0</v>
      </c>
      <c r="G996" s="113"/>
      <c r="H996" s="93">
        <f t="shared" ref="H996" si="9451">G996/G993</f>
        <v>0</v>
      </c>
      <c r="I996" s="113"/>
      <c r="J996" s="93">
        <f t="shared" ref="J996" si="9452">I996/I993</f>
        <v>0</v>
      </c>
      <c r="K996" s="113"/>
      <c r="L996" s="93">
        <f t="shared" ref="L996" si="9453">K996/K993</f>
        <v>0</v>
      </c>
      <c r="M996" s="113">
        <v>0</v>
      </c>
      <c r="N996" s="93">
        <f t="shared" ref="N996" si="9454">M996/M993</f>
        <v>0</v>
      </c>
      <c r="O996" s="113">
        <v>0</v>
      </c>
      <c r="P996" s="93">
        <f t="shared" ref="P996" si="9455">O996/O993</f>
        <v>0</v>
      </c>
      <c r="Q996" s="113">
        <v>0</v>
      </c>
      <c r="R996" s="93">
        <f t="shared" ref="R996" si="9456">Q996/Q993</f>
        <v>0</v>
      </c>
      <c r="S996" s="113">
        <v>0</v>
      </c>
      <c r="T996" s="93">
        <f t="shared" ref="T996" si="9457">S996/S993</f>
        <v>0</v>
      </c>
      <c r="U996" s="113">
        <v>0</v>
      </c>
      <c r="V996" s="93">
        <f t="shared" ref="V996" si="9458">U996/U993</f>
        <v>0</v>
      </c>
      <c r="W996" s="113">
        <v>0</v>
      </c>
      <c r="X996" s="93">
        <f t="shared" ref="X996" si="9459">W996/W993</f>
        <v>0</v>
      </c>
      <c r="Y996" s="113">
        <v>0</v>
      </c>
      <c r="Z996" s="93">
        <f t="shared" ref="Z996" si="9460">Y996/Y993</f>
        <v>0</v>
      </c>
      <c r="AA996" s="113">
        <v>0</v>
      </c>
      <c r="AB996" s="93">
        <f t="shared" ref="AB996" si="9461">AA996/AA993</f>
        <v>0</v>
      </c>
      <c r="AC996" s="113">
        <v>0</v>
      </c>
      <c r="AD996" s="93">
        <f t="shared" ref="AD996" si="9462">AC996/AC993</f>
        <v>0</v>
      </c>
      <c r="AE996" s="113"/>
      <c r="AF996" s="93">
        <f t="shared" ref="AF996" si="9463">AE996/AE993</f>
        <v>0</v>
      </c>
      <c r="AG996" s="113"/>
      <c r="AH996" s="93">
        <f t="shared" ref="AH996" si="9464">AG996/AG993</f>
        <v>0</v>
      </c>
      <c r="AI996" s="113"/>
      <c r="AJ996" s="93">
        <f t="shared" ref="AJ996" si="9465">AI996/AI993</f>
        <v>0</v>
      </c>
      <c r="AK996" s="113"/>
      <c r="AL996" s="93">
        <f t="shared" ref="AL996" si="9466">AK996/AK993</f>
        <v>0</v>
      </c>
      <c r="AM996" s="113">
        <v>0</v>
      </c>
      <c r="AN996" s="93">
        <f t="shared" ref="AN996" si="9467">AM996/AM993</f>
        <v>0</v>
      </c>
      <c r="AO996" s="113">
        <v>0</v>
      </c>
      <c r="AP996" s="93">
        <f t="shared" ref="AP996" si="9468">AO996/AO993</f>
        <v>0</v>
      </c>
      <c r="AQ996" s="113">
        <v>0</v>
      </c>
      <c r="AR996" s="93">
        <f t="shared" si="9446"/>
        <v>0</v>
      </c>
      <c r="AS996" s="134">
        <f t="shared" si="9447"/>
        <v>0</v>
      </c>
      <c r="AT996" s="203">
        <f t="shared" si="9448"/>
        <v>0</v>
      </c>
      <c r="AU996" s="120">
        <f>IF(J996=0,0,(IF('Form II'!K994="yes",(J996/AT996)*('Form II'!G994+'Form II'!H994),0)))</f>
        <v>0</v>
      </c>
      <c r="AV996" s="120">
        <f>IF(D996=0,0,(IF('Form II'!I994="yes",(D996/AT996)*('Form II'!G994+'Form II'!H994),0)))</f>
        <v>0</v>
      </c>
      <c r="AW996" s="120">
        <f>IF(F996+H996=0,0,(IF('Form II'!J994="yes",((F996+H996)/AT996)*('Form II'!G994+'Form II'!H994),0)))</f>
        <v>0</v>
      </c>
      <c r="AX996" s="120">
        <f>IF(L996=0,0,(L996/AT996)*('Form II'!G994+'Form II'!H994))</f>
        <v>0</v>
      </c>
      <c r="AY996" s="120">
        <f>IF(P996+R996=0,0,(IF('Form II'!M994="yes",(((P996+R996)/AT996)*('Form II'!G994+'Form II'!H994)),0)))</f>
        <v>0</v>
      </c>
      <c r="AZ996" s="120" t="e">
        <f>IF('Form II'!N994="yes",(((V996+X996+Z996+T996)/AT996)*('Form II'!G994+'Form II'!H994)),0)</f>
        <v>#DIV/0!</v>
      </c>
      <c r="BA996" s="120" t="e">
        <f>IF('Form II'!P994="yes",(AB996/AT996)*('Form II'!G994+'Form II'!H994),0)</f>
        <v>#DIV/0!</v>
      </c>
      <c r="BB996" s="120" t="e">
        <f>IF('Form II'!O994="yes",(AD996/AT996)*('Form II'!G994+'Form II'!H994),0)</f>
        <v>#DIV/0!</v>
      </c>
      <c r="BC996" s="120">
        <f>IF(AF996=0,0,(AF996/AT996)*('Form II'!G994+'Form II'!H994))</f>
        <v>0</v>
      </c>
      <c r="BD996" s="120">
        <f>IF((AN996+AP996+AR996)=0,0,(IF('Form II'!R994="yes",(((AN996+AP996+AR996)/AT996)*('Form II'!G994+'Form II'!H994)),0)))</f>
        <v>0</v>
      </c>
      <c r="BE996" s="118">
        <f>IF((AS996)=0,('Form II'!G994+'Form II'!H994),SUM(AU996:BD996))</f>
        <v>0</v>
      </c>
      <c r="CD996" s="23">
        <f>AT996*'Form II'!F994</f>
        <v>0</v>
      </c>
    </row>
    <row r="997" spans="1:82" ht="16.5" thickTop="1" thickBot="1" x14ac:dyDescent="0.3">
      <c r="A997" s="26" t="s">
        <v>39</v>
      </c>
      <c r="B997" s="27"/>
      <c r="C997" s="113">
        <v>0</v>
      </c>
      <c r="D997" s="93">
        <f t="shared" ref="D997" si="9469">C997/C993</f>
        <v>0</v>
      </c>
      <c r="E997" s="113"/>
      <c r="F997" s="93">
        <f t="shared" ref="F997" si="9470">E997/E993</f>
        <v>0</v>
      </c>
      <c r="G997" s="113"/>
      <c r="H997" s="93">
        <f t="shared" ref="H997" si="9471">G997/G993</f>
        <v>0</v>
      </c>
      <c r="I997" s="113"/>
      <c r="J997" s="93">
        <f t="shared" ref="J997" si="9472">I997/I993</f>
        <v>0</v>
      </c>
      <c r="K997" s="113"/>
      <c r="L997" s="93">
        <f t="shared" ref="L997" si="9473">K997/K993</f>
        <v>0</v>
      </c>
      <c r="M997" s="113">
        <v>0</v>
      </c>
      <c r="N997" s="93">
        <f t="shared" ref="N997" si="9474">M997/M993</f>
        <v>0</v>
      </c>
      <c r="O997" s="113">
        <v>0</v>
      </c>
      <c r="P997" s="93">
        <f t="shared" ref="P997" si="9475">O997/O993</f>
        <v>0</v>
      </c>
      <c r="Q997" s="113">
        <v>0</v>
      </c>
      <c r="R997" s="93">
        <f t="shared" ref="R997" si="9476">Q997/Q993</f>
        <v>0</v>
      </c>
      <c r="S997" s="113">
        <v>0</v>
      </c>
      <c r="T997" s="93">
        <f t="shared" ref="T997" si="9477">S997/S993</f>
        <v>0</v>
      </c>
      <c r="U997" s="113">
        <v>0</v>
      </c>
      <c r="V997" s="93">
        <f t="shared" ref="V997" si="9478">U997/U993</f>
        <v>0</v>
      </c>
      <c r="W997" s="113">
        <v>0</v>
      </c>
      <c r="X997" s="93">
        <f t="shared" ref="X997" si="9479">W997/W993</f>
        <v>0</v>
      </c>
      <c r="Y997" s="113">
        <v>0</v>
      </c>
      <c r="Z997" s="93">
        <f t="shared" ref="Z997" si="9480">Y997/Y993</f>
        <v>0</v>
      </c>
      <c r="AA997" s="113">
        <v>0</v>
      </c>
      <c r="AB997" s="93">
        <f t="shared" ref="AB997" si="9481">AA997/AA993</f>
        <v>0</v>
      </c>
      <c r="AC997" s="113">
        <v>0</v>
      </c>
      <c r="AD997" s="93">
        <f t="shared" ref="AD997" si="9482">AC997/AC993</f>
        <v>0</v>
      </c>
      <c r="AE997" s="113"/>
      <c r="AF997" s="93">
        <f t="shared" ref="AF997" si="9483">AE997/AE993</f>
        <v>0</v>
      </c>
      <c r="AG997" s="113"/>
      <c r="AH997" s="93">
        <f t="shared" ref="AH997" si="9484">AG997/AG993</f>
        <v>0</v>
      </c>
      <c r="AI997" s="113"/>
      <c r="AJ997" s="93">
        <f t="shared" ref="AJ997" si="9485">AI997/AI993</f>
        <v>0</v>
      </c>
      <c r="AK997" s="113"/>
      <c r="AL997" s="93">
        <f t="shared" ref="AL997" si="9486">AK997/AK993</f>
        <v>0</v>
      </c>
      <c r="AM997" s="113">
        <v>0</v>
      </c>
      <c r="AN997" s="93">
        <f t="shared" ref="AN997" si="9487">AM997/AM993</f>
        <v>0</v>
      </c>
      <c r="AO997" s="113">
        <v>0</v>
      </c>
      <c r="AP997" s="93">
        <f t="shared" ref="AP997" si="9488">AO997/AO993</f>
        <v>0</v>
      </c>
      <c r="AQ997" s="113">
        <v>0</v>
      </c>
      <c r="AR997" s="93">
        <f t="shared" si="9446"/>
        <v>0</v>
      </c>
      <c r="AS997" s="134">
        <f t="shared" si="9447"/>
        <v>0</v>
      </c>
      <c r="AT997" s="203">
        <f t="shared" si="9448"/>
        <v>0</v>
      </c>
      <c r="AU997" s="120">
        <f>IF(J997=0,0,(IF('Form II'!K995="yes",(J997/AT997)*('Form II'!G995+'Form II'!H995),0)))</f>
        <v>0</v>
      </c>
      <c r="AV997" s="120">
        <f>IF(D997=0,0,(IF('Form II'!I995="yes",(D997/AT997)*('Form II'!G995+'Form II'!H995),0)))</f>
        <v>0</v>
      </c>
      <c r="AW997" s="120">
        <f>IF(F997+H997=0,0,(IF('Form II'!J995="yes",((F997+H997)/AT997)*('Form II'!G995+'Form II'!H995),0)))</f>
        <v>0</v>
      </c>
      <c r="AX997" s="120">
        <f>IF(L997=0,0,(L997/AT997)*('Form II'!G995+'Form II'!H995))</f>
        <v>0</v>
      </c>
      <c r="AY997" s="120">
        <f>IF(P997+R997=0,0,(IF('Form II'!M995="yes",(((P997+R997)/AT997)*('Form II'!G995+'Form II'!H995)),0)))</f>
        <v>0</v>
      </c>
      <c r="AZ997" s="120" t="e">
        <f>IF('Form II'!N995="yes",(((V997+X997+Z997+T997)/AT997)*('Form II'!G995+'Form II'!H995)),0)</f>
        <v>#DIV/0!</v>
      </c>
      <c r="BA997" s="120" t="e">
        <f>IF('Form II'!P995="yes",(AB997/AT997)*('Form II'!G995+'Form II'!H995),0)</f>
        <v>#DIV/0!</v>
      </c>
      <c r="BB997" s="120" t="e">
        <f>IF('Form II'!O995="yes",(AD997/AT997)*('Form II'!G995+'Form II'!H995),0)</f>
        <v>#DIV/0!</v>
      </c>
      <c r="BC997" s="120">
        <f>IF(AF997=0,0,(AF997/AT997)*('Form II'!G995+'Form II'!H995))</f>
        <v>0</v>
      </c>
      <c r="BD997" s="120">
        <f>IF((AN997+AP997+AR997)=0,0,(IF('Form II'!R995="yes",(((AN997+AP997+AR997)/AT997)*('Form II'!G995+'Form II'!H995)),0)))</f>
        <v>0</v>
      </c>
      <c r="BE997" s="118">
        <f>IF((AS997)=0,('Form II'!G995+'Form II'!H995),SUM(AU997:BD997))</f>
        <v>0</v>
      </c>
      <c r="CD997" s="23">
        <f>AT997*'Form II'!F995</f>
        <v>0</v>
      </c>
    </row>
    <row r="998" spans="1:82" ht="16.5" thickTop="1" thickBot="1" x14ac:dyDescent="0.3">
      <c r="A998" s="28" t="s">
        <v>40</v>
      </c>
      <c r="B998" s="29"/>
      <c r="C998" s="114">
        <v>0</v>
      </c>
      <c r="D998" s="93">
        <f t="shared" ref="D998" si="9489">C998/C993</f>
        <v>0</v>
      </c>
      <c r="E998" s="114"/>
      <c r="F998" s="93">
        <f t="shared" ref="F998" si="9490">E998/E993</f>
        <v>0</v>
      </c>
      <c r="G998" s="114"/>
      <c r="H998" s="93">
        <f t="shared" ref="H998" si="9491">G998/G993</f>
        <v>0</v>
      </c>
      <c r="I998" s="114"/>
      <c r="J998" s="93">
        <f t="shared" ref="J998" si="9492">I998/I993</f>
        <v>0</v>
      </c>
      <c r="K998" s="114"/>
      <c r="L998" s="93">
        <f t="shared" ref="L998" si="9493">K998/K993</f>
        <v>0</v>
      </c>
      <c r="M998" s="114">
        <v>0</v>
      </c>
      <c r="N998" s="93">
        <f t="shared" ref="N998" si="9494">M998/M993</f>
        <v>0</v>
      </c>
      <c r="O998" s="114">
        <v>0</v>
      </c>
      <c r="P998" s="93">
        <f t="shared" ref="P998" si="9495">O998/O993</f>
        <v>0</v>
      </c>
      <c r="Q998" s="114">
        <v>0</v>
      </c>
      <c r="R998" s="93">
        <f t="shared" ref="R998" si="9496">Q998/Q993</f>
        <v>0</v>
      </c>
      <c r="S998" s="114">
        <v>0</v>
      </c>
      <c r="T998" s="93">
        <f t="shared" ref="T998" si="9497">S998/S993</f>
        <v>0</v>
      </c>
      <c r="U998" s="114">
        <v>0</v>
      </c>
      <c r="V998" s="93">
        <f t="shared" ref="V998" si="9498">U998/U993</f>
        <v>0</v>
      </c>
      <c r="W998" s="114">
        <v>0</v>
      </c>
      <c r="X998" s="93">
        <f t="shared" ref="X998" si="9499">W998/W993</f>
        <v>0</v>
      </c>
      <c r="Y998" s="114">
        <v>0</v>
      </c>
      <c r="Z998" s="93">
        <f t="shared" ref="Z998" si="9500">Y998/Y993</f>
        <v>0</v>
      </c>
      <c r="AA998" s="114">
        <v>0</v>
      </c>
      <c r="AB998" s="93">
        <f t="shared" ref="AB998" si="9501">AA998/AA993</f>
        <v>0</v>
      </c>
      <c r="AC998" s="114">
        <v>0</v>
      </c>
      <c r="AD998" s="93">
        <f t="shared" ref="AD998" si="9502">AC998/AC993</f>
        <v>0</v>
      </c>
      <c r="AE998" s="114"/>
      <c r="AF998" s="93">
        <f t="shared" ref="AF998" si="9503">AE998/AE993</f>
        <v>0</v>
      </c>
      <c r="AG998" s="114"/>
      <c r="AH998" s="93">
        <f t="shared" ref="AH998" si="9504">AG998/AG993</f>
        <v>0</v>
      </c>
      <c r="AI998" s="114"/>
      <c r="AJ998" s="93">
        <f t="shared" ref="AJ998" si="9505">AI998/AI993</f>
        <v>0</v>
      </c>
      <c r="AK998" s="114"/>
      <c r="AL998" s="93">
        <f t="shared" ref="AL998" si="9506">AK998/AK993</f>
        <v>0</v>
      </c>
      <c r="AM998" s="114">
        <v>0</v>
      </c>
      <c r="AN998" s="93">
        <f t="shared" ref="AN998" si="9507">AM998/AM993</f>
        <v>0</v>
      </c>
      <c r="AO998" s="114">
        <v>0</v>
      </c>
      <c r="AP998" s="93">
        <f t="shared" ref="AP998" si="9508">AO998/AO993</f>
        <v>0</v>
      </c>
      <c r="AQ998" s="114">
        <v>0</v>
      </c>
      <c r="AR998" s="93">
        <f t="shared" si="9446"/>
        <v>0</v>
      </c>
      <c r="AS998" s="134">
        <f t="shared" si="9447"/>
        <v>0</v>
      </c>
      <c r="AT998" s="203">
        <f t="shared" si="9448"/>
        <v>0</v>
      </c>
      <c r="AU998" s="120">
        <f>IF(J998=0,0,(IF('Form II'!K996="yes",(J998/AT998)*('Form II'!G996+'Form II'!H996),0)))</f>
        <v>0</v>
      </c>
      <c r="AV998" s="120">
        <f>IF(D998=0,0,(IF('Form II'!I996="yes",(D998/AT998)*('Form II'!G996+'Form II'!H996),0)))</f>
        <v>0</v>
      </c>
      <c r="AW998" s="120">
        <f>IF(F998+H998=0,0,(IF('Form II'!J996="yes",((F998+H998)/AT998)*('Form II'!G996+'Form II'!H996),0)))</f>
        <v>0</v>
      </c>
      <c r="AX998" s="120">
        <f>IF(L998=0,0,(L998/AT998)*('Form II'!G996+'Form II'!H996))</f>
        <v>0</v>
      </c>
      <c r="AY998" s="120">
        <f>IF(P998+R998=0,0,(IF('Form II'!M996="yes",(((P998+R998)/AT998)*('Form II'!G996+'Form II'!H996)),0)))</f>
        <v>0</v>
      </c>
      <c r="AZ998" s="120" t="e">
        <f>IF('Form II'!N996="yes",(((V998+X998+Z998+T998)/AT998)*('Form II'!G996+'Form II'!H996)),0)</f>
        <v>#DIV/0!</v>
      </c>
      <c r="BA998" s="120" t="e">
        <f>IF('Form II'!P996="yes",(AB998/AT998)*('Form II'!G996+'Form II'!H996),0)</f>
        <v>#DIV/0!</v>
      </c>
      <c r="BB998" s="120" t="e">
        <f>IF('Form II'!O996="yes",(AD998/AT998)*('Form II'!G996+'Form II'!H996),0)</f>
        <v>#DIV/0!</v>
      </c>
      <c r="BC998" s="120">
        <f>IF(AF998=0,0,(AF998/AT998)*('Form II'!G996+'Form II'!H996))</f>
        <v>0</v>
      </c>
      <c r="BD998" s="120">
        <f>IF((AN998+AP998+AR998)=0,0,(IF('Form II'!R996="yes",(((AN998+AP998+AR998)/AT998)*('Form II'!G996+'Form II'!H996)),0)))</f>
        <v>0</v>
      </c>
      <c r="BE998" s="118">
        <f>IF((AS998)=0,('Form II'!G996+'Form II'!H996),SUM(AU998:BD998))</f>
        <v>0</v>
      </c>
      <c r="CD998" s="23">
        <f>AT998*'Form II'!F996</f>
        <v>0</v>
      </c>
    </row>
    <row r="999" spans="1:82" ht="15.75" thickTop="1" x14ac:dyDescent="0.25">
      <c r="A999" s="90" t="s">
        <v>41</v>
      </c>
      <c r="B999" s="91"/>
      <c r="C999" s="91">
        <f t="shared" si="9280"/>
        <v>0</v>
      </c>
      <c r="D999" s="93">
        <f t="shared" ref="D999" si="9509">C999/C993</f>
        <v>0</v>
      </c>
      <c r="E999" s="91">
        <f t="shared" si="9282"/>
        <v>0</v>
      </c>
      <c r="F999" s="93">
        <f t="shared" ref="F999" si="9510">E999/E993</f>
        <v>0</v>
      </c>
      <c r="G999" s="91">
        <f t="shared" si="9284"/>
        <v>0</v>
      </c>
      <c r="H999" s="93">
        <f t="shared" ref="H999" si="9511">G999/G993</f>
        <v>0</v>
      </c>
      <c r="I999" s="91">
        <f t="shared" si="9286"/>
        <v>0</v>
      </c>
      <c r="J999" s="93">
        <f t="shared" ref="J999" si="9512">I999/I993</f>
        <v>0</v>
      </c>
      <c r="K999" s="91">
        <f t="shared" si="9288"/>
        <v>0</v>
      </c>
      <c r="L999" s="93">
        <f t="shared" ref="L999" si="9513">K999/K993</f>
        <v>0</v>
      </c>
      <c r="M999" s="91">
        <f t="shared" si="9290"/>
        <v>0</v>
      </c>
      <c r="N999" s="93">
        <f t="shared" ref="N999" si="9514">M999/M993</f>
        <v>0</v>
      </c>
      <c r="O999" s="91">
        <f t="shared" si="9292"/>
        <v>0</v>
      </c>
      <c r="P999" s="93">
        <f t="shared" ref="P999" si="9515">O999/O993</f>
        <v>0</v>
      </c>
      <c r="Q999" s="91">
        <f t="shared" si="9294"/>
        <v>0</v>
      </c>
      <c r="R999" s="93">
        <f t="shared" ref="R999" si="9516">Q999/Q993</f>
        <v>0</v>
      </c>
      <c r="S999" s="91">
        <f t="shared" si="9296"/>
        <v>0</v>
      </c>
      <c r="T999" s="93">
        <f t="shared" ref="T999" si="9517">S999/S993</f>
        <v>0</v>
      </c>
      <c r="U999" s="91">
        <f t="shared" si="9298"/>
        <v>0</v>
      </c>
      <c r="V999" s="93">
        <f t="shared" ref="V999" si="9518">U999/U993</f>
        <v>0</v>
      </c>
      <c r="W999" s="91">
        <f t="shared" si="9300"/>
        <v>0</v>
      </c>
      <c r="X999" s="93">
        <f t="shared" ref="X999" si="9519">W999/W993</f>
        <v>0</v>
      </c>
      <c r="Y999" s="91">
        <f t="shared" si="9302"/>
        <v>0</v>
      </c>
      <c r="Z999" s="93">
        <f t="shared" ref="Z999" si="9520">Y999/Y993</f>
        <v>0</v>
      </c>
      <c r="AA999" s="91">
        <f t="shared" si="9304"/>
        <v>0</v>
      </c>
      <c r="AB999" s="93">
        <f t="shared" ref="AB999" si="9521">AA999/AA993</f>
        <v>0</v>
      </c>
      <c r="AC999" s="91">
        <f t="shared" si="9306"/>
        <v>0</v>
      </c>
      <c r="AD999" s="93">
        <f t="shared" ref="AD999" si="9522">AC999/AC993</f>
        <v>0</v>
      </c>
      <c r="AE999" s="94">
        <f t="shared" si="9308"/>
        <v>0</v>
      </c>
      <c r="AF999" s="93">
        <f t="shared" ref="AF999" si="9523">AE999/AE993</f>
        <v>0</v>
      </c>
      <c r="AG999" s="91">
        <f t="shared" si="9310"/>
        <v>0</v>
      </c>
      <c r="AH999" s="93">
        <f t="shared" ref="AH999" si="9524">AG999/AG993</f>
        <v>0</v>
      </c>
      <c r="AI999" s="91">
        <f t="shared" si="9312"/>
        <v>0</v>
      </c>
      <c r="AJ999" s="93">
        <f t="shared" ref="AJ999" si="9525">AI999/AI993</f>
        <v>0</v>
      </c>
      <c r="AK999" s="91">
        <f t="shared" si="9314"/>
        <v>0</v>
      </c>
      <c r="AL999" s="93">
        <f t="shared" ref="AL999" si="9526">AK999/AK993</f>
        <v>0</v>
      </c>
      <c r="AM999" s="91">
        <f t="shared" si="9316"/>
        <v>0</v>
      </c>
      <c r="AN999" s="93">
        <f t="shared" ref="AN999" si="9527">AM999/AM993</f>
        <v>0</v>
      </c>
      <c r="AO999" s="91">
        <f t="shared" si="9318"/>
        <v>0</v>
      </c>
      <c r="AP999" s="93">
        <f t="shared" ref="AP999" si="9528">AO999/AO993</f>
        <v>0</v>
      </c>
      <c r="AQ999" s="91">
        <f t="shared" si="9320"/>
        <v>0</v>
      </c>
      <c r="AR999" s="93">
        <f t="shared" si="9446"/>
        <v>0</v>
      </c>
      <c r="AS999" s="95">
        <f t="shared" si="9321"/>
        <v>0</v>
      </c>
      <c r="AT999" s="203">
        <f t="shared" si="9448"/>
        <v>0</v>
      </c>
      <c r="AU999" s="121"/>
      <c r="AV999" s="121"/>
      <c r="AW999" s="121"/>
      <c r="AX999" s="121"/>
      <c r="AY999" s="121"/>
      <c r="AZ999" s="121"/>
      <c r="BA999" s="121"/>
      <c r="BB999" s="121"/>
      <c r="BC999" s="121"/>
      <c r="BD999" s="121"/>
      <c r="BE999" s="121"/>
      <c r="CD999" s="30">
        <f t="shared" si="9322"/>
        <v>0</v>
      </c>
    </row>
    <row r="1000" spans="1:82" x14ac:dyDescent="0.25">
      <c r="AU1000" s="116"/>
      <c r="AV1000" s="116"/>
      <c r="AW1000" s="116"/>
      <c r="AX1000" s="116"/>
      <c r="AY1000" s="116"/>
      <c r="AZ1000" s="116"/>
      <c r="BA1000" s="116"/>
      <c r="BB1000" s="116"/>
      <c r="BC1000" s="116"/>
      <c r="BD1000" s="116"/>
      <c r="BE1000" s="116"/>
    </row>
    <row r="1001" spans="1:82" ht="45" x14ac:dyDescent="0.25">
      <c r="A1001" s="97"/>
      <c r="B1001" s="199" t="s">
        <v>25</v>
      </c>
      <c r="C1001" s="248" t="s">
        <v>116</v>
      </c>
      <c r="D1001" s="247"/>
      <c r="E1001" s="257" t="s">
        <v>119</v>
      </c>
      <c r="F1001" s="247"/>
      <c r="G1001" s="257" t="s">
        <v>120</v>
      </c>
      <c r="H1001" s="247"/>
      <c r="I1001" s="248" t="s">
        <v>117</v>
      </c>
      <c r="J1001" s="247"/>
      <c r="K1001" s="248" t="s">
        <v>118</v>
      </c>
      <c r="L1001" s="247"/>
      <c r="M1001" s="248" t="s">
        <v>27</v>
      </c>
      <c r="N1001" s="247"/>
      <c r="O1001" s="248" t="s">
        <v>166</v>
      </c>
      <c r="P1001" s="247"/>
      <c r="Q1001" s="248" t="s">
        <v>167</v>
      </c>
      <c r="R1001" s="247"/>
      <c r="S1001" s="248" t="s">
        <v>132</v>
      </c>
      <c r="T1001" s="247"/>
      <c r="U1001" s="248" t="s">
        <v>28</v>
      </c>
      <c r="V1001" s="247"/>
      <c r="W1001" s="248" t="s">
        <v>29</v>
      </c>
      <c r="X1001" s="247"/>
      <c r="Y1001" s="248" t="s">
        <v>30</v>
      </c>
      <c r="Z1001" s="247"/>
      <c r="AA1001" s="248" t="s">
        <v>114</v>
      </c>
      <c r="AB1001" s="258"/>
      <c r="AC1001" s="248" t="s">
        <v>113</v>
      </c>
      <c r="AD1001" s="247"/>
      <c r="AE1001" s="248" t="s">
        <v>31</v>
      </c>
      <c r="AF1001" s="247"/>
      <c r="AG1001" s="248" t="s">
        <v>193</v>
      </c>
      <c r="AH1001" s="247"/>
      <c r="AI1001" s="248" t="s">
        <v>164</v>
      </c>
      <c r="AJ1001" s="247"/>
      <c r="AK1001" s="246" t="s">
        <v>165</v>
      </c>
      <c r="AL1001" s="247"/>
      <c r="AM1001" s="248" t="s">
        <v>33</v>
      </c>
      <c r="AN1001" s="247"/>
      <c r="AO1001" s="248" t="s">
        <v>34</v>
      </c>
      <c r="AP1001" s="247"/>
      <c r="AQ1001" s="248" t="s">
        <v>34</v>
      </c>
      <c r="AR1001" s="247"/>
      <c r="AS1001" s="248" t="s">
        <v>35</v>
      </c>
      <c r="AT1001" s="247"/>
      <c r="AU1001" s="115" t="s">
        <v>460</v>
      </c>
      <c r="AV1001" s="115" t="s">
        <v>116</v>
      </c>
      <c r="AW1001" s="115" t="s">
        <v>462</v>
      </c>
      <c r="AX1001" s="116" t="s">
        <v>463</v>
      </c>
      <c r="AY1001" s="116" t="s">
        <v>464</v>
      </c>
      <c r="AZ1001" s="116" t="s">
        <v>134</v>
      </c>
      <c r="BA1001" s="117" t="s">
        <v>114</v>
      </c>
      <c r="BB1001" s="117" t="s">
        <v>113</v>
      </c>
      <c r="BC1001" s="117" t="s">
        <v>46</v>
      </c>
      <c r="BD1001" s="117" t="s">
        <v>44</v>
      </c>
      <c r="BE1001" s="118"/>
    </row>
    <row r="1002" spans="1:82" x14ac:dyDescent="0.25">
      <c r="A1002" s="49" t="s">
        <v>129</v>
      </c>
      <c r="B1002" s="200"/>
      <c r="C1002" s="151"/>
      <c r="D1002" s="152"/>
      <c r="E1002" s="151"/>
      <c r="F1002" s="152"/>
      <c r="G1002" s="200"/>
      <c r="H1002" s="201"/>
      <c r="I1002" s="200"/>
      <c r="J1002" s="201"/>
      <c r="K1002" s="87"/>
      <c r="L1002" s="201"/>
      <c r="M1002" s="200"/>
      <c r="N1002" s="201"/>
      <c r="O1002" s="200"/>
      <c r="P1002" s="201"/>
      <c r="Q1002" s="200"/>
      <c r="R1002" s="201"/>
      <c r="S1002" s="200"/>
      <c r="T1002" s="201"/>
      <c r="U1002" s="200"/>
      <c r="V1002" s="201"/>
      <c r="W1002" s="200"/>
      <c r="X1002" s="201"/>
      <c r="Y1002" s="200"/>
      <c r="Z1002" s="201"/>
      <c r="AA1002" s="87"/>
      <c r="AB1002" s="87"/>
      <c r="AC1002" s="200"/>
      <c r="AD1002" s="201"/>
      <c r="AE1002" s="200"/>
      <c r="AF1002" s="201"/>
      <c r="AG1002" s="200"/>
      <c r="AH1002" s="201"/>
      <c r="AI1002" s="200"/>
      <c r="AJ1002" s="201"/>
      <c r="AK1002" s="87"/>
      <c r="AL1002" s="87"/>
      <c r="AM1002" s="200"/>
      <c r="AN1002" s="201"/>
      <c r="AO1002" s="200"/>
      <c r="AP1002" s="201"/>
      <c r="AQ1002" s="200"/>
      <c r="AR1002" s="201"/>
      <c r="AS1002" s="200"/>
      <c r="AT1002" s="146"/>
      <c r="AU1002" s="115"/>
      <c r="AV1002" s="115"/>
      <c r="AW1002" s="115"/>
      <c r="AX1002" s="116"/>
      <c r="AY1002" s="116"/>
      <c r="AZ1002" s="116"/>
      <c r="BA1002" s="116"/>
      <c r="BB1002" s="116"/>
      <c r="BC1002" s="116"/>
      <c r="BD1002" s="116"/>
      <c r="BE1002" s="116"/>
    </row>
    <row r="1003" spans="1:82" x14ac:dyDescent="0.25">
      <c r="A1003" s="98"/>
      <c r="B1003" s="88"/>
      <c r="C1003" s="249">
        <f>(VLOOKUP(A1002,$BF$2:$CB$5,2,FALSE))*'Form II'!F1003</f>
        <v>60</v>
      </c>
      <c r="D1003" s="250"/>
      <c r="E1003" s="249">
        <f>VLOOKUP(A1002,$BF$2:$CB$5,3,FALSE)*'Form II'!F1003</f>
        <v>60</v>
      </c>
      <c r="F1003" s="250"/>
      <c r="G1003" s="249">
        <f>VLOOKUP(A1002,$BF$2:$CB$5,4,FALSE)*'Form II'!F1003</f>
        <v>60</v>
      </c>
      <c r="H1003" s="250"/>
      <c r="I1003" s="249">
        <f>VLOOKUP(A1002,$BF$2:$CB$5,5,FALSE)*'Form II'!F1003</f>
        <v>60</v>
      </c>
      <c r="J1003" s="250"/>
      <c r="K1003" s="251">
        <f>VLOOKUP(A1002,$BF$2:$CB$5,6,FALSE)*'Form II'!F1003</f>
        <v>100</v>
      </c>
      <c r="L1003" s="250"/>
      <c r="M1003" s="249">
        <f>VLOOKUP(A1002,$BF$2:$CB$5,7,FALSE)*'Form II'!F1003</f>
        <v>200</v>
      </c>
      <c r="N1003" s="250"/>
      <c r="O1003" s="249">
        <f>VLOOKUP(A1002,$BF$2:$CB$5,8,FALSE)*'Form II'!F1003</f>
        <v>125</v>
      </c>
      <c r="P1003" s="250"/>
      <c r="Q1003" s="249">
        <f>VLOOKUP(A1002,$BF$2:$CB$5,9,FALSE)*'Form II'!F1003</f>
        <v>125</v>
      </c>
      <c r="R1003" s="250"/>
      <c r="S1003" s="249">
        <f>VLOOKUP(A1002,$BF$2:$CB$5,10,FALSE)*'Form II'!F1003</f>
        <v>125</v>
      </c>
      <c r="T1003" s="250"/>
      <c r="U1003" s="249">
        <f>VLOOKUP(A1002,$BF$2:$CB$5,11,FALSE)*'Form II'!F1003</f>
        <v>150</v>
      </c>
      <c r="V1003" s="250"/>
      <c r="W1003" s="249">
        <f>VLOOKUP(A1002,$BF$2:$CB$5,12,FALSE)*'Form II'!F1003</f>
        <v>200</v>
      </c>
      <c r="X1003" s="250"/>
      <c r="Y1003" s="252">
        <f>VLOOKUP(A1002,$BF$2:$CB$5,13,FALSE)*'Form II'!F1003</f>
        <v>250</v>
      </c>
      <c r="Z1003" s="253"/>
      <c r="AA1003" s="252">
        <f>VLOOKUP(A1002,$BF$2:$CB$5,14,FALSE)*'Form II'!F1003</f>
        <v>75</v>
      </c>
      <c r="AB1003" s="254"/>
      <c r="AC1003" s="252">
        <f>VLOOKUP(A1002,$BF$2:$CB$5,15,FALSE)*'Form II'!F1003</f>
        <v>75</v>
      </c>
      <c r="AD1003" s="253"/>
      <c r="AE1003" s="252">
        <f>VLOOKUP(A1002,$BF$2:$CB$5,16,FALSE)*'Form II'!F1003</f>
        <v>200</v>
      </c>
      <c r="AF1003" s="253"/>
      <c r="AG1003" s="249">
        <f>VLOOKUP(A1002,$BF$2:$CB$5,17,FALSE)*'Form II'!F1003</f>
        <v>200</v>
      </c>
      <c r="AH1003" s="250"/>
      <c r="AI1003" s="249">
        <f>VLOOKUP(A1002,$BF$2:$CB$5,18,FALSE)*'Form II'!F1003</f>
        <v>12.5</v>
      </c>
      <c r="AJ1003" s="250"/>
      <c r="AK1003" s="249">
        <f>VLOOKUP(A1002,$BF$2:$CB$5,19,FALSE)*'Form II'!F1003</f>
        <v>25</v>
      </c>
      <c r="AL1003" s="250"/>
      <c r="AM1003" s="249">
        <f>VLOOKUP(A1002,$BF$2:$CB$5,20,FALSE)*'Form II'!F1003</f>
        <v>12.5</v>
      </c>
      <c r="AN1003" s="250"/>
      <c r="AO1003" s="249">
        <f>VLOOKUP(A1002,$BF$2:$CB$5,21,FALSE)*'Form II'!F1003</f>
        <v>25</v>
      </c>
      <c r="AP1003" s="250"/>
      <c r="AQ1003" s="249">
        <f>VLOOKUP(A1002,$BF$2:$CB$5,22,FALSE)*'Form II'!F1003</f>
        <v>25</v>
      </c>
      <c r="AR1003" s="250"/>
      <c r="AS1003" s="255"/>
      <c r="AT1003" s="256"/>
      <c r="AU1003" s="116"/>
      <c r="AV1003" s="116"/>
      <c r="AW1003" s="116"/>
      <c r="AX1003" s="116"/>
      <c r="AY1003" s="116"/>
      <c r="AZ1003" s="116"/>
      <c r="BA1003" s="116"/>
      <c r="BB1003" s="116"/>
      <c r="BC1003" s="116"/>
      <c r="BD1003" s="116"/>
      <c r="BE1003" s="116"/>
    </row>
    <row r="1004" spans="1:82" ht="15.75" thickBot="1" x14ac:dyDescent="0.3">
      <c r="A1004" s="48" t="str">
        <f>'Form II'!A1003&amp;", "&amp;'Form II'!B1003</f>
        <v>, 101</v>
      </c>
      <c r="B1004" s="99" t="s">
        <v>36</v>
      </c>
      <c r="C1004" s="99" t="s">
        <v>36</v>
      </c>
      <c r="D1004" s="99" t="s">
        <v>142</v>
      </c>
      <c r="E1004" s="99"/>
      <c r="F1004" s="99"/>
      <c r="G1004" s="99"/>
      <c r="H1004" s="99"/>
      <c r="I1004" s="99"/>
      <c r="J1004" s="99"/>
      <c r="K1004" s="99" t="s">
        <v>36</v>
      </c>
      <c r="L1004" s="99" t="s">
        <v>142</v>
      </c>
      <c r="M1004" s="99" t="s">
        <v>36</v>
      </c>
      <c r="N1004" s="99" t="s">
        <v>142</v>
      </c>
      <c r="O1004" s="99" t="s">
        <v>36</v>
      </c>
      <c r="P1004" s="99" t="s">
        <v>142</v>
      </c>
      <c r="Q1004" s="99" t="s">
        <v>36</v>
      </c>
      <c r="R1004" s="99" t="s">
        <v>142</v>
      </c>
      <c r="S1004" s="99" t="s">
        <v>36</v>
      </c>
      <c r="T1004" s="99" t="s">
        <v>142</v>
      </c>
      <c r="U1004" s="99" t="s">
        <v>36</v>
      </c>
      <c r="V1004" s="99" t="s">
        <v>142</v>
      </c>
      <c r="W1004" s="99" t="s">
        <v>36</v>
      </c>
      <c r="X1004" s="99" t="s">
        <v>142</v>
      </c>
      <c r="Y1004" s="99" t="s">
        <v>36</v>
      </c>
      <c r="Z1004" s="99" t="s">
        <v>142</v>
      </c>
      <c r="AA1004" s="99"/>
      <c r="AB1004" s="99"/>
      <c r="AC1004" s="99" t="s">
        <v>36</v>
      </c>
      <c r="AD1004" s="99" t="s">
        <v>142</v>
      </c>
      <c r="AE1004" s="99" t="s">
        <v>36</v>
      </c>
      <c r="AF1004" s="100" t="s">
        <v>142</v>
      </c>
      <c r="AG1004" s="99" t="s">
        <v>36</v>
      </c>
      <c r="AH1004" s="99" t="s">
        <v>142</v>
      </c>
      <c r="AI1004" s="99" t="s">
        <v>36</v>
      </c>
      <c r="AJ1004" s="99" t="s">
        <v>142</v>
      </c>
      <c r="AK1004" s="99" t="s">
        <v>36</v>
      </c>
      <c r="AL1004" s="99" t="s">
        <v>142</v>
      </c>
      <c r="AM1004" s="99" t="s">
        <v>36</v>
      </c>
      <c r="AN1004" s="99" t="s">
        <v>142</v>
      </c>
      <c r="AO1004" s="99" t="s">
        <v>36</v>
      </c>
      <c r="AP1004" s="99" t="s">
        <v>142</v>
      </c>
      <c r="AQ1004" s="99" t="s">
        <v>36</v>
      </c>
      <c r="AR1004" s="99" t="s">
        <v>142</v>
      </c>
      <c r="AS1004" s="99" t="s">
        <v>36</v>
      </c>
      <c r="AT1004" s="147" t="s">
        <v>142</v>
      </c>
      <c r="AU1004" s="116"/>
      <c r="AV1004" s="116"/>
      <c r="AW1004" s="116"/>
      <c r="AX1004" s="116"/>
      <c r="AY1004" s="116"/>
      <c r="AZ1004" s="116"/>
      <c r="BA1004" s="116"/>
      <c r="BB1004" s="116"/>
      <c r="BC1004" s="116"/>
      <c r="BD1004" s="116"/>
      <c r="BE1004" s="116"/>
    </row>
    <row r="1005" spans="1:82" ht="16.5" thickTop="1" thickBot="1" x14ac:dyDescent="0.3">
      <c r="A1005" s="24" t="s">
        <v>37</v>
      </c>
      <c r="B1005" s="25"/>
      <c r="C1005" s="112">
        <v>0</v>
      </c>
      <c r="D1005" s="93">
        <f t="shared" ref="D1005" si="9529">C1005/C1003</f>
        <v>0</v>
      </c>
      <c r="E1005" s="112"/>
      <c r="F1005" s="93">
        <f t="shared" ref="F1005" si="9530">E1005/E1003</f>
        <v>0</v>
      </c>
      <c r="G1005" s="112"/>
      <c r="H1005" s="93">
        <f t="shared" ref="H1005" si="9531">G1005/G1003</f>
        <v>0</v>
      </c>
      <c r="I1005" s="112"/>
      <c r="J1005" s="93">
        <f t="shared" ref="J1005" si="9532">I1005/I1003</f>
        <v>0</v>
      </c>
      <c r="K1005" s="112"/>
      <c r="L1005" s="93">
        <f t="shared" ref="L1005" si="9533">K1005/K1003</f>
        <v>0</v>
      </c>
      <c r="M1005" s="112">
        <v>0</v>
      </c>
      <c r="N1005" s="93">
        <f t="shared" ref="N1005" si="9534">M1005/M1003</f>
        <v>0</v>
      </c>
      <c r="O1005" s="112">
        <v>0</v>
      </c>
      <c r="P1005" s="93">
        <f t="shared" ref="P1005" si="9535">O1005/O1003</f>
        <v>0</v>
      </c>
      <c r="Q1005" s="112">
        <v>0</v>
      </c>
      <c r="R1005" s="93">
        <f t="shared" ref="R1005" si="9536">Q1005/Q1003</f>
        <v>0</v>
      </c>
      <c r="S1005" s="112">
        <v>0</v>
      </c>
      <c r="T1005" s="93">
        <f t="shared" ref="T1005" si="9537">S1005/S1003</f>
        <v>0</v>
      </c>
      <c r="U1005" s="112">
        <v>0</v>
      </c>
      <c r="V1005" s="93">
        <f t="shared" ref="V1005" si="9538">U1005/U1003</f>
        <v>0</v>
      </c>
      <c r="W1005" s="112">
        <v>0</v>
      </c>
      <c r="X1005" s="93">
        <f t="shared" ref="X1005" si="9539">W1005/W1003</f>
        <v>0</v>
      </c>
      <c r="Y1005" s="112">
        <v>0</v>
      </c>
      <c r="Z1005" s="93">
        <f t="shared" ref="Z1005" si="9540">Y1005/Y1003</f>
        <v>0</v>
      </c>
      <c r="AA1005" s="112">
        <v>0</v>
      </c>
      <c r="AB1005" s="93">
        <f t="shared" ref="AB1005" si="9541">AA1005/AA1003</f>
        <v>0</v>
      </c>
      <c r="AC1005" s="112">
        <v>0</v>
      </c>
      <c r="AD1005" s="93">
        <f t="shared" ref="AD1005" si="9542">AC1005/AC1003</f>
        <v>0</v>
      </c>
      <c r="AE1005" s="112"/>
      <c r="AF1005" s="93">
        <f t="shared" ref="AF1005" si="9543">AE1005/AE1003</f>
        <v>0</v>
      </c>
      <c r="AG1005" s="112"/>
      <c r="AH1005" s="93">
        <f t="shared" ref="AH1005" si="9544">AG1005/AG1003</f>
        <v>0</v>
      </c>
      <c r="AI1005" s="112"/>
      <c r="AJ1005" s="93">
        <f t="shared" ref="AJ1005" si="9545">AI1005/AI1003</f>
        <v>0</v>
      </c>
      <c r="AK1005" s="112"/>
      <c r="AL1005" s="93">
        <f t="shared" ref="AL1005" si="9546">AK1005/AK1003</f>
        <v>0</v>
      </c>
      <c r="AM1005" s="112">
        <v>0</v>
      </c>
      <c r="AN1005" s="93">
        <f t="shared" ref="AN1005" si="9547">AM1005/AM1003</f>
        <v>0</v>
      </c>
      <c r="AO1005" s="112">
        <v>0</v>
      </c>
      <c r="AP1005" s="93">
        <f t="shared" ref="AP1005" si="9548">AO1005/AO1003</f>
        <v>0</v>
      </c>
      <c r="AQ1005" s="112">
        <v>0</v>
      </c>
      <c r="AR1005" s="93">
        <f t="shared" ref="AR1005:AR1009" si="9549">AQ1005/$AQ$113</f>
        <v>0</v>
      </c>
      <c r="AS1005" s="134">
        <f t="shared" ref="AS1005:AS1008" si="9550">C1005+K1005+M1005+O1005+U1005+W1005+Y1005+AC1005+AE1005+AG1005+AM1005+AQ1005+E1005+I1005+G1005+AA1005+Q1005+S1005+AO1005+AI1005+AK1005</f>
        <v>0</v>
      </c>
      <c r="AT1005" s="203">
        <f t="shared" ref="AT1005:AT1009" si="9551">D1005+L1005+N1005+P1005+V1005+X1005+Z1005+AD1005+AF1005+AH1005+AN1005+AR1005+AB1005+F1005+J1005+H1005+R1005+T1005+AP1005+AJ1005+AL1005</f>
        <v>0</v>
      </c>
      <c r="AU1005" s="120">
        <f>IF(J1005=0,0,(IF('Form II'!K1003="yes",(J1005/AT1005)*('Form II'!G1003+'Form II'!H1003),0)))</f>
        <v>0</v>
      </c>
      <c r="AV1005" s="120">
        <f>IF(D1005=0,0,(IF('Form II'!I1003="yes",(D1005/AT1005)*('Form II'!G1003+'Form II'!H1003),0)))</f>
        <v>0</v>
      </c>
      <c r="AW1005" s="120">
        <f>IF(F1005+H1005=0,0,(IF('Form II'!J1003="yes",((F1005+H1005)/AT1005)*('Form II'!G1003+'Form II'!H1003),0)))</f>
        <v>0</v>
      </c>
      <c r="AX1005" s="120">
        <f>IF(L1005=0,0,(L1005/AT1005)*('Form II'!G1003+'Form II'!H1003))</f>
        <v>0</v>
      </c>
      <c r="AY1005" s="120">
        <f>IF(P1005+R1005=0,0,(IF('Form II'!M1003="yes",(((P1005+R1005)/AT1005)*('Form II'!G1003+'Form II'!H1003)),0)))</f>
        <v>0</v>
      </c>
      <c r="AZ1005" s="120" t="e">
        <f>IF('Form II'!N1003="yes",(((V1005+X1005+Z1005+T1005)/AT1005)*('Form II'!G1003+'Form II'!H1003)),0)</f>
        <v>#DIV/0!</v>
      </c>
      <c r="BA1005" s="120" t="e">
        <f>IF('Form II'!P1003="yes",(AB1005/AT1005)*('Form II'!G1003+'Form II'!H1003),0)</f>
        <v>#DIV/0!</v>
      </c>
      <c r="BB1005" s="120" t="e">
        <f>IF('Form II'!O1003="yes",(AD1005/AT1005)*('Form II'!G1003+'Form II'!H1003),0)</f>
        <v>#DIV/0!</v>
      </c>
      <c r="BC1005" s="120">
        <f>IF(AF1005=0,0,(AF1005/AT1005)*('Form II'!G1003+'Form II'!H1003))</f>
        <v>0</v>
      </c>
      <c r="BD1005" s="120">
        <f>IF((AN1005+AP1005+AR1005)=0,0,(IF('Form II'!R1003="yes",(((AN1005+AP1005+AR1005)/AT1005)*('Form II'!G1003+'Form II'!H1003)),0)))</f>
        <v>0</v>
      </c>
      <c r="BE1005" s="118">
        <f>IF((AS1005)=0,('Form II'!G1003+'Form II'!H1003),SUM(AU1005:BD1005))</f>
        <v>0</v>
      </c>
      <c r="CD1005" s="23">
        <f>AT1005*'Form II'!F1003</f>
        <v>0</v>
      </c>
    </row>
    <row r="1006" spans="1:82" ht="16.5" thickTop="1" thickBot="1" x14ac:dyDescent="0.3">
      <c r="A1006" s="26" t="s">
        <v>38</v>
      </c>
      <c r="B1006" s="27"/>
      <c r="C1006" s="113">
        <v>0</v>
      </c>
      <c r="D1006" s="93">
        <f t="shared" ref="D1006" si="9552">C1006/C1003</f>
        <v>0</v>
      </c>
      <c r="E1006" s="113"/>
      <c r="F1006" s="93">
        <f t="shared" ref="F1006" si="9553">E1006/E1003</f>
        <v>0</v>
      </c>
      <c r="G1006" s="113"/>
      <c r="H1006" s="93">
        <f t="shared" ref="H1006" si="9554">G1006/G1003</f>
        <v>0</v>
      </c>
      <c r="I1006" s="113"/>
      <c r="J1006" s="93">
        <f t="shared" ref="J1006" si="9555">I1006/I1003</f>
        <v>0</v>
      </c>
      <c r="K1006" s="113"/>
      <c r="L1006" s="93">
        <f t="shared" ref="L1006" si="9556">K1006/K1003</f>
        <v>0</v>
      </c>
      <c r="M1006" s="113">
        <v>0</v>
      </c>
      <c r="N1006" s="93">
        <f t="shared" ref="N1006" si="9557">M1006/M1003</f>
        <v>0</v>
      </c>
      <c r="O1006" s="113">
        <v>0</v>
      </c>
      <c r="P1006" s="93">
        <f t="shared" ref="P1006" si="9558">O1006/O1003</f>
        <v>0</v>
      </c>
      <c r="Q1006" s="113">
        <v>0</v>
      </c>
      <c r="R1006" s="93">
        <f t="shared" ref="R1006" si="9559">Q1006/Q1003</f>
        <v>0</v>
      </c>
      <c r="S1006" s="113">
        <v>0</v>
      </c>
      <c r="T1006" s="93">
        <f t="shared" ref="T1006" si="9560">S1006/S1003</f>
        <v>0</v>
      </c>
      <c r="U1006" s="113">
        <v>0</v>
      </c>
      <c r="V1006" s="93">
        <f t="shared" ref="V1006" si="9561">U1006/U1003</f>
        <v>0</v>
      </c>
      <c r="W1006" s="113">
        <v>0</v>
      </c>
      <c r="X1006" s="93">
        <f t="shared" ref="X1006" si="9562">W1006/W1003</f>
        <v>0</v>
      </c>
      <c r="Y1006" s="113">
        <v>0</v>
      </c>
      <c r="Z1006" s="93">
        <f t="shared" ref="Z1006" si="9563">Y1006/Y1003</f>
        <v>0</v>
      </c>
      <c r="AA1006" s="113">
        <v>0</v>
      </c>
      <c r="AB1006" s="93">
        <f t="shared" ref="AB1006" si="9564">AA1006/AA1003</f>
        <v>0</v>
      </c>
      <c r="AC1006" s="113">
        <v>0</v>
      </c>
      <c r="AD1006" s="93">
        <f t="shared" ref="AD1006" si="9565">AC1006/AC1003</f>
        <v>0</v>
      </c>
      <c r="AE1006" s="113"/>
      <c r="AF1006" s="93">
        <f t="shared" ref="AF1006" si="9566">AE1006/AE1003</f>
        <v>0</v>
      </c>
      <c r="AG1006" s="113"/>
      <c r="AH1006" s="93">
        <f t="shared" ref="AH1006" si="9567">AG1006/AG1003</f>
        <v>0</v>
      </c>
      <c r="AI1006" s="113"/>
      <c r="AJ1006" s="93">
        <f t="shared" ref="AJ1006" si="9568">AI1006/AI1003</f>
        <v>0</v>
      </c>
      <c r="AK1006" s="113"/>
      <c r="AL1006" s="93">
        <f t="shared" ref="AL1006" si="9569">AK1006/AK1003</f>
        <v>0</v>
      </c>
      <c r="AM1006" s="113">
        <v>0</v>
      </c>
      <c r="AN1006" s="93">
        <f t="shared" ref="AN1006" si="9570">AM1006/AM1003</f>
        <v>0</v>
      </c>
      <c r="AO1006" s="113">
        <v>0</v>
      </c>
      <c r="AP1006" s="93">
        <f t="shared" ref="AP1006" si="9571">AO1006/AO1003</f>
        <v>0</v>
      </c>
      <c r="AQ1006" s="113">
        <v>0</v>
      </c>
      <c r="AR1006" s="93">
        <f t="shared" si="9549"/>
        <v>0</v>
      </c>
      <c r="AS1006" s="134">
        <f t="shared" si="9550"/>
        <v>0</v>
      </c>
      <c r="AT1006" s="203">
        <f t="shared" si="9551"/>
        <v>0</v>
      </c>
      <c r="AU1006" s="120">
        <f>IF(J1006=0,0,(IF('Form II'!K1004="yes",(J1006/AT1006)*('Form II'!G1004+'Form II'!H1004),0)))</f>
        <v>0</v>
      </c>
      <c r="AV1006" s="120">
        <f>IF(D1006=0,0,(IF('Form II'!I1004="yes",(D1006/AT1006)*('Form II'!G1004+'Form II'!H1004),0)))</f>
        <v>0</v>
      </c>
      <c r="AW1006" s="120">
        <f>IF(F1006+H1006=0,0,(IF('Form II'!J1004="yes",((F1006+H1006)/AT1006)*('Form II'!G1004+'Form II'!H1004),0)))</f>
        <v>0</v>
      </c>
      <c r="AX1006" s="120">
        <f>IF(L1006=0,0,(L1006/AT1006)*('Form II'!G1004+'Form II'!H1004))</f>
        <v>0</v>
      </c>
      <c r="AY1006" s="120">
        <f>IF(P1006+R1006=0,0,(IF('Form II'!M1004="yes",(((P1006+R1006)/AT1006)*('Form II'!G1004+'Form II'!H1004)),0)))</f>
        <v>0</v>
      </c>
      <c r="AZ1006" s="120" t="e">
        <f>IF('Form II'!N1004="yes",(((V1006+X1006+Z1006+T1006)/AT1006)*('Form II'!G1004+'Form II'!H1004)),0)</f>
        <v>#DIV/0!</v>
      </c>
      <c r="BA1006" s="120" t="e">
        <f>IF('Form II'!P1004="yes",(AB1006/AT1006)*('Form II'!G1004+'Form II'!H1004),0)</f>
        <v>#DIV/0!</v>
      </c>
      <c r="BB1006" s="120" t="e">
        <f>IF('Form II'!O1004="yes",(AD1006/AT1006)*('Form II'!G1004+'Form II'!H1004),0)</f>
        <v>#DIV/0!</v>
      </c>
      <c r="BC1006" s="120">
        <f>IF(AF1006=0,0,(AF1006/AT1006)*('Form II'!G1004+'Form II'!H1004))</f>
        <v>0</v>
      </c>
      <c r="BD1006" s="120">
        <f>IF((AN1006+AP1006+AR1006)=0,0,(IF('Form II'!R1004="yes",(((AN1006+AP1006+AR1006)/AT1006)*('Form II'!G1004+'Form II'!H1004)),0)))</f>
        <v>0</v>
      </c>
      <c r="BE1006" s="118">
        <f>IF((AS1006)=0,('Form II'!G1004+'Form II'!H1004),SUM(AU1006:BD1006))</f>
        <v>0</v>
      </c>
      <c r="CD1006" s="23">
        <f>AT1006*'Form II'!F1004</f>
        <v>0</v>
      </c>
    </row>
    <row r="1007" spans="1:82" ht="16.5" thickTop="1" thickBot="1" x14ac:dyDescent="0.3">
      <c r="A1007" s="26" t="s">
        <v>39</v>
      </c>
      <c r="B1007" s="27"/>
      <c r="C1007" s="113">
        <v>0</v>
      </c>
      <c r="D1007" s="93">
        <f t="shared" ref="D1007" si="9572">C1007/C1003</f>
        <v>0</v>
      </c>
      <c r="E1007" s="113"/>
      <c r="F1007" s="93">
        <f t="shared" ref="F1007" si="9573">E1007/E1003</f>
        <v>0</v>
      </c>
      <c r="G1007" s="113"/>
      <c r="H1007" s="93">
        <f t="shared" ref="H1007" si="9574">G1007/G1003</f>
        <v>0</v>
      </c>
      <c r="I1007" s="113"/>
      <c r="J1007" s="93">
        <f t="shared" ref="J1007" si="9575">I1007/I1003</f>
        <v>0</v>
      </c>
      <c r="K1007" s="113"/>
      <c r="L1007" s="93">
        <f t="shared" ref="L1007" si="9576">K1007/K1003</f>
        <v>0</v>
      </c>
      <c r="M1007" s="113">
        <v>0</v>
      </c>
      <c r="N1007" s="93">
        <f t="shared" ref="N1007" si="9577">M1007/M1003</f>
        <v>0</v>
      </c>
      <c r="O1007" s="113">
        <v>0</v>
      </c>
      <c r="P1007" s="93">
        <f t="shared" ref="P1007" si="9578">O1007/O1003</f>
        <v>0</v>
      </c>
      <c r="Q1007" s="113">
        <v>0</v>
      </c>
      <c r="R1007" s="93">
        <f t="shared" ref="R1007" si="9579">Q1007/Q1003</f>
        <v>0</v>
      </c>
      <c r="S1007" s="113">
        <v>0</v>
      </c>
      <c r="T1007" s="93">
        <f t="shared" ref="T1007" si="9580">S1007/S1003</f>
        <v>0</v>
      </c>
      <c r="U1007" s="113">
        <v>0</v>
      </c>
      <c r="V1007" s="93">
        <f t="shared" ref="V1007" si="9581">U1007/U1003</f>
        <v>0</v>
      </c>
      <c r="W1007" s="113">
        <v>0</v>
      </c>
      <c r="X1007" s="93">
        <f t="shared" ref="X1007" si="9582">W1007/W1003</f>
        <v>0</v>
      </c>
      <c r="Y1007" s="113">
        <v>0</v>
      </c>
      <c r="Z1007" s="93">
        <f t="shared" ref="Z1007" si="9583">Y1007/Y1003</f>
        <v>0</v>
      </c>
      <c r="AA1007" s="113">
        <v>0</v>
      </c>
      <c r="AB1007" s="93">
        <f t="shared" ref="AB1007" si="9584">AA1007/AA1003</f>
        <v>0</v>
      </c>
      <c r="AC1007" s="113">
        <v>0</v>
      </c>
      <c r="AD1007" s="93">
        <f t="shared" ref="AD1007" si="9585">AC1007/AC1003</f>
        <v>0</v>
      </c>
      <c r="AE1007" s="113"/>
      <c r="AF1007" s="93">
        <f t="shared" ref="AF1007" si="9586">AE1007/AE1003</f>
        <v>0</v>
      </c>
      <c r="AG1007" s="113"/>
      <c r="AH1007" s="93">
        <f t="shared" ref="AH1007" si="9587">AG1007/AG1003</f>
        <v>0</v>
      </c>
      <c r="AI1007" s="113"/>
      <c r="AJ1007" s="93">
        <f t="shared" ref="AJ1007" si="9588">AI1007/AI1003</f>
        <v>0</v>
      </c>
      <c r="AK1007" s="113"/>
      <c r="AL1007" s="93">
        <f t="shared" ref="AL1007" si="9589">AK1007/AK1003</f>
        <v>0</v>
      </c>
      <c r="AM1007" s="113">
        <v>0</v>
      </c>
      <c r="AN1007" s="93">
        <f t="shared" ref="AN1007" si="9590">AM1007/AM1003</f>
        <v>0</v>
      </c>
      <c r="AO1007" s="113">
        <v>0</v>
      </c>
      <c r="AP1007" s="93">
        <f t="shared" ref="AP1007" si="9591">AO1007/AO1003</f>
        <v>0</v>
      </c>
      <c r="AQ1007" s="113">
        <v>0</v>
      </c>
      <c r="AR1007" s="93">
        <f t="shared" si="9549"/>
        <v>0</v>
      </c>
      <c r="AS1007" s="134">
        <f t="shared" si="9550"/>
        <v>0</v>
      </c>
      <c r="AT1007" s="203">
        <f t="shared" si="9551"/>
        <v>0</v>
      </c>
      <c r="AU1007" s="120">
        <f>IF(J1007=0,0,(IF('Form II'!K1005="yes",(J1007/AT1007)*('Form II'!G1005+'Form II'!H1005),0)))</f>
        <v>0</v>
      </c>
      <c r="AV1007" s="120">
        <f>IF(D1007=0,0,(IF('Form II'!I1005="yes",(D1007/AT1007)*('Form II'!G1005+'Form II'!H1005),0)))</f>
        <v>0</v>
      </c>
      <c r="AW1007" s="120">
        <f>IF(F1007+H1007=0,0,(IF('Form II'!J1005="yes",((F1007+H1007)/AT1007)*('Form II'!G1005+'Form II'!H1005),0)))</f>
        <v>0</v>
      </c>
      <c r="AX1007" s="120">
        <f>IF(L1007=0,0,(L1007/AT1007)*('Form II'!G1005+'Form II'!H1005))</f>
        <v>0</v>
      </c>
      <c r="AY1007" s="120">
        <f>IF(P1007+R1007=0,0,(IF('Form II'!M1005="yes",(((P1007+R1007)/AT1007)*('Form II'!G1005+'Form II'!H1005)),0)))</f>
        <v>0</v>
      </c>
      <c r="AZ1007" s="120" t="e">
        <f>IF('Form II'!N1005="yes",(((V1007+X1007+Z1007+T1007)/AT1007)*('Form II'!G1005+'Form II'!H1005)),0)</f>
        <v>#DIV/0!</v>
      </c>
      <c r="BA1007" s="120" t="e">
        <f>IF('Form II'!P1005="yes",(AB1007/AT1007)*('Form II'!G1005+'Form II'!H1005),0)</f>
        <v>#DIV/0!</v>
      </c>
      <c r="BB1007" s="120" t="e">
        <f>IF('Form II'!O1005="yes",(AD1007/AT1007)*('Form II'!G1005+'Form II'!H1005),0)</f>
        <v>#DIV/0!</v>
      </c>
      <c r="BC1007" s="120">
        <f>IF(AF1007=0,0,(AF1007/AT1007)*('Form II'!G1005+'Form II'!H1005))</f>
        <v>0</v>
      </c>
      <c r="BD1007" s="120">
        <f>IF((AN1007+AP1007+AR1007)=0,0,(IF('Form II'!R1005="yes",(((AN1007+AP1007+AR1007)/AT1007)*('Form II'!G1005+'Form II'!H1005)),0)))</f>
        <v>0</v>
      </c>
      <c r="BE1007" s="118">
        <f>IF((AS1007)=0,('Form II'!G1005+'Form II'!H1005),SUM(AU1007:BD1007))</f>
        <v>0</v>
      </c>
      <c r="CD1007" s="23">
        <f>AT1007*'Form II'!F1005</f>
        <v>0</v>
      </c>
    </row>
    <row r="1008" spans="1:82" ht="16.5" thickTop="1" thickBot="1" x14ac:dyDescent="0.3">
      <c r="A1008" s="28" t="s">
        <v>40</v>
      </c>
      <c r="B1008" s="29"/>
      <c r="C1008" s="114">
        <v>0</v>
      </c>
      <c r="D1008" s="93">
        <f t="shared" ref="D1008" si="9592">C1008/C1003</f>
        <v>0</v>
      </c>
      <c r="E1008" s="114"/>
      <c r="F1008" s="93">
        <f t="shared" ref="F1008" si="9593">E1008/E1003</f>
        <v>0</v>
      </c>
      <c r="G1008" s="114"/>
      <c r="H1008" s="93">
        <f t="shared" ref="H1008" si="9594">G1008/G1003</f>
        <v>0</v>
      </c>
      <c r="I1008" s="114"/>
      <c r="J1008" s="93">
        <f t="shared" ref="J1008" si="9595">I1008/I1003</f>
        <v>0</v>
      </c>
      <c r="K1008" s="114"/>
      <c r="L1008" s="93">
        <f t="shared" ref="L1008" si="9596">K1008/K1003</f>
        <v>0</v>
      </c>
      <c r="M1008" s="114">
        <v>0</v>
      </c>
      <c r="N1008" s="93">
        <f t="shared" ref="N1008" si="9597">M1008/M1003</f>
        <v>0</v>
      </c>
      <c r="O1008" s="114">
        <v>0</v>
      </c>
      <c r="P1008" s="93">
        <f t="shared" ref="P1008" si="9598">O1008/O1003</f>
        <v>0</v>
      </c>
      <c r="Q1008" s="114">
        <v>0</v>
      </c>
      <c r="R1008" s="93">
        <f t="shared" ref="R1008" si="9599">Q1008/Q1003</f>
        <v>0</v>
      </c>
      <c r="S1008" s="114">
        <v>0</v>
      </c>
      <c r="T1008" s="93">
        <f t="shared" ref="T1008" si="9600">S1008/S1003</f>
        <v>0</v>
      </c>
      <c r="U1008" s="114">
        <v>0</v>
      </c>
      <c r="V1008" s="93">
        <f t="shared" ref="V1008" si="9601">U1008/U1003</f>
        <v>0</v>
      </c>
      <c r="W1008" s="114">
        <v>0</v>
      </c>
      <c r="X1008" s="93">
        <f t="shared" ref="X1008" si="9602">W1008/W1003</f>
        <v>0</v>
      </c>
      <c r="Y1008" s="114">
        <v>0</v>
      </c>
      <c r="Z1008" s="93">
        <f t="shared" ref="Z1008" si="9603">Y1008/Y1003</f>
        <v>0</v>
      </c>
      <c r="AA1008" s="114">
        <v>0</v>
      </c>
      <c r="AB1008" s="93">
        <f t="shared" ref="AB1008" si="9604">AA1008/AA1003</f>
        <v>0</v>
      </c>
      <c r="AC1008" s="114">
        <v>0</v>
      </c>
      <c r="AD1008" s="93">
        <f t="shared" ref="AD1008" si="9605">AC1008/AC1003</f>
        <v>0</v>
      </c>
      <c r="AE1008" s="114"/>
      <c r="AF1008" s="93">
        <f t="shared" ref="AF1008" si="9606">AE1008/AE1003</f>
        <v>0</v>
      </c>
      <c r="AG1008" s="114"/>
      <c r="AH1008" s="93">
        <f t="shared" ref="AH1008" si="9607">AG1008/AG1003</f>
        <v>0</v>
      </c>
      <c r="AI1008" s="114"/>
      <c r="AJ1008" s="93">
        <f t="shared" ref="AJ1008" si="9608">AI1008/AI1003</f>
        <v>0</v>
      </c>
      <c r="AK1008" s="114"/>
      <c r="AL1008" s="93">
        <f t="shared" ref="AL1008" si="9609">AK1008/AK1003</f>
        <v>0</v>
      </c>
      <c r="AM1008" s="114">
        <v>0</v>
      </c>
      <c r="AN1008" s="93">
        <f t="shared" ref="AN1008" si="9610">AM1008/AM1003</f>
        <v>0</v>
      </c>
      <c r="AO1008" s="114">
        <v>0</v>
      </c>
      <c r="AP1008" s="93">
        <f t="shared" ref="AP1008" si="9611">AO1008/AO1003</f>
        <v>0</v>
      </c>
      <c r="AQ1008" s="114">
        <v>0</v>
      </c>
      <c r="AR1008" s="93">
        <f t="shared" si="9549"/>
        <v>0</v>
      </c>
      <c r="AS1008" s="134">
        <f t="shared" si="9550"/>
        <v>0</v>
      </c>
      <c r="AT1008" s="203">
        <f t="shared" si="9551"/>
        <v>0</v>
      </c>
      <c r="AU1008" s="120">
        <f>IF(J1008=0,0,(IF('Form II'!K1006="yes",(J1008/AT1008)*('Form II'!G1006+'Form II'!H1006),0)))</f>
        <v>0</v>
      </c>
      <c r="AV1008" s="120">
        <f>IF(D1008=0,0,(IF('Form II'!I1006="yes",(D1008/AT1008)*('Form II'!G1006+'Form II'!H1006),0)))</f>
        <v>0</v>
      </c>
      <c r="AW1008" s="120">
        <f>IF(F1008+H1008=0,0,(IF('Form II'!J1006="yes",((F1008+H1008)/AT1008)*('Form II'!G1006+'Form II'!H1006),0)))</f>
        <v>0</v>
      </c>
      <c r="AX1008" s="120">
        <f>IF(L1008=0,0,(L1008/AT1008)*('Form II'!G1006+'Form II'!H1006))</f>
        <v>0</v>
      </c>
      <c r="AY1008" s="120">
        <f>IF(P1008+R1008=0,0,(IF('Form II'!M1006="yes",(((P1008+R1008)/AT1008)*('Form II'!G1006+'Form II'!H1006)),0)))</f>
        <v>0</v>
      </c>
      <c r="AZ1008" s="120" t="e">
        <f>IF('Form II'!N1006="yes",(((V1008+X1008+Z1008+T1008)/AT1008)*('Form II'!G1006+'Form II'!H1006)),0)</f>
        <v>#DIV/0!</v>
      </c>
      <c r="BA1008" s="120" t="e">
        <f>IF('Form II'!P1006="yes",(AB1008/AT1008)*('Form II'!G1006+'Form II'!H1006),0)</f>
        <v>#DIV/0!</v>
      </c>
      <c r="BB1008" s="120" t="e">
        <f>IF('Form II'!O1006="yes",(AD1008/AT1008)*('Form II'!G1006+'Form II'!H1006),0)</f>
        <v>#DIV/0!</v>
      </c>
      <c r="BC1008" s="120">
        <f>IF(AF1008=0,0,(AF1008/AT1008)*('Form II'!G1006+'Form II'!H1006))</f>
        <v>0</v>
      </c>
      <c r="BD1008" s="120">
        <f>IF((AN1008+AP1008+AR1008)=0,0,(IF('Form II'!R1006="yes",(((AN1008+AP1008+AR1008)/AT1008)*('Form II'!G1006+'Form II'!H1006)),0)))</f>
        <v>0</v>
      </c>
      <c r="BE1008" s="118">
        <f>IF((AS1008)=0,('Form II'!G1006+'Form II'!H1006),SUM(AU1008:BD1008))</f>
        <v>0</v>
      </c>
      <c r="CD1008" s="23">
        <f>AT1008*'Form II'!F1006</f>
        <v>0</v>
      </c>
    </row>
    <row r="1009" spans="1:82" ht="15.75" thickTop="1" x14ac:dyDescent="0.25">
      <c r="A1009" s="90" t="s">
        <v>41</v>
      </c>
      <c r="B1009" s="91"/>
      <c r="C1009" s="91">
        <f t="shared" si="9280"/>
        <v>0</v>
      </c>
      <c r="D1009" s="93">
        <f t="shared" ref="D1009" si="9612">C1009/C1003</f>
        <v>0</v>
      </c>
      <c r="E1009" s="91">
        <f t="shared" si="9282"/>
        <v>0</v>
      </c>
      <c r="F1009" s="93">
        <f t="shared" ref="F1009" si="9613">E1009/E1003</f>
        <v>0</v>
      </c>
      <c r="G1009" s="91">
        <f t="shared" si="9284"/>
        <v>0</v>
      </c>
      <c r="H1009" s="93">
        <f t="shared" ref="H1009" si="9614">G1009/G1003</f>
        <v>0</v>
      </c>
      <c r="I1009" s="91">
        <f t="shared" si="9286"/>
        <v>0</v>
      </c>
      <c r="J1009" s="93">
        <f t="shared" ref="J1009" si="9615">I1009/I1003</f>
        <v>0</v>
      </c>
      <c r="K1009" s="91">
        <f t="shared" si="9288"/>
        <v>0</v>
      </c>
      <c r="L1009" s="93">
        <f t="shared" ref="L1009" si="9616">K1009/K1003</f>
        <v>0</v>
      </c>
      <c r="M1009" s="91">
        <f t="shared" si="9290"/>
        <v>0</v>
      </c>
      <c r="N1009" s="93">
        <f t="shared" ref="N1009" si="9617">M1009/M1003</f>
        <v>0</v>
      </c>
      <c r="O1009" s="91">
        <f t="shared" si="9292"/>
        <v>0</v>
      </c>
      <c r="P1009" s="93">
        <f t="shared" ref="P1009" si="9618">O1009/O1003</f>
        <v>0</v>
      </c>
      <c r="Q1009" s="91">
        <f t="shared" si="9294"/>
        <v>0</v>
      </c>
      <c r="R1009" s="93">
        <f t="shared" ref="R1009" si="9619">Q1009/Q1003</f>
        <v>0</v>
      </c>
      <c r="S1009" s="91">
        <f t="shared" si="9296"/>
        <v>0</v>
      </c>
      <c r="T1009" s="93">
        <f t="shared" ref="T1009" si="9620">S1009/S1003</f>
        <v>0</v>
      </c>
      <c r="U1009" s="91">
        <f t="shared" si="9298"/>
        <v>0</v>
      </c>
      <c r="V1009" s="93">
        <f t="shared" ref="V1009" si="9621">U1009/U1003</f>
        <v>0</v>
      </c>
      <c r="W1009" s="91">
        <f t="shared" si="9300"/>
        <v>0</v>
      </c>
      <c r="X1009" s="93">
        <f t="shared" ref="X1009" si="9622">W1009/W1003</f>
        <v>0</v>
      </c>
      <c r="Y1009" s="91">
        <f t="shared" si="9302"/>
        <v>0</v>
      </c>
      <c r="Z1009" s="93">
        <f t="shared" ref="Z1009" si="9623">Y1009/Y1003</f>
        <v>0</v>
      </c>
      <c r="AA1009" s="91">
        <f t="shared" si="9304"/>
        <v>0</v>
      </c>
      <c r="AB1009" s="93">
        <f t="shared" ref="AB1009" si="9624">AA1009/AA1003</f>
        <v>0</v>
      </c>
      <c r="AC1009" s="91">
        <f t="shared" si="9306"/>
        <v>0</v>
      </c>
      <c r="AD1009" s="93">
        <f t="shared" ref="AD1009" si="9625">AC1009/AC1003</f>
        <v>0</v>
      </c>
      <c r="AE1009" s="94">
        <f t="shared" si="9308"/>
        <v>0</v>
      </c>
      <c r="AF1009" s="93">
        <f t="shared" ref="AF1009" si="9626">AE1009/AE1003</f>
        <v>0</v>
      </c>
      <c r="AG1009" s="91">
        <f t="shared" si="9310"/>
        <v>0</v>
      </c>
      <c r="AH1009" s="93">
        <f t="shared" ref="AH1009" si="9627">AG1009/AG1003</f>
        <v>0</v>
      </c>
      <c r="AI1009" s="91">
        <f t="shared" si="9312"/>
        <v>0</v>
      </c>
      <c r="AJ1009" s="93">
        <f t="shared" ref="AJ1009" si="9628">AI1009/AI1003</f>
        <v>0</v>
      </c>
      <c r="AK1009" s="91">
        <f t="shared" si="9314"/>
        <v>0</v>
      </c>
      <c r="AL1009" s="93">
        <f t="shared" ref="AL1009" si="9629">AK1009/AK1003</f>
        <v>0</v>
      </c>
      <c r="AM1009" s="91">
        <f t="shared" si="9316"/>
        <v>0</v>
      </c>
      <c r="AN1009" s="93">
        <f t="shared" ref="AN1009" si="9630">AM1009/AM1003</f>
        <v>0</v>
      </c>
      <c r="AO1009" s="91">
        <f t="shared" si="9318"/>
        <v>0</v>
      </c>
      <c r="AP1009" s="93">
        <f t="shared" ref="AP1009" si="9631">AO1009/AO1003</f>
        <v>0</v>
      </c>
      <c r="AQ1009" s="91">
        <f t="shared" si="9320"/>
        <v>0</v>
      </c>
      <c r="AR1009" s="93">
        <f t="shared" si="9549"/>
        <v>0</v>
      </c>
      <c r="AS1009" s="95">
        <f t="shared" si="9321"/>
        <v>0</v>
      </c>
      <c r="AT1009" s="203">
        <f t="shared" si="9551"/>
        <v>0</v>
      </c>
      <c r="AU1009" s="121"/>
      <c r="AV1009" s="121"/>
      <c r="AW1009" s="121"/>
      <c r="AX1009" s="121"/>
      <c r="AY1009" s="121"/>
      <c r="AZ1009" s="121"/>
      <c r="BA1009" s="121"/>
      <c r="BB1009" s="121"/>
      <c r="BC1009" s="121"/>
      <c r="BD1009" s="121"/>
      <c r="BE1009" s="121"/>
      <c r="CD1009" s="30">
        <f t="shared" si="9322"/>
        <v>0</v>
      </c>
    </row>
    <row r="1010" spans="1:82" x14ac:dyDescent="0.25">
      <c r="AU1010" s="116"/>
      <c r="AV1010" s="116"/>
      <c r="AW1010" s="116"/>
      <c r="AX1010" s="116"/>
      <c r="AY1010" s="116"/>
      <c r="AZ1010" s="116"/>
      <c r="BA1010" s="116"/>
      <c r="BB1010" s="116"/>
      <c r="BC1010" s="116"/>
      <c r="BD1010" s="116"/>
      <c r="BE1010" s="116"/>
    </row>
    <row r="1011" spans="1:82" ht="45" x14ac:dyDescent="0.25">
      <c r="A1011" s="97"/>
      <c r="B1011" s="199" t="s">
        <v>25</v>
      </c>
      <c r="C1011" s="248" t="s">
        <v>116</v>
      </c>
      <c r="D1011" s="247"/>
      <c r="E1011" s="257" t="s">
        <v>119</v>
      </c>
      <c r="F1011" s="247"/>
      <c r="G1011" s="257" t="s">
        <v>120</v>
      </c>
      <c r="H1011" s="247"/>
      <c r="I1011" s="248" t="s">
        <v>117</v>
      </c>
      <c r="J1011" s="247"/>
      <c r="K1011" s="248" t="s">
        <v>118</v>
      </c>
      <c r="L1011" s="247"/>
      <c r="M1011" s="248" t="s">
        <v>27</v>
      </c>
      <c r="N1011" s="247"/>
      <c r="O1011" s="248" t="s">
        <v>166</v>
      </c>
      <c r="P1011" s="247"/>
      <c r="Q1011" s="248" t="s">
        <v>167</v>
      </c>
      <c r="R1011" s="247"/>
      <c r="S1011" s="248" t="s">
        <v>132</v>
      </c>
      <c r="T1011" s="247"/>
      <c r="U1011" s="248" t="s">
        <v>28</v>
      </c>
      <c r="V1011" s="247"/>
      <c r="W1011" s="248" t="s">
        <v>29</v>
      </c>
      <c r="X1011" s="247"/>
      <c r="Y1011" s="248" t="s">
        <v>30</v>
      </c>
      <c r="Z1011" s="247"/>
      <c r="AA1011" s="248" t="s">
        <v>114</v>
      </c>
      <c r="AB1011" s="258"/>
      <c r="AC1011" s="248" t="s">
        <v>113</v>
      </c>
      <c r="AD1011" s="247"/>
      <c r="AE1011" s="248" t="s">
        <v>31</v>
      </c>
      <c r="AF1011" s="247"/>
      <c r="AG1011" s="248" t="s">
        <v>193</v>
      </c>
      <c r="AH1011" s="247"/>
      <c r="AI1011" s="248" t="s">
        <v>164</v>
      </c>
      <c r="AJ1011" s="247"/>
      <c r="AK1011" s="246" t="s">
        <v>165</v>
      </c>
      <c r="AL1011" s="247"/>
      <c r="AM1011" s="248" t="s">
        <v>33</v>
      </c>
      <c r="AN1011" s="247"/>
      <c r="AO1011" s="248" t="s">
        <v>34</v>
      </c>
      <c r="AP1011" s="247"/>
      <c r="AQ1011" s="248" t="s">
        <v>34</v>
      </c>
      <c r="AR1011" s="247"/>
      <c r="AS1011" s="248" t="s">
        <v>35</v>
      </c>
      <c r="AT1011" s="247"/>
      <c r="AU1011" s="115" t="s">
        <v>463</v>
      </c>
      <c r="AV1011" s="115" t="s">
        <v>116</v>
      </c>
      <c r="AW1011" s="115" t="s">
        <v>465</v>
      </c>
      <c r="AX1011" s="116" t="s">
        <v>466</v>
      </c>
      <c r="AY1011" s="116" t="s">
        <v>467</v>
      </c>
      <c r="AZ1011" s="116" t="s">
        <v>134</v>
      </c>
      <c r="BA1011" s="117" t="s">
        <v>114</v>
      </c>
      <c r="BB1011" s="117" t="s">
        <v>113</v>
      </c>
      <c r="BC1011" s="117" t="s">
        <v>46</v>
      </c>
      <c r="BD1011" s="117" t="s">
        <v>44</v>
      </c>
      <c r="BE1011" s="118"/>
    </row>
    <row r="1012" spans="1:82" x14ac:dyDescent="0.25">
      <c r="A1012" s="49" t="s">
        <v>129</v>
      </c>
      <c r="B1012" s="200"/>
      <c r="C1012" s="151"/>
      <c r="D1012" s="152"/>
      <c r="E1012" s="151"/>
      <c r="F1012" s="152"/>
      <c r="G1012" s="200"/>
      <c r="H1012" s="201"/>
      <c r="I1012" s="200"/>
      <c r="J1012" s="201"/>
      <c r="K1012" s="87"/>
      <c r="L1012" s="201"/>
      <c r="M1012" s="200"/>
      <c r="N1012" s="201"/>
      <c r="O1012" s="200"/>
      <c r="P1012" s="201"/>
      <c r="Q1012" s="200"/>
      <c r="R1012" s="201"/>
      <c r="S1012" s="200"/>
      <c r="T1012" s="201"/>
      <c r="U1012" s="200"/>
      <c r="V1012" s="201"/>
      <c r="W1012" s="200"/>
      <c r="X1012" s="201"/>
      <c r="Y1012" s="200"/>
      <c r="Z1012" s="201"/>
      <c r="AA1012" s="87"/>
      <c r="AB1012" s="87"/>
      <c r="AC1012" s="200"/>
      <c r="AD1012" s="201"/>
      <c r="AE1012" s="200"/>
      <c r="AF1012" s="201"/>
      <c r="AG1012" s="200"/>
      <c r="AH1012" s="201"/>
      <c r="AI1012" s="200"/>
      <c r="AJ1012" s="201"/>
      <c r="AK1012" s="87"/>
      <c r="AL1012" s="87"/>
      <c r="AM1012" s="200"/>
      <c r="AN1012" s="201"/>
      <c r="AO1012" s="200"/>
      <c r="AP1012" s="201"/>
      <c r="AQ1012" s="200"/>
      <c r="AR1012" s="201"/>
      <c r="AS1012" s="200"/>
      <c r="AT1012" s="146"/>
      <c r="AU1012" s="115"/>
      <c r="AV1012" s="115"/>
      <c r="AW1012" s="115"/>
      <c r="AX1012" s="116"/>
      <c r="AY1012" s="116"/>
      <c r="AZ1012" s="116"/>
      <c r="BA1012" s="116"/>
      <c r="BB1012" s="116"/>
      <c r="BC1012" s="116"/>
      <c r="BD1012" s="116"/>
      <c r="BE1012" s="116"/>
    </row>
    <row r="1013" spans="1:82" x14ac:dyDescent="0.25">
      <c r="A1013" s="98"/>
      <c r="B1013" s="88"/>
      <c r="C1013" s="249">
        <f>(VLOOKUP(A1012,$BF$2:$CB$5,2,FALSE))*'Form II'!F1013</f>
        <v>60</v>
      </c>
      <c r="D1013" s="250"/>
      <c r="E1013" s="249">
        <f>VLOOKUP(A1012,$BF$2:$CB$5,3,FALSE)*'Form II'!F1013</f>
        <v>60</v>
      </c>
      <c r="F1013" s="250"/>
      <c r="G1013" s="249">
        <f>VLOOKUP(A1012,$BF$2:$CB$5,4,FALSE)*'Form II'!F1013</f>
        <v>60</v>
      </c>
      <c r="H1013" s="250"/>
      <c r="I1013" s="249">
        <f>VLOOKUP(A1012,$BF$2:$CB$5,5,FALSE)*'Form II'!F1013</f>
        <v>60</v>
      </c>
      <c r="J1013" s="250"/>
      <c r="K1013" s="251">
        <f>VLOOKUP(A1012,$BF$2:$CB$5,6,FALSE)*'Form II'!F1013</f>
        <v>100</v>
      </c>
      <c r="L1013" s="250"/>
      <c r="M1013" s="249">
        <f>VLOOKUP(A1012,$BF$2:$CB$5,7,FALSE)*'Form II'!F1013</f>
        <v>200</v>
      </c>
      <c r="N1013" s="250"/>
      <c r="O1013" s="249">
        <f>VLOOKUP(A1012,$BF$2:$CB$5,8,FALSE)*'Form II'!F1013</f>
        <v>125</v>
      </c>
      <c r="P1013" s="250"/>
      <c r="Q1013" s="249">
        <f>VLOOKUP(A1012,$BF$2:$CB$5,9,FALSE)*'Form II'!F1013</f>
        <v>125</v>
      </c>
      <c r="R1013" s="250"/>
      <c r="S1013" s="249">
        <f>VLOOKUP(A1012,$BF$2:$CB$5,10,FALSE)*'Form II'!F1013</f>
        <v>125</v>
      </c>
      <c r="T1013" s="250"/>
      <c r="U1013" s="249">
        <f>VLOOKUP(A1012,$BF$2:$CB$5,11,FALSE)*'Form II'!F1013</f>
        <v>150</v>
      </c>
      <c r="V1013" s="250"/>
      <c r="W1013" s="249">
        <f>VLOOKUP(A1012,$BF$2:$CB$5,12,FALSE)*'Form II'!F1013</f>
        <v>200</v>
      </c>
      <c r="X1013" s="250"/>
      <c r="Y1013" s="252">
        <f>VLOOKUP(A1012,$BF$2:$CB$5,13,FALSE)*'Form II'!F1013</f>
        <v>250</v>
      </c>
      <c r="Z1013" s="253"/>
      <c r="AA1013" s="252">
        <f>VLOOKUP(A1012,$BF$2:$CB$5,14,FALSE)*'Form II'!F1013</f>
        <v>75</v>
      </c>
      <c r="AB1013" s="254"/>
      <c r="AC1013" s="252">
        <f>VLOOKUP(A1012,$BF$2:$CB$5,15,FALSE)*'Form II'!F1013</f>
        <v>75</v>
      </c>
      <c r="AD1013" s="253"/>
      <c r="AE1013" s="252">
        <f>VLOOKUP(A1012,$BF$2:$CB$5,16,FALSE)*'Form II'!F1013</f>
        <v>200</v>
      </c>
      <c r="AF1013" s="253"/>
      <c r="AG1013" s="249">
        <f>VLOOKUP(A1012,$BF$2:$CB$5,17,FALSE)*'Form II'!F1013</f>
        <v>200</v>
      </c>
      <c r="AH1013" s="250"/>
      <c r="AI1013" s="249">
        <f>VLOOKUP(A1012,$BF$2:$CB$5,18,FALSE)*'Form II'!F1013</f>
        <v>12.5</v>
      </c>
      <c r="AJ1013" s="250"/>
      <c r="AK1013" s="249">
        <f>VLOOKUP(A1012,$BF$2:$CB$5,19,FALSE)*'Form II'!F1013</f>
        <v>25</v>
      </c>
      <c r="AL1013" s="250"/>
      <c r="AM1013" s="249">
        <f>VLOOKUP(A1012,$BF$2:$CB$5,20,FALSE)*'Form II'!F1013</f>
        <v>12.5</v>
      </c>
      <c r="AN1013" s="250"/>
      <c r="AO1013" s="249">
        <f>VLOOKUP(A1012,$BF$2:$CB$5,21,FALSE)*'Form II'!F1013</f>
        <v>25</v>
      </c>
      <c r="AP1013" s="250"/>
      <c r="AQ1013" s="249">
        <f>VLOOKUP(A1012,$BF$2:$CB$5,22,FALSE)*'Form II'!F1013</f>
        <v>25</v>
      </c>
      <c r="AR1013" s="250"/>
      <c r="AS1013" s="255"/>
      <c r="AT1013" s="256"/>
      <c r="AU1013" s="116"/>
      <c r="AV1013" s="116"/>
      <c r="AW1013" s="116"/>
      <c r="AX1013" s="116"/>
      <c r="AY1013" s="116"/>
      <c r="AZ1013" s="116"/>
      <c r="BA1013" s="116"/>
      <c r="BB1013" s="116"/>
      <c r="BC1013" s="116"/>
      <c r="BD1013" s="116"/>
      <c r="BE1013" s="116"/>
    </row>
    <row r="1014" spans="1:82" ht="15.75" thickBot="1" x14ac:dyDescent="0.3">
      <c r="A1014" s="48" t="str">
        <f>'Form II'!A1013&amp;", "&amp;'Form II'!B1013</f>
        <v>, 102</v>
      </c>
      <c r="B1014" s="99" t="s">
        <v>36</v>
      </c>
      <c r="C1014" s="99" t="s">
        <v>36</v>
      </c>
      <c r="D1014" s="99" t="s">
        <v>142</v>
      </c>
      <c r="E1014" s="99"/>
      <c r="F1014" s="99"/>
      <c r="G1014" s="99"/>
      <c r="H1014" s="99"/>
      <c r="I1014" s="99"/>
      <c r="J1014" s="99"/>
      <c r="K1014" s="99" t="s">
        <v>36</v>
      </c>
      <c r="L1014" s="99" t="s">
        <v>142</v>
      </c>
      <c r="M1014" s="99" t="s">
        <v>36</v>
      </c>
      <c r="N1014" s="99" t="s">
        <v>142</v>
      </c>
      <c r="O1014" s="99" t="s">
        <v>36</v>
      </c>
      <c r="P1014" s="99" t="s">
        <v>142</v>
      </c>
      <c r="Q1014" s="99" t="s">
        <v>36</v>
      </c>
      <c r="R1014" s="99" t="s">
        <v>142</v>
      </c>
      <c r="S1014" s="99" t="s">
        <v>36</v>
      </c>
      <c r="T1014" s="99" t="s">
        <v>142</v>
      </c>
      <c r="U1014" s="99" t="s">
        <v>36</v>
      </c>
      <c r="V1014" s="99" t="s">
        <v>142</v>
      </c>
      <c r="W1014" s="99" t="s">
        <v>36</v>
      </c>
      <c r="X1014" s="99" t="s">
        <v>142</v>
      </c>
      <c r="Y1014" s="99" t="s">
        <v>36</v>
      </c>
      <c r="Z1014" s="99" t="s">
        <v>142</v>
      </c>
      <c r="AA1014" s="99"/>
      <c r="AB1014" s="99"/>
      <c r="AC1014" s="99" t="s">
        <v>36</v>
      </c>
      <c r="AD1014" s="99" t="s">
        <v>142</v>
      </c>
      <c r="AE1014" s="99" t="s">
        <v>36</v>
      </c>
      <c r="AF1014" s="100" t="s">
        <v>142</v>
      </c>
      <c r="AG1014" s="99" t="s">
        <v>36</v>
      </c>
      <c r="AH1014" s="99" t="s">
        <v>142</v>
      </c>
      <c r="AI1014" s="99" t="s">
        <v>36</v>
      </c>
      <c r="AJ1014" s="99" t="s">
        <v>142</v>
      </c>
      <c r="AK1014" s="99" t="s">
        <v>36</v>
      </c>
      <c r="AL1014" s="99" t="s">
        <v>142</v>
      </c>
      <c r="AM1014" s="99" t="s">
        <v>36</v>
      </c>
      <c r="AN1014" s="99" t="s">
        <v>142</v>
      </c>
      <c r="AO1014" s="99" t="s">
        <v>36</v>
      </c>
      <c r="AP1014" s="99" t="s">
        <v>142</v>
      </c>
      <c r="AQ1014" s="99" t="s">
        <v>36</v>
      </c>
      <c r="AR1014" s="99" t="s">
        <v>142</v>
      </c>
      <c r="AS1014" s="99" t="s">
        <v>36</v>
      </c>
      <c r="AT1014" s="147" t="s">
        <v>142</v>
      </c>
      <c r="AU1014" s="116"/>
      <c r="AV1014" s="116"/>
      <c r="AW1014" s="116"/>
      <c r="AX1014" s="116"/>
      <c r="AY1014" s="116"/>
      <c r="AZ1014" s="116"/>
      <c r="BA1014" s="116"/>
      <c r="BB1014" s="116"/>
      <c r="BC1014" s="116"/>
      <c r="BD1014" s="116"/>
      <c r="BE1014" s="116"/>
    </row>
    <row r="1015" spans="1:82" ht="16.5" thickTop="1" thickBot="1" x14ac:dyDescent="0.3">
      <c r="A1015" s="24" t="s">
        <v>37</v>
      </c>
      <c r="B1015" s="25"/>
      <c r="C1015" s="112">
        <v>0</v>
      </c>
      <c r="D1015" s="93">
        <f t="shared" ref="D1015" si="9632">C1015/C1013</f>
        <v>0</v>
      </c>
      <c r="E1015" s="112"/>
      <c r="F1015" s="93">
        <f t="shared" ref="F1015" si="9633">E1015/E1013</f>
        <v>0</v>
      </c>
      <c r="G1015" s="112"/>
      <c r="H1015" s="93">
        <f t="shared" ref="H1015" si="9634">G1015/G1013</f>
        <v>0</v>
      </c>
      <c r="I1015" s="112"/>
      <c r="J1015" s="93">
        <f t="shared" ref="J1015" si="9635">I1015/I1013</f>
        <v>0</v>
      </c>
      <c r="K1015" s="112"/>
      <c r="L1015" s="93">
        <f t="shared" ref="L1015" si="9636">K1015/K1013</f>
        <v>0</v>
      </c>
      <c r="M1015" s="112">
        <v>0</v>
      </c>
      <c r="N1015" s="93">
        <f t="shared" ref="N1015" si="9637">M1015/M1013</f>
        <v>0</v>
      </c>
      <c r="O1015" s="112">
        <v>0</v>
      </c>
      <c r="P1015" s="93">
        <f t="shared" ref="P1015" si="9638">O1015/O1013</f>
        <v>0</v>
      </c>
      <c r="Q1015" s="112">
        <v>0</v>
      </c>
      <c r="R1015" s="93">
        <f t="shared" ref="R1015" si="9639">Q1015/Q1013</f>
        <v>0</v>
      </c>
      <c r="S1015" s="112">
        <v>0</v>
      </c>
      <c r="T1015" s="93">
        <f t="shared" ref="T1015" si="9640">S1015/S1013</f>
        <v>0</v>
      </c>
      <c r="U1015" s="112">
        <v>0</v>
      </c>
      <c r="V1015" s="93">
        <f t="shared" ref="V1015" si="9641">U1015/U1013</f>
        <v>0</v>
      </c>
      <c r="W1015" s="112">
        <v>0</v>
      </c>
      <c r="X1015" s="93">
        <f t="shared" ref="X1015" si="9642">W1015/W1013</f>
        <v>0</v>
      </c>
      <c r="Y1015" s="112">
        <v>0</v>
      </c>
      <c r="Z1015" s="93">
        <f t="shared" ref="Z1015" si="9643">Y1015/Y1013</f>
        <v>0</v>
      </c>
      <c r="AA1015" s="112">
        <v>0</v>
      </c>
      <c r="AB1015" s="93">
        <f t="shared" ref="AB1015" si="9644">AA1015/AA1013</f>
        <v>0</v>
      </c>
      <c r="AC1015" s="112">
        <v>0</v>
      </c>
      <c r="AD1015" s="93">
        <f t="shared" ref="AD1015" si="9645">AC1015/AC1013</f>
        <v>0</v>
      </c>
      <c r="AE1015" s="112"/>
      <c r="AF1015" s="93">
        <f t="shared" ref="AF1015" si="9646">AE1015/AE1013</f>
        <v>0</v>
      </c>
      <c r="AG1015" s="112"/>
      <c r="AH1015" s="93">
        <f t="shared" ref="AH1015" si="9647">AG1015/AG1013</f>
        <v>0</v>
      </c>
      <c r="AI1015" s="112"/>
      <c r="AJ1015" s="93">
        <f t="shared" ref="AJ1015" si="9648">AI1015/AI1013</f>
        <v>0</v>
      </c>
      <c r="AK1015" s="112"/>
      <c r="AL1015" s="93">
        <f t="shared" ref="AL1015" si="9649">AK1015/AK1013</f>
        <v>0</v>
      </c>
      <c r="AM1015" s="112">
        <v>0</v>
      </c>
      <c r="AN1015" s="93">
        <f t="shared" ref="AN1015" si="9650">AM1015/AM1013</f>
        <v>0</v>
      </c>
      <c r="AO1015" s="112">
        <v>0</v>
      </c>
      <c r="AP1015" s="93">
        <f t="shared" ref="AP1015" si="9651">AO1015/AO1013</f>
        <v>0</v>
      </c>
      <c r="AQ1015" s="112">
        <v>0</v>
      </c>
      <c r="AR1015" s="93">
        <f t="shared" ref="AR1015:AR1019" si="9652">AQ1015/$AQ$113</f>
        <v>0</v>
      </c>
      <c r="AS1015" s="134">
        <f t="shared" ref="AS1015:AS1018" si="9653">C1015+K1015+M1015+O1015+U1015+W1015+Y1015+AC1015+AE1015+AG1015+AM1015+AQ1015+E1015+I1015+G1015+AA1015+Q1015+S1015+AO1015+AI1015+AK1015</f>
        <v>0</v>
      </c>
      <c r="AT1015" s="203">
        <f t="shared" ref="AT1015:AT1019" si="9654">D1015+L1015+N1015+P1015+V1015+X1015+Z1015+AD1015+AF1015+AH1015+AN1015+AR1015+AB1015+F1015+J1015+H1015+R1015+T1015+AP1015+AJ1015+AL1015</f>
        <v>0</v>
      </c>
      <c r="AU1015" s="120">
        <f>IF(J1015=0,0,(IF('Form II'!K1013="yes",(J1015/AT1015)*('Form II'!G1013+'Form II'!H1013),0)))</f>
        <v>0</v>
      </c>
      <c r="AV1015" s="120">
        <f>IF(D1015=0,0,(IF('Form II'!I1013="yes",(D1015/AT1015)*('Form II'!G1013+'Form II'!H1013),0)))</f>
        <v>0</v>
      </c>
      <c r="AW1015" s="120">
        <f>IF(F1015+H1015=0,0,(IF('Form II'!J1013="yes",((F1015+H1015)/AT1015)*('Form II'!G1013+'Form II'!H1013),0)))</f>
        <v>0</v>
      </c>
      <c r="AX1015" s="120">
        <f>IF(L1015=0,0,(L1015/AT1015)*('Form II'!G1013+'Form II'!H1013))</f>
        <v>0</v>
      </c>
      <c r="AY1015" s="120">
        <f>IF(P1015+R1015=0,0,(IF('Form II'!M1013="yes",(((P1015+R1015)/AT1015)*('Form II'!G1013+'Form II'!H1013)),0)))</f>
        <v>0</v>
      </c>
      <c r="AZ1015" s="120" t="e">
        <f>IF('Form II'!N1013="yes",(((V1015+X1015+Z1015+T1015)/AT1015)*('Form II'!G1013+'Form II'!H1013)),0)</f>
        <v>#DIV/0!</v>
      </c>
      <c r="BA1015" s="120" t="e">
        <f>IF('Form II'!P1013="yes",(AB1015/AT1015)*('Form II'!G1013+'Form II'!H1013),0)</f>
        <v>#DIV/0!</v>
      </c>
      <c r="BB1015" s="120" t="e">
        <f>IF('Form II'!O1013="yes",(AD1015/AT1015)*('Form II'!G1013+'Form II'!H1013),0)</f>
        <v>#DIV/0!</v>
      </c>
      <c r="BC1015" s="120">
        <f>IF(AF1015=0,0,(AF1015/AT1015)*('Form II'!G1013+'Form II'!H1013))</f>
        <v>0</v>
      </c>
      <c r="BD1015" s="120">
        <f>IF((AN1015+AP1015+AR1015)=0,0,(IF('Form II'!R1013="yes",(((AN1015+AP1015+AR1015)/AT1015)*('Form II'!G1013+'Form II'!H1013)),0)))</f>
        <v>0</v>
      </c>
      <c r="BE1015" s="118">
        <f>IF((AS1015)=0,('Form II'!G1013+'Form II'!H1013),SUM(AU1015:BD1015))</f>
        <v>0</v>
      </c>
      <c r="CD1015" s="23">
        <f>AT1015*'Form II'!F1013</f>
        <v>0</v>
      </c>
    </row>
    <row r="1016" spans="1:82" ht="16.5" thickTop="1" thickBot="1" x14ac:dyDescent="0.3">
      <c r="A1016" s="26" t="s">
        <v>38</v>
      </c>
      <c r="B1016" s="27"/>
      <c r="C1016" s="113">
        <v>0</v>
      </c>
      <c r="D1016" s="93">
        <f t="shared" ref="D1016" si="9655">C1016/C1013</f>
        <v>0</v>
      </c>
      <c r="E1016" s="113"/>
      <c r="F1016" s="93">
        <f t="shared" ref="F1016" si="9656">E1016/E1013</f>
        <v>0</v>
      </c>
      <c r="G1016" s="113"/>
      <c r="H1016" s="93">
        <f t="shared" ref="H1016" si="9657">G1016/G1013</f>
        <v>0</v>
      </c>
      <c r="I1016" s="113"/>
      <c r="J1016" s="93">
        <f t="shared" ref="J1016" si="9658">I1016/I1013</f>
        <v>0</v>
      </c>
      <c r="K1016" s="113"/>
      <c r="L1016" s="93">
        <f t="shared" ref="L1016" si="9659">K1016/K1013</f>
        <v>0</v>
      </c>
      <c r="M1016" s="113">
        <v>0</v>
      </c>
      <c r="N1016" s="93">
        <f t="shared" ref="N1016" si="9660">M1016/M1013</f>
        <v>0</v>
      </c>
      <c r="O1016" s="113">
        <v>0</v>
      </c>
      <c r="P1016" s="93">
        <f t="shared" ref="P1016" si="9661">O1016/O1013</f>
        <v>0</v>
      </c>
      <c r="Q1016" s="113">
        <v>0</v>
      </c>
      <c r="R1016" s="93">
        <f t="shared" ref="R1016" si="9662">Q1016/Q1013</f>
        <v>0</v>
      </c>
      <c r="S1016" s="113">
        <v>0</v>
      </c>
      <c r="T1016" s="93">
        <f t="shared" ref="T1016" si="9663">S1016/S1013</f>
        <v>0</v>
      </c>
      <c r="U1016" s="113">
        <v>0</v>
      </c>
      <c r="V1016" s="93">
        <f t="shared" ref="V1016" si="9664">U1016/U1013</f>
        <v>0</v>
      </c>
      <c r="W1016" s="113">
        <v>0</v>
      </c>
      <c r="X1016" s="93">
        <f t="shared" ref="X1016" si="9665">W1016/W1013</f>
        <v>0</v>
      </c>
      <c r="Y1016" s="113">
        <v>0</v>
      </c>
      <c r="Z1016" s="93">
        <f t="shared" ref="Z1016" si="9666">Y1016/Y1013</f>
        <v>0</v>
      </c>
      <c r="AA1016" s="113">
        <v>0</v>
      </c>
      <c r="AB1016" s="93">
        <f t="shared" ref="AB1016" si="9667">AA1016/AA1013</f>
        <v>0</v>
      </c>
      <c r="AC1016" s="113">
        <v>0</v>
      </c>
      <c r="AD1016" s="93">
        <f t="shared" ref="AD1016" si="9668">AC1016/AC1013</f>
        <v>0</v>
      </c>
      <c r="AE1016" s="113"/>
      <c r="AF1016" s="93">
        <f t="shared" ref="AF1016" si="9669">AE1016/AE1013</f>
        <v>0</v>
      </c>
      <c r="AG1016" s="113"/>
      <c r="AH1016" s="93">
        <f t="shared" ref="AH1016" si="9670">AG1016/AG1013</f>
        <v>0</v>
      </c>
      <c r="AI1016" s="113"/>
      <c r="AJ1016" s="93">
        <f t="shared" ref="AJ1016" si="9671">AI1016/AI1013</f>
        <v>0</v>
      </c>
      <c r="AK1016" s="113"/>
      <c r="AL1016" s="93">
        <f t="shared" ref="AL1016" si="9672">AK1016/AK1013</f>
        <v>0</v>
      </c>
      <c r="AM1016" s="113">
        <v>0</v>
      </c>
      <c r="AN1016" s="93">
        <f t="shared" ref="AN1016" si="9673">AM1016/AM1013</f>
        <v>0</v>
      </c>
      <c r="AO1016" s="113">
        <v>0</v>
      </c>
      <c r="AP1016" s="93">
        <f t="shared" ref="AP1016" si="9674">AO1016/AO1013</f>
        <v>0</v>
      </c>
      <c r="AQ1016" s="113">
        <v>0</v>
      </c>
      <c r="AR1016" s="93">
        <f t="shared" si="9652"/>
        <v>0</v>
      </c>
      <c r="AS1016" s="134">
        <f t="shared" si="9653"/>
        <v>0</v>
      </c>
      <c r="AT1016" s="203">
        <f t="shared" si="9654"/>
        <v>0</v>
      </c>
      <c r="AU1016" s="120">
        <f>IF(J1016=0,0,(IF('Form II'!K1014="yes",(J1016/AT1016)*('Form II'!G1014+'Form II'!H1014),0)))</f>
        <v>0</v>
      </c>
      <c r="AV1016" s="120">
        <f>IF(D1016=0,0,(IF('Form II'!I1014="yes",(D1016/AT1016)*('Form II'!G1014+'Form II'!H1014),0)))</f>
        <v>0</v>
      </c>
      <c r="AW1016" s="120">
        <f>IF(F1016+H1016=0,0,(IF('Form II'!J1014="yes",((F1016+H1016)/AT1016)*('Form II'!G1014+'Form II'!H1014),0)))</f>
        <v>0</v>
      </c>
      <c r="AX1016" s="120">
        <f>IF(L1016=0,0,(L1016/AT1016)*('Form II'!G1014+'Form II'!H1014))</f>
        <v>0</v>
      </c>
      <c r="AY1016" s="120">
        <f>IF(P1016+R1016=0,0,(IF('Form II'!M1014="yes",(((P1016+R1016)/AT1016)*('Form II'!G1014+'Form II'!H1014)),0)))</f>
        <v>0</v>
      </c>
      <c r="AZ1016" s="120" t="e">
        <f>IF('Form II'!N1014="yes",(((V1016+X1016+Z1016+T1016)/AT1016)*('Form II'!G1014+'Form II'!H1014)),0)</f>
        <v>#DIV/0!</v>
      </c>
      <c r="BA1016" s="120" t="e">
        <f>IF('Form II'!P1014="yes",(AB1016/AT1016)*('Form II'!G1014+'Form II'!H1014),0)</f>
        <v>#DIV/0!</v>
      </c>
      <c r="BB1016" s="120" t="e">
        <f>IF('Form II'!O1014="yes",(AD1016/AT1016)*('Form II'!G1014+'Form II'!H1014),0)</f>
        <v>#DIV/0!</v>
      </c>
      <c r="BC1016" s="120">
        <f>IF(AF1016=0,0,(AF1016/AT1016)*('Form II'!G1014+'Form II'!H1014))</f>
        <v>0</v>
      </c>
      <c r="BD1016" s="120">
        <f>IF((AN1016+AP1016+AR1016)=0,0,(IF('Form II'!R1014="yes",(((AN1016+AP1016+AR1016)/AT1016)*('Form II'!G1014+'Form II'!H1014)),0)))</f>
        <v>0</v>
      </c>
      <c r="BE1016" s="118">
        <f>IF((AS1016)=0,('Form II'!G1014+'Form II'!H1014),SUM(AU1016:BD1016))</f>
        <v>0</v>
      </c>
      <c r="CD1016" s="23">
        <f>AT1016*'Form II'!F1014</f>
        <v>0</v>
      </c>
    </row>
    <row r="1017" spans="1:82" ht="16.5" thickTop="1" thickBot="1" x14ac:dyDescent="0.3">
      <c r="A1017" s="26" t="s">
        <v>39</v>
      </c>
      <c r="B1017" s="27"/>
      <c r="C1017" s="113">
        <v>0</v>
      </c>
      <c r="D1017" s="93">
        <f t="shared" ref="D1017" si="9675">C1017/C1013</f>
        <v>0</v>
      </c>
      <c r="E1017" s="113"/>
      <c r="F1017" s="93">
        <f t="shared" ref="F1017" si="9676">E1017/E1013</f>
        <v>0</v>
      </c>
      <c r="G1017" s="113"/>
      <c r="H1017" s="93">
        <f t="shared" ref="H1017" si="9677">G1017/G1013</f>
        <v>0</v>
      </c>
      <c r="I1017" s="113"/>
      <c r="J1017" s="93">
        <f t="shared" ref="J1017" si="9678">I1017/I1013</f>
        <v>0</v>
      </c>
      <c r="K1017" s="113"/>
      <c r="L1017" s="93">
        <f t="shared" ref="L1017" si="9679">K1017/K1013</f>
        <v>0</v>
      </c>
      <c r="M1017" s="113">
        <v>0</v>
      </c>
      <c r="N1017" s="93">
        <f t="shared" ref="N1017" si="9680">M1017/M1013</f>
        <v>0</v>
      </c>
      <c r="O1017" s="113">
        <v>0</v>
      </c>
      <c r="P1017" s="93">
        <f t="shared" ref="P1017" si="9681">O1017/O1013</f>
        <v>0</v>
      </c>
      <c r="Q1017" s="113">
        <v>0</v>
      </c>
      <c r="R1017" s="93">
        <f t="shared" ref="R1017" si="9682">Q1017/Q1013</f>
        <v>0</v>
      </c>
      <c r="S1017" s="113">
        <v>0</v>
      </c>
      <c r="T1017" s="93">
        <f t="shared" ref="T1017" si="9683">S1017/S1013</f>
        <v>0</v>
      </c>
      <c r="U1017" s="113">
        <v>0</v>
      </c>
      <c r="V1017" s="93">
        <f t="shared" ref="V1017" si="9684">U1017/U1013</f>
        <v>0</v>
      </c>
      <c r="W1017" s="113">
        <v>0</v>
      </c>
      <c r="X1017" s="93">
        <f t="shared" ref="X1017" si="9685">W1017/W1013</f>
        <v>0</v>
      </c>
      <c r="Y1017" s="113">
        <v>0</v>
      </c>
      <c r="Z1017" s="93">
        <f t="shared" ref="Z1017" si="9686">Y1017/Y1013</f>
        <v>0</v>
      </c>
      <c r="AA1017" s="113">
        <v>0</v>
      </c>
      <c r="AB1017" s="93">
        <f t="shared" ref="AB1017" si="9687">AA1017/AA1013</f>
        <v>0</v>
      </c>
      <c r="AC1017" s="113">
        <v>0</v>
      </c>
      <c r="AD1017" s="93">
        <f t="shared" ref="AD1017" si="9688">AC1017/AC1013</f>
        <v>0</v>
      </c>
      <c r="AE1017" s="113"/>
      <c r="AF1017" s="93">
        <f t="shared" ref="AF1017" si="9689">AE1017/AE1013</f>
        <v>0</v>
      </c>
      <c r="AG1017" s="113"/>
      <c r="AH1017" s="93">
        <f t="shared" ref="AH1017" si="9690">AG1017/AG1013</f>
        <v>0</v>
      </c>
      <c r="AI1017" s="113"/>
      <c r="AJ1017" s="93">
        <f t="shared" ref="AJ1017" si="9691">AI1017/AI1013</f>
        <v>0</v>
      </c>
      <c r="AK1017" s="113"/>
      <c r="AL1017" s="93">
        <f t="shared" ref="AL1017" si="9692">AK1017/AK1013</f>
        <v>0</v>
      </c>
      <c r="AM1017" s="113">
        <v>0</v>
      </c>
      <c r="AN1017" s="93">
        <f t="shared" ref="AN1017" si="9693">AM1017/AM1013</f>
        <v>0</v>
      </c>
      <c r="AO1017" s="113">
        <v>0</v>
      </c>
      <c r="AP1017" s="93">
        <f t="shared" ref="AP1017" si="9694">AO1017/AO1013</f>
        <v>0</v>
      </c>
      <c r="AQ1017" s="113">
        <v>0</v>
      </c>
      <c r="AR1017" s="93">
        <f t="shared" si="9652"/>
        <v>0</v>
      </c>
      <c r="AS1017" s="134">
        <f t="shared" si="9653"/>
        <v>0</v>
      </c>
      <c r="AT1017" s="203">
        <f t="shared" si="9654"/>
        <v>0</v>
      </c>
      <c r="AU1017" s="120">
        <f>IF(J1017=0,0,(IF('Form II'!K1015="yes",(J1017/AT1017)*('Form II'!G1015+'Form II'!H1015),0)))</f>
        <v>0</v>
      </c>
      <c r="AV1017" s="120">
        <f>IF(D1017=0,0,(IF('Form II'!I1015="yes",(D1017/AT1017)*('Form II'!G1015+'Form II'!H1015),0)))</f>
        <v>0</v>
      </c>
      <c r="AW1017" s="120">
        <f>IF(F1017+H1017=0,0,(IF('Form II'!J1015="yes",((F1017+H1017)/AT1017)*('Form II'!G1015+'Form II'!H1015),0)))</f>
        <v>0</v>
      </c>
      <c r="AX1017" s="120">
        <f>IF(L1017=0,0,(L1017/AT1017)*('Form II'!G1015+'Form II'!H1015))</f>
        <v>0</v>
      </c>
      <c r="AY1017" s="120">
        <f>IF(P1017+R1017=0,0,(IF('Form II'!M1015="yes",(((P1017+R1017)/AT1017)*('Form II'!G1015+'Form II'!H1015)),0)))</f>
        <v>0</v>
      </c>
      <c r="AZ1017" s="120" t="e">
        <f>IF('Form II'!N1015="yes",(((V1017+X1017+Z1017+T1017)/AT1017)*('Form II'!G1015+'Form II'!H1015)),0)</f>
        <v>#DIV/0!</v>
      </c>
      <c r="BA1017" s="120" t="e">
        <f>IF('Form II'!P1015="yes",(AB1017/AT1017)*('Form II'!G1015+'Form II'!H1015),0)</f>
        <v>#DIV/0!</v>
      </c>
      <c r="BB1017" s="120" t="e">
        <f>IF('Form II'!O1015="yes",(AD1017/AT1017)*('Form II'!G1015+'Form II'!H1015),0)</f>
        <v>#DIV/0!</v>
      </c>
      <c r="BC1017" s="120">
        <f>IF(AF1017=0,0,(AF1017/AT1017)*('Form II'!G1015+'Form II'!H1015))</f>
        <v>0</v>
      </c>
      <c r="BD1017" s="120">
        <f>IF((AN1017+AP1017+AR1017)=0,0,(IF('Form II'!R1015="yes",(((AN1017+AP1017+AR1017)/AT1017)*('Form II'!G1015+'Form II'!H1015)),0)))</f>
        <v>0</v>
      </c>
      <c r="BE1017" s="118">
        <f>IF((AS1017)=0,('Form II'!G1015+'Form II'!H1015),SUM(AU1017:BD1017))</f>
        <v>0</v>
      </c>
      <c r="CD1017" s="23">
        <f>AT1017*'Form II'!F1015</f>
        <v>0</v>
      </c>
    </row>
    <row r="1018" spans="1:82" ht="16.5" thickTop="1" thickBot="1" x14ac:dyDescent="0.3">
      <c r="A1018" s="28" t="s">
        <v>40</v>
      </c>
      <c r="B1018" s="29"/>
      <c r="C1018" s="114">
        <v>0</v>
      </c>
      <c r="D1018" s="93">
        <f t="shared" ref="D1018" si="9695">C1018/C1013</f>
        <v>0</v>
      </c>
      <c r="E1018" s="114"/>
      <c r="F1018" s="93">
        <f t="shared" ref="F1018" si="9696">E1018/E1013</f>
        <v>0</v>
      </c>
      <c r="G1018" s="114"/>
      <c r="H1018" s="93">
        <f t="shared" ref="H1018" si="9697">G1018/G1013</f>
        <v>0</v>
      </c>
      <c r="I1018" s="114"/>
      <c r="J1018" s="93">
        <f t="shared" ref="J1018" si="9698">I1018/I1013</f>
        <v>0</v>
      </c>
      <c r="K1018" s="114"/>
      <c r="L1018" s="93">
        <f t="shared" ref="L1018" si="9699">K1018/K1013</f>
        <v>0</v>
      </c>
      <c r="M1018" s="114">
        <v>0</v>
      </c>
      <c r="N1018" s="93">
        <f t="shared" ref="N1018" si="9700">M1018/M1013</f>
        <v>0</v>
      </c>
      <c r="O1018" s="114">
        <v>0</v>
      </c>
      <c r="P1018" s="93">
        <f t="shared" ref="P1018" si="9701">O1018/O1013</f>
        <v>0</v>
      </c>
      <c r="Q1018" s="114">
        <v>0</v>
      </c>
      <c r="R1018" s="93">
        <f t="shared" ref="R1018" si="9702">Q1018/Q1013</f>
        <v>0</v>
      </c>
      <c r="S1018" s="114">
        <v>0</v>
      </c>
      <c r="T1018" s="93">
        <f t="shared" ref="T1018" si="9703">S1018/S1013</f>
        <v>0</v>
      </c>
      <c r="U1018" s="114">
        <v>0</v>
      </c>
      <c r="V1018" s="93">
        <f t="shared" ref="V1018" si="9704">U1018/U1013</f>
        <v>0</v>
      </c>
      <c r="W1018" s="114">
        <v>0</v>
      </c>
      <c r="X1018" s="93">
        <f t="shared" ref="X1018" si="9705">W1018/W1013</f>
        <v>0</v>
      </c>
      <c r="Y1018" s="114">
        <v>0</v>
      </c>
      <c r="Z1018" s="93">
        <f t="shared" ref="Z1018" si="9706">Y1018/Y1013</f>
        <v>0</v>
      </c>
      <c r="AA1018" s="114">
        <v>0</v>
      </c>
      <c r="AB1018" s="93">
        <f t="shared" ref="AB1018" si="9707">AA1018/AA1013</f>
        <v>0</v>
      </c>
      <c r="AC1018" s="114">
        <v>0</v>
      </c>
      <c r="AD1018" s="93">
        <f t="shared" ref="AD1018" si="9708">AC1018/AC1013</f>
        <v>0</v>
      </c>
      <c r="AE1018" s="114"/>
      <c r="AF1018" s="93">
        <f t="shared" ref="AF1018" si="9709">AE1018/AE1013</f>
        <v>0</v>
      </c>
      <c r="AG1018" s="114"/>
      <c r="AH1018" s="93">
        <f t="shared" ref="AH1018" si="9710">AG1018/AG1013</f>
        <v>0</v>
      </c>
      <c r="AI1018" s="114"/>
      <c r="AJ1018" s="93">
        <f t="shared" ref="AJ1018" si="9711">AI1018/AI1013</f>
        <v>0</v>
      </c>
      <c r="AK1018" s="114"/>
      <c r="AL1018" s="93">
        <f t="shared" ref="AL1018" si="9712">AK1018/AK1013</f>
        <v>0</v>
      </c>
      <c r="AM1018" s="114">
        <v>0</v>
      </c>
      <c r="AN1018" s="93">
        <f t="shared" ref="AN1018" si="9713">AM1018/AM1013</f>
        <v>0</v>
      </c>
      <c r="AO1018" s="114">
        <v>0</v>
      </c>
      <c r="AP1018" s="93">
        <f t="shared" ref="AP1018" si="9714">AO1018/AO1013</f>
        <v>0</v>
      </c>
      <c r="AQ1018" s="114">
        <v>0</v>
      </c>
      <c r="AR1018" s="93">
        <f t="shared" si="9652"/>
        <v>0</v>
      </c>
      <c r="AS1018" s="134">
        <f t="shared" si="9653"/>
        <v>0</v>
      </c>
      <c r="AT1018" s="203">
        <f t="shared" si="9654"/>
        <v>0</v>
      </c>
      <c r="AU1018" s="120">
        <f>IF(J1018=0,0,(IF('Form II'!K1016="yes",(J1018/AT1018)*('Form II'!G1016+'Form II'!H1016),0)))</f>
        <v>0</v>
      </c>
      <c r="AV1018" s="120">
        <f>IF(D1018=0,0,(IF('Form II'!I1016="yes",(D1018/AT1018)*('Form II'!G1016+'Form II'!H1016),0)))</f>
        <v>0</v>
      </c>
      <c r="AW1018" s="120">
        <f>IF(F1018+H1018=0,0,(IF('Form II'!J1016="yes",((F1018+H1018)/AT1018)*('Form II'!G1016+'Form II'!H1016),0)))</f>
        <v>0</v>
      </c>
      <c r="AX1018" s="120">
        <f>IF(L1018=0,0,(L1018/AT1018)*('Form II'!G1016+'Form II'!H1016))</f>
        <v>0</v>
      </c>
      <c r="AY1018" s="120">
        <f>IF(P1018+R1018=0,0,(IF('Form II'!M1016="yes",(((P1018+R1018)/AT1018)*('Form II'!G1016+'Form II'!H1016)),0)))</f>
        <v>0</v>
      </c>
      <c r="AZ1018" s="120" t="e">
        <f>IF('Form II'!N1016="yes",(((V1018+X1018+Z1018+T1018)/AT1018)*('Form II'!G1016+'Form II'!H1016)),0)</f>
        <v>#DIV/0!</v>
      </c>
      <c r="BA1018" s="120" t="e">
        <f>IF('Form II'!P1016="yes",(AB1018/AT1018)*('Form II'!G1016+'Form II'!H1016),0)</f>
        <v>#DIV/0!</v>
      </c>
      <c r="BB1018" s="120" t="e">
        <f>IF('Form II'!O1016="yes",(AD1018/AT1018)*('Form II'!G1016+'Form II'!H1016),0)</f>
        <v>#DIV/0!</v>
      </c>
      <c r="BC1018" s="120">
        <f>IF(AF1018=0,0,(AF1018/AT1018)*('Form II'!G1016+'Form II'!H1016))</f>
        <v>0</v>
      </c>
      <c r="BD1018" s="120">
        <f>IF((AN1018+AP1018+AR1018)=0,0,(IF('Form II'!R1016="yes",(((AN1018+AP1018+AR1018)/AT1018)*('Form II'!G1016+'Form II'!H1016)),0)))</f>
        <v>0</v>
      </c>
      <c r="BE1018" s="118">
        <f>IF((AS1018)=0,('Form II'!G1016+'Form II'!H1016),SUM(AU1018:BD1018))</f>
        <v>0</v>
      </c>
      <c r="CD1018" s="23">
        <f>AT1018*'Form II'!F1016</f>
        <v>0</v>
      </c>
    </row>
    <row r="1019" spans="1:82" ht="15.75" thickTop="1" x14ac:dyDescent="0.25">
      <c r="A1019" s="90" t="s">
        <v>41</v>
      </c>
      <c r="B1019" s="91"/>
      <c r="C1019" s="91">
        <f t="shared" si="9280"/>
        <v>0</v>
      </c>
      <c r="D1019" s="93">
        <f t="shared" ref="D1019" si="9715">C1019/C1013</f>
        <v>0</v>
      </c>
      <c r="E1019" s="91">
        <f t="shared" si="9282"/>
        <v>0</v>
      </c>
      <c r="F1019" s="93">
        <f t="shared" ref="F1019" si="9716">E1019/E1013</f>
        <v>0</v>
      </c>
      <c r="G1019" s="91">
        <f t="shared" si="9284"/>
        <v>0</v>
      </c>
      <c r="H1019" s="93">
        <f t="shared" ref="H1019" si="9717">G1019/G1013</f>
        <v>0</v>
      </c>
      <c r="I1019" s="91">
        <f t="shared" si="9286"/>
        <v>0</v>
      </c>
      <c r="J1019" s="93">
        <f t="shared" ref="J1019" si="9718">I1019/I1013</f>
        <v>0</v>
      </c>
      <c r="K1019" s="91">
        <f t="shared" si="9288"/>
        <v>0</v>
      </c>
      <c r="L1019" s="93">
        <f t="shared" ref="L1019" si="9719">K1019/K1013</f>
        <v>0</v>
      </c>
      <c r="M1019" s="91">
        <f t="shared" si="9290"/>
        <v>0</v>
      </c>
      <c r="N1019" s="93">
        <f t="shared" ref="N1019" si="9720">M1019/M1013</f>
        <v>0</v>
      </c>
      <c r="O1019" s="91">
        <f t="shared" si="9292"/>
        <v>0</v>
      </c>
      <c r="P1019" s="93">
        <f t="shared" ref="P1019" si="9721">O1019/O1013</f>
        <v>0</v>
      </c>
      <c r="Q1019" s="91">
        <f t="shared" si="9294"/>
        <v>0</v>
      </c>
      <c r="R1019" s="93">
        <f t="shared" ref="R1019" si="9722">Q1019/Q1013</f>
        <v>0</v>
      </c>
      <c r="S1019" s="91">
        <f t="shared" si="9296"/>
        <v>0</v>
      </c>
      <c r="T1019" s="93">
        <f t="shared" ref="T1019" si="9723">S1019/S1013</f>
        <v>0</v>
      </c>
      <c r="U1019" s="91">
        <f t="shared" si="9298"/>
        <v>0</v>
      </c>
      <c r="V1019" s="93">
        <f t="shared" ref="V1019" si="9724">U1019/U1013</f>
        <v>0</v>
      </c>
      <c r="W1019" s="91">
        <f t="shared" si="9300"/>
        <v>0</v>
      </c>
      <c r="X1019" s="93">
        <f t="shared" ref="X1019" si="9725">W1019/W1013</f>
        <v>0</v>
      </c>
      <c r="Y1019" s="91">
        <f t="shared" si="9302"/>
        <v>0</v>
      </c>
      <c r="Z1019" s="93">
        <f t="shared" ref="Z1019" si="9726">Y1019/Y1013</f>
        <v>0</v>
      </c>
      <c r="AA1019" s="91">
        <f t="shared" si="9304"/>
        <v>0</v>
      </c>
      <c r="AB1019" s="93">
        <f t="shared" ref="AB1019" si="9727">AA1019/AA1013</f>
        <v>0</v>
      </c>
      <c r="AC1019" s="91">
        <f t="shared" si="9306"/>
        <v>0</v>
      </c>
      <c r="AD1019" s="93">
        <f t="shared" ref="AD1019" si="9728">AC1019/AC1013</f>
        <v>0</v>
      </c>
      <c r="AE1019" s="94">
        <f t="shared" si="9308"/>
        <v>0</v>
      </c>
      <c r="AF1019" s="93">
        <f t="shared" ref="AF1019" si="9729">AE1019/AE1013</f>
        <v>0</v>
      </c>
      <c r="AG1019" s="91">
        <f t="shared" si="9310"/>
        <v>0</v>
      </c>
      <c r="AH1019" s="93">
        <f t="shared" ref="AH1019" si="9730">AG1019/AG1013</f>
        <v>0</v>
      </c>
      <c r="AI1019" s="91">
        <f t="shared" si="9312"/>
        <v>0</v>
      </c>
      <c r="AJ1019" s="93">
        <f t="shared" ref="AJ1019" si="9731">AI1019/AI1013</f>
        <v>0</v>
      </c>
      <c r="AK1019" s="91">
        <f t="shared" si="9314"/>
        <v>0</v>
      </c>
      <c r="AL1019" s="93">
        <f t="shared" ref="AL1019" si="9732">AK1019/AK1013</f>
        <v>0</v>
      </c>
      <c r="AM1019" s="91">
        <f t="shared" si="9316"/>
        <v>0</v>
      </c>
      <c r="AN1019" s="93">
        <f t="shared" ref="AN1019" si="9733">AM1019/AM1013</f>
        <v>0</v>
      </c>
      <c r="AO1019" s="91">
        <f t="shared" si="9318"/>
        <v>0</v>
      </c>
      <c r="AP1019" s="93">
        <f t="shared" ref="AP1019" si="9734">AO1019/AO1013</f>
        <v>0</v>
      </c>
      <c r="AQ1019" s="91">
        <f t="shared" si="9320"/>
        <v>0</v>
      </c>
      <c r="AR1019" s="93">
        <f t="shared" si="9652"/>
        <v>0</v>
      </c>
      <c r="AS1019" s="95">
        <f t="shared" si="9321"/>
        <v>0</v>
      </c>
      <c r="AT1019" s="203">
        <f t="shared" si="9654"/>
        <v>0</v>
      </c>
      <c r="AU1019" s="121"/>
      <c r="AV1019" s="121"/>
      <c r="AW1019" s="121"/>
      <c r="AX1019" s="121"/>
      <c r="AY1019" s="121"/>
      <c r="AZ1019" s="121"/>
      <c r="BA1019" s="121"/>
      <c r="BB1019" s="121"/>
      <c r="BC1019" s="121"/>
      <c r="BD1019" s="121"/>
      <c r="BE1019" s="121"/>
      <c r="CD1019" s="30">
        <f t="shared" si="9322"/>
        <v>0</v>
      </c>
    </row>
    <row r="1020" spans="1:82" x14ac:dyDescent="0.25">
      <c r="AU1020" s="116"/>
      <c r="AV1020" s="116"/>
      <c r="AW1020" s="116"/>
      <c r="AX1020" s="116"/>
      <c r="AY1020" s="116"/>
      <c r="AZ1020" s="116"/>
      <c r="BA1020" s="116"/>
      <c r="BB1020" s="116"/>
      <c r="BC1020" s="116"/>
      <c r="BD1020" s="116"/>
      <c r="BE1020" s="116"/>
    </row>
    <row r="1021" spans="1:82" ht="45" x14ac:dyDescent="0.25">
      <c r="A1021" s="97"/>
      <c r="B1021" s="199" t="s">
        <v>25</v>
      </c>
      <c r="C1021" s="248" t="s">
        <v>116</v>
      </c>
      <c r="D1021" s="247"/>
      <c r="E1021" s="257" t="s">
        <v>119</v>
      </c>
      <c r="F1021" s="247"/>
      <c r="G1021" s="257" t="s">
        <v>120</v>
      </c>
      <c r="H1021" s="247"/>
      <c r="I1021" s="248" t="s">
        <v>117</v>
      </c>
      <c r="J1021" s="247"/>
      <c r="K1021" s="248" t="s">
        <v>118</v>
      </c>
      <c r="L1021" s="247"/>
      <c r="M1021" s="248" t="s">
        <v>27</v>
      </c>
      <c r="N1021" s="247"/>
      <c r="O1021" s="248" t="s">
        <v>166</v>
      </c>
      <c r="P1021" s="247"/>
      <c r="Q1021" s="248" t="s">
        <v>167</v>
      </c>
      <c r="R1021" s="247"/>
      <c r="S1021" s="248" t="s">
        <v>132</v>
      </c>
      <c r="T1021" s="247"/>
      <c r="U1021" s="248" t="s">
        <v>28</v>
      </c>
      <c r="V1021" s="247"/>
      <c r="W1021" s="248" t="s">
        <v>29</v>
      </c>
      <c r="X1021" s="247"/>
      <c r="Y1021" s="248" t="s">
        <v>30</v>
      </c>
      <c r="Z1021" s="247"/>
      <c r="AA1021" s="248" t="s">
        <v>114</v>
      </c>
      <c r="AB1021" s="258"/>
      <c r="AC1021" s="248" t="s">
        <v>113</v>
      </c>
      <c r="AD1021" s="247"/>
      <c r="AE1021" s="248" t="s">
        <v>31</v>
      </c>
      <c r="AF1021" s="247"/>
      <c r="AG1021" s="248" t="s">
        <v>193</v>
      </c>
      <c r="AH1021" s="247"/>
      <c r="AI1021" s="248" t="s">
        <v>164</v>
      </c>
      <c r="AJ1021" s="247"/>
      <c r="AK1021" s="246" t="s">
        <v>165</v>
      </c>
      <c r="AL1021" s="247"/>
      <c r="AM1021" s="248" t="s">
        <v>33</v>
      </c>
      <c r="AN1021" s="247"/>
      <c r="AO1021" s="248" t="s">
        <v>34</v>
      </c>
      <c r="AP1021" s="247"/>
      <c r="AQ1021" s="248" t="s">
        <v>34</v>
      </c>
      <c r="AR1021" s="247"/>
      <c r="AS1021" s="248" t="s">
        <v>35</v>
      </c>
      <c r="AT1021" s="247"/>
      <c r="AU1021" s="115" t="s">
        <v>466</v>
      </c>
      <c r="AV1021" s="115" t="s">
        <v>116</v>
      </c>
      <c r="AW1021" s="115" t="s">
        <v>468</v>
      </c>
      <c r="AX1021" s="116" t="s">
        <v>469</v>
      </c>
      <c r="AY1021" s="116" t="s">
        <v>470</v>
      </c>
      <c r="AZ1021" s="116" t="s">
        <v>134</v>
      </c>
      <c r="BA1021" s="117" t="s">
        <v>114</v>
      </c>
      <c r="BB1021" s="117" t="s">
        <v>113</v>
      </c>
      <c r="BC1021" s="117" t="s">
        <v>46</v>
      </c>
      <c r="BD1021" s="117" t="s">
        <v>44</v>
      </c>
      <c r="BE1021" s="118"/>
    </row>
    <row r="1022" spans="1:82" x14ac:dyDescent="0.25">
      <c r="A1022" s="49" t="s">
        <v>129</v>
      </c>
      <c r="B1022" s="200"/>
      <c r="C1022" s="151"/>
      <c r="D1022" s="152"/>
      <c r="E1022" s="151"/>
      <c r="F1022" s="152"/>
      <c r="G1022" s="200"/>
      <c r="H1022" s="201"/>
      <c r="I1022" s="200"/>
      <c r="J1022" s="201"/>
      <c r="K1022" s="87"/>
      <c r="L1022" s="201"/>
      <c r="M1022" s="200"/>
      <c r="N1022" s="201"/>
      <c r="O1022" s="200"/>
      <c r="P1022" s="201"/>
      <c r="Q1022" s="200"/>
      <c r="R1022" s="201"/>
      <c r="S1022" s="200"/>
      <c r="T1022" s="201"/>
      <c r="U1022" s="200"/>
      <c r="V1022" s="201"/>
      <c r="W1022" s="200"/>
      <c r="X1022" s="201"/>
      <c r="Y1022" s="200"/>
      <c r="Z1022" s="201"/>
      <c r="AA1022" s="87"/>
      <c r="AB1022" s="87"/>
      <c r="AC1022" s="200"/>
      <c r="AD1022" s="201"/>
      <c r="AE1022" s="200"/>
      <c r="AF1022" s="201"/>
      <c r="AG1022" s="200"/>
      <c r="AH1022" s="201"/>
      <c r="AI1022" s="200"/>
      <c r="AJ1022" s="201"/>
      <c r="AK1022" s="87"/>
      <c r="AL1022" s="87"/>
      <c r="AM1022" s="200"/>
      <c r="AN1022" s="201"/>
      <c r="AO1022" s="200"/>
      <c r="AP1022" s="201"/>
      <c r="AQ1022" s="200"/>
      <c r="AR1022" s="201"/>
      <c r="AS1022" s="200"/>
      <c r="AT1022" s="146"/>
      <c r="AU1022" s="115"/>
      <c r="AV1022" s="115"/>
      <c r="AW1022" s="115"/>
      <c r="AX1022" s="116"/>
      <c r="AY1022" s="116"/>
      <c r="AZ1022" s="116"/>
      <c r="BA1022" s="116"/>
      <c r="BB1022" s="116"/>
      <c r="BC1022" s="116"/>
      <c r="BD1022" s="116"/>
      <c r="BE1022" s="116"/>
    </row>
    <row r="1023" spans="1:82" x14ac:dyDescent="0.25">
      <c r="A1023" s="98"/>
      <c r="B1023" s="88"/>
      <c r="C1023" s="249">
        <f>(VLOOKUP(A1022,$BF$2:$CB$5,2,FALSE))*'Form II'!F1023</f>
        <v>60</v>
      </c>
      <c r="D1023" s="250"/>
      <c r="E1023" s="249">
        <f>VLOOKUP(A1022,$BF$2:$CB$5,3,FALSE)*'Form II'!F1023</f>
        <v>60</v>
      </c>
      <c r="F1023" s="250"/>
      <c r="G1023" s="249">
        <f>VLOOKUP(A1022,$BF$2:$CB$5,4,FALSE)*'Form II'!F1023</f>
        <v>60</v>
      </c>
      <c r="H1023" s="250"/>
      <c r="I1023" s="249">
        <f>VLOOKUP(A1022,$BF$2:$CB$5,5,FALSE)*'Form II'!F1023</f>
        <v>60</v>
      </c>
      <c r="J1023" s="250"/>
      <c r="K1023" s="251">
        <f>VLOOKUP(A1022,$BF$2:$CB$5,6,FALSE)*'Form II'!F1023</f>
        <v>100</v>
      </c>
      <c r="L1023" s="250"/>
      <c r="M1023" s="249">
        <f>VLOOKUP(A1022,$BF$2:$CB$5,7,FALSE)*'Form II'!F1023</f>
        <v>200</v>
      </c>
      <c r="N1023" s="250"/>
      <c r="O1023" s="249">
        <f>VLOOKUP(A1022,$BF$2:$CB$5,8,FALSE)*'Form II'!F1023</f>
        <v>125</v>
      </c>
      <c r="P1023" s="250"/>
      <c r="Q1023" s="249">
        <f>VLOOKUP(A1022,$BF$2:$CB$5,9,FALSE)*'Form II'!F1023</f>
        <v>125</v>
      </c>
      <c r="R1023" s="250"/>
      <c r="S1023" s="249">
        <f>VLOOKUP(A1022,$BF$2:$CB$5,10,FALSE)*'Form II'!F1023</f>
        <v>125</v>
      </c>
      <c r="T1023" s="250"/>
      <c r="U1023" s="249">
        <f>VLOOKUP(A1022,$BF$2:$CB$5,11,FALSE)*'Form II'!F1023</f>
        <v>150</v>
      </c>
      <c r="V1023" s="250"/>
      <c r="W1023" s="249">
        <f>VLOOKUP(A1022,$BF$2:$CB$5,12,FALSE)*'Form II'!F1023</f>
        <v>200</v>
      </c>
      <c r="X1023" s="250"/>
      <c r="Y1023" s="252">
        <f>VLOOKUP(A1022,$BF$2:$CB$5,13,FALSE)*'Form II'!F1023</f>
        <v>250</v>
      </c>
      <c r="Z1023" s="253"/>
      <c r="AA1023" s="252">
        <f>VLOOKUP(A1022,$BF$2:$CB$5,14,FALSE)*'Form II'!F1023</f>
        <v>75</v>
      </c>
      <c r="AB1023" s="254"/>
      <c r="AC1023" s="252">
        <f>VLOOKUP(A1022,$BF$2:$CB$5,15,FALSE)*'Form II'!F1023</f>
        <v>75</v>
      </c>
      <c r="AD1023" s="253"/>
      <c r="AE1023" s="252">
        <f>VLOOKUP(A1022,$BF$2:$CB$5,16,FALSE)*'Form II'!F1023</f>
        <v>200</v>
      </c>
      <c r="AF1023" s="253"/>
      <c r="AG1023" s="249">
        <f>VLOOKUP(A1022,$BF$2:$CB$5,17,FALSE)*'Form II'!F1023</f>
        <v>200</v>
      </c>
      <c r="AH1023" s="250"/>
      <c r="AI1023" s="249">
        <f>VLOOKUP(A1022,$BF$2:$CB$5,18,FALSE)*'Form II'!F1023</f>
        <v>12.5</v>
      </c>
      <c r="AJ1023" s="250"/>
      <c r="AK1023" s="249">
        <f>VLOOKUP(A1022,$BF$2:$CB$5,19,FALSE)*'Form II'!F1023</f>
        <v>25</v>
      </c>
      <c r="AL1023" s="250"/>
      <c r="AM1023" s="249">
        <f>VLOOKUP(A1022,$BF$2:$CB$5,20,FALSE)*'Form II'!F1023</f>
        <v>12.5</v>
      </c>
      <c r="AN1023" s="250"/>
      <c r="AO1023" s="249">
        <f>VLOOKUP(A1022,$BF$2:$CB$5,21,FALSE)*'Form II'!F1023</f>
        <v>25</v>
      </c>
      <c r="AP1023" s="250"/>
      <c r="AQ1023" s="249">
        <f>VLOOKUP(A1022,$BF$2:$CB$5,22,FALSE)*'Form II'!F1023</f>
        <v>25</v>
      </c>
      <c r="AR1023" s="250"/>
      <c r="AS1023" s="255"/>
      <c r="AT1023" s="256"/>
      <c r="AU1023" s="116"/>
      <c r="AV1023" s="116"/>
      <c r="AW1023" s="116"/>
      <c r="AX1023" s="116"/>
      <c r="AY1023" s="116"/>
      <c r="AZ1023" s="116"/>
      <c r="BA1023" s="116"/>
      <c r="BB1023" s="116"/>
      <c r="BC1023" s="116"/>
      <c r="BD1023" s="116"/>
      <c r="BE1023" s="116"/>
    </row>
    <row r="1024" spans="1:82" ht="15.75" thickBot="1" x14ac:dyDescent="0.3">
      <c r="A1024" s="48" t="str">
        <f>'Form II'!A1023&amp;", "&amp;'Form II'!B1023</f>
        <v>, 103</v>
      </c>
      <c r="B1024" s="99" t="s">
        <v>36</v>
      </c>
      <c r="C1024" s="99" t="s">
        <v>36</v>
      </c>
      <c r="D1024" s="99" t="s">
        <v>142</v>
      </c>
      <c r="E1024" s="99"/>
      <c r="F1024" s="99"/>
      <c r="G1024" s="99"/>
      <c r="H1024" s="99"/>
      <c r="I1024" s="99"/>
      <c r="J1024" s="99"/>
      <c r="K1024" s="99" t="s">
        <v>36</v>
      </c>
      <c r="L1024" s="99" t="s">
        <v>142</v>
      </c>
      <c r="M1024" s="99" t="s">
        <v>36</v>
      </c>
      <c r="N1024" s="99" t="s">
        <v>142</v>
      </c>
      <c r="O1024" s="99" t="s">
        <v>36</v>
      </c>
      <c r="P1024" s="99" t="s">
        <v>142</v>
      </c>
      <c r="Q1024" s="99" t="s">
        <v>36</v>
      </c>
      <c r="R1024" s="99" t="s">
        <v>142</v>
      </c>
      <c r="S1024" s="99" t="s">
        <v>36</v>
      </c>
      <c r="T1024" s="99" t="s">
        <v>142</v>
      </c>
      <c r="U1024" s="99" t="s">
        <v>36</v>
      </c>
      <c r="V1024" s="99" t="s">
        <v>142</v>
      </c>
      <c r="W1024" s="99" t="s">
        <v>36</v>
      </c>
      <c r="X1024" s="99" t="s">
        <v>142</v>
      </c>
      <c r="Y1024" s="99" t="s">
        <v>36</v>
      </c>
      <c r="Z1024" s="99" t="s">
        <v>142</v>
      </c>
      <c r="AA1024" s="99"/>
      <c r="AB1024" s="99"/>
      <c r="AC1024" s="99" t="s">
        <v>36</v>
      </c>
      <c r="AD1024" s="99" t="s">
        <v>142</v>
      </c>
      <c r="AE1024" s="99" t="s">
        <v>36</v>
      </c>
      <c r="AF1024" s="100" t="s">
        <v>142</v>
      </c>
      <c r="AG1024" s="99" t="s">
        <v>36</v>
      </c>
      <c r="AH1024" s="99" t="s">
        <v>142</v>
      </c>
      <c r="AI1024" s="99" t="s">
        <v>36</v>
      </c>
      <c r="AJ1024" s="99" t="s">
        <v>142</v>
      </c>
      <c r="AK1024" s="99" t="s">
        <v>36</v>
      </c>
      <c r="AL1024" s="99" t="s">
        <v>142</v>
      </c>
      <c r="AM1024" s="99" t="s">
        <v>36</v>
      </c>
      <c r="AN1024" s="99" t="s">
        <v>142</v>
      </c>
      <c r="AO1024" s="99" t="s">
        <v>36</v>
      </c>
      <c r="AP1024" s="99" t="s">
        <v>142</v>
      </c>
      <c r="AQ1024" s="99" t="s">
        <v>36</v>
      </c>
      <c r="AR1024" s="99" t="s">
        <v>142</v>
      </c>
      <c r="AS1024" s="99" t="s">
        <v>36</v>
      </c>
      <c r="AT1024" s="147" t="s">
        <v>142</v>
      </c>
      <c r="AU1024" s="116"/>
      <c r="AV1024" s="116"/>
      <c r="AW1024" s="116"/>
      <c r="AX1024" s="116"/>
      <c r="AY1024" s="116"/>
      <c r="AZ1024" s="116"/>
      <c r="BA1024" s="116"/>
      <c r="BB1024" s="116"/>
      <c r="BC1024" s="116"/>
      <c r="BD1024" s="116"/>
      <c r="BE1024" s="116"/>
    </row>
    <row r="1025" spans="1:82" ht="16.5" thickTop="1" thickBot="1" x14ac:dyDescent="0.3">
      <c r="A1025" s="24" t="s">
        <v>37</v>
      </c>
      <c r="B1025" s="25"/>
      <c r="C1025" s="112">
        <v>0</v>
      </c>
      <c r="D1025" s="93">
        <f t="shared" ref="D1025" si="9735">C1025/C1023</f>
        <v>0</v>
      </c>
      <c r="E1025" s="112"/>
      <c r="F1025" s="93">
        <f t="shared" ref="F1025" si="9736">E1025/E1023</f>
        <v>0</v>
      </c>
      <c r="G1025" s="112"/>
      <c r="H1025" s="93">
        <f t="shared" ref="H1025" si="9737">G1025/G1023</f>
        <v>0</v>
      </c>
      <c r="I1025" s="112"/>
      <c r="J1025" s="93">
        <f t="shared" ref="J1025" si="9738">I1025/I1023</f>
        <v>0</v>
      </c>
      <c r="K1025" s="112"/>
      <c r="L1025" s="93">
        <f t="shared" ref="L1025" si="9739">K1025/K1023</f>
        <v>0</v>
      </c>
      <c r="M1025" s="112">
        <v>0</v>
      </c>
      <c r="N1025" s="93">
        <f t="shared" ref="N1025" si="9740">M1025/M1023</f>
        <v>0</v>
      </c>
      <c r="O1025" s="112">
        <v>0</v>
      </c>
      <c r="P1025" s="93">
        <f t="shared" ref="P1025" si="9741">O1025/O1023</f>
        <v>0</v>
      </c>
      <c r="Q1025" s="112">
        <v>0</v>
      </c>
      <c r="R1025" s="93">
        <f t="shared" ref="R1025" si="9742">Q1025/Q1023</f>
        <v>0</v>
      </c>
      <c r="S1025" s="112">
        <v>0</v>
      </c>
      <c r="T1025" s="93">
        <f t="shared" ref="T1025" si="9743">S1025/S1023</f>
        <v>0</v>
      </c>
      <c r="U1025" s="112">
        <v>0</v>
      </c>
      <c r="V1025" s="93">
        <f t="shared" ref="V1025" si="9744">U1025/U1023</f>
        <v>0</v>
      </c>
      <c r="W1025" s="112">
        <v>0</v>
      </c>
      <c r="X1025" s="93">
        <f t="shared" ref="X1025" si="9745">W1025/W1023</f>
        <v>0</v>
      </c>
      <c r="Y1025" s="112">
        <v>0</v>
      </c>
      <c r="Z1025" s="93">
        <f t="shared" ref="Z1025" si="9746">Y1025/Y1023</f>
        <v>0</v>
      </c>
      <c r="AA1025" s="112">
        <v>0</v>
      </c>
      <c r="AB1025" s="93">
        <f t="shared" ref="AB1025" si="9747">AA1025/AA1023</f>
        <v>0</v>
      </c>
      <c r="AC1025" s="112">
        <v>0</v>
      </c>
      <c r="AD1025" s="93">
        <f t="shared" ref="AD1025" si="9748">AC1025/AC1023</f>
        <v>0</v>
      </c>
      <c r="AE1025" s="112"/>
      <c r="AF1025" s="93">
        <f t="shared" ref="AF1025" si="9749">AE1025/AE1023</f>
        <v>0</v>
      </c>
      <c r="AG1025" s="112"/>
      <c r="AH1025" s="93">
        <f t="shared" ref="AH1025" si="9750">AG1025/AG1023</f>
        <v>0</v>
      </c>
      <c r="AI1025" s="112"/>
      <c r="AJ1025" s="93">
        <f t="shared" ref="AJ1025" si="9751">AI1025/AI1023</f>
        <v>0</v>
      </c>
      <c r="AK1025" s="112"/>
      <c r="AL1025" s="93">
        <f t="shared" ref="AL1025" si="9752">AK1025/AK1023</f>
        <v>0</v>
      </c>
      <c r="AM1025" s="112">
        <v>0</v>
      </c>
      <c r="AN1025" s="93">
        <f t="shared" ref="AN1025" si="9753">AM1025/AM1023</f>
        <v>0</v>
      </c>
      <c r="AO1025" s="112">
        <v>0</v>
      </c>
      <c r="AP1025" s="93">
        <f t="shared" ref="AP1025" si="9754">AO1025/AO1023</f>
        <v>0</v>
      </c>
      <c r="AQ1025" s="112">
        <v>0</v>
      </c>
      <c r="AR1025" s="93">
        <f t="shared" ref="AR1025:AR1029" si="9755">AQ1025/$AQ$113</f>
        <v>0</v>
      </c>
      <c r="AS1025" s="134">
        <f t="shared" ref="AS1025:AS1028" si="9756">C1025+K1025+M1025+O1025+U1025+W1025+Y1025+AC1025+AE1025+AG1025+AM1025+AQ1025+E1025+I1025+G1025+AA1025+Q1025+S1025+AO1025+AI1025+AK1025</f>
        <v>0</v>
      </c>
      <c r="AT1025" s="203">
        <f t="shared" ref="AT1025:AT1029" si="9757">D1025+L1025+N1025+P1025+V1025+X1025+Z1025+AD1025+AF1025+AH1025+AN1025+AR1025+AB1025+F1025+J1025+H1025+R1025+T1025+AP1025+AJ1025+AL1025</f>
        <v>0</v>
      </c>
      <c r="AU1025" s="120">
        <f>IF(J1025=0,0,(IF('Form II'!K1023="yes",(J1025/AT1025)*('Form II'!G1023+'Form II'!H1023),0)))</f>
        <v>0</v>
      </c>
      <c r="AV1025" s="120">
        <f>IF(D1025=0,0,(IF('Form II'!I1023="yes",(D1025/AT1025)*('Form II'!G1023+'Form II'!H1023),0)))</f>
        <v>0</v>
      </c>
      <c r="AW1025" s="120">
        <f>IF(F1025+H1025=0,0,(IF('Form II'!J1023="yes",((F1025+H1025)/AT1025)*('Form II'!G1023+'Form II'!H1023),0)))</f>
        <v>0</v>
      </c>
      <c r="AX1025" s="120">
        <f>IF(L1025=0,0,(L1025/AT1025)*('Form II'!G1023+'Form II'!H1023))</f>
        <v>0</v>
      </c>
      <c r="AY1025" s="120">
        <f>IF(P1025+R1025=0,0,(IF('Form II'!M1023="yes",(((P1025+R1025)/AT1025)*('Form II'!G1023+'Form II'!H1023)),0)))</f>
        <v>0</v>
      </c>
      <c r="AZ1025" s="120" t="e">
        <f>IF('Form II'!N1023="yes",(((V1025+X1025+Z1025+T1025)/AT1025)*('Form II'!G1023+'Form II'!H1023)),0)</f>
        <v>#DIV/0!</v>
      </c>
      <c r="BA1025" s="120" t="e">
        <f>IF('Form II'!P1023="yes",(AB1025/AT1025)*('Form II'!G1023+'Form II'!H1023),0)</f>
        <v>#DIV/0!</v>
      </c>
      <c r="BB1025" s="120" t="e">
        <f>IF('Form II'!O1023="yes",(AD1025/AT1025)*('Form II'!G1023+'Form II'!H1023),0)</f>
        <v>#DIV/0!</v>
      </c>
      <c r="BC1025" s="120">
        <f>IF(AF1025=0,0,(AF1025/AT1025)*('Form II'!G1023+'Form II'!H1023))</f>
        <v>0</v>
      </c>
      <c r="BD1025" s="120">
        <f>IF((AN1025+AP1025+AR1025)=0,0,(IF('Form II'!R1023="yes",(((AN1025+AP1025+AR1025)/AT1025)*('Form II'!G1023+'Form II'!H1023)),0)))</f>
        <v>0</v>
      </c>
      <c r="BE1025" s="118">
        <f>IF((AS1025)=0,('Form II'!G1023+'Form II'!H1023),SUM(AU1025:BD1025))</f>
        <v>0</v>
      </c>
      <c r="CD1025" s="23">
        <f>AT1025*'Form II'!F1023</f>
        <v>0</v>
      </c>
    </row>
    <row r="1026" spans="1:82" ht="16.5" thickTop="1" thickBot="1" x14ac:dyDescent="0.3">
      <c r="A1026" s="26" t="s">
        <v>38</v>
      </c>
      <c r="B1026" s="27"/>
      <c r="C1026" s="113">
        <v>0</v>
      </c>
      <c r="D1026" s="93">
        <f t="shared" ref="D1026" si="9758">C1026/C1023</f>
        <v>0</v>
      </c>
      <c r="E1026" s="113"/>
      <c r="F1026" s="93">
        <f t="shared" ref="F1026" si="9759">E1026/E1023</f>
        <v>0</v>
      </c>
      <c r="G1026" s="113"/>
      <c r="H1026" s="93">
        <f t="shared" ref="H1026" si="9760">G1026/G1023</f>
        <v>0</v>
      </c>
      <c r="I1026" s="113"/>
      <c r="J1026" s="93">
        <f t="shared" ref="J1026" si="9761">I1026/I1023</f>
        <v>0</v>
      </c>
      <c r="K1026" s="113"/>
      <c r="L1026" s="93">
        <f t="shared" ref="L1026" si="9762">K1026/K1023</f>
        <v>0</v>
      </c>
      <c r="M1026" s="113">
        <v>0</v>
      </c>
      <c r="N1026" s="93">
        <f t="shared" ref="N1026" si="9763">M1026/M1023</f>
        <v>0</v>
      </c>
      <c r="O1026" s="113">
        <v>0</v>
      </c>
      <c r="P1026" s="93">
        <f t="shared" ref="P1026" si="9764">O1026/O1023</f>
        <v>0</v>
      </c>
      <c r="Q1026" s="113">
        <v>0</v>
      </c>
      <c r="R1026" s="93">
        <f t="shared" ref="R1026" si="9765">Q1026/Q1023</f>
        <v>0</v>
      </c>
      <c r="S1026" s="113">
        <v>0</v>
      </c>
      <c r="T1026" s="93">
        <f t="shared" ref="T1026" si="9766">S1026/S1023</f>
        <v>0</v>
      </c>
      <c r="U1026" s="113">
        <v>0</v>
      </c>
      <c r="V1026" s="93">
        <f t="shared" ref="V1026" si="9767">U1026/U1023</f>
        <v>0</v>
      </c>
      <c r="W1026" s="113">
        <v>0</v>
      </c>
      <c r="X1026" s="93">
        <f t="shared" ref="X1026" si="9768">W1026/W1023</f>
        <v>0</v>
      </c>
      <c r="Y1026" s="113">
        <v>0</v>
      </c>
      <c r="Z1026" s="93">
        <f t="shared" ref="Z1026" si="9769">Y1026/Y1023</f>
        <v>0</v>
      </c>
      <c r="AA1026" s="113">
        <v>0</v>
      </c>
      <c r="AB1026" s="93">
        <f t="shared" ref="AB1026" si="9770">AA1026/AA1023</f>
        <v>0</v>
      </c>
      <c r="AC1026" s="113">
        <v>0</v>
      </c>
      <c r="AD1026" s="93">
        <f t="shared" ref="AD1026" si="9771">AC1026/AC1023</f>
        <v>0</v>
      </c>
      <c r="AE1026" s="113"/>
      <c r="AF1026" s="93">
        <f t="shared" ref="AF1026" si="9772">AE1026/AE1023</f>
        <v>0</v>
      </c>
      <c r="AG1026" s="113"/>
      <c r="AH1026" s="93">
        <f t="shared" ref="AH1026" si="9773">AG1026/AG1023</f>
        <v>0</v>
      </c>
      <c r="AI1026" s="113"/>
      <c r="AJ1026" s="93">
        <f t="shared" ref="AJ1026" si="9774">AI1026/AI1023</f>
        <v>0</v>
      </c>
      <c r="AK1026" s="113"/>
      <c r="AL1026" s="93">
        <f t="shared" ref="AL1026" si="9775">AK1026/AK1023</f>
        <v>0</v>
      </c>
      <c r="AM1026" s="113">
        <v>0</v>
      </c>
      <c r="AN1026" s="93">
        <f t="shared" ref="AN1026" si="9776">AM1026/AM1023</f>
        <v>0</v>
      </c>
      <c r="AO1026" s="113">
        <v>0</v>
      </c>
      <c r="AP1026" s="93">
        <f t="shared" ref="AP1026" si="9777">AO1026/AO1023</f>
        <v>0</v>
      </c>
      <c r="AQ1026" s="113">
        <v>0</v>
      </c>
      <c r="AR1026" s="93">
        <f t="shared" si="9755"/>
        <v>0</v>
      </c>
      <c r="AS1026" s="134">
        <f t="shared" si="9756"/>
        <v>0</v>
      </c>
      <c r="AT1026" s="203">
        <f t="shared" si="9757"/>
        <v>0</v>
      </c>
      <c r="AU1026" s="120">
        <f>IF(J1026=0,0,(IF('Form II'!K1024="yes",(J1026/AT1026)*('Form II'!G1024+'Form II'!H1024),0)))</f>
        <v>0</v>
      </c>
      <c r="AV1026" s="120">
        <f>IF(D1026=0,0,(IF('Form II'!I1024="yes",(D1026/AT1026)*('Form II'!G1024+'Form II'!H1024),0)))</f>
        <v>0</v>
      </c>
      <c r="AW1026" s="120">
        <f>IF(F1026+H1026=0,0,(IF('Form II'!J1024="yes",((F1026+H1026)/AT1026)*('Form II'!G1024+'Form II'!H1024),0)))</f>
        <v>0</v>
      </c>
      <c r="AX1026" s="120">
        <f>IF(L1026=0,0,(L1026/AT1026)*('Form II'!G1024+'Form II'!H1024))</f>
        <v>0</v>
      </c>
      <c r="AY1026" s="120">
        <f>IF(P1026+R1026=0,0,(IF('Form II'!M1024="yes",(((P1026+R1026)/AT1026)*('Form II'!G1024+'Form II'!H1024)),0)))</f>
        <v>0</v>
      </c>
      <c r="AZ1026" s="120" t="e">
        <f>IF('Form II'!N1024="yes",(((V1026+X1026+Z1026+T1026)/AT1026)*('Form II'!G1024+'Form II'!H1024)),0)</f>
        <v>#DIV/0!</v>
      </c>
      <c r="BA1026" s="120" t="e">
        <f>IF('Form II'!P1024="yes",(AB1026/AT1026)*('Form II'!G1024+'Form II'!H1024),0)</f>
        <v>#DIV/0!</v>
      </c>
      <c r="BB1026" s="120" t="e">
        <f>IF('Form II'!O1024="yes",(AD1026/AT1026)*('Form II'!G1024+'Form II'!H1024),0)</f>
        <v>#DIV/0!</v>
      </c>
      <c r="BC1026" s="120">
        <f>IF(AF1026=0,0,(AF1026/AT1026)*('Form II'!G1024+'Form II'!H1024))</f>
        <v>0</v>
      </c>
      <c r="BD1026" s="120">
        <f>IF((AN1026+AP1026+AR1026)=0,0,(IF('Form II'!R1024="yes",(((AN1026+AP1026+AR1026)/AT1026)*('Form II'!G1024+'Form II'!H1024)),0)))</f>
        <v>0</v>
      </c>
      <c r="BE1026" s="118">
        <f>IF((AS1026)=0,('Form II'!G1024+'Form II'!H1024),SUM(AU1026:BD1026))</f>
        <v>0</v>
      </c>
      <c r="CD1026" s="23">
        <f>AT1026*'Form II'!F1024</f>
        <v>0</v>
      </c>
    </row>
    <row r="1027" spans="1:82" ht="16.5" thickTop="1" thickBot="1" x14ac:dyDescent="0.3">
      <c r="A1027" s="26" t="s">
        <v>39</v>
      </c>
      <c r="B1027" s="27"/>
      <c r="C1027" s="113">
        <v>0</v>
      </c>
      <c r="D1027" s="93">
        <f t="shared" ref="D1027" si="9778">C1027/C1023</f>
        <v>0</v>
      </c>
      <c r="E1027" s="113"/>
      <c r="F1027" s="93">
        <f t="shared" ref="F1027" si="9779">E1027/E1023</f>
        <v>0</v>
      </c>
      <c r="G1027" s="113"/>
      <c r="H1027" s="93">
        <f t="shared" ref="H1027" si="9780">G1027/G1023</f>
        <v>0</v>
      </c>
      <c r="I1027" s="113"/>
      <c r="J1027" s="93">
        <f t="shared" ref="J1027" si="9781">I1027/I1023</f>
        <v>0</v>
      </c>
      <c r="K1027" s="113"/>
      <c r="L1027" s="93">
        <f t="shared" ref="L1027" si="9782">K1027/K1023</f>
        <v>0</v>
      </c>
      <c r="M1027" s="113">
        <v>0</v>
      </c>
      <c r="N1027" s="93">
        <f t="shared" ref="N1027" si="9783">M1027/M1023</f>
        <v>0</v>
      </c>
      <c r="O1027" s="113">
        <v>0</v>
      </c>
      <c r="P1027" s="93">
        <f t="shared" ref="P1027" si="9784">O1027/O1023</f>
        <v>0</v>
      </c>
      <c r="Q1027" s="113">
        <v>0</v>
      </c>
      <c r="R1027" s="93">
        <f t="shared" ref="R1027" si="9785">Q1027/Q1023</f>
        <v>0</v>
      </c>
      <c r="S1027" s="113">
        <v>0</v>
      </c>
      <c r="T1027" s="93">
        <f t="shared" ref="T1027" si="9786">S1027/S1023</f>
        <v>0</v>
      </c>
      <c r="U1027" s="113">
        <v>0</v>
      </c>
      <c r="V1027" s="93">
        <f t="shared" ref="V1027" si="9787">U1027/U1023</f>
        <v>0</v>
      </c>
      <c r="W1027" s="113">
        <v>0</v>
      </c>
      <c r="X1027" s="93">
        <f t="shared" ref="X1027" si="9788">W1027/W1023</f>
        <v>0</v>
      </c>
      <c r="Y1027" s="113">
        <v>0</v>
      </c>
      <c r="Z1027" s="93">
        <f t="shared" ref="Z1027" si="9789">Y1027/Y1023</f>
        <v>0</v>
      </c>
      <c r="AA1027" s="113">
        <v>0</v>
      </c>
      <c r="AB1027" s="93">
        <f t="shared" ref="AB1027" si="9790">AA1027/AA1023</f>
        <v>0</v>
      </c>
      <c r="AC1027" s="113">
        <v>0</v>
      </c>
      <c r="AD1027" s="93">
        <f t="shared" ref="AD1027" si="9791">AC1027/AC1023</f>
        <v>0</v>
      </c>
      <c r="AE1027" s="113"/>
      <c r="AF1027" s="93">
        <f t="shared" ref="AF1027" si="9792">AE1027/AE1023</f>
        <v>0</v>
      </c>
      <c r="AG1027" s="113"/>
      <c r="AH1027" s="93">
        <f t="shared" ref="AH1027" si="9793">AG1027/AG1023</f>
        <v>0</v>
      </c>
      <c r="AI1027" s="113"/>
      <c r="AJ1027" s="93">
        <f t="shared" ref="AJ1027" si="9794">AI1027/AI1023</f>
        <v>0</v>
      </c>
      <c r="AK1027" s="113"/>
      <c r="AL1027" s="93">
        <f t="shared" ref="AL1027" si="9795">AK1027/AK1023</f>
        <v>0</v>
      </c>
      <c r="AM1027" s="113">
        <v>0</v>
      </c>
      <c r="AN1027" s="93">
        <f t="shared" ref="AN1027" si="9796">AM1027/AM1023</f>
        <v>0</v>
      </c>
      <c r="AO1027" s="113">
        <v>0</v>
      </c>
      <c r="AP1027" s="93">
        <f t="shared" ref="AP1027" si="9797">AO1027/AO1023</f>
        <v>0</v>
      </c>
      <c r="AQ1027" s="113">
        <v>0</v>
      </c>
      <c r="AR1027" s="93">
        <f t="shared" si="9755"/>
        <v>0</v>
      </c>
      <c r="AS1027" s="134">
        <f t="shared" si="9756"/>
        <v>0</v>
      </c>
      <c r="AT1027" s="203">
        <f t="shared" si="9757"/>
        <v>0</v>
      </c>
      <c r="AU1027" s="120">
        <f>IF(J1027=0,0,(IF('Form II'!K1025="yes",(J1027/AT1027)*('Form II'!G1025+'Form II'!H1025),0)))</f>
        <v>0</v>
      </c>
      <c r="AV1027" s="120">
        <f>IF(D1027=0,0,(IF('Form II'!I1025="yes",(D1027/AT1027)*('Form II'!G1025+'Form II'!H1025),0)))</f>
        <v>0</v>
      </c>
      <c r="AW1027" s="120">
        <f>IF(F1027+H1027=0,0,(IF('Form II'!J1025="yes",((F1027+H1027)/AT1027)*('Form II'!G1025+'Form II'!H1025),0)))</f>
        <v>0</v>
      </c>
      <c r="AX1027" s="120">
        <f>IF(L1027=0,0,(L1027/AT1027)*('Form II'!G1025+'Form II'!H1025))</f>
        <v>0</v>
      </c>
      <c r="AY1027" s="120">
        <f>IF(P1027+R1027=0,0,(IF('Form II'!M1025="yes",(((P1027+R1027)/AT1027)*('Form II'!G1025+'Form II'!H1025)),0)))</f>
        <v>0</v>
      </c>
      <c r="AZ1027" s="120" t="e">
        <f>IF('Form II'!N1025="yes",(((V1027+X1027+Z1027+T1027)/AT1027)*('Form II'!G1025+'Form II'!H1025)),0)</f>
        <v>#DIV/0!</v>
      </c>
      <c r="BA1027" s="120" t="e">
        <f>IF('Form II'!P1025="yes",(AB1027/AT1027)*('Form II'!G1025+'Form II'!H1025),0)</f>
        <v>#DIV/0!</v>
      </c>
      <c r="BB1027" s="120" t="e">
        <f>IF('Form II'!O1025="yes",(AD1027/AT1027)*('Form II'!G1025+'Form II'!H1025),0)</f>
        <v>#DIV/0!</v>
      </c>
      <c r="BC1027" s="120">
        <f>IF(AF1027=0,0,(AF1027/AT1027)*('Form II'!G1025+'Form II'!H1025))</f>
        <v>0</v>
      </c>
      <c r="BD1027" s="120">
        <f>IF((AN1027+AP1027+AR1027)=0,0,(IF('Form II'!R1025="yes",(((AN1027+AP1027+AR1027)/AT1027)*('Form II'!G1025+'Form II'!H1025)),0)))</f>
        <v>0</v>
      </c>
      <c r="BE1027" s="118">
        <f>IF((AS1027)=0,('Form II'!G1025+'Form II'!H1025),SUM(AU1027:BD1027))</f>
        <v>0</v>
      </c>
      <c r="CD1027" s="23">
        <f>AT1027*'Form II'!F1025</f>
        <v>0</v>
      </c>
    </row>
    <row r="1028" spans="1:82" ht="16.5" thickTop="1" thickBot="1" x14ac:dyDescent="0.3">
      <c r="A1028" s="28" t="s">
        <v>40</v>
      </c>
      <c r="B1028" s="29"/>
      <c r="C1028" s="114">
        <v>0</v>
      </c>
      <c r="D1028" s="93">
        <f t="shared" ref="D1028" si="9798">C1028/C1023</f>
        <v>0</v>
      </c>
      <c r="E1028" s="114"/>
      <c r="F1028" s="93">
        <f t="shared" ref="F1028" si="9799">E1028/E1023</f>
        <v>0</v>
      </c>
      <c r="G1028" s="114"/>
      <c r="H1028" s="93">
        <f t="shared" ref="H1028" si="9800">G1028/G1023</f>
        <v>0</v>
      </c>
      <c r="I1028" s="114"/>
      <c r="J1028" s="93">
        <f t="shared" ref="J1028" si="9801">I1028/I1023</f>
        <v>0</v>
      </c>
      <c r="K1028" s="114"/>
      <c r="L1028" s="93">
        <f t="shared" ref="L1028" si="9802">K1028/K1023</f>
        <v>0</v>
      </c>
      <c r="M1028" s="114">
        <v>0</v>
      </c>
      <c r="N1028" s="93">
        <f t="shared" ref="N1028" si="9803">M1028/M1023</f>
        <v>0</v>
      </c>
      <c r="O1028" s="114">
        <v>0</v>
      </c>
      <c r="P1028" s="93">
        <f t="shared" ref="P1028" si="9804">O1028/O1023</f>
        <v>0</v>
      </c>
      <c r="Q1028" s="114">
        <v>0</v>
      </c>
      <c r="R1028" s="93">
        <f t="shared" ref="R1028" si="9805">Q1028/Q1023</f>
        <v>0</v>
      </c>
      <c r="S1028" s="114">
        <v>0</v>
      </c>
      <c r="T1028" s="93">
        <f t="shared" ref="T1028" si="9806">S1028/S1023</f>
        <v>0</v>
      </c>
      <c r="U1028" s="114">
        <v>0</v>
      </c>
      <c r="V1028" s="93">
        <f t="shared" ref="V1028" si="9807">U1028/U1023</f>
        <v>0</v>
      </c>
      <c r="W1028" s="114">
        <v>0</v>
      </c>
      <c r="X1028" s="93">
        <f t="shared" ref="X1028" si="9808">W1028/W1023</f>
        <v>0</v>
      </c>
      <c r="Y1028" s="114">
        <v>0</v>
      </c>
      <c r="Z1028" s="93">
        <f t="shared" ref="Z1028" si="9809">Y1028/Y1023</f>
        <v>0</v>
      </c>
      <c r="AA1028" s="114">
        <v>0</v>
      </c>
      <c r="AB1028" s="93">
        <f t="shared" ref="AB1028" si="9810">AA1028/AA1023</f>
        <v>0</v>
      </c>
      <c r="AC1028" s="114">
        <v>0</v>
      </c>
      <c r="AD1028" s="93">
        <f t="shared" ref="AD1028" si="9811">AC1028/AC1023</f>
        <v>0</v>
      </c>
      <c r="AE1028" s="114"/>
      <c r="AF1028" s="93">
        <f t="shared" ref="AF1028" si="9812">AE1028/AE1023</f>
        <v>0</v>
      </c>
      <c r="AG1028" s="114"/>
      <c r="AH1028" s="93">
        <f t="shared" ref="AH1028" si="9813">AG1028/AG1023</f>
        <v>0</v>
      </c>
      <c r="AI1028" s="114"/>
      <c r="AJ1028" s="93">
        <f t="shared" ref="AJ1028" si="9814">AI1028/AI1023</f>
        <v>0</v>
      </c>
      <c r="AK1028" s="114"/>
      <c r="AL1028" s="93">
        <f t="shared" ref="AL1028" si="9815">AK1028/AK1023</f>
        <v>0</v>
      </c>
      <c r="AM1028" s="114">
        <v>0</v>
      </c>
      <c r="AN1028" s="93">
        <f t="shared" ref="AN1028" si="9816">AM1028/AM1023</f>
        <v>0</v>
      </c>
      <c r="AO1028" s="114">
        <v>0</v>
      </c>
      <c r="AP1028" s="93">
        <f t="shared" ref="AP1028" si="9817">AO1028/AO1023</f>
        <v>0</v>
      </c>
      <c r="AQ1028" s="114">
        <v>0</v>
      </c>
      <c r="AR1028" s="93">
        <f t="shared" si="9755"/>
        <v>0</v>
      </c>
      <c r="AS1028" s="134">
        <f t="shared" si="9756"/>
        <v>0</v>
      </c>
      <c r="AT1028" s="203">
        <f t="shared" si="9757"/>
        <v>0</v>
      </c>
      <c r="AU1028" s="120">
        <f>IF(J1028=0,0,(IF('Form II'!K1026="yes",(J1028/AT1028)*('Form II'!G1026+'Form II'!H1026),0)))</f>
        <v>0</v>
      </c>
      <c r="AV1028" s="120">
        <f>IF(D1028=0,0,(IF('Form II'!I1026="yes",(D1028/AT1028)*('Form II'!G1026+'Form II'!H1026),0)))</f>
        <v>0</v>
      </c>
      <c r="AW1028" s="120">
        <f>IF(F1028+H1028=0,0,(IF('Form II'!J1026="yes",((F1028+H1028)/AT1028)*('Form II'!G1026+'Form II'!H1026),0)))</f>
        <v>0</v>
      </c>
      <c r="AX1028" s="120">
        <f>IF(L1028=0,0,(L1028/AT1028)*('Form II'!G1026+'Form II'!H1026))</f>
        <v>0</v>
      </c>
      <c r="AY1028" s="120">
        <f>IF(P1028+R1028=0,0,(IF('Form II'!M1026="yes",(((P1028+R1028)/AT1028)*('Form II'!G1026+'Form II'!H1026)),0)))</f>
        <v>0</v>
      </c>
      <c r="AZ1028" s="120" t="e">
        <f>IF('Form II'!N1026="yes",(((V1028+X1028+Z1028+T1028)/AT1028)*('Form II'!G1026+'Form II'!H1026)),0)</f>
        <v>#DIV/0!</v>
      </c>
      <c r="BA1028" s="120" t="e">
        <f>IF('Form II'!P1026="yes",(AB1028/AT1028)*('Form II'!G1026+'Form II'!H1026),0)</f>
        <v>#DIV/0!</v>
      </c>
      <c r="BB1028" s="120" t="e">
        <f>IF('Form II'!O1026="yes",(AD1028/AT1028)*('Form II'!G1026+'Form II'!H1026),0)</f>
        <v>#DIV/0!</v>
      </c>
      <c r="BC1028" s="120">
        <f>IF(AF1028=0,0,(AF1028/AT1028)*('Form II'!G1026+'Form II'!H1026))</f>
        <v>0</v>
      </c>
      <c r="BD1028" s="120">
        <f>IF((AN1028+AP1028+AR1028)=0,0,(IF('Form II'!R1026="yes",(((AN1028+AP1028+AR1028)/AT1028)*('Form II'!G1026+'Form II'!H1026)),0)))</f>
        <v>0</v>
      </c>
      <c r="BE1028" s="118">
        <f>IF((AS1028)=0,('Form II'!G1026+'Form II'!H1026),SUM(AU1028:BD1028))</f>
        <v>0</v>
      </c>
      <c r="CD1028" s="23">
        <f>AT1028*'Form II'!F1026</f>
        <v>0</v>
      </c>
    </row>
    <row r="1029" spans="1:82" ht="15.75" thickTop="1" x14ac:dyDescent="0.25">
      <c r="A1029" s="90" t="s">
        <v>41</v>
      </c>
      <c r="B1029" s="91"/>
      <c r="C1029" s="91">
        <f t="shared" si="9280"/>
        <v>0</v>
      </c>
      <c r="D1029" s="93">
        <f t="shared" ref="D1029" si="9818">C1029/C1023</f>
        <v>0</v>
      </c>
      <c r="E1029" s="91">
        <f t="shared" si="9282"/>
        <v>0</v>
      </c>
      <c r="F1029" s="93">
        <f t="shared" ref="F1029" si="9819">E1029/E1023</f>
        <v>0</v>
      </c>
      <c r="G1029" s="91">
        <f t="shared" si="9284"/>
        <v>0</v>
      </c>
      <c r="H1029" s="93">
        <f t="shared" ref="H1029" si="9820">G1029/G1023</f>
        <v>0</v>
      </c>
      <c r="I1029" s="91">
        <f t="shared" si="9286"/>
        <v>0</v>
      </c>
      <c r="J1029" s="93">
        <f t="shared" ref="J1029" si="9821">I1029/I1023</f>
        <v>0</v>
      </c>
      <c r="K1029" s="91">
        <f t="shared" si="9288"/>
        <v>0</v>
      </c>
      <c r="L1029" s="93">
        <f t="shared" ref="L1029" si="9822">K1029/K1023</f>
        <v>0</v>
      </c>
      <c r="M1029" s="91">
        <f t="shared" si="9290"/>
        <v>0</v>
      </c>
      <c r="N1029" s="93">
        <f t="shared" ref="N1029" si="9823">M1029/M1023</f>
        <v>0</v>
      </c>
      <c r="O1029" s="91">
        <f t="shared" si="9292"/>
        <v>0</v>
      </c>
      <c r="P1029" s="93">
        <f t="shared" ref="P1029" si="9824">O1029/O1023</f>
        <v>0</v>
      </c>
      <c r="Q1029" s="91">
        <f t="shared" si="9294"/>
        <v>0</v>
      </c>
      <c r="R1029" s="93">
        <f t="shared" ref="R1029" si="9825">Q1029/Q1023</f>
        <v>0</v>
      </c>
      <c r="S1029" s="91">
        <f t="shared" si="9296"/>
        <v>0</v>
      </c>
      <c r="T1029" s="93">
        <f t="shared" ref="T1029" si="9826">S1029/S1023</f>
        <v>0</v>
      </c>
      <c r="U1029" s="91">
        <f t="shared" si="9298"/>
        <v>0</v>
      </c>
      <c r="V1029" s="93">
        <f t="shared" ref="V1029" si="9827">U1029/U1023</f>
        <v>0</v>
      </c>
      <c r="W1029" s="91">
        <f t="shared" si="9300"/>
        <v>0</v>
      </c>
      <c r="X1029" s="93">
        <f t="shared" ref="X1029" si="9828">W1029/W1023</f>
        <v>0</v>
      </c>
      <c r="Y1029" s="91">
        <f t="shared" si="9302"/>
        <v>0</v>
      </c>
      <c r="Z1029" s="93">
        <f t="shared" ref="Z1029" si="9829">Y1029/Y1023</f>
        <v>0</v>
      </c>
      <c r="AA1029" s="91">
        <f t="shared" si="9304"/>
        <v>0</v>
      </c>
      <c r="AB1029" s="93">
        <f t="shared" ref="AB1029" si="9830">AA1029/AA1023</f>
        <v>0</v>
      </c>
      <c r="AC1029" s="91">
        <f t="shared" si="9306"/>
        <v>0</v>
      </c>
      <c r="AD1029" s="93">
        <f t="shared" ref="AD1029" si="9831">AC1029/AC1023</f>
        <v>0</v>
      </c>
      <c r="AE1029" s="94">
        <f t="shared" si="9308"/>
        <v>0</v>
      </c>
      <c r="AF1029" s="93">
        <f t="shared" ref="AF1029" si="9832">AE1029/AE1023</f>
        <v>0</v>
      </c>
      <c r="AG1029" s="91">
        <f t="shared" si="9310"/>
        <v>0</v>
      </c>
      <c r="AH1029" s="93">
        <f t="shared" ref="AH1029" si="9833">AG1029/AG1023</f>
        <v>0</v>
      </c>
      <c r="AI1029" s="91">
        <f t="shared" si="9312"/>
        <v>0</v>
      </c>
      <c r="AJ1029" s="93">
        <f t="shared" ref="AJ1029" si="9834">AI1029/AI1023</f>
        <v>0</v>
      </c>
      <c r="AK1029" s="91">
        <f t="shared" si="9314"/>
        <v>0</v>
      </c>
      <c r="AL1029" s="93">
        <f t="shared" ref="AL1029" si="9835">AK1029/AK1023</f>
        <v>0</v>
      </c>
      <c r="AM1029" s="91">
        <f t="shared" si="9316"/>
        <v>0</v>
      </c>
      <c r="AN1029" s="93">
        <f t="shared" ref="AN1029" si="9836">AM1029/AM1023</f>
        <v>0</v>
      </c>
      <c r="AO1029" s="91">
        <f t="shared" si="9318"/>
        <v>0</v>
      </c>
      <c r="AP1029" s="93">
        <f t="shared" ref="AP1029" si="9837">AO1029/AO1023</f>
        <v>0</v>
      </c>
      <c r="AQ1029" s="91">
        <f t="shared" si="9320"/>
        <v>0</v>
      </c>
      <c r="AR1029" s="93">
        <f t="shared" si="9755"/>
        <v>0</v>
      </c>
      <c r="AS1029" s="95">
        <f t="shared" si="9321"/>
        <v>0</v>
      </c>
      <c r="AT1029" s="203">
        <f t="shared" si="9757"/>
        <v>0</v>
      </c>
      <c r="AU1029" s="121"/>
      <c r="AV1029" s="121"/>
      <c r="AW1029" s="121"/>
      <c r="AX1029" s="121"/>
      <c r="AY1029" s="121"/>
      <c r="AZ1029" s="121"/>
      <c r="BA1029" s="121"/>
      <c r="BB1029" s="121"/>
      <c r="BC1029" s="121"/>
      <c r="BD1029" s="121"/>
      <c r="BE1029" s="121"/>
      <c r="CD1029" s="30">
        <f t="shared" si="9322"/>
        <v>0</v>
      </c>
    </row>
    <row r="1030" spans="1:82" x14ac:dyDescent="0.25">
      <c r="AU1030" s="116"/>
      <c r="AV1030" s="116"/>
      <c r="AW1030" s="116"/>
      <c r="AX1030" s="116"/>
      <c r="AY1030" s="116"/>
      <c r="AZ1030" s="116"/>
      <c r="BA1030" s="116"/>
      <c r="BB1030" s="116"/>
      <c r="BC1030" s="116"/>
      <c r="BD1030" s="116"/>
      <c r="BE1030" s="116"/>
    </row>
    <row r="1031" spans="1:82" ht="45" x14ac:dyDescent="0.25">
      <c r="A1031" s="97"/>
      <c r="B1031" s="199" t="s">
        <v>25</v>
      </c>
      <c r="C1031" s="248" t="s">
        <v>116</v>
      </c>
      <c r="D1031" s="247"/>
      <c r="E1031" s="257" t="s">
        <v>119</v>
      </c>
      <c r="F1031" s="247"/>
      <c r="G1031" s="257" t="s">
        <v>120</v>
      </c>
      <c r="H1031" s="247"/>
      <c r="I1031" s="248" t="s">
        <v>117</v>
      </c>
      <c r="J1031" s="247"/>
      <c r="K1031" s="248" t="s">
        <v>118</v>
      </c>
      <c r="L1031" s="247"/>
      <c r="M1031" s="248" t="s">
        <v>27</v>
      </c>
      <c r="N1031" s="247"/>
      <c r="O1031" s="248" t="s">
        <v>166</v>
      </c>
      <c r="P1031" s="247"/>
      <c r="Q1031" s="248" t="s">
        <v>167</v>
      </c>
      <c r="R1031" s="247"/>
      <c r="S1031" s="248" t="s">
        <v>132</v>
      </c>
      <c r="T1031" s="247"/>
      <c r="U1031" s="248" t="s">
        <v>28</v>
      </c>
      <c r="V1031" s="247"/>
      <c r="W1031" s="248" t="s">
        <v>29</v>
      </c>
      <c r="X1031" s="247"/>
      <c r="Y1031" s="248" t="s">
        <v>30</v>
      </c>
      <c r="Z1031" s="247"/>
      <c r="AA1031" s="248" t="s">
        <v>114</v>
      </c>
      <c r="AB1031" s="258"/>
      <c r="AC1031" s="248" t="s">
        <v>113</v>
      </c>
      <c r="AD1031" s="247"/>
      <c r="AE1031" s="248" t="s">
        <v>31</v>
      </c>
      <c r="AF1031" s="247"/>
      <c r="AG1031" s="248" t="s">
        <v>193</v>
      </c>
      <c r="AH1031" s="247"/>
      <c r="AI1031" s="248" t="s">
        <v>164</v>
      </c>
      <c r="AJ1031" s="247"/>
      <c r="AK1031" s="246" t="s">
        <v>165</v>
      </c>
      <c r="AL1031" s="247"/>
      <c r="AM1031" s="248" t="s">
        <v>33</v>
      </c>
      <c r="AN1031" s="247"/>
      <c r="AO1031" s="248" t="s">
        <v>34</v>
      </c>
      <c r="AP1031" s="247"/>
      <c r="AQ1031" s="248" t="s">
        <v>34</v>
      </c>
      <c r="AR1031" s="247"/>
      <c r="AS1031" s="248" t="s">
        <v>35</v>
      </c>
      <c r="AT1031" s="247"/>
      <c r="AU1031" s="115" t="s">
        <v>469</v>
      </c>
      <c r="AV1031" s="115" t="s">
        <v>116</v>
      </c>
      <c r="AW1031" s="115" t="s">
        <v>471</v>
      </c>
      <c r="AX1031" s="116" t="s">
        <v>472</v>
      </c>
      <c r="AY1031" s="116" t="s">
        <v>473</v>
      </c>
      <c r="AZ1031" s="116" t="s">
        <v>134</v>
      </c>
      <c r="BA1031" s="117" t="s">
        <v>114</v>
      </c>
      <c r="BB1031" s="117" t="s">
        <v>113</v>
      </c>
      <c r="BC1031" s="117" t="s">
        <v>46</v>
      </c>
      <c r="BD1031" s="117" t="s">
        <v>44</v>
      </c>
      <c r="BE1031" s="118"/>
    </row>
    <row r="1032" spans="1:82" x14ac:dyDescent="0.25">
      <c r="A1032" s="49" t="s">
        <v>129</v>
      </c>
      <c r="B1032" s="200"/>
      <c r="C1032" s="151"/>
      <c r="D1032" s="152"/>
      <c r="E1032" s="151"/>
      <c r="F1032" s="152"/>
      <c r="G1032" s="200"/>
      <c r="H1032" s="201"/>
      <c r="I1032" s="200"/>
      <c r="J1032" s="201"/>
      <c r="K1032" s="87"/>
      <c r="L1032" s="201"/>
      <c r="M1032" s="200"/>
      <c r="N1032" s="201"/>
      <c r="O1032" s="200"/>
      <c r="P1032" s="201"/>
      <c r="Q1032" s="200"/>
      <c r="R1032" s="201"/>
      <c r="S1032" s="200"/>
      <c r="T1032" s="201"/>
      <c r="U1032" s="200"/>
      <c r="V1032" s="201"/>
      <c r="W1032" s="200"/>
      <c r="X1032" s="201"/>
      <c r="Y1032" s="200"/>
      <c r="Z1032" s="201"/>
      <c r="AA1032" s="87"/>
      <c r="AB1032" s="87"/>
      <c r="AC1032" s="200"/>
      <c r="AD1032" s="201"/>
      <c r="AE1032" s="200"/>
      <c r="AF1032" s="201"/>
      <c r="AG1032" s="200"/>
      <c r="AH1032" s="201"/>
      <c r="AI1032" s="200"/>
      <c r="AJ1032" s="201"/>
      <c r="AK1032" s="87"/>
      <c r="AL1032" s="87"/>
      <c r="AM1032" s="200"/>
      <c r="AN1032" s="201"/>
      <c r="AO1032" s="200"/>
      <c r="AP1032" s="201"/>
      <c r="AQ1032" s="200"/>
      <c r="AR1032" s="201"/>
      <c r="AS1032" s="200"/>
      <c r="AT1032" s="146"/>
      <c r="AU1032" s="115"/>
      <c r="AV1032" s="115"/>
      <c r="AW1032" s="115"/>
      <c r="AX1032" s="116"/>
      <c r="AY1032" s="116"/>
      <c r="AZ1032" s="116"/>
      <c r="BA1032" s="116"/>
      <c r="BB1032" s="116"/>
      <c r="BC1032" s="116"/>
      <c r="BD1032" s="116"/>
      <c r="BE1032" s="116"/>
    </row>
    <row r="1033" spans="1:82" x14ac:dyDescent="0.25">
      <c r="A1033" s="98"/>
      <c r="B1033" s="88"/>
      <c r="C1033" s="249">
        <f>(VLOOKUP(A1032,$BF$2:$CB$5,2,FALSE))*'Form II'!F1033</f>
        <v>60</v>
      </c>
      <c r="D1033" s="250"/>
      <c r="E1033" s="249">
        <f>VLOOKUP(A1032,$BF$2:$CB$5,3,FALSE)*'Form II'!F1033</f>
        <v>60</v>
      </c>
      <c r="F1033" s="250"/>
      <c r="G1033" s="249">
        <f>VLOOKUP(A1032,$BF$2:$CB$5,4,FALSE)*'Form II'!F1033</f>
        <v>60</v>
      </c>
      <c r="H1033" s="250"/>
      <c r="I1033" s="249">
        <f>VLOOKUP(A1032,$BF$2:$CB$5,5,FALSE)*'Form II'!F1033</f>
        <v>60</v>
      </c>
      <c r="J1033" s="250"/>
      <c r="K1033" s="251">
        <f>VLOOKUP(A1032,$BF$2:$CB$5,6,FALSE)*'Form II'!F1033</f>
        <v>100</v>
      </c>
      <c r="L1033" s="250"/>
      <c r="M1033" s="249">
        <f>VLOOKUP(A1032,$BF$2:$CB$5,7,FALSE)*'Form II'!F1033</f>
        <v>200</v>
      </c>
      <c r="N1033" s="250"/>
      <c r="O1033" s="249">
        <f>VLOOKUP(A1032,$BF$2:$CB$5,8,FALSE)*'Form II'!F1033</f>
        <v>125</v>
      </c>
      <c r="P1033" s="250"/>
      <c r="Q1033" s="249">
        <f>VLOOKUP(A1032,$BF$2:$CB$5,9,FALSE)*'Form II'!F1033</f>
        <v>125</v>
      </c>
      <c r="R1033" s="250"/>
      <c r="S1033" s="249">
        <f>VLOOKUP(A1032,$BF$2:$CB$5,10,FALSE)*'Form II'!F1033</f>
        <v>125</v>
      </c>
      <c r="T1033" s="250"/>
      <c r="U1033" s="249">
        <f>VLOOKUP(A1032,$BF$2:$CB$5,11,FALSE)*'Form II'!F1033</f>
        <v>150</v>
      </c>
      <c r="V1033" s="250"/>
      <c r="W1033" s="249">
        <f>VLOOKUP(A1032,$BF$2:$CB$5,12,FALSE)*'Form II'!F1033</f>
        <v>200</v>
      </c>
      <c r="X1033" s="250"/>
      <c r="Y1033" s="252">
        <f>VLOOKUP(A1032,$BF$2:$CB$5,13,FALSE)*'Form II'!F1033</f>
        <v>250</v>
      </c>
      <c r="Z1033" s="253"/>
      <c r="AA1033" s="252">
        <f>VLOOKUP(A1032,$BF$2:$CB$5,14,FALSE)*'Form II'!F1033</f>
        <v>75</v>
      </c>
      <c r="AB1033" s="254"/>
      <c r="AC1033" s="252">
        <f>VLOOKUP(A1032,$BF$2:$CB$5,15,FALSE)*'Form II'!F1033</f>
        <v>75</v>
      </c>
      <c r="AD1033" s="253"/>
      <c r="AE1033" s="252">
        <f>VLOOKUP(A1032,$BF$2:$CB$5,16,FALSE)*'Form II'!F1033</f>
        <v>200</v>
      </c>
      <c r="AF1033" s="253"/>
      <c r="AG1033" s="249">
        <f>VLOOKUP(A1032,$BF$2:$CB$5,17,FALSE)*'Form II'!F1033</f>
        <v>200</v>
      </c>
      <c r="AH1033" s="250"/>
      <c r="AI1033" s="249">
        <f>VLOOKUP(A1032,$BF$2:$CB$5,18,FALSE)*'Form II'!F1033</f>
        <v>12.5</v>
      </c>
      <c r="AJ1033" s="250"/>
      <c r="AK1033" s="249">
        <f>VLOOKUP(A1032,$BF$2:$CB$5,19,FALSE)*'Form II'!F1033</f>
        <v>25</v>
      </c>
      <c r="AL1033" s="250"/>
      <c r="AM1033" s="249">
        <f>VLOOKUP(A1032,$BF$2:$CB$5,20,FALSE)*'Form II'!F1033</f>
        <v>12.5</v>
      </c>
      <c r="AN1033" s="250"/>
      <c r="AO1033" s="249">
        <f>VLOOKUP(A1032,$BF$2:$CB$5,21,FALSE)*'Form II'!F1033</f>
        <v>25</v>
      </c>
      <c r="AP1033" s="250"/>
      <c r="AQ1033" s="249">
        <f>VLOOKUP(A1032,$BF$2:$CB$5,22,FALSE)*'Form II'!F1033</f>
        <v>25</v>
      </c>
      <c r="AR1033" s="250"/>
      <c r="AS1033" s="255"/>
      <c r="AT1033" s="256"/>
      <c r="AU1033" s="116"/>
      <c r="AV1033" s="116"/>
      <c r="AW1033" s="116"/>
      <c r="AX1033" s="116"/>
      <c r="AY1033" s="116"/>
      <c r="AZ1033" s="116"/>
      <c r="BA1033" s="116"/>
      <c r="BB1033" s="116"/>
      <c r="BC1033" s="116"/>
      <c r="BD1033" s="116"/>
      <c r="BE1033" s="116"/>
    </row>
    <row r="1034" spans="1:82" ht="15.75" thickBot="1" x14ac:dyDescent="0.3">
      <c r="A1034" s="48" t="str">
        <f>'Form II'!A1033&amp;", "&amp;'Form II'!B1033</f>
        <v>, 104</v>
      </c>
      <c r="B1034" s="99" t="s">
        <v>36</v>
      </c>
      <c r="C1034" s="99" t="s">
        <v>36</v>
      </c>
      <c r="D1034" s="99" t="s">
        <v>142</v>
      </c>
      <c r="E1034" s="99"/>
      <c r="F1034" s="99"/>
      <c r="G1034" s="99"/>
      <c r="H1034" s="99"/>
      <c r="I1034" s="99"/>
      <c r="J1034" s="99"/>
      <c r="K1034" s="99" t="s">
        <v>36</v>
      </c>
      <c r="L1034" s="99" t="s">
        <v>142</v>
      </c>
      <c r="M1034" s="99" t="s">
        <v>36</v>
      </c>
      <c r="N1034" s="99" t="s">
        <v>142</v>
      </c>
      <c r="O1034" s="99" t="s">
        <v>36</v>
      </c>
      <c r="P1034" s="99" t="s">
        <v>142</v>
      </c>
      <c r="Q1034" s="99" t="s">
        <v>36</v>
      </c>
      <c r="R1034" s="99" t="s">
        <v>142</v>
      </c>
      <c r="S1034" s="99" t="s">
        <v>36</v>
      </c>
      <c r="T1034" s="99" t="s">
        <v>142</v>
      </c>
      <c r="U1034" s="99" t="s">
        <v>36</v>
      </c>
      <c r="V1034" s="99" t="s">
        <v>142</v>
      </c>
      <c r="W1034" s="99" t="s">
        <v>36</v>
      </c>
      <c r="X1034" s="99" t="s">
        <v>142</v>
      </c>
      <c r="Y1034" s="99" t="s">
        <v>36</v>
      </c>
      <c r="Z1034" s="99" t="s">
        <v>142</v>
      </c>
      <c r="AA1034" s="99"/>
      <c r="AB1034" s="99"/>
      <c r="AC1034" s="99" t="s">
        <v>36</v>
      </c>
      <c r="AD1034" s="99" t="s">
        <v>142</v>
      </c>
      <c r="AE1034" s="99" t="s">
        <v>36</v>
      </c>
      <c r="AF1034" s="100" t="s">
        <v>142</v>
      </c>
      <c r="AG1034" s="99" t="s">
        <v>36</v>
      </c>
      <c r="AH1034" s="99" t="s">
        <v>142</v>
      </c>
      <c r="AI1034" s="99" t="s">
        <v>36</v>
      </c>
      <c r="AJ1034" s="99" t="s">
        <v>142</v>
      </c>
      <c r="AK1034" s="99" t="s">
        <v>36</v>
      </c>
      <c r="AL1034" s="99" t="s">
        <v>142</v>
      </c>
      <c r="AM1034" s="99" t="s">
        <v>36</v>
      </c>
      <c r="AN1034" s="99" t="s">
        <v>142</v>
      </c>
      <c r="AO1034" s="99" t="s">
        <v>36</v>
      </c>
      <c r="AP1034" s="99" t="s">
        <v>142</v>
      </c>
      <c r="AQ1034" s="99" t="s">
        <v>36</v>
      </c>
      <c r="AR1034" s="99" t="s">
        <v>142</v>
      </c>
      <c r="AS1034" s="99" t="s">
        <v>36</v>
      </c>
      <c r="AT1034" s="147" t="s">
        <v>142</v>
      </c>
      <c r="AU1034" s="116"/>
      <c r="AV1034" s="116"/>
      <c r="AW1034" s="116"/>
      <c r="AX1034" s="116"/>
      <c r="AY1034" s="116"/>
      <c r="AZ1034" s="116"/>
      <c r="BA1034" s="116"/>
      <c r="BB1034" s="116"/>
      <c r="BC1034" s="116"/>
      <c r="BD1034" s="116"/>
      <c r="BE1034" s="116"/>
    </row>
    <row r="1035" spans="1:82" ht="16.5" thickTop="1" thickBot="1" x14ac:dyDescent="0.3">
      <c r="A1035" s="24" t="s">
        <v>37</v>
      </c>
      <c r="B1035" s="25"/>
      <c r="C1035" s="112">
        <v>0</v>
      </c>
      <c r="D1035" s="93">
        <f t="shared" ref="D1035" si="9838">C1035/C1033</f>
        <v>0</v>
      </c>
      <c r="E1035" s="112"/>
      <c r="F1035" s="93">
        <f t="shared" ref="F1035" si="9839">E1035/E1033</f>
        <v>0</v>
      </c>
      <c r="G1035" s="112"/>
      <c r="H1035" s="93">
        <f t="shared" ref="H1035" si="9840">G1035/G1033</f>
        <v>0</v>
      </c>
      <c r="I1035" s="112"/>
      <c r="J1035" s="93">
        <f t="shared" ref="J1035" si="9841">I1035/I1033</f>
        <v>0</v>
      </c>
      <c r="K1035" s="112"/>
      <c r="L1035" s="93">
        <f t="shared" ref="L1035" si="9842">K1035/K1033</f>
        <v>0</v>
      </c>
      <c r="M1035" s="112">
        <v>0</v>
      </c>
      <c r="N1035" s="93">
        <f t="shared" ref="N1035" si="9843">M1035/M1033</f>
        <v>0</v>
      </c>
      <c r="O1035" s="112">
        <v>0</v>
      </c>
      <c r="P1035" s="93">
        <f t="shared" ref="P1035" si="9844">O1035/O1033</f>
        <v>0</v>
      </c>
      <c r="Q1035" s="112">
        <v>0</v>
      </c>
      <c r="R1035" s="93">
        <f t="shared" ref="R1035" si="9845">Q1035/Q1033</f>
        <v>0</v>
      </c>
      <c r="S1035" s="112">
        <v>0</v>
      </c>
      <c r="T1035" s="93">
        <f t="shared" ref="T1035" si="9846">S1035/S1033</f>
        <v>0</v>
      </c>
      <c r="U1035" s="112">
        <v>0</v>
      </c>
      <c r="V1035" s="93">
        <f t="shared" ref="V1035" si="9847">U1035/U1033</f>
        <v>0</v>
      </c>
      <c r="W1035" s="112">
        <v>0</v>
      </c>
      <c r="X1035" s="93">
        <f t="shared" ref="X1035" si="9848">W1035/W1033</f>
        <v>0</v>
      </c>
      <c r="Y1035" s="112">
        <v>0</v>
      </c>
      <c r="Z1035" s="93">
        <f t="shared" ref="Z1035" si="9849">Y1035/Y1033</f>
        <v>0</v>
      </c>
      <c r="AA1035" s="112">
        <v>0</v>
      </c>
      <c r="AB1035" s="93">
        <f t="shared" ref="AB1035" si="9850">AA1035/AA1033</f>
        <v>0</v>
      </c>
      <c r="AC1035" s="112">
        <v>0</v>
      </c>
      <c r="AD1035" s="93">
        <f t="shared" ref="AD1035" si="9851">AC1035/AC1033</f>
        <v>0</v>
      </c>
      <c r="AE1035" s="112"/>
      <c r="AF1035" s="93">
        <f t="shared" ref="AF1035" si="9852">AE1035/AE1033</f>
        <v>0</v>
      </c>
      <c r="AG1035" s="112"/>
      <c r="AH1035" s="93">
        <f t="shared" ref="AH1035" si="9853">AG1035/AG1033</f>
        <v>0</v>
      </c>
      <c r="AI1035" s="112"/>
      <c r="AJ1035" s="93">
        <f t="shared" ref="AJ1035" si="9854">AI1035/AI1033</f>
        <v>0</v>
      </c>
      <c r="AK1035" s="112"/>
      <c r="AL1035" s="93">
        <f t="shared" ref="AL1035" si="9855">AK1035/AK1033</f>
        <v>0</v>
      </c>
      <c r="AM1035" s="112">
        <v>0</v>
      </c>
      <c r="AN1035" s="93">
        <f t="shared" ref="AN1035" si="9856">AM1035/AM1033</f>
        <v>0</v>
      </c>
      <c r="AO1035" s="112">
        <v>0</v>
      </c>
      <c r="AP1035" s="93">
        <f t="shared" ref="AP1035" si="9857">AO1035/AO1033</f>
        <v>0</v>
      </c>
      <c r="AQ1035" s="112">
        <v>0</v>
      </c>
      <c r="AR1035" s="93">
        <f t="shared" ref="AR1035:AR1039" si="9858">AQ1035/$AQ$113</f>
        <v>0</v>
      </c>
      <c r="AS1035" s="134">
        <f t="shared" ref="AS1035:AS1038" si="9859">C1035+K1035+M1035+O1035+U1035+W1035+Y1035+AC1035+AE1035+AG1035+AM1035+AQ1035+E1035+I1035+G1035+AA1035+Q1035+S1035+AO1035+AI1035+AK1035</f>
        <v>0</v>
      </c>
      <c r="AT1035" s="203">
        <f t="shared" ref="AT1035:AT1039" si="9860">D1035+L1035+N1035+P1035+V1035+X1035+Z1035+AD1035+AF1035+AH1035+AN1035+AR1035+AB1035+F1035+J1035+H1035+R1035+T1035+AP1035+AJ1035+AL1035</f>
        <v>0</v>
      </c>
      <c r="AU1035" s="120">
        <f>IF(J1035=0,0,(IF('Form II'!K1033="yes",(J1035/AT1035)*('Form II'!G1033+'Form II'!H1033),0)))</f>
        <v>0</v>
      </c>
      <c r="AV1035" s="120">
        <f>IF(D1035=0,0,(IF('Form II'!I1033="yes",(D1035/AT1035)*('Form II'!G1033+'Form II'!H1033),0)))</f>
        <v>0</v>
      </c>
      <c r="AW1035" s="120">
        <f>IF(F1035+H1035=0,0,(IF('Form II'!J1033="yes",((F1035+H1035)/AT1035)*('Form II'!G1033+'Form II'!H1033),0)))</f>
        <v>0</v>
      </c>
      <c r="AX1035" s="120">
        <f>IF(L1035=0,0,(L1035/AT1035)*('Form II'!G1033+'Form II'!H1033))</f>
        <v>0</v>
      </c>
      <c r="AY1035" s="120">
        <f>IF(P1035+R1035=0,0,(IF('Form II'!M1033="yes",(((P1035+R1035)/AT1035)*('Form II'!G1033+'Form II'!H1033)),0)))</f>
        <v>0</v>
      </c>
      <c r="AZ1035" s="120" t="e">
        <f>IF('Form II'!N1033="yes",(((V1035+X1035+Z1035+T1035)/AT1035)*('Form II'!G1033+'Form II'!H1033)),0)</f>
        <v>#DIV/0!</v>
      </c>
      <c r="BA1035" s="120" t="e">
        <f>IF('Form II'!P1033="yes",(AB1035/AT1035)*('Form II'!G1033+'Form II'!H1033),0)</f>
        <v>#DIV/0!</v>
      </c>
      <c r="BB1035" s="120" t="e">
        <f>IF('Form II'!O1033="yes",(AD1035/AT1035)*('Form II'!G1033+'Form II'!H1033),0)</f>
        <v>#DIV/0!</v>
      </c>
      <c r="BC1035" s="120">
        <f>IF(AF1035=0,0,(AF1035/AT1035)*('Form II'!G1033+'Form II'!H1033))</f>
        <v>0</v>
      </c>
      <c r="BD1035" s="120">
        <f>IF((AN1035+AP1035+AR1035)=0,0,(IF('Form II'!R1033="yes",(((AN1035+AP1035+AR1035)/AT1035)*('Form II'!G1033+'Form II'!H1033)),0)))</f>
        <v>0</v>
      </c>
      <c r="BE1035" s="118">
        <f>IF((AS1035)=0,('Form II'!G1033+'Form II'!H1033),SUM(AU1035:BD1035))</f>
        <v>0</v>
      </c>
      <c r="CD1035" s="23">
        <f>AT1035*'Form II'!F1033</f>
        <v>0</v>
      </c>
    </row>
    <row r="1036" spans="1:82" ht="16.5" thickTop="1" thickBot="1" x14ac:dyDescent="0.3">
      <c r="A1036" s="26" t="s">
        <v>38</v>
      </c>
      <c r="B1036" s="27"/>
      <c r="C1036" s="113">
        <v>0</v>
      </c>
      <c r="D1036" s="93">
        <f t="shared" ref="D1036" si="9861">C1036/C1033</f>
        <v>0</v>
      </c>
      <c r="E1036" s="113"/>
      <c r="F1036" s="93">
        <f t="shared" ref="F1036" si="9862">E1036/E1033</f>
        <v>0</v>
      </c>
      <c r="G1036" s="113"/>
      <c r="H1036" s="93">
        <f t="shared" ref="H1036" si="9863">G1036/G1033</f>
        <v>0</v>
      </c>
      <c r="I1036" s="113"/>
      <c r="J1036" s="93">
        <f t="shared" ref="J1036" si="9864">I1036/I1033</f>
        <v>0</v>
      </c>
      <c r="K1036" s="113"/>
      <c r="L1036" s="93">
        <f t="shared" ref="L1036" si="9865">K1036/K1033</f>
        <v>0</v>
      </c>
      <c r="M1036" s="113">
        <v>0</v>
      </c>
      <c r="N1036" s="93">
        <f t="shared" ref="N1036" si="9866">M1036/M1033</f>
        <v>0</v>
      </c>
      <c r="O1036" s="113">
        <v>0</v>
      </c>
      <c r="P1036" s="93">
        <f t="shared" ref="P1036" si="9867">O1036/O1033</f>
        <v>0</v>
      </c>
      <c r="Q1036" s="113">
        <v>0</v>
      </c>
      <c r="R1036" s="93">
        <f t="shared" ref="R1036" si="9868">Q1036/Q1033</f>
        <v>0</v>
      </c>
      <c r="S1036" s="113">
        <v>0</v>
      </c>
      <c r="T1036" s="93">
        <f t="shared" ref="T1036" si="9869">S1036/S1033</f>
        <v>0</v>
      </c>
      <c r="U1036" s="113">
        <v>0</v>
      </c>
      <c r="V1036" s="93">
        <f t="shared" ref="V1036" si="9870">U1036/U1033</f>
        <v>0</v>
      </c>
      <c r="W1036" s="113">
        <v>0</v>
      </c>
      <c r="X1036" s="93">
        <f t="shared" ref="X1036" si="9871">W1036/W1033</f>
        <v>0</v>
      </c>
      <c r="Y1036" s="113">
        <v>0</v>
      </c>
      <c r="Z1036" s="93">
        <f t="shared" ref="Z1036" si="9872">Y1036/Y1033</f>
        <v>0</v>
      </c>
      <c r="AA1036" s="113">
        <v>0</v>
      </c>
      <c r="AB1036" s="93">
        <f t="shared" ref="AB1036" si="9873">AA1036/AA1033</f>
        <v>0</v>
      </c>
      <c r="AC1036" s="113">
        <v>0</v>
      </c>
      <c r="AD1036" s="93">
        <f t="shared" ref="AD1036" si="9874">AC1036/AC1033</f>
        <v>0</v>
      </c>
      <c r="AE1036" s="113"/>
      <c r="AF1036" s="93">
        <f t="shared" ref="AF1036" si="9875">AE1036/AE1033</f>
        <v>0</v>
      </c>
      <c r="AG1036" s="113"/>
      <c r="AH1036" s="93">
        <f t="shared" ref="AH1036" si="9876">AG1036/AG1033</f>
        <v>0</v>
      </c>
      <c r="AI1036" s="113"/>
      <c r="AJ1036" s="93">
        <f t="shared" ref="AJ1036" si="9877">AI1036/AI1033</f>
        <v>0</v>
      </c>
      <c r="AK1036" s="113"/>
      <c r="AL1036" s="93">
        <f t="shared" ref="AL1036" si="9878">AK1036/AK1033</f>
        <v>0</v>
      </c>
      <c r="AM1036" s="113">
        <v>0</v>
      </c>
      <c r="AN1036" s="93">
        <f t="shared" ref="AN1036" si="9879">AM1036/AM1033</f>
        <v>0</v>
      </c>
      <c r="AO1036" s="113">
        <v>0</v>
      </c>
      <c r="AP1036" s="93">
        <f t="shared" ref="AP1036" si="9880">AO1036/AO1033</f>
        <v>0</v>
      </c>
      <c r="AQ1036" s="113">
        <v>0</v>
      </c>
      <c r="AR1036" s="93">
        <f t="shared" si="9858"/>
        <v>0</v>
      </c>
      <c r="AS1036" s="134">
        <f t="shared" si="9859"/>
        <v>0</v>
      </c>
      <c r="AT1036" s="203">
        <f t="shared" si="9860"/>
        <v>0</v>
      </c>
      <c r="AU1036" s="120">
        <f>IF(J1036=0,0,(IF('Form II'!K1034="yes",(J1036/AT1036)*('Form II'!G1034+'Form II'!H1034),0)))</f>
        <v>0</v>
      </c>
      <c r="AV1036" s="120">
        <f>IF(D1036=0,0,(IF('Form II'!I1034="yes",(D1036/AT1036)*('Form II'!G1034+'Form II'!H1034),0)))</f>
        <v>0</v>
      </c>
      <c r="AW1036" s="120">
        <f>IF(F1036+H1036=0,0,(IF('Form II'!J1034="yes",((F1036+H1036)/AT1036)*('Form II'!G1034+'Form II'!H1034),0)))</f>
        <v>0</v>
      </c>
      <c r="AX1036" s="120">
        <f>IF(L1036=0,0,(L1036/AT1036)*('Form II'!G1034+'Form II'!H1034))</f>
        <v>0</v>
      </c>
      <c r="AY1036" s="120">
        <f>IF(P1036+R1036=0,0,(IF('Form II'!M1034="yes",(((P1036+R1036)/AT1036)*('Form II'!G1034+'Form II'!H1034)),0)))</f>
        <v>0</v>
      </c>
      <c r="AZ1036" s="120" t="e">
        <f>IF('Form II'!N1034="yes",(((V1036+X1036+Z1036+T1036)/AT1036)*('Form II'!G1034+'Form II'!H1034)),0)</f>
        <v>#DIV/0!</v>
      </c>
      <c r="BA1036" s="120" t="e">
        <f>IF('Form II'!P1034="yes",(AB1036/AT1036)*('Form II'!G1034+'Form II'!H1034),0)</f>
        <v>#DIV/0!</v>
      </c>
      <c r="BB1036" s="120" t="e">
        <f>IF('Form II'!O1034="yes",(AD1036/AT1036)*('Form II'!G1034+'Form II'!H1034),0)</f>
        <v>#DIV/0!</v>
      </c>
      <c r="BC1036" s="120">
        <f>IF(AF1036=0,0,(AF1036/AT1036)*('Form II'!G1034+'Form II'!H1034))</f>
        <v>0</v>
      </c>
      <c r="BD1036" s="120">
        <f>IF((AN1036+AP1036+AR1036)=0,0,(IF('Form II'!R1034="yes",(((AN1036+AP1036+AR1036)/AT1036)*('Form II'!G1034+'Form II'!H1034)),0)))</f>
        <v>0</v>
      </c>
      <c r="BE1036" s="118">
        <f>IF((AS1036)=0,('Form II'!G1034+'Form II'!H1034),SUM(AU1036:BD1036))</f>
        <v>0</v>
      </c>
      <c r="CD1036" s="23">
        <f>AT1036*'Form II'!F1034</f>
        <v>0</v>
      </c>
    </row>
    <row r="1037" spans="1:82" ht="16.5" thickTop="1" thickBot="1" x14ac:dyDescent="0.3">
      <c r="A1037" s="26" t="s">
        <v>39</v>
      </c>
      <c r="B1037" s="27"/>
      <c r="C1037" s="113">
        <v>0</v>
      </c>
      <c r="D1037" s="93">
        <f t="shared" ref="D1037" si="9881">C1037/C1033</f>
        <v>0</v>
      </c>
      <c r="E1037" s="113"/>
      <c r="F1037" s="93">
        <f t="shared" ref="F1037" si="9882">E1037/E1033</f>
        <v>0</v>
      </c>
      <c r="G1037" s="113"/>
      <c r="H1037" s="93">
        <f t="shared" ref="H1037" si="9883">G1037/G1033</f>
        <v>0</v>
      </c>
      <c r="I1037" s="113"/>
      <c r="J1037" s="93">
        <f t="shared" ref="J1037" si="9884">I1037/I1033</f>
        <v>0</v>
      </c>
      <c r="K1037" s="113"/>
      <c r="L1037" s="93">
        <f t="shared" ref="L1037" si="9885">K1037/K1033</f>
        <v>0</v>
      </c>
      <c r="M1037" s="113">
        <v>0</v>
      </c>
      <c r="N1037" s="93">
        <f t="shared" ref="N1037" si="9886">M1037/M1033</f>
        <v>0</v>
      </c>
      <c r="O1037" s="113">
        <v>0</v>
      </c>
      <c r="P1037" s="93">
        <f t="shared" ref="P1037" si="9887">O1037/O1033</f>
        <v>0</v>
      </c>
      <c r="Q1037" s="113">
        <v>0</v>
      </c>
      <c r="R1037" s="93">
        <f t="shared" ref="R1037" si="9888">Q1037/Q1033</f>
        <v>0</v>
      </c>
      <c r="S1037" s="113">
        <v>0</v>
      </c>
      <c r="T1037" s="93">
        <f t="shared" ref="T1037" si="9889">S1037/S1033</f>
        <v>0</v>
      </c>
      <c r="U1037" s="113">
        <v>0</v>
      </c>
      <c r="V1037" s="93">
        <f t="shared" ref="V1037" si="9890">U1037/U1033</f>
        <v>0</v>
      </c>
      <c r="W1037" s="113">
        <v>0</v>
      </c>
      <c r="X1037" s="93">
        <f t="shared" ref="X1037" si="9891">W1037/W1033</f>
        <v>0</v>
      </c>
      <c r="Y1037" s="113">
        <v>0</v>
      </c>
      <c r="Z1037" s="93">
        <f t="shared" ref="Z1037" si="9892">Y1037/Y1033</f>
        <v>0</v>
      </c>
      <c r="AA1037" s="113">
        <v>0</v>
      </c>
      <c r="AB1037" s="93">
        <f t="shared" ref="AB1037" si="9893">AA1037/AA1033</f>
        <v>0</v>
      </c>
      <c r="AC1037" s="113">
        <v>0</v>
      </c>
      <c r="AD1037" s="93">
        <f t="shared" ref="AD1037" si="9894">AC1037/AC1033</f>
        <v>0</v>
      </c>
      <c r="AE1037" s="113"/>
      <c r="AF1037" s="93">
        <f t="shared" ref="AF1037" si="9895">AE1037/AE1033</f>
        <v>0</v>
      </c>
      <c r="AG1037" s="113"/>
      <c r="AH1037" s="93">
        <f t="shared" ref="AH1037" si="9896">AG1037/AG1033</f>
        <v>0</v>
      </c>
      <c r="AI1037" s="113"/>
      <c r="AJ1037" s="93">
        <f t="shared" ref="AJ1037" si="9897">AI1037/AI1033</f>
        <v>0</v>
      </c>
      <c r="AK1037" s="113"/>
      <c r="AL1037" s="93">
        <f t="shared" ref="AL1037" si="9898">AK1037/AK1033</f>
        <v>0</v>
      </c>
      <c r="AM1037" s="113">
        <v>0</v>
      </c>
      <c r="AN1037" s="93">
        <f t="shared" ref="AN1037" si="9899">AM1037/AM1033</f>
        <v>0</v>
      </c>
      <c r="AO1037" s="113">
        <v>0</v>
      </c>
      <c r="AP1037" s="93">
        <f t="shared" ref="AP1037" si="9900">AO1037/AO1033</f>
        <v>0</v>
      </c>
      <c r="AQ1037" s="113">
        <v>0</v>
      </c>
      <c r="AR1037" s="93">
        <f t="shared" si="9858"/>
        <v>0</v>
      </c>
      <c r="AS1037" s="134">
        <f t="shared" si="9859"/>
        <v>0</v>
      </c>
      <c r="AT1037" s="203">
        <f t="shared" si="9860"/>
        <v>0</v>
      </c>
      <c r="AU1037" s="120">
        <f>IF(J1037=0,0,(IF('Form II'!K1035="yes",(J1037/AT1037)*('Form II'!G1035+'Form II'!H1035),0)))</f>
        <v>0</v>
      </c>
      <c r="AV1037" s="120">
        <f>IF(D1037=0,0,(IF('Form II'!I1035="yes",(D1037/AT1037)*('Form II'!G1035+'Form II'!H1035),0)))</f>
        <v>0</v>
      </c>
      <c r="AW1037" s="120">
        <f>IF(F1037+H1037=0,0,(IF('Form II'!J1035="yes",((F1037+H1037)/AT1037)*('Form II'!G1035+'Form II'!H1035),0)))</f>
        <v>0</v>
      </c>
      <c r="AX1037" s="120">
        <f>IF(L1037=0,0,(L1037/AT1037)*('Form II'!G1035+'Form II'!H1035))</f>
        <v>0</v>
      </c>
      <c r="AY1037" s="120">
        <f>IF(P1037+R1037=0,0,(IF('Form II'!M1035="yes",(((P1037+R1037)/AT1037)*('Form II'!G1035+'Form II'!H1035)),0)))</f>
        <v>0</v>
      </c>
      <c r="AZ1037" s="120" t="e">
        <f>IF('Form II'!N1035="yes",(((V1037+X1037+Z1037+T1037)/AT1037)*('Form II'!G1035+'Form II'!H1035)),0)</f>
        <v>#DIV/0!</v>
      </c>
      <c r="BA1037" s="120" t="e">
        <f>IF('Form II'!P1035="yes",(AB1037/AT1037)*('Form II'!G1035+'Form II'!H1035),0)</f>
        <v>#DIV/0!</v>
      </c>
      <c r="BB1037" s="120" t="e">
        <f>IF('Form II'!O1035="yes",(AD1037/AT1037)*('Form II'!G1035+'Form II'!H1035),0)</f>
        <v>#DIV/0!</v>
      </c>
      <c r="BC1037" s="120">
        <f>IF(AF1037=0,0,(AF1037/AT1037)*('Form II'!G1035+'Form II'!H1035))</f>
        <v>0</v>
      </c>
      <c r="BD1037" s="120">
        <f>IF((AN1037+AP1037+AR1037)=0,0,(IF('Form II'!R1035="yes",(((AN1037+AP1037+AR1037)/AT1037)*('Form II'!G1035+'Form II'!H1035)),0)))</f>
        <v>0</v>
      </c>
      <c r="BE1037" s="118">
        <f>IF((AS1037)=0,('Form II'!G1035+'Form II'!H1035),SUM(AU1037:BD1037))</f>
        <v>0</v>
      </c>
      <c r="CD1037" s="23">
        <f>AT1037*'Form II'!F1035</f>
        <v>0</v>
      </c>
    </row>
    <row r="1038" spans="1:82" ht="16.5" thickTop="1" thickBot="1" x14ac:dyDescent="0.3">
      <c r="A1038" s="28" t="s">
        <v>40</v>
      </c>
      <c r="B1038" s="29"/>
      <c r="C1038" s="114">
        <v>0</v>
      </c>
      <c r="D1038" s="93">
        <f t="shared" ref="D1038" si="9901">C1038/C1033</f>
        <v>0</v>
      </c>
      <c r="E1038" s="114"/>
      <c r="F1038" s="93">
        <f t="shared" ref="F1038" si="9902">E1038/E1033</f>
        <v>0</v>
      </c>
      <c r="G1038" s="114"/>
      <c r="H1038" s="93">
        <f t="shared" ref="H1038" si="9903">G1038/G1033</f>
        <v>0</v>
      </c>
      <c r="I1038" s="114"/>
      <c r="J1038" s="93">
        <f t="shared" ref="J1038" si="9904">I1038/I1033</f>
        <v>0</v>
      </c>
      <c r="K1038" s="114"/>
      <c r="L1038" s="93">
        <f t="shared" ref="L1038" si="9905">K1038/K1033</f>
        <v>0</v>
      </c>
      <c r="M1038" s="114">
        <v>0</v>
      </c>
      <c r="N1038" s="93">
        <f t="shared" ref="N1038" si="9906">M1038/M1033</f>
        <v>0</v>
      </c>
      <c r="O1038" s="114">
        <v>0</v>
      </c>
      <c r="P1038" s="93">
        <f t="shared" ref="P1038" si="9907">O1038/O1033</f>
        <v>0</v>
      </c>
      <c r="Q1038" s="114">
        <v>0</v>
      </c>
      <c r="R1038" s="93">
        <f t="shared" ref="R1038" si="9908">Q1038/Q1033</f>
        <v>0</v>
      </c>
      <c r="S1038" s="114">
        <v>0</v>
      </c>
      <c r="T1038" s="93">
        <f t="shared" ref="T1038" si="9909">S1038/S1033</f>
        <v>0</v>
      </c>
      <c r="U1038" s="114">
        <v>0</v>
      </c>
      <c r="V1038" s="93">
        <f t="shared" ref="V1038" si="9910">U1038/U1033</f>
        <v>0</v>
      </c>
      <c r="W1038" s="114">
        <v>0</v>
      </c>
      <c r="X1038" s="93">
        <f t="shared" ref="X1038" si="9911">W1038/W1033</f>
        <v>0</v>
      </c>
      <c r="Y1038" s="114">
        <v>0</v>
      </c>
      <c r="Z1038" s="93">
        <f t="shared" ref="Z1038" si="9912">Y1038/Y1033</f>
        <v>0</v>
      </c>
      <c r="AA1038" s="114">
        <v>0</v>
      </c>
      <c r="AB1038" s="93">
        <f t="shared" ref="AB1038" si="9913">AA1038/AA1033</f>
        <v>0</v>
      </c>
      <c r="AC1038" s="114">
        <v>0</v>
      </c>
      <c r="AD1038" s="93">
        <f t="shared" ref="AD1038" si="9914">AC1038/AC1033</f>
        <v>0</v>
      </c>
      <c r="AE1038" s="114"/>
      <c r="AF1038" s="93">
        <f t="shared" ref="AF1038" si="9915">AE1038/AE1033</f>
        <v>0</v>
      </c>
      <c r="AG1038" s="114"/>
      <c r="AH1038" s="93">
        <f t="shared" ref="AH1038" si="9916">AG1038/AG1033</f>
        <v>0</v>
      </c>
      <c r="AI1038" s="114"/>
      <c r="AJ1038" s="93">
        <f t="shared" ref="AJ1038" si="9917">AI1038/AI1033</f>
        <v>0</v>
      </c>
      <c r="AK1038" s="114"/>
      <c r="AL1038" s="93">
        <f t="shared" ref="AL1038" si="9918">AK1038/AK1033</f>
        <v>0</v>
      </c>
      <c r="AM1038" s="114">
        <v>0</v>
      </c>
      <c r="AN1038" s="93">
        <f t="shared" ref="AN1038" si="9919">AM1038/AM1033</f>
        <v>0</v>
      </c>
      <c r="AO1038" s="114">
        <v>0</v>
      </c>
      <c r="AP1038" s="93">
        <f t="shared" ref="AP1038" si="9920">AO1038/AO1033</f>
        <v>0</v>
      </c>
      <c r="AQ1038" s="114">
        <v>0</v>
      </c>
      <c r="AR1038" s="93">
        <f t="shared" si="9858"/>
        <v>0</v>
      </c>
      <c r="AS1038" s="134">
        <f t="shared" si="9859"/>
        <v>0</v>
      </c>
      <c r="AT1038" s="203">
        <f t="shared" si="9860"/>
        <v>0</v>
      </c>
      <c r="AU1038" s="120">
        <f>IF(J1038=0,0,(IF('Form II'!K1036="yes",(J1038/AT1038)*('Form II'!G1036+'Form II'!H1036),0)))</f>
        <v>0</v>
      </c>
      <c r="AV1038" s="120">
        <f>IF(D1038=0,0,(IF('Form II'!I1036="yes",(D1038/AT1038)*('Form II'!G1036+'Form II'!H1036),0)))</f>
        <v>0</v>
      </c>
      <c r="AW1038" s="120">
        <f>IF(F1038+H1038=0,0,(IF('Form II'!J1036="yes",((F1038+H1038)/AT1038)*('Form II'!G1036+'Form II'!H1036),0)))</f>
        <v>0</v>
      </c>
      <c r="AX1038" s="120">
        <f>IF(L1038=0,0,(L1038/AT1038)*('Form II'!G1036+'Form II'!H1036))</f>
        <v>0</v>
      </c>
      <c r="AY1038" s="120">
        <f>IF(P1038+R1038=0,0,(IF('Form II'!M1036="yes",(((P1038+R1038)/AT1038)*('Form II'!G1036+'Form II'!H1036)),0)))</f>
        <v>0</v>
      </c>
      <c r="AZ1038" s="120" t="e">
        <f>IF('Form II'!N1036="yes",(((V1038+X1038+Z1038+T1038)/AT1038)*('Form II'!G1036+'Form II'!H1036)),0)</f>
        <v>#DIV/0!</v>
      </c>
      <c r="BA1038" s="120" t="e">
        <f>IF('Form II'!P1036="yes",(AB1038/AT1038)*('Form II'!G1036+'Form II'!H1036),0)</f>
        <v>#DIV/0!</v>
      </c>
      <c r="BB1038" s="120" t="e">
        <f>IF('Form II'!O1036="yes",(AD1038/AT1038)*('Form II'!G1036+'Form II'!H1036),0)</f>
        <v>#DIV/0!</v>
      </c>
      <c r="BC1038" s="120">
        <f>IF(AF1038=0,0,(AF1038/AT1038)*('Form II'!G1036+'Form II'!H1036))</f>
        <v>0</v>
      </c>
      <c r="BD1038" s="120">
        <f>IF((AN1038+AP1038+AR1038)=0,0,(IF('Form II'!R1036="yes",(((AN1038+AP1038+AR1038)/AT1038)*('Form II'!G1036+'Form II'!H1036)),0)))</f>
        <v>0</v>
      </c>
      <c r="BE1038" s="118">
        <f>IF((AS1038)=0,('Form II'!G1036+'Form II'!H1036),SUM(AU1038:BD1038))</f>
        <v>0</v>
      </c>
      <c r="CD1038" s="23">
        <f>AT1038*'Form II'!F1036</f>
        <v>0</v>
      </c>
    </row>
    <row r="1039" spans="1:82" ht="15.75" thickTop="1" x14ac:dyDescent="0.25">
      <c r="A1039" s="90" t="s">
        <v>41</v>
      </c>
      <c r="B1039" s="91"/>
      <c r="C1039" s="91">
        <f t="shared" si="9280"/>
        <v>0</v>
      </c>
      <c r="D1039" s="93">
        <f t="shared" ref="D1039" si="9921">C1039/C1033</f>
        <v>0</v>
      </c>
      <c r="E1039" s="91">
        <f t="shared" si="9282"/>
        <v>0</v>
      </c>
      <c r="F1039" s="93">
        <f t="shared" ref="F1039" si="9922">E1039/E1033</f>
        <v>0</v>
      </c>
      <c r="G1039" s="91">
        <f t="shared" si="9284"/>
        <v>0</v>
      </c>
      <c r="H1039" s="93">
        <f t="shared" ref="H1039" si="9923">G1039/G1033</f>
        <v>0</v>
      </c>
      <c r="I1039" s="91">
        <f t="shared" si="9286"/>
        <v>0</v>
      </c>
      <c r="J1039" s="93">
        <f t="shared" ref="J1039" si="9924">I1039/I1033</f>
        <v>0</v>
      </c>
      <c r="K1039" s="91">
        <f t="shared" si="9288"/>
        <v>0</v>
      </c>
      <c r="L1039" s="93">
        <f t="shared" ref="L1039" si="9925">K1039/K1033</f>
        <v>0</v>
      </c>
      <c r="M1039" s="91">
        <f t="shared" si="9290"/>
        <v>0</v>
      </c>
      <c r="N1039" s="93">
        <f t="shared" ref="N1039" si="9926">M1039/M1033</f>
        <v>0</v>
      </c>
      <c r="O1039" s="91">
        <f t="shared" si="9292"/>
        <v>0</v>
      </c>
      <c r="P1039" s="93">
        <f t="shared" ref="P1039" si="9927">O1039/O1033</f>
        <v>0</v>
      </c>
      <c r="Q1039" s="91">
        <f t="shared" si="9294"/>
        <v>0</v>
      </c>
      <c r="R1039" s="93">
        <f t="shared" ref="R1039" si="9928">Q1039/Q1033</f>
        <v>0</v>
      </c>
      <c r="S1039" s="91">
        <f t="shared" si="9296"/>
        <v>0</v>
      </c>
      <c r="T1039" s="93">
        <f t="shared" ref="T1039" si="9929">S1039/S1033</f>
        <v>0</v>
      </c>
      <c r="U1039" s="91">
        <f t="shared" si="9298"/>
        <v>0</v>
      </c>
      <c r="V1039" s="93">
        <f t="shared" ref="V1039" si="9930">U1039/U1033</f>
        <v>0</v>
      </c>
      <c r="W1039" s="91">
        <f t="shared" si="9300"/>
        <v>0</v>
      </c>
      <c r="X1039" s="93">
        <f t="shared" ref="X1039" si="9931">W1039/W1033</f>
        <v>0</v>
      </c>
      <c r="Y1039" s="91">
        <f t="shared" si="9302"/>
        <v>0</v>
      </c>
      <c r="Z1039" s="93">
        <f t="shared" ref="Z1039" si="9932">Y1039/Y1033</f>
        <v>0</v>
      </c>
      <c r="AA1039" s="91">
        <f t="shared" si="9304"/>
        <v>0</v>
      </c>
      <c r="AB1039" s="93">
        <f t="shared" ref="AB1039" si="9933">AA1039/AA1033</f>
        <v>0</v>
      </c>
      <c r="AC1039" s="91">
        <f t="shared" si="9306"/>
        <v>0</v>
      </c>
      <c r="AD1039" s="93">
        <f t="shared" ref="AD1039" si="9934">AC1039/AC1033</f>
        <v>0</v>
      </c>
      <c r="AE1039" s="94">
        <f t="shared" si="9308"/>
        <v>0</v>
      </c>
      <c r="AF1039" s="93">
        <f t="shared" ref="AF1039" si="9935">AE1039/AE1033</f>
        <v>0</v>
      </c>
      <c r="AG1039" s="91">
        <f t="shared" si="9310"/>
        <v>0</v>
      </c>
      <c r="AH1039" s="93">
        <f t="shared" ref="AH1039" si="9936">AG1039/AG1033</f>
        <v>0</v>
      </c>
      <c r="AI1039" s="91">
        <f t="shared" si="9312"/>
        <v>0</v>
      </c>
      <c r="AJ1039" s="93">
        <f t="shared" ref="AJ1039" si="9937">AI1039/AI1033</f>
        <v>0</v>
      </c>
      <c r="AK1039" s="91">
        <f t="shared" si="9314"/>
        <v>0</v>
      </c>
      <c r="AL1039" s="93">
        <f t="shared" ref="AL1039" si="9938">AK1039/AK1033</f>
        <v>0</v>
      </c>
      <c r="AM1039" s="91">
        <f t="shared" si="9316"/>
        <v>0</v>
      </c>
      <c r="AN1039" s="93">
        <f t="shared" ref="AN1039" si="9939">AM1039/AM1033</f>
        <v>0</v>
      </c>
      <c r="AO1039" s="91">
        <f t="shared" si="9318"/>
        <v>0</v>
      </c>
      <c r="AP1039" s="93">
        <f t="shared" ref="AP1039" si="9940">AO1039/AO1033</f>
        <v>0</v>
      </c>
      <c r="AQ1039" s="91">
        <f t="shared" si="9320"/>
        <v>0</v>
      </c>
      <c r="AR1039" s="93">
        <f t="shared" si="9858"/>
        <v>0</v>
      </c>
      <c r="AS1039" s="95">
        <f t="shared" si="9321"/>
        <v>0</v>
      </c>
      <c r="AT1039" s="203">
        <f t="shared" si="9860"/>
        <v>0</v>
      </c>
      <c r="AU1039" s="121"/>
      <c r="AV1039" s="121"/>
      <c r="AW1039" s="121"/>
      <c r="AX1039" s="121"/>
      <c r="AY1039" s="121"/>
      <c r="AZ1039" s="121"/>
      <c r="BA1039" s="121"/>
      <c r="BB1039" s="121"/>
      <c r="BC1039" s="121"/>
      <c r="BD1039" s="121"/>
      <c r="BE1039" s="121"/>
      <c r="CD1039" s="30">
        <f t="shared" si="9322"/>
        <v>0</v>
      </c>
    </row>
    <row r="1040" spans="1:82" x14ac:dyDescent="0.25">
      <c r="AU1040" s="116"/>
      <c r="AV1040" s="116"/>
      <c r="AW1040" s="116"/>
      <c r="AX1040" s="116"/>
      <c r="AY1040" s="116"/>
      <c r="AZ1040" s="116"/>
      <c r="BA1040" s="116"/>
      <c r="BB1040" s="116"/>
      <c r="BC1040" s="116"/>
      <c r="BD1040" s="116"/>
      <c r="BE1040" s="116"/>
    </row>
    <row r="1041" spans="1:82" ht="45" x14ac:dyDescent="0.25">
      <c r="A1041" s="97"/>
      <c r="B1041" s="199" t="s">
        <v>25</v>
      </c>
      <c r="C1041" s="248" t="s">
        <v>116</v>
      </c>
      <c r="D1041" s="247"/>
      <c r="E1041" s="257" t="s">
        <v>119</v>
      </c>
      <c r="F1041" s="247"/>
      <c r="G1041" s="257" t="s">
        <v>120</v>
      </c>
      <c r="H1041" s="247"/>
      <c r="I1041" s="248" t="s">
        <v>117</v>
      </c>
      <c r="J1041" s="247"/>
      <c r="K1041" s="248" t="s">
        <v>118</v>
      </c>
      <c r="L1041" s="247"/>
      <c r="M1041" s="248" t="s">
        <v>27</v>
      </c>
      <c r="N1041" s="247"/>
      <c r="O1041" s="248" t="s">
        <v>166</v>
      </c>
      <c r="P1041" s="247"/>
      <c r="Q1041" s="248" t="s">
        <v>167</v>
      </c>
      <c r="R1041" s="247"/>
      <c r="S1041" s="248" t="s">
        <v>132</v>
      </c>
      <c r="T1041" s="247"/>
      <c r="U1041" s="248" t="s">
        <v>28</v>
      </c>
      <c r="V1041" s="247"/>
      <c r="W1041" s="248" t="s">
        <v>29</v>
      </c>
      <c r="X1041" s="247"/>
      <c r="Y1041" s="248" t="s">
        <v>30</v>
      </c>
      <c r="Z1041" s="247"/>
      <c r="AA1041" s="248" t="s">
        <v>114</v>
      </c>
      <c r="AB1041" s="258"/>
      <c r="AC1041" s="248" t="s">
        <v>113</v>
      </c>
      <c r="AD1041" s="247"/>
      <c r="AE1041" s="248" t="s">
        <v>31</v>
      </c>
      <c r="AF1041" s="247"/>
      <c r="AG1041" s="248" t="s">
        <v>193</v>
      </c>
      <c r="AH1041" s="247"/>
      <c r="AI1041" s="248" t="s">
        <v>164</v>
      </c>
      <c r="AJ1041" s="247"/>
      <c r="AK1041" s="246" t="s">
        <v>165</v>
      </c>
      <c r="AL1041" s="247"/>
      <c r="AM1041" s="248" t="s">
        <v>33</v>
      </c>
      <c r="AN1041" s="247"/>
      <c r="AO1041" s="248" t="s">
        <v>34</v>
      </c>
      <c r="AP1041" s="247"/>
      <c r="AQ1041" s="248" t="s">
        <v>34</v>
      </c>
      <c r="AR1041" s="247"/>
      <c r="AS1041" s="248" t="s">
        <v>35</v>
      </c>
      <c r="AT1041" s="247"/>
      <c r="AU1041" s="115" t="s">
        <v>472</v>
      </c>
      <c r="AV1041" s="115" t="s">
        <v>116</v>
      </c>
      <c r="AW1041" s="115" t="s">
        <v>474</v>
      </c>
      <c r="AX1041" s="116" t="s">
        <v>475</v>
      </c>
      <c r="AY1041" s="116" t="s">
        <v>476</v>
      </c>
      <c r="AZ1041" s="116" t="s">
        <v>134</v>
      </c>
      <c r="BA1041" s="117" t="s">
        <v>114</v>
      </c>
      <c r="BB1041" s="117" t="s">
        <v>113</v>
      </c>
      <c r="BC1041" s="117" t="s">
        <v>46</v>
      </c>
      <c r="BD1041" s="117" t="s">
        <v>44</v>
      </c>
      <c r="BE1041" s="118"/>
    </row>
    <row r="1042" spans="1:82" x14ac:dyDescent="0.25">
      <c r="A1042" s="49" t="s">
        <v>129</v>
      </c>
      <c r="B1042" s="200"/>
      <c r="C1042" s="151"/>
      <c r="D1042" s="152"/>
      <c r="E1042" s="151"/>
      <c r="F1042" s="152"/>
      <c r="G1042" s="200"/>
      <c r="H1042" s="201"/>
      <c r="I1042" s="200"/>
      <c r="J1042" s="201"/>
      <c r="K1042" s="87"/>
      <c r="L1042" s="201"/>
      <c r="M1042" s="200"/>
      <c r="N1042" s="201"/>
      <c r="O1042" s="200"/>
      <c r="P1042" s="201"/>
      <c r="Q1042" s="200"/>
      <c r="R1042" s="201"/>
      <c r="S1042" s="200"/>
      <c r="T1042" s="201"/>
      <c r="U1042" s="200"/>
      <c r="V1042" s="201"/>
      <c r="W1042" s="200"/>
      <c r="X1042" s="201"/>
      <c r="Y1042" s="200"/>
      <c r="Z1042" s="201"/>
      <c r="AA1042" s="87"/>
      <c r="AB1042" s="87"/>
      <c r="AC1042" s="200"/>
      <c r="AD1042" s="201"/>
      <c r="AE1042" s="200"/>
      <c r="AF1042" s="201"/>
      <c r="AG1042" s="200"/>
      <c r="AH1042" s="201"/>
      <c r="AI1042" s="200"/>
      <c r="AJ1042" s="201"/>
      <c r="AK1042" s="87"/>
      <c r="AL1042" s="87"/>
      <c r="AM1042" s="200"/>
      <c r="AN1042" s="201"/>
      <c r="AO1042" s="200"/>
      <c r="AP1042" s="201"/>
      <c r="AQ1042" s="200"/>
      <c r="AR1042" s="201"/>
      <c r="AS1042" s="200"/>
      <c r="AT1042" s="146"/>
      <c r="AU1042" s="115"/>
      <c r="AV1042" s="115"/>
      <c r="AW1042" s="115"/>
      <c r="AX1042" s="116"/>
      <c r="AY1042" s="116"/>
      <c r="AZ1042" s="116"/>
      <c r="BA1042" s="116"/>
      <c r="BB1042" s="116"/>
      <c r="BC1042" s="116"/>
      <c r="BD1042" s="116"/>
      <c r="BE1042" s="116"/>
    </row>
    <row r="1043" spans="1:82" x14ac:dyDescent="0.25">
      <c r="A1043" s="98"/>
      <c r="B1043" s="88"/>
      <c r="C1043" s="249">
        <f>(VLOOKUP(A1042,$BF$2:$CB$5,2,FALSE))*'Form II'!F1043</f>
        <v>60</v>
      </c>
      <c r="D1043" s="250"/>
      <c r="E1043" s="249">
        <f>VLOOKUP(A1042,$BF$2:$CB$5,3,FALSE)*'Form II'!F1043</f>
        <v>60</v>
      </c>
      <c r="F1043" s="250"/>
      <c r="G1043" s="249">
        <f>VLOOKUP(A1042,$BF$2:$CB$5,4,FALSE)*'Form II'!F1043</f>
        <v>60</v>
      </c>
      <c r="H1043" s="250"/>
      <c r="I1043" s="249">
        <f>VLOOKUP(A1042,$BF$2:$CB$5,5,FALSE)*'Form II'!F1043</f>
        <v>60</v>
      </c>
      <c r="J1043" s="250"/>
      <c r="K1043" s="251">
        <f>VLOOKUP(A1042,$BF$2:$CB$5,6,FALSE)*'Form II'!F1043</f>
        <v>100</v>
      </c>
      <c r="L1043" s="250"/>
      <c r="M1043" s="249">
        <f>VLOOKUP(A1042,$BF$2:$CB$5,7,FALSE)*'Form II'!F1043</f>
        <v>200</v>
      </c>
      <c r="N1043" s="250"/>
      <c r="O1043" s="249">
        <f>VLOOKUP(A1042,$BF$2:$CB$5,8,FALSE)*'Form II'!F1043</f>
        <v>125</v>
      </c>
      <c r="P1043" s="250"/>
      <c r="Q1043" s="249">
        <f>VLOOKUP(A1042,$BF$2:$CB$5,9,FALSE)*'Form II'!F1043</f>
        <v>125</v>
      </c>
      <c r="R1043" s="250"/>
      <c r="S1043" s="249">
        <f>VLOOKUP(A1042,$BF$2:$CB$5,10,FALSE)*'Form II'!F1043</f>
        <v>125</v>
      </c>
      <c r="T1043" s="250"/>
      <c r="U1043" s="249">
        <f>VLOOKUP(A1042,$BF$2:$CB$5,11,FALSE)*'Form II'!F1043</f>
        <v>150</v>
      </c>
      <c r="V1043" s="250"/>
      <c r="W1043" s="249">
        <f>VLOOKUP(A1042,$BF$2:$CB$5,12,FALSE)*'Form II'!F1043</f>
        <v>200</v>
      </c>
      <c r="X1043" s="250"/>
      <c r="Y1043" s="252">
        <f>VLOOKUP(A1042,$BF$2:$CB$5,13,FALSE)*'Form II'!F1043</f>
        <v>250</v>
      </c>
      <c r="Z1043" s="253"/>
      <c r="AA1043" s="252">
        <f>VLOOKUP(A1042,$BF$2:$CB$5,14,FALSE)*'Form II'!F1043</f>
        <v>75</v>
      </c>
      <c r="AB1043" s="254"/>
      <c r="AC1043" s="252">
        <f>VLOOKUP(A1042,$BF$2:$CB$5,15,FALSE)*'Form II'!F1043</f>
        <v>75</v>
      </c>
      <c r="AD1043" s="253"/>
      <c r="AE1043" s="252">
        <f>VLOOKUP(A1042,$BF$2:$CB$5,16,FALSE)*'Form II'!F1043</f>
        <v>200</v>
      </c>
      <c r="AF1043" s="253"/>
      <c r="AG1043" s="249">
        <f>VLOOKUP(A1042,$BF$2:$CB$5,17,FALSE)*'Form II'!F1043</f>
        <v>200</v>
      </c>
      <c r="AH1043" s="250"/>
      <c r="AI1043" s="249">
        <f>VLOOKUP(A1042,$BF$2:$CB$5,18,FALSE)*'Form II'!F1043</f>
        <v>12.5</v>
      </c>
      <c r="AJ1043" s="250"/>
      <c r="AK1043" s="249">
        <f>VLOOKUP(A1042,$BF$2:$CB$5,19,FALSE)*'Form II'!F1043</f>
        <v>25</v>
      </c>
      <c r="AL1043" s="250"/>
      <c r="AM1043" s="249">
        <f>VLOOKUP(A1042,$BF$2:$CB$5,20,FALSE)*'Form II'!F1043</f>
        <v>12.5</v>
      </c>
      <c r="AN1043" s="250"/>
      <c r="AO1043" s="249">
        <f>VLOOKUP(A1042,$BF$2:$CB$5,21,FALSE)*'Form II'!F1043</f>
        <v>25</v>
      </c>
      <c r="AP1043" s="250"/>
      <c r="AQ1043" s="249">
        <f>VLOOKUP(A1042,$BF$2:$CB$5,22,FALSE)*'Form II'!F1043</f>
        <v>25</v>
      </c>
      <c r="AR1043" s="250"/>
      <c r="AS1043" s="255"/>
      <c r="AT1043" s="256"/>
      <c r="AU1043" s="116"/>
      <c r="AV1043" s="116"/>
      <c r="AW1043" s="116"/>
      <c r="AX1043" s="116"/>
      <c r="AY1043" s="116"/>
      <c r="AZ1043" s="116"/>
      <c r="BA1043" s="116"/>
      <c r="BB1043" s="116"/>
      <c r="BC1043" s="116"/>
      <c r="BD1043" s="116"/>
      <c r="BE1043" s="116"/>
    </row>
    <row r="1044" spans="1:82" ht="15.75" thickBot="1" x14ac:dyDescent="0.3">
      <c r="A1044" s="48" t="str">
        <f>'Form II'!A1043&amp;", "&amp;'Form II'!B1043</f>
        <v>, 105</v>
      </c>
      <c r="B1044" s="99" t="s">
        <v>36</v>
      </c>
      <c r="C1044" s="99" t="s">
        <v>36</v>
      </c>
      <c r="D1044" s="99" t="s">
        <v>142</v>
      </c>
      <c r="E1044" s="99"/>
      <c r="F1044" s="99"/>
      <c r="G1044" s="99"/>
      <c r="H1044" s="99"/>
      <c r="I1044" s="99"/>
      <c r="J1044" s="99"/>
      <c r="K1044" s="99" t="s">
        <v>36</v>
      </c>
      <c r="L1044" s="99" t="s">
        <v>142</v>
      </c>
      <c r="M1044" s="99" t="s">
        <v>36</v>
      </c>
      <c r="N1044" s="99" t="s">
        <v>142</v>
      </c>
      <c r="O1044" s="99" t="s">
        <v>36</v>
      </c>
      <c r="P1044" s="99" t="s">
        <v>142</v>
      </c>
      <c r="Q1044" s="99" t="s">
        <v>36</v>
      </c>
      <c r="R1044" s="99" t="s">
        <v>142</v>
      </c>
      <c r="S1044" s="99" t="s">
        <v>36</v>
      </c>
      <c r="T1044" s="99" t="s">
        <v>142</v>
      </c>
      <c r="U1044" s="99" t="s">
        <v>36</v>
      </c>
      <c r="V1044" s="99" t="s">
        <v>142</v>
      </c>
      <c r="W1044" s="99" t="s">
        <v>36</v>
      </c>
      <c r="X1044" s="99" t="s">
        <v>142</v>
      </c>
      <c r="Y1044" s="99" t="s">
        <v>36</v>
      </c>
      <c r="Z1044" s="99" t="s">
        <v>142</v>
      </c>
      <c r="AA1044" s="99"/>
      <c r="AB1044" s="99"/>
      <c r="AC1044" s="99" t="s">
        <v>36</v>
      </c>
      <c r="AD1044" s="99" t="s">
        <v>142</v>
      </c>
      <c r="AE1044" s="99" t="s">
        <v>36</v>
      </c>
      <c r="AF1044" s="100" t="s">
        <v>142</v>
      </c>
      <c r="AG1044" s="99" t="s">
        <v>36</v>
      </c>
      <c r="AH1044" s="99" t="s">
        <v>142</v>
      </c>
      <c r="AI1044" s="99" t="s">
        <v>36</v>
      </c>
      <c r="AJ1044" s="99" t="s">
        <v>142</v>
      </c>
      <c r="AK1044" s="99" t="s">
        <v>36</v>
      </c>
      <c r="AL1044" s="99" t="s">
        <v>142</v>
      </c>
      <c r="AM1044" s="99" t="s">
        <v>36</v>
      </c>
      <c r="AN1044" s="99" t="s">
        <v>142</v>
      </c>
      <c r="AO1044" s="99" t="s">
        <v>36</v>
      </c>
      <c r="AP1044" s="99" t="s">
        <v>142</v>
      </c>
      <c r="AQ1044" s="99" t="s">
        <v>36</v>
      </c>
      <c r="AR1044" s="99" t="s">
        <v>142</v>
      </c>
      <c r="AS1044" s="99" t="s">
        <v>36</v>
      </c>
      <c r="AT1044" s="147" t="s">
        <v>142</v>
      </c>
      <c r="AU1044" s="116"/>
      <c r="AV1044" s="116"/>
      <c r="AW1044" s="116"/>
      <c r="AX1044" s="116"/>
      <c r="AY1044" s="116"/>
      <c r="AZ1044" s="116"/>
      <c r="BA1044" s="116"/>
      <c r="BB1044" s="116"/>
      <c r="BC1044" s="116"/>
      <c r="BD1044" s="116"/>
      <c r="BE1044" s="116"/>
    </row>
    <row r="1045" spans="1:82" ht="16.5" thickTop="1" thickBot="1" x14ac:dyDescent="0.3">
      <c r="A1045" s="24" t="s">
        <v>37</v>
      </c>
      <c r="B1045" s="25"/>
      <c r="C1045" s="112">
        <v>0</v>
      </c>
      <c r="D1045" s="93">
        <f t="shared" ref="D1045" si="9941">C1045/C1043</f>
        <v>0</v>
      </c>
      <c r="E1045" s="112"/>
      <c r="F1045" s="93">
        <f t="shared" ref="F1045" si="9942">E1045/E1043</f>
        <v>0</v>
      </c>
      <c r="G1045" s="112"/>
      <c r="H1045" s="93">
        <f t="shared" ref="H1045" si="9943">G1045/G1043</f>
        <v>0</v>
      </c>
      <c r="I1045" s="112"/>
      <c r="J1045" s="93">
        <f t="shared" ref="J1045" si="9944">I1045/I1043</f>
        <v>0</v>
      </c>
      <c r="K1045" s="112"/>
      <c r="L1045" s="93">
        <f t="shared" ref="L1045" si="9945">K1045/K1043</f>
        <v>0</v>
      </c>
      <c r="M1045" s="112">
        <v>0</v>
      </c>
      <c r="N1045" s="93">
        <f t="shared" ref="N1045" si="9946">M1045/M1043</f>
        <v>0</v>
      </c>
      <c r="O1045" s="112">
        <v>0</v>
      </c>
      <c r="P1045" s="93">
        <f t="shared" ref="P1045" si="9947">O1045/O1043</f>
        <v>0</v>
      </c>
      <c r="Q1045" s="112">
        <v>0</v>
      </c>
      <c r="R1045" s="93">
        <f t="shared" ref="R1045" si="9948">Q1045/Q1043</f>
        <v>0</v>
      </c>
      <c r="S1045" s="112">
        <v>0</v>
      </c>
      <c r="T1045" s="93">
        <f t="shared" ref="T1045" si="9949">S1045/S1043</f>
        <v>0</v>
      </c>
      <c r="U1045" s="112">
        <v>0</v>
      </c>
      <c r="V1045" s="93">
        <f t="shared" ref="V1045" si="9950">U1045/U1043</f>
        <v>0</v>
      </c>
      <c r="W1045" s="112">
        <v>0</v>
      </c>
      <c r="X1045" s="93">
        <f t="shared" ref="X1045" si="9951">W1045/W1043</f>
        <v>0</v>
      </c>
      <c r="Y1045" s="112">
        <v>0</v>
      </c>
      <c r="Z1045" s="93">
        <f t="shared" ref="Z1045" si="9952">Y1045/Y1043</f>
        <v>0</v>
      </c>
      <c r="AA1045" s="112">
        <v>0</v>
      </c>
      <c r="AB1045" s="93">
        <f t="shared" ref="AB1045" si="9953">AA1045/AA1043</f>
        <v>0</v>
      </c>
      <c r="AC1045" s="112">
        <v>0</v>
      </c>
      <c r="AD1045" s="93">
        <f t="shared" ref="AD1045" si="9954">AC1045/AC1043</f>
        <v>0</v>
      </c>
      <c r="AE1045" s="112"/>
      <c r="AF1045" s="93">
        <f t="shared" ref="AF1045" si="9955">AE1045/AE1043</f>
        <v>0</v>
      </c>
      <c r="AG1045" s="112"/>
      <c r="AH1045" s="93">
        <f t="shared" ref="AH1045" si="9956">AG1045/AG1043</f>
        <v>0</v>
      </c>
      <c r="AI1045" s="112"/>
      <c r="AJ1045" s="93">
        <f t="shared" ref="AJ1045" si="9957">AI1045/AI1043</f>
        <v>0</v>
      </c>
      <c r="AK1045" s="112"/>
      <c r="AL1045" s="93">
        <f t="shared" ref="AL1045" si="9958">AK1045/AK1043</f>
        <v>0</v>
      </c>
      <c r="AM1045" s="112">
        <v>0</v>
      </c>
      <c r="AN1045" s="93">
        <f t="shared" ref="AN1045" si="9959">AM1045/AM1043</f>
        <v>0</v>
      </c>
      <c r="AO1045" s="112">
        <v>0</v>
      </c>
      <c r="AP1045" s="93">
        <f t="shared" ref="AP1045" si="9960">AO1045/AO1043</f>
        <v>0</v>
      </c>
      <c r="AQ1045" s="112">
        <v>0</v>
      </c>
      <c r="AR1045" s="93">
        <f t="shared" ref="AR1045:AR1049" si="9961">AQ1045/$AQ$113</f>
        <v>0</v>
      </c>
      <c r="AS1045" s="134">
        <f t="shared" ref="AS1045:AS1048" si="9962">C1045+K1045+M1045+O1045+U1045+W1045+Y1045+AC1045+AE1045+AG1045+AM1045+AQ1045+E1045+I1045+G1045+AA1045+Q1045+S1045+AO1045+AI1045+AK1045</f>
        <v>0</v>
      </c>
      <c r="AT1045" s="203">
        <f t="shared" ref="AT1045:AT1049" si="9963">D1045+L1045+N1045+P1045+V1045+X1045+Z1045+AD1045+AF1045+AH1045+AN1045+AR1045+AB1045+F1045+J1045+H1045+R1045+T1045+AP1045+AJ1045+AL1045</f>
        <v>0</v>
      </c>
      <c r="AU1045" s="120">
        <f>IF(J1045=0,0,(IF('Form II'!K1043="yes",(J1045/AT1045)*('Form II'!G1043+'Form II'!H1043),0)))</f>
        <v>0</v>
      </c>
      <c r="AV1045" s="120">
        <f>IF(D1045=0,0,(IF('Form II'!I1043="yes",(D1045/AT1045)*('Form II'!G1043+'Form II'!H1043),0)))</f>
        <v>0</v>
      </c>
      <c r="AW1045" s="120">
        <f>IF(F1045+H1045=0,0,(IF('Form II'!J1043="yes",((F1045+H1045)/AT1045)*('Form II'!G1043+'Form II'!H1043),0)))</f>
        <v>0</v>
      </c>
      <c r="AX1045" s="120">
        <f>IF(L1045=0,0,(L1045/AT1045)*('Form II'!G1043+'Form II'!H1043))</f>
        <v>0</v>
      </c>
      <c r="AY1045" s="120">
        <f>IF(P1045+R1045=0,0,(IF('Form II'!M1043="yes",(((P1045+R1045)/AT1045)*('Form II'!G1043+'Form II'!H1043)),0)))</f>
        <v>0</v>
      </c>
      <c r="AZ1045" s="120" t="e">
        <f>IF('Form II'!N1043="yes",(((V1045+X1045+Z1045+T1045)/AT1045)*('Form II'!G1043+'Form II'!H1043)),0)</f>
        <v>#DIV/0!</v>
      </c>
      <c r="BA1045" s="120" t="e">
        <f>IF('Form II'!P1043="yes",(AB1045/AT1045)*('Form II'!G1043+'Form II'!H1043),0)</f>
        <v>#DIV/0!</v>
      </c>
      <c r="BB1045" s="120" t="e">
        <f>IF('Form II'!O1043="yes",(AD1045/AT1045)*('Form II'!G1043+'Form II'!H1043),0)</f>
        <v>#DIV/0!</v>
      </c>
      <c r="BC1045" s="120">
        <f>IF(AF1045=0,0,(AF1045/AT1045)*('Form II'!G1043+'Form II'!H1043))</f>
        <v>0</v>
      </c>
      <c r="BD1045" s="120">
        <f>IF((AN1045+AP1045+AR1045)=0,0,(IF('Form II'!R1043="yes",(((AN1045+AP1045+AR1045)/AT1045)*('Form II'!G1043+'Form II'!H1043)),0)))</f>
        <v>0</v>
      </c>
      <c r="BE1045" s="118">
        <f>IF((AS1045)=0,('Form II'!G1043+'Form II'!H1043),SUM(AU1045:BD1045))</f>
        <v>0</v>
      </c>
      <c r="CD1045" s="23">
        <f>AT1045*'Form II'!F1043</f>
        <v>0</v>
      </c>
    </row>
    <row r="1046" spans="1:82" ht="16.5" thickTop="1" thickBot="1" x14ac:dyDescent="0.3">
      <c r="A1046" s="26" t="s">
        <v>38</v>
      </c>
      <c r="B1046" s="27"/>
      <c r="C1046" s="113">
        <v>0</v>
      </c>
      <c r="D1046" s="93">
        <f t="shared" ref="D1046" si="9964">C1046/C1043</f>
        <v>0</v>
      </c>
      <c r="E1046" s="113"/>
      <c r="F1046" s="93">
        <f t="shared" ref="F1046" si="9965">E1046/E1043</f>
        <v>0</v>
      </c>
      <c r="G1046" s="113"/>
      <c r="H1046" s="93">
        <f t="shared" ref="H1046" si="9966">G1046/G1043</f>
        <v>0</v>
      </c>
      <c r="I1046" s="113"/>
      <c r="J1046" s="93">
        <f t="shared" ref="J1046" si="9967">I1046/I1043</f>
        <v>0</v>
      </c>
      <c r="K1046" s="113"/>
      <c r="L1046" s="93">
        <f t="shared" ref="L1046" si="9968">K1046/K1043</f>
        <v>0</v>
      </c>
      <c r="M1046" s="113">
        <v>0</v>
      </c>
      <c r="N1046" s="93">
        <f t="shared" ref="N1046" si="9969">M1046/M1043</f>
        <v>0</v>
      </c>
      <c r="O1046" s="113">
        <v>0</v>
      </c>
      <c r="P1046" s="93">
        <f t="shared" ref="P1046" si="9970">O1046/O1043</f>
        <v>0</v>
      </c>
      <c r="Q1046" s="113">
        <v>0</v>
      </c>
      <c r="R1046" s="93">
        <f t="shared" ref="R1046" si="9971">Q1046/Q1043</f>
        <v>0</v>
      </c>
      <c r="S1046" s="113">
        <v>0</v>
      </c>
      <c r="T1046" s="93">
        <f t="shared" ref="T1046" si="9972">S1046/S1043</f>
        <v>0</v>
      </c>
      <c r="U1046" s="113">
        <v>0</v>
      </c>
      <c r="V1046" s="93">
        <f t="shared" ref="V1046" si="9973">U1046/U1043</f>
        <v>0</v>
      </c>
      <c r="W1046" s="113">
        <v>0</v>
      </c>
      <c r="X1046" s="93">
        <f t="shared" ref="X1046" si="9974">W1046/W1043</f>
        <v>0</v>
      </c>
      <c r="Y1046" s="113">
        <v>0</v>
      </c>
      <c r="Z1046" s="93">
        <f t="shared" ref="Z1046" si="9975">Y1046/Y1043</f>
        <v>0</v>
      </c>
      <c r="AA1046" s="113">
        <v>0</v>
      </c>
      <c r="AB1046" s="93">
        <f t="shared" ref="AB1046" si="9976">AA1046/AA1043</f>
        <v>0</v>
      </c>
      <c r="AC1046" s="113">
        <v>0</v>
      </c>
      <c r="AD1046" s="93">
        <f t="shared" ref="AD1046" si="9977">AC1046/AC1043</f>
        <v>0</v>
      </c>
      <c r="AE1046" s="113"/>
      <c r="AF1046" s="93">
        <f t="shared" ref="AF1046" si="9978">AE1046/AE1043</f>
        <v>0</v>
      </c>
      <c r="AG1046" s="113"/>
      <c r="AH1046" s="93">
        <f t="shared" ref="AH1046" si="9979">AG1046/AG1043</f>
        <v>0</v>
      </c>
      <c r="AI1046" s="113"/>
      <c r="AJ1046" s="93">
        <f t="shared" ref="AJ1046" si="9980">AI1046/AI1043</f>
        <v>0</v>
      </c>
      <c r="AK1046" s="113"/>
      <c r="AL1046" s="93">
        <f t="shared" ref="AL1046" si="9981">AK1046/AK1043</f>
        <v>0</v>
      </c>
      <c r="AM1046" s="113">
        <v>0</v>
      </c>
      <c r="AN1046" s="93">
        <f t="shared" ref="AN1046" si="9982">AM1046/AM1043</f>
        <v>0</v>
      </c>
      <c r="AO1046" s="113">
        <v>0</v>
      </c>
      <c r="AP1046" s="93">
        <f t="shared" ref="AP1046" si="9983">AO1046/AO1043</f>
        <v>0</v>
      </c>
      <c r="AQ1046" s="113">
        <v>0</v>
      </c>
      <c r="AR1046" s="93">
        <f t="shared" si="9961"/>
        <v>0</v>
      </c>
      <c r="AS1046" s="134">
        <f t="shared" si="9962"/>
        <v>0</v>
      </c>
      <c r="AT1046" s="203">
        <f t="shared" si="9963"/>
        <v>0</v>
      </c>
      <c r="AU1046" s="120">
        <f>IF(J1046=0,0,(IF('Form II'!K1044="yes",(J1046/AT1046)*('Form II'!G1044+'Form II'!H1044),0)))</f>
        <v>0</v>
      </c>
      <c r="AV1046" s="120">
        <f>IF(D1046=0,0,(IF('Form II'!I1044="yes",(D1046/AT1046)*('Form II'!G1044+'Form II'!H1044),0)))</f>
        <v>0</v>
      </c>
      <c r="AW1046" s="120">
        <f>IF(F1046+H1046=0,0,(IF('Form II'!J1044="yes",((F1046+H1046)/AT1046)*('Form II'!G1044+'Form II'!H1044),0)))</f>
        <v>0</v>
      </c>
      <c r="AX1046" s="120">
        <f>IF(L1046=0,0,(L1046/AT1046)*('Form II'!G1044+'Form II'!H1044))</f>
        <v>0</v>
      </c>
      <c r="AY1046" s="120">
        <f>IF(P1046+R1046=0,0,(IF('Form II'!M1044="yes",(((P1046+R1046)/AT1046)*('Form II'!G1044+'Form II'!H1044)),0)))</f>
        <v>0</v>
      </c>
      <c r="AZ1046" s="120" t="e">
        <f>IF('Form II'!N1044="yes",(((V1046+X1046+Z1046+T1046)/AT1046)*('Form II'!G1044+'Form II'!H1044)),0)</f>
        <v>#DIV/0!</v>
      </c>
      <c r="BA1046" s="120" t="e">
        <f>IF('Form II'!P1044="yes",(AB1046/AT1046)*('Form II'!G1044+'Form II'!H1044),0)</f>
        <v>#DIV/0!</v>
      </c>
      <c r="BB1046" s="120" t="e">
        <f>IF('Form II'!O1044="yes",(AD1046/AT1046)*('Form II'!G1044+'Form II'!H1044),0)</f>
        <v>#DIV/0!</v>
      </c>
      <c r="BC1046" s="120">
        <f>IF(AF1046=0,0,(AF1046/AT1046)*('Form II'!G1044+'Form II'!H1044))</f>
        <v>0</v>
      </c>
      <c r="BD1046" s="120">
        <f>IF((AN1046+AP1046+AR1046)=0,0,(IF('Form II'!R1044="yes",(((AN1046+AP1046+AR1046)/AT1046)*('Form II'!G1044+'Form II'!H1044)),0)))</f>
        <v>0</v>
      </c>
      <c r="BE1046" s="118">
        <f>IF((AS1046)=0,('Form II'!G1044+'Form II'!H1044),SUM(AU1046:BD1046))</f>
        <v>0</v>
      </c>
      <c r="CD1046" s="23">
        <f>AT1046*'Form II'!F1044</f>
        <v>0</v>
      </c>
    </row>
    <row r="1047" spans="1:82" ht="16.5" thickTop="1" thickBot="1" x14ac:dyDescent="0.3">
      <c r="A1047" s="26" t="s">
        <v>39</v>
      </c>
      <c r="B1047" s="27"/>
      <c r="C1047" s="113">
        <v>0</v>
      </c>
      <c r="D1047" s="93">
        <f t="shared" ref="D1047" si="9984">C1047/C1043</f>
        <v>0</v>
      </c>
      <c r="E1047" s="113"/>
      <c r="F1047" s="93">
        <f t="shared" ref="F1047" si="9985">E1047/E1043</f>
        <v>0</v>
      </c>
      <c r="G1047" s="113"/>
      <c r="H1047" s="93">
        <f t="shared" ref="H1047" si="9986">G1047/G1043</f>
        <v>0</v>
      </c>
      <c r="I1047" s="113"/>
      <c r="J1047" s="93">
        <f t="shared" ref="J1047" si="9987">I1047/I1043</f>
        <v>0</v>
      </c>
      <c r="K1047" s="113"/>
      <c r="L1047" s="93">
        <f t="shared" ref="L1047" si="9988">K1047/K1043</f>
        <v>0</v>
      </c>
      <c r="M1047" s="113">
        <v>0</v>
      </c>
      <c r="N1047" s="93">
        <f t="shared" ref="N1047" si="9989">M1047/M1043</f>
        <v>0</v>
      </c>
      <c r="O1047" s="113">
        <v>0</v>
      </c>
      <c r="P1047" s="93">
        <f t="shared" ref="P1047" si="9990">O1047/O1043</f>
        <v>0</v>
      </c>
      <c r="Q1047" s="113">
        <v>0</v>
      </c>
      <c r="R1047" s="93">
        <f t="shared" ref="R1047" si="9991">Q1047/Q1043</f>
        <v>0</v>
      </c>
      <c r="S1047" s="113">
        <v>0</v>
      </c>
      <c r="T1047" s="93">
        <f t="shared" ref="T1047" si="9992">S1047/S1043</f>
        <v>0</v>
      </c>
      <c r="U1047" s="113">
        <v>0</v>
      </c>
      <c r="V1047" s="93">
        <f t="shared" ref="V1047" si="9993">U1047/U1043</f>
        <v>0</v>
      </c>
      <c r="W1047" s="113">
        <v>0</v>
      </c>
      <c r="X1047" s="93">
        <f t="shared" ref="X1047" si="9994">W1047/W1043</f>
        <v>0</v>
      </c>
      <c r="Y1047" s="113">
        <v>0</v>
      </c>
      <c r="Z1047" s="93">
        <f t="shared" ref="Z1047" si="9995">Y1047/Y1043</f>
        <v>0</v>
      </c>
      <c r="AA1047" s="113">
        <v>0</v>
      </c>
      <c r="AB1047" s="93">
        <f t="shared" ref="AB1047" si="9996">AA1047/AA1043</f>
        <v>0</v>
      </c>
      <c r="AC1047" s="113">
        <v>0</v>
      </c>
      <c r="AD1047" s="93">
        <f t="shared" ref="AD1047" si="9997">AC1047/AC1043</f>
        <v>0</v>
      </c>
      <c r="AE1047" s="113"/>
      <c r="AF1047" s="93">
        <f t="shared" ref="AF1047" si="9998">AE1047/AE1043</f>
        <v>0</v>
      </c>
      <c r="AG1047" s="113"/>
      <c r="AH1047" s="93">
        <f t="shared" ref="AH1047" si="9999">AG1047/AG1043</f>
        <v>0</v>
      </c>
      <c r="AI1047" s="113"/>
      <c r="AJ1047" s="93">
        <f t="shared" ref="AJ1047" si="10000">AI1047/AI1043</f>
        <v>0</v>
      </c>
      <c r="AK1047" s="113"/>
      <c r="AL1047" s="93">
        <f t="shared" ref="AL1047" si="10001">AK1047/AK1043</f>
        <v>0</v>
      </c>
      <c r="AM1047" s="113">
        <v>0</v>
      </c>
      <c r="AN1047" s="93">
        <f t="shared" ref="AN1047" si="10002">AM1047/AM1043</f>
        <v>0</v>
      </c>
      <c r="AO1047" s="113">
        <v>0</v>
      </c>
      <c r="AP1047" s="93">
        <f t="shared" ref="AP1047" si="10003">AO1047/AO1043</f>
        <v>0</v>
      </c>
      <c r="AQ1047" s="113">
        <v>0</v>
      </c>
      <c r="AR1047" s="93">
        <f t="shared" si="9961"/>
        <v>0</v>
      </c>
      <c r="AS1047" s="134">
        <f t="shared" si="9962"/>
        <v>0</v>
      </c>
      <c r="AT1047" s="203">
        <f t="shared" si="9963"/>
        <v>0</v>
      </c>
      <c r="AU1047" s="120">
        <f>IF(J1047=0,0,(IF('Form II'!K1045="yes",(J1047/AT1047)*('Form II'!G1045+'Form II'!H1045),0)))</f>
        <v>0</v>
      </c>
      <c r="AV1047" s="120">
        <f>IF(D1047=0,0,(IF('Form II'!I1045="yes",(D1047/AT1047)*('Form II'!G1045+'Form II'!H1045),0)))</f>
        <v>0</v>
      </c>
      <c r="AW1047" s="120">
        <f>IF(F1047+H1047=0,0,(IF('Form II'!J1045="yes",((F1047+H1047)/AT1047)*('Form II'!G1045+'Form II'!H1045),0)))</f>
        <v>0</v>
      </c>
      <c r="AX1047" s="120">
        <f>IF(L1047=0,0,(L1047/AT1047)*('Form II'!G1045+'Form II'!H1045))</f>
        <v>0</v>
      </c>
      <c r="AY1047" s="120">
        <f>IF(P1047+R1047=0,0,(IF('Form II'!M1045="yes",(((P1047+R1047)/AT1047)*('Form II'!G1045+'Form II'!H1045)),0)))</f>
        <v>0</v>
      </c>
      <c r="AZ1047" s="120" t="e">
        <f>IF('Form II'!N1045="yes",(((V1047+X1047+Z1047+T1047)/AT1047)*('Form II'!G1045+'Form II'!H1045)),0)</f>
        <v>#DIV/0!</v>
      </c>
      <c r="BA1047" s="120" t="e">
        <f>IF('Form II'!P1045="yes",(AB1047/AT1047)*('Form II'!G1045+'Form II'!H1045),0)</f>
        <v>#DIV/0!</v>
      </c>
      <c r="BB1047" s="120" t="e">
        <f>IF('Form II'!O1045="yes",(AD1047/AT1047)*('Form II'!G1045+'Form II'!H1045),0)</f>
        <v>#DIV/0!</v>
      </c>
      <c r="BC1047" s="120">
        <f>IF(AF1047=0,0,(AF1047/AT1047)*('Form II'!G1045+'Form II'!H1045))</f>
        <v>0</v>
      </c>
      <c r="BD1047" s="120">
        <f>IF((AN1047+AP1047+AR1047)=0,0,(IF('Form II'!R1045="yes",(((AN1047+AP1047+AR1047)/AT1047)*('Form II'!G1045+'Form II'!H1045)),0)))</f>
        <v>0</v>
      </c>
      <c r="BE1047" s="118">
        <f>IF((AS1047)=0,('Form II'!G1045+'Form II'!H1045),SUM(AU1047:BD1047))</f>
        <v>0</v>
      </c>
      <c r="CD1047" s="23">
        <f>AT1047*'Form II'!F1045</f>
        <v>0</v>
      </c>
    </row>
    <row r="1048" spans="1:82" ht="16.5" thickTop="1" thickBot="1" x14ac:dyDescent="0.3">
      <c r="A1048" s="28" t="s">
        <v>40</v>
      </c>
      <c r="B1048" s="29"/>
      <c r="C1048" s="114">
        <v>0</v>
      </c>
      <c r="D1048" s="93">
        <f t="shared" ref="D1048" si="10004">C1048/C1043</f>
        <v>0</v>
      </c>
      <c r="E1048" s="114"/>
      <c r="F1048" s="93">
        <f t="shared" ref="F1048" si="10005">E1048/E1043</f>
        <v>0</v>
      </c>
      <c r="G1048" s="114"/>
      <c r="H1048" s="93">
        <f t="shared" ref="H1048" si="10006">G1048/G1043</f>
        <v>0</v>
      </c>
      <c r="I1048" s="114"/>
      <c r="J1048" s="93">
        <f t="shared" ref="J1048" si="10007">I1048/I1043</f>
        <v>0</v>
      </c>
      <c r="K1048" s="114"/>
      <c r="L1048" s="93">
        <f t="shared" ref="L1048" si="10008">K1048/K1043</f>
        <v>0</v>
      </c>
      <c r="M1048" s="114">
        <v>0</v>
      </c>
      <c r="N1048" s="93">
        <f t="shared" ref="N1048" si="10009">M1048/M1043</f>
        <v>0</v>
      </c>
      <c r="O1048" s="114">
        <v>0</v>
      </c>
      <c r="P1048" s="93">
        <f t="shared" ref="P1048" si="10010">O1048/O1043</f>
        <v>0</v>
      </c>
      <c r="Q1048" s="114">
        <v>0</v>
      </c>
      <c r="R1048" s="93">
        <f t="shared" ref="R1048" si="10011">Q1048/Q1043</f>
        <v>0</v>
      </c>
      <c r="S1048" s="114">
        <v>0</v>
      </c>
      <c r="T1048" s="93">
        <f t="shared" ref="T1048" si="10012">S1048/S1043</f>
        <v>0</v>
      </c>
      <c r="U1048" s="114">
        <v>0</v>
      </c>
      <c r="V1048" s="93">
        <f t="shared" ref="V1048" si="10013">U1048/U1043</f>
        <v>0</v>
      </c>
      <c r="W1048" s="114">
        <v>0</v>
      </c>
      <c r="X1048" s="93">
        <f t="shared" ref="X1048" si="10014">W1048/W1043</f>
        <v>0</v>
      </c>
      <c r="Y1048" s="114">
        <v>0</v>
      </c>
      <c r="Z1048" s="93">
        <f t="shared" ref="Z1048" si="10015">Y1048/Y1043</f>
        <v>0</v>
      </c>
      <c r="AA1048" s="114">
        <v>0</v>
      </c>
      <c r="AB1048" s="93">
        <f t="shared" ref="AB1048" si="10016">AA1048/AA1043</f>
        <v>0</v>
      </c>
      <c r="AC1048" s="114">
        <v>0</v>
      </c>
      <c r="AD1048" s="93">
        <f t="shared" ref="AD1048" si="10017">AC1048/AC1043</f>
        <v>0</v>
      </c>
      <c r="AE1048" s="114"/>
      <c r="AF1048" s="93">
        <f t="shared" ref="AF1048" si="10018">AE1048/AE1043</f>
        <v>0</v>
      </c>
      <c r="AG1048" s="114"/>
      <c r="AH1048" s="93">
        <f t="shared" ref="AH1048" si="10019">AG1048/AG1043</f>
        <v>0</v>
      </c>
      <c r="AI1048" s="114"/>
      <c r="AJ1048" s="93">
        <f t="shared" ref="AJ1048" si="10020">AI1048/AI1043</f>
        <v>0</v>
      </c>
      <c r="AK1048" s="114"/>
      <c r="AL1048" s="93">
        <f t="shared" ref="AL1048" si="10021">AK1048/AK1043</f>
        <v>0</v>
      </c>
      <c r="AM1048" s="114">
        <v>0</v>
      </c>
      <c r="AN1048" s="93">
        <f t="shared" ref="AN1048" si="10022">AM1048/AM1043</f>
        <v>0</v>
      </c>
      <c r="AO1048" s="114">
        <v>0</v>
      </c>
      <c r="AP1048" s="93">
        <f t="shared" ref="AP1048" si="10023">AO1048/AO1043</f>
        <v>0</v>
      </c>
      <c r="AQ1048" s="114">
        <v>0</v>
      </c>
      <c r="AR1048" s="93">
        <f t="shared" si="9961"/>
        <v>0</v>
      </c>
      <c r="AS1048" s="134">
        <f t="shared" si="9962"/>
        <v>0</v>
      </c>
      <c r="AT1048" s="203">
        <f t="shared" si="9963"/>
        <v>0</v>
      </c>
      <c r="AU1048" s="120">
        <f>IF(J1048=0,0,(IF('Form II'!K1046="yes",(J1048/AT1048)*('Form II'!G1046+'Form II'!H1046),0)))</f>
        <v>0</v>
      </c>
      <c r="AV1048" s="120">
        <f>IF(D1048=0,0,(IF('Form II'!I1046="yes",(D1048/AT1048)*('Form II'!G1046+'Form II'!H1046),0)))</f>
        <v>0</v>
      </c>
      <c r="AW1048" s="120">
        <f>IF(F1048+H1048=0,0,(IF('Form II'!J1046="yes",((F1048+H1048)/AT1048)*('Form II'!G1046+'Form II'!H1046),0)))</f>
        <v>0</v>
      </c>
      <c r="AX1048" s="120">
        <f>IF(L1048=0,0,(L1048/AT1048)*('Form II'!G1046+'Form II'!H1046))</f>
        <v>0</v>
      </c>
      <c r="AY1048" s="120">
        <f>IF(P1048+R1048=0,0,(IF('Form II'!M1046="yes",(((P1048+R1048)/AT1048)*('Form II'!G1046+'Form II'!H1046)),0)))</f>
        <v>0</v>
      </c>
      <c r="AZ1048" s="120" t="e">
        <f>IF('Form II'!N1046="yes",(((V1048+X1048+Z1048+T1048)/AT1048)*('Form II'!G1046+'Form II'!H1046)),0)</f>
        <v>#DIV/0!</v>
      </c>
      <c r="BA1048" s="120" t="e">
        <f>IF('Form II'!P1046="yes",(AB1048/AT1048)*('Form II'!G1046+'Form II'!H1046),0)</f>
        <v>#DIV/0!</v>
      </c>
      <c r="BB1048" s="120" t="e">
        <f>IF('Form II'!O1046="yes",(AD1048/AT1048)*('Form II'!G1046+'Form II'!H1046),0)</f>
        <v>#DIV/0!</v>
      </c>
      <c r="BC1048" s="120">
        <f>IF(AF1048=0,0,(AF1048/AT1048)*('Form II'!G1046+'Form II'!H1046))</f>
        <v>0</v>
      </c>
      <c r="BD1048" s="120">
        <f>IF((AN1048+AP1048+AR1048)=0,0,(IF('Form II'!R1046="yes",(((AN1048+AP1048+AR1048)/AT1048)*('Form II'!G1046+'Form II'!H1046)),0)))</f>
        <v>0</v>
      </c>
      <c r="BE1048" s="118">
        <f>IF((AS1048)=0,('Form II'!G1046+'Form II'!H1046),SUM(AU1048:BD1048))</f>
        <v>0</v>
      </c>
      <c r="CD1048" s="23">
        <f>AT1048*'Form II'!F1046</f>
        <v>0</v>
      </c>
    </row>
    <row r="1049" spans="1:82" ht="15.75" thickTop="1" x14ac:dyDescent="0.25">
      <c r="A1049" s="90" t="s">
        <v>41</v>
      </c>
      <c r="B1049" s="91"/>
      <c r="C1049" s="91">
        <f t="shared" ref="C1049:C1109" si="10024">SUM(C1045:C1048)</f>
        <v>0</v>
      </c>
      <c r="D1049" s="93">
        <f t="shared" ref="D1049" si="10025">C1049/C1043</f>
        <v>0</v>
      </c>
      <c r="E1049" s="91">
        <f t="shared" ref="E1049:E1109" si="10026">SUM(E1045:E1048)</f>
        <v>0</v>
      </c>
      <c r="F1049" s="93">
        <f t="shared" ref="F1049" si="10027">E1049/E1043</f>
        <v>0</v>
      </c>
      <c r="G1049" s="91">
        <f t="shared" ref="G1049:G1109" si="10028">SUM(G1045:G1048)</f>
        <v>0</v>
      </c>
      <c r="H1049" s="93">
        <f t="shared" ref="H1049" si="10029">G1049/G1043</f>
        <v>0</v>
      </c>
      <c r="I1049" s="91">
        <f t="shared" ref="I1049:I1109" si="10030">SUM(I1045:I1048)</f>
        <v>0</v>
      </c>
      <c r="J1049" s="93">
        <f t="shared" ref="J1049" si="10031">I1049/I1043</f>
        <v>0</v>
      </c>
      <c r="K1049" s="91">
        <f t="shared" ref="K1049:K1109" si="10032">SUM(K1045:K1048)</f>
        <v>0</v>
      </c>
      <c r="L1049" s="93">
        <f t="shared" ref="L1049" si="10033">K1049/K1043</f>
        <v>0</v>
      </c>
      <c r="M1049" s="91">
        <f t="shared" ref="M1049:M1109" si="10034">SUM(M1045:M1048)</f>
        <v>0</v>
      </c>
      <c r="N1049" s="93">
        <f t="shared" ref="N1049" si="10035">M1049/M1043</f>
        <v>0</v>
      </c>
      <c r="O1049" s="91">
        <f t="shared" ref="O1049:O1109" si="10036">SUM(O1045:O1048)</f>
        <v>0</v>
      </c>
      <c r="P1049" s="93">
        <f t="shared" ref="P1049" si="10037">O1049/O1043</f>
        <v>0</v>
      </c>
      <c r="Q1049" s="91">
        <f t="shared" ref="Q1049:Q1109" si="10038">SUM(Q1045:Q1048)</f>
        <v>0</v>
      </c>
      <c r="R1049" s="93">
        <f t="shared" ref="R1049" si="10039">Q1049/Q1043</f>
        <v>0</v>
      </c>
      <c r="S1049" s="91">
        <f t="shared" ref="S1049:S1109" si="10040">SUM(S1045:S1048)</f>
        <v>0</v>
      </c>
      <c r="T1049" s="93">
        <f t="shared" ref="T1049" si="10041">S1049/S1043</f>
        <v>0</v>
      </c>
      <c r="U1049" s="91">
        <f t="shared" ref="U1049:U1109" si="10042">SUM(U1045:U1048)</f>
        <v>0</v>
      </c>
      <c r="V1049" s="93">
        <f t="shared" ref="V1049" si="10043">U1049/U1043</f>
        <v>0</v>
      </c>
      <c r="W1049" s="91">
        <f t="shared" ref="W1049:W1109" si="10044">SUM(W1045:W1048)</f>
        <v>0</v>
      </c>
      <c r="X1049" s="93">
        <f t="shared" ref="X1049" si="10045">W1049/W1043</f>
        <v>0</v>
      </c>
      <c r="Y1049" s="91">
        <f t="shared" ref="Y1049:Y1109" si="10046">SUM(Y1045:Y1048)</f>
        <v>0</v>
      </c>
      <c r="Z1049" s="93">
        <f t="shared" ref="Z1049" si="10047">Y1049/Y1043</f>
        <v>0</v>
      </c>
      <c r="AA1049" s="91">
        <f t="shared" ref="AA1049:AA1109" si="10048">SUM(AA1045:AA1048)</f>
        <v>0</v>
      </c>
      <c r="AB1049" s="93">
        <f t="shared" ref="AB1049" si="10049">AA1049/AA1043</f>
        <v>0</v>
      </c>
      <c r="AC1049" s="91">
        <f t="shared" ref="AC1049:AC1109" si="10050">SUM(AC1045:AC1048)</f>
        <v>0</v>
      </c>
      <c r="AD1049" s="93">
        <f t="shared" ref="AD1049" si="10051">AC1049/AC1043</f>
        <v>0</v>
      </c>
      <c r="AE1049" s="94">
        <f t="shared" ref="AE1049:AE1109" si="10052">SUM(AE1045:AE1048)</f>
        <v>0</v>
      </c>
      <c r="AF1049" s="93">
        <f t="shared" ref="AF1049" si="10053">AE1049/AE1043</f>
        <v>0</v>
      </c>
      <c r="AG1049" s="91">
        <f t="shared" ref="AG1049:AG1109" si="10054">SUM(AG1045:AG1048)</f>
        <v>0</v>
      </c>
      <c r="AH1049" s="93">
        <f t="shared" ref="AH1049" si="10055">AG1049/AG1043</f>
        <v>0</v>
      </c>
      <c r="AI1049" s="91">
        <f t="shared" ref="AI1049:AI1109" si="10056">SUM(AI1045:AI1048)</f>
        <v>0</v>
      </c>
      <c r="AJ1049" s="93">
        <f t="shared" ref="AJ1049" si="10057">AI1049/AI1043</f>
        <v>0</v>
      </c>
      <c r="AK1049" s="91">
        <f t="shared" ref="AK1049:AK1109" si="10058">SUM(AK1045:AK1048)</f>
        <v>0</v>
      </c>
      <c r="AL1049" s="93">
        <f t="shared" ref="AL1049" si="10059">AK1049/AK1043</f>
        <v>0</v>
      </c>
      <c r="AM1049" s="91">
        <f t="shared" ref="AM1049:AM1109" si="10060">SUM(AM1045:AM1048)</f>
        <v>0</v>
      </c>
      <c r="AN1049" s="93">
        <f t="shared" ref="AN1049" si="10061">AM1049/AM1043</f>
        <v>0</v>
      </c>
      <c r="AO1049" s="91">
        <f t="shared" ref="AO1049:AO1109" si="10062">SUM(AO1045:AO1048)</f>
        <v>0</v>
      </c>
      <c r="AP1049" s="93">
        <f t="shared" ref="AP1049" si="10063">AO1049/AO1043</f>
        <v>0</v>
      </c>
      <c r="AQ1049" s="91">
        <f t="shared" ref="AQ1049:AQ1109" si="10064">SUM(AQ1045:AQ1048)</f>
        <v>0</v>
      </c>
      <c r="AR1049" s="93">
        <f t="shared" si="9961"/>
        <v>0</v>
      </c>
      <c r="AS1049" s="95">
        <f t="shared" ref="AS1049:AS1109" si="10065">SUM(AS1045:AS1048)</f>
        <v>0</v>
      </c>
      <c r="AT1049" s="203">
        <f t="shared" si="9963"/>
        <v>0</v>
      </c>
      <c r="AU1049" s="121"/>
      <c r="AV1049" s="121"/>
      <c r="AW1049" s="121"/>
      <c r="AX1049" s="121"/>
      <c r="AY1049" s="121"/>
      <c r="AZ1049" s="121"/>
      <c r="BA1049" s="121"/>
      <c r="BB1049" s="121"/>
      <c r="BC1049" s="121"/>
      <c r="BD1049" s="121"/>
      <c r="BE1049" s="121"/>
      <c r="CD1049" s="30">
        <f t="shared" ref="CD1049:CD1109" si="10066">SUM(CD1045:CD1048)</f>
        <v>0</v>
      </c>
    </row>
    <row r="1050" spans="1:82" x14ac:dyDescent="0.25">
      <c r="AU1050" s="116"/>
      <c r="AV1050" s="116"/>
      <c r="AW1050" s="116"/>
      <c r="AX1050" s="116"/>
      <c r="AY1050" s="116"/>
      <c r="AZ1050" s="116"/>
      <c r="BA1050" s="116"/>
      <c r="BB1050" s="116"/>
      <c r="BC1050" s="116"/>
      <c r="BD1050" s="116"/>
      <c r="BE1050" s="116"/>
    </row>
    <row r="1051" spans="1:82" ht="45" x14ac:dyDescent="0.25">
      <c r="A1051" s="97"/>
      <c r="B1051" s="199" t="s">
        <v>25</v>
      </c>
      <c r="C1051" s="248" t="s">
        <v>116</v>
      </c>
      <c r="D1051" s="247"/>
      <c r="E1051" s="257" t="s">
        <v>119</v>
      </c>
      <c r="F1051" s="247"/>
      <c r="G1051" s="257" t="s">
        <v>120</v>
      </c>
      <c r="H1051" s="247"/>
      <c r="I1051" s="248" t="s">
        <v>117</v>
      </c>
      <c r="J1051" s="247"/>
      <c r="K1051" s="248" t="s">
        <v>118</v>
      </c>
      <c r="L1051" s="247"/>
      <c r="M1051" s="248" t="s">
        <v>27</v>
      </c>
      <c r="N1051" s="247"/>
      <c r="O1051" s="248" t="s">
        <v>166</v>
      </c>
      <c r="P1051" s="247"/>
      <c r="Q1051" s="248" t="s">
        <v>167</v>
      </c>
      <c r="R1051" s="247"/>
      <c r="S1051" s="248" t="s">
        <v>132</v>
      </c>
      <c r="T1051" s="247"/>
      <c r="U1051" s="248" t="s">
        <v>28</v>
      </c>
      <c r="V1051" s="247"/>
      <c r="W1051" s="248" t="s">
        <v>29</v>
      </c>
      <c r="X1051" s="247"/>
      <c r="Y1051" s="248" t="s">
        <v>30</v>
      </c>
      <c r="Z1051" s="247"/>
      <c r="AA1051" s="248" t="s">
        <v>114</v>
      </c>
      <c r="AB1051" s="258"/>
      <c r="AC1051" s="248" t="s">
        <v>113</v>
      </c>
      <c r="AD1051" s="247"/>
      <c r="AE1051" s="248" t="s">
        <v>31</v>
      </c>
      <c r="AF1051" s="247"/>
      <c r="AG1051" s="248" t="s">
        <v>193</v>
      </c>
      <c r="AH1051" s="247"/>
      <c r="AI1051" s="248" t="s">
        <v>164</v>
      </c>
      <c r="AJ1051" s="247"/>
      <c r="AK1051" s="246" t="s">
        <v>165</v>
      </c>
      <c r="AL1051" s="247"/>
      <c r="AM1051" s="248" t="s">
        <v>33</v>
      </c>
      <c r="AN1051" s="247"/>
      <c r="AO1051" s="248" t="s">
        <v>34</v>
      </c>
      <c r="AP1051" s="247"/>
      <c r="AQ1051" s="248" t="s">
        <v>34</v>
      </c>
      <c r="AR1051" s="247"/>
      <c r="AS1051" s="248" t="s">
        <v>35</v>
      </c>
      <c r="AT1051" s="247"/>
      <c r="AU1051" s="115" t="s">
        <v>475</v>
      </c>
      <c r="AV1051" s="115" t="s">
        <v>116</v>
      </c>
      <c r="AW1051" s="115" t="s">
        <v>477</v>
      </c>
      <c r="AX1051" s="116" t="s">
        <v>478</v>
      </c>
      <c r="AY1051" s="116" t="s">
        <v>479</v>
      </c>
      <c r="AZ1051" s="116" t="s">
        <v>134</v>
      </c>
      <c r="BA1051" s="117" t="s">
        <v>114</v>
      </c>
      <c r="BB1051" s="117" t="s">
        <v>113</v>
      </c>
      <c r="BC1051" s="117" t="s">
        <v>46</v>
      </c>
      <c r="BD1051" s="117" t="s">
        <v>44</v>
      </c>
      <c r="BE1051" s="118"/>
    </row>
    <row r="1052" spans="1:82" x14ac:dyDescent="0.25">
      <c r="A1052" s="49" t="s">
        <v>129</v>
      </c>
      <c r="B1052" s="200"/>
      <c r="C1052" s="151"/>
      <c r="D1052" s="152"/>
      <c r="E1052" s="151"/>
      <c r="F1052" s="152"/>
      <c r="G1052" s="200"/>
      <c r="H1052" s="201"/>
      <c r="I1052" s="200"/>
      <c r="J1052" s="201"/>
      <c r="K1052" s="87"/>
      <c r="L1052" s="201"/>
      <c r="M1052" s="200"/>
      <c r="N1052" s="201"/>
      <c r="O1052" s="200"/>
      <c r="P1052" s="201"/>
      <c r="Q1052" s="200"/>
      <c r="R1052" s="201"/>
      <c r="S1052" s="200"/>
      <c r="T1052" s="201"/>
      <c r="U1052" s="200"/>
      <c r="V1052" s="201"/>
      <c r="W1052" s="200"/>
      <c r="X1052" s="201"/>
      <c r="Y1052" s="200"/>
      <c r="Z1052" s="201"/>
      <c r="AA1052" s="87"/>
      <c r="AB1052" s="87"/>
      <c r="AC1052" s="200"/>
      <c r="AD1052" s="201"/>
      <c r="AE1052" s="200"/>
      <c r="AF1052" s="201"/>
      <c r="AG1052" s="200"/>
      <c r="AH1052" s="201"/>
      <c r="AI1052" s="200"/>
      <c r="AJ1052" s="201"/>
      <c r="AK1052" s="87"/>
      <c r="AL1052" s="87"/>
      <c r="AM1052" s="200"/>
      <c r="AN1052" s="201"/>
      <c r="AO1052" s="200"/>
      <c r="AP1052" s="201"/>
      <c r="AQ1052" s="200"/>
      <c r="AR1052" s="201"/>
      <c r="AS1052" s="200"/>
      <c r="AT1052" s="146"/>
      <c r="AU1052" s="115"/>
      <c r="AV1052" s="115"/>
      <c r="AW1052" s="115"/>
      <c r="AX1052" s="116"/>
      <c r="AY1052" s="116"/>
      <c r="AZ1052" s="116"/>
      <c r="BA1052" s="116"/>
      <c r="BB1052" s="116"/>
      <c r="BC1052" s="116"/>
      <c r="BD1052" s="116"/>
      <c r="BE1052" s="116"/>
    </row>
    <row r="1053" spans="1:82" x14ac:dyDescent="0.25">
      <c r="A1053" s="98"/>
      <c r="B1053" s="88"/>
      <c r="C1053" s="249">
        <f>(VLOOKUP(A1052,$BF$2:$CB$5,2,FALSE))*'Form II'!F1053</f>
        <v>60</v>
      </c>
      <c r="D1053" s="250"/>
      <c r="E1053" s="249">
        <f>VLOOKUP(A1052,$BF$2:$CB$5,3,FALSE)*'Form II'!F1053</f>
        <v>60</v>
      </c>
      <c r="F1053" s="250"/>
      <c r="G1053" s="249">
        <f>VLOOKUP(A1052,$BF$2:$CB$5,4,FALSE)*'Form II'!F1053</f>
        <v>60</v>
      </c>
      <c r="H1053" s="250"/>
      <c r="I1053" s="249">
        <f>VLOOKUP(A1052,$BF$2:$CB$5,5,FALSE)*'Form II'!F1053</f>
        <v>60</v>
      </c>
      <c r="J1053" s="250"/>
      <c r="K1053" s="251">
        <f>VLOOKUP(A1052,$BF$2:$CB$5,6,FALSE)*'Form II'!F1053</f>
        <v>100</v>
      </c>
      <c r="L1053" s="250"/>
      <c r="M1053" s="249">
        <f>VLOOKUP(A1052,$BF$2:$CB$5,7,FALSE)*'Form II'!F1053</f>
        <v>200</v>
      </c>
      <c r="N1053" s="250"/>
      <c r="O1053" s="249">
        <f>VLOOKUP(A1052,$BF$2:$CB$5,8,FALSE)*'Form II'!F1053</f>
        <v>125</v>
      </c>
      <c r="P1053" s="250"/>
      <c r="Q1053" s="249">
        <f>VLOOKUP(A1052,$BF$2:$CB$5,9,FALSE)*'Form II'!F1053</f>
        <v>125</v>
      </c>
      <c r="R1053" s="250"/>
      <c r="S1053" s="249">
        <f>VLOOKUP(A1052,$BF$2:$CB$5,10,FALSE)*'Form II'!F1053</f>
        <v>125</v>
      </c>
      <c r="T1053" s="250"/>
      <c r="U1053" s="249">
        <f>VLOOKUP(A1052,$BF$2:$CB$5,11,FALSE)*'Form II'!F1053</f>
        <v>150</v>
      </c>
      <c r="V1053" s="250"/>
      <c r="W1053" s="249">
        <f>VLOOKUP(A1052,$BF$2:$CB$5,12,FALSE)*'Form II'!F1053</f>
        <v>200</v>
      </c>
      <c r="X1053" s="250"/>
      <c r="Y1053" s="252">
        <f>VLOOKUP(A1052,$BF$2:$CB$5,13,FALSE)*'Form II'!F1053</f>
        <v>250</v>
      </c>
      <c r="Z1053" s="253"/>
      <c r="AA1053" s="252">
        <f>VLOOKUP(A1052,$BF$2:$CB$5,14,FALSE)*'Form II'!F1053</f>
        <v>75</v>
      </c>
      <c r="AB1053" s="254"/>
      <c r="AC1053" s="252">
        <f>VLOOKUP(A1052,$BF$2:$CB$5,15,FALSE)*'Form II'!F1053</f>
        <v>75</v>
      </c>
      <c r="AD1053" s="253"/>
      <c r="AE1053" s="252">
        <f>VLOOKUP(A1052,$BF$2:$CB$5,16,FALSE)*'Form II'!F1053</f>
        <v>200</v>
      </c>
      <c r="AF1053" s="253"/>
      <c r="AG1053" s="249">
        <f>VLOOKUP(A1052,$BF$2:$CB$5,17,FALSE)*'Form II'!F1053</f>
        <v>200</v>
      </c>
      <c r="AH1053" s="250"/>
      <c r="AI1053" s="249">
        <f>VLOOKUP(A1052,$BF$2:$CB$5,18,FALSE)*'Form II'!F1053</f>
        <v>12.5</v>
      </c>
      <c r="AJ1053" s="250"/>
      <c r="AK1053" s="249">
        <f>VLOOKUP(A1052,$BF$2:$CB$5,19,FALSE)*'Form II'!F1053</f>
        <v>25</v>
      </c>
      <c r="AL1053" s="250"/>
      <c r="AM1053" s="249">
        <f>VLOOKUP(A1052,$BF$2:$CB$5,20,FALSE)*'Form II'!F1053</f>
        <v>12.5</v>
      </c>
      <c r="AN1053" s="250"/>
      <c r="AO1053" s="249">
        <f>VLOOKUP(A1052,$BF$2:$CB$5,21,FALSE)*'Form II'!F1053</f>
        <v>25</v>
      </c>
      <c r="AP1053" s="250"/>
      <c r="AQ1053" s="249">
        <f>VLOOKUP(A1052,$BF$2:$CB$5,22,FALSE)*'Form II'!F1053</f>
        <v>25</v>
      </c>
      <c r="AR1053" s="250"/>
      <c r="AS1053" s="255"/>
      <c r="AT1053" s="256"/>
      <c r="AU1053" s="116"/>
      <c r="AV1053" s="116"/>
      <c r="AW1053" s="116"/>
      <c r="AX1053" s="116"/>
      <c r="AY1053" s="116"/>
      <c r="AZ1053" s="116"/>
      <c r="BA1053" s="116"/>
      <c r="BB1053" s="116"/>
      <c r="BC1053" s="116"/>
      <c r="BD1053" s="116"/>
      <c r="BE1053" s="116"/>
    </row>
    <row r="1054" spans="1:82" ht="15.75" thickBot="1" x14ac:dyDescent="0.3">
      <c r="A1054" s="48" t="str">
        <f>'Form II'!A1053&amp;", "&amp;'Form II'!B1053</f>
        <v>, 106</v>
      </c>
      <c r="B1054" s="99" t="s">
        <v>36</v>
      </c>
      <c r="C1054" s="99" t="s">
        <v>36</v>
      </c>
      <c r="D1054" s="99" t="s">
        <v>142</v>
      </c>
      <c r="E1054" s="99"/>
      <c r="F1054" s="99"/>
      <c r="G1054" s="99"/>
      <c r="H1054" s="99"/>
      <c r="I1054" s="99"/>
      <c r="J1054" s="99"/>
      <c r="K1054" s="99" t="s">
        <v>36</v>
      </c>
      <c r="L1054" s="99" t="s">
        <v>142</v>
      </c>
      <c r="M1054" s="99" t="s">
        <v>36</v>
      </c>
      <c r="N1054" s="99" t="s">
        <v>142</v>
      </c>
      <c r="O1054" s="99" t="s">
        <v>36</v>
      </c>
      <c r="P1054" s="99" t="s">
        <v>142</v>
      </c>
      <c r="Q1054" s="99" t="s">
        <v>36</v>
      </c>
      <c r="R1054" s="99" t="s">
        <v>142</v>
      </c>
      <c r="S1054" s="99" t="s">
        <v>36</v>
      </c>
      <c r="T1054" s="99" t="s">
        <v>142</v>
      </c>
      <c r="U1054" s="99" t="s">
        <v>36</v>
      </c>
      <c r="V1054" s="99" t="s">
        <v>142</v>
      </c>
      <c r="W1054" s="99" t="s">
        <v>36</v>
      </c>
      <c r="X1054" s="99" t="s">
        <v>142</v>
      </c>
      <c r="Y1054" s="99" t="s">
        <v>36</v>
      </c>
      <c r="Z1054" s="99" t="s">
        <v>142</v>
      </c>
      <c r="AA1054" s="99"/>
      <c r="AB1054" s="99"/>
      <c r="AC1054" s="99" t="s">
        <v>36</v>
      </c>
      <c r="AD1054" s="99" t="s">
        <v>142</v>
      </c>
      <c r="AE1054" s="99" t="s">
        <v>36</v>
      </c>
      <c r="AF1054" s="100" t="s">
        <v>142</v>
      </c>
      <c r="AG1054" s="99" t="s">
        <v>36</v>
      </c>
      <c r="AH1054" s="99" t="s">
        <v>142</v>
      </c>
      <c r="AI1054" s="99" t="s">
        <v>36</v>
      </c>
      <c r="AJ1054" s="99" t="s">
        <v>142</v>
      </c>
      <c r="AK1054" s="99" t="s">
        <v>36</v>
      </c>
      <c r="AL1054" s="99" t="s">
        <v>142</v>
      </c>
      <c r="AM1054" s="99" t="s">
        <v>36</v>
      </c>
      <c r="AN1054" s="99" t="s">
        <v>142</v>
      </c>
      <c r="AO1054" s="99" t="s">
        <v>36</v>
      </c>
      <c r="AP1054" s="99" t="s">
        <v>142</v>
      </c>
      <c r="AQ1054" s="99" t="s">
        <v>36</v>
      </c>
      <c r="AR1054" s="99" t="s">
        <v>142</v>
      </c>
      <c r="AS1054" s="99" t="s">
        <v>36</v>
      </c>
      <c r="AT1054" s="147" t="s">
        <v>142</v>
      </c>
      <c r="AU1054" s="116"/>
      <c r="AV1054" s="116"/>
      <c r="AW1054" s="116"/>
      <c r="AX1054" s="116"/>
      <c r="AY1054" s="116"/>
      <c r="AZ1054" s="116"/>
      <c r="BA1054" s="116"/>
      <c r="BB1054" s="116"/>
      <c r="BC1054" s="116"/>
      <c r="BD1054" s="116"/>
      <c r="BE1054" s="116"/>
    </row>
    <row r="1055" spans="1:82" ht="16.5" thickTop="1" thickBot="1" x14ac:dyDescent="0.3">
      <c r="A1055" s="24" t="s">
        <v>37</v>
      </c>
      <c r="B1055" s="25"/>
      <c r="C1055" s="112">
        <v>0</v>
      </c>
      <c r="D1055" s="93">
        <f t="shared" ref="D1055" si="10067">C1055/C1053</f>
        <v>0</v>
      </c>
      <c r="E1055" s="112"/>
      <c r="F1055" s="93">
        <f t="shared" ref="F1055" si="10068">E1055/E1053</f>
        <v>0</v>
      </c>
      <c r="G1055" s="112"/>
      <c r="H1055" s="93">
        <f t="shared" ref="H1055" si="10069">G1055/G1053</f>
        <v>0</v>
      </c>
      <c r="I1055" s="112"/>
      <c r="J1055" s="93">
        <f t="shared" ref="J1055" si="10070">I1055/I1053</f>
        <v>0</v>
      </c>
      <c r="K1055" s="112"/>
      <c r="L1055" s="93">
        <f t="shared" ref="L1055" si="10071">K1055/K1053</f>
        <v>0</v>
      </c>
      <c r="M1055" s="112">
        <v>0</v>
      </c>
      <c r="N1055" s="93">
        <f t="shared" ref="N1055" si="10072">M1055/M1053</f>
        <v>0</v>
      </c>
      <c r="O1055" s="112">
        <v>0</v>
      </c>
      <c r="P1055" s="93">
        <f t="shared" ref="P1055" si="10073">O1055/O1053</f>
        <v>0</v>
      </c>
      <c r="Q1055" s="112">
        <v>0</v>
      </c>
      <c r="R1055" s="93">
        <f t="shared" ref="R1055" si="10074">Q1055/Q1053</f>
        <v>0</v>
      </c>
      <c r="S1055" s="112">
        <v>0</v>
      </c>
      <c r="T1055" s="93">
        <f t="shared" ref="T1055" si="10075">S1055/S1053</f>
        <v>0</v>
      </c>
      <c r="U1055" s="112">
        <v>0</v>
      </c>
      <c r="V1055" s="93">
        <f t="shared" ref="V1055" si="10076">U1055/U1053</f>
        <v>0</v>
      </c>
      <c r="W1055" s="112">
        <v>0</v>
      </c>
      <c r="X1055" s="93">
        <f t="shared" ref="X1055" si="10077">W1055/W1053</f>
        <v>0</v>
      </c>
      <c r="Y1055" s="112">
        <v>0</v>
      </c>
      <c r="Z1055" s="93">
        <f t="shared" ref="Z1055" si="10078">Y1055/Y1053</f>
        <v>0</v>
      </c>
      <c r="AA1055" s="112">
        <v>0</v>
      </c>
      <c r="AB1055" s="93">
        <f t="shared" ref="AB1055" si="10079">AA1055/AA1053</f>
        <v>0</v>
      </c>
      <c r="AC1055" s="112">
        <v>0</v>
      </c>
      <c r="AD1055" s="93">
        <f t="shared" ref="AD1055" si="10080">AC1055/AC1053</f>
        <v>0</v>
      </c>
      <c r="AE1055" s="112"/>
      <c r="AF1055" s="93">
        <f t="shared" ref="AF1055" si="10081">AE1055/AE1053</f>
        <v>0</v>
      </c>
      <c r="AG1055" s="112"/>
      <c r="AH1055" s="93">
        <f t="shared" ref="AH1055" si="10082">AG1055/AG1053</f>
        <v>0</v>
      </c>
      <c r="AI1055" s="112"/>
      <c r="AJ1055" s="93">
        <f t="shared" ref="AJ1055" si="10083">AI1055/AI1053</f>
        <v>0</v>
      </c>
      <c r="AK1055" s="112"/>
      <c r="AL1055" s="93">
        <f t="shared" ref="AL1055" si="10084">AK1055/AK1053</f>
        <v>0</v>
      </c>
      <c r="AM1055" s="112">
        <v>0</v>
      </c>
      <c r="AN1055" s="93">
        <f t="shared" ref="AN1055" si="10085">AM1055/AM1053</f>
        <v>0</v>
      </c>
      <c r="AO1055" s="112">
        <v>0</v>
      </c>
      <c r="AP1055" s="93">
        <f t="shared" ref="AP1055" si="10086">AO1055/AO1053</f>
        <v>0</v>
      </c>
      <c r="AQ1055" s="112">
        <v>0</v>
      </c>
      <c r="AR1055" s="93">
        <f t="shared" ref="AR1055:AR1059" si="10087">AQ1055/$AQ$113</f>
        <v>0</v>
      </c>
      <c r="AS1055" s="134">
        <f t="shared" ref="AS1055:AS1058" si="10088">C1055+K1055+M1055+O1055+U1055+W1055+Y1055+AC1055+AE1055+AG1055+AM1055+AQ1055+E1055+I1055+G1055+AA1055+Q1055+S1055+AO1055+AI1055+AK1055</f>
        <v>0</v>
      </c>
      <c r="AT1055" s="203">
        <f t="shared" ref="AT1055:AT1059" si="10089">D1055+L1055+N1055+P1055+V1055+X1055+Z1055+AD1055+AF1055+AH1055+AN1055+AR1055+AB1055+F1055+J1055+H1055+R1055+T1055+AP1055+AJ1055+AL1055</f>
        <v>0</v>
      </c>
      <c r="AU1055" s="120">
        <f>IF(J1055=0,0,(IF('Form II'!K1053="yes",(J1055/AT1055)*('Form II'!G1053+'Form II'!H1053),0)))</f>
        <v>0</v>
      </c>
      <c r="AV1055" s="120">
        <f>IF(D1055=0,0,(IF('Form II'!I1053="yes",(D1055/AT1055)*('Form II'!G1053+'Form II'!H1053),0)))</f>
        <v>0</v>
      </c>
      <c r="AW1055" s="120">
        <f>IF(F1055+H1055=0,0,(IF('Form II'!J1053="yes",((F1055+H1055)/AT1055)*('Form II'!G1053+'Form II'!H1053),0)))</f>
        <v>0</v>
      </c>
      <c r="AX1055" s="120">
        <f>IF(L1055=0,0,(L1055/AT1055)*('Form II'!G1053+'Form II'!H1053))</f>
        <v>0</v>
      </c>
      <c r="AY1055" s="120">
        <f>IF(P1055+R1055=0,0,(IF('Form II'!M1053="yes",(((P1055+R1055)/AT1055)*('Form II'!G1053+'Form II'!H1053)),0)))</f>
        <v>0</v>
      </c>
      <c r="AZ1055" s="120" t="e">
        <f>IF('Form II'!N1053="yes",(((V1055+X1055+Z1055+T1055)/AT1055)*('Form II'!G1053+'Form II'!H1053)),0)</f>
        <v>#DIV/0!</v>
      </c>
      <c r="BA1055" s="120" t="e">
        <f>IF('Form II'!P1053="yes",(AB1055/AT1055)*('Form II'!G1053+'Form II'!H1053),0)</f>
        <v>#DIV/0!</v>
      </c>
      <c r="BB1055" s="120" t="e">
        <f>IF('Form II'!O1053="yes",(AD1055/AT1055)*('Form II'!G1053+'Form II'!H1053),0)</f>
        <v>#DIV/0!</v>
      </c>
      <c r="BC1055" s="120">
        <f>IF(AF1055=0,0,(AF1055/AT1055)*('Form II'!G1053+'Form II'!H1053))</f>
        <v>0</v>
      </c>
      <c r="BD1055" s="120">
        <f>IF((AN1055+AP1055+AR1055)=0,0,(IF('Form II'!R1053="yes",(((AN1055+AP1055+AR1055)/AT1055)*('Form II'!G1053+'Form II'!H1053)),0)))</f>
        <v>0</v>
      </c>
      <c r="BE1055" s="118">
        <f>IF((AS1055)=0,('Form II'!G1053+'Form II'!H1053),SUM(AU1055:BD1055))</f>
        <v>0</v>
      </c>
      <c r="CD1055" s="23">
        <f>AT1055*'Form II'!F1053</f>
        <v>0</v>
      </c>
    </row>
    <row r="1056" spans="1:82" ht="16.5" thickTop="1" thickBot="1" x14ac:dyDescent="0.3">
      <c r="A1056" s="26" t="s">
        <v>38</v>
      </c>
      <c r="B1056" s="27"/>
      <c r="C1056" s="113">
        <v>0</v>
      </c>
      <c r="D1056" s="93">
        <f t="shared" ref="D1056" si="10090">C1056/C1053</f>
        <v>0</v>
      </c>
      <c r="E1056" s="113"/>
      <c r="F1056" s="93">
        <f t="shared" ref="F1056" si="10091">E1056/E1053</f>
        <v>0</v>
      </c>
      <c r="G1056" s="113"/>
      <c r="H1056" s="93">
        <f t="shared" ref="H1056" si="10092">G1056/G1053</f>
        <v>0</v>
      </c>
      <c r="I1056" s="113"/>
      <c r="J1056" s="93">
        <f t="shared" ref="J1056" si="10093">I1056/I1053</f>
        <v>0</v>
      </c>
      <c r="K1056" s="113"/>
      <c r="L1056" s="93">
        <f t="shared" ref="L1056" si="10094">K1056/K1053</f>
        <v>0</v>
      </c>
      <c r="M1056" s="113">
        <v>0</v>
      </c>
      <c r="N1056" s="93">
        <f t="shared" ref="N1056" si="10095">M1056/M1053</f>
        <v>0</v>
      </c>
      <c r="O1056" s="113">
        <v>0</v>
      </c>
      <c r="P1056" s="93">
        <f t="shared" ref="P1056" si="10096">O1056/O1053</f>
        <v>0</v>
      </c>
      <c r="Q1056" s="113">
        <v>0</v>
      </c>
      <c r="R1056" s="93">
        <f t="shared" ref="R1056" si="10097">Q1056/Q1053</f>
        <v>0</v>
      </c>
      <c r="S1056" s="113">
        <v>0</v>
      </c>
      <c r="T1056" s="93">
        <f t="shared" ref="T1056" si="10098">S1056/S1053</f>
        <v>0</v>
      </c>
      <c r="U1056" s="113">
        <v>0</v>
      </c>
      <c r="V1056" s="93">
        <f t="shared" ref="V1056" si="10099">U1056/U1053</f>
        <v>0</v>
      </c>
      <c r="W1056" s="113">
        <v>0</v>
      </c>
      <c r="X1056" s="93">
        <f t="shared" ref="X1056" si="10100">W1056/W1053</f>
        <v>0</v>
      </c>
      <c r="Y1056" s="113">
        <v>0</v>
      </c>
      <c r="Z1056" s="93">
        <f t="shared" ref="Z1056" si="10101">Y1056/Y1053</f>
        <v>0</v>
      </c>
      <c r="AA1056" s="113">
        <v>0</v>
      </c>
      <c r="AB1056" s="93">
        <f t="shared" ref="AB1056" si="10102">AA1056/AA1053</f>
        <v>0</v>
      </c>
      <c r="AC1056" s="113">
        <v>0</v>
      </c>
      <c r="AD1056" s="93">
        <f t="shared" ref="AD1056" si="10103">AC1056/AC1053</f>
        <v>0</v>
      </c>
      <c r="AE1056" s="113"/>
      <c r="AF1056" s="93">
        <f t="shared" ref="AF1056" si="10104">AE1056/AE1053</f>
        <v>0</v>
      </c>
      <c r="AG1056" s="113"/>
      <c r="AH1056" s="93">
        <f t="shared" ref="AH1056" si="10105">AG1056/AG1053</f>
        <v>0</v>
      </c>
      <c r="AI1056" s="113"/>
      <c r="AJ1056" s="93">
        <f t="shared" ref="AJ1056" si="10106">AI1056/AI1053</f>
        <v>0</v>
      </c>
      <c r="AK1056" s="113"/>
      <c r="AL1056" s="93">
        <f t="shared" ref="AL1056" si="10107">AK1056/AK1053</f>
        <v>0</v>
      </c>
      <c r="AM1056" s="113">
        <v>0</v>
      </c>
      <c r="AN1056" s="93">
        <f t="shared" ref="AN1056" si="10108">AM1056/AM1053</f>
        <v>0</v>
      </c>
      <c r="AO1056" s="113">
        <v>0</v>
      </c>
      <c r="AP1056" s="93">
        <f t="shared" ref="AP1056" si="10109">AO1056/AO1053</f>
        <v>0</v>
      </c>
      <c r="AQ1056" s="113">
        <v>0</v>
      </c>
      <c r="AR1056" s="93">
        <f t="shared" si="10087"/>
        <v>0</v>
      </c>
      <c r="AS1056" s="134">
        <f t="shared" si="10088"/>
        <v>0</v>
      </c>
      <c r="AT1056" s="203">
        <f t="shared" si="10089"/>
        <v>0</v>
      </c>
      <c r="AU1056" s="120">
        <f>IF(J1056=0,0,(IF('Form II'!K1054="yes",(J1056/AT1056)*('Form II'!G1054+'Form II'!H1054),0)))</f>
        <v>0</v>
      </c>
      <c r="AV1056" s="120">
        <f>IF(D1056=0,0,(IF('Form II'!I1054="yes",(D1056/AT1056)*('Form II'!G1054+'Form II'!H1054),0)))</f>
        <v>0</v>
      </c>
      <c r="AW1056" s="120">
        <f>IF(F1056+H1056=0,0,(IF('Form II'!J1054="yes",((F1056+H1056)/AT1056)*('Form II'!G1054+'Form II'!H1054),0)))</f>
        <v>0</v>
      </c>
      <c r="AX1056" s="120">
        <f>IF(L1056=0,0,(L1056/AT1056)*('Form II'!G1054+'Form II'!H1054))</f>
        <v>0</v>
      </c>
      <c r="AY1056" s="120">
        <f>IF(P1056+R1056=0,0,(IF('Form II'!M1054="yes",(((P1056+R1056)/AT1056)*('Form II'!G1054+'Form II'!H1054)),0)))</f>
        <v>0</v>
      </c>
      <c r="AZ1056" s="120" t="e">
        <f>IF('Form II'!N1054="yes",(((V1056+X1056+Z1056+T1056)/AT1056)*('Form II'!G1054+'Form II'!H1054)),0)</f>
        <v>#DIV/0!</v>
      </c>
      <c r="BA1056" s="120" t="e">
        <f>IF('Form II'!P1054="yes",(AB1056/AT1056)*('Form II'!G1054+'Form II'!H1054),0)</f>
        <v>#DIV/0!</v>
      </c>
      <c r="BB1056" s="120" t="e">
        <f>IF('Form II'!O1054="yes",(AD1056/AT1056)*('Form II'!G1054+'Form II'!H1054),0)</f>
        <v>#DIV/0!</v>
      </c>
      <c r="BC1056" s="120">
        <f>IF(AF1056=0,0,(AF1056/AT1056)*('Form II'!G1054+'Form II'!H1054))</f>
        <v>0</v>
      </c>
      <c r="BD1056" s="120">
        <f>IF((AN1056+AP1056+AR1056)=0,0,(IF('Form II'!R1054="yes",(((AN1056+AP1056+AR1056)/AT1056)*('Form II'!G1054+'Form II'!H1054)),0)))</f>
        <v>0</v>
      </c>
      <c r="BE1056" s="118">
        <f>IF((AS1056)=0,('Form II'!G1054+'Form II'!H1054),SUM(AU1056:BD1056))</f>
        <v>0</v>
      </c>
      <c r="CD1056" s="23">
        <f>AT1056*'Form II'!F1054</f>
        <v>0</v>
      </c>
    </row>
    <row r="1057" spans="1:82" ht="16.5" thickTop="1" thickBot="1" x14ac:dyDescent="0.3">
      <c r="A1057" s="26" t="s">
        <v>39</v>
      </c>
      <c r="B1057" s="27"/>
      <c r="C1057" s="113">
        <v>0</v>
      </c>
      <c r="D1057" s="93">
        <f t="shared" ref="D1057" si="10110">C1057/C1053</f>
        <v>0</v>
      </c>
      <c r="E1057" s="113"/>
      <c r="F1057" s="93">
        <f t="shared" ref="F1057" si="10111">E1057/E1053</f>
        <v>0</v>
      </c>
      <c r="G1057" s="113"/>
      <c r="H1057" s="93">
        <f t="shared" ref="H1057" si="10112">G1057/G1053</f>
        <v>0</v>
      </c>
      <c r="I1057" s="113"/>
      <c r="J1057" s="93">
        <f t="shared" ref="J1057" si="10113">I1057/I1053</f>
        <v>0</v>
      </c>
      <c r="K1057" s="113"/>
      <c r="L1057" s="93">
        <f t="shared" ref="L1057" si="10114">K1057/K1053</f>
        <v>0</v>
      </c>
      <c r="M1057" s="113">
        <v>0</v>
      </c>
      <c r="N1057" s="93">
        <f t="shared" ref="N1057" si="10115">M1057/M1053</f>
        <v>0</v>
      </c>
      <c r="O1057" s="113">
        <v>0</v>
      </c>
      <c r="P1057" s="93">
        <f t="shared" ref="P1057" si="10116">O1057/O1053</f>
        <v>0</v>
      </c>
      <c r="Q1057" s="113">
        <v>0</v>
      </c>
      <c r="R1057" s="93">
        <f t="shared" ref="R1057" si="10117">Q1057/Q1053</f>
        <v>0</v>
      </c>
      <c r="S1057" s="113">
        <v>0</v>
      </c>
      <c r="T1057" s="93">
        <f t="shared" ref="T1057" si="10118">S1057/S1053</f>
        <v>0</v>
      </c>
      <c r="U1057" s="113">
        <v>0</v>
      </c>
      <c r="V1057" s="93">
        <f t="shared" ref="V1057" si="10119">U1057/U1053</f>
        <v>0</v>
      </c>
      <c r="W1057" s="113">
        <v>0</v>
      </c>
      <c r="X1057" s="93">
        <f t="shared" ref="X1057" si="10120">W1057/W1053</f>
        <v>0</v>
      </c>
      <c r="Y1057" s="113">
        <v>0</v>
      </c>
      <c r="Z1057" s="93">
        <f t="shared" ref="Z1057" si="10121">Y1057/Y1053</f>
        <v>0</v>
      </c>
      <c r="AA1057" s="113">
        <v>0</v>
      </c>
      <c r="AB1057" s="93">
        <f t="shared" ref="AB1057" si="10122">AA1057/AA1053</f>
        <v>0</v>
      </c>
      <c r="AC1057" s="113">
        <v>0</v>
      </c>
      <c r="AD1057" s="93">
        <f t="shared" ref="AD1057" si="10123">AC1057/AC1053</f>
        <v>0</v>
      </c>
      <c r="AE1057" s="113"/>
      <c r="AF1057" s="93">
        <f t="shared" ref="AF1057" si="10124">AE1057/AE1053</f>
        <v>0</v>
      </c>
      <c r="AG1057" s="113"/>
      <c r="AH1057" s="93">
        <f t="shared" ref="AH1057" si="10125">AG1057/AG1053</f>
        <v>0</v>
      </c>
      <c r="AI1057" s="113"/>
      <c r="AJ1057" s="93">
        <f t="shared" ref="AJ1057" si="10126">AI1057/AI1053</f>
        <v>0</v>
      </c>
      <c r="AK1057" s="113"/>
      <c r="AL1057" s="93">
        <f t="shared" ref="AL1057" si="10127">AK1057/AK1053</f>
        <v>0</v>
      </c>
      <c r="AM1057" s="113">
        <v>0</v>
      </c>
      <c r="AN1057" s="93">
        <f t="shared" ref="AN1057" si="10128">AM1057/AM1053</f>
        <v>0</v>
      </c>
      <c r="AO1057" s="113">
        <v>0</v>
      </c>
      <c r="AP1057" s="93">
        <f t="shared" ref="AP1057" si="10129">AO1057/AO1053</f>
        <v>0</v>
      </c>
      <c r="AQ1057" s="113">
        <v>0</v>
      </c>
      <c r="AR1057" s="93">
        <f t="shared" si="10087"/>
        <v>0</v>
      </c>
      <c r="AS1057" s="134">
        <f t="shared" si="10088"/>
        <v>0</v>
      </c>
      <c r="AT1057" s="203">
        <f t="shared" si="10089"/>
        <v>0</v>
      </c>
      <c r="AU1057" s="120">
        <f>IF(J1057=0,0,(IF('Form II'!K1055="yes",(J1057/AT1057)*('Form II'!G1055+'Form II'!H1055),0)))</f>
        <v>0</v>
      </c>
      <c r="AV1057" s="120">
        <f>IF(D1057=0,0,(IF('Form II'!I1055="yes",(D1057/AT1057)*('Form II'!G1055+'Form II'!H1055),0)))</f>
        <v>0</v>
      </c>
      <c r="AW1057" s="120">
        <f>IF(F1057+H1057=0,0,(IF('Form II'!J1055="yes",((F1057+H1057)/AT1057)*('Form II'!G1055+'Form II'!H1055),0)))</f>
        <v>0</v>
      </c>
      <c r="AX1057" s="120">
        <f>IF(L1057=0,0,(L1057/AT1057)*('Form II'!G1055+'Form II'!H1055))</f>
        <v>0</v>
      </c>
      <c r="AY1057" s="120">
        <f>IF(P1057+R1057=0,0,(IF('Form II'!M1055="yes",(((P1057+R1057)/AT1057)*('Form II'!G1055+'Form II'!H1055)),0)))</f>
        <v>0</v>
      </c>
      <c r="AZ1057" s="120" t="e">
        <f>IF('Form II'!N1055="yes",(((V1057+X1057+Z1057+T1057)/AT1057)*('Form II'!G1055+'Form II'!H1055)),0)</f>
        <v>#DIV/0!</v>
      </c>
      <c r="BA1057" s="120" t="e">
        <f>IF('Form II'!P1055="yes",(AB1057/AT1057)*('Form II'!G1055+'Form II'!H1055),0)</f>
        <v>#DIV/0!</v>
      </c>
      <c r="BB1057" s="120" t="e">
        <f>IF('Form II'!O1055="yes",(AD1057/AT1057)*('Form II'!G1055+'Form II'!H1055),0)</f>
        <v>#DIV/0!</v>
      </c>
      <c r="BC1057" s="120">
        <f>IF(AF1057=0,0,(AF1057/AT1057)*('Form II'!G1055+'Form II'!H1055))</f>
        <v>0</v>
      </c>
      <c r="BD1057" s="120">
        <f>IF((AN1057+AP1057+AR1057)=0,0,(IF('Form II'!R1055="yes",(((AN1057+AP1057+AR1057)/AT1057)*('Form II'!G1055+'Form II'!H1055)),0)))</f>
        <v>0</v>
      </c>
      <c r="BE1057" s="118">
        <f>IF((AS1057)=0,('Form II'!G1055+'Form II'!H1055),SUM(AU1057:BD1057))</f>
        <v>0</v>
      </c>
      <c r="CD1057" s="23">
        <f>AT1057*'Form II'!F1055</f>
        <v>0</v>
      </c>
    </row>
    <row r="1058" spans="1:82" ht="16.5" thickTop="1" thickBot="1" x14ac:dyDescent="0.3">
      <c r="A1058" s="28" t="s">
        <v>40</v>
      </c>
      <c r="B1058" s="29"/>
      <c r="C1058" s="114">
        <v>0</v>
      </c>
      <c r="D1058" s="93">
        <f t="shared" ref="D1058" si="10130">C1058/C1053</f>
        <v>0</v>
      </c>
      <c r="E1058" s="114"/>
      <c r="F1058" s="93">
        <f t="shared" ref="F1058" si="10131">E1058/E1053</f>
        <v>0</v>
      </c>
      <c r="G1058" s="114"/>
      <c r="H1058" s="93">
        <f t="shared" ref="H1058" si="10132">G1058/G1053</f>
        <v>0</v>
      </c>
      <c r="I1058" s="114"/>
      <c r="J1058" s="93">
        <f t="shared" ref="J1058" si="10133">I1058/I1053</f>
        <v>0</v>
      </c>
      <c r="K1058" s="114"/>
      <c r="L1058" s="93">
        <f t="shared" ref="L1058" si="10134">K1058/K1053</f>
        <v>0</v>
      </c>
      <c r="M1058" s="114">
        <v>0</v>
      </c>
      <c r="N1058" s="93">
        <f t="shared" ref="N1058" si="10135">M1058/M1053</f>
        <v>0</v>
      </c>
      <c r="O1058" s="114">
        <v>0</v>
      </c>
      <c r="P1058" s="93">
        <f t="shared" ref="P1058" si="10136">O1058/O1053</f>
        <v>0</v>
      </c>
      <c r="Q1058" s="114">
        <v>0</v>
      </c>
      <c r="R1058" s="93">
        <f t="shared" ref="R1058" si="10137">Q1058/Q1053</f>
        <v>0</v>
      </c>
      <c r="S1058" s="114">
        <v>0</v>
      </c>
      <c r="T1058" s="93">
        <f t="shared" ref="T1058" si="10138">S1058/S1053</f>
        <v>0</v>
      </c>
      <c r="U1058" s="114">
        <v>0</v>
      </c>
      <c r="V1058" s="93">
        <f t="shared" ref="V1058" si="10139">U1058/U1053</f>
        <v>0</v>
      </c>
      <c r="W1058" s="114">
        <v>0</v>
      </c>
      <c r="X1058" s="93">
        <f t="shared" ref="X1058" si="10140">W1058/W1053</f>
        <v>0</v>
      </c>
      <c r="Y1058" s="114">
        <v>0</v>
      </c>
      <c r="Z1058" s="93">
        <f t="shared" ref="Z1058" si="10141">Y1058/Y1053</f>
        <v>0</v>
      </c>
      <c r="AA1058" s="114">
        <v>0</v>
      </c>
      <c r="AB1058" s="93">
        <f t="shared" ref="AB1058" si="10142">AA1058/AA1053</f>
        <v>0</v>
      </c>
      <c r="AC1058" s="114">
        <v>0</v>
      </c>
      <c r="AD1058" s="93">
        <f t="shared" ref="AD1058" si="10143">AC1058/AC1053</f>
        <v>0</v>
      </c>
      <c r="AE1058" s="114"/>
      <c r="AF1058" s="93">
        <f t="shared" ref="AF1058" si="10144">AE1058/AE1053</f>
        <v>0</v>
      </c>
      <c r="AG1058" s="114"/>
      <c r="AH1058" s="93">
        <f t="shared" ref="AH1058" si="10145">AG1058/AG1053</f>
        <v>0</v>
      </c>
      <c r="AI1058" s="114"/>
      <c r="AJ1058" s="93">
        <f t="shared" ref="AJ1058" si="10146">AI1058/AI1053</f>
        <v>0</v>
      </c>
      <c r="AK1058" s="114"/>
      <c r="AL1058" s="93">
        <f t="shared" ref="AL1058" si="10147">AK1058/AK1053</f>
        <v>0</v>
      </c>
      <c r="AM1058" s="114">
        <v>0</v>
      </c>
      <c r="AN1058" s="93">
        <f t="shared" ref="AN1058" si="10148">AM1058/AM1053</f>
        <v>0</v>
      </c>
      <c r="AO1058" s="114">
        <v>0</v>
      </c>
      <c r="AP1058" s="93">
        <f t="shared" ref="AP1058" si="10149">AO1058/AO1053</f>
        <v>0</v>
      </c>
      <c r="AQ1058" s="114">
        <v>0</v>
      </c>
      <c r="AR1058" s="93">
        <f t="shared" si="10087"/>
        <v>0</v>
      </c>
      <c r="AS1058" s="134">
        <f t="shared" si="10088"/>
        <v>0</v>
      </c>
      <c r="AT1058" s="203">
        <f t="shared" si="10089"/>
        <v>0</v>
      </c>
      <c r="AU1058" s="120">
        <f>IF(J1058=0,0,(IF('Form II'!K1056="yes",(J1058/AT1058)*('Form II'!G1056+'Form II'!H1056),0)))</f>
        <v>0</v>
      </c>
      <c r="AV1058" s="120">
        <f>IF(D1058=0,0,(IF('Form II'!I1056="yes",(D1058/AT1058)*('Form II'!G1056+'Form II'!H1056),0)))</f>
        <v>0</v>
      </c>
      <c r="AW1058" s="120">
        <f>IF(F1058+H1058=0,0,(IF('Form II'!J1056="yes",((F1058+H1058)/AT1058)*('Form II'!G1056+'Form II'!H1056),0)))</f>
        <v>0</v>
      </c>
      <c r="AX1058" s="120">
        <f>IF(L1058=0,0,(L1058/AT1058)*('Form II'!G1056+'Form II'!H1056))</f>
        <v>0</v>
      </c>
      <c r="AY1058" s="120">
        <f>IF(P1058+R1058=0,0,(IF('Form II'!M1056="yes",(((P1058+R1058)/AT1058)*('Form II'!G1056+'Form II'!H1056)),0)))</f>
        <v>0</v>
      </c>
      <c r="AZ1058" s="120" t="e">
        <f>IF('Form II'!N1056="yes",(((V1058+X1058+Z1058+T1058)/AT1058)*('Form II'!G1056+'Form II'!H1056)),0)</f>
        <v>#DIV/0!</v>
      </c>
      <c r="BA1058" s="120" t="e">
        <f>IF('Form II'!P1056="yes",(AB1058/AT1058)*('Form II'!G1056+'Form II'!H1056),0)</f>
        <v>#DIV/0!</v>
      </c>
      <c r="BB1058" s="120" t="e">
        <f>IF('Form II'!O1056="yes",(AD1058/AT1058)*('Form II'!G1056+'Form II'!H1056),0)</f>
        <v>#DIV/0!</v>
      </c>
      <c r="BC1058" s="120">
        <f>IF(AF1058=0,0,(AF1058/AT1058)*('Form II'!G1056+'Form II'!H1056))</f>
        <v>0</v>
      </c>
      <c r="BD1058" s="120">
        <f>IF((AN1058+AP1058+AR1058)=0,0,(IF('Form II'!R1056="yes",(((AN1058+AP1058+AR1058)/AT1058)*('Form II'!G1056+'Form II'!H1056)),0)))</f>
        <v>0</v>
      </c>
      <c r="BE1058" s="118">
        <f>IF((AS1058)=0,('Form II'!G1056+'Form II'!H1056),SUM(AU1058:BD1058))</f>
        <v>0</v>
      </c>
      <c r="CD1058" s="23">
        <f>AT1058*'Form II'!F1056</f>
        <v>0</v>
      </c>
    </row>
    <row r="1059" spans="1:82" ht="15.75" thickTop="1" x14ac:dyDescent="0.25">
      <c r="A1059" s="90" t="s">
        <v>41</v>
      </c>
      <c r="B1059" s="91"/>
      <c r="C1059" s="91">
        <f t="shared" si="10024"/>
        <v>0</v>
      </c>
      <c r="D1059" s="93">
        <f t="shared" ref="D1059" si="10150">C1059/C1053</f>
        <v>0</v>
      </c>
      <c r="E1059" s="91">
        <f t="shared" si="10026"/>
        <v>0</v>
      </c>
      <c r="F1059" s="93">
        <f t="shared" ref="F1059" si="10151">E1059/E1053</f>
        <v>0</v>
      </c>
      <c r="G1059" s="91">
        <f t="shared" si="10028"/>
        <v>0</v>
      </c>
      <c r="H1059" s="93">
        <f t="shared" ref="H1059" si="10152">G1059/G1053</f>
        <v>0</v>
      </c>
      <c r="I1059" s="91">
        <f t="shared" si="10030"/>
        <v>0</v>
      </c>
      <c r="J1059" s="93">
        <f t="shared" ref="J1059" si="10153">I1059/I1053</f>
        <v>0</v>
      </c>
      <c r="K1059" s="91">
        <f t="shared" si="10032"/>
        <v>0</v>
      </c>
      <c r="L1059" s="93">
        <f t="shared" ref="L1059" si="10154">K1059/K1053</f>
        <v>0</v>
      </c>
      <c r="M1059" s="91">
        <f t="shared" si="10034"/>
        <v>0</v>
      </c>
      <c r="N1059" s="93">
        <f t="shared" ref="N1059" si="10155">M1059/M1053</f>
        <v>0</v>
      </c>
      <c r="O1059" s="91">
        <f t="shared" si="10036"/>
        <v>0</v>
      </c>
      <c r="P1059" s="93">
        <f t="shared" ref="P1059" si="10156">O1059/O1053</f>
        <v>0</v>
      </c>
      <c r="Q1059" s="91">
        <f t="shared" si="10038"/>
        <v>0</v>
      </c>
      <c r="R1059" s="93">
        <f t="shared" ref="R1059" si="10157">Q1059/Q1053</f>
        <v>0</v>
      </c>
      <c r="S1059" s="91">
        <f t="shared" si="10040"/>
        <v>0</v>
      </c>
      <c r="T1059" s="93">
        <f t="shared" ref="T1059" si="10158">S1059/S1053</f>
        <v>0</v>
      </c>
      <c r="U1059" s="91">
        <f t="shared" si="10042"/>
        <v>0</v>
      </c>
      <c r="V1059" s="93">
        <f t="shared" ref="V1059" si="10159">U1059/U1053</f>
        <v>0</v>
      </c>
      <c r="W1059" s="91">
        <f t="shared" si="10044"/>
        <v>0</v>
      </c>
      <c r="X1059" s="93">
        <f t="shared" ref="X1059" si="10160">W1059/W1053</f>
        <v>0</v>
      </c>
      <c r="Y1059" s="91">
        <f t="shared" si="10046"/>
        <v>0</v>
      </c>
      <c r="Z1059" s="93">
        <f t="shared" ref="Z1059" si="10161">Y1059/Y1053</f>
        <v>0</v>
      </c>
      <c r="AA1059" s="91">
        <f t="shared" si="10048"/>
        <v>0</v>
      </c>
      <c r="AB1059" s="93">
        <f t="shared" ref="AB1059" si="10162">AA1059/AA1053</f>
        <v>0</v>
      </c>
      <c r="AC1059" s="91">
        <f t="shared" si="10050"/>
        <v>0</v>
      </c>
      <c r="AD1059" s="93">
        <f t="shared" ref="AD1059" si="10163">AC1059/AC1053</f>
        <v>0</v>
      </c>
      <c r="AE1059" s="94">
        <f t="shared" si="10052"/>
        <v>0</v>
      </c>
      <c r="AF1059" s="93">
        <f t="shared" ref="AF1059" si="10164">AE1059/AE1053</f>
        <v>0</v>
      </c>
      <c r="AG1059" s="91">
        <f t="shared" si="10054"/>
        <v>0</v>
      </c>
      <c r="AH1059" s="93">
        <f t="shared" ref="AH1059" si="10165">AG1059/AG1053</f>
        <v>0</v>
      </c>
      <c r="AI1059" s="91">
        <f t="shared" si="10056"/>
        <v>0</v>
      </c>
      <c r="AJ1059" s="93">
        <f t="shared" ref="AJ1059" si="10166">AI1059/AI1053</f>
        <v>0</v>
      </c>
      <c r="AK1059" s="91">
        <f t="shared" si="10058"/>
        <v>0</v>
      </c>
      <c r="AL1059" s="93">
        <f t="shared" ref="AL1059" si="10167">AK1059/AK1053</f>
        <v>0</v>
      </c>
      <c r="AM1059" s="91">
        <f t="shared" si="10060"/>
        <v>0</v>
      </c>
      <c r="AN1059" s="93">
        <f t="shared" ref="AN1059" si="10168">AM1059/AM1053</f>
        <v>0</v>
      </c>
      <c r="AO1059" s="91">
        <f t="shared" si="10062"/>
        <v>0</v>
      </c>
      <c r="AP1059" s="93">
        <f t="shared" ref="AP1059" si="10169">AO1059/AO1053</f>
        <v>0</v>
      </c>
      <c r="AQ1059" s="91">
        <f t="shared" si="10064"/>
        <v>0</v>
      </c>
      <c r="AR1059" s="93">
        <f t="shared" si="10087"/>
        <v>0</v>
      </c>
      <c r="AS1059" s="95">
        <f t="shared" si="10065"/>
        <v>0</v>
      </c>
      <c r="AT1059" s="203">
        <f t="shared" si="10089"/>
        <v>0</v>
      </c>
      <c r="AU1059" s="121"/>
      <c r="AV1059" s="121"/>
      <c r="AW1059" s="121"/>
      <c r="AX1059" s="121"/>
      <c r="AY1059" s="121"/>
      <c r="AZ1059" s="121"/>
      <c r="BA1059" s="121"/>
      <c r="BB1059" s="121"/>
      <c r="BC1059" s="121"/>
      <c r="BD1059" s="121"/>
      <c r="BE1059" s="121"/>
      <c r="CD1059" s="30">
        <f t="shared" si="10066"/>
        <v>0</v>
      </c>
    </row>
    <row r="1060" spans="1:82" x14ac:dyDescent="0.25">
      <c r="AU1060" s="116"/>
      <c r="AV1060" s="116"/>
      <c r="AW1060" s="116"/>
      <c r="AX1060" s="116"/>
      <c r="AY1060" s="116"/>
      <c r="AZ1060" s="116"/>
      <c r="BA1060" s="116"/>
      <c r="BB1060" s="116"/>
      <c r="BC1060" s="116"/>
      <c r="BD1060" s="116"/>
      <c r="BE1060" s="116"/>
    </row>
    <row r="1061" spans="1:82" ht="45" x14ac:dyDescent="0.25">
      <c r="A1061" s="97"/>
      <c r="B1061" s="199" t="s">
        <v>25</v>
      </c>
      <c r="C1061" s="248" t="s">
        <v>116</v>
      </c>
      <c r="D1061" s="247"/>
      <c r="E1061" s="257" t="s">
        <v>119</v>
      </c>
      <c r="F1061" s="247"/>
      <c r="G1061" s="257" t="s">
        <v>120</v>
      </c>
      <c r="H1061" s="247"/>
      <c r="I1061" s="248" t="s">
        <v>117</v>
      </c>
      <c r="J1061" s="247"/>
      <c r="K1061" s="248" t="s">
        <v>118</v>
      </c>
      <c r="L1061" s="247"/>
      <c r="M1061" s="248" t="s">
        <v>27</v>
      </c>
      <c r="N1061" s="247"/>
      <c r="O1061" s="248" t="s">
        <v>166</v>
      </c>
      <c r="P1061" s="247"/>
      <c r="Q1061" s="248" t="s">
        <v>167</v>
      </c>
      <c r="R1061" s="247"/>
      <c r="S1061" s="248" t="s">
        <v>132</v>
      </c>
      <c r="T1061" s="247"/>
      <c r="U1061" s="248" t="s">
        <v>28</v>
      </c>
      <c r="V1061" s="247"/>
      <c r="W1061" s="248" t="s">
        <v>29</v>
      </c>
      <c r="X1061" s="247"/>
      <c r="Y1061" s="248" t="s">
        <v>30</v>
      </c>
      <c r="Z1061" s="247"/>
      <c r="AA1061" s="248" t="s">
        <v>114</v>
      </c>
      <c r="AB1061" s="258"/>
      <c r="AC1061" s="248" t="s">
        <v>113</v>
      </c>
      <c r="AD1061" s="247"/>
      <c r="AE1061" s="248" t="s">
        <v>31</v>
      </c>
      <c r="AF1061" s="247"/>
      <c r="AG1061" s="248" t="s">
        <v>193</v>
      </c>
      <c r="AH1061" s="247"/>
      <c r="AI1061" s="248" t="s">
        <v>164</v>
      </c>
      <c r="AJ1061" s="247"/>
      <c r="AK1061" s="246" t="s">
        <v>165</v>
      </c>
      <c r="AL1061" s="247"/>
      <c r="AM1061" s="248" t="s">
        <v>33</v>
      </c>
      <c r="AN1061" s="247"/>
      <c r="AO1061" s="248" t="s">
        <v>34</v>
      </c>
      <c r="AP1061" s="247"/>
      <c r="AQ1061" s="248" t="s">
        <v>34</v>
      </c>
      <c r="AR1061" s="247"/>
      <c r="AS1061" s="248" t="s">
        <v>35</v>
      </c>
      <c r="AT1061" s="247"/>
      <c r="AU1061" s="115" t="s">
        <v>478</v>
      </c>
      <c r="AV1061" s="115" t="s">
        <v>116</v>
      </c>
      <c r="AW1061" s="115" t="s">
        <v>480</v>
      </c>
      <c r="AX1061" s="116" t="s">
        <v>481</v>
      </c>
      <c r="AY1061" s="116" t="s">
        <v>482</v>
      </c>
      <c r="AZ1061" s="116" t="s">
        <v>134</v>
      </c>
      <c r="BA1061" s="117" t="s">
        <v>114</v>
      </c>
      <c r="BB1061" s="117" t="s">
        <v>113</v>
      </c>
      <c r="BC1061" s="117" t="s">
        <v>46</v>
      </c>
      <c r="BD1061" s="117" t="s">
        <v>44</v>
      </c>
      <c r="BE1061" s="118"/>
    </row>
    <row r="1062" spans="1:82" x14ac:dyDescent="0.25">
      <c r="A1062" s="49" t="s">
        <v>129</v>
      </c>
      <c r="B1062" s="200"/>
      <c r="C1062" s="151"/>
      <c r="D1062" s="152"/>
      <c r="E1062" s="151"/>
      <c r="F1062" s="152"/>
      <c r="G1062" s="200"/>
      <c r="H1062" s="201"/>
      <c r="I1062" s="200"/>
      <c r="J1062" s="201"/>
      <c r="K1062" s="87"/>
      <c r="L1062" s="201"/>
      <c r="M1062" s="200"/>
      <c r="N1062" s="201"/>
      <c r="O1062" s="200"/>
      <c r="P1062" s="201"/>
      <c r="Q1062" s="200"/>
      <c r="R1062" s="201"/>
      <c r="S1062" s="200"/>
      <c r="T1062" s="201"/>
      <c r="U1062" s="200"/>
      <c r="V1062" s="201"/>
      <c r="W1062" s="200"/>
      <c r="X1062" s="201"/>
      <c r="Y1062" s="200"/>
      <c r="Z1062" s="201"/>
      <c r="AA1062" s="87"/>
      <c r="AB1062" s="87"/>
      <c r="AC1062" s="200"/>
      <c r="AD1062" s="201"/>
      <c r="AE1062" s="200"/>
      <c r="AF1062" s="201"/>
      <c r="AG1062" s="200"/>
      <c r="AH1062" s="201"/>
      <c r="AI1062" s="200"/>
      <c r="AJ1062" s="201"/>
      <c r="AK1062" s="87"/>
      <c r="AL1062" s="87"/>
      <c r="AM1062" s="200"/>
      <c r="AN1062" s="201"/>
      <c r="AO1062" s="200"/>
      <c r="AP1062" s="201"/>
      <c r="AQ1062" s="200"/>
      <c r="AR1062" s="201"/>
      <c r="AS1062" s="200"/>
      <c r="AT1062" s="146"/>
      <c r="AU1062" s="115"/>
      <c r="AV1062" s="115"/>
      <c r="AW1062" s="115"/>
      <c r="AX1062" s="116"/>
      <c r="AY1062" s="116"/>
      <c r="AZ1062" s="116"/>
      <c r="BA1062" s="116"/>
      <c r="BB1062" s="116"/>
      <c r="BC1062" s="116"/>
      <c r="BD1062" s="116"/>
      <c r="BE1062" s="116"/>
    </row>
    <row r="1063" spans="1:82" x14ac:dyDescent="0.25">
      <c r="A1063" s="98"/>
      <c r="B1063" s="88"/>
      <c r="C1063" s="249">
        <f>(VLOOKUP(A1062,$BF$2:$CB$5,2,FALSE))*'Form II'!F1063</f>
        <v>60</v>
      </c>
      <c r="D1063" s="250"/>
      <c r="E1063" s="249">
        <f>VLOOKUP(A1062,$BF$2:$CB$5,3,FALSE)*'Form II'!F1063</f>
        <v>60</v>
      </c>
      <c r="F1063" s="250"/>
      <c r="G1063" s="249">
        <f>VLOOKUP(A1062,$BF$2:$CB$5,4,FALSE)*'Form II'!F1063</f>
        <v>60</v>
      </c>
      <c r="H1063" s="250"/>
      <c r="I1063" s="249">
        <f>VLOOKUP(A1062,$BF$2:$CB$5,5,FALSE)*'Form II'!F1063</f>
        <v>60</v>
      </c>
      <c r="J1063" s="250"/>
      <c r="K1063" s="251">
        <f>VLOOKUP(A1062,$BF$2:$CB$5,6,FALSE)*'Form II'!F1063</f>
        <v>100</v>
      </c>
      <c r="L1063" s="250"/>
      <c r="M1063" s="249">
        <f>VLOOKUP(A1062,$BF$2:$CB$5,7,FALSE)*'Form II'!F1063</f>
        <v>200</v>
      </c>
      <c r="N1063" s="250"/>
      <c r="O1063" s="249">
        <f>VLOOKUP(A1062,$BF$2:$CB$5,8,FALSE)*'Form II'!F1063</f>
        <v>125</v>
      </c>
      <c r="P1063" s="250"/>
      <c r="Q1063" s="249">
        <f>VLOOKUP(A1062,$BF$2:$CB$5,9,FALSE)*'Form II'!F1063</f>
        <v>125</v>
      </c>
      <c r="R1063" s="250"/>
      <c r="S1063" s="249">
        <f>VLOOKUP(A1062,$BF$2:$CB$5,10,FALSE)*'Form II'!F1063</f>
        <v>125</v>
      </c>
      <c r="T1063" s="250"/>
      <c r="U1063" s="249">
        <f>VLOOKUP(A1062,$BF$2:$CB$5,11,FALSE)*'Form II'!F1063</f>
        <v>150</v>
      </c>
      <c r="V1063" s="250"/>
      <c r="W1063" s="249">
        <f>VLOOKUP(A1062,$BF$2:$CB$5,12,FALSE)*'Form II'!F1063</f>
        <v>200</v>
      </c>
      <c r="X1063" s="250"/>
      <c r="Y1063" s="252">
        <f>VLOOKUP(A1062,$BF$2:$CB$5,13,FALSE)*'Form II'!F1063</f>
        <v>250</v>
      </c>
      <c r="Z1063" s="253"/>
      <c r="AA1063" s="252">
        <f>VLOOKUP(A1062,$BF$2:$CB$5,14,FALSE)*'Form II'!F1063</f>
        <v>75</v>
      </c>
      <c r="AB1063" s="254"/>
      <c r="AC1063" s="252">
        <f>VLOOKUP(A1062,$BF$2:$CB$5,15,FALSE)*'Form II'!F1063</f>
        <v>75</v>
      </c>
      <c r="AD1063" s="253"/>
      <c r="AE1063" s="252">
        <f>VLOOKUP(A1062,$BF$2:$CB$5,16,FALSE)*'Form II'!F1063</f>
        <v>200</v>
      </c>
      <c r="AF1063" s="253"/>
      <c r="AG1063" s="249">
        <f>VLOOKUP(A1062,$BF$2:$CB$5,17,FALSE)*'Form II'!F1063</f>
        <v>200</v>
      </c>
      <c r="AH1063" s="250"/>
      <c r="AI1063" s="249">
        <f>VLOOKUP(A1062,$BF$2:$CB$5,18,FALSE)*'Form II'!F1063</f>
        <v>12.5</v>
      </c>
      <c r="AJ1063" s="250"/>
      <c r="AK1063" s="249">
        <f>VLOOKUP(A1062,$BF$2:$CB$5,19,FALSE)*'Form II'!F1063</f>
        <v>25</v>
      </c>
      <c r="AL1063" s="250"/>
      <c r="AM1063" s="249">
        <f>VLOOKUP(A1062,$BF$2:$CB$5,20,FALSE)*'Form II'!F1063</f>
        <v>12.5</v>
      </c>
      <c r="AN1063" s="250"/>
      <c r="AO1063" s="249">
        <f>VLOOKUP(A1062,$BF$2:$CB$5,21,FALSE)*'Form II'!F1063</f>
        <v>25</v>
      </c>
      <c r="AP1063" s="250"/>
      <c r="AQ1063" s="249">
        <f>VLOOKUP(A1062,$BF$2:$CB$5,22,FALSE)*'Form II'!F1063</f>
        <v>25</v>
      </c>
      <c r="AR1063" s="250"/>
      <c r="AS1063" s="255"/>
      <c r="AT1063" s="256"/>
      <c r="AU1063" s="116"/>
      <c r="AV1063" s="116"/>
      <c r="AW1063" s="116"/>
      <c r="AX1063" s="116"/>
      <c r="AY1063" s="116"/>
      <c r="AZ1063" s="116"/>
      <c r="BA1063" s="116"/>
      <c r="BB1063" s="116"/>
      <c r="BC1063" s="116"/>
      <c r="BD1063" s="116"/>
      <c r="BE1063" s="116"/>
    </row>
    <row r="1064" spans="1:82" ht="15.75" thickBot="1" x14ac:dyDescent="0.3">
      <c r="A1064" s="48" t="str">
        <f>'Form II'!A1063&amp;", "&amp;'Form II'!B1063</f>
        <v>, 107</v>
      </c>
      <c r="B1064" s="99" t="s">
        <v>36</v>
      </c>
      <c r="C1064" s="99" t="s">
        <v>36</v>
      </c>
      <c r="D1064" s="99" t="s">
        <v>142</v>
      </c>
      <c r="E1064" s="99"/>
      <c r="F1064" s="99"/>
      <c r="G1064" s="99"/>
      <c r="H1064" s="99"/>
      <c r="I1064" s="99"/>
      <c r="J1064" s="99"/>
      <c r="K1064" s="99" t="s">
        <v>36</v>
      </c>
      <c r="L1064" s="99" t="s">
        <v>142</v>
      </c>
      <c r="M1064" s="99" t="s">
        <v>36</v>
      </c>
      <c r="N1064" s="99" t="s">
        <v>142</v>
      </c>
      <c r="O1064" s="99" t="s">
        <v>36</v>
      </c>
      <c r="P1064" s="99" t="s">
        <v>142</v>
      </c>
      <c r="Q1064" s="99" t="s">
        <v>36</v>
      </c>
      <c r="R1064" s="99" t="s">
        <v>142</v>
      </c>
      <c r="S1064" s="99" t="s">
        <v>36</v>
      </c>
      <c r="T1064" s="99" t="s">
        <v>142</v>
      </c>
      <c r="U1064" s="99" t="s">
        <v>36</v>
      </c>
      <c r="V1064" s="99" t="s">
        <v>142</v>
      </c>
      <c r="W1064" s="99" t="s">
        <v>36</v>
      </c>
      <c r="X1064" s="99" t="s">
        <v>142</v>
      </c>
      <c r="Y1064" s="99" t="s">
        <v>36</v>
      </c>
      <c r="Z1064" s="99" t="s">
        <v>142</v>
      </c>
      <c r="AA1064" s="99"/>
      <c r="AB1064" s="99"/>
      <c r="AC1064" s="99" t="s">
        <v>36</v>
      </c>
      <c r="AD1064" s="99" t="s">
        <v>142</v>
      </c>
      <c r="AE1064" s="99" t="s">
        <v>36</v>
      </c>
      <c r="AF1064" s="100" t="s">
        <v>142</v>
      </c>
      <c r="AG1064" s="99" t="s">
        <v>36</v>
      </c>
      <c r="AH1064" s="99" t="s">
        <v>142</v>
      </c>
      <c r="AI1064" s="99" t="s">
        <v>36</v>
      </c>
      <c r="AJ1064" s="99" t="s">
        <v>142</v>
      </c>
      <c r="AK1064" s="99" t="s">
        <v>36</v>
      </c>
      <c r="AL1064" s="99" t="s">
        <v>142</v>
      </c>
      <c r="AM1064" s="99" t="s">
        <v>36</v>
      </c>
      <c r="AN1064" s="99" t="s">
        <v>142</v>
      </c>
      <c r="AO1064" s="99" t="s">
        <v>36</v>
      </c>
      <c r="AP1064" s="99" t="s">
        <v>142</v>
      </c>
      <c r="AQ1064" s="99" t="s">
        <v>36</v>
      </c>
      <c r="AR1064" s="99" t="s">
        <v>142</v>
      </c>
      <c r="AS1064" s="99" t="s">
        <v>36</v>
      </c>
      <c r="AT1064" s="147" t="s">
        <v>142</v>
      </c>
      <c r="AU1064" s="116"/>
      <c r="AV1064" s="116"/>
      <c r="AW1064" s="116"/>
      <c r="AX1064" s="116"/>
      <c r="AY1064" s="116"/>
      <c r="AZ1064" s="116"/>
      <c r="BA1064" s="116"/>
      <c r="BB1064" s="116"/>
      <c r="BC1064" s="116"/>
      <c r="BD1064" s="116"/>
      <c r="BE1064" s="116"/>
    </row>
    <row r="1065" spans="1:82" ht="16.5" thickTop="1" thickBot="1" x14ac:dyDescent="0.3">
      <c r="A1065" s="24" t="s">
        <v>37</v>
      </c>
      <c r="B1065" s="25"/>
      <c r="C1065" s="112">
        <v>0</v>
      </c>
      <c r="D1065" s="93">
        <f t="shared" ref="D1065" si="10170">C1065/C1063</f>
        <v>0</v>
      </c>
      <c r="E1065" s="112"/>
      <c r="F1065" s="93">
        <f t="shared" ref="F1065" si="10171">E1065/E1063</f>
        <v>0</v>
      </c>
      <c r="G1065" s="112"/>
      <c r="H1065" s="93">
        <f t="shared" ref="H1065" si="10172">G1065/G1063</f>
        <v>0</v>
      </c>
      <c r="I1065" s="112"/>
      <c r="J1065" s="93">
        <f t="shared" ref="J1065" si="10173">I1065/I1063</f>
        <v>0</v>
      </c>
      <c r="K1065" s="112"/>
      <c r="L1065" s="93">
        <f t="shared" ref="L1065" si="10174">K1065/K1063</f>
        <v>0</v>
      </c>
      <c r="M1065" s="112">
        <v>0</v>
      </c>
      <c r="N1065" s="93">
        <f t="shared" ref="N1065" si="10175">M1065/M1063</f>
        <v>0</v>
      </c>
      <c r="O1065" s="112">
        <v>0</v>
      </c>
      <c r="P1065" s="93">
        <f t="shared" ref="P1065" si="10176">O1065/O1063</f>
        <v>0</v>
      </c>
      <c r="Q1065" s="112">
        <v>0</v>
      </c>
      <c r="R1065" s="93">
        <f t="shared" ref="R1065" si="10177">Q1065/Q1063</f>
        <v>0</v>
      </c>
      <c r="S1065" s="112">
        <v>0</v>
      </c>
      <c r="T1065" s="93">
        <f t="shared" ref="T1065" si="10178">S1065/S1063</f>
        <v>0</v>
      </c>
      <c r="U1065" s="112">
        <v>0</v>
      </c>
      <c r="V1065" s="93">
        <f t="shared" ref="V1065" si="10179">U1065/U1063</f>
        <v>0</v>
      </c>
      <c r="W1065" s="112">
        <v>0</v>
      </c>
      <c r="X1065" s="93">
        <f t="shared" ref="X1065" si="10180">W1065/W1063</f>
        <v>0</v>
      </c>
      <c r="Y1065" s="112">
        <v>0</v>
      </c>
      <c r="Z1065" s="93">
        <f t="shared" ref="Z1065" si="10181">Y1065/Y1063</f>
        <v>0</v>
      </c>
      <c r="AA1065" s="112">
        <v>0</v>
      </c>
      <c r="AB1065" s="93">
        <f t="shared" ref="AB1065" si="10182">AA1065/AA1063</f>
        <v>0</v>
      </c>
      <c r="AC1065" s="112">
        <v>0</v>
      </c>
      <c r="AD1065" s="93">
        <f t="shared" ref="AD1065" si="10183">AC1065/AC1063</f>
        <v>0</v>
      </c>
      <c r="AE1065" s="112"/>
      <c r="AF1065" s="93">
        <f t="shared" ref="AF1065" si="10184">AE1065/AE1063</f>
        <v>0</v>
      </c>
      <c r="AG1065" s="112"/>
      <c r="AH1065" s="93">
        <f t="shared" ref="AH1065" si="10185">AG1065/AG1063</f>
        <v>0</v>
      </c>
      <c r="AI1065" s="112"/>
      <c r="AJ1065" s="93">
        <f t="shared" ref="AJ1065" si="10186">AI1065/AI1063</f>
        <v>0</v>
      </c>
      <c r="AK1065" s="112"/>
      <c r="AL1065" s="93">
        <f t="shared" ref="AL1065" si="10187">AK1065/AK1063</f>
        <v>0</v>
      </c>
      <c r="AM1065" s="112">
        <v>0</v>
      </c>
      <c r="AN1065" s="93">
        <f t="shared" ref="AN1065" si="10188">AM1065/AM1063</f>
        <v>0</v>
      </c>
      <c r="AO1065" s="112">
        <v>0</v>
      </c>
      <c r="AP1065" s="93">
        <f t="shared" ref="AP1065" si="10189">AO1065/AO1063</f>
        <v>0</v>
      </c>
      <c r="AQ1065" s="112">
        <v>0</v>
      </c>
      <c r="AR1065" s="93">
        <f t="shared" ref="AR1065:AR1069" si="10190">AQ1065/$AQ$113</f>
        <v>0</v>
      </c>
      <c r="AS1065" s="134">
        <f t="shared" ref="AS1065:AS1068" si="10191">C1065+K1065+M1065+O1065+U1065+W1065+Y1065+AC1065+AE1065+AG1065+AM1065+AQ1065+E1065+I1065+G1065+AA1065+Q1065+S1065+AO1065+AI1065+AK1065</f>
        <v>0</v>
      </c>
      <c r="AT1065" s="203">
        <f t="shared" ref="AT1065:AT1069" si="10192">D1065+L1065+N1065+P1065+V1065+X1065+Z1065+AD1065+AF1065+AH1065+AN1065+AR1065+AB1065+F1065+J1065+H1065+R1065+T1065+AP1065+AJ1065+AL1065</f>
        <v>0</v>
      </c>
      <c r="AU1065" s="120">
        <f>IF(J1065=0,0,(IF('Form II'!K1063="yes",(J1065/AT1065)*('Form II'!G1063+'Form II'!H1063),0)))</f>
        <v>0</v>
      </c>
      <c r="AV1065" s="120">
        <f>IF(D1065=0,0,(IF('Form II'!I1063="yes",(D1065/AT1065)*('Form II'!G1063+'Form II'!H1063),0)))</f>
        <v>0</v>
      </c>
      <c r="AW1065" s="120">
        <f>IF(F1065+H1065=0,0,(IF('Form II'!J1063="yes",((F1065+H1065)/AT1065)*('Form II'!G1063+'Form II'!H1063),0)))</f>
        <v>0</v>
      </c>
      <c r="AX1065" s="120">
        <f>IF(L1065=0,0,(L1065/AT1065)*('Form II'!G1063+'Form II'!H1063))</f>
        <v>0</v>
      </c>
      <c r="AY1065" s="120">
        <f>IF(P1065+R1065=0,0,(IF('Form II'!M1063="yes",(((P1065+R1065)/AT1065)*('Form II'!G1063+'Form II'!H1063)),0)))</f>
        <v>0</v>
      </c>
      <c r="AZ1065" s="120" t="e">
        <f>IF('Form II'!N1063="yes",(((V1065+X1065+Z1065+T1065)/AT1065)*('Form II'!G1063+'Form II'!H1063)),0)</f>
        <v>#DIV/0!</v>
      </c>
      <c r="BA1065" s="120" t="e">
        <f>IF('Form II'!P1063="yes",(AB1065/AT1065)*('Form II'!G1063+'Form II'!H1063),0)</f>
        <v>#DIV/0!</v>
      </c>
      <c r="BB1065" s="120" t="e">
        <f>IF('Form II'!O1063="yes",(AD1065/AT1065)*('Form II'!G1063+'Form II'!H1063),0)</f>
        <v>#DIV/0!</v>
      </c>
      <c r="BC1065" s="120">
        <f>IF(AF1065=0,0,(AF1065/AT1065)*('Form II'!G1063+'Form II'!H1063))</f>
        <v>0</v>
      </c>
      <c r="BD1065" s="120">
        <f>IF((AN1065+AP1065+AR1065)=0,0,(IF('Form II'!R1063="yes",(((AN1065+AP1065+AR1065)/AT1065)*('Form II'!G1063+'Form II'!H1063)),0)))</f>
        <v>0</v>
      </c>
      <c r="BE1065" s="118">
        <f>IF((AS1065)=0,('Form II'!G1063+'Form II'!H1063),SUM(AU1065:BD1065))</f>
        <v>0</v>
      </c>
      <c r="CD1065" s="23">
        <f>AT1065*'Form II'!F1063</f>
        <v>0</v>
      </c>
    </row>
    <row r="1066" spans="1:82" ht="16.5" thickTop="1" thickBot="1" x14ac:dyDescent="0.3">
      <c r="A1066" s="26" t="s">
        <v>38</v>
      </c>
      <c r="B1066" s="27"/>
      <c r="C1066" s="113">
        <v>0</v>
      </c>
      <c r="D1066" s="93">
        <f t="shared" ref="D1066" si="10193">C1066/C1063</f>
        <v>0</v>
      </c>
      <c r="E1066" s="113"/>
      <c r="F1066" s="93">
        <f t="shared" ref="F1066" si="10194">E1066/E1063</f>
        <v>0</v>
      </c>
      <c r="G1066" s="113"/>
      <c r="H1066" s="93">
        <f t="shared" ref="H1066" si="10195">G1066/G1063</f>
        <v>0</v>
      </c>
      <c r="I1066" s="113"/>
      <c r="J1066" s="93">
        <f t="shared" ref="J1066" si="10196">I1066/I1063</f>
        <v>0</v>
      </c>
      <c r="K1066" s="113"/>
      <c r="L1066" s="93">
        <f t="shared" ref="L1066" si="10197">K1066/K1063</f>
        <v>0</v>
      </c>
      <c r="M1066" s="113">
        <v>0</v>
      </c>
      <c r="N1066" s="93">
        <f t="shared" ref="N1066" si="10198">M1066/M1063</f>
        <v>0</v>
      </c>
      <c r="O1066" s="113">
        <v>0</v>
      </c>
      <c r="P1066" s="93">
        <f t="shared" ref="P1066" si="10199">O1066/O1063</f>
        <v>0</v>
      </c>
      <c r="Q1066" s="113">
        <v>0</v>
      </c>
      <c r="R1066" s="93">
        <f t="shared" ref="R1066" si="10200">Q1066/Q1063</f>
        <v>0</v>
      </c>
      <c r="S1066" s="113">
        <v>0</v>
      </c>
      <c r="T1066" s="93">
        <f t="shared" ref="T1066" si="10201">S1066/S1063</f>
        <v>0</v>
      </c>
      <c r="U1066" s="113">
        <v>0</v>
      </c>
      <c r="V1066" s="93">
        <f t="shared" ref="V1066" si="10202">U1066/U1063</f>
        <v>0</v>
      </c>
      <c r="W1066" s="113">
        <v>0</v>
      </c>
      <c r="X1066" s="93">
        <f t="shared" ref="X1066" si="10203">W1066/W1063</f>
        <v>0</v>
      </c>
      <c r="Y1066" s="113">
        <v>0</v>
      </c>
      <c r="Z1066" s="93">
        <f t="shared" ref="Z1066" si="10204">Y1066/Y1063</f>
        <v>0</v>
      </c>
      <c r="AA1066" s="113">
        <v>0</v>
      </c>
      <c r="AB1066" s="93">
        <f t="shared" ref="AB1066" si="10205">AA1066/AA1063</f>
        <v>0</v>
      </c>
      <c r="AC1066" s="113">
        <v>0</v>
      </c>
      <c r="AD1066" s="93">
        <f t="shared" ref="AD1066" si="10206">AC1066/AC1063</f>
        <v>0</v>
      </c>
      <c r="AE1066" s="113"/>
      <c r="AF1066" s="93">
        <f t="shared" ref="AF1066" si="10207">AE1066/AE1063</f>
        <v>0</v>
      </c>
      <c r="AG1066" s="113"/>
      <c r="AH1066" s="93">
        <f t="shared" ref="AH1066" si="10208">AG1066/AG1063</f>
        <v>0</v>
      </c>
      <c r="AI1066" s="113"/>
      <c r="AJ1066" s="93">
        <f t="shared" ref="AJ1066" si="10209">AI1066/AI1063</f>
        <v>0</v>
      </c>
      <c r="AK1066" s="113"/>
      <c r="AL1066" s="93">
        <f t="shared" ref="AL1066" si="10210">AK1066/AK1063</f>
        <v>0</v>
      </c>
      <c r="AM1066" s="113">
        <v>0</v>
      </c>
      <c r="AN1066" s="93">
        <f t="shared" ref="AN1066" si="10211">AM1066/AM1063</f>
        <v>0</v>
      </c>
      <c r="AO1066" s="113">
        <v>0</v>
      </c>
      <c r="AP1066" s="93">
        <f t="shared" ref="AP1066" si="10212">AO1066/AO1063</f>
        <v>0</v>
      </c>
      <c r="AQ1066" s="113">
        <v>0</v>
      </c>
      <c r="AR1066" s="93">
        <f t="shared" si="10190"/>
        <v>0</v>
      </c>
      <c r="AS1066" s="134">
        <f t="shared" si="10191"/>
        <v>0</v>
      </c>
      <c r="AT1066" s="203">
        <f t="shared" si="10192"/>
        <v>0</v>
      </c>
      <c r="AU1066" s="120">
        <f>IF(J1066=0,0,(IF('Form II'!K1064="yes",(J1066/AT1066)*('Form II'!G1064+'Form II'!H1064),0)))</f>
        <v>0</v>
      </c>
      <c r="AV1066" s="120">
        <f>IF(D1066=0,0,(IF('Form II'!I1064="yes",(D1066/AT1066)*('Form II'!G1064+'Form II'!H1064),0)))</f>
        <v>0</v>
      </c>
      <c r="AW1066" s="120">
        <f>IF(F1066+H1066=0,0,(IF('Form II'!J1064="yes",((F1066+H1066)/AT1066)*('Form II'!G1064+'Form II'!H1064),0)))</f>
        <v>0</v>
      </c>
      <c r="AX1066" s="120">
        <f>IF(L1066=0,0,(L1066/AT1066)*('Form II'!G1064+'Form II'!H1064))</f>
        <v>0</v>
      </c>
      <c r="AY1066" s="120">
        <f>IF(P1066+R1066=0,0,(IF('Form II'!M1064="yes",(((P1066+R1066)/AT1066)*('Form II'!G1064+'Form II'!H1064)),0)))</f>
        <v>0</v>
      </c>
      <c r="AZ1066" s="120" t="e">
        <f>IF('Form II'!N1064="yes",(((V1066+X1066+Z1066+T1066)/AT1066)*('Form II'!G1064+'Form II'!H1064)),0)</f>
        <v>#DIV/0!</v>
      </c>
      <c r="BA1066" s="120" t="e">
        <f>IF('Form II'!P1064="yes",(AB1066/AT1066)*('Form II'!G1064+'Form II'!H1064),0)</f>
        <v>#DIV/0!</v>
      </c>
      <c r="BB1066" s="120" t="e">
        <f>IF('Form II'!O1064="yes",(AD1066/AT1066)*('Form II'!G1064+'Form II'!H1064),0)</f>
        <v>#DIV/0!</v>
      </c>
      <c r="BC1066" s="120">
        <f>IF(AF1066=0,0,(AF1066/AT1066)*('Form II'!G1064+'Form II'!H1064))</f>
        <v>0</v>
      </c>
      <c r="BD1066" s="120">
        <f>IF((AN1066+AP1066+AR1066)=0,0,(IF('Form II'!R1064="yes",(((AN1066+AP1066+AR1066)/AT1066)*('Form II'!G1064+'Form II'!H1064)),0)))</f>
        <v>0</v>
      </c>
      <c r="BE1066" s="118">
        <f>IF((AS1066)=0,('Form II'!G1064+'Form II'!H1064),SUM(AU1066:BD1066))</f>
        <v>0</v>
      </c>
      <c r="CD1066" s="23">
        <f>AT1066*'Form II'!F1064</f>
        <v>0</v>
      </c>
    </row>
    <row r="1067" spans="1:82" ht="16.5" thickTop="1" thickBot="1" x14ac:dyDescent="0.3">
      <c r="A1067" s="26" t="s">
        <v>39</v>
      </c>
      <c r="B1067" s="27"/>
      <c r="C1067" s="113">
        <v>0</v>
      </c>
      <c r="D1067" s="93">
        <f t="shared" ref="D1067" si="10213">C1067/C1063</f>
        <v>0</v>
      </c>
      <c r="E1067" s="113"/>
      <c r="F1067" s="93">
        <f t="shared" ref="F1067" si="10214">E1067/E1063</f>
        <v>0</v>
      </c>
      <c r="G1067" s="113"/>
      <c r="H1067" s="93">
        <f t="shared" ref="H1067" si="10215">G1067/G1063</f>
        <v>0</v>
      </c>
      <c r="I1067" s="113"/>
      <c r="J1067" s="93">
        <f t="shared" ref="J1067" si="10216">I1067/I1063</f>
        <v>0</v>
      </c>
      <c r="K1067" s="113"/>
      <c r="L1067" s="93">
        <f t="shared" ref="L1067" si="10217">K1067/K1063</f>
        <v>0</v>
      </c>
      <c r="M1067" s="113">
        <v>0</v>
      </c>
      <c r="N1067" s="93">
        <f t="shared" ref="N1067" si="10218">M1067/M1063</f>
        <v>0</v>
      </c>
      <c r="O1067" s="113">
        <v>0</v>
      </c>
      <c r="P1067" s="93">
        <f t="shared" ref="P1067" si="10219">O1067/O1063</f>
        <v>0</v>
      </c>
      <c r="Q1067" s="113">
        <v>0</v>
      </c>
      <c r="R1067" s="93">
        <f t="shared" ref="R1067" si="10220">Q1067/Q1063</f>
        <v>0</v>
      </c>
      <c r="S1067" s="113">
        <v>0</v>
      </c>
      <c r="T1067" s="93">
        <f t="shared" ref="T1067" si="10221">S1067/S1063</f>
        <v>0</v>
      </c>
      <c r="U1067" s="113">
        <v>0</v>
      </c>
      <c r="V1067" s="93">
        <f t="shared" ref="V1067" si="10222">U1067/U1063</f>
        <v>0</v>
      </c>
      <c r="W1067" s="113">
        <v>0</v>
      </c>
      <c r="X1067" s="93">
        <f t="shared" ref="X1067" si="10223">W1067/W1063</f>
        <v>0</v>
      </c>
      <c r="Y1067" s="113">
        <v>0</v>
      </c>
      <c r="Z1067" s="93">
        <f t="shared" ref="Z1067" si="10224">Y1067/Y1063</f>
        <v>0</v>
      </c>
      <c r="AA1067" s="113">
        <v>0</v>
      </c>
      <c r="AB1067" s="93">
        <f t="shared" ref="AB1067" si="10225">AA1067/AA1063</f>
        <v>0</v>
      </c>
      <c r="AC1067" s="113">
        <v>0</v>
      </c>
      <c r="AD1067" s="93">
        <f t="shared" ref="AD1067" si="10226">AC1067/AC1063</f>
        <v>0</v>
      </c>
      <c r="AE1067" s="113"/>
      <c r="AF1067" s="93">
        <f t="shared" ref="AF1067" si="10227">AE1067/AE1063</f>
        <v>0</v>
      </c>
      <c r="AG1067" s="113"/>
      <c r="AH1067" s="93">
        <f t="shared" ref="AH1067" si="10228">AG1067/AG1063</f>
        <v>0</v>
      </c>
      <c r="AI1067" s="113"/>
      <c r="AJ1067" s="93">
        <f t="shared" ref="AJ1067" si="10229">AI1067/AI1063</f>
        <v>0</v>
      </c>
      <c r="AK1067" s="113"/>
      <c r="AL1067" s="93">
        <f t="shared" ref="AL1067" si="10230">AK1067/AK1063</f>
        <v>0</v>
      </c>
      <c r="AM1067" s="113">
        <v>0</v>
      </c>
      <c r="AN1067" s="93">
        <f t="shared" ref="AN1067" si="10231">AM1067/AM1063</f>
        <v>0</v>
      </c>
      <c r="AO1067" s="113">
        <v>0</v>
      </c>
      <c r="AP1067" s="93">
        <f t="shared" ref="AP1067" si="10232">AO1067/AO1063</f>
        <v>0</v>
      </c>
      <c r="AQ1067" s="113">
        <v>0</v>
      </c>
      <c r="AR1067" s="93">
        <f t="shared" si="10190"/>
        <v>0</v>
      </c>
      <c r="AS1067" s="134">
        <f t="shared" si="10191"/>
        <v>0</v>
      </c>
      <c r="AT1067" s="203">
        <f t="shared" si="10192"/>
        <v>0</v>
      </c>
      <c r="AU1067" s="120">
        <f>IF(J1067=0,0,(IF('Form II'!K1065="yes",(J1067/AT1067)*('Form II'!G1065+'Form II'!H1065),0)))</f>
        <v>0</v>
      </c>
      <c r="AV1067" s="120">
        <f>IF(D1067=0,0,(IF('Form II'!I1065="yes",(D1067/AT1067)*('Form II'!G1065+'Form II'!H1065),0)))</f>
        <v>0</v>
      </c>
      <c r="AW1067" s="120">
        <f>IF(F1067+H1067=0,0,(IF('Form II'!J1065="yes",((F1067+H1067)/AT1067)*('Form II'!G1065+'Form II'!H1065),0)))</f>
        <v>0</v>
      </c>
      <c r="AX1067" s="120">
        <f>IF(L1067=0,0,(L1067/AT1067)*('Form II'!G1065+'Form II'!H1065))</f>
        <v>0</v>
      </c>
      <c r="AY1067" s="120">
        <f>IF(P1067+R1067=0,0,(IF('Form II'!M1065="yes",(((P1067+R1067)/AT1067)*('Form II'!G1065+'Form II'!H1065)),0)))</f>
        <v>0</v>
      </c>
      <c r="AZ1067" s="120" t="e">
        <f>IF('Form II'!N1065="yes",(((V1067+X1067+Z1067+T1067)/AT1067)*('Form II'!G1065+'Form II'!H1065)),0)</f>
        <v>#DIV/0!</v>
      </c>
      <c r="BA1067" s="120" t="e">
        <f>IF('Form II'!P1065="yes",(AB1067/AT1067)*('Form II'!G1065+'Form II'!H1065),0)</f>
        <v>#DIV/0!</v>
      </c>
      <c r="BB1067" s="120" t="e">
        <f>IF('Form II'!O1065="yes",(AD1067/AT1067)*('Form II'!G1065+'Form II'!H1065),0)</f>
        <v>#DIV/0!</v>
      </c>
      <c r="BC1067" s="120">
        <f>IF(AF1067=0,0,(AF1067/AT1067)*('Form II'!G1065+'Form II'!H1065))</f>
        <v>0</v>
      </c>
      <c r="BD1067" s="120">
        <f>IF((AN1067+AP1067+AR1067)=0,0,(IF('Form II'!R1065="yes",(((AN1067+AP1067+AR1067)/AT1067)*('Form II'!G1065+'Form II'!H1065)),0)))</f>
        <v>0</v>
      </c>
      <c r="BE1067" s="118">
        <f>IF((AS1067)=0,('Form II'!G1065+'Form II'!H1065),SUM(AU1067:BD1067))</f>
        <v>0</v>
      </c>
      <c r="CD1067" s="23">
        <f>AT1067*'Form II'!F1065</f>
        <v>0</v>
      </c>
    </row>
    <row r="1068" spans="1:82" ht="16.5" thickTop="1" thickBot="1" x14ac:dyDescent="0.3">
      <c r="A1068" s="28" t="s">
        <v>40</v>
      </c>
      <c r="B1068" s="29"/>
      <c r="C1068" s="114">
        <v>0</v>
      </c>
      <c r="D1068" s="93">
        <f t="shared" ref="D1068" si="10233">C1068/C1063</f>
        <v>0</v>
      </c>
      <c r="E1068" s="114"/>
      <c r="F1068" s="93">
        <f t="shared" ref="F1068" si="10234">E1068/E1063</f>
        <v>0</v>
      </c>
      <c r="G1068" s="114"/>
      <c r="H1068" s="93">
        <f t="shared" ref="H1068" si="10235">G1068/G1063</f>
        <v>0</v>
      </c>
      <c r="I1068" s="114"/>
      <c r="J1068" s="93">
        <f t="shared" ref="J1068" si="10236">I1068/I1063</f>
        <v>0</v>
      </c>
      <c r="K1068" s="114"/>
      <c r="L1068" s="93">
        <f t="shared" ref="L1068" si="10237">K1068/K1063</f>
        <v>0</v>
      </c>
      <c r="M1068" s="114">
        <v>0</v>
      </c>
      <c r="N1068" s="93">
        <f t="shared" ref="N1068" si="10238">M1068/M1063</f>
        <v>0</v>
      </c>
      <c r="O1068" s="114">
        <v>0</v>
      </c>
      <c r="P1068" s="93">
        <f t="shared" ref="P1068" si="10239">O1068/O1063</f>
        <v>0</v>
      </c>
      <c r="Q1068" s="114">
        <v>0</v>
      </c>
      <c r="R1068" s="93">
        <f t="shared" ref="R1068" si="10240">Q1068/Q1063</f>
        <v>0</v>
      </c>
      <c r="S1068" s="114">
        <v>0</v>
      </c>
      <c r="T1068" s="93">
        <f t="shared" ref="T1068" si="10241">S1068/S1063</f>
        <v>0</v>
      </c>
      <c r="U1068" s="114">
        <v>0</v>
      </c>
      <c r="V1068" s="93">
        <f t="shared" ref="V1068" si="10242">U1068/U1063</f>
        <v>0</v>
      </c>
      <c r="W1068" s="114">
        <v>0</v>
      </c>
      <c r="X1068" s="93">
        <f t="shared" ref="X1068" si="10243">W1068/W1063</f>
        <v>0</v>
      </c>
      <c r="Y1068" s="114">
        <v>0</v>
      </c>
      <c r="Z1068" s="93">
        <f t="shared" ref="Z1068" si="10244">Y1068/Y1063</f>
        <v>0</v>
      </c>
      <c r="AA1068" s="114">
        <v>0</v>
      </c>
      <c r="AB1068" s="93">
        <f t="shared" ref="AB1068" si="10245">AA1068/AA1063</f>
        <v>0</v>
      </c>
      <c r="AC1068" s="114">
        <v>0</v>
      </c>
      <c r="AD1068" s="93">
        <f t="shared" ref="AD1068" si="10246">AC1068/AC1063</f>
        <v>0</v>
      </c>
      <c r="AE1068" s="114"/>
      <c r="AF1068" s="93">
        <f t="shared" ref="AF1068" si="10247">AE1068/AE1063</f>
        <v>0</v>
      </c>
      <c r="AG1068" s="114"/>
      <c r="AH1068" s="93">
        <f t="shared" ref="AH1068" si="10248">AG1068/AG1063</f>
        <v>0</v>
      </c>
      <c r="AI1068" s="114"/>
      <c r="AJ1068" s="93">
        <f t="shared" ref="AJ1068" si="10249">AI1068/AI1063</f>
        <v>0</v>
      </c>
      <c r="AK1068" s="114"/>
      <c r="AL1068" s="93">
        <f t="shared" ref="AL1068" si="10250">AK1068/AK1063</f>
        <v>0</v>
      </c>
      <c r="AM1068" s="114">
        <v>0</v>
      </c>
      <c r="AN1068" s="93">
        <f t="shared" ref="AN1068" si="10251">AM1068/AM1063</f>
        <v>0</v>
      </c>
      <c r="AO1068" s="114">
        <v>0</v>
      </c>
      <c r="AP1068" s="93">
        <f t="shared" ref="AP1068" si="10252">AO1068/AO1063</f>
        <v>0</v>
      </c>
      <c r="AQ1068" s="114">
        <v>0</v>
      </c>
      <c r="AR1068" s="93">
        <f t="shared" si="10190"/>
        <v>0</v>
      </c>
      <c r="AS1068" s="134">
        <f t="shared" si="10191"/>
        <v>0</v>
      </c>
      <c r="AT1068" s="203">
        <f t="shared" si="10192"/>
        <v>0</v>
      </c>
      <c r="AU1068" s="120">
        <f>IF(J1068=0,0,(IF('Form II'!K1066="yes",(J1068/AT1068)*('Form II'!G1066+'Form II'!H1066),0)))</f>
        <v>0</v>
      </c>
      <c r="AV1068" s="120">
        <f>IF(D1068=0,0,(IF('Form II'!I1066="yes",(D1068/AT1068)*('Form II'!G1066+'Form II'!H1066),0)))</f>
        <v>0</v>
      </c>
      <c r="AW1068" s="120">
        <f>IF(F1068+H1068=0,0,(IF('Form II'!J1066="yes",((F1068+H1068)/AT1068)*('Form II'!G1066+'Form II'!H1066),0)))</f>
        <v>0</v>
      </c>
      <c r="AX1068" s="120">
        <f>IF(L1068=0,0,(L1068/AT1068)*('Form II'!G1066+'Form II'!H1066))</f>
        <v>0</v>
      </c>
      <c r="AY1068" s="120">
        <f>IF(P1068+R1068=0,0,(IF('Form II'!M1066="yes",(((P1068+R1068)/AT1068)*('Form II'!G1066+'Form II'!H1066)),0)))</f>
        <v>0</v>
      </c>
      <c r="AZ1068" s="120" t="e">
        <f>IF('Form II'!N1066="yes",(((V1068+X1068+Z1068+T1068)/AT1068)*('Form II'!G1066+'Form II'!H1066)),0)</f>
        <v>#DIV/0!</v>
      </c>
      <c r="BA1068" s="120" t="e">
        <f>IF('Form II'!P1066="yes",(AB1068/AT1068)*('Form II'!G1066+'Form II'!H1066),0)</f>
        <v>#DIV/0!</v>
      </c>
      <c r="BB1068" s="120" t="e">
        <f>IF('Form II'!O1066="yes",(AD1068/AT1068)*('Form II'!G1066+'Form II'!H1066),0)</f>
        <v>#DIV/0!</v>
      </c>
      <c r="BC1068" s="120">
        <f>IF(AF1068=0,0,(AF1068/AT1068)*('Form II'!G1066+'Form II'!H1066))</f>
        <v>0</v>
      </c>
      <c r="BD1068" s="120">
        <f>IF((AN1068+AP1068+AR1068)=0,0,(IF('Form II'!R1066="yes",(((AN1068+AP1068+AR1068)/AT1068)*('Form II'!G1066+'Form II'!H1066)),0)))</f>
        <v>0</v>
      </c>
      <c r="BE1068" s="118">
        <f>IF((AS1068)=0,('Form II'!G1066+'Form II'!H1066),SUM(AU1068:BD1068))</f>
        <v>0</v>
      </c>
      <c r="CD1068" s="23">
        <f>AT1068*'Form II'!F1066</f>
        <v>0</v>
      </c>
    </row>
    <row r="1069" spans="1:82" ht="15.75" thickTop="1" x14ac:dyDescent="0.25">
      <c r="A1069" s="90" t="s">
        <v>41</v>
      </c>
      <c r="B1069" s="91"/>
      <c r="C1069" s="91">
        <f t="shared" si="10024"/>
        <v>0</v>
      </c>
      <c r="D1069" s="93">
        <f t="shared" ref="D1069" si="10253">C1069/C1063</f>
        <v>0</v>
      </c>
      <c r="E1069" s="91">
        <f t="shared" si="10026"/>
        <v>0</v>
      </c>
      <c r="F1069" s="93">
        <f t="shared" ref="F1069" si="10254">E1069/E1063</f>
        <v>0</v>
      </c>
      <c r="G1069" s="91">
        <f t="shared" si="10028"/>
        <v>0</v>
      </c>
      <c r="H1069" s="93">
        <f t="shared" ref="H1069" si="10255">G1069/G1063</f>
        <v>0</v>
      </c>
      <c r="I1069" s="91">
        <f t="shared" si="10030"/>
        <v>0</v>
      </c>
      <c r="J1069" s="93">
        <f t="shared" ref="J1069" si="10256">I1069/I1063</f>
        <v>0</v>
      </c>
      <c r="K1069" s="91">
        <f t="shared" si="10032"/>
        <v>0</v>
      </c>
      <c r="L1069" s="93">
        <f t="shared" ref="L1069" si="10257">K1069/K1063</f>
        <v>0</v>
      </c>
      <c r="M1069" s="91">
        <f t="shared" si="10034"/>
        <v>0</v>
      </c>
      <c r="N1069" s="93">
        <f t="shared" ref="N1069" si="10258">M1069/M1063</f>
        <v>0</v>
      </c>
      <c r="O1069" s="91">
        <f t="shared" si="10036"/>
        <v>0</v>
      </c>
      <c r="P1069" s="93">
        <f t="shared" ref="P1069" si="10259">O1069/O1063</f>
        <v>0</v>
      </c>
      <c r="Q1069" s="91">
        <f t="shared" si="10038"/>
        <v>0</v>
      </c>
      <c r="R1069" s="93">
        <f t="shared" ref="R1069" si="10260">Q1069/Q1063</f>
        <v>0</v>
      </c>
      <c r="S1069" s="91">
        <f t="shared" si="10040"/>
        <v>0</v>
      </c>
      <c r="T1069" s="93">
        <f t="shared" ref="T1069" si="10261">S1069/S1063</f>
        <v>0</v>
      </c>
      <c r="U1069" s="91">
        <f t="shared" si="10042"/>
        <v>0</v>
      </c>
      <c r="V1069" s="93">
        <f t="shared" ref="V1069" si="10262">U1069/U1063</f>
        <v>0</v>
      </c>
      <c r="W1069" s="91">
        <f t="shared" si="10044"/>
        <v>0</v>
      </c>
      <c r="X1069" s="93">
        <f t="shared" ref="X1069" si="10263">W1069/W1063</f>
        <v>0</v>
      </c>
      <c r="Y1069" s="91">
        <f t="shared" si="10046"/>
        <v>0</v>
      </c>
      <c r="Z1069" s="93">
        <f t="shared" ref="Z1069" si="10264">Y1069/Y1063</f>
        <v>0</v>
      </c>
      <c r="AA1069" s="91">
        <f t="shared" si="10048"/>
        <v>0</v>
      </c>
      <c r="AB1069" s="93">
        <f t="shared" ref="AB1069" si="10265">AA1069/AA1063</f>
        <v>0</v>
      </c>
      <c r="AC1069" s="91">
        <f t="shared" si="10050"/>
        <v>0</v>
      </c>
      <c r="AD1069" s="93">
        <f t="shared" ref="AD1069" si="10266">AC1069/AC1063</f>
        <v>0</v>
      </c>
      <c r="AE1069" s="94">
        <f t="shared" si="10052"/>
        <v>0</v>
      </c>
      <c r="AF1069" s="93">
        <f t="shared" ref="AF1069" si="10267">AE1069/AE1063</f>
        <v>0</v>
      </c>
      <c r="AG1069" s="91">
        <f t="shared" si="10054"/>
        <v>0</v>
      </c>
      <c r="AH1069" s="93">
        <f t="shared" ref="AH1069" si="10268">AG1069/AG1063</f>
        <v>0</v>
      </c>
      <c r="AI1069" s="91">
        <f t="shared" si="10056"/>
        <v>0</v>
      </c>
      <c r="AJ1069" s="93">
        <f t="shared" ref="AJ1069" si="10269">AI1069/AI1063</f>
        <v>0</v>
      </c>
      <c r="AK1069" s="91">
        <f t="shared" si="10058"/>
        <v>0</v>
      </c>
      <c r="AL1069" s="93">
        <f t="shared" ref="AL1069" si="10270">AK1069/AK1063</f>
        <v>0</v>
      </c>
      <c r="AM1069" s="91">
        <f t="shared" si="10060"/>
        <v>0</v>
      </c>
      <c r="AN1069" s="93">
        <f t="shared" ref="AN1069" si="10271">AM1069/AM1063</f>
        <v>0</v>
      </c>
      <c r="AO1069" s="91">
        <f t="shared" si="10062"/>
        <v>0</v>
      </c>
      <c r="AP1069" s="93">
        <f t="shared" ref="AP1069" si="10272">AO1069/AO1063</f>
        <v>0</v>
      </c>
      <c r="AQ1069" s="91">
        <f t="shared" si="10064"/>
        <v>0</v>
      </c>
      <c r="AR1069" s="93">
        <f t="shared" si="10190"/>
        <v>0</v>
      </c>
      <c r="AS1069" s="95">
        <f t="shared" si="10065"/>
        <v>0</v>
      </c>
      <c r="AT1069" s="203">
        <f t="shared" si="10192"/>
        <v>0</v>
      </c>
      <c r="AU1069" s="121"/>
      <c r="AV1069" s="121"/>
      <c r="AW1069" s="121"/>
      <c r="AX1069" s="121"/>
      <c r="AY1069" s="121"/>
      <c r="AZ1069" s="121"/>
      <c r="BA1069" s="121"/>
      <c r="BB1069" s="121"/>
      <c r="BC1069" s="121"/>
      <c r="BD1069" s="121"/>
      <c r="BE1069" s="121"/>
      <c r="CD1069" s="30">
        <f t="shared" si="10066"/>
        <v>0</v>
      </c>
    </row>
    <row r="1070" spans="1:82" x14ac:dyDescent="0.25">
      <c r="AU1070" s="116"/>
      <c r="AV1070" s="116"/>
      <c r="AW1070" s="116"/>
      <c r="AX1070" s="116"/>
      <c r="AY1070" s="116"/>
      <c r="AZ1070" s="116"/>
      <c r="BA1070" s="116"/>
      <c r="BB1070" s="116"/>
      <c r="BC1070" s="116"/>
      <c r="BD1070" s="116"/>
      <c r="BE1070" s="116"/>
    </row>
    <row r="1071" spans="1:82" ht="45" x14ac:dyDescent="0.25">
      <c r="A1071" s="97"/>
      <c r="B1071" s="199" t="s">
        <v>25</v>
      </c>
      <c r="C1071" s="248" t="s">
        <v>116</v>
      </c>
      <c r="D1071" s="247"/>
      <c r="E1071" s="257" t="s">
        <v>119</v>
      </c>
      <c r="F1071" s="247"/>
      <c r="G1071" s="257" t="s">
        <v>120</v>
      </c>
      <c r="H1071" s="247"/>
      <c r="I1071" s="248" t="s">
        <v>117</v>
      </c>
      <c r="J1071" s="247"/>
      <c r="K1071" s="248" t="s">
        <v>118</v>
      </c>
      <c r="L1071" s="247"/>
      <c r="M1071" s="248" t="s">
        <v>27</v>
      </c>
      <c r="N1071" s="247"/>
      <c r="O1071" s="248" t="s">
        <v>166</v>
      </c>
      <c r="P1071" s="247"/>
      <c r="Q1071" s="248" t="s">
        <v>167</v>
      </c>
      <c r="R1071" s="247"/>
      <c r="S1071" s="248" t="s">
        <v>132</v>
      </c>
      <c r="T1071" s="247"/>
      <c r="U1071" s="248" t="s">
        <v>28</v>
      </c>
      <c r="V1071" s="247"/>
      <c r="W1071" s="248" t="s">
        <v>29</v>
      </c>
      <c r="X1071" s="247"/>
      <c r="Y1071" s="248" t="s">
        <v>30</v>
      </c>
      <c r="Z1071" s="247"/>
      <c r="AA1071" s="248" t="s">
        <v>114</v>
      </c>
      <c r="AB1071" s="258"/>
      <c r="AC1071" s="248" t="s">
        <v>113</v>
      </c>
      <c r="AD1071" s="247"/>
      <c r="AE1071" s="248" t="s">
        <v>31</v>
      </c>
      <c r="AF1071" s="247"/>
      <c r="AG1071" s="248" t="s">
        <v>193</v>
      </c>
      <c r="AH1071" s="247"/>
      <c r="AI1071" s="248" t="s">
        <v>164</v>
      </c>
      <c r="AJ1071" s="247"/>
      <c r="AK1071" s="246" t="s">
        <v>165</v>
      </c>
      <c r="AL1071" s="247"/>
      <c r="AM1071" s="248" t="s">
        <v>33</v>
      </c>
      <c r="AN1071" s="247"/>
      <c r="AO1071" s="248" t="s">
        <v>34</v>
      </c>
      <c r="AP1071" s="247"/>
      <c r="AQ1071" s="248" t="s">
        <v>34</v>
      </c>
      <c r="AR1071" s="247"/>
      <c r="AS1071" s="248" t="s">
        <v>35</v>
      </c>
      <c r="AT1071" s="247"/>
      <c r="AU1071" s="115" t="s">
        <v>481</v>
      </c>
      <c r="AV1071" s="115" t="s">
        <v>116</v>
      </c>
      <c r="AW1071" s="115" t="s">
        <v>483</v>
      </c>
      <c r="AX1071" s="116" t="s">
        <v>484</v>
      </c>
      <c r="AY1071" s="116" t="s">
        <v>485</v>
      </c>
      <c r="AZ1071" s="116" t="s">
        <v>134</v>
      </c>
      <c r="BA1071" s="117" t="s">
        <v>114</v>
      </c>
      <c r="BB1071" s="117" t="s">
        <v>113</v>
      </c>
      <c r="BC1071" s="117" t="s">
        <v>46</v>
      </c>
      <c r="BD1071" s="117" t="s">
        <v>44</v>
      </c>
      <c r="BE1071" s="118"/>
    </row>
    <row r="1072" spans="1:82" x14ac:dyDescent="0.25">
      <c r="A1072" s="49" t="s">
        <v>129</v>
      </c>
      <c r="B1072" s="200"/>
      <c r="C1072" s="151"/>
      <c r="D1072" s="152"/>
      <c r="E1072" s="151"/>
      <c r="F1072" s="152"/>
      <c r="G1072" s="200"/>
      <c r="H1072" s="201"/>
      <c r="I1072" s="200"/>
      <c r="J1072" s="201"/>
      <c r="K1072" s="87"/>
      <c r="L1072" s="201"/>
      <c r="M1072" s="200"/>
      <c r="N1072" s="201"/>
      <c r="O1072" s="200"/>
      <c r="P1072" s="201"/>
      <c r="Q1072" s="200"/>
      <c r="R1072" s="201"/>
      <c r="S1072" s="200"/>
      <c r="T1072" s="201"/>
      <c r="U1072" s="200"/>
      <c r="V1072" s="201"/>
      <c r="W1072" s="200"/>
      <c r="X1072" s="201"/>
      <c r="Y1072" s="200"/>
      <c r="Z1072" s="201"/>
      <c r="AA1072" s="87"/>
      <c r="AB1072" s="87"/>
      <c r="AC1072" s="200"/>
      <c r="AD1072" s="201"/>
      <c r="AE1072" s="200"/>
      <c r="AF1072" s="201"/>
      <c r="AG1072" s="200"/>
      <c r="AH1072" s="201"/>
      <c r="AI1072" s="200"/>
      <c r="AJ1072" s="201"/>
      <c r="AK1072" s="87"/>
      <c r="AL1072" s="87"/>
      <c r="AM1072" s="200"/>
      <c r="AN1072" s="201"/>
      <c r="AO1072" s="200"/>
      <c r="AP1072" s="201"/>
      <c r="AQ1072" s="200"/>
      <c r="AR1072" s="201"/>
      <c r="AS1072" s="200"/>
      <c r="AT1072" s="146"/>
      <c r="AU1072" s="115"/>
      <c r="AV1072" s="115"/>
      <c r="AW1072" s="115"/>
      <c r="AX1072" s="116"/>
      <c r="AY1072" s="116"/>
      <c r="AZ1072" s="116"/>
      <c r="BA1072" s="116"/>
      <c r="BB1072" s="116"/>
      <c r="BC1072" s="116"/>
      <c r="BD1072" s="116"/>
      <c r="BE1072" s="116"/>
    </row>
    <row r="1073" spans="1:82" x14ac:dyDescent="0.25">
      <c r="A1073" s="98"/>
      <c r="B1073" s="88"/>
      <c r="C1073" s="249">
        <f>(VLOOKUP(A1072,$BF$2:$CB$5,2,FALSE))*'Form II'!F1073</f>
        <v>60</v>
      </c>
      <c r="D1073" s="250"/>
      <c r="E1073" s="249">
        <f>VLOOKUP(A1072,$BF$2:$CB$5,3,FALSE)*'Form II'!F1073</f>
        <v>60</v>
      </c>
      <c r="F1073" s="250"/>
      <c r="G1073" s="249">
        <f>VLOOKUP(A1072,$BF$2:$CB$5,4,FALSE)*'Form II'!F1073</f>
        <v>60</v>
      </c>
      <c r="H1073" s="250"/>
      <c r="I1073" s="249">
        <f>VLOOKUP(A1072,$BF$2:$CB$5,5,FALSE)*'Form II'!F1073</f>
        <v>60</v>
      </c>
      <c r="J1073" s="250"/>
      <c r="K1073" s="251">
        <f>VLOOKUP(A1072,$BF$2:$CB$5,6,FALSE)*'Form II'!F1073</f>
        <v>100</v>
      </c>
      <c r="L1073" s="250"/>
      <c r="M1073" s="249">
        <f>VLOOKUP(A1072,$BF$2:$CB$5,7,FALSE)*'Form II'!F1073</f>
        <v>200</v>
      </c>
      <c r="N1073" s="250"/>
      <c r="O1073" s="249">
        <f>VLOOKUP(A1072,$BF$2:$CB$5,8,FALSE)*'Form II'!F1073</f>
        <v>125</v>
      </c>
      <c r="P1073" s="250"/>
      <c r="Q1073" s="249">
        <f>VLOOKUP(A1072,$BF$2:$CB$5,9,FALSE)*'Form II'!F1073</f>
        <v>125</v>
      </c>
      <c r="R1073" s="250"/>
      <c r="S1073" s="249">
        <f>VLOOKUP(A1072,$BF$2:$CB$5,10,FALSE)*'Form II'!F1073</f>
        <v>125</v>
      </c>
      <c r="T1073" s="250"/>
      <c r="U1073" s="249">
        <f>VLOOKUP(A1072,$BF$2:$CB$5,11,FALSE)*'Form II'!F1073</f>
        <v>150</v>
      </c>
      <c r="V1073" s="250"/>
      <c r="W1073" s="249">
        <f>VLOOKUP(A1072,$BF$2:$CB$5,12,FALSE)*'Form II'!F1073</f>
        <v>200</v>
      </c>
      <c r="X1073" s="250"/>
      <c r="Y1073" s="252">
        <f>VLOOKUP(A1072,$BF$2:$CB$5,13,FALSE)*'Form II'!F1073</f>
        <v>250</v>
      </c>
      <c r="Z1073" s="253"/>
      <c r="AA1073" s="252">
        <f>VLOOKUP(A1072,$BF$2:$CB$5,14,FALSE)*'Form II'!F1073</f>
        <v>75</v>
      </c>
      <c r="AB1073" s="254"/>
      <c r="AC1073" s="252">
        <f>VLOOKUP(A1072,$BF$2:$CB$5,15,FALSE)*'Form II'!F1073</f>
        <v>75</v>
      </c>
      <c r="AD1073" s="253"/>
      <c r="AE1073" s="252">
        <f>VLOOKUP(A1072,$BF$2:$CB$5,16,FALSE)*'Form II'!F1073</f>
        <v>200</v>
      </c>
      <c r="AF1073" s="253"/>
      <c r="AG1073" s="249">
        <f>VLOOKUP(A1072,$BF$2:$CB$5,17,FALSE)*'Form II'!F1073</f>
        <v>200</v>
      </c>
      <c r="AH1073" s="250"/>
      <c r="AI1073" s="249">
        <f>VLOOKUP(A1072,$BF$2:$CB$5,18,FALSE)*'Form II'!F1073</f>
        <v>12.5</v>
      </c>
      <c r="AJ1073" s="250"/>
      <c r="AK1073" s="249">
        <f>VLOOKUP(A1072,$BF$2:$CB$5,19,FALSE)*'Form II'!F1073</f>
        <v>25</v>
      </c>
      <c r="AL1073" s="250"/>
      <c r="AM1073" s="249">
        <f>VLOOKUP(A1072,$BF$2:$CB$5,20,FALSE)*'Form II'!F1073</f>
        <v>12.5</v>
      </c>
      <c r="AN1073" s="250"/>
      <c r="AO1073" s="249">
        <f>VLOOKUP(A1072,$BF$2:$CB$5,21,FALSE)*'Form II'!F1073</f>
        <v>25</v>
      </c>
      <c r="AP1073" s="250"/>
      <c r="AQ1073" s="249">
        <f>VLOOKUP(A1072,$BF$2:$CB$5,22,FALSE)*'Form II'!F1073</f>
        <v>25</v>
      </c>
      <c r="AR1073" s="250"/>
      <c r="AS1073" s="255"/>
      <c r="AT1073" s="256"/>
      <c r="AU1073" s="116"/>
      <c r="AV1073" s="116"/>
      <c r="AW1073" s="116"/>
      <c r="AX1073" s="116"/>
      <c r="AY1073" s="116"/>
      <c r="AZ1073" s="116"/>
      <c r="BA1073" s="116"/>
      <c r="BB1073" s="116"/>
      <c r="BC1073" s="116"/>
      <c r="BD1073" s="116"/>
      <c r="BE1073" s="116"/>
    </row>
    <row r="1074" spans="1:82" ht="15.75" thickBot="1" x14ac:dyDescent="0.3">
      <c r="A1074" s="48" t="str">
        <f>'Form II'!A1073&amp;", "&amp;'Form II'!B1073</f>
        <v>, 108</v>
      </c>
      <c r="B1074" s="99" t="s">
        <v>36</v>
      </c>
      <c r="C1074" s="99" t="s">
        <v>36</v>
      </c>
      <c r="D1074" s="99" t="s">
        <v>142</v>
      </c>
      <c r="E1074" s="99"/>
      <c r="F1074" s="99"/>
      <c r="G1074" s="99"/>
      <c r="H1074" s="99"/>
      <c r="I1074" s="99"/>
      <c r="J1074" s="99"/>
      <c r="K1074" s="99" t="s">
        <v>36</v>
      </c>
      <c r="L1074" s="99" t="s">
        <v>142</v>
      </c>
      <c r="M1074" s="99" t="s">
        <v>36</v>
      </c>
      <c r="N1074" s="99" t="s">
        <v>142</v>
      </c>
      <c r="O1074" s="99" t="s">
        <v>36</v>
      </c>
      <c r="P1074" s="99" t="s">
        <v>142</v>
      </c>
      <c r="Q1074" s="99" t="s">
        <v>36</v>
      </c>
      <c r="R1074" s="99" t="s">
        <v>142</v>
      </c>
      <c r="S1074" s="99" t="s">
        <v>36</v>
      </c>
      <c r="T1074" s="99" t="s">
        <v>142</v>
      </c>
      <c r="U1074" s="99" t="s">
        <v>36</v>
      </c>
      <c r="V1074" s="99" t="s">
        <v>142</v>
      </c>
      <c r="W1074" s="99" t="s">
        <v>36</v>
      </c>
      <c r="X1074" s="99" t="s">
        <v>142</v>
      </c>
      <c r="Y1074" s="99" t="s">
        <v>36</v>
      </c>
      <c r="Z1074" s="99" t="s">
        <v>142</v>
      </c>
      <c r="AA1074" s="99"/>
      <c r="AB1074" s="99"/>
      <c r="AC1074" s="99" t="s">
        <v>36</v>
      </c>
      <c r="AD1074" s="99" t="s">
        <v>142</v>
      </c>
      <c r="AE1074" s="99" t="s">
        <v>36</v>
      </c>
      <c r="AF1074" s="100" t="s">
        <v>142</v>
      </c>
      <c r="AG1074" s="99" t="s">
        <v>36</v>
      </c>
      <c r="AH1074" s="99" t="s">
        <v>142</v>
      </c>
      <c r="AI1074" s="99" t="s">
        <v>36</v>
      </c>
      <c r="AJ1074" s="99" t="s">
        <v>142</v>
      </c>
      <c r="AK1074" s="99" t="s">
        <v>36</v>
      </c>
      <c r="AL1074" s="99" t="s">
        <v>142</v>
      </c>
      <c r="AM1074" s="99" t="s">
        <v>36</v>
      </c>
      <c r="AN1074" s="99" t="s">
        <v>142</v>
      </c>
      <c r="AO1074" s="99" t="s">
        <v>36</v>
      </c>
      <c r="AP1074" s="99" t="s">
        <v>142</v>
      </c>
      <c r="AQ1074" s="99" t="s">
        <v>36</v>
      </c>
      <c r="AR1074" s="99" t="s">
        <v>142</v>
      </c>
      <c r="AS1074" s="99" t="s">
        <v>36</v>
      </c>
      <c r="AT1074" s="147" t="s">
        <v>142</v>
      </c>
      <c r="AU1074" s="116"/>
      <c r="AV1074" s="116"/>
      <c r="AW1074" s="116"/>
      <c r="AX1074" s="116"/>
      <c r="AY1074" s="116"/>
      <c r="AZ1074" s="116"/>
      <c r="BA1074" s="116"/>
      <c r="BB1074" s="116"/>
      <c r="BC1074" s="116"/>
      <c r="BD1074" s="116"/>
      <c r="BE1074" s="116"/>
    </row>
    <row r="1075" spans="1:82" ht="16.5" thickTop="1" thickBot="1" x14ac:dyDescent="0.3">
      <c r="A1075" s="24" t="s">
        <v>37</v>
      </c>
      <c r="B1075" s="25"/>
      <c r="C1075" s="112">
        <v>0</v>
      </c>
      <c r="D1075" s="93">
        <f t="shared" ref="D1075" si="10273">C1075/C1073</f>
        <v>0</v>
      </c>
      <c r="E1075" s="112"/>
      <c r="F1075" s="93">
        <f t="shared" ref="F1075" si="10274">E1075/E1073</f>
        <v>0</v>
      </c>
      <c r="G1075" s="112"/>
      <c r="H1075" s="93">
        <f t="shared" ref="H1075" si="10275">G1075/G1073</f>
        <v>0</v>
      </c>
      <c r="I1075" s="112"/>
      <c r="J1075" s="93">
        <f t="shared" ref="J1075" si="10276">I1075/I1073</f>
        <v>0</v>
      </c>
      <c r="K1075" s="112"/>
      <c r="L1075" s="93">
        <f t="shared" ref="L1075" si="10277">K1075/K1073</f>
        <v>0</v>
      </c>
      <c r="M1075" s="112">
        <v>0</v>
      </c>
      <c r="N1075" s="93">
        <f t="shared" ref="N1075" si="10278">M1075/M1073</f>
        <v>0</v>
      </c>
      <c r="O1075" s="112">
        <v>0</v>
      </c>
      <c r="P1075" s="93">
        <f t="shared" ref="P1075" si="10279">O1075/O1073</f>
        <v>0</v>
      </c>
      <c r="Q1075" s="112">
        <v>0</v>
      </c>
      <c r="R1075" s="93">
        <f t="shared" ref="R1075" si="10280">Q1075/Q1073</f>
        <v>0</v>
      </c>
      <c r="S1075" s="112">
        <v>0</v>
      </c>
      <c r="T1075" s="93">
        <f t="shared" ref="T1075" si="10281">S1075/S1073</f>
        <v>0</v>
      </c>
      <c r="U1075" s="112">
        <v>0</v>
      </c>
      <c r="V1075" s="93">
        <f t="shared" ref="V1075" si="10282">U1075/U1073</f>
        <v>0</v>
      </c>
      <c r="W1075" s="112">
        <v>0</v>
      </c>
      <c r="X1075" s="93">
        <f t="shared" ref="X1075" si="10283">W1075/W1073</f>
        <v>0</v>
      </c>
      <c r="Y1075" s="112">
        <v>0</v>
      </c>
      <c r="Z1075" s="93">
        <f t="shared" ref="Z1075" si="10284">Y1075/Y1073</f>
        <v>0</v>
      </c>
      <c r="AA1075" s="112">
        <v>0</v>
      </c>
      <c r="AB1075" s="93">
        <f t="shared" ref="AB1075" si="10285">AA1075/AA1073</f>
        <v>0</v>
      </c>
      <c r="AC1075" s="112">
        <v>0</v>
      </c>
      <c r="AD1075" s="93">
        <f t="shared" ref="AD1075" si="10286">AC1075/AC1073</f>
        <v>0</v>
      </c>
      <c r="AE1075" s="112"/>
      <c r="AF1075" s="93">
        <f t="shared" ref="AF1075" si="10287">AE1075/AE1073</f>
        <v>0</v>
      </c>
      <c r="AG1075" s="112"/>
      <c r="AH1075" s="93">
        <f t="shared" ref="AH1075" si="10288">AG1075/AG1073</f>
        <v>0</v>
      </c>
      <c r="AI1075" s="112"/>
      <c r="AJ1075" s="93">
        <f t="shared" ref="AJ1075" si="10289">AI1075/AI1073</f>
        <v>0</v>
      </c>
      <c r="AK1075" s="112"/>
      <c r="AL1075" s="93">
        <f t="shared" ref="AL1075" si="10290">AK1075/AK1073</f>
        <v>0</v>
      </c>
      <c r="AM1075" s="112">
        <v>0</v>
      </c>
      <c r="AN1075" s="93">
        <f t="shared" ref="AN1075" si="10291">AM1075/AM1073</f>
        <v>0</v>
      </c>
      <c r="AO1075" s="112">
        <v>0</v>
      </c>
      <c r="AP1075" s="93">
        <f t="shared" ref="AP1075" si="10292">AO1075/AO1073</f>
        <v>0</v>
      </c>
      <c r="AQ1075" s="112">
        <v>0</v>
      </c>
      <c r="AR1075" s="93">
        <f t="shared" ref="AR1075:AR1079" si="10293">AQ1075/$AQ$113</f>
        <v>0</v>
      </c>
      <c r="AS1075" s="134">
        <f t="shared" ref="AS1075:AS1078" si="10294">C1075+K1075+M1075+O1075+U1075+W1075+Y1075+AC1075+AE1075+AG1075+AM1075+AQ1075+E1075+I1075+G1075+AA1075+Q1075+S1075+AO1075+AI1075+AK1075</f>
        <v>0</v>
      </c>
      <c r="AT1075" s="203">
        <f t="shared" ref="AT1075:AT1079" si="10295">D1075+L1075+N1075+P1075+V1075+X1075+Z1075+AD1075+AF1075+AH1075+AN1075+AR1075+AB1075+F1075+J1075+H1075+R1075+T1075+AP1075+AJ1075+AL1075</f>
        <v>0</v>
      </c>
      <c r="AU1075" s="120">
        <f>IF(J1075=0,0,(IF('Form II'!K1073="yes",(J1075/AT1075)*('Form II'!G1073+'Form II'!H1073),0)))</f>
        <v>0</v>
      </c>
      <c r="AV1075" s="120">
        <f>IF(D1075=0,0,(IF('Form II'!I1073="yes",(D1075/AT1075)*('Form II'!G1073+'Form II'!H1073),0)))</f>
        <v>0</v>
      </c>
      <c r="AW1075" s="120">
        <f>IF(F1075+H1075=0,0,(IF('Form II'!J1073="yes",((F1075+H1075)/AT1075)*('Form II'!G1073+'Form II'!H1073),0)))</f>
        <v>0</v>
      </c>
      <c r="AX1075" s="120">
        <f>IF(L1075=0,0,(L1075/AT1075)*('Form II'!G1073+'Form II'!H1073))</f>
        <v>0</v>
      </c>
      <c r="AY1075" s="120">
        <f>IF(P1075+R1075=0,0,(IF('Form II'!M1073="yes",(((P1075+R1075)/AT1075)*('Form II'!G1073+'Form II'!H1073)),0)))</f>
        <v>0</v>
      </c>
      <c r="AZ1075" s="120" t="e">
        <f>IF('Form II'!N1073="yes",(((V1075+X1075+Z1075+T1075)/AT1075)*('Form II'!G1073+'Form II'!H1073)),0)</f>
        <v>#DIV/0!</v>
      </c>
      <c r="BA1075" s="120" t="e">
        <f>IF('Form II'!P1073="yes",(AB1075/AT1075)*('Form II'!G1073+'Form II'!H1073),0)</f>
        <v>#DIV/0!</v>
      </c>
      <c r="BB1075" s="120" t="e">
        <f>IF('Form II'!O1073="yes",(AD1075/AT1075)*('Form II'!G1073+'Form II'!H1073),0)</f>
        <v>#DIV/0!</v>
      </c>
      <c r="BC1075" s="120">
        <f>IF(AF1075=0,0,(AF1075/AT1075)*('Form II'!G1073+'Form II'!H1073))</f>
        <v>0</v>
      </c>
      <c r="BD1075" s="120">
        <f>IF((AN1075+AP1075+AR1075)=0,0,(IF('Form II'!R1073="yes",(((AN1075+AP1075+AR1075)/AT1075)*('Form II'!G1073+'Form II'!H1073)),0)))</f>
        <v>0</v>
      </c>
      <c r="BE1075" s="118">
        <f>IF((AS1075)=0,('Form II'!G1073+'Form II'!H1073),SUM(AU1075:BD1075))</f>
        <v>0</v>
      </c>
      <c r="CD1075" s="23">
        <f>AT1075*'Form II'!F1073</f>
        <v>0</v>
      </c>
    </row>
    <row r="1076" spans="1:82" ht="16.5" thickTop="1" thickBot="1" x14ac:dyDescent="0.3">
      <c r="A1076" s="26" t="s">
        <v>38</v>
      </c>
      <c r="B1076" s="27"/>
      <c r="C1076" s="113">
        <v>0</v>
      </c>
      <c r="D1076" s="93">
        <f t="shared" ref="D1076" si="10296">C1076/C1073</f>
        <v>0</v>
      </c>
      <c r="E1076" s="113"/>
      <c r="F1076" s="93">
        <f t="shared" ref="F1076" si="10297">E1076/E1073</f>
        <v>0</v>
      </c>
      <c r="G1076" s="113"/>
      <c r="H1076" s="93">
        <f t="shared" ref="H1076" si="10298">G1076/G1073</f>
        <v>0</v>
      </c>
      <c r="I1076" s="113"/>
      <c r="J1076" s="93">
        <f t="shared" ref="J1076" si="10299">I1076/I1073</f>
        <v>0</v>
      </c>
      <c r="K1076" s="113"/>
      <c r="L1076" s="93">
        <f t="shared" ref="L1076" si="10300">K1076/K1073</f>
        <v>0</v>
      </c>
      <c r="M1076" s="113">
        <v>0</v>
      </c>
      <c r="N1076" s="93">
        <f t="shared" ref="N1076" si="10301">M1076/M1073</f>
        <v>0</v>
      </c>
      <c r="O1076" s="113">
        <v>0</v>
      </c>
      <c r="P1076" s="93">
        <f t="shared" ref="P1076" si="10302">O1076/O1073</f>
        <v>0</v>
      </c>
      <c r="Q1076" s="113">
        <v>0</v>
      </c>
      <c r="R1076" s="93">
        <f t="shared" ref="R1076" si="10303">Q1076/Q1073</f>
        <v>0</v>
      </c>
      <c r="S1076" s="113">
        <v>0</v>
      </c>
      <c r="T1076" s="93">
        <f t="shared" ref="T1076" si="10304">S1076/S1073</f>
        <v>0</v>
      </c>
      <c r="U1076" s="113">
        <v>0</v>
      </c>
      <c r="V1076" s="93">
        <f t="shared" ref="V1076" si="10305">U1076/U1073</f>
        <v>0</v>
      </c>
      <c r="W1076" s="113">
        <v>0</v>
      </c>
      <c r="X1076" s="93">
        <f t="shared" ref="X1076" si="10306">W1076/W1073</f>
        <v>0</v>
      </c>
      <c r="Y1076" s="113">
        <v>0</v>
      </c>
      <c r="Z1076" s="93">
        <f t="shared" ref="Z1076" si="10307">Y1076/Y1073</f>
        <v>0</v>
      </c>
      <c r="AA1076" s="113">
        <v>0</v>
      </c>
      <c r="AB1076" s="93">
        <f t="shared" ref="AB1076" si="10308">AA1076/AA1073</f>
        <v>0</v>
      </c>
      <c r="AC1076" s="113">
        <v>0</v>
      </c>
      <c r="AD1076" s="93">
        <f t="shared" ref="AD1076" si="10309">AC1076/AC1073</f>
        <v>0</v>
      </c>
      <c r="AE1076" s="113"/>
      <c r="AF1076" s="93">
        <f t="shared" ref="AF1076" si="10310">AE1076/AE1073</f>
        <v>0</v>
      </c>
      <c r="AG1076" s="113"/>
      <c r="AH1076" s="93">
        <f t="shared" ref="AH1076" si="10311">AG1076/AG1073</f>
        <v>0</v>
      </c>
      <c r="AI1076" s="113"/>
      <c r="AJ1076" s="93">
        <f t="shared" ref="AJ1076" si="10312">AI1076/AI1073</f>
        <v>0</v>
      </c>
      <c r="AK1076" s="113"/>
      <c r="AL1076" s="93">
        <f t="shared" ref="AL1076" si="10313">AK1076/AK1073</f>
        <v>0</v>
      </c>
      <c r="AM1076" s="113">
        <v>0</v>
      </c>
      <c r="AN1076" s="93">
        <f t="shared" ref="AN1076" si="10314">AM1076/AM1073</f>
        <v>0</v>
      </c>
      <c r="AO1076" s="113">
        <v>0</v>
      </c>
      <c r="AP1076" s="93">
        <f t="shared" ref="AP1076" si="10315">AO1076/AO1073</f>
        <v>0</v>
      </c>
      <c r="AQ1076" s="113">
        <v>0</v>
      </c>
      <c r="AR1076" s="93">
        <f t="shared" si="10293"/>
        <v>0</v>
      </c>
      <c r="AS1076" s="134">
        <f t="shared" si="10294"/>
        <v>0</v>
      </c>
      <c r="AT1076" s="203">
        <f t="shared" si="10295"/>
        <v>0</v>
      </c>
      <c r="AU1076" s="120">
        <f>IF(J1076=0,0,(IF('Form II'!K1074="yes",(J1076/AT1076)*('Form II'!G1074+'Form II'!H1074),0)))</f>
        <v>0</v>
      </c>
      <c r="AV1076" s="120">
        <f>IF(D1076=0,0,(IF('Form II'!I1074="yes",(D1076/AT1076)*('Form II'!G1074+'Form II'!H1074),0)))</f>
        <v>0</v>
      </c>
      <c r="AW1076" s="120">
        <f>IF(F1076+H1076=0,0,(IF('Form II'!J1074="yes",((F1076+H1076)/AT1076)*('Form II'!G1074+'Form II'!H1074),0)))</f>
        <v>0</v>
      </c>
      <c r="AX1076" s="120">
        <f>IF(L1076=0,0,(L1076/AT1076)*('Form II'!G1074+'Form II'!H1074))</f>
        <v>0</v>
      </c>
      <c r="AY1076" s="120">
        <f>IF(P1076+R1076=0,0,(IF('Form II'!M1074="yes",(((P1076+R1076)/AT1076)*('Form II'!G1074+'Form II'!H1074)),0)))</f>
        <v>0</v>
      </c>
      <c r="AZ1076" s="120" t="e">
        <f>IF('Form II'!N1074="yes",(((V1076+X1076+Z1076+T1076)/AT1076)*('Form II'!G1074+'Form II'!H1074)),0)</f>
        <v>#DIV/0!</v>
      </c>
      <c r="BA1076" s="120" t="e">
        <f>IF('Form II'!P1074="yes",(AB1076/AT1076)*('Form II'!G1074+'Form II'!H1074),0)</f>
        <v>#DIV/0!</v>
      </c>
      <c r="BB1076" s="120" t="e">
        <f>IF('Form II'!O1074="yes",(AD1076/AT1076)*('Form II'!G1074+'Form II'!H1074),0)</f>
        <v>#DIV/0!</v>
      </c>
      <c r="BC1076" s="120">
        <f>IF(AF1076=0,0,(AF1076/AT1076)*('Form II'!G1074+'Form II'!H1074))</f>
        <v>0</v>
      </c>
      <c r="BD1076" s="120">
        <f>IF((AN1076+AP1076+AR1076)=0,0,(IF('Form II'!R1074="yes",(((AN1076+AP1076+AR1076)/AT1076)*('Form II'!G1074+'Form II'!H1074)),0)))</f>
        <v>0</v>
      </c>
      <c r="BE1076" s="118">
        <f>IF((AS1076)=0,('Form II'!G1074+'Form II'!H1074),SUM(AU1076:BD1076))</f>
        <v>0</v>
      </c>
      <c r="CD1076" s="23">
        <f>AT1076*'Form II'!F1074</f>
        <v>0</v>
      </c>
    </row>
    <row r="1077" spans="1:82" ht="16.5" thickTop="1" thickBot="1" x14ac:dyDescent="0.3">
      <c r="A1077" s="26" t="s">
        <v>39</v>
      </c>
      <c r="B1077" s="27"/>
      <c r="C1077" s="113">
        <v>0</v>
      </c>
      <c r="D1077" s="93">
        <f t="shared" ref="D1077" si="10316">C1077/C1073</f>
        <v>0</v>
      </c>
      <c r="E1077" s="113"/>
      <c r="F1077" s="93">
        <f t="shared" ref="F1077" si="10317">E1077/E1073</f>
        <v>0</v>
      </c>
      <c r="G1077" s="113"/>
      <c r="H1077" s="93">
        <f t="shared" ref="H1077" si="10318">G1077/G1073</f>
        <v>0</v>
      </c>
      <c r="I1077" s="113"/>
      <c r="J1077" s="93">
        <f t="shared" ref="J1077" si="10319">I1077/I1073</f>
        <v>0</v>
      </c>
      <c r="K1077" s="113"/>
      <c r="L1077" s="93">
        <f t="shared" ref="L1077" si="10320">K1077/K1073</f>
        <v>0</v>
      </c>
      <c r="M1077" s="113">
        <v>0</v>
      </c>
      <c r="N1077" s="93">
        <f t="shared" ref="N1077" si="10321">M1077/M1073</f>
        <v>0</v>
      </c>
      <c r="O1077" s="113">
        <v>0</v>
      </c>
      <c r="P1077" s="93">
        <f t="shared" ref="P1077" si="10322">O1077/O1073</f>
        <v>0</v>
      </c>
      <c r="Q1077" s="113">
        <v>0</v>
      </c>
      <c r="R1077" s="93">
        <f t="shared" ref="R1077" si="10323">Q1077/Q1073</f>
        <v>0</v>
      </c>
      <c r="S1077" s="113">
        <v>0</v>
      </c>
      <c r="T1077" s="93">
        <f t="shared" ref="T1077" si="10324">S1077/S1073</f>
        <v>0</v>
      </c>
      <c r="U1077" s="113">
        <v>0</v>
      </c>
      <c r="V1077" s="93">
        <f t="shared" ref="V1077" si="10325">U1077/U1073</f>
        <v>0</v>
      </c>
      <c r="W1077" s="113">
        <v>0</v>
      </c>
      <c r="X1077" s="93">
        <f t="shared" ref="X1077" si="10326">W1077/W1073</f>
        <v>0</v>
      </c>
      <c r="Y1077" s="113">
        <v>0</v>
      </c>
      <c r="Z1077" s="93">
        <f t="shared" ref="Z1077" si="10327">Y1077/Y1073</f>
        <v>0</v>
      </c>
      <c r="AA1077" s="113">
        <v>0</v>
      </c>
      <c r="AB1077" s="93">
        <f t="shared" ref="AB1077" si="10328">AA1077/AA1073</f>
        <v>0</v>
      </c>
      <c r="AC1077" s="113">
        <v>0</v>
      </c>
      <c r="AD1077" s="93">
        <f t="shared" ref="AD1077" si="10329">AC1077/AC1073</f>
        <v>0</v>
      </c>
      <c r="AE1077" s="113"/>
      <c r="AF1077" s="93">
        <f t="shared" ref="AF1077" si="10330">AE1077/AE1073</f>
        <v>0</v>
      </c>
      <c r="AG1077" s="113"/>
      <c r="AH1077" s="93">
        <f t="shared" ref="AH1077" si="10331">AG1077/AG1073</f>
        <v>0</v>
      </c>
      <c r="AI1077" s="113"/>
      <c r="AJ1077" s="93">
        <f t="shared" ref="AJ1077" si="10332">AI1077/AI1073</f>
        <v>0</v>
      </c>
      <c r="AK1077" s="113"/>
      <c r="AL1077" s="93">
        <f t="shared" ref="AL1077" si="10333">AK1077/AK1073</f>
        <v>0</v>
      </c>
      <c r="AM1077" s="113">
        <v>0</v>
      </c>
      <c r="AN1077" s="93">
        <f t="shared" ref="AN1077" si="10334">AM1077/AM1073</f>
        <v>0</v>
      </c>
      <c r="AO1077" s="113">
        <v>0</v>
      </c>
      <c r="AP1077" s="93">
        <f t="shared" ref="AP1077" si="10335">AO1077/AO1073</f>
        <v>0</v>
      </c>
      <c r="AQ1077" s="113">
        <v>0</v>
      </c>
      <c r="AR1077" s="93">
        <f t="shared" si="10293"/>
        <v>0</v>
      </c>
      <c r="AS1077" s="134">
        <f t="shared" si="10294"/>
        <v>0</v>
      </c>
      <c r="AT1077" s="203">
        <f t="shared" si="10295"/>
        <v>0</v>
      </c>
      <c r="AU1077" s="120">
        <f>IF(J1077=0,0,(IF('Form II'!K1075="yes",(J1077/AT1077)*('Form II'!G1075+'Form II'!H1075),0)))</f>
        <v>0</v>
      </c>
      <c r="AV1077" s="120">
        <f>IF(D1077=0,0,(IF('Form II'!I1075="yes",(D1077/AT1077)*('Form II'!G1075+'Form II'!H1075),0)))</f>
        <v>0</v>
      </c>
      <c r="AW1077" s="120">
        <f>IF(F1077+H1077=0,0,(IF('Form II'!J1075="yes",((F1077+H1077)/AT1077)*('Form II'!G1075+'Form II'!H1075),0)))</f>
        <v>0</v>
      </c>
      <c r="AX1077" s="120">
        <f>IF(L1077=0,0,(L1077/AT1077)*('Form II'!G1075+'Form II'!H1075))</f>
        <v>0</v>
      </c>
      <c r="AY1077" s="120">
        <f>IF(P1077+R1077=0,0,(IF('Form II'!M1075="yes",(((P1077+R1077)/AT1077)*('Form II'!G1075+'Form II'!H1075)),0)))</f>
        <v>0</v>
      </c>
      <c r="AZ1077" s="120" t="e">
        <f>IF('Form II'!N1075="yes",(((V1077+X1077+Z1077+T1077)/AT1077)*('Form II'!G1075+'Form II'!H1075)),0)</f>
        <v>#DIV/0!</v>
      </c>
      <c r="BA1077" s="120" t="e">
        <f>IF('Form II'!P1075="yes",(AB1077/AT1077)*('Form II'!G1075+'Form II'!H1075),0)</f>
        <v>#DIV/0!</v>
      </c>
      <c r="BB1077" s="120" t="e">
        <f>IF('Form II'!O1075="yes",(AD1077/AT1077)*('Form II'!G1075+'Form II'!H1075),0)</f>
        <v>#DIV/0!</v>
      </c>
      <c r="BC1077" s="120">
        <f>IF(AF1077=0,0,(AF1077/AT1077)*('Form II'!G1075+'Form II'!H1075))</f>
        <v>0</v>
      </c>
      <c r="BD1077" s="120">
        <f>IF((AN1077+AP1077+AR1077)=0,0,(IF('Form II'!R1075="yes",(((AN1077+AP1077+AR1077)/AT1077)*('Form II'!G1075+'Form II'!H1075)),0)))</f>
        <v>0</v>
      </c>
      <c r="BE1077" s="118">
        <f>IF((AS1077)=0,('Form II'!G1075+'Form II'!H1075),SUM(AU1077:BD1077))</f>
        <v>0</v>
      </c>
      <c r="CD1077" s="23">
        <f>AT1077*'Form II'!F1075</f>
        <v>0</v>
      </c>
    </row>
    <row r="1078" spans="1:82" ht="16.5" thickTop="1" thickBot="1" x14ac:dyDescent="0.3">
      <c r="A1078" s="28" t="s">
        <v>40</v>
      </c>
      <c r="B1078" s="29"/>
      <c r="C1078" s="114">
        <v>0</v>
      </c>
      <c r="D1078" s="93">
        <f t="shared" ref="D1078" si="10336">C1078/C1073</f>
        <v>0</v>
      </c>
      <c r="E1078" s="114"/>
      <c r="F1078" s="93">
        <f t="shared" ref="F1078" si="10337">E1078/E1073</f>
        <v>0</v>
      </c>
      <c r="G1078" s="114"/>
      <c r="H1078" s="93">
        <f t="shared" ref="H1078" si="10338">G1078/G1073</f>
        <v>0</v>
      </c>
      <c r="I1078" s="114"/>
      <c r="J1078" s="93">
        <f t="shared" ref="J1078" si="10339">I1078/I1073</f>
        <v>0</v>
      </c>
      <c r="K1078" s="114"/>
      <c r="L1078" s="93">
        <f t="shared" ref="L1078" si="10340">K1078/K1073</f>
        <v>0</v>
      </c>
      <c r="M1078" s="114">
        <v>0</v>
      </c>
      <c r="N1078" s="93">
        <f t="shared" ref="N1078" si="10341">M1078/M1073</f>
        <v>0</v>
      </c>
      <c r="O1078" s="114">
        <v>0</v>
      </c>
      <c r="P1078" s="93">
        <f t="shared" ref="P1078" si="10342">O1078/O1073</f>
        <v>0</v>
      </c>
      <c r="Q1078" s="114">
        <v>0</v>
      </c>
      <c r="R1078" s="93">
        <f t="shared" ref="R1078" si="10343">Q1078/Q1073</f>
        <v>0</v>
      </c>
      <c r="S1078" s="114">
        <v>0</v>
      </c>
      <c r="T1078" s="93">
        <f t="shared" ref="T1078" si="10344">S1078/S1073</f>
        <v>0</v>
      </c>
      <c r="U1078" s="114">
        <v>0</v>
      </c>
      <c r="V1078" s="93">
        <f t="shared" ref="V1078" si="10345">U1078/U1073</f>
        <v>0</v>
      </c>
      <c r="W1078" s="114">
        <v>0</v>
      </c>
      <c r="X1078" s="93">
        <f t="shared" ref="X1078" si="10346">W1078/W1073</f>
        <v>0</v>
      </c>
      <c r="Y1078" s="114">
        <v>0</v>
      </c>
      <c r="Z1078" s="93">
        <f t="shared" ref="Z1078" si="10347">Y1078/Y1073</f>
        <v>0</v>
      </c>
      <c r="AA1078" s="114">
        <v>0</v>
      </c>
      <c r="AB1078" s="93">
        <f t="shared" ref="AB1078" si="10348">AA1078/AA1073</f>
        <v>0</v>
      </c>
      <c r="AC1078" s="114">
        <v>0</v>
      </c>
      <c r="AD1078" s="93">
        <f t="shared" ref="AD1078" si="10349">AC1078/AC1073</f>
        <v>0</v>
      </c>
      <c r="AE1078" s="114"/>
      <c r="AF1078" s="93">
        <f t="shared" ref="AF1078" si="10350">AE1078/AE1073</f>
        <v>0</v>
      </c>
      <c r="AG1078" s="114"/>
      <c r="AH1078" s="93">
        <f t="shared" ref="AH1078" si="10351">AG1078/AG1073</f>
        <v>0</v>
      </c>
      <c r="AI1078" s="114"/>
      <c r="AJ1078" s="93">
        <f t="shared" ref="AJ1078" si="10352">AI1078/AI1073</f>
        <v>0</v>
      </c>
      <c r="AK1078" s="114"/>
      <c r="AL1078" s="93">
        <f t="shared" ref="AL1078" si="10353">AK1078/AK1073</f>
        <v>0</v>
      </c>
      <c r="AM1078" s="114">
        <v>0</v>
      </c>
      <c r="AN1078" s="93">
        <f t="shared" ref="AN1078" si="10354">AM1078/AM1073</f>
        <v>0</v>
      </c>
      <c r="AO1078" s="114">
        <v>0</v>
      </c>
      <c r="AP1078" s="93">
        <f t="shared" ref="AP1078" si="10355">AO1078/AO1073</f>
        <v>0</v>
      </c>
      <c r="AQ1078" s="114">
        <v>0</v>
      </c>
      <c r="AR1078" s="93">
        <f t="shared" si="10293"/>
        <v>0</v>
      </c>
      <c r="AS1078" s="134">
        <f t="shared" si="10294"/>
        <v>0</v>
      </c>
      <c r="AT1078" s="203">
        <f t="shared" si="10295"/>
        <v>0</v>
      </c>
      <c r="AU1078" s="120">
        <f>IF(J1078=0,0,(IF('Form II'!K1076="yes",(J1078/AT1078)*('Form II'!G1076+'Form II'!H1076),0)))</f>
        <v>0</v>
      </c>
      <c r="AV1078" s="120">
        <f>IF(D1078=0,0,(IF('Form II'!I1076="yes",(D1078/AT1078)*('Form II'!G1076+'Form II'!H1076),0)))</f>
        <v>0</v>
      </c>
      <c r="AW1078" s="120">
        <f>IF(F1078+H1078=0,0,(IF('Form II'!J1076="yes",((F1078+H1078)/AT1078)*('Form II'!G1076+'Form II'!H1076),0)))</f>
        <v>0</v>
      </c>
      <c r="AX1078" s="120">
        <f>IF(L1078=0,0,(L1078/AT1078)*('Form II'!G1076+'Form II'!H1076))</f>
        <v>0</v>
      </c>
      <c r="AY1078" s="120">
        <f>IF(P1078+R1078=0,0,(IF('Form II'!M1076="yes",(((P1078+R1078)/AT1078)*('Form II'!G1076+'Form II'!H1076)),0)))</f>
        <v>0</v>
      </c>
      <c r="AZ1078" s="120" t="e">
        <f>IF('Form II'!N1076="yes",(((V1078+X1078+Z1078+T1078)/AT1078)*('Form II'!G1076+'Form II'!H1076)),0)</f>
        <v>#DIV/0!</v>
      </c>
      <c r="BA1078" s="120" t="e">
        <f>IF('Form II'!P1076="yes",(AB1078/AT1078)*('Form II'!G1076+'Form II'!H1076),0)</f>
        <v>#DIV/0!</v>
      </c>
      <c r="BB1078" s="120" t="e">
        <f>IF('Form II'!O1076="yes",(AD1078/AT1078)*('Form II'!G1076+'Form II'!H1076),0)</f>
        <v>#DIV/0!</v>
      </c>
      <c r="BC1078" s="120">
        <f>IF(AF1078=0,0,(AF1078/AT1078)*('Form II'!G1076+'Form II'!H1076))</f>
        <v>0</v>
      </c>
      <c r="BD1078" s="120">
        <f>IF((AN1078+AP1078+AR1078)=0,0,(IF('Form II'!R1076="yes",(((AN1078+AP1078+AR1078)/AT1078)*('Form II'!G1076+'Form II'!H1076)),0)))</f>
        <v>0</v>
      </c>
      <c r="BE1078" s="118">
        <f>IF((AS1078)=0,('Form II'!G1076+'Form II'!H1076),SUM(AU1078:BD1078))</f>
        <v>0</v>
      </c>
      <c r="CD1078" s="23">
        <f>AT1078*'Form II'!F1076</f>
        <v>0</v>
      </c>
    </row>
    <row r="1079" spans="1:82" ht="15.75" thickTop="1" x14ac:dyDescent="0.25">
      <c r="A1079" s="90" t="s">
        <v>41</v>
      </c>
      <c r="B1079" s="91"/>
      <c r="C1079" s="91">
        <f t="shared" si="10024"/>
        <v>0</v>
      </c>
      <c r="D1079" s="93">
        <f t="shared" ref="D1079" si="10356">C1079/C1073</f>
        <v>0</v>
      </c>
      <c r="E1079" s="91">
        <f t="shared" si="10026"/>
        <v>0</v>
      </c>
      <c r="F1079" s="93">
        <f t="shared" ref="F1079" si="10357">E1079/E1073</f>
        <v>0</v>
      </c>
      <c r="G1079" s="91">
        <f t="shared" si="10028"/>
        <v>0</v>
      </c>
      <c r="H1079" s="93">
        <f t="shared" ref="H1079" si="10358">G1079/G1073</f>
        <v>0</v>
      </c>
      <c r="I1079" s="91">
        <f t="shared" si="10030"/>
        <v>0</v>
      </c>
      <c r="J1079" s="93">
        <f t="shared" ref="J1079" si="10359">I1079/I1073</f>
        <v>0</v>
      </c>
      <c r="K1079" s="91">
        <f t="shared" si="10032"/>
        <v>0</v>
      </c>
      <c r="L1079" s="93">
        <f t="shared" ref="L1079" si="10360">K1079/K1073</f>
        <v>0</v>
      </c>
      <c r="M1079" s="91">
        <f t="shared" si="10034"/>
        <v>0</v>
      </c>
      <c r="N1079" s="93">
        <f t="shared" ref="N1079" si="10361">M1079/M1073</f>
        <v>0</v>
      </c>
      <c r="O1079" s="91">
        <f t="shared" si="10036"/>
        <v>0</v>
      </c>
      <c r="P1079" s="93">
        <f t="shared" ref="P1079" si="10362">O1079/O1073</f>
        <v>0</v>
      </c>
      <c r="Q1079" s="91">
        <f t="shared" si="10038"/>
        <v>0</v>
      </c>
      <c r="R1079" s="93">
        <f t="shared" ref="R1079" si="10363">Q1079/Q1073</f>
        <v>0</v>
      </c>
      <c r="S1079" s="91">
        <f t="shared" si="10040"/>
        <v>0</v>
      </c>
      <c r="T1079" s="93">
        <f t="shared" ref="T1079" si="10364">S1079/S1073</f>
        <v>0</v>
      </c>
      <c r="U1079" s="91">
        <f t="shared" si="10042"/>
        <v>0</v>
      </c>
      <c r="V1079" s="93">
        <f t="shared" ref="V1079" si="10365">U1079/U1073</f>
        <v>0</v>
      </c>
      <c r="W1079" s="91">
        <f t="shared" si="10044"/>
        <v>0</v>
      </c>
      <c r="X1079" s="93">
        <f t="shared" ref="X1079" si="10366">W1079/W1073</f>
        <v>0</v>
      </c>
      <c r="Y1079" s="91">
        <f t="shared" si="10046"/>
        <v>0</v>
      </c>
      <c r="Z1079" s="93">
        <f t="shared" ref="Z1079" si="10367">Y1079/Y1073</f>
        <v>0</v>
      </c>
      <c r="AA1079" s="91">
        <f t="shared" si="10048"/>
        <v>0</v>
      </c>
      <c r="AB1079" s="93">
        <f t="shared" ref="AB1079" si="10368">AA1079/AA1073</f>
        <v>0</v>
      </c>
      <c r="AC1079" s="91">
        <f t="shared" si="10050"/>
        <v>0</v>
      </c>
      <c r="AD1079" s="93">
        <f t="shared" ref="AD1079" si="10369">AC1079/AC1073</f>
        <v>0</v>
      </c>
      <c r="AE1079" s="94">
        <f t="shared" si="10052"/>
        <v>0</v>
      </c>
      <c r="AF1079" s="93">
        <f t="shared" ref="AF1079" si="10370">AE1079/AE1073</f>
        <v>0</v>
      </c>
      <c r="AG1079" s="91">
        <f t="shared" si="10054"/>
        <v>0</v>
      </c>
      <c r="AH1079" s="93">
        <f t="shared" ref="AH1079" si="10371">AG1079/AG1073</f>
        <v>0</v>
      </c>
      <c r="AI1079" s="91">
        <f t="shared" si="10056"/>
        <v>0</v>
      </c>
      <c r="AJ1079" s="93">
        <f t="shared" ref="AJ1079" si="10372">AI1079/AI1073</f>
        <v>0</v>
      </c>
      <c r="AK1079" s="91">
        <f t="shared" si="10058"/>
        <v>0</v>
      </c>
      <c r="AL1079" s="93">
        <f t="shared" ref="AL1079" si="10373">AK1079/AK1073</f>
        <v>0</v>
      </c>
      <c r="AM1079" s="91">
        <f t="shared" si="10060"/>
        <v>0</v>
      </c>
      <c r="AN1079" s="93">
        <f t="shared" ref="AN1079" si="10374">AM1079/AM1073</f>
        <v>0</v>
      </c>
      <c r="AO1079" s="91">
        <f t="shared" si="10062"/>
        <v>0</v>
      </c>
      <c r="AP1079" s="93">
        <f t="shared" ref="AP1079" si="10375">AO1079/AO1073</f>
        <v>0</v>
      </c>
      <c r="AQ1079" s="91">
        <f t="shared" si="10064"/>
        <v>0</v>
      </c>
      <c r="AR1079" s="93">
        <f t="shared" si="10293"/>
        <v>0</v>
      </c>
      <c r="AS1079" s="95">
        <f t="shared" si="10065"/>
        <v>0</v>
      </c>
      <c r="AT1079" s="203">
        <f t="shared" si="10295"/>
        <v>0</v>
      </c>
      <c r="AU1079" s="121"/>
      <c r="AV1079" s="121"/>
      <c r="AW1079" s="121"/>
      <c r="AX1079" s="121"/>
      <c r="AY1079" s="121"/>
      <c r="AZ1079" s="121"/>
      <c r="BA1079" s="121"/>
      <c r="BB1079" s="121"/>
      <c r="BC1079" s="121"/>
      <c r="BD1079" s="121"/>
      <c r="BE1079" s="121"/>
      <c r="CD1079" s="30">
        <f t="shared" si="10066"/>
        <v>0</v>
      </c>
    </row>
    <row r="1080" spans="1:82" x14ac:dyDescent="0.25">
      <c r="AU1080" s="116"/>
      <c r="AV1080" s="116"/>
      <c r="AW1080" s="116"/>
      <c r="AX1080" s="116"/>
      <c r="AY1080" s="116"/>
      <c r="AZ1080" s="116"/>
      <c r="BA1080" s="116"/>
      <c r="BB1080" s="116"/>
      <c r="BC1080" s="116"/>
      <c r="BD1080" s="116"/>
      <c r="BE1080" s="116"/>
    </row>
    <row r="1081" spans="1:82" ht="45" x14ac:dyDescent="0.25">
      <c r="A1081" s="97"/>
      <c r="B1081" s="199" t="s">
        <v>25</v>
      </c>
      <c r="C1081" s="248" t="s">
        <v>116</v>
      </c>
      <c r="D1081" s="247"/>
      <c r="E1081" s="257" t="s">
        <v>119</v>
      </c>
      <c r="F1081" s="247"/>
      <c r="G1081" s="257" t="s">
        <v>120</v>
      </c>
      <c r="H1081" s="247"/>
      <c r="I1081" s="248" t="s">
        <v>117</v>
      </c>
      <c r="J1081" s="247"/>
      <c r="K1081" s="248" t="s">
        <v>118</v>
      </c>
      <c r="L1081" s="247"/>
      <c r="M1081" s="248" t="s">
        <v>27</v>
      </c>
      <c r="N1081" s="247"/>
      <c r="O1081" s="248" t="s">
        <v>166</v>
      </c>
      <c r="P1081" s="247"/>
      <c r="Q1081" s="248" t="s">
        <v>167</v>
      </c>
      <c r="R1081" s="247"/>
      <c r="S1081" s="248" t="s">
        <v>132</v>
      </c>
      <c r="T1081" s="247"/>
      <c r="U1081" s="248" t="s">
        <v>28</v>
      </c>
      <c r="V1081" s="247"/>
      <c r="W1081" s="248" t="s">
        <v>29</v>
      </c>
      <c r="X1081" s="247"/>
      <c r="Y1081" s="248" t="s">
        <v>30</v>
      </c>
      <c r="Z1081" s="247"/>
      <c r="AA1081" s="248" t="s">
        <v>114</v>
      </c>
      <c r="AB1081" s="258"/>
      <c r="AC1081" s="248" t="s">
        <v>113</v>
      </c>
      <c r="AD1081" s="247"/>
      <c r="AE1081" s="248" t="s">
        <v>31</v>
      </c>
      <c r="AF1081" s="247"/>
      <c r="AG1081" s="248" t="s">
        <v>193</v>
      </c>
      <c r="AH1081" s="247"/>
      <c r="AI1081" s="248" t="s">
        <v>164</v>
      </c>
      <c r="AJ1081" s="247"/>
      <c r="AK1081" s="246" t="s">
        <v>165</v>
      </c>
      <c r="AL1081" s="247"/>
      <c r="AM1081" s="248" t="s">
        <v>33</v>
      </c>
      <c r="AN1081" s="247"/>
      <c r="AO1081" s="248" t="s">
        <v>34</v>
      </c>
      <c r="AP1081" s="247"/>
      <c r="AQ1081" s="248" t="s">
        <v>34</v>
      </c>
      <c r="AR1081" s="247"/>
      <c r="AS1081" s="248" t="s">
        <v>35</v>
      </c>
      <c r="AT1081" s="247"/>
      <c r="AU1081" s="115" t="s">
        <v>484</v>
      </c>
      <c r="AV1081" s="115" t="s">
        <v>116</v>
      </c>
      <c r="AW1081" s="115" t="s">
        <v>486</v>
      </c>
      <c r="AX1081" s="116" t="s">
        <v>487</v>
      </c>
      <c r="AY1081" s="116" t="s">
        <v>488</v>
      </c>
      <c r="AZ1081" s="116" t="s">
        <v>134</v>
      </c>
      <c r="BA1081" s="117" t="s">
        <v>114</v>
      </c>
      <c r="BB1081" s="117" t="s">
        <v>113</v>
      </c>
      <c r="BC1081" s="117" t="s">
        <v>46</v>
      </c>
      <c r="BD1081" s="117" t="s">
        <v>44</v>
      </c>
      <c r="BE1081" s="118"/>
    </row>
    <row r="1082" spans="1:82" x14ac:dyDescent="0.25">
      <c r="A1082" s="49" t="s">
        <v>129</v>
      </c>
      <c r="B1082" s="200"/>
      <c r="C1082" s="151"/>
      <c r="D1082" s="152"/>
      <c r="E1082" s="151"/>
      <c r="F1082" s="152"/>
      <c r="G1082" s="200"/>
      <c r="H1082" s="201"/>
      <c r="I1082" s="200"/>
      <c r="J1082" s="201"/>
      <c r="K1082" s="87"/>
      <c r="L1082" s="201"/>
      <c r="M1082" s="200"/>
      <c r="N1082" s="201"/>
      <c r="O1082" s="200"/>
      <c r="P1082" s="201"/>
      <c r="Q1082" s="200"/>
      <c r="R1082" s="201"/>
      <c r="S1082" s="200"/>
      <c r="T1082" s="201"/>
      <c r="U1082" s="200"/>
      <c r="V1082" s="201"/>
      <c r="W1082" s="200"/>
      <c r="X1082" s="201"/>
      <c r="Y1082" s="200"/>
      <c r="Z1082" s="201"/>
      <c r="AA1082" s="87"/>
      <c r="AB1082" s="87"/>
      <c r="AC1082" s="200"/>
      <c r="AD1082" s="201"/>
      <c r="AE1082" s="200"/>
      <c r="AF1082" s="201"/>
      <c r="AG1082" s="200"/>
      <c r="AH1082" s="201"/>
      <c r="AI1082" s="200"/>
      <c r="AJ1082" s="201"/>
      <c r="AK1082" s="87"/>
      <c r="AL1082" s="87"/>
      <c r="AM1082" s="200"/>
      <c r="AN1082" s="201"/>
      <c r="AO1082" s="200"/>
      <c r="AP1082" s="201"/>
      <c r="AQ1082" s="200"/>
      <c r="AR1082" s="201"/>
      <c r="AS1082" s="200"/>
      <c r="AT1082" s="146"/>
      <c r="AU1082" s="115"/>
      <c r="AV1082" s="115"/>
      <c r="AW1082" s="115"/>
      <c r="AX1082" s="116"/>
      <c r="AY1082" s="116"/>
      <c r="AZ1082" s="116"/>
      <c r="BA1082" s="116"/>
      <c r="BB1082" s="116"/>
      <c r="BC1082" s="116"/>
      <c r="BD1082" s="116"/>
      <c r="BE1082" s="116"/>
    </row>
    <row r="1083" spans="1:82" x14ac:dyDescent="0.25">
      <c r="A1083" s="98"/>
      <c r="B1083" s="88"/>
      <c r="C1083" s="249">
        <f>(VLOOKUP(A1082,$BF$2:$CB$5,2,FALSE))*'Form II'!F1083</f>
        <v>60</v>
      </c>
      <c r="D1083" s="250"/>
      <c r="E1083" s="249">
        <f>VLOOKUP(A1082,$BF$2:$CB$5,3,FALSE)*'Form II'!F1083</f>
        <v>60</v>
      </c>
      <c r="F1083" s="250"/>
      <c r="G1083" s="249">
        <f>VLOOKUP(A1082,$BF$2:$CB$5,4,FALSE)*'Form II'!F1083</f>
        <v>60</v>
      </c>
      <c r="H1083" s="250"/>
      <c r="I1083" s="249">
        <f>VLOOKUP(A1082,$BF$2:$CB$5,5,FALSE)*'Form II'!F1083</f>
        <v>60</v>
      </c>
      <c r="J1083" s="250"/>
      <c r="K1083" s="251">
        <f>VLOOKUP(A1082,$BF$2:$CB$5,6,FALSE)*'Form II'!F1083</f>
        <v>100</v>
      </c>
      <c r="L1083" s="250"/>
      <c r="M1083" s="249">
        <f>VLOOKUP(A1082,$BF$2:$CB$5,7,FALSE)*'Form II'!F1083</f>
        <v>200</v>
      </c>
      <c r="N1083" s="250"/>
      <c r="O1083" s="249">
        <f>VLOOKUP(A1082,$BF$2:$CB$5,8,FALSE)*'Form II'!F1083</f>
        <v>125</v>
      </c>
      <c r="P1083" s="250"/>
      <c r="Q1083" s="249">
        <f>VLOOKUP(A1082,$BF$2:$CB$5,9,FALSE)*'Form II'!F1083</f>
        <v>125</v>
      </c>
      <c r="R1083" s="250"/>
      <c r="S1083" s="249">
        <f>VLOOKUP(A1082,$BF$2:$CB$5,10,FALSE)*'Form II'!F1083</f>
        <v>125</v>
      </c>
      <c r="T1083" s="250"/>
      <c r="U1083" s="249">
        <f>VLOOKUP(A1082,$BF$2:$CB$5,11,FALSE)*'Form II'!F1083</f>
        <v>150</v>
      </c>
      <c r="V1083" s="250"/>
      <c r="W1083" s="249">
        <f>VLOOKUP(A1082,$BF$2:$CB$5,12,FALSE)*'Form II'!F1083</f>
        <v>200</v>
      </c>
      <c r="X1083" s="250"/>
      <c r="Y1083" s="252">
        <f>VLOOKUP(A1082,$BF$2:$CB$5,13,FALSE)*'Form II'!F1083</f>
        <v>250</v>
      </c>
      <c r="Z1083" s="253"/>
      <c r="AA1083" s="252">
        <f>VLOOKUP(A1082,$BF$2:$CB$5,14,FALSE)*'Form II'!F1083</f>
        <v>75</v>
      </c>
      <c r="AB1083" s="254"/>
      <c r="AC1083" s="252">
        <f>VLOOKUP(A1082,$BF$2:$CB$5,15,FALSE)*'Form II'!F1083</f>
        <v>75</v>
      </c>
      <c r="AD1083" s="253"/>
      <c r="AE1083" s="252">
        <f>VLOOKUP(A1082,$BF$2:$CB$5,16,FALSE)*'Form II'!F1083</f>
        <v>200</v>
      </c>
      <c r="AF1083" s="253"/>
      <c r="AG1083" s="249">
        <f>VLOOKUP(A1082,$BF$2:$CB$5,17,FALSE)*'Form II'!F1083</f>
        <v>200</v>
      </c>
      <c r="AH1083" s="250"/>
      <c r="AI1083" s="249">
        <f>VLOOKUP(A1082,$BF$2:$CB$5,18,FALSE)*'Form II'!F1083</f>
        <v>12.5</v>
      </c>
      <c r="AJ1083" s="250"/>
      <c r="AK1083" s="249">
        <f>VLOOKUP(A1082,$BF$2:$CB$5,19,FALSE)*'Form II'!F1083</f>
        <v>25</v>
      </c>
      <c r="AL1083" s="250"/>
      <c r="AM1083" s="249">
        <f>VLOOKUP(A1082,$BF$2:$CB$5,20,FALSE)*'Form II'!F1083</f>
        <v>12.5</v>
      </c>
      <c r="AN1083" s="250"/>
      <c r="AO1083" s="249">
        <f>VLOOKUP(A1082,$BF$2:$CB$5,21,FALSE)*'Form II'!F1083</f>
        <v>25</v>
      </c>
      <c r="AP1083" s="250"/>
      <c r="AQ1083" s="249">
        <f>VLOOKUP(A1082,$BF$2:$CB$5,22,FALSE)*'Form II'!F1083</f>
        <v>25</v>
      </c>
      <c r="AR1083" s="250"/>
      <c r="AS1083" s="255"/>
      <c r="AT1083" s="256"/>
      <c r="AU1083" s="116"/>
      <c r="AV1083" s="116"/>
      <c r="AW1083" s="116"/>
      <c r="AX1083" s="116"/>
      <c r="AY1083" s="116"/>
      <c r="AZ1083" s="116"/>
      <c r="BA1083" s="116"/>
      <c r="BB1083" s="116"/>
      <c r="BC1083" s="116"/>
      <c r="BD1083" s="116"/>
      <c r="BE1083" s="116"/>
    </row>
    <row r="1084" spans="1:82" ht="15.75" thickBot="1" x14ac:dyDescent="0.3">
      <c r="A1084" s="48" t="str">
        <f>'Form II'!A1083&amp;", "&amp;'Form II'!B1083</f>
        <v>, 109</v>
      </c>
      <c r="B1084" s="99" t="s">
        <v>36</v>
      </c>
      <c r="C1084" s="99" t="s">
        <v>36</v>
      </c>
      <c r="D1084" s="99" t="s">
        <v>142</v>
      </c>
      <c r="E1084" s="99"/>
      <c r="F1084" s="99"/>
      <c r="G1084" s="99"/>
      <c r="H1084" s="99"/>
      <c r="I1084" s="99"/>
      <c r="J1084" s="99"/>
      <c r="K1084" s="99" t="s">
        <v>36</v>
      </c>
      <c r="L1084" s="99" t="s">
        <v>142</v>
      </c>
      <c r="M1084" s="99" t="s">
        <v>36</v>
      </c>
      <c r="N1084" s="99" t="s">
        <v>142</v>
      </c>
      <c r="O1084" s="99" t="s">
        <v>36</v>
      </c>
      <c r="P1084" s="99" t="s">
        <v>142</v>
      </c>
      <c r="Q1084" s="99" t="s">
        <v>36</v>
      </c>
      <c r="R1084" s="99" t="s">
        <v>142</v>
      </c>
      <c r="S1084" s="99" t="s">
        <v>36</v>
      </c>
      <c r="T1084" s="99" t="s">
        <v>142</v>
      </c>
      <c r="U1084" s="99" t="s">
        <v>36</v>
      </c>
      <c r="V1084" s="99" t="s">
        <v>142</v>
      </c>
      <c r="W1084" s="99" t="s">
        <v>36</v>
      </c>
      <c r="X1084" s="99" t="s">
        <v>142</v>
      </c>
      <c r="Y1084" s="99" t="s">
        <v>36</v>
      </c>
      <c r="Z1084" s="99" t="s">
        <v>142</v>
      </c>
      <c r="AA1084" s="99"/>
      <c r="AB1084" s="99"/>
      <c r="AC1084" s="99" t="s">
        <v>36</v>
      </c>
      <c r="AD1084" s="99" t="s">
        <v>142</v>
      </c>
      <c r="AE1084" s="99" t="s">
        <v>36</v>
      </c>
      <c r="AF1084" s="100" t="s">
        <v>142</v>
      </c>
      <c r="AG1084" s="99" t="s">
        <v>36</v>
      </c>
      <c r="AH1084" s="99" t="s">
        <v>142</v>
      </c>
      <c r="AI1084" s="99" t="s">
        <v>36</v>
      </c>
      <c r="AJ1084" s="99" t="s">
        <v>142</v>
      </c>
      <c r="AK1084" s="99" t="s">
        <v>36</v>
      </c>
      <c r="AL1084" s="99" t="s">
        <v>142</v>
      </c>
      <c r="AM1084" s="99" t="s">
        <v>36</v>
      </c>
      <c r="AN1084" s="99" t="s">
        <v>142</v>
      </c>
      <c r="AO1084" s="99" t="s">
        <v>36</v>
      </c>
      <c r="AP1084" s="99" t="s">
        <v>142</v>
      </c>
      <c r="AQ1084" s="99" t="s">
        <v>36</v>
      </c>
      <c r="AR1084" s="99" t="s">
        <v>142</v>
      </c>
      <c r="AS1084" s="99" t="s">
        <v>36</v>
      </c>
      <c r="AT1084" s="147" t="s">
        <v>142</v>
      </c>
      <c r="AU1084" s="116"/>
      <c r="AV1084" s="116"/>
      <c r="AW1084" s="116"/>
      <c r="AX1084" s="116"/>
      <c r="AY1084" s="116"/>
      <c r="AZ1084" s="116"/>
      <c r="BA1084" s="116"/>
      <c r="BB1084" s="116"/>
      <c r="BC1084" s="116"/>
      <c r="BD1084" s="116"/>
      <c r="BE1084" s="116"/>
    </row>
    <row r="1085" spans="1:82" ht="16.5" thickTop="1" thickBot="1" x14ac:dyDescent="0.3">
      <c r="A1085" s="24" t="s">
        <v>37</v>
      </c>
      <c r="B1085" s="25"/>
      <c r="C1085" s="112">
        <v>0</v>
      </c>
      <c r="D1085" s="93">
        <f t="shared" ref="D1085" si="10376">C1085/C1083</f>
        <v>0</v>
      </c>
      <c r="E1085" s="112"/>
      <c r="F1085" s="93">
        <f t="shared" ref="F1085" si="10377">E1085/E1083</f>
        <v>0</v>
      </c>
      <c r="G1085" s="112"/>
      <c r="H1085" s="93">
        <f t="shared" ref="H1085" si="10378">G1085/G1083</f>
        <v>0</v>
      </c>
      <c r="I1085" s="112"/>
      <c r="J1085" s="93">
        <f t="shared" ref="J1085" si="10379">I1085/I1083</f>
        <v>0</v>
      </c>
      <c r="K1085" s="112"/>
      <c r="L1085" s="93">
        <f t="shared" ref="L1085" si="10380">K1085/K1083</f>
        <v>0</v>
      </c>
      <c r="M1085" s="112">
        <v>0</v>
      </c>
      <c r="N1085" s="93">
        <f t="shared" ref="N1085" si="10381">M1085/M1083</f>
        <v>0</v>
      </c>
      <c r="O1085" s="112">
        <v>0</v>
      </c>
      <c r="P1085" s="93">
        <f t="shared" ref="P1085" si="10382">O1085/O1083</f>
        <v>0</v>
      </c>
      <c r="Q1085" s="112">
        <v>0</v>
      </c>
      <c r="R1085" s="93">
        <f t="shared" ref="R1085" si="10383">Q1085/Q1083</f>
        <v>0</v>
      </c>
      <c r="S1085" s="112">
        <v>0</v>
      </c>
      <c r="T1085" s="93">
        <f t="shared" ref="T1085" si="10384">S1085/S1083</f>
        <v>0</v>
      </c>
      <c r="U1085" s="112">
        <v>0</v>
      </c>
      <c r="V1085" s="93">
        <f t="shared" ref="V1085" si="10385">U1085/U1083</f>
        <v>0</v>
      </c>
      <c r="W1085" s="112">
        <v>0</v>
      </c>
      <c r="X1085" s="93">
        <f t="shared" ref="X1085" si="10386">W1085/W1083</f>
        <v>0</v>
      </c>
      <c r="Y1085" s="112">
        <v>0</v>
      </c>
      <c r="Z1085" s="93">
        <f t="shared" ref="Z1085" si="10387">Y1085/Y1083</f>
        <v>0</v>
      </c>
      <c r="AA1085" s="112">
        <v>0</v>
      </c>
      <c r="AB1085" s="93">
        <f t="shared" ref="AB1085" si="10388">AA1085/AA1083</f>
        <v>0</v>
      </c>
      <c r="AC1085" s="112">
        <v>0</v>
      </c>
      <c r="AD1085" s="93">
        <f t="shared" ref="AD1085" si="10389">AC1085/AC1083</f>
        <v>0</v>
      </c>
      <c r="AE1085" s="112"/>
      <c r="AF1085" s="93">
        <f t="shared" ref="AF1085" si="10390">AE1085/AE1083</f>
        <v>0</v>
      </c>
      <c r="AG1085" s="112"/>
      <c r="AH1085" s="93">
        <f t="shared" ref="AH1085" si="10391">AG1085/AG1083</f>
        <v>0</v>
      </c>
      <c r="AI1085" s="112"/>
      <c r="AJ1085" s="93">
        <f t="shared" ref="AJ1085" si="10392">AI1085/AI1083</f>
        <v>0</v>
      </c>
      <c r="AK1085" s="112"/>
      <c r="AL1085" s="93">
        <f t="shared" ref="AL1085" si="10393">AK1085/AK1083</f>
        <v>0</v>
      </c>
      <c r="AM1085" s="112">
        <v>0</v>
      </c>
      <c r="AN1085" s="93">
        <f t="shared" ref="AN1085" si="10394">AM1085/AM1083</f>
        <v>0</v>
      </c>
      <c r="AO1085" s="112">
        <v>0</v>
      </c>
      <c r="AP1085" s="93">
        <f t="shared" ref="AP1085" si="10395">AO1085/AO1083</f>
        <v>0</v>
      </c>
      <c r="AQ1085" s="112">
        <v>0</v>
      </c>
      <c r="AR1085" s="93">
        <f t="shared" ref="AR1085:AR1089" si="10396">AQ1085/$AQ$113</f>
        <v>0</v>
      </c>
      <c r="AS1085" s="134">
        <f t="shared" ref="AS1085:AS1088" si="10397">C1085+K1085+M1085+O1085+U1085+W1085+Y1085+AC1085+AE1085+AG1085+AM1085+AQ1085+E1085+I1085+G1085+AA1085+Q1085+S1085+AO1085+AI1085+AK1085</f>
        <v>0</v>
      </c>
      <c r="AT1085" s="203">
        <f t="shared" ref="AT1085:AT1089" si="10398">D1085+L1085+N1085+P1085+V1085+X1085+Z1085+AD1085+AF1085+AH1085+AN1085+AR1085+AB1085+F1085+J1085+H1085+R1085+T1085+AP1085+AJ1085+AL1085</f>
        <v>0</v>
      </c>
      <c r="AU1085" s="120">
        <f>IF(J1085=0,0,(IF('Form II'!K1083="yes",(J1085/AT1085)*('Form II'!G1083+'Form II'!H1083),0)))</f>
        <v>0</v>
      </c>
      <c r="AV1085" s="120">
        <f>IF(D1085=0,0,(IF('Form II'!I1083="yes",(D1085/AT1085)*('Form II'!G1083+'Form II'!H1083),0)))</f>
        <v>0</v>
      </c>
      <c r="AW1085" s="120">
        <f>IF(F1085+H1085=0,0,(IF('Form II'!J1083="yes",((F1085+H1085)/AT1085)*('Form II'!G1083+'Form II'!H1083),0)))</f>
        <v>0</v>
      </c>
      <c r="AX1085" s="120">
        <f>IF(L1085=0,0,(L1085/AT1085)*('Form II'!G1083+'Form II'!H1083))</f>
        <v>0</v>
      </c>
      <c r="AY1085" s="120">
        <f>IF(P1085+R1085=0,0,(IF('Form II'!M1083="yes",(((P1085+R1085)/AT1085)*('Form II'!G1083+'Form II'!H1083)),0)))</f>
        <v>0</v>
      </c>
      <c r="AZ1085" s="120" t="e">
        <f>IF('Form II'!N1083="yes",(((V1085+X1085+Z1085+T1085)/AT1085)*('Form II'!G1083+'Form II'!H1083)),0)</f>
        <v>#DIV/0!</v>
      </c>
      <c r="BA1085" s="120" t="e">
        <f>IF('Form II'!P1083="yes",(AB1085/AT1085)*('Form II'!G1083+'Form II'!H1083),0)</f>
        <v>#DIV/0!</v>
      </c>
      <c r="BB1085" s="120" t="e">
        <f>IF('Form II'!O1083="yes",(AD1085/AT1085)*('Form II'!G1083+'Form II'!H1083),0)</f>
        <v>#DIV/0!</v>
      </c>
      <c r="BC1085" s="120">
        <f>IF(AF1085=0,0,(AF1085/AT1085)*('Form II'!G1083+'Form II'!H1083))</f>
        <v>0</v>
      </c>
      <c r="BD1085" s="120">
        <f>IF((AN1085+AP1085+AR1085)=0,0,(IF('Form II'!R1083="yes",(((AN1085+AP1085+AR1085)/AT1085)*('Form II'!G1083+'Form II'!H1083)),0)))</f>
        <v>0</v>
      </c>
      <c r="BE1085" s="118">
        <f>IF((AS1085)=0,('Form II'!G1083+'Form II'!H1083),SUM(AU1085:BD1085))</f>
        <v>0</v>
      </c>
      <c r="CD1085" s="23">
        <f>AT1085*'Form II'!F1083</f>
        <v>0</v>
      </c>
    </row>
    <row r="1086" spans="1:82" ht="16.5" thickTop="1" thickBot="1" x14ac:dyDescent="0.3">
      <c r="A1086" s="26" t="s">
        <v>38</v>
      </c>
      <c r="B1086" s="27"/>
      <c r="C1086" s="113">
        <v>0</v>
      </c>
      <c r="D1086" s="93">
        <f t="shared" ref="D1086" si="10399">C1086/C1083</f>
        <v>0</v>
      </c>
      <c r="E1086" s="113"/>
      <c r="F1086" s="93">
        <f t="shared" ref="F1086" si="10400">E1086/E1083</f>
        <v>0</v>
      </c>
      <c r="G1086" s="113"/>
      <c r="H1086" s="93">
        <f t="shared" ref="H1086" si="10401">G1086/G1083</f>
        <v>0</v>
      </c>
      <c r="I1086" s="113"/>
      <c r="J1086" s="93">
        <f t="shared" ref="J1086" si="10402">I1086/I1083</f>
        <v>0</v>
      </c>
      <c r="K1086" s="113"/>
      <c r="L1086" s="93">
        <f t="shared" ref="L1086" si="10403">K1086/K1083</f>
        <v>0</v>
      </c>
      <c r="M1086" s="113">
        <v>0</v>
      </c>
      <c r="N1086" s="93">
        <f t="shared" ref="N1086" si="10404">M1086/M1083</f>
        <v>0</v>
      </c>
      <c r="O1086" s="113">
        <v>0</v>
      </c>
      <c r="P1086" s="93">
        <f t="shared" ref="P1086" si="10405">O1086/O1083</f>
        <v>0</v>
      </c>
      <c r="Q1086" s="113">
        <v>0</v>
      </c>
      <c r="R1086" s="93">
        <f t="shared" ref="R1086" si="10406">Q1086/Q1083</f>
        <v>0</v>
      </c>
      <c r="S1086" s="113">
        <v>0</v>
      </c>
      <c r="T1086" s="93">
        <f t="shared" ref="T1086" si="10407">S1086/S1083</f>
        <v>0</v>
      </c>
      <c r="U1086" s="113">
        <v>0</v>
      </c>
      <c r="V1086" s="93">
        <f t="shared" ref="V1086" si="10408">U1086/U1083</f>
        <v>0</v>
      </c>
      <c r="W1086" s="113">
        <v>0</v>
      </c>
      <c r="X1086" s="93">
        <f t="shared" ref="X1086" si="10409">W1086/W1083</f>
        <v>0</v>
      </c>
      <c r="Y1086" s="113">
        <v>0</v>
      </c>
      <c r="Z1086" s="93">
        <f t="shared" ref="Z1086" si="10410">Y1086/Y1083</f>
        <v>0</v>
      </c>
      <c r="AA1086" s="113">
        <v>0</v>
      </c>
      <c r="AB1086" s="93">
        <f t="shared" ref="AB1086" si="10411">AA1086/AA1083</f>
        <v>0</v>
      </c>
      <c r="AC1086" s="113">
        <v>0</v>
      </c>
      <c r="AD1086" s="93">
        <f t="shared" ref="AD1086" si="10412">AC1086/AC1083</f>
        <v>0</v>
      </c>
      <c r="AE1086" s="113"/>
      <c r="AF1086" s="93">
        <f t="shared" ref="AF1086" si="10413">AE1086/AE1083</f>
        <v>0</v>
      </c>
      <c r="AG1086" s="113"/>
      <c r="AH1086" s="93">
        <f t="shared" ref="AH1086" si="10414">AG1086/AG1083</f>
        <v>0</v>
      </c>
      <c r="AI1086" s="113"/>
      <c r="AJ1086" s="93">
        <f t="shared" ref="AJ1086" si="10415">AI1086/AI1083</f>
        <v>0</v>
      </c>
      <c r="AK1086" s="113"/>
      <c r="AL1086" s="93">
        <f t="shared" ref="AL1086" si="10416">AK1086/AK1083</f>
        <v>0</v>
      </c>
      <c r="AM1086" s="113">
        <v>0</v>
      </c>
      <c r="AN1086" s="93">
        <f t="shared" ref="AN1086" si="10417">AM1086/AM1083</f>
        <v>0</v>
      </c>
      <c r="AO1086" s="113">
        <v>0</v>
      </c>
      <c r="AP1086" s="93">
        <f t="shared" ref="AP1086" si="10418">AO1086/AO1083</f>
        <v>0</v>
      </c>
      <c r="AQ1086" s="113">
        <v>0</v>
      </c>
      <c r="AR1086" s="93">
        <f t="shared" si="10396"/>
        <v>0</v>
      </c>
      <c r="AS1086" s="134">
        <f t="shared" si="10397"/>
        <v>0</v>
      </c>
      <c r="AT1086" s="203">
        <f t="shared" si="10398"/>
        <v>0</v>
      </c>
      <c r="AU1086" s="120">
        <f>IF(J1086=0,0,(IF('Form II'!K1084="yes",(J1086/AT1086)*('Form II'!G1084+'Form II'!H1084),0)))</f>
        <v>0</v>
      </c>
      <c r="AV1086" s="120">
        <f>IF(D1086=0,0,(IF('Form II'!I1084="yes",(D1086/AT1086)*('Form II'!G1084+'Form II'!H1084),0)))</f>
        <v>0</v>
      </c>
      <c r="AW1086" s="120">
        <f>IF(F1086+H1086=0,0,(IF('Form II'!J1084="yes",((F1086+H1086)/AT1086)*('Form II'!G1084+'Form II'!H1084),0)))</f>
        <v>0</v>
      </c>
      <c r="AX1086" s="120">
        <f>IF(L1086=0,0,(L1086/AT1086)*('Form II'!G1084+'Form II'!H1084))</f>
        <v>0</v>
      </c>
      <c r="AY1086" s="120">
        <f>IF(P1086+R1086=0,0,(IF('Form II'!M1084="yes",(((P1086+R1086)/AT1086)*('Form II'!G1084+'Form II'!H1084)),0)))</f>
        <v>0</v>
      </c>
      <c r="AZ1086" s="120" t="e">
        <f>IF('Form II'!N1084="yes",(((V1086+X1086+Z1086+T1086)/AT1086)*('Form II'!G1084+'Form II'!H1084)),0)</f>
        <v>#DIV/0!</v>
      </c>
      <c r="BA1086" s="120" t="e">
        <f>IF('Form II'!P1084="yes",(AB1086/AT1086)*('Form II'!G1084+'Form II'!H1084),0)</f>
        <v>#DIV/0!</v>
      </c>
      <c r="BB1086" s="120" t="e">
        <f>IF('Form II'!O1084="yes",(AD1086/AT1086)*('Form II'!G1084+'Form II'!H1084),0)</f>
        <v>#DIV/0!</v>
      </c>
      <c r="BC1086" s="120">
        <f>IF(AF1086=0,0,(AF1086/AT1086)*('Form II'!G1084+'Form II'!H1084))</f>
        <v>0</v>
      </c>
      <c r="BD1086" s="120">
        <f>IF((AN1086+AP1086+AR1086)=0,0,(IF('Form II'!R1084="yes",(((AN1086+AP1086+AR1086)/AT1086)*('Form II'!G1084+'Form II'!H1084)),0)))</f>
        <v>0</v>
      </c>
      <c r="BE1086" s="118">
        <f>IF((AS1086)=0,('Form II'!G1084+'Form II'!H1084),SUM(AU1086:BD1086))</f>
        <v>0</v>
      </c>
      <c r="CD1086" s="23">
        <f>AT1086*'Form II'!F1084</f>
        <v>0</v>
      </c>
    </row>
    <row r="1087" spans="1:82" ht="16.5" thickTop="1" thickBot="1" x14ac:dyDescent="0.3">
      <c r="A1087" s="26" t="s">
        <v>39</v>
      </c>
      <c r="B1087" s="27"/>
      <c r="C1087" s="113">
        <v>0</v>
      </c>
      <c r="D1087" s="93">
        <f t="shared" ref="D1087" si="10419">C1087/C1083</f>
        <v>0</v>
      </c>
      <c r="E1087" s="113"/>
      <c r="F1087" s="93">
        <f t="shared" ref="F1087" si="10420">E1087/E1083</f>
        <v>0</v>
      </c>
      <c r="G1087" s="113"/>
      <c r="H1087" s="93">
        <f t="shared" ref="H1087" si="10421">G1087/G1083</f>
        <v>0</v>
      </c>
      <c r="I1087" s="113"/>
      <c r="J1087" s="93">
        <f t="shared" ref="J1087" si="10422">I1087/I1083</f>
        <v>0</v>
      </c>
      <c r="K1087" s="113"/>
      <c r="L1087" s="93">
        <f t="shared" ref="L1087" si="10423">K1087/K1083</f>
        <v>0</v>
      </c>
      <c r="M1087" s="113">
        <v>0</v>
      </c>
      <c r="N1087" s="93">
        <f t="shared" ref="N1087" si="10424">M1087/M1083</f>
        <v>0</v>
      </c>
      <c r="O1087" s="113">
        <v>0</v>
      </c>
      <c r="P1087" s="93">
        <f t="shared" ref="P1087" si="10425">O1087/O1083</f>
        <v>0</v>
      </c>
      <c r="Q1087" s="113">
        <v>0</v>
      </c>
      <c r="R1087" s="93">
        <f t="shared" ref="R1087" si="10426">Q1087/Q1083</f>
        <v>0</v>
      </c>
      <c r="S1087" s="113">
        <v>0</v>
      </c>
      <c r="T1087" s="93">
        <f t="shared" ref="T1087" si="10427">S1087/S1083</f>
        <v>0</v>
      </c>
      <c r="U1087" s="113">
        <v>0</v>
      </c>
      <c r="V1087" s="93">
        <f t="shared" ref="V1087" si="10428">U1087/U1083</f>
        <v>0</v>
      </c>
      <c r="W1087" s="113">
        <v>0</v>
      </c>
      <c r="X1087" s="93">
        <f t="shared" ref="X1087" si="10429">W1087/W1083</f>
        <v>0</v>
      </c>
      <c r="Y1087" s="113">
        <v>0</v>
      </c>
      <c r="Z1087" s="93">
        <f t="shared" ref="Z1087" si="10430">Y1087/Y1083</f>
        <v>0</v>
      </c>
      <c r="AA1087" s="113">
        <v>0</v>
      </c>
      <c r="AB1087" s="93">
        <f t="shared" ref="AB1087" si="10431">AA1087/AA1083</f>
        <v>0</v>
      </c>
      <c r="AC1087" s="113">
        <v>0</v>
      </c>
      <c r="AD1087" s="93">
        <f t="shared" ref="AD1087" si="10432">AC1087/AC1083</f>
        <v>0</v>
      </c>
      <c r="AE1087" s="113"/>
      <c r="AF1087" s="93">
        <f t="shared" ref="AF1087" si="10433">AE1087/AE1083</f>
        <v>0</v>
      </c>
      <c r="AG1087" s="113"/>
      <c r="AH1087" s="93">
        <f t="shared" ref="AH1087" si="10434">AG1087/AG1083</f>
        <v>0</v>
      </c>
      <c r="AI1087" s="113"/>
      <c r="AJ1087" s="93">
        <f t="shared" ref="AJ1087" si="10435">AI1087/AI1083</f>
        <v>0</v>
      </c>
      <c r="AK1087" s="113"/>
      <c r="AL1087" s="93">
        <f t="shared" ref="AL1087" si="10436">AK1087/AK1083</f>
        <v>0</v>
      </c>
      <c r="AM1087" s="113">
        <v>0</v>
      </c>
      <c r="AN1087" s="93">
        <f t="shared" ref="AN1087" si="10437">AM1087/AM1083</f>
        <v>0</v>
      </c>
      <c r="AO1087" s="113">
        <v>0</v>
      </c>
      <c r="AP1087" s="93">
        <f t="shared" ref="AP1087" si="10438">AO1087/AO1083</f>
        <v>0</v>
      </c>
      <c r="AQ1087" s="113">
        <v>0</v>
      </c>
      <c r="AR1087" s="93">
        <f t="shared" si="10396"/>
        <v>0</v>
      </c>
      <c r="AS1087" s="134">
        <f t="shared" si="10397"/>
        <v>0</v>
      </c>
      <c r="AT1087" s="203">
        <f t="shared" si="10398"/>
        <v>0</v>
      </c>
      <c r="AU1087" s="120">
        <f>IF(J1087=0,0,(IF('Form II'!K1085="yes",(J1087/AT1087)*('Form II'!G1085+'Form II'!H1085),0)))</f>
        <v>0</v>
      </c>
      <c r="AV1087" s="120">
        <f>IF(D1087=0,0,(IF('Form II'!I1085="yes",(D1087/AT1087)*('Form II'!G1085+'Form II'!H1085),0)))</f>
        <v>0</v>
      </c>
      <c r="AW1087" s="120">
        <f>IF(F1087+H1087=0,0,(IF('Form II'!J1085="yes",((F1087+H1087)/AT1087)*('Form II'!G1085+'Form II'!H1085),0)))</f>
        <v>0</v>
      </c>
      <c r="AX1087" s="120">
        <f>IF(L1087=0,0,(L1087/AT1087)*('Form II'!G1085+'Form II'!H1085))</f>
        <v>0</v>
      </c>
      <c r="AY1087" s="120">
        <f>IF(P1087+R1087=0,0,(IF('Form II'!M1085="yes",(((P1087+R1087)/AT1087)*('Form II'!G1085+'Form II'!H1085)),0)))</f>
        <v>0</v>
      </c>
      <c r="AZ1087" s="120" t="e">
        <f>IF('Form II'!N1085="yes",(((V1087+X1087+Z1087+T1087)/AT1087)*('Form II'!G1085+'Form II'!H1085)),0)</f>
        <v>#DIV/0!</v>
      </c>
      <c r="BA1087" s="120" t="e">
        <f>IF('Form II'!P1085="yes",(AB1087/AT1087)*('Form II'!G1085+'Form II'!H1085),0)</f>
        <v>#DIV/0!</v>
      </c>
      <c r="BB1087" s="120" t="e">
        <f>IF('Form II'!O1085="yes",(AD1087/AT1087)*('Form II'!G1085+'Form II'!H1085),0)</f>
        <v>#DIV/0!</v>
      </c>
      <c r="BC1087" s="120">
        <f>IF(AF1087=0,0,(AF1087/AT1087)*('Form II'!G1085+'Form II'!H1085))</f>
        <v>0</v>
      </c>
      <c r="BD1087" s="120">
        <f>IF((AN1087+AP1087+AR1087)=0,0,(IF('Form II'!R1085="yes",(((AN1087+AP1087+AR1087)/AT1087)*('Form II'!G1085+'Form II'!H1085)),0)))</f>
        <v>0</v>
      </c>
      <c r="BE1087" s="118">
        <f>IF((AS1087)=0,('Form II'!G1085+'Form II'!H1085),SUM(AU1087:BD1087))</f>
        <v>0</v>
      </c>
      <c r="CD1087" s="23">
        <f>AT1087*'Form II'!F1085</f>
        <v>0</v>
      </c>
    </row>
    <row r="1088" spans="1:82" ht="16.5" thickTop="1" thickBot="1" x14ac:dyDescent="0.3">
      <c r="A1088" s="28" t="s">
        <v>40</v>
      </c>
      <c r="B1088" s="29"/>
      <c r="C1088" s="114">
        <v>0</v>
      </c>
      <c r="D1088" s="93">
        <f t="shared" ref="D1088" si="10439">C1088/C1083</f>
        <v>0</v>
      </c>
      <c r="E1088" s="114"/>
      <c r="F1088" s="93">
        <f t="shared" ref="F1088" si="10440">E1088/E1083</f>
        <v>0</v>
      </c>
      <c r="G1088" s="114"/>
      <c r="H1088" s="93">
        <f t="shared" ref="H1088" si="10441">G1088/G1083</f>
        <v>0</v>
      </c>
      <c r="I1088" s="114"/>
      <c r="J1088" s="93">
        <f t="shared" ref="J1088" si="10442">I1088/I1083</f>
        <v>0</v>
      </c>
      <c r="K1088" s="114"/>
      <c r="L1088" s="93">
        <f t="shared" ref="L1088" si="10443">K1088/K1083</f>
        <v>0</v>
      </c>
      <c r="M1088" s="114">
        <v>0</v>
      </c>
      <c r="N1088" s="93">
        <f t="shared" ref="N1088" si="10444">M1088/M1083</f>
        <v>0</v>
      </c>
      <c r="O1088" s="114">
        <v>0</v>
      </c>
      <c r="P1088" s="93">
        <f t="shared" ref="P1088" si="10445">O1088/O1083</f>
        <v>0</v>
      </c>
      <c r="Q1088" s="114">
        <v>0</v>
      </c>
      <c r="R1088" s="93">
        <f t="shared" ref="R1088" si="10446">Q1088/Q1083</f>
        <v>0</v>
      </c>
      <c r="S1088" s="114">
        <v>0</v>
      </c>
      <c r="T1088" s="93">
        <f t="shared" ref="T1088" si="10447">S1088/S1083</f>
        <v>0</v>
      </c>
      <c r="U1088" s="114">
        <v>0</v>
      </c>
      <c r="V1088" s="93">
        <f t="shared" ref="V1088" si="10448">U1088/U1083</f>
        <v>0</v>
      </c>
      <c r="W1088" s="114">
        <v>0</v>
      </c>
      <c r="X1088" s="93">
        <f t="shared" ref="X1088" si="10449">W1088/W1083</f>
        <v>0</v>
      </c>
      <c r="Y1088" s="114">
        <v>0</v>
      </c>
      <c r="Z1088" s="93">
        <f t="shared" ref="Z1088" si="10450">Y1088/Y1083</f>
        <v>0</v>
      </c>
      <c r="AA1088" s="114">
        <v>0</v>
      </c>
      <c r="AB1088" s="93">
        <f t="shared" ref="AB1088" si="10451">AA1088/AA1083</f>
        <v>0</v>
      </c>
      <c r="AC1088" s="114">
        <v>0</v>
      </c>
      <c r="AD1088" s="93">
        <f t="shared" ref="AD1088" si="10452">AC1088/AC1083</f>
        <v>0</v>
      </c>
      <c r="AE1088" s="114"/>
      <c r="AF1088" s="93">
        <f t="shared" ref="AF1088" si="10453">AE1088/AE1083</f>
        <v>0</v>
      </c>
      <c r="AG1088" s="114"/>
      <c r="AH1088" s="93">
        <f t="shared" ref="AH1088" si="10454">AG1088/AG1083</f>
        <v>0</v>
      </c>
      <c r="AI1088" s="114"/>
      <c r="AJ1088" s="93">
        <f t="shared" ref="AJ1088" si="10455">AI1088/AI1083</f>
        <v>0</v>
      </c>
      <c r="AK1088" s="114"/>
      <c r="AL1088" s="93">
        <f t="shared" ref="AL1088" si="10456">AK1088/AK1083</f>
        <v>0</v>
      </c>
      <c r="AM1088" s="114">
        <v>0</v>
      </c>
      <c r="AN1088" s="93">
        <f t="shared" ref="AN1088" si="10457">AM1088/AM1083</f>
        <v>0</v>
      </c>
      <c r="AO1088" s="114">
        <v>0</v>
      </c>
      <c r="AP1088" s="93">
        <f t="shared" ref="AP1088" si="10458">AO1088/AO1083</f>
        <v>0</v>
      </c>
      <c r="AQ1088" s="114">
        <v>0</v>
      </c>
      <c r="AR1088" s="93">
        <f t="shared" si="10396"/>
        <v>0</v>
      </c>
      <c r="AS1088" s="134">
        <f t="shared" si="10397"/>
        <v>0</v>
      </c>
      <c r="AT1088" s="203">
        <f t="shared" si="10398"/>
        <v>0</v>
      </c>
      <c r="AU1088" s="120">
        <f>IF(J1088=0,0,(IF('Form II'!K1086="yes",(J1088/AT1088)*('Form II'!G1086+'Form II'!H1086),0)))</f>
        <v>0</v>
      </c>
      <c r="AV1088" s="120">
        <f>IF(D1088=0,0,(IF('Form II'!I1086="yes",(D1088/AT1088)*('Form II'!G1086+'Form II'!H1086),0)))</f>
        <v>0</v>
      </c>
      <c r="AW1088" s="120">
        <f>IF(F1088+H1088=0,0,(IF('Form II'!J1086="yes",((F1088+H1088)/AT1088)*('Form II'!G1086+'Form II'!H1086),0)))</f>
        <v>0</v>
      </c>
      <c r="AX1088" s="120">
        <f>IF(L1088=0,0,(L1088/AT1088)*('Form II'!G1086+'Form II'!H1086))</f>
        <v>0</v>
      </c>
      <c r="AY1088" s="120">
        <f>IF(P1088+R1088=0,0,(IF('Form II'!M1086="yes",(((P1088+R1088)/AT1088)*('Form II'!G1086+'Form II'!H1086)),0)))</f>
        <v>0</v>
      </c>
      <c r="AZ1088" s="120" t="e">
        <f>IF('Form II'!N1086="yes",(((V1088+X1088+Z1088+T1088)/AT1088)*('Form II'!G1086+'Form II'!H1086)),0)</f>
        <v>#DIV/0!</v>
      </c>
      <c r="BA1088" s="120" t="e">
        <f>IF('Form II'!P1086="yes",(AB1088/AT1088)*('Form II'!G1086+'Form II'!H1086),0)</f>
        <v>#DIV/0!</v>
      </c>
      <c r="BB1088" s="120" t="e">
        <f>IF('Form II'!O1086="yes",(AD1088/AT1088)*('Form II'!G1086+'Form II'!H1086),0)</f>
        <v>#DIV/0!</v>
      </c>
      <c r="BC1088" s="120">
        <f>IF(AF1088=0,0,(AF1088/AT1088)*('Form II'!G1086+'Form II'!H1086))</f>
        <v>0</v>
      </c>
      <c r="BD1088" s="120">
        <f>IF((AN1088+AP1088+AR1088)=0,0,(IF('Form II'!R1086="yes",(((AN1088+AP1088+AR1088)/AT1088)*('Form II'!G1086+'Form II'!H1086)),0)))</f>
        <v>0</v>
      </c>
      <c r="BE1088" s="118">
        <f>IF((AS1088)=0,('Form II'!G1086+'Form II'!H1086),SUM(AU1088:BD1088))</f>
        <v>0</v>
      </c>
      <c r="CD1088" s="23">
        <f>AT1088*'Form II'!F1086</f>
        <v>0</v>
      </c>
    </row>
    <row r="1089" spans="1:82" ht="15.75" thickTop="1" x14ac:dyDescent="0.25">
      <c r="A1089" s="90" t="s">
        <v>41</v>
      </c>
      <c r="B1089" s="91"/>
      <c r="C1089" s="91">
        <f t="shared" si="10024"/>
        <v>0</v>
      </c>
      <c r="D1089" s="93">
        <f t="shared" ref="D1089" si="10459">C1089/C1083</f>
        <v>0</v>
      </c>
      <c r="E1089" s="91">
        <f t="shared" si="10026"/>
        <v>0</v>
      </c>
      <c r="F1089" s="93">
        <f t="shared" ref="F1089" si="10460">E1089/E1083</f>
        <v>0</v>
      </c>
      <c r="G1089" s="91">
        <f t="shared" si="10028"/>
        <v>0</v>
      </c>
      <c r="H1089" s="93">
        <f t="shared" ref="H1089" si="10461">G1089/G1083</f>
        <v>0</v>
      </c>
      <c r="I1089" s="91">
        <f t="shared" si="10030"/>
        <v>0</v>
      </c>
      <c r="J1089" s="93">
        <f t="shared" ref="J1089" si="10462">I1089/I1083</f>
        <v>0</v>
      </c>
      <c r="K1089" s="91">
        <f t="shared" si="10032"/>
        <v>0</v>
      </c>
      <c r="L1089" s="93">
        <f t="shared" ref="L1089" si="10463">K1089/K1083</f>
        <v>0</v>
      </c>
      <c r="M1089" s="91">
        <f t="shared" si="10034"/>
        <v>0</v>
      </c>
      <c r="N1089" s="93">
        <f t="shared" ref="N1089" si="10464">M1089/M1083</f>
        <v>0</v>
      </c>
      <c r="O1089" s="91">
        <f t="shared" si="10036"/>
        <v>0</v>
      </c>
      <c r="P1089" s="93">
        <f t="shared" ref="P1089" si="10465">O1089/O1083</f>
        <v>0</v>
      </c>
      <c r="Q1089" s="91">
        <f t="shared" si="10038"/>
        <v>0</v>
      </c>
      <c r="R1089" s="93">
        <f t="shared" ref="R1089" si="10466">Q1089/Q1083</f>
        <v>0</v>
      </c>
      <c r="S1089" s="91">
        <f t="shared" si="10040"/>
        <v>0</v>
      </c>
      <c r="T1089" s="93">
        <f t="shared" ref="T1089" si="10467">S1089/S1083</f>
        <v>0</v>
      </c>
      <c r="U1089" s="91">
        <f t="shared" si="10042"/>
        <v>0</v>
      </c>
      <c r="V1089" s="93">
        <f t="shared" ref="V1089" si="10468">U1089/U1083</f>
        <v>0</v>
      </c>
      <c r="W1089" s="91">
        <f t="shared" si="10044"/>
        <v>0</v>
      </c>
      <c r="X1089" s="93">
        <f t="shared" ref="X1089" si="10469">W1089/W1083</f>
        <v>0</v>
      </c>
      <c r="Y1089" s="91">
        <f t="shared" si="10046"/>
        <v>0</v>
      </c>
      <c r="Z1089" s="93">
        <f t="shared" ref="Z1089" si="10470">Y1089/Y1083</f>
        <v>0</v>
      </c>
      <c r="AA1089" s="91">
        <f t="shared" si="10048"/>
        <v>0</v>
      </c>
      <c r="AB1089" s="93">
        <f t="shared" ref="AB1089" si="10471">AA1089/AA1083</f>
        <v>0</v>
      </c>
      <c r="AC1089" s="91">
        <f t="shared" si="10050"/>
        <v>0</v>
      </c>
      <c r="AD1089" s="93">
        <f t="shared" ref="AD1089" si="10472">AC1089/AC1083</f>
        <v>0</v>
      </c>
      <c r="AE1089" s="94">
        <f t="shared" si="10052"/>
        <v>0</v>
      </c>
      <c r="AF1089" s="93">
        <f t="shared" ref="AF1089" si="10473">AE1089/AE1083</f>
        <v>0</v>
      </c>
      <c r="AG1089" s="91">
        <f t="shared" si="10054"/>
        <v>0</v>
      </c>
      <c r="AH1089" s="93">
        <f t="shared" ref="AH1089" si="10474">AG1089/AG1083</f>
        <v>0</v>
      </c>
      <c r="AI1089" s="91">
        <f t="shared" si="10056"/>
        <v>0</v>
      </c>
      <c r="AJ1089" s="93">
        <f t="shared" ref="AJ1089" si="10475">AI1089/AI1083</f>
        <v>0</v>
      </c>
      <c r="AK1089" s="91">
        <f t="shared" si="10058"/>
        <v>0</v>
      </c>
      <c r="AL1089" s="93">
        <f t="shared" ref="AL1089" si="10476">AK1089/AK1083</f>
        <v>0</v>
      </c>
      <c r="AM1089" s="91">
        <f t="shared" si="10060"/>
        <v>0</v>
      </c>
      <c r="AN1089" s="93">
        <f t="shared" ref="AN1089" si="10477">AM1089/AM1083</f>
        <v>0</v>
      </c>
      <c r="AO1089" s="91">
        <f t="shared" si="10062"/>
        <v>0</v>
      </c>
      <c r="AP1089" s="93">
        <f t="shared" ref="AP1089" si="10478">AO1089/AO1083</f>
        <v>0</v>
      </c>
      <c r="AQ1089" s="91">
        <f t="shared" si="10064"/>
        <v>0</v>
      </c>
      <c r="AR1089" s="93">
        <f t="shared" si="10396"/>
        <v>0</v>
      </c>
      <c r="AS1089" s="95">
        <f t="shared" si="10065"/>
        <v>0</v>
      </c>
      <c r="AT1089" s="203">
        <f t="shared" si="10398"/>
        <v>0</v>
      </c>
      <c r="AU1089" s="121"/>
      <c r="AV1089" s="121"/>
      <c r="AW1089" s="121"/>
      <c r="AX1089" s="121"/>
      <c r="AY1089" s="121"/>
      <c r="AZ1089" s="121"/>
      <c r="BA1089" s="121"/>
      <c r="BB1089" s="121"/>
      <c r="BC1089" s="121"/>
      <c r="BD1089" s="121"/>
      <c r="BE1089" s="121"/>
      <c r="CD1089" s="30">
        <f t="shared" si="10066"/>
        <v>0</v>
      </c>
    </row>
    <row r="1090" spans="1:82" x14ac:dyDescent="0.25">
      <c r="AU1090" s="116"/>
      <c r="AV1090" s="116"/>
      <c r="AW1090" s="116"/>
      <c r="AX1090" s="116"/>
      <c r="AY1090" s="116"/>
      <c r="AZ1090" s="116"/>
      <c r="BA1090" s="116"/>
      <c r="BB1090" s="116"/>
      <c r="BC1090" s="116"/>
      <c r="BD1090" s="116"/>
      <c r="BE1090" s="116"/>
    </row>
    <row r="1091" spans="1:82" ht="45" x14ac:dyDescent="0.25">
      <c r="A1091" s="97"/>
      <c r="B1091" s="199" t="s">
        <v>25</v>
      </c>
      <c r="C1091" s="248" t="s">
        <v>116</v>
      </c>
      <c r="D1091" s="247"/>
      <c r="E1091" s="257" t="s">
        <v>119</v>
      </c>
      <c r="F1091" s="247"/>
      <c r="G1091" s="257" t="s">
        <v>120</v>
      </c>
      <c r="H1091" s="247"/>
      <c r="I1091" s="248" t="s">
        <v>117</v>
      </c>
      <c r="J1091" s="247"/>
      <c r="K1091" s="248" t="s">
        <v>118</v>
      </c>
      <c r="L1091" s="247"/>
      <c r="M1091" s="248" t="s">
        <v>27</v>
      </c>
      <c r="N1091" s="247"/>
      <c r="O1091" s="248" t="s">
        <v>166</v>
      </c>
      <c r="P1091" s="247"/>
      <c r="Q1091" s="248" t="s">
        <v>167</v>
      </c>
      <c r="R1091" s="247"/>
      <c r="S1091" s="248" t="s">
        <v>132</v>
      </c>
      <c r="T1091" s="247"/>
      <c r="U1091" s="248" t="s">
        <v>28</v>
      </c>
      <c r="V1091" s="247"/>
      <c r="W1091" s="248" t="s">
        <v>29</v>
      </c>
      <c r="X1091" s="247"/>
      <c r="Y1091" s="248" t="s">
        <v>30</v>
      </c>
      <c r="Z1091" s="247"/>
      <c r="AA1091" s="248" t="s">
        <v>114</v>
      </c>
      <c r="AB1091" s="258"/>
      <c r="AC1091" s="248" t="s">
        <v>113</v>
      </c>
      <c r="AD1091" s="247"/>
      <c r="AE1091" s="248" t="s">
        <v>31</v>
      </c>
      <c r="AF1091" s="247"/>
      <c r="AG1091" s="248" t="s">
        <v>193</v>
      </c>
      <c r="AH1091" s="247"/>
      <c r="AI1091" s="248" t="s">
        <v>164</v>
      </c>
      <c r="AJ1091" s="247"/>
      <c r="AK1091" s="246" t="s">
        <v>165</v>
      </c>
      <c r="AL1091" s="247"/>
      <c r="AM1091" s="248" t="s">
        <v>33</v>
      </c>
      <c r="AN1091" s="247"/>
      <c r="AO1091" s="248" t="s">
        <v>34</v>
      </c>
      <c r="AP1091" s="247"/>
      <c r="AQ1091" s="248" t="s">
        <v>34</v>
      </c>
      <c r="AR1091" s="247"/>
      <c r="AS1091" s="248" t="s">
        <v>35</v>
      </c>
      <c r="AT1091" s="247"/>
      <c r="AU1091" s="115" t="s">
        <v>487</v>
      </c>
      <c r="AV1091" s="115" t="s">
        <v>116</v>
      </c>
      <c r="AW1091" s="115" t="s">
        <v>489</v>
      </c>
      <c r="AX1091" s="116" t="s">
        <v>490</v>
      </c>
      <c r="AY1091" s="116" t="s">
        <v>491</v>
      </c>
      <c r="AZ1091" s="116" t="s">
        <v>134</v>
      </c>
      <c r="BA1091" s="117" t="s">
        <v>114</v>
      </c>
      <c r="BB1091" s="117" t="s">
        <v>113</v>
      </c>
      <c r="BC1091" s="117" t="s">
        <v>46</v>
      </c>
      <c r="BD1091" s="117" t="s">
        <v>44</v>
      </c>
      <c r="BE1091" s="118"/>
    </row>
    <row r="1092" spans="1:82" x14ac:dyDescent="0.25">
      <c r="A1092" s="49" t="s">
        <v>129</v>
      </c>
      <c r="B1092" s="200"/>
      <c r="C1092" s="151"/>
      <c r="D1092" s="152"/>
      <c r="E1092" s="151"/>
      <c r="F1092" s="152"/>
      <c r="G1092" s="200"/>
      <c r="H1092" s="201"/>
      <c r="I1092" s="200"/>
      <c r="J1092" s="201"/>
      <c r="K1092" s="87"/>
      <c r="L1092" s="201"/>
      <c r="M1092" s="200"/>
      <c r="N1092" s="201"/>
      <c r="O1092" s="200"/>
      <c r="P1092" s="201"/>
      <c r="Q1092" s="200"/>
      <c r="R1092" s="201"/>
      <c r="S1092" s="200"/>
      <c r="T1092" s="201"/>
      <c r="U1092" s="200"/>
      <c r="V1092" s="201"/>
      <c r="W1092" s="200"/>
      <c r="X1092" s="201"/>
      <c r="Y1092" s="200"/>
      <c r="Z1092" s="201"/>
      <c r="AA1092" s="87"/>
      <c r="AB1092" s="87"/>
      <c r="AC1092" s="200"/>
      <c r="AD1092" s="201"/>
      <c r="AE1092" s="200"/>
      <c r="AF1092" s="201"/>
      <c r="AG1092" s="200"/>
      <c r="AH1092" s="201"/>
      <c r="AI1092" s="200"/>
      <c r="AJ1092" s="201"/>
      <c r="AK1092" s="87"/>
      <c r="AL1092" s="87"/>
      <c r="AM1092" s="200"/>
      <c r="AN1092" s="201"/>
      <c r="AO1092" s="200"/>
      <c r="AP1092" s="201"/>
      <c r="AQ1092" s="200"/>
      <c r="AR1092" s="201"/>
      <c r="AS1092" s="200"/>
      <c r="AT1092" s="146"/>
      <c r="AU1092" s="115"/>
      <c r="AV1092" s="115"/>
      <c r="AW1092" s="115"/>
      <c r="AX1092" s="116"/>
      <c r="AY1092" s="116"/>
      <c r="AZ1092" s="116"/>
      <c r="BA1092" s="116"/>
      <c r="BB1092" s="116"/>
      <c r="BC1092" s="116"/>
      <c r="BD1092" s="116"/>
      <c r="BE1092" s="116"/>
    </row>
    <row r="1093" spans="1:82" x14ac:dyDescent="0.25">
      <c r="A1093" s="98"/>
      <c r="B1093" s="88"/>
      <c r="C1093" s="249">
        <f>(VLOOKUP(A1092,$BF$2:$CB$5,2,FALSE))*'Form II'!F1093</f>
        <v>60</v>
      </c>
      <c r="D1093" s="250"/>
      <c r="E1093" s="249">
        <f>VLOOKUP(A1092,$BF$2:$CB$5,3,FALSE)*'Form II'!F1093</f>
        <v>60</v>
      </c>
      <c r="F1093" s="250"/>
      <c r="G1093" s="249">
        <f>VLOOKUP(A1092,$BF$2:$CB$5,4,FALSE)*'Form II'!F1093</f>
        <v>60</v>
      </c>
      <c r="H1093" s="250"/>
      <c r="I1093" s="249">
        <f>VLOOKUP(A1092,$BF$2:$CB$5,5,FALSE)*'Form II'!F1093</f>
        <v>60</v>
      </c>
      <c r="J1093" s="250"/>
      <c r="K1093" s="251">
        <f>VLOOKUP(A1092,$BF$2:$CB$5,6,FALSE)*'Form II'!F1093</f>
        <v>100</v>
      </c>
      <c r="L1093" s="250"/>
      <c r="M1093" s="249">
        <f>VLOOKUP(A1092,$BF$2:$CB$5,7,FALSE)*'Form II'!F1093</f>
        <v>200</v>
      </c>
      <c r="N1093" s="250"/>
      <c r="O1093" s="249">
        <f>VLOOKUP(A1092,$BF$2:$CB$5,8,FALSE)*'Form II'!F1093</f>
        <v>125</v>
      </c>
      <c r="P1093" s="250"/>
      <c r="Q1093" s="249">
        <f>VLOOKUP(A1092,$BF$2:$CB$5,9,FALSE)*'Form II'!F1093</f>
        <v>125</v>
      </c>
      <c r="R1093" s="250"/>
      <c r="S1093" s="249">
        <f>VLOOKUP(A1092,$BF$2:$CB$5,10,FALSE)*'Form II'!F1093</f>
        <v>125</v>
      </c>
      <c r="T1093" s="250"/>
      <c r="U1093" s="249">
        <f>VLOOKUP(A1092,$BF$2:$CB$5,11,FALSE)*'Form II'!F1093</f>
        <v>150</v>
      </c>
      <c r="V1093" s="250"/>
      <c r="W1093" s="249">
        <f>VLOOKUP(A1092,$BF$2:$CB$5,12,FALSE)*'Form II'!F1093</f>
        <v>200</v>
      </c>
      <c r="X1093" s="250"/>
      <c r="Y1093" s="252">
        <f>VLOOKUP(A1092,$BF$2:$CB$5,13,FALSE)*'Form II'!F1093</f>
        <v>250</v>
      </c>
      <c r="Z1093" s="253"/>
      <c r="AA1093" s="252">
        <f>VLOOKUP(A1092,$BF$2:$CB$5,14,FALSE)*'Form II'!F1093</f>
        <v>75</v>
      </c>
      <c r="AB1093" s="254"/>
      <c r="AC1093" s="252">
        <f>VLOOKUP(A1092,$BF$2:$CB$5,15,FALSE)*'Form II'!F1093</f>
        <v>75</v>
      </c>
      <c r="AD1093" s="253"/>
      <c r="AE1093" s="252">
        <f>VLOOKUP(A1092,$BF$2:$CB$5,16,FALSE)*'Form II'!F1093</f>
        <v>200</v>
      </c>
      <c r="AF1093" s="253"/>
      <c r="AG1093" s="249">
        <f>VLOOKUP(A1092,$BF$2:$CB$5,17,FALSE)*'Form II'!F1093</f>
        <v>200</v>
      </c>
      <c r="AH1093" s="250"/>
      <c r="AI1093" s="249">
        <f>VLOOKUP(A1092,$BF$2:$CB$5,18,FALSE)*'Form II'!F1093</f>
        <v>12.5</v>
      </c>
      <c r="AJ1093" s="250"/>
      <c r="AK1093" s="249">
        <f>VLOOKUP(A1092,$BF$2:$CB$5,19,FALSE)*'Form II'!F1093</f>
        <v>25</v>
      </c>
      <c r="AL1093" s="250"/>
      <c r="AM1093" s="249">
        <f>VLOOKUP(A1092,$BF$2:$CB$5,20,FALSE)*'Form II'!F1093</f>
        <v>12.5</v>
      </c>
      <c r="AN1093" s="250"/>
      <c r="AO1093" s="249">
        <f>VLOOKUP(A1092,$BF$2:$CB$5,21,FALSE)*'Form II'!F1093</f>
        <v>25</v>
      </c>
      <c r="AP1093" s="250"/>
      <c r="AQ1093" s="249">
        <f>VLOOKUP(A1092,$BF$2:$CB$5,22,FALSE)*'Form II'!F1093</f>
        <v>25</v>
      </c>
      <c r="AR1093" s="250"/>
      <c r="AS1093" s="255"/>
      <c r="AT1093" s="256"/>
      <c r="AU1093" s="116"/>
      <c r="AV1093" s="116"/>
      <c r="AW1093" s="116"/>
      <c r="AX1093" s="116"/>
      <c r="AY1093" s="116"/>
      <c r="AZ1093" s="116"/>
      <c r="BA1093" s="116"/>
      <c r="BB1093" s="116"/>
      <c r="BC1093" s="116"/>
      <c r="BD1093" s="116"/>
      <c r="BE1093" s="116"/>
    </row>
    <row r="1094" spans="1:82" ht="15.75" thickBot="1" x14ac:dyDescent="0.3">
      <c r="A1094" s="48" t="str">
        <f>'Form II'!A1093&amp;", "&amp;'Form II'!B1093</f>
        <v>, 110</v>
      </c>
      <c r="B1094" s="99" t="s">
        <v>36</v>
      </c>
      <c r="C1094" s="99" t="s">
        <v>36</v>
      </c>
      <c r="D1094" s="99" t="s">
        <v>142</v>
      </c>
      <c r="E1094" s="99"/>
      <c r="F1094" s="99"/>
      <c r="G1094" s="99"/>
      <c r="H1094" s="99"/>
      <c r="I1094" s="99"/>
      <c r="J1094" s="99"/>
      <c r="K1094" s="99" t="s">
        <v>36</v>
      </c>
      <c r="L1094" s="99" t="s">
        <v>142</v>
      </c>
      <c r="M1094" s="99" t="s">
        <v>36</v>
      </c>
      <c r="N1094" s="99" t="s">
        <v>142</v>
      </c>
      <c r="O1094" s="99" t="s">
        <v>36</v>
      </c>
      <c r="P1094" s="99" t="s">
        <v>142</v>
      </c>
      <c r="Q1094" s="99" t="s">
        <v>36</v>
      </c>
      <c r="R1094" s="99" t="s">
        <v>142</v>
      </c>
      <c r="S1094" s="99" t="s">
        <v>36</v>
      </c>
      <c r="T1094" s="99" t="s">
        <v>142</v>
      </c>
      <c r="U1094" s="99" t="s">
        <v>36</v>
      </c>
      <c r="V1094" s="99" t="s">
        <v>142</v>
      </c>
      <c r="W1094" s="99" t="s">
        <v>36</v>
      </c>
      <c r="X1094" s="99" t="s">
        <v>142</v>
      </c>
      <c r="Y1094" s="99" t="s">
        <v>36</v>
      </c>
      <c r="Z1094" s="99" t="s">
        <v>142</v>
      </c>
      <c r="AA1094" s="99"/>
      <c r="AB1094" s="99"/>
      <c r="AC1094" s="99" t="s">
        <v>36</v>
      </c>
      <c r="AD1094" s="99" t="s">
        <v>142</v>
      </c>
      <c r="AE1094" s="99" t="s">
        <v>36</v>
      </c>
      <c r="AF1094" s="100" t="s">
        <v>142</v>
      </c>
      <c r="AG1094" s="99" t="s">
        <v>36</v>
      </c>
      <c r="AH1094" s="99" t="s">
        <v>142</v>
      </c>
      <c r="AI1094" s="99" t="s">
        <v>36</v>
      </c>
      <c r="AJ1094" s="99" t="s">
        <v>142</v>
      </c>
      <c r="AK1094" s="99" t="s">
        <v>36</v>
      </c>
      <c r="AL1094" s="99" t="s">
        <v>142</v>
      </c>
      <c r="AM1094" s="99" t="s">
        <v>36</v>
      </c>
      <c r="AN1094" s="99" t="s">
        <v>142</v>
      </c>
      <c r="AO1094" s="99" t="s">
        <v>36</v>
      </c>
      <c r="AP1094" s="99" t="s">
        <v>142</v>
      </c>
      <c r="AQ1094" s="99" t="s">
        <v>36</v>
      </c>
      <c r="AR1094" s="99" t="s">
        <v>142</v>
      </c>
      <c r="AS1094" s="99" t="s">
        <v>36</v>
      </c>
      <c r="AT1094" s="147" t="s">
        <v>142</v>
      </c>
      <c r="AU1094" s="116"/>
      <c r="AV1094" s="116"/>
      <c r="AW1094" s="116"/>
      <c r="AX1094" s="116"/>
      <c r="AY1094" s="116"/>
      <c r="AZ1094" s="116"/>
      <c r="BA1094" s="116"/>
      <c r="BB1094" s="116"/>
      <c r="BC1094" s="116"/>
      <c r="BD1094" s="116"/>
      <c r="BE1094" s="116"/>
    </row>
    <row r="1095" spans="1:82" ht="16.5" thickTop="1" thickBot="1" x14ac:dyDescent="0.3">
      <c r="A1095" s="24" t="s">
        <v>37</v>
      </c>
      <c r="B1095" s="25"/>
      <c r="C1095" s="112">
        <v>0</v>
      </c>
      <c r="D1095" s="93">
        <f t="shared" ref="D1095" si="10479">C1095/C1093</f>
        <v>0</v>
      </c>
      <c r="E1095" s="112"/>
      <c r="F1095" s="93">
        <f t="shared" ref="F1095" si="10480">E1095/E1093</f>
        <v>0</v>
      </c>
      <c r="G1095" s="112"/>
      <c r="H1095" s="93">
        <f t="shared" ref="H1095" si="10481">G1095/G1093</f>
        <v>0</v>
      </c>
      <c r="I1095" s="112"/>
      <c r="J1095" s="93">
        <f t="shared" ref="J1095" si="10482">I1095/I1093</f>
        <v>0</v>
      </c>
      <c r="K1095" s="112"/>
      <c r="L1095" s="93">
        <f t="shared" ref="L1095" si="10483">K1095/K1093</f>
        <v>0</v>
      </c>
      <c r="M1095" s="112">
        <v>0</v>
      </c>
      <c r="N1095" s="93">
        <f t="shared" ref="N1095" si="10484">M1095/M1093</f>
        <v>0</v>
      </c>
      <c r="O1095" s="112">
        <v>0</v>
      </c>
      <c r="P1095" s="93">
        <f t="shared" ref="P1095" si="10485">O1095/O1093</f>
        <v>0</v>
      </c>
      <c r="Q1095" s="112">
        <v>0</v>
      </c>
      <c r="R1095" s="93">
        <f t="shared" ref="R1095" si="10486">Q1095/Q1093</f>
        <v>0</v>
      </c>
      <c r="S1095" s="112">
        <v>0</v>
      </c>
      <c r="T1095" s="93">
        <f t="shared" ref="T1095" si="10487">S1095/S1093</f>
        <v>0</v>
      </c>
      <c r="U1095" s="112">
        <v>0</v>
      </c>
      <c r="V1095" s="93">
        <f t="shared" ref="V1095" si="10488">U1095/U1093</f>
        <v>0</v>
      </c>
      <c r="W1095" s="112">
        <v>0</v>
      </c>
      <c r="X1095" s="93">
        <f t="shared" ref="X1095" si="10489">W1095/W1093</f>
        <v>0</v>
      </c>
      <c r="Y1095" s="112">
        <v>0</v>
      </c>
      <c r="Z1095" s="93">
        <f t="shared" ref="Z1095" si="10490">Y1095/Y1093</f>
        <v>0</v>
      </c>
      <c r="AA1095" s="112">
        <v>0</v>
      </c>
      <c r="AB1095" s="93">
        <f t="shared" ref="AB1095" si="10491">AA1095/AA1093</f>
        <v>0</v>
      </c>
      <c r="AC1095" s="112">
        <v>0</v>
      </c>
      <c r="AD1095" s="93">
        <f t="shared" ref="AD1095" si="10492">AC1095/AC1093</f>
        <v>0</v>
      </c>
      <c r="AE1095" s="112"/>
      <c r="AF1095" s="93">
        <f t="shared" ref="AF1095" si="10493">AE1095/AE1093</f>
        <v>0</v>
      </c>
      <c r="AG1095" s="112"/>
      <c r="AH1095" s="93">
        <f t="shared" ref="AH1095" si="10494">AG1095/AG1093</f>
        <v>0</v>
      </c>
      <c r="AI1095" s="112"/>
      <c r="AJ1095" s="93">
        <f t="shared" ref="AJ1095" si="10495">AI1095/AI1093</f>
        <v>0</v>
      </c>
      <c r="AK1095" s="112"/>
      <c r="AL1095" s="93">
        <f t="shared" ref="AL1095" si="10496">AK1095/AK1093</f>
        <v>0</v>
      </c>
      <c r="AM1095" s="112">
        <v>0</v>
      </c>
      <c r="AN1095" s="93">
        <f t="shared" ref="AN1095" si="10497">AM1095/AM1093</f>
        <v>0</v>
      </c>
      <c r="AO1095" s="112">
        <v>0</v>
      </c>
      <c r="AP1095" s="93">
        <f t="shared" ref="AP1095" si="10498">AO1095/AO1093</f>
        <v>0</v>
      </c>
      <c r="AQ1095" s="112">
        <v>0</v>
      </c>
      <c r="AR1095" s="93">
        <f t="shared" ref="AR1095:AR1099" si="10499">AQ1095/$AQ$113</f>
        <v>0</v>
      </c>
      <c r="AS1095" s="134">
        <f t="shared" ref="AS1095:AS1098" si="10500">C1095+K1095+M1095+O1095+U1095+W1095+Y1095+AC1095+AE1095+AG1095+AM1095+AQ1095+E1095+I1095+G1095+AA1095+Q1095+S1095+AO1095+AI1095+AK1095</f>
        <v>0</v>
      </c>
      <c r="AT1095" s="203">
        <f t="shared" ref="AT1095:AT1099" si="10501">D1095+L1095+N1095+P1095+V1095+X1095+Z1095+AD1095+AF1095+AH1095+AN1095+AR1095+AB1095+F1095+J1095+H1095+R1095+T1095+AP1095+AJ1095+AL1095</f>
        <v>0</v>
      </c>
      <c r="AU1095" s="120">
        <f>IF(J1095=0,0,(IF('Form II'!K1093="yes",(J1095/AT1095)*('Form II'!G1093+'Form II'!H1093),0)))</f>
        <v>0</v>
      </c>
      <c r="AV1095" s="120">
        <f>IF(D1095=0,0,(IF('Form II'!I1093="yes",(D1095/AT1095)*('Form II'!G1093+'Form II'!H1093),0)))</f>
        <v>0</v>
      </c>
      <c r="AW1095" s="120">
        <f>IF(F1095+H1095=0,0,(IF('Form II'!J1093="yes",((F1095+H1095)/AT1095)*('Form II'!G1093+'Form II'!H1093),0)))</f>
        <v>0</v>
      </c>
      <c r="AX1095" s="120">
        <f>IF(L1095=0,0,(L1095/AT1095)*('Form II'!G1093+'Form II'!H1093))</f>
        <v>0</v>
      </c>
      <c r="AY1095" s="120">
        <f>IF(P1095+R1095=0,0,(IF('Form II'!M1093="yes",(((P1095+R1095)/AT1095)*('Form II'!G1093+'Form II'!H1093)),0)))</f>
        <v>0</v>
      </c>
      <c r="AZ1095" s="120" t="e">
        <f>IF('Form II'!N1093="yes",(((V1095+X1095+Z1095+T1095)/AT1095)*('Form II'!G1093+'Form II'!H1093)),0)</f>
        <v>#DIV/0!</v>
      </c>
      <c r="BA1095" s="120" t="e">
        <f>IF('Form II'!P1093="yes",(AB1095/AT1095)*('Form II'!G1093+'Form II'!H1093),0)</f>
        <v>#DIV/0!</v>
      </c>
      <c r="BB1095" s="120" t="e">
        <f>IF('Form II'!O1093="yes",(AD1095/AT1095)*('Form II'!G1093+'Form II'!H1093),0)</f>
        <v>#DIV/0!</v>
      </c>
      <c r="BC1095" s="120">
        <f>IF(AF1095=0,0,(AF1095/AT1095)*('Form II'!G1093+'Form II'!H1093))</f>
        <v>0</v>
      </c>
      <c r="BD1095" s="120">
        <f>IF((AN1095+AP1095+AR1095)=0,0,(IF('Form II'!R1093="yes",(((AN1095+AP1095+AR1095)/AT1095)*('Form II'!G1093+'Form II'!H1093)),0)))</f>
        <v>0</v>
      </c>
      <c r="BE1095" s="118">
        <f>IF((AS1095)=0,('Form II'!G1093+'Form II'!H1093),SUM(AU1095:BD1095))</f>
        <v>0</v>
      </c>
      <c r="CD1095" s="23">
        <f>AT1095*'Form II'!F1093</f>
        <v>0</v>
      </c>
    </row>
    <row r="1096" spans="1:82" ht="16.5" thickTop="1" thickBot="1" x14ac:dyDescent="0.3">
      <c r="A1096" s="26" t="s">
        <v>38</v>
      </c>
      <c r="B1096" s="27"/>
      <c r="C1096" s="113">
        <v>0</v>
      </c>
      <c r="D1096" s="93">
        <f t="shared" ref="D1096" si="10502">C1096/C1093</f>
        <v>0</v>
      </c>
      <c r="E1096" s="113"/>
      <c r="F1096" s="93">
        <f t="shared" ref="F1096" si="10503">E1096/E1093</f>
        <v>0</v>
      </c>
      <c r="G1096" s="113"/>
      <c r="H1096" s="93">
        <f t="shared" ref="H1096" si="10504">G1096/G1093</f>
        <v>0</v>
      </c>
      <c r="I1096" s="113"/>
      <c r="J1096" s="93">
        <f t="shared" ref="J1096" si="10505">I1096/I1093</f>
        <v>0</v>
      </c>
      <c r="K1096" s="113"/>
      <c r="L1096" s="93">
        <f t="shared" ref="L1096" si="10506">K1096/K1093</f>
        <v>0</v>
      </c>
      <c r="M1096" s="113">
        <v>0</v>
      </c>
      <c r="N1096" s="93">
        <f t="shared" ref="N1096" si="10507">M1096/M1093</f>
        <v>0</v>
      </c>
      <c r="O1096" s="113">
        <v>0</v>
      </c>
      <c r="P1096" s="93">
        <f t="shared" ref="P1096" si="10508">O1096/O1093</f>
        <v>0</v>
      </c>
      <c r="Q1096" s="113">
        <v>0</v>
      </c>
      <c r="R1096" s="93">
        <f t="shared" ref="R1096" si="10509">Q1096/Q1093</f>
        <v>0</v>
      </c>
      <c r="S1096" s="113">
        <v>0</v>
      </c>
      <c r="T1096" s="93">
        <f t="shared" ref="T1096" si="10510">S1096/S1093</f>
        <v>0</v>
      </c>
      <c r="U1096" s="113">
        <v>0</v>
      </c>
      <c r="V1096" s="93">
        <f t="shared" ref="V1096" si="10511">U1096/U1093</f>
        <v>0</v>
      </c>
      <c r="W1096" s="113">
        <v>0</v>
      </c>
      <c r="X1096" s="93">
        <f t="shared" ref="X1096" si="10512">W1096/W1093</f>
        <v>0</v>
      </c>
      <c r="Y1096" s="113">
        <v>0</v>
      </c>
      <c r="Z1096" s="93">
        <f t="shared" ref="Z1096" si="10513">Y1096/Y1093</f>
        <v>0</v>
      </c>
      <c r="AA1096" s="113">
        <v>0</v>
      </c>
      <c r="AB1096" s="93">
        <f t="shared" ref="AB1096" si="10514">AA1096/AA1093</f>
        <v>0</v>
      </c>
      <c r="AC1096" s="113">
        <v>0</v>
      </c>
      <c r="AD1096" s="93">
        <f t="shared" ref="AD1096" si="10515">AC1096/AC1093</f>
        <v>0</v>
      </c>
      <c r="AE1096" s="113"/>
      <c r="AF1096" s="93">
        <f t="shared" ref="AF1096" si="10516">AE1096/AE1093</f>
        <v>0</v>
      </c>
      <c r="AG1096" s="113"/>
      <c r="AH1096" s="93">
        <f t="shared" ref="AH1096" si="10517">AG1096/AG1093</f>
        <v>0</v>
      </c>
      <c r="AI1096" s="113"/>
      <c r="AJ1096" s="93">
        <f t="shared" ref="AJ1096" si="10518">AI1096/AI1093</f>
        <v>0</v>
      </c>
      <c r="AK1096" s="113"/>
      <c r="AL1096" s="93">
        <f t="shared" ref="AL1096" si="10519">AK1096/AK1093</f>
        <v>0</v>
      </c>
      <c r="AM1096" s="113">
        <v>0</v>
      </c>
      <c r="AN1096" s="93">
        <f t="shared" ref="AN1096" si="10520">AM1096/AM1093</f>
        <v>0</v>
      </c>
      <c r="AO1096" s="113">
        <v>0</v>
      </c>
      <c r="AP1096" s="93">
        <f t="shared" ref="AP1096" si="10521">AO1096/AO1093</f>
        <v>0</v>
      </c>
      <c r="AQ1096" s="113">
        <v>0</v>
      </c>
      <c r="AR1096" s="93">
        <f t="shared" si="10499"/>
        <v>0</v>
      </c>
      <c r="AS1096" s="134">
        <f t="shared" si="10500"/>
        <v>0</v>
      </c>
      <c r="AT1096" s="203">
        <f t="shared" si="10501"/>
        <v>0</v>
      </c>
      <c r="AU1096" s="120">
        <f>IF(J1096=0,0,(IF('Form II'!K1094="yes",(J1096/AT1096)*('Form II'!G1094+'Form II'!H1094),0)))</f>
        <v>0</v>
      </c>
      <c r="AV1096" s="120">
        <f>IF(D1096=0,0,(IF('Form II'!I1094="yes",(D1096/AT1096)*('Form II'!G1094+'Form II'!H1094),0)))</f>
        <v>0</v>
      </c>
      <c r="AW1096" s="120">
        <f>IF(F1096+H1096=0,0,(IF('Form II'!J1094="yes",((F1096+H1096)/AT1096)*('Form II'!G1094+'Form II'!H1094),0)))</f>
        <v>0</v>
      </c>
      <c r="AX1096" s="120">
        <f>IF(L1096=0,0,(L1096/AT1096)*('Form II'!G1094+'Form II'!H1094))</f>
        <v>0</v>
      </c>
      <c r="AY1096" s="120">
        <f>IF(P1096+R1096=0,0,(IF('Form II'!M1094="yes",(((P1096+R1096)/AT1096)*('Form II'!G1094+'Form II'!H1094)),0)))</f>
        <v>0</v>
      </c>
      <c r="AZ1096" s="120" t="e">
        <f>IF('Form II'!N1094="yes",(((V1096+X1096+Z1096+T1096)/AT1096)*('Form II'!G1094+'Form II'!H1094)),0)</f>
        <v>#DIV/0!</v>
      </c>
      <c r="BA1096" s="120" t="e">
        <f>IF('Form II'!P1094="yes",(AB1096/AT1096)*('Form II'!G1094+'Form II'!H1094),0)</f>
        <v>#DIV/0!</v>
      </c>
      <c r="BB1096" s="120" t="e">
        <f>IF('Form II'!O1094="yes",(AD1096/AT1096)*('Form II'!G1094+'Form II'!H1094),0)</f>
        <v>#DIV/0!</v>
      </c>
      <c r="BC1096" s="120">
        <f>IF(AF1096=0,0,(AF1096/AT1096)*('Form II'!G1094+'Form II'!H1094))</f>
        <v>0</v>
      </c>
      <c r="BD1096" s="120">
        <f>IF((AN1096+AP1096+AR1096)=0,0,(IF('Form II'!R1094="yes",(((AN1096+AP1096+AR1096)/AT1096)*('Form II'!G1094+'Form II'!H1094)),0)))</f>
        <v>0</v>
      </c>
      <c r="BE1096" s="118">
        <f>IF((AS1096)=0,('Form II'!G1094+'Form II'!H1094),SUM(AU1096:BD1096))</f>
        <v>0</v>
      </c>
      <c r="CD1096" s="23">
        <f>AT1096*'Form II'!F1094</f>
        <v>0</v>
      </c>
    </row>
    <row r="1097" spans="1:82" ht="16.5" thickTop="1" thickBot="1" x14ac:dyDescent="0.3">
      <c r="A1097" s="26" t="s">
        <v>39</v>
      </c>
      <c r="B1097" s="27"/>
      <c r="C1097" s="113">
        <v>0</v>
      </c>
      <c r="D1097" s="93">
        <f t="shared" ref="D1097" si="10522">C1097/C1093</f>
        <v>0</v>
      </c>
      <c r="E1097" s="113"/>
      <c r="F1097" s="93">
        <f t="shared" ref="F1097" si="10523">E1097/E1093</f>
        <v>0</v>
      </c>
      <c r="G1097" s="113"/>
      <c r="H1097" s="93">
        <f t="shared" ref="H1097" si="10524">G1097/G1093</f>
        <v>0</v>
      </c>
      <c r="I1097" s="113"/>
      <c r="J1097" s="93">
        <f t="shared" ref="J1097" si="10525">I1097/I1093</f>
        <v>0</v>
      </c>
      <c r="K1097" s="113"/>
      <c r="L1097" s="93">
        <f t="shared" ref="L1097" si="10526">K1097/K1093</f>
        <v>0</v>
      </c>
      <c r="M1097" s="113">
        <v>0</v>
      </c>
      <c r="N1097" s="93">
        <f t="shared" ref="N1097" si="10527">M1097/M1093</f>
        <v>0</v>
      </c>
      <c r="O1097" s="113">
        <v>0</v>
      </c>
      <c r="P1097" s="93">
        <f t="shared" ref="P1097" si="10528">O1097/O1093</f>
        <v>0</v>
      </c>
      <c r="Q1097" s="113">
        <v>0</v>
      </c>
      <c r="R1097" s="93">
        <f t="shared" ref="R1097" si="10529">Q1097/Q1093</f>
        <v>0</v>
      </c>
      <c r="S1097" s="113">
        <v>0</v>
      </c>
      <c r="T1097" s="93">
        <f t="shared" ref="T1097" si="10530">S1097/S1093</f>
        <v>0</v>
      </c>
      <c r="U1097" s="113">
        <v>0</v>
      </c>
      <c r="V1097" s="93">
        <f t="shared" ref="V1097" si="10531">U1097/U1093</f>
        <v>0</v>
      </c>
      <c r="W1097" s="113">
        <v>0</v>
      </c>
      <c r="X1097" s="93">
        <f t="shared" ref="X1097" si="10532">W1097/W1093</f>
        <v>0</v>
      </c>
      <c r="Y1097" s="113">
        <v>0</v>
      </c>
      <c r="Z1097" s="93">
        <f t="shared" ref="Z1097" si="10533">Y1097/Y1093</f>
        <v>0</v>
      </c>
      <c r="AA1097" s="113">
        <v>0</v>
      </c>
      <c r="AB1097" s="93">
        <f t="shared" ref="AB1097" si="10534">AA1097/AA1093</f>
        <v>0</v>
      </c>
      <c r="AC1097" s="113">
        <v>0</v>
      </c>
      <c r="AD1097" s="93">
        <f t="shared" ref="AD1097" si="10535">AC1097/AC1093</f>
        <v>0</v>
      </c>
      <c r="AE1097" s="113"/>
      <c r="AF1097" s="93">
        <f t="shared" ref="AF1097" si="10536">AE1097/AE1093</f>
        <v>0</v>
      </c>
      <c r="AG1097" s="113"/>
      <c r="AH1097" s="93">
        <f t="shared" ref="AH1097" si="10537">AG1097/AG1093</f>
        <v>0</v>
      </c>
      <c r="AI1097" s="113"/>
      <c r="AJ1097" s="93">
        <f t="shared" ref="AJ1097" si="10538">AI1097/AI1093</f>
        <v>0</v>
      </c>
      <c r="AK1097" s="113"/>
      <c r="AL1097" s="93">
        <f t="shared" ref="AL1097" si="10539">AK1097/AK1093</f>
        <v>0</v>
      </c>
      <c r="AM1097" s="113">
        <v>0</v>
      </c>
      <c r="AN1097" s="93">
        <f t="shared" ref="AN1097" si="10540">AM1097/AM1093</f>
        <v>0</v>
      </c>
      <c r="AO1097" s="113">
        <v>0</v>
      </c>
      <c r="AP1097" s="93">
        <f t="shared" ref="AP1097" si="10541">AO1097/AO1093</f>
        <v>0</v>
      </c>
      <c r="AQ1097" s="113">
        <v>0</v>
      </c>
      <c r="AR1097" s="93">
        <f t="shared" si="10499"/>
        <v>0</v>
      </c>
      <c r="AS1097" s="134">
        <f t="shared" si="10500"/>
        <v>0</v>
      </c>
      <c r="AT1097" s="203">
        <f t="shared" si="10501"/>
        <v>0</v>
      </c>
      <c r="AU1097" s="120">
        <f>IF(J1097=0,0,(IF('Form II'!K1095="yes",(J1097/AT1097)*('Form II'!G1095+'Form II'!H1095),0)))</f>
        <v>0</v>
      </c>
      <c r="AV1097" s="120">
        <f>IF(D1097=0,0,(IF('Form II'!I1095="yes",(D1097/AT1097)*('Form II'!G1095+'Form II'!H1095),0)))</f>
        <v>0</v>
      </c>
      <c r="AW1097" s="120">
        <f>IF(F1097+H1097=0,0,(IF('Form II'!J1095="yes",((F1097+H1097)/AT1097)*('Form II'!G1095+'Form II'!H1095),0)))</f>
        <v>0</v>
      </c>
      <c r="AX1097" s="120">
        <f>IF(L1097=0,0,(L1097/AT1097)*('Form II'!G1095+'Form II'!H1095))</f>
        <v>0</v>
      </c>
      <c r="AY1097" s="120">
        <f>IF(P1097+R1097=0,0,(IF('Form II'!M1095="yes",(((P1097+R1097)/AT1097)*('Form II'!G1095+'Form II'!H1095)),0)))</f>
        <v>0</v>
      </c>
      <c r="AZ1097" s="120" t="e">
        <f>IF('Form II'!N1095="yes",(((V1097+X1097+Z1097+T1097)/AT1097)*('Form II'!G1095+'Form II'!H1095)),0)</f>
        <v>#DIV/0!</v>
      </c>
      <c r="BA1097" s="120" t="e">
        <f>IF('Form II'!P1095="yes",(AB1097/AT1097)*('Form II'!G1095+'Form II'!H1095),0)</f>
        <v>#DIV/0!</v>
      </c>
      <c r="BB1097" s="120" t="e">
        <f>IF('Form II'!O1095="yes",(AD1097/AT1097)*('Form II'!G1095+'Form II'!H1095),0)</f>
        <v>#DIV/0!</v>
      </c>
      <c r="BC1097" s="120">
        <f>IF(AF1097=0,0,(AF1097/AT1097)*('Form II'!G1095+'Form II'!H1095))</f>
        <v>0</v>
      </c>
      <c r="BD1097" s="120">
        <f>IF((AN1097+AP1097+AR1097)=0,0,(IF('Form II'!R1095="yes",(((AN1097+AP1097+AR1097)/AT1097)*('Form II'!G1095+'Form II'!H1095)),0)))</f>
        <v>0</v>
      </c>
      <c r="BE1097" s="118">
        <f>IF((AS1097)=0,('Form II'!G1095+'Form II'!H1095),SUM(AU1097:BD1097))</f>
        <v>0</v>
      </c>
      <c r="CD1097" s="23">
        <f>AT1097*'Form II'!F1095</f>
        <v>0</v>
      </c>
    </row>
    <row r="1098" spans="1:82" ht="16.5" thickTop="1" thickBot="1" x14ac:dyDescent="0.3">
      <c r="A1098" s="28" t="s">
        <v>40</v>
      </c>
      <c r="B1098" s="29"/>
      <c r="C1098" s="114">
        <v>0</v>
      </c>
      <c r="D1098" s="93">
        <f t="shared" ref="D1098" si="10542">C1098/C1093</f>
        <v>0</v>
      </c>
      <c r="E1098" s="114"/>
      <c r="F1098" s="93">
        <f t="shared" ref="F1098" si="10543">E1098/E1093</f>
        <v>0</v>
      </c>
      <c r="G1098" s="114"/>
      <c r="H1098" s="93">
        <f t="shared" ref="H1098" si="10544">G1098/G1093</f>
        <v>0</v>
      </c>
      <c r="I1098" s="114"/>
      <c r="J1098" s="93">
        <f t="shared" ref="J1098" si="10545">I1098/I1093</f>
        <v>0</v>
      </c>
      <c r="K1098" s="114"/>
      <c r="L1098" s="93">
        <f t="shared" ref="L1098" si="10546">K1098/K1093</f>
        <v>0</v>
      </c>
      <c r="M1098" s="114">
        <v>0</v>
      </c>
      <c r="N1098" s="93">
        <f t="shared" ref="N1098" si="10547">M1098/M1093</f>
        <v>0</v>
      </c>
      <c r="O1098" s="114">
        <v>0</v>
      </c>
      <c r="P1098" s="93">
        <f t="shared" ref="P1098" si="10548">O1098/O1093</f>
        <v>0</v>
      </c>
      <c r="Q1098" s="114">
        <v>0</v>
      </c>
      <c r="R1098" s="93">
        <f t="shared" ref="R1098" si="10549">Q1098/Q1093</f>
        <v>0</v>
      </c>
      <c r="S1098" s="114">
        <v>0</v>
      </c>
      <c r="T1098" s="93">
        <f t="shared" ref="T1098" si="10550">S1098/S1093</f>
        <v>0</v>
      </c>
      <c r="U1098" s="114">
        <v>0</v>
      </c>
      <c r="V1098" s="93">
        <f t="shared" ref="V1098" si="10551">U1098/U1093</f>
        <v>0</v>
      </c>
      <c r="W1098" s="114">
        <v>0</v>
      </c>
      <c r="X1098" s="93">
        <f t="shared" ref="X1098" si="10552">W1098/W1093</f>
        <v>0</v>
      </c>
      <c r="Y1098" s="114">
        <v>0</v>
      </c>
      <c r="Z1098" s="93">
        <f t="shared" ref="Z1098" si="10553">Y1098/Y1093</f>
        <v>0</v>
      </c>
      <c r="AA1098" s="114">
        <v>0</v>
      </c>
      <c r="AB1098" s="93">
        <f t="shared" ref="AB1098" si="10554">AA1098/AA1093</f>
        <v>0</v>
      </c>
      <c r="AC1098" s="114">
        <v>0</v>
      </c>
      <c r="AD1098" s="93">
        <f t="shared" ref="AD1098" si="10555">AC1098/AC1093</f>
        <v>0</v>
      </c>
      <c r="AE1098" s="114"/>
      <c r="AF1098" s="93">
        <f t="shared" ref="AF1098" si="10556">AE1098/AE1093</f>
        <v>0</v>
      </c>
      <c r="AG1098" s="114"/>
      <c r="AH1098" s="93">
        <f t="shared" ref="AH1098" si="10557">AG1098/AG1093</f>
        <v>0</v>
      </c>
      <c r="AI1098" s="114"/>
      <c r="AJ1098" s="93">
        <f t="shared" ref="AJ1098" si="10558">AI1098/AI1093</f>
        <v>0</v>
      </c>
      <c r="AK1098" s="114"/>
      <c r="AL1098" s="93">
        <f t="shared" ref="AL1098" si="10559">AK1098/AK1093</f>
        <v>0</v>
      </c>
      <c r="AM1098" s="114">
        <v>0</v>
      </c>
      <c r="AN1098" s="93">
        <f t="shared" ref="AN1098" si="10560">AM1098/AM1093</f>
        <v>0</v>
      </c>
      <c r="AO1098" s="114">
        <v>0</v>
      </c>
      <c r="AP1098" s="93">
        <f t="shared" ref="AP1098" si="10561">AO1098/AO1093</f>
        <v>0</v>
      </c>
      <c r="AQ1098" s="114">
        <v>0</v>
      </c>
      <c r="AR1098" s="93">
        <f t="shared" si="10499"/>
        <v>0</v>
      </c>
      <c r="AS1098" s="134">
        <f t="shared" si="10500"/>
        <v>0</v>
      </c>
      <c r="AT1098" s="203">
        <f t="shared" si="10501"/>
        <v>0</v>
      </c>
      <c r="AU1098" s="120">
        <f>IF(J1098=0,0,(IF('Form II'!K1096="yes",(J1098/AT1098)*('Form II'!G1096+'Form II'!H1096),0)))</f>
        <v>0</v>
      </c>
      <c r="AV1098" s="120">
        <f>IF(D1098=0,0,(IF('Form II'!I1096="yes",(D1098/AT1098)*('Form II'!G1096+'Form II'!H1096),0)))</f>
        <v>0</v>
      </c>
      <c r="AW1098" s="120">
        <f>IF(F1098+H1098=0,0,(IF('Form II'!J1096="yes",((F1098+H1098)/AT1098)*('Form II'!G1096+'Form II'!H1096),0)))</f>
        <v>0</v>
      </c>
      <c r="AX1098" s="120">
        <f>IF(L1098=0,0,(L1098/AT1098)*('Form II'!G1096+'Form II'!H1096))</f>
        <v>0</v>
      </c>
      <c r="AY1098" s="120">
        <f>IF(P1098+R1098=0,0,(IF('Form II'!M1096="yes",(((P1098+R1098)/AT1098)*('Form II'!G1096+'Form II'!H1096)),0)))</f>
        <v>0</v>
      </c>
      <c r="AZ1098" s="120" t="e">
        <f>IF('Form II'!N1096="yes",(((V1098+X1098+Z1098+T1098)/AT1098)*('Form II'!G1096+'Form II'!H1096)),0)</f>
        <v>#DIV/0!</v>
      </c>
      <c r="BA1098" s="120" t="e">
        <f>IF('Form II'!P1096="yes",(AB1098/AT1098)*('Form II'!G1096+'Form II'!H1096),0)</f>
        <v>#DIV/0!</v>
      </c>
      <c r="BB1098" s="120" t="e">
        <f>IF('Form II'!O1096="yes",(AD1098/AT1098)*('Form II'!G1096+'Form II'!H1096),0)</f>
        <v>#DIV/0!</v>
      </c>
      <c r="BC1098" s="120">
        <f>IF(AF1098=0,0,(AF1098/AT1098)*('Form II'!G1096+'Form II'!H1096))</f>
        <v>0</v>
      </c>
      <c r="BD1098" s="120">
        <f>IF((AN1098+AP1098+AR1098)=0,0,(IF('Form II'!R1096="yes",(((AN1098+AP1098+AR1098)/AT1098)*('Form II'!G1096+'Form II'!H1096)),0)))</f>
        <v>0</v>
      </c>
      <c r="BE1098" s="118">
        <f>IF((AS1098)=0,('Form II'!G1096+'Form II'!H1096),SUM(AU1098:BD1098))</f>
        <v>0</v>
      </c>
      <c r="CD1098" s="23">
        <f>AT1098*'Form II'!F1096</f>
        <v>0</v>
      </c>
    </row>
    <row r="1099" spans="1:82" ht="15.75" thickTop="1" x14ac:dyDescent="0.25">
      <c r="A1099" s="90" t="s">
        <v>41</v>
      </c>
      <c r="B1099" s="91"/>
      <c r="C1099" s="91">
        <f t="shared" si="10024"/>
        <v>0</v>
      </c>
      <c r="D1099" s="93">
        <f t="shared" ref="D1099" si="10562">C1099/C1093</f>
        <v>0</v>
      </c>
      <c r="E1099" s="91">
        <f t="shared" si="10026"/>
        <v>0</v>
      </c>
      <c r="F1099" s="93">
        <f t="shared" ref="F1099" si="10563">E1099/E1093</f>
        <v>0</v>
      </c>
      <c r="G1099" s="91">
        <f t="shared" si="10028"/>
        <v>0</v>
      </c>
      <c r="H1099" s="93">
        <f t="shared" ref="H1099" si="10564">G1099/G1093</f>
        <v>0</v>
      </c>
      <c r="I1099" s="91">
        <f t="shared" si="10030"/>
        <v>0</v>
      </c>
      <c r="J1099" s="93">
        <f t="shared" ref="J1099" si="10565">I1099/I1093</f>
        <v>0</v>
      </c>
      <c r="K1099" s="91">
        <f t="shared" si="10032"/>
        <v>0</v>
      </c>
      <c r="L1099" s="93">
        <f t="shared" ref="L1099" si="10566">K1099/K1093</f>
        <v>0</v>
      </c>
      <c r="M1099" s="91">
        <f t="shared" si="10034"/>
        <v>0</v>
      </c>
      <c r="N1099" s="93">
        <f t="shared" ref="N1099" si="10567">M1099/M1093</f>
        <v>0</v>
      </c>
      <c r="O1099" s="91">
        <f t="shared" si="10036"/>
        <v>0</v>
      </c>
      <c r="P1099" s="93">
        <f t="shared" ref="P1099" si="10568">O1099/O1093</f>
        <v>0</v>
      </c>
      <c r="Q1099" s="91">
        <f t="shared" si="10038"/>
        <v>0</v>
      </c>
      <c r="R1099" s="93">
        <f t="shared" ref="R1099" si="10569">Q1099/Q1093</f>
        <v>0</v>
      </c>
      <c r="S1099" s="91">
        <f t="shared" si="10040"/>
        <v>0</v>
      </c>
      <c r="T1099" s="93">
        <f t="shared" ref="T1099" si="10570">S1099/S1093</f>
        <v>0</v>
      </c>
      <c r="U1099" s="91">
        <f t="shared" si="10042"/>
        <v>0</v>
      </c>
      <c r="V1099" s="93">
        <f t="shared" ref="V1099" si="10571">U1099/U1093</f>
        <v>0</v>
      </c>
      <c r="W1099" s="91">
        <f t="shared" si="10044"/>
        <v>0</v>
      </c>
      <c r="X1099" s="93">
        <f t="shared" ref="X1099" si="10572">W1099/W1093</f>
        <v>0</v>
      </c>
      <c r="Y1099" s="91">
        <f t="shared" si="10046"/>
        <v>0</v>
      </c>
      <c r="Z1099" s="93">
        <f t="shared" ref="Z1099" si="10573">Y1099/Y1093</f>
        <v>0</v>
      </c>
      <c r="AA1099" s="91">
        <f t="shared" si="10048"/>
        <v>0</v>
      </c>
      <c r="AB1099" s="93">
        <f t="shared" ref="AB1099" si="10574">AA1099/AA1093</f>
        <v>0</v>
      </c>
      <c r="AC1099" s="91">
        <f t="shared" si="10050"/>
        <v>0</v>
      </c>
      <c r="AD1099" s="93">
        <f t="shared" ref="AD1099" si="10575">AC1099/AC1093</f>
        <v>0</v>
      </c>
      <c r="AE1099" s="94">
        <f t="shared" si="10052"/>
        <v>0</v>
      </c>
      <c r="AF1099" s="93">
        <f t="shared" ref="AF1099" si="10576">AE1099/AE1093</f>
        <v>0</v>
      </c>
      <c r="AG1099" s="91">
        <f t="shared" si="10054"/>
        <v>0</v>
      </c>
      <c r="AH1099" s="93">
        <f t="shared" ref="AH1099" si="10577">AG1099/AG1093</f>
        <v>0</v>
      </c>
      <c r="AI1099" s="91">
        <f t="shared" si="10056"/>
        <v>0</v>
      </c>
      <c r="AJ1099" s="93">
        <f t="shared" ref="AJ1099" si="10578">AI1099/AI1093</f>
        <v>0</v>
      </c>
      <c r="AK1099" s="91">
        <f t="shared" si="10058"/>
        <v>0</v>
      </c>
      <c r="AL1099" s="93">
        <f t="shared" ref="AL1099" si="10579">AK1099/AK1093</f>
        <v>0</v>
      </c>
      <c r="AM1099" s="91">
        <f t="shared" si="10060"/>
        <v>0</v>
      </c>
      <c r="AN1099" s="93">
        <f t="shared" ref="AN1099" si="10580">AM1099/AM1093</f>
        <v>0</v>
      </c>
      <c r="AO1099" s="91">
        <f t="shared" si="10062"/>
        <v>0</v>
      </c>
      <c r="AP1099" s="93">
        <f t="shared" ref="AP1099" si="10581">AO1099/AO1093</f>
        <v>0</v>
      </c>
      <c r="AQ1099" s="91">
        <f t="shared" si="10064"/>
        <v>0</v>
      </c>
      <c r="AR1099" s="93">
        <f t="shared" si="10499"/>
        <v>0</v>
      </c>
      <c r="AS1099" s="95">
        <f t="shared" si="10065"/>
        <v>0</v>
      </c>
      <c r="AT1099" s="203">
        <f t="shared" si="10501"/>
        <v>0</v>
      </c>
      <c r="AU1099" s="121"/>
      <c r="AV1099" s="121"/>
      <c r="AW1099" s="121"/>
      <c r="AX1099" s="121"/>
      <c r="AY1099" s="121"/>
      <c r="AZ1099" s="121"/>
      <c r="BA1099" s="121"/>
      <c r="BB1099" s="121"/>
      <c r="BC1099" s="121"/>
      <c r="BD1099" s="121"/>
      <c r="BE1099" s="121"/>
      <c r="CD1099" s="30">
        <f t="shared" si="10066"/>
        <v>0</v>
      </c>
    </row>
    <row r="1100" spans="1:82" x14ac:dyDescent="0.25">
      <c r="AU1100" s="116"/>
      <c r="AV1100" s="116"/>
      <c r="AW1100" s="116"/>
      <c r="AX1100" s="116"/>
      <c r="AY1100" s="116"/>
      <c r="AZ1100" s="116"/>
      <c r="BA1100" s="116"/>
      <c r="BB1100" s="116"/>
      <c r="BC1100" s="116"/>
      <c r="BD1100" s="116"/>
      <c r="BE1100" s="116"/>
    </row>
    <row r="1101" spans="1:82" ht="45" x14ac:dyDescent="0.25">
      <c r="A1101" s="97"/>
      <c r="B1101" s="199" t="s">
        <v>25</v>
      </c>
      <c r="C1101" s="248" t="s">
        <v>116</v>
      </c>
      <c r="D1101" s="247"/>
      <c r="E1101" s="257" t="s">
        <v>119</v>
      </c>
      <c r="F1101" s="247"/>
      <c r="G1101" s="257" t="s">
        <v>120</v>
      </c>
      <c r="H1101" s="247"/>
      <c r="I1101" s="248" t="s">
        <v>117</v>
      </c>
      <c r="J1101" s="247"/>
      <c r="K1101" s="248" t="s">
        <v>118</v>
      </c>
      <c r="L1101" s="247"/>
      <c r="M1101" s="248" t="s">
        <v>27</v>
      </c>
      <c r="N1101" s="247"/>
      <c r="O1101" s="248" t="s">
        <v>166</v>
      </c>
      <c r="P1101" s="247"/>
      <c r="Q1101" s="248" t="s">
        <v>167</v>
      </c>
      <c r="R1101" s="247"/>
      <c r="S1101" s="248" t="s">
        <v>132</v>
      </c>
      <c r="T1101" s="247"/>
      <c r="U1101" s="248" t="s">
        <v>28</v>
      </c>
      <c r="V1101" s="247"/>
      <c r="W1101" s="248" t="s">
        <v>29</v>
      </c>
      <c r="X1101" s="247"/>
      <c r="Y1101" s="248" t="s">
        <v>30</v>
      </c>
      <c r="Z1101" s="247"/>
      <c r="AA1101" s="248" t="s">
        <v>114</v>
      </c>
      <c r="AB1101" s="258"/>
      <c r="AC1101" s="248" t="s">
        <v>113</v>
      </c>
      <c r="AD1101" s="247"/>
      <c r="AE1101" s="248" t="s">
        <v>31</v>
      </c>
      <c r="AF1101" s="247"/>
      <c r="AG1101" s="248" t="s">
        <v>193</v>
      </c>
      <c r="AH1101" s="247"/>
      <c r="AI1101" s="248" t="s">
        <v>164</v>
      </c>
      <c r="AJ1101" s="247"/>
      <c r="AK1101" s="246" t="s">
        <v>165</v>
      </c>
      <c r="AL1101" s="247"/>
      <c r="AM1101" s="248" t="s">
        <v>33</v>
      </c>
      <c r="AN1101" s="247"/>
      <c r="AO1101" s="248" t="s">
        <v>34</v>
      </c>
      <c r="AP1101" s="247"/>
      <c r="AQ1101" s="248" t="s">
        <v>34</v>
      </c>
      <c r="AR1101" s="247"/>
      <c r="AS1101" s="248" t="s">
        <v>35</v>
      </c>
      <c r="AT1101" s="247"/>
      <c r="AU1101" s="115" t="s">
        <v>490</v>
      </c>
      <c r="AV1101" s="115" t="s">
        <v>116</v>
      </c>
      <c r="AW1101" s="115" t="s">
        <v>492</v>
      </c>
      <c r="AX1101" s="116" t="s">
        <v>493</v>
      </c>
      <c r="AY1101" s="116" t="s">
        <v>494</v>
      </c>
      <c r="AZ1101" s="116" t="s">
        <v>134</v>
      </c>
      <c r="BA1101" s="117" t="s">
        <v>114</v>
      </c>
      <c r="BB1101" s="117" t="s">
        <v>113</v>
      </c>
      <c r="BC1101" s="117" t="s">
        <v>46</v>
      </c>
      <c r="BD1101" s="117" t="s">
        <v>44</v>
      </c>
      <c r="BE1101" s="118"/>
    </row>
    <row r="1102" spans="1:82" x14ac:dyDescent="0.25">
      <c r="A1102" s="49" t="s">
        <v>129</v>
      </c>
      <c r="B1102" s="200"/>
      <c r="C1102" s="151"/>
      <c r="D1102" s="152"/>
      <c r="E1102" s="151"/>
      <c r="F1102" s="152"/>
      <c r="G1102" s="200"/>
      <c r="H1102" s="201"/>
      <c r="I1102" s="200"/>
      <c r="J1102" s="201"/>
      <c r="K1102" s="87"/>
      <c r="L1102" s="201"/>
      <c r="M1102" s="200"/>
      <c r="N1102" s="201"/>
      <c r="O1102" s="200"/>
      <c r="P1102" s="201"/>
      <c r="Q1102" s="200"/>
      <c r="R1102" s="201"/>
      <c r="S1102" s="200"/>
      <c r="T1102" s="201"/>
      <c r="U1102" s="200"/>
      <c r="V1102" s="201"/>
      <c r="W1102" s="200"/>
      <c r="X1102" s="201"/>
      <c r="Y1102" s="200"/>
      <c r="Z1102" s="201"/>
      <c r="AA1102" s="87"/>
      <c r="AB1102" s="87"/>
      <c r="AC1102" s="200"/>
      <c r="AD1102" s="201"/>
      <c r="AE1102" s="200"/>
      <c r="AF1102" s="201"/>
      <c r="AG1102" s="200"/>
      <c r="AH1102" s="201"/>
      <c r="AI1102" s="200"/>
      <c r="AJ1102" s="201"/>
      <c r="AK1102" s="87"/>
      <c r="AL1102" s="87"/>
      <c r="AM1102" s="200"/>
      <c r="AN1102" s="201"/>
      <c r="AO1102" s="200"/>
      <c r="AP1102" s="201"/>
      <c r="AQ1102" s="200"/>
      <c r="AR1102" s="201"/>
      <c r="AS1102" s="200"/>
      <c r="AT1102" s="146"/>
      <c r="AU1102" s="115"/>
      <c r="AV1102" s="115"/>
      <c r="AW1102" s="115"/>
      <c r="AX1102" s="116"/>
      <c r="AY1102" s="116"/>
      <c r="AZ1102" s="116"/>
      <c r="BA1102" s="116"/>
      <c r="BB1102" s="116"/>
      <c r="BC1102" s="116"/>
      <c r="BD1102" s="116"/>
      <c r="BE1102" s="116"/>
    </row>
    <row r="1103" spans="1:82" x14ac:dyDescent="0.25">
      <c r="A1103" s="98"/>
      <c r="B1103" s="88"/>
      <c r="C1103" s="249">
        <f>(VLOOKUP(A1102,$BF$2:$CB$5,2,FALSE))*'Form II'!F1103</f>
        <v>60</v>
      </c>
      <c r="D1103" s="250"/>
      <c r="E1103" s="249">
        <f>VLOOKUP(A1102,$BF$2:$CB$5,3,FALSE)*'Form II'!F1103</f>
        <v>60</v>
      </c>
      <c r="F1103" s="250"/>
      <c r="G1103" s="249">
        <f>VLOOKUP(A1102,$BF$2:$CB$5,4,FALSE)*'Form II'!F1103</f>
        <v>60</v>
      </c>
      <c r="H1103" s="250"/>
      <c r="I1103" s="249">
        <f>VLOOKUP(A1102,$BF$2:$CB$5,5,FALSE)*'Form II'!F1103</f>
        <v>60</v>
      </c>
      <c r="J1103" s="250"/>
      <c r="K1103" s="251">
        <f>VLOOKUP(A1102,$BF$2:$CB$5,6,FALSE)*'Form II'!F1103</f>
        <v>100</v>
      </c>
      <c r="L1103" s="250"/>
      <c r="M1103" s="249">
        <f>VLOOKUP(A1102,$BF$2:$CB$5,7,FALSE)*'Form II'!F1103</f>
        <v>200</v>
      </c>
      <c r="N1103" s="250"/>
      <c r="O1103" s="249">
        <f>VLOOKUP(A1102,$BF$2:$CB$5,8,FALSE)*'Form II'!F1103</f>
        <v>125</v>
      </c>
      <c r="P1103" s="250"/>
      <c r="Q1103" s="249">
        <f>VLOOKUP(A1102,$BF$2:$CB$5,9,FALSE)*'Form II'!F1103</f>
        <v>125</v>
      </c>
      <c r="R1103" s="250"/>
      <c r="S1103" s="249">
        <f>VLOOKUP(A1102,$BF$2:$CB$5,10,FALSE)*'Form II'!F1103</f>
        <v>125</v>
      </c>
      <c r="T1103" s="250"/>
      <c r="U1103" s="249">
        <f>VLOOKUP(A1102,$BF$2:$CB$5,11,FALSE)*'Form II'!F1103</f>
        <v>150</v>
      </c>
      <c r="V1103" s="250"/>
      <c r="W1103" s="249">
        <f>VLOOKUP(A1102,$BF$2:$CB$5,12,FALSE)*'Form II'!F1103</f>
        <v>200</v>
      </c>
      <c r="X1103" s="250"/>
      <c r="Y1103" s="252">
        <f>VLOOKUP(A1102,$BF$2:$CB$5,13,FALSE)*'Form II'!F1103</f>
        <v>250</v>
      </c>
      <c r="Z1103" s="253"/>
      <c r="AA1103" s="252">
        <f>VLOOKUP(A1102,$BF$2:$CB$5,14,FALSE)*'Form II'!F1103</f>
        <v>75</v>
      </c>
      <c r="AB1103" s="254"/>
      <c r="AC1103" s="252">
        <f>VLOOKUP(A1102,$BF$2:$CB$5,15,FALSE)*'Form II'!F1103</f>
        <v>75</v>
      </c>
      <c r="AD1103" s="253"/>
      <c r="AE1103" s="252">
        <f>VLOOKUP(A1102,$BF$2:$CB$5,16,FALSE)*'Form II'!F1103</f>
        <v>200</v>
      </c>
      <c r="AF1103" s="253"/>
      <c r="AG1103" s="249">
        <f>VLOOKUP(A1102,$BF$2:$CB$5,17,FALSE)*'Form II'!F1103</f>
        <v>200</v>
      </c>
      <c r="AH1103" s="250"/>
      <c r="AI1103" s="249">
        <f>VLOOKUP(A1102,$BF$2:$CB$5,18,FALSE)*'Form II'!F1103</f>
        <v>12.5</v>
      </c>
      <c r="AJ1103" s="250"/>
      <c r="AK1103" s="249">
        <f>VLOOKUP(A1102,$BF$2:$CB$5,19,FALSE)*'Form II'!F1103</f>
        <v>25</v>
      </c>
      <c r="AL1103" s="250"/>
      <c r="AM1103" s="249">
        <f>VLOOKUP(A1102,$BF$2:$CB$5,20,FALSE)*'Form II'!F1103</f>
        <v>12.5</v>
      </c>
      <c r="AN1103" s="250"/>
      <c r="AO1103" s="249">
        <f>VLOOKUP(A1102,$BF$2:$CB$5,21,FALSE)*'Form II'!F1103</f>
        <v>25</v>
      </c>
      <c r="AP1103" s="250"/>
      <c r="AQ1103" s="249">
        <f>VLOOKUP(A1102,$BF$2:$CB$5,22,FALSE)*'Form II'!F1103</f>
        <v>25</v>
      </c>
      <c r="AR1103" s="250"/>
      <c r="AS1103" s="255"/>
      <c r="AT1103" s="256"/>
      <c r="AU1103" s="116"/>
      <c r="AV1103" s="116"/>
      <c r="AW1103" s="116"/>
      <c r="AX1103" s="116"/>
      <c r="AY1103" s="116"/>
      <c r="AZ1103" s="116"/>
      <c r="BA1103" s="116"/>
      <c r="BB1103" s="116"/>
      <c r="BC1103" s="116"/>
      <c r="BD1103" s="116"/>
      <c r="BE1103" s="116"/>
    </row>
    <row r="1104" spans="1:82" ht="15.75" thickBot="1" x14ac:dyDescent="0.3">
      <c r="A1104" s="48" t="str">
        <f>'Form II'!A1103&amp;", "&amp;'Form II'!B1103</f>
        <v>, 111</v>
      </c>
      <c r="B1104" s="99" t="s">
        <v>36</v>
      </c>
      <c r="C1104" s="99" t="s">
        <v>36</v>
      </c>
      <c r="D1104" s="99" t="s">
        <v>142</v>
      </c>
      <c r="E1104" s="99"/>
      <c r="F1104" s="99"/>
      <c r="G1104" s="99"/>
      <c r="H1104" s="99"/>
      <c r="I1104" s="99"/>
      <c r="J1104" s="99"/>
      <c r="K1104" s="99" t="s">
        <v>36</v>
      </c>
      <c r="L1104" s="99" t="s">
        <v>142</v>
      </c>
      <c r="M1104" s="99" t="s">
        <v>36</v>
      </c>
      <c r="N1104" s="99" t="s">
        <v>142</v>
      </c>
      <c r="O1104" s="99" t="s">
        <v>36</v>
      </c>
      <c r="P1104" s="99" t="s">
        <v>142</v>
      </c>
      <c r="Q1104" s="99" t="s">
        <v>36</v>
      </c>
      <c r="R1104" s="99" t="s">
        <v>142</v>
      </c>
      <c r="S1104" s="99" t="s">
        <v>36</v>
      </c>
      <c r="T1104" s="99" t="s">
        <v>142</v>
      </c>
      <c r="U1104" s="99" t="s">
        <v>36</v>
      </c>
      <c r="V1104" s="99" t="s">
        <v>142</v>
      </c>
      <c r="W1104" s="99" t="s">
        <v>36</v>
      </c>
      <c r="X1104" s="99" t="s">
        <v>142</v>
      </c>
      <c r="Y1104" s="99" t="s">
        <v>36</v>
      </c>
      <c r="Z1104" s="99" t="s">
        <v>142</v>
      </c>
      <c r="AA1104" s="99"/>
      <c r="AB1104" s="99"/>
      <c r="AC1104" s="99" t="s">
        <v>36</v>
      </c>
      <c r="AD1104" s="99" t="s">
        <v>142</v>
      </c>
      <c r="AE1104" s="99" t="s">
        <v>36</v>
      </c>
      <c r="AF1104" s="100" t="s">
        <v>142</v>
      </c>
      <c r="AG1104" s="99" t="s">
        <v>36</v>
      </c>
      <c r="AH1104" s="99" t="s">
        <v>142</v>
      </c>
      <c r="AI1104" s="99" t="s">
        <v>36</v>
      </c>
      <c r="AJ1104" s="99" t="s">
        <v>142</v>
      </c>
      <c r="AK1104" s="99" t="s">
        <v>36</v>
      </c>
      <c r="AL1104" s="99" t="s">
        <v>142</v>
      </c>
      <c r="AM1104" s="99" t="s">
        <v>36</v>
      </c>
      <c r="AN1104" s="99" t="s">
        <v>142</v>
      </c>
      <c r="AO1104" s="99" t="s">
        <v>36</v>
      </c>
      <c r="AP1104" s="99" t="s">
        <v>142</v>
      </c>
      <c r="AQ1104" s="99" t="s">
        <v>36</v>
      </c>
      <c r="AR1104" s="99" t="s">
        <v>142</v>
      </c>
      <c r="AS1104" s="99" t="s">
        <v>36</v>
      </c>
      <c r="AT1104" s="147" t="s">
        <v>142</v>
      </c>
      <c r="AU1104" s="116"/>
      <c r="AV1104" s="116"/>
      <c r="AW1104" s="116"/>
      <c r="AX1104" s="116"/>
      <c r="AY1104" s="116"/>
      <c r="AZ1104" s="116"/>
      <c r="BA1104" s="116"/>
      <c r="BB1104" s="116"/>
      <c r="BC1104" s="116"/>
      <c r="BD1104" s="116"/>
      <c r="BE1104" s="116"/>
    </row>
    <row r="1105" spans="1:82" ht="16.5" thickTop="1" thickBot="1" x14ac:dyDescent="0.3">
      <c r="A1105" s="24" t="s">
        <v>37</v>
      </c>
      <c r="B1105" s="25"/>
      <c r="C1105" s="112">
        <v>0</v>
      </c>
      <c r="D1105" s="93">
        <f t="shared" ref="D1105" si="10582">C1105/C1103</f>
        <v>0</v>
      </c>
      <c r="E1105" s="112"/>
      <c r="F1105" s="93">
        <f t="shared" ref="F1105" si="10583">E1105/E1103</f>
        <v>0</v>
      </c>
      <c r="G1105" s="112"/>
      <c r="H1105" s="93">
        <f t="shared" ref="H1105" si="10584">G1105/G1103</f>
        <v>0</v>
      </c>
      <c r="I1105" s="112"/>
      <c r="J1105" s="93">
        <f t="shared" ref="J1105" si="10585">I1105/I1103</f>
        <v>0</v>
      </c>
      <c r="K1105" s="112"/>
      <c r="L1105" s="93">
        <f t="shared" ref="L1105" si="10586">K1105/K1103</f>
        <v>0</v>
      </c>
      <c r="M1105" s="112">
        <v>0</v>
      </c>
      <c r="N1105" s="93">
        <f t="shared" ref="N1105" si="10587">M1105/M1103</f>
        <v>0</v>
      </c>
      <c r="O1105" s="112">
        <v>0</v>
      </c>
      <c r="P1105" s="93">
        <f t="shared" ref="P1105" si="10588">O1105/O1103</f>
        <v>0</v>
      </c>
      <c r="Q1105" s="112">
        <v>0</v>
      </c>
      <c r="R1105" s="93">
        <f t="shared" ref="R1105" si="10589">Q1105/Q1103</f>
        <v>0</v>
      </c>
      <c r="S1105" s="112">
        <v>0</v>
      </c>
      <c r="T1105" s="93">
        <f t="shared" ref="T1105" si="10590">S1105/S1103</f>
        <v>0</v>
      </c>
      <c r="U1105" s="112">
        <v>0</v>
      </c>
      <c r="V1105" s="93">
        <f t="shared" ref="V1105" si="10591">U1105/U1103</f>
        <v>0</v>
      </c>
      <c r="W1105" s="112">
        <v>0</v>
      </c>
      <c r="X1105" s="93">
        <f t="shared" ref="X1105" si="10592">W1105/W1103</f>
        <v>0</v>
      </c>
      <c r="Y1105" s="112">
        <v>0</v>
      </c>
      <c r="Z1105" s="93">
        <f t="shared" ref="Z1105" si="10593">Y1105/Y1103</f>
        <v>0</v>
      </c>
      <c r="AA1105" s="112">
        <v>0</v>
      </c>
      <c r="AB1105" s="93">
        <f t="shared" ref="AB1105" si="10594">AA1105/AA1103</f>
        <v>0</v>
      </c>
      <c r="AC1105" s="112">
        <v>0</v>
      </c>
      <c r="AD1105" s="93">
        <f t="shared" ref="AD1105" si="10595">AC1105/AC1103</f>
        <v>0</v>
      </c>
      <c r="AE1105" s="112"/>
      <c r="AF1105" s="93">
        <f t="shared" ref="AF1105" si="10596">AE1105/AE1103</f>
        <v>0</v>
      </c>
      <c r="AG1105" s="112"/>
      <c r="AH1105" s="93">
        <f t="shared" ref="AH1105" si="10597">AG1105/AG1103</f>
        <v>0</v>
      </c>
      <c r="AI1105" s="112"/>
      <c r="AJ1105" s="93">
        <f t="shared" ref="AJ1105" si="10598">AI1105/AI1103</f>
        <v>0</v>
      </c>
      <c r="AK1105" s="112"/>
      <c r="AL1105" s="93">
        <f t="shared" ref="AL1105" si="10599">AK1105/AK1103</f>
        <v>0</v>
      </c>
      <c r="AM1105" s="112">
        <v>0</v>
      </c>
      <c r="AN1105" s="93">
        <f t="shared" ref="AN1105" si="10600">AM1105/AM1103</f>
        <v>0</v>
      </c>
      <c r="AO1105" s="112">
        <v>0</v>
      </c>
      <c r="AP1105" s="93">
        <f t="shared" ref="AP1105" si="10601">AO1105/AO1103</f>
        <v>0</v>
      </c>
      <c r="AQ1105" s="112">
        <v>0</v>
      </c>
      <c r="AR1105" s="93">
        <f t="shared" ref="AR1105:AR1109" si="10602">AQ1105/$AQ$113</f>
        <v>0</v>
      </c>
      <c r="AS1105" s="134">
        <f t="shared" ref="AS1105:AS1108" si="10603">C1105+K1105+M1105+O1105+U1105+W1105+Y1105+AC1105+AE1105+AG1105+AM1105+AQ1105+E1105+I1105+G1105+AA1105+Q1105+S1105+AO1105+AI1105+AK1105</f>
        <v>0</v>
      </c>
      <c r="AT1105" s="203">
        <f t="shared" ref="AT1105:AT1109" si="10604">D1105+L1105+N1105+P1105+V1105+X1105+Z1105+AD1105+AF1105+AH1105+AN1105+AR1105+AB1105+F1105+J1105+H1105+R1105+T1105+AP1105+AJ1105+AL1105</f>
        <v>0</v>
      </c>
      <c r="AU1105" s="120">
        <f>IF(J1105=0,0,(IF('Form II'!K1103="yes",(J1105/AT1105)*('Form II'!G1103+'Form II'!H1103),0)))</f>
        <v>0</v>
      </c>
      <c r="AV1105" s="120">
        <f>IF(D1105=0,0,(IF('Form II'!I1103="yes",(D1105/AT1105)*('Form II'!G1103+'Form II'!H1103),0)))</f>
        <v>0</v>
      </c>
      <c r="AW1105" s="120">
        <f>IF(F1105+H1105=0,0,(IF('Form II'!J1103="yes",((F1105+H1105)/AT1105)*('Form II'!G1103+'Form II'!H1103),0)))</f>
        <v>0</v>
      </c>
      <c r="AX1105" s="120">
        <f>IF(L1105=0,0,(L1105/AT1105)*('Form II'!G1103+'Form II'!H1103))</f>
        <v>0</v>
      </c>
      <c r="AY1105" s="120">
        <f>IF(P1105+R1105=0,0,(IF('Form II'!M1103="yes",(((P1105+R1105)/AT1105)*('Form II'!G1103+'Form II'!H1103)),0)))</f>
        <v>0</v>
      </c>
      <c r="AZ1105" s="120" t="e">
        <f>IF('Form II'!N1103="yes",(((V1105+X1105+Z1105+T1105)/AT1105)*('Form II'!G1103+'Form II'!H1103)),0)</f>
        <v>#DIV/0!</v>
      </c>
      <c r="BA1105" s="120" t="e">
        <f>IF('Form II'!P1103="yes",(AB1105/AT1105)*('Form II'!G1103+'Form II'!H1103),0)</f>
        <v>#DIV/0!</v>
      </c>
      <c r="BB1105" s="120" t="e">
        <f>IF('Form II'!O1103="yes",(AD1105/AT1105)*('Form II'!G1103+'Form II'!H1103),0)</f>
        <v>#DIV/0!</v>
      </c>
      <c r="BC1105" s="120">
        <f>IF(AF1105=0,0,(AF1105/AT1105)*('Form II'!G1103+'Form II'!H1103))</f>
        <v>0</v>
      </c>
      <c r="BD1105" s="120">
        <f>IF((AN1105+AP1105+AR1105)=0,0,(IF('Form II'!R1103="yes",(((AN1105+AP1105+AR1105)/AT1105)*('Form II'!G1103+'Form II'!H1103)),0)))</f>
        <v>0</v>
      </c>
      <c r="BE1105" s="118">
        <f>IF((AS1105)=0,('Form II'!G1103+'Form II'!H1103),SUM(AU1105:BD1105))</f>
        <v>0</v>
      </c>
      <c r="CD1105" s="23">
        <f>AT1105*'Form II'!F1103</f>
        <v>0</v>
      </c>
    </row>
    <row r="1106" spans="1:82" ht="16.5" thickTop="1" thickBot="1" x14ac:dyDescent="0.3">
      <c r="A1106" s="26" t="s">
        <v>38</v>
      </c>
      <c r="B1106" s="27"/>
      <c r="C1106" s="113">
        <v>0</v>
      </c>
      <c r="D1106" s="93">
        <f t="shared" ref="D1106" si="10605">C1106/C1103</f>
        <v>0</v>
      </c>
      <c r="E1106" s="113"/>
      <c r="F1106" s="93">
        <f t="shared" ref="F1106" si="10606">E1106/E1103</f>
        <v>0</v>
      </c>
      <c r="G1106" s="113"/>
      <c r="H1106" s="93">
        <f t="shared" ref="H1106" si="10607">G1106/G1103</f>
        <v>0</v>
      </c>
      <c r="I1106" s="113"/>
      <c r="J1106" s="93">
        <f t="shared" ref="J1106" si="10608">I1106/I1103</f>
        <v>0</v>
      </c>
      <c r="K1106" s="113"/>
      <c r="L1106" s="93">
        <f t="shared" ref="L1106" si="10609">K1106/K1103</f>
        <v>0</v>
      </c>
      <c r="M1106" s="113">
        <v>0</v>
      </c>
      <c r="N1106" s="93">
        <f t="shared" ref="N1106" si="10610">M1106/M1103</f>
        <v>0</v>
      </c>
      <c r="O1106" s="113">
        <v>0</v>
      </c>
      <c r="P1106" s="93">
        <f t="shared" ref="P1106" si="10611">O1106/O1103</f>
        <v>0</v>
      </c>
      <c r="Q1106" s="113">
        <v>0</v>
      </c>
      <c r="R1106" s="93">
        <f t="shared" ref="R1106" si="10612">Q1106/Q1103</f>
        <v>0</v>
      </c>
      <c r="S1106" s="113">
        <v>0</v>
      </c>
      <c r="T1106" s="93">
        <f t="shared" ref="T1106" si="10613">S1106/S1103</f>
        <v>0</v>
      </c>
      <c r="U1106" s="113">
        <v>0</v>
      </c>
      <c r="V1106" s="93">
        <f t="shared" ref="V1106" si="10614">U1106/U1103</f>
        <v>0</v>
      </c>
      <c r="W1106" s="113">
        <v>0</v>
      </c>
      <c r="X1106" s="93">
        <f t="shared" ref="X1106" si="10615">W1106/W1103</f>
        <v>0</v>
      </c>
      <c r="Y1106" s="113">
        <v>0</v>
      </c>
      <c r="Z1106" s="93">
        <f t="shared" ref="Z1106" si="10616">Y1106/Y1103</f>
        <v>0</v>
      </c>
      <c r="AA1106" s="113">
        <v>0</v>
      </c>
      <c r="AB1106" s="93">
        <f t="shared" ref="AB1106" si="10617">AA1106/AA1103</f>
        <v>0</v>
      </c>
      <c r="AC1106" s="113">
        <v>0</v>
      </c>
      <c r="AD1106" s="93">
        <f t="shared" ref="AD1106" si="10618">AC1106/AC1103</f>
        <v>0</v>
      </c>
      <c r="AE1106" s="113"/>
      <c r="AF1106" s="93">
        <f t="shared" ref="AF1106" si="10619">AE1106/AE1103</f>
        <v>0</v>
      </c>
      <c r="AG1106" s="113"/>
      <c r="AH1106" s="93">
        <f t="shared" ref="AH1106" si="10620">AG1106/AG1103</f>
        <v>0</v>
      </c>
      <c r="AI1106" s="113"/>
      <c r="AJ1106" s="93">
        <f t="shared" ref="AJ1106" si="10621">AI1106/AI1103</f>
        <v>0</v>
      </c>
      <c r="AK1106" s="113"/>
      <c r="AL1106" s="93">
        <f t="shared" ref="AL1106" si="10622">AK1106/AK1103</f>
        <v>0</v>
      </c>
      <c r="AM1106" s="113">
        <v>0</v>
      </c>
      <c r="AN1106" s="93">
        <f t="shared" ref="AN1106" si="10623">AM1106/AM1103</f>
        <v>0</v>
      </c>
      <c r="AO1106" s="113">
        <v>0</v>
      </c>
      <c r="AP1106" s="93">
        <f t="shared" ref="AP1106" si="10624">AO1106/AO1103</f>
        <v>0</v>
      </c>
      <c r="AQ1106" s="113">
        <v>0</v>
      </c>
      <c r="AR1106" s="93">
        <f t="shared" si="10602"/>
        <v>0</v>
      </c>
      <c r="AS1106" s="134">
        <f t="shared" si="10603"/>
        <v>0</v>
      </c>
      <c r="AT1106" s="203">
        <f t="shared" si="10604"/>
        <v>0</v>
      </c>
      <c r="AU1106" s="120">
        <f>IF(J1106=0,0,(IF('Form II'!K1104="yes",(J1106/AT1106)*('Form II'!G1104+'Form II'!H1104),0)))</f>
        <v>0</v>
      </c>
      <c r="AV1106" s="120">
        <f>IF(D1106=0,0,(IF('Form II'!I1104="yes",(D1106/AT1106)*('Form II'!G1104+'Form II'!H1104),0)))</f>
        <v>0</v>
      </c>
      <c r="AW1106" s="120">
        <f>IF(F1106+H1106=0,0,(IF('Form II'!J1104="yes",((F1106+H1106)/AT1106)*('Form II'!G1104+'Form II'!H1104),0)))</f>
        <v>0</v>
      </c>
      <c r="AX1106" s="120">
        <f>IF(L1106=0,0,(L1106/AT1106)*('Form II'!G1104+'Form II'!H1104))</f>
        <v>0</v>
      </c>
      <c r="AY1106" s="120">
        <f>IF(P1106+R1106=0,0,(IF('Form II'!M1104="yes",(((P1106+R1106)/AT1106)*('Form II'!G1104+'Form II'!H1104)),0)))</f>
        <v>0</v>
      </c>
      <c r="AZ1106" s="120" t="e">
        <f>IF('Form II'!N1104="yes",(((V1106+X1106+Z1106+T1106)/AT1106)*('Form II'!G1104+'Form II'!H1104)),0)</f>
        <v>#DIV/0!</v>
      </c>
      <c r="BA1106" s="120" t="e">
        <f>IF('Form II'!P1104="yes",(AB1106/AT1106)*('Form II'!G1104+'Form II'!H1104),0)</f>
        <v>#DIV/0!</v>
      </c>
      <c r="BB1106" s="120" t="e">
        <f>IF('Form II'!O1104="yes",(AD1106/AT1106)*('Form II'!G1104+'Form II'!H1104),0)</f>
        <v>#DIV/0!</v>
      </c>
      <c r="BC1106" s="120">
        <f>IF(AF1106=0,0,(AF1106/AT1106)*('Form II'!G1104+'Form II'!H1104))</f>
        <v>0</v>
      </c>
      <c r="BD1106" s="120">
        <f>IF((AN1106+AP1106+AR1106)=0,0,(IF('Form II'!R1104="yes",(((AN1106+AP1106+AR1106)/AT1106)*('Form II'!G1104+'Form II'!H1104)),0)))</f>
        <v>0</v>
      </c>
      <c r="BE1106" s="118">
        <f>IF((AS1106)=0,('Form II'!G1104+'Form II'!H1104),SUM(AU1106:BD1106))</f>
        <v>0</v>
      </c>
      <c r="CD1106" s="23">
        <f>AT1106*'Form II'!F1104</f>
        <v>0</v>
      </c>
    </row>
    <row r="1107" spans="1:82" ht="16.5" thickTop="1" thickBot="1" x14ac:dyDescent="0.3">
      <c r="A1107" s="26" t="s">
        <v>39</v>
      </c>
      <c r="B1107" s="27"/>
      <c r="C1107" s="113">
        <v>0</v>
      </c>
      <c r="D1107" s="93">
        <f t="shared" ref="D1107" si="10625">C1107/C1103</f>
        <v>0</v>
      </c>
      <c r="E1107" s="113"/>
      <c r="F1107" s="93">
        <f t="shared" ref="F1107" si="10626">E1107/E1103</f>
        <v>0</v>
      </c>
      <c r="G1107" s="113"/>
      <c r="H1107" s="93">
        <f t="shared" ref="H1107" si="10627">G1107/G1103</f>
        <v>0</v>
      </c>
      <c r="I1107" s="113"/>
      <c r="J1107" s="93">
        <f t="shared" ref="J1107" si="10628">I1107/I1103</f>
        <v>0</v>
      </c>
      <c r="K1107" s="113"/>
      <c r="L1107" s="93">
        <f t="shared" ref="L1107" si="10629">K1107/K1103</f>
        <v>0</v>
      </c>
      <c r="M1107" s="113">
        <v>0</v>
      </c>
      <c r="N1107" s="93">
        <f t="shared" ref="N1107" si="10630">M1107/M1103</f>
        <v>0</v>
      </c>
      <c r="O1107" s="113">
        <v>0</v>
      </c>
      <c r="P1107" s="93">
        <f t="shared" ref="P1107" si="10631">O1107/O1103</f>
        <v>0</v>
      </c>
      <c r="Q1107" s="113">
        <v>0</v>
      </c>
      <c r="R1107" s="93">
        <f t="shared" ref="R1107" si="10632">Q1107/Q1103</f>
        <v>0</v>
      </c>
      <c r="S1107" s="113">
        <v>0</v>
      </c>
      <c r="T1107" s="93">
        <f t="shared" ref="T1107" si="10633">S1107/S1103</f>
        <v>0</v>
      </c>
      <c r="U1107" s="113">
        <v>0</v>
      </c>
      <c r="V1107" s="93">
        <f t="shared" ref="V1107" si="10634">U1107/U1103</f>
        <v>0</v>
      </c>
      <c r="W1107" s="113">
        <v>0</v>
      </c>
      <c r="X1107" s="93">
        <f t="shared" ref="X1107" si="10635">W1107/W1103</f>
        <v>0</v>
      </c>
      <c r="Y1107" s="113">
        <v>0</v>
      </c>
      <c r="Z1107" s="93">
        <f t="shared" ref="Z1107" si="10636">Y1107/Y1103</f>
        <v>0</v>
      </c>
      <c r="AA1107" s="113">
        <v>0</v>
      </c>
      <c r="AB1107" s="93">
        <f t="shared" ref="AB1107" si="10637">AA1107/AA1103</f>
        <v>0</v>
      </c>
      <c r="AC1107" s="113">
        <v>0</v>
      </c>
      <c r="AD1107" s="93">
        <f t="shared" ref="AD1107" si="10638">AC1107/AC1103</f>
        <v>0</v>
      </c>
      <c r="AE1107" s="113"/>
      <c r="AF1107" s="93">
        <f t="shared" ref="AF1107" si="10639">AE1107/AE1103</f>
        <v>0</v>
      </c>
      <c r="AG1107" s="113"/>
      <c r="AH1107" s="93">
        <f t="shared" ref="AH1107" si="10640">AG1107/AG1103</f>
        <v>0</v>
      </c>
      <c r="AI1107" s="113"/>
      <c r="AJ1107" s="93">
        <f t="shared" ref="AJ1107" si="10641">AI1107/AI1103</f>
        <v>0</v>
      </c>
      <c r="AK1107" s="113"/>
      <c r="AL1107" s="93">
        <f t="shared" ref="AL1107" si="10642">AK1107/AK1103</f>
        <v>0</v>
      </c>
      <c r="AM1107" s="113">
        <v>0</v>
      </c>
      <c r="AN1107" s="93">
        <f t="shared" ref="AN1107" si="10643">AM1107/AM1103</f>
        <v>0</v>
      </c>
      <c r="AO1107" s="113">
        <v>0</v>
      </c>
      <c r="AP1107" s="93">
        <f t="shared" ref="AP1107" si="10644">AO1107/AO1103</f>
        <v>0</v>
      </c>
      <c r="AQ1107" s="113">
        <v>0</v>
      </c>
      <c r="AR1107" s="93">
        <f t="shared" si="10602"/>
        <v>0</v>
      </c>
      <c r="AS1107" s="134">
        <f t="shared" si="10603"/>
        <v>0</v>
      </c>
      <c r="AT1107" s="203">
        <f t="shared" si="10604"/>
        <v>0</v>
      </c>
      <c r="AU1107" s="120">
        <f>IF(J1107=0,0,(IF('Form II'!K1105="yes",(J1107/AT1107)*('Form II'!G1105+'Form II'!H1105),0)))</f>
        <v>0</v>
      </c>
      <c r="AV1107" s="120">
        <f>IF(D1107=0,0,(IF('Form II'!I1105="yes",(D1107/AT1107)*('Form II'!G1105+'Form II'!H1105),0)))</f>
        <v>0</v>
      </c>
      <c r="AW1107" s="120">
        <f>IF(F1107+H1107=0,0,(IF('Form II'!J1105="yes",((F1107+H1107)/AT1107)*('Form II'!G1105+'Form II'!H1105),0)))</f>
        <v>0</v>
      </c>
      <c r="AX1107" s="120">
        <f>IF(L1107=0,0,(L1107/AT1107)*('Form II'!G1105+'Form II'!H1105))</f>
        <v>0</v>
      </c>
      <c r="AY1107" s="120">
        <f>IF(P1107+R1107=0,0,(IF('Form II'!M1105="yes",(((P1107+R1107)/AT1107)*('Form II'!G1105+'Form II'!H1105)),0)))</f>
        <v>0</v>
      </c>
      <c r="AZ1107" s="120" t="e">
        <f>IF('Form II'!N1105="yes",(((V1107+X1107+Z1107+T1107)/AT1107)*('Form II'!G1105+'Form II'!H1105)),0)</f>
        <v>#DIV/0!</v>
      </c>
      <c r="BA1107" s="120" t="e">
        <f>IF('Form II'!P1105="yes",(AB1107/AT1107)*('Form II'!G1105+'Form II'!H1105),0)</f>
        <v>#DIV/0!</v>
      </c>
      <c r="BB1107" s="120" t="e">
        <f>IF('Form II'!O1105="yes",(AD1107/AT1107)*('Form II'!G1105+'Form II'!H1105),0)</f>
        <v>#DIV/0!</v>
      </c>
      <c r="BC1107" s="120">
        <f>IF(AF1107=0,0,(AF1107/AT1107)*('Form II'!G1105+'Form II'!H1105))</f>
        <v>0</v>
      </c>
      <c r="BD1107" s="120">
        <f>IF((AN1107+AP1107+AR1107)=0,0,(IF('Form II'!R1105="yes",(((AN1107+AP1107+AR1107)/AT1107)*('Form II'!G1105+'Form II'!H1105)),0)))</f>
        <v>0</v>
      </c>
      <c r="BE1107" s="118">
        <f>IF((AS1107)=0,('Form II'!G1105+'Form II'!H1105),SUM(AU1107:BD1107))</f>
        <v>0</v>
      </c>
      <c r="CD1107" s="23">
        <f>AT1107*'Form II'!F1105</f>
        <v>0</v>
      </c>
    </row>
    <row r="1108" spans="1:82" ht="16.5" thickTop="1" thickBot="1" x14ac:dyDescent="0.3">
      <c r="A1108" s="28" t="s">
        <v>40</v>
      </c>
      <c r="B1108" s="29"/>
      <c r="C1108" s="114">
        <v>0</v>
      </c>
      <c r="D1108" s="93">
        <f t="shared" ref="D1108" si="10645">C1108/C1103</f>
        <v>0</v>
      </c>
      <c r="E1108" s="114"/>
      <c r="F1108" s="93">
        <f t="shared" ref="F1108" si="10646">E1108/E1103</f>
        <v>0</v>
      </c>
      <c r="G1108" s="114"/>
      <c r="H1108" s="93">
        <f t="shared" ref="H1108" si="10647">G1108/G1103</f>
        <v>0</v>
      </c>
      <c r="I1108" s="114"/>
      <c r="J1108" s="93">
        <f t="shared" ref="J1108" si="10648">I1108/I1103</f>
        <v>0</v>
      </c>
      <c r="K1108" s="114"/>
      <c r="L1108" s="93">
        <f t="shared" ref="L1108" si="10649">K1108/K1103</f>
        <v>0</v>
      </c>
      <c r="M1108" s="114">
        <v>0</v>
      </c>
      <c r="N1108" s="93">
        <f t="shared" ref="N1108" si="10650">M1108/M1103</f>
        <v>0</v>
      </c>
      <c r="O1108" s="114">
        <v>0</v>
      </c>
      <c r="P1108" s="93">
        <f t="shared" ref="P1108" si="10651">O1108/O1103</f>
        <v>0</v>
      </c>
      <c r="Q1108" s="114">
        <v>0</v>
      </c>
      <c r="R1108" s="93">
        <f t="shared" ref="R1108" si="10652">Q1108/Q1103</f>
        <v>0</v>
      </c>
      <c r="S1108" s="114">
        <v>0</v>
      </c>
      <c r="T1108" s="93">
        <f t="shared" ref="T1108" si="10653">S1108/S1103</f>
        <v>0</v>
      </c>
      <c r="U1108" s="114">
        <v>0</v>
      </c>
      <c r="V1108" s="93">
        <f t="shared" ref="V1108" si="10654">U1108/U1103</f>
        <v>0</v>
      </c>
      <c r="W1108" s="114">
        <v>0</v>
      </c>
      <c r="X1108" s="93">
        <f t="shared" ref="X1108" si="10655">W1108/W1103</f>
        <v>0</v>
      </c>
      <c r="Y1108" s="114">
        <v>0</v>
      </c>
      <c r="Z1108" s="93">
        <f t="shared" ref="Z1108" si="10656">Y1108/Y1103</f>
        <v>0</v>
      </c>
      <c r="AA1108" s="114">
        <v>0</v>
      </c>
      <c r="AB1108" s="93">
        <f t="shared" ref="AB1108" si="10657">AA1108/AA1103</f>
        <v>0</v>
      </c>
      <c r="AC1108" s="114">
        <v>0</v>
      </c>
      <c r="AD1108" s="93">
        <f t="shared" ref="AD1108" si="10658">AC1108/AC1103</f>
        <v>0</v>
      </c>
      <c r="AE1108" s="114"/>
      <c r="AF1108" s="93">
        <f t="shared" ref="AF1108" si="10659">AE1108/AE1103</f>
        <v>0</v>
      </c>
      <c r="AG1108" s="114"/>
      <c r="AH1108" s="93">
        <f t="shared" ref="AH1108" si="10660">AG1108/AG1103</f>
        <v>0</v>
      </c>
      <c r="AI1108" s="114"/>
      <c r="AJ1108" s="93">
        <f t="shared" ref="AJ1108" si="10661">AI1108/AI1103</f>
        <v>0</v>
      </c>
      <c r="AK1108" s="114"/>
      <c r="AL1108" s="93">
        <f t="shared" ref="AL1108" si="10662">AK1108/AK1103</f>
        <v>0</v>
      </c>
      <c r="AM1108" s="114">
        <v>0</v>
      </c>
      <c r="AN1108" s="93">
        <f t="shared" ref="AN1108" si="10663">AM1108/AM1103</f>
        <v>0</v>
      </c>
      <c r="AO1108" s="114">
        <v>0</v>
      </c>
      <c r="AP1108" s="93">
        <f t="shared" ref="AP1108" si="10664">AO1108/AO1103</f>
        <v>0</v>
      </c>
      <c r="AQ1108" s="114">
        <v>0</v>
      </c>
      <c r="AR1108" s="93">
        <f t="shared" si="10602"/>
        <v>0</v>
      </c>
      <c r="AS1108" s="134">
        <f t="shared" si="10603"/>
        <v>0</v>
      </c>
      <c r="AT1108" s="203">
        <f t="shared" si="10604"/>
        <v>0</v>
      </c>
      <c r="AU1108" s="120">
        <f>IF(J1108=0,0,(IF('Form II'!K1106="yes",(J1108/AT1108)*('Form II'!G1106+'Form II'!H1106),0)))</f>
        <v>0</v>
      </c>
      <c r="AV1108" s="120">
        <f>IF(D1108=0,0,(IF('Form II'!I1106="yes",(D1108/AT1108)*('Form II'!G1106+'Form II'!H1106),0)))</f>
        <v>0</v>
      </c>
      <c r="AW1108" s="120">
        <f>IF(F1108+H1108=0,0,(IF('Form II'!J1106="yes",((F1108+H1108)/AT1108)*('Form II'!G1106+'Form II'!H1106),0)))</f>
        <v>0</v>
      </c>
      <c r="AX1108" s="120">
        <f>IF(L1108=0,0,(L1108/AT1108)*('Form II'!G1106+'Form II'!H1106))</f>
        <v>0</v>
      </c>
      <c r="AY1108" s="120">
        <f>IF(P1108+R1108=0,0,(IF('Form II'!M1106="yes",(((P1108+R1108)/AT1108)*('Form II'!G1106+'Form II'!H1106)),0)))</f>
        <v>0</v>
      </c>
      <c r="AZ1108" s="120" t="e">
        <f>IF('Form II'!N1106="yes",(((V1108+X1108+Z1108+T1108)/AT1108)*('Form II'!G1106+'Form II'!H1106)),0)</f>
        <v>#DIV/0!</v>
      </c>
      <c r="BA1108" s="120" t="e">
        <f>IF('Form II'!P1106="yes",(AB1108/AT1108)*('Form II'!G1106+'Form II'!H1106),0)</f>
        <v>#DIV/0!</v>
      </c>
      <c r="BB1108" s="120" t="e">
        <f>IF('Form II'!O1106="yes",(AD1108/AT1108)*('Form II'!G1106+'Form II'!H1106),0)</f>
        <v>#DIV/0!</v>
      </c>
      <c r="BC1108" s="120">
        <f>IF(AF1108=0,0,(AF1108/AT1108)*('Form II'!G1106+'Form II'!H1106))</f>
        <v>0</v>
      </c>
      <c r="BD1108" s="120">
        <f>IF((AN1108+AP1108+AR1108)=0,0,(IF('Form II'!R1106="yes",(((AN1108+AP1108+AR1108)/AT1108)*('Form II'!G1106+'Form II'!H1106)),0)))</f>
        <v>0</v>
      </c>
      <c r="BE1108" s="118">
        <f>IF((AS1108)=0,('Form II'!G1106+'Form II'!H1106),SUM(AU1108:BD1108))</f>
        <v>0</v>
      </c>
      <c r="CD1108" s="23">
        <f>AT1108*'Form II'!F1106</f>
        <v>0</v>
      </c>
    </row>
    <row r="1109" spans="1:82" ht="15.75" thickTop="1" x14ac:dyDescent="0.25">
      <c r="A1109" s="90" t="s">
        <v>41</v>
      </c>
      <c r="B1109" s="91"/>
      <c r="C1109" s="91">
        <f t="shared" si="10024"/>
        <v>0</v>
      </c>
      <c r="D1109" s="93">
        <f t="shared" ref="D1109" si="10665">C1109/C1103</f>
        <v>0</v>
      </c>
      <c r="E1109" s="91">
        <f t="shared" si="10026"/>
        <v>0</v>
      </c>
      <c r="F1109" s="93">
        <f t="shared" ref="F1109" si="10666">E1109/E1103</f>
        <v>0</v>
      </c>
      <c r="G1109" s="91">
        <f t="shared" si="10028"/>
        <v>0</v>
      </c>
      <c r="H1109" s="93">
        <f t="shared" ref="H1109" si="10667">G1109/G1103</f>
        <v>0</v>
      </c>
      <c r="I1109" s="91">
        <f t="shared" si="10030"/>
        <v>0</v>
      </c>
      <c r="J1109" s="93">
        <f t="shared" ref="J1109" si="10668">I1109/I1103</f>
        <v>0</v>
      </c>
      <c r="K1109" s="91">
        <f t="shared" si="10032"/>
        <v>0</v>
      </c>
      <c r="L1109" s="93">
        <f t="shared" ref="L1109" si="10669">K1109/K1103</f>
        <v>0</v>
      </c>
      <c r="M1109" s="91">
        <f t="shared" si="10034"/>
        <v>0</v>
      </c>
      <c r="N1109" s="93">
        <f t="shared" ref="N1109" si="10670">M1109/M1103</f>
        <v>0</v>
      </c>
      <c r="O1109" s="91">
        <f t="shared" si="10036"/>
        <v>0</v>
      </c>
      <c r="P1109" s="93">
        <f t="shared" ref="P1109" si="10671">O1109/O1103</f>
        <v>0</v>
      </c>
      <c r="Q1109" s="91">
        <f t="shared" si="10038"/>
        <v>0</v>
      </c>
      <c r="R1109" s="93">
        <f t="shared" ref="R1109" si="10672">Q1109/Q1103</f>
        <v>0</v>
      </c>
      <c r="S1109" s="91">
        <f t="shared" si="10040"/>
        <v>0</v>
      </c>
      <c r="T1109" s="93">
        <f t="shared" ref="T1109" si="10673">S1109/S1103</f>
        <v>0</v>
      </c>
      <c r="U1109" s="91">
        <f t="shared" si="10042"/>
        <v>0</v>
      </c>
      <c r="V1109" s="93">
        <f t="shared" ref="V1109" si="10674">U1109/U1103</f>
        <v>0</v>
      </c>
      <c r="W1109" s="91">
        <f t="shared" si="10044"/>
        <v>0</v>
      </c>
      <c r="X1109" s="93">
        <f t="shared" ref="X1109" si="10675">W1109/W1103</f>
        <v>0</v>
      </c>
      <c r="Y1109" s="91">
        <f t="shared" si="10046"/>
        <v>0</v>
      </c>
      <c r="Z1109" s="93">
        <f t="shared" ref="Z1109" si="10676">Y1109/Y1103</f>
        <v>0</v>
      </c>
      <c r="AA1109" s="91">
        <f t="shared" si="10048"/>
        <v>0</v>
      </c>
      <c r="AB1109" s="93">
        <f t="shared" ref="AB1109" si="10677">AA1109/AA1103</f>
        <v>0</v>
      </c>
      <c r="AC1109" s="91">
        <f t="shared" si="10050"/>
        <v>0</v>
      </c>
      <c r="AD1109" s="93">
        <f t="shared" ref="AD1109" si="10678">AC1109/AC1103</f>
        <v>0</v>
      </c>
      <c r="AE1109" s="94">
        <f t="shared" si="10052"/>
        <v>0</v>
      </c>
      <c r="AF1109" s="93">
        <f t="shared" ref="AF1109" si="10679">AE1109/AE1103</f>
        <v>0</v>
      </c>
      <c r="AG1109" s="91">
        <f t="shared" si="10054"/>
        <v>0</v>
      </c>
      <c r="AH1109" s="93">
        <f t="shared" ref="AH1109" si="10680">AG1109/AG1103</f>
        <v>0</v>
      </c>
      <c r="AI1109" s="91">
        <f t="shared" si="10056"/>
        <v>0</v>
      </c>
      <c r="AJ1109" s="93">
        <f t="shared" ref="AJ1109" si="10681">AI1109/AI1103</f>
        <v>0</v>
      </c>
      <c r="AK1109" s="91">
        <f t="shared" si="10058"/>
        <v>0</v>
      </c>
      <c r="AL1109" s="93">
        <f t="shared" ref="AL1109" si="10682">AK1109/AK1103</f>
        <v>0</v>
      </c>
      <c r="AM1109" s="91">
        <f t="shared" si="10060"/>
        <v>0</v>
      </c>
      <c r="AN1109" s="93">
        <f t="shared" ref="AN1109" si="10683">AM1109/AM1103</f>
        <v>0</v>
      </c>
      <c r="AO1109" s="91">
        <f t="shared" si="10062"/>
        <v>0</v>
      </c>
      <c r="AP1109" s="93">
        <f t="shared" ref="AP1109" si="10684">AO1109/AO1103</f>
        <v>0</v>
      </c>
      <c r="AQ1109" s="91">
        <f t="shared" si="10064"/>
        <v>0</v>
      </c>
      <c r="AR1109" s="93">
        <f t="shared" si="10602"/>
        <v>0</v>
      </c>
      <c r="AS1109" s="95">
        <f t="shared" si="10065"/>
        <v>0</v>
      </c>
      <c r="AT1109" s="203">
        <f t="shared" si="10604"/>
        <v>0</v>
      </c>
      <c r="AU1109" s="121"/>
      <c r="AV1109" s="121"/>
      <c r="AW1109" s="121"/>
      <c r="AX1109" s="121"/>
      <c r="AY1109" s="121"/>
      <c r="AZ1109" s="121"/>
      <c r="BA1109" s="121"/>
      <c r="BB1109" s="121"/>
      <c r="BC1109" s="121"/>
      <c r="BD1109" s="121"/>
      <c r="BE1109" s="121"/>
      <c r="CD1109" s="30">
        <f t="shared" si="10066"/>
        <v>0</v>
      </c>
    </row>
    <row r="1110" spans="1:82" x14ac:dyDescent="0.25">
      <c r="AU1110" s="116"/>
      <c r="AV1110" s="116"/>
      <c r="AW1110" s="116"/>
      <c r="AX1110" s="116"/>
      <c r="AY1110" s="116"/>
      <c r="AZ1110" s="116"/>
      <c r="BA1110" s="116"/>
      <c r="BB1110" s="116"/>
      <c r="BC1110" s="116"/>
      <c r="BD1110" s="116"/>
      <c r="BE1110" s="116"/>
    </row>
    <row r="1111" spans="1:82" ht="45" x14ac:dyDescent="0.25">
      <c r="A1111" s="97"/>
      <c r="B1111" s="199" t="s">
        <v>25</v>
      </c>
      <c r="C1111" s="248" t="s">
        <v>116</v>
      </c>
      <c r="D1111" s="247"/>
      <c r="E1111" s="257" t="s">
        <v>119</v>
      </c>
      <c r="F1111" s="247"/>
      <c r="G1111" s="257" t="s">
        <v>120</v>
      </c>
      <c r="H1111" s="247"/>
      <c r="I1111" s="248" t="s">
        <v>117</v>
      </c>
      <c r="J1111" s="247"/>
      <c r="K1111" s="248" t="s">
        <v>118</v>
      </c>
      <c r="L1111" s="247"/>
      <c r="M1111" s="248" t="s">
        <v>27</v>
      </c>
      <c r="N1111" s="247"/>
      <c r="O1111" s="248" t="s">
        <v>166</v>
      </c>
      <c r="P1111" s="247"/>
      <c r="Q1111" s="248" t="s">
        <v>167</v>
      </c>
      <c r="R1111" s="247"/>
      <c r="S1111" s="248" t="s">
        <v>132</v>
      </c>
      <c r="T1111" s="247"/>
      <c r="U1111" s="248" t="s">
        <v>28</v>
      </c>
      <c r="V1111" s="247"/>
      <c r="W1111" s="248" t="s">
        <v>29</v>
      </c>
      <c r="X1111" s="247"/>
      <c r="Y1111" s="248" t="s">
        <v>30</v>
      </c>
      <c r="Z1111" s="247"/>
      <c r="AA1111" s="248" t="s">
        <v>114</v>
      </c>
      <c r="AB1111" s="258"/>
      <c r="AC1111" s="248" t="s">
        <v>113</v>
      </c>
      <c r="AD1111" s="247"/>
      <c r="AE1111" s="248" t="s">
        <v>31</v>
      </c>
      <c r="AF1111" s="247"/>
      <c r="AG1111" s="248" t="s">
        <v>193</v>
      </c>
      <c r="AH1111" s="247"/>
      <c r="AI1111" s="248" t="s">
        <v>164</v>
      </c>
      <c r="AJ1111" s="247"/>
      <c r="AK1111" s="246" t="s">
        <v>165</v>
      </c>
      <c r="AL1111" s="247"/>
      <c r="AM1111" s="248" t="s">
        <v>33</v>
      </c>
      <c r="AN1111" s="247"/>
      <c r="AO1111" s="248" t="s">
        <v>34</v>
      </c>
      <c r="AP1111" s="247"/>
      <c r="AQ1111" s="248" t="s">
        <v>34</v>
      </c>
      <c r="AR1111" s="247"/>
      <c r="AS1111" s="248" t="s">
        <v>35</v>
      </c>
      <c r="AT1111" s="247"/>
      <c r="AU1111" s="115" t="s">
        <v>493</v>
      </c>
      <c r="AV1111" s="115" t="s">
        <v>116</v>
      </c>
      <c r="AW1111" s="115" t="s">
        <v>495</v>
      </c>
      <c r="AX1111" s="116" t="s">
        <v>496</v>
      </c>
      <c r="AY1111" s="116" t="s">
        <v>497</v>
      </c>
      <c r="AZ1111" s="116" t="s">
        <v>134</v>
      </c>
      <c r="BA1111" s="117" t="s">
        <v>114</v>
      </c>
      <c r="BB1111" s="117" t="s">
        <v>113</v>
      </c>
      <c r="BC1111" s="117" t="s">
        <v>46</v>
      </c>
      <c r="BD1111" s="117" t="s">
        <v>44</v>
      </c>
      <c r="BE1111" s="118"/>
    </row>
    <row r="1112" spans="1:82" x14ac:dyDescent="0.25">
      <c r="A1112" s="49" t="s">
        <v>129</v>
      </c>
      <c r="B1112" s="200"/>
      <c r="C1112" s="151"/>
      <c r="D1112" s="152"/>
      <c r="E1112" s="151"/>
      <c r="F1112" s="152"/>
      <c r="G1112" s="200"/>
      <c r="H1112" s="201"/>
      <c r="I1112" s="200"/>
      <c r="J1112" s="201"/>
      <c r="K1112" s="87"/>
      <c r="L1112" s="201"/>
      <c r="M1112" s="200"/>
      <c r="N1112" s="201"/>
      <c r="O1112" s="200"/>
      <c r="P1112" s="201"/>
      <c r="Q1112" s="200"/>
      <c r="R1112" s="201"/>
      <c r="S1112" s="200"/>
      <c r="T1112" s="201"/>
      <c r="U1112" s="200"/>
      <c r="V1112" s="201"/>
      <c r="W1112" s="200"/>
      <c r="X1112" s="201"/>
      <c r="Y1112" s="200"/>
      <c r="Z1112" s="201"/>
      <c r="AA1112" s="87"/>
      <c r="AB1112" s="87"/>
      <c r="AC1112" s="200"/>
      <c r="AD1112" s="201"/>
      <c r="AE1112" s="200"/>
      <c r="AF1112" s="201"/>
      <c r="AG1112" s="200"/>
      <c r="AH1112" s="201"/>
      <c r="AI1112" s="200"/>
      <c r="AJ1112" s="201"/>
      <c r="AK1112" s="87"/>
      <c r="AL1112" s="87"/>
      <c r="AM1112" s="200"/>
      <c r="AN1112" s="201"/>
      <c r="AO1112" s="200"/>
      <c r="AP1112" s="201"/>
      <c r="AQ1112" s="200"/>
      <c r="AR1112" s="201"/>
      <c r="AS1112" s="200"/>
      <c r="AT1112" s="146"/>
      <c r="AU1112" s="115"/>
      <c r="AV1112" s="115"/>
      <c r="AW1112" s="115"/>
      <c r="AX1112" s="116"/>
      <c r="AY1112" s="116"/>
      <c r="AZ1112" s="116"/>
      <c r="BA1112" s="116"/>
      <c r="BB1112" s="116"/>
      <c r="BC1112" s="116"/>
      <c r="BD1112" s="116"/>
      <c r="BE1112" s="116"/>
    </row>
    <row r="1113" spans="1:82" x14ac:dyDescent="0.25">
      <c r="A1113" s="98"/>
      <c r="B1113" s="88"/>
      <c r="C1113" s="249">
        <f>(VLOOKUP(A1112,$BF$2:$CB$5,2,FALSE))*'Form II'!F1113</f>
        <v>60</v>
      </c>
      <c r="D1113" s="250"/>
      <c r="E1113" s="249">
        <f>VLOOKUP(A1112,$BF$2:$CB$5,3,FALSE)*'Form II'!F1113</f>
        <v>60</v>
      </c>
      <c r="F1113" s="250"/>
      <c r="G1113" s="249">
        <f>VLOOKUP(A1112,$BF$2:$CB$5,4,FALSE)*'Form II'!F1113</f>
        <v>60</v>
      </c>
      <c r="H1113" s="250"/>
      <c r="I1113" s="249">
        <f>VLOOKUP(A1112,$BF$2:$CB$5,5,FALSE)*'Form II'!F1113</f>
        <v>60</v>
      </c>
      <c r="J1113" s="250"/>
      <c r="K1113" s="251">
        <f>VLOOKUP(A1112,$BF$2:$CB$5,6,FALSE)*'Form II'!F1113</f>
        <v>100</v>
      </c>
      <c r="L1113" s="250"/>
      <c r="M1113" s="249">
        <f>VLOOKUP(A1112,$BF$2:$CB$5,7,FALSE)*'Form II'!F1113</f>
        <v>200</v>
      </c>
      <c r="N1113" s="250"/>
      <c r="O1113" s="249">
        <f>VLOOKUP(A1112,$BF$2:$CB$5,8,FALSE)*'Form II'!F1113</f>
        <v>125</v>
      </c>
      <c r="P1113" s="250"/>
      <c r="Q1113" s="249">
        <f>VLOOKUP(A1112,$BF$2:$CB$5,9,FALSE)*'Form II'!F1113</f>
        <v>125</v>
      </c>
      <c r="R1113" s="250"/>
      <c r="S1113" s="249">
        <f>VLOOKUP(A1112,$BF$2:$CB$5,10,FALSE)*'Form II'!F1113</f>
        <v>125</v>
      </c>
      <c r="T1113" s="250"/>
      <c r="U1113" s="249">
        <f>VLOOKUP(A1112,$BF$2:$CB$5,11,FALSE)*'Form II'!F1113</f>
        <v>150</v>
      </c>
      <c r="V1113" s="250"/>
      <c r="W1113" s="249">
        <f>VLOOKUP(A1112,$BF$2:$CB$5,12,FALSE)*'Form II'!F1113</f>
        <v>200</v>
      </c>
      <c r="X1113" s="250"/>
      <c r="Y1113" s="252">
        <f>VLOOKUP(A1112,$BF$2:$CB$5,13,FALSE)*'Form II'!F1113</f>
        <v>250</v>
      </c>
      <c r="Z1113" s="253"/>
      <c r="AA1113" s="252">
        <f>VLOOKUP(A1112,$BF$2:$CB$5,14,FALSE)*'Form II'!F1113</f>
        <v>75</v>
      </c>
      <c r="AB1113" s="254"/>
      <c r="AC1113" s="252">
        <f>VLOOKUP(A1112,$BF$2:$CB$5,15,FALSE)*'Form II'!F1113</f>
        <v>75</v>
      </c>
      <c r="AD1113" s="253"/>
      <c r="AE1113" s="252">
        <f>VLOOKUP(A1112,$BF$2:$CB$5,16,FALSE)*'Form II'!F1113</f>
        <v>200</v>
      </c>
      <c r="AF1113" s="253"/>
      <c r="AG1113" s="249">
        <f>VLOOKUP(A1112,$BF$2:$CB$5,17,FALSE)*'Form II'!F1113</f>
        <v>200</v>
      </c>
      <c r="AH1113" s="250"/>
      <c r="AI1113" s="249">
        <f>VLOOKUP(A1112,$BF$2:$CB$5,18,FALSE)*'Form II'!F1113</f>
        <v>12.5</v>
      </c>
      <c r="AJ1113" s="250"/>
      <c r="AK1113" s="249">
        <f>VLOOKUP(A1112,$BF$2:$CB$5,19,FALSE)*'Form II'!F1113</f>
        <v>25</v>
      </c>
      <c r="AL1113" s="250"/>
      <c r="AM1113" s="249">
        <f>VLOOKUP(A1112,$BF$2:$CB$5,20,FALSE)*'Form II'!F1113</f>
        <v>12.5</v>
      </c>
      <c r="AN1113" s="250"/>
      <c r="AO1113" s="249">
        <f>VLOOKUP(A1112,$BF$2:$CB$5,21,FALSE)*'Form II'!F1113</f>
        <v>25</v>
      </c>
      <c r="AP1113" s="250"/>
      <c r="AQ1113" s="249">
        <f>VLOOKUP(A1112,$BF$2:$CB$5,22,FALSE)*'Form II'!F1113</f>
        <v>25</v>
      </c>
      <c r="AR1113" s="250"/>
      <c r="AS1113" s="255"/>
      <c r="AT1113" s="256"/>
      <c r="AU1113" s="116"/>
      <c r="AV1113" s="116"/>
      <c r="AW1113" s="116"/>
      <c r="AX1113" s="116"/>
      <c r="AY1113" s="116"/>
      <c r="AZ1113" s="116"/>
      <c r="BA1113" s="116"/>
      <c r="BB1113" s="116"/>
      <c r="BC1113" s="116"/>
      <c r="BD1113" s="116"/>
      <c r="BE1113" s="116"/>
    </row>
    <row r="1114" spans="1:82" ht="15.75" thickBot="1" x14ac:dyDescent="0.3">
      <c r="A1114" s="48" t="str">
        <f>'Form II'!A1113&amp;", "&amp;'Form II'!B1113</f>
        <v>, 112</v>
      </c>
      <c r="B1114" s="99" t="s">
        <v>36</v>
      </c>
      <c r="C1114" s="99" t="s">
        <v>36</v>
      </c>
      <c r="D1114" s="99" t="s">
        <v>142</v>
      </c>
      <c r="E1114" s="99"/>
      <c r="F1114" s="99"/>
      <c r="G1114" s="99"/>
      <c r="H1114" s="99"/>
      <c r="I1114" s="99"/>
      <c r="J1114" s="99"/>
      <c r="K1114" s="99" t="s">
        <v>36</v>
      </c>
      <c r="L1114" s="99" t="s">
        <v>142</v>
      </c>
      <c r="M1114" s="99" t="s">
        <v>36</v>
      </c>
      <c r="N1114" s="99" t="s">
        <v>142</v>
      </c>
      <c r="O1114" s="99" t="s">
        <v>36</v>
      </c>
      <c r="P1114" s="99" t="s">
        <v>142</v>
      </c>
      <c r="Q1114" s="99" t="s">
        <v>36</v>
      </c>
      <c r="R1114" s="99" t="s">
        <v>142</v>
      </c>
      <c r="S1114" s="99" t="s">
        <v>36</v>
      </c>
      <c r="T1114" s="99" t="s">
        <v>142</v>
      </c>
      <c r="U1114" s="99" t="s">
        <v>36</v>
      </c>
      <c r="V1114" s="99" t="s">
        <v>142</v>
      </c>
      <c r="W1114" s="99" t="s">
        <v>36</v>
      </c>
      <c r="X1114" s="99" t="s">
        <v>142</v>
      </c>
      <c r="Y1114" s="99" t="s">
        <v>36</v>
      </c>
      <c r="Z1114" s="99" t="s">
        <v>142</v>
      </c>
      <c r="AA1114" s="99"/>
      <c r="AB1114" s="99"/>
      <c r="AC1114" s="99" t="s">
        <v>36</v>
      </c>
      <c r="AD1114" s="99" t="s">
        <v>142</v>
      </c>
      <c r="AE1114" s="99" t="s">
        <v>36</v>
      </c>
      <c r="AF1114" s="100" t="s">
        <v>142</v>
      </c>
      <c r="AG1114" s="99" t="s">
        <v>36</v>
      </c>
      <c r="AH1114" s="99" t="s">
        <v>142</v>
      </c>
      <c r="AI1114" s="99" t="s">
        <v>36</v>
      </c>
      <c r="AJ1114" s="99" t="s">
        <v>142</v>
      </c>
      <c r="AK1114" s="99" t="s">
        <v>36</v>
      </c>
      <c r="AL1114" s="99" t="s">
        <v>142</v>
      </c>
      <c r="AM1114" s="99" t="s">
        <v>36</v>
      </c>
      <c r="AN1114" s="99" t="s">
        <v>142</v>
      </c>
      <c r="AO1114" s="99" t="s">
        <v>36</v>
      </c>
      <c r="AP1114" s="99" t="s">
        <v>142</v>
      </c>
      <c r="AQ1114" s="99" t="s">
        <v>36</v>
      </c>
      <c r="AR1114" s="99" t="s">
        <v>142</v>
      </c>
      <c r="AS1114" s="99" t="s">
        <v>36</v>
      </c>
      <c r="AT1114" s="147" t="s">
        <v>142</v>
      </c>
      <c r="AU1114" s="116"/>
      <c r="AV1114" s="116"/>
      <c r="AW1114" s="116"/>
      <c r="AX1114" s="116"/>
      <c r="AY1114" s="116"/>
      <c r="AZ1114" s="116"/>
      <c r="BA1114" s="116"/>
      <c r="BB1114" s="116"/>
      <c r="BC1114" s="116"/>
      <c r="BD1114" s="116"/>
      <c r="BE1114" s="116"/>
    </row>
    <row r="1115" spans="1:82" ht="16.5" thickTop="1" thickBot="1" x14ac:dyDescent="0.3">
      <c r="A1115" s="24" t="s">
        <v>37</v>
      </c>
      <c r="B1115" s="25"/>
      <c r="C1115" s="112">
        <v>0</v>
      </c>
      <c r="D1115" s="93">
        <f t="shared" ref="D1115" si="10685">C1115/C1113</f>
        <v>0</v>
      </c>
      <c r="E1115" s="112"/>
      <c r="F1115" s="93">
        <f t="shared" ref="F1115" si="10686">E1115/E1113</f>
        <v>0</v>
      </c>
      <c r="G1115" s="112"/>
      <c r="H1115" s="93">
        <f t="shared" ref="H1115" si="10687">G1115/G1113</f>
        <v>0</v>
      </c>
      <c r="I1115" s="112"/>
      <c r="J1115" s="93">
        <f t="shared" ref="J1115" si="10688">I1115/I1113</f>
        <v>0</v>
      </c>
      <c r="K1115" s="112"/>
      <c r="L1115" s="93">
        <f t="shared" ref="L1115" si="10689">K1115/K1113</f>
        <v>0</v>
      </c>
      <c r="M1115" s="112">
        <v>0</v>
      </c>
      <c r="N1115" s="93">
        <f t="shared" ref="N1115" si="10690">M1115/M1113</f>
        <v>0</v>
      </c>
      <c r="O1115" s="112">
        <v>0</v>
      </c>
      <c r="P1115" s="93">
        <f t="shared" ref="P1115" si="10691">O1115/O1113</f>
        <v>0</v>
      </c>
      <c r="Q1115" s="112">
        <v>0</v>
      </c>
      <c r="R1115" s="93">
        <f t="shared" ref="R1115" si="10692">Q1115/Q1113</f>
        <v>0</v>
      </c>
      <c r="S1115" s="112">
        <v>0</v>
      </c>
      <c r="T1115" s="93">
        <f t="shared" ref="T1115" si="10693">S1115/S1113</f>
        <v>0</v>
      </c>
      <c r="U1115" s="112">
        <v>0</v>
      </c>
      <c r="V1115" s="93">
        <f t="shared" ref="V1115" si="10694">U1115/U1113</f>
        <v>0</v>
      </c>
      <c r="W1115" s="112">
        <v>0</v>
      </c>
      <c r="X1115" s="93">
        <f t="shared" ref="X1115" si="10695">W1115/W1113</f>
        <v>0</v>
      </c>
      <c r="Y1115" s="112">
        <v>0</v>
      </c>
      <c r="Z1115" s="93">
        <f t="shared" ref="Z1115" si="10696">Y1115/Y1113</f>
        <v>0</v>
      </c>
      <c r="AA1115" s="112">
        <v>0</v>
      </c>
      <c r="AB1115" s="93">
        <f t="shared" ref="AB1115" si="10697">AA1115/AA1113</f>
        <v>0</v>
      </c>
      <c r="AC1115" s="112">
        <v>0</v>
      </c>
      <c r="AD1115" s="93">
        <f t="shared" ref="AD1115" si="10698">AC1115/AC1113</f>
        <v>0</v>
      </c>
      <c r="AE1115" s="112"/>
      <c r="AF1115" s="93">
        <f t="shared" ref="AF1115" si="10699">AE1115/AE1113</f>
        <v>0</v>
      </c>
      <c r="AG1115" s="112"/>
      <c r="AH1115" s="93">
        <f t="shared" ref="AH1115" si="10700">AG1115/AG1113</f>
        <v>0</v>
      </c>
      <c r="AI1115" s="112"/>
      <c r="AJ1115" s="93">
        <f t="shared" ref="AJ1115" si="10701">AI1115/AI1113</f>
        <v>0</v>
      </c>
      <c r="AK1115" s="112"/>
      <c r="AL1115" s="93">
        <f t="shared" ref="AL1115" si="10702">AK1115/AK1113</f>
        <v>0</v>
      </c>
      <c r="AM1115" s="112">
        <v>0</v>
      </c>
      <c r="AN1115" s="93">
        <f t="shared" ref="AN1115" si="10703">AM1115/AM1113</f>
        <v>0</v>
      </c>
      <c r="AO1115" s="112">
        <v>0</v>
      </c>
      <c r="AP1115" s="93">
        <f t="shared" ref="AP1115" si="10704">AO1115/AO1113</f>
        <v>0</v>
      </c>
      <c r="AQ1115" s="112">
        <v>0</v>
      </c>
      <c r="AR1115" s="93">
        <f t="shared" ref="AR1115:AR1119" si="10705">AQ1115/$AQ$113</f>
        <v>0</v>
      </c>
      <c r="AS1115" s="134">
        <f t="shared" ref="AS1115:AS1118" si="10706">C1115+K1115+M1115+O1115+U1115+W1115+Y1115+AC1115+AE1115+AG1115+AM1115+AQ1115+E1115+I1115+G1115+AA1115+Q1115+S1115+AO1115+AI1115+AK1115</f>
        <v>0</v>
      </c>
      <c r="AT1115" s="203">
        <f t="shared" ref="AT1115:AT1119" si="10707">D1115+L1115+N1115+P1115+V1115+X1115+Z1115+AD1115+AF1115+AH1115+AN1115+AR1115+AB1115+F1115+J1115+H1115+R1115+T1115+AP1115+AJ1115+AL1115</f>
        <v>0</v>
      </c>
      <c r="AU1115" s="120">
        <f>IF(J1115=0,0,(IF('Form II'!K1113="yes",(J1115/AT1115)*('Form II'!G1113+'Form II'!H1113),0)))</f>
        <v>0</v>
      </c>
      <c r="AV1115" s="120">
        <f>IF(D1115=0,0,(IF('Form II'!I1113="yes",(D1115/AT1115)*('Form II'!G1113+'Form II'!H1113),0)))</f>
        <v>0</v>
      </c>
      <c r="AW1115" s="120">
        <f>IF(F1115+H1115=0,0,(IF('Form II'!J1113="yes",((F1115+H1115)/AT1115)*('Form II'!G1113+'Form II'!H1113),0)))</f>
        <v>0</v>
      </c>
      <c r="AX1115" s="120">
        <f>IF(L1115=0,0,(L1115/AT1115)*('Form II'!G1113+'Form II'!H1113))</f>
        <v>0</v>
      </c>
      <c r="AY1115" s="120">
        <f>IF(P1115+R1115=0,0,(IF('Form II'!M1113="yes",(((P1115+R1115)/AT1115)*('Form II'!G1113+'Form II'!H1113)),0)))</f>
        <v>0</v>
      </c>
      <c r="AZ1115" s="120" t="e">
        <f>IF('Form II'!N1113="yes",(((V1115+X1115+Z1115+T1115)/AT1115)*('Form II'!G1113+'Form II'!H1113)),0)</f>
        <v>#DIV/0!</v>
      </c>
      <c r="BA1115" s="120" t="e">
        <f>IF('Form II'!P1113="yes",(AB1115/AT1115)*('Form II'!G1113+'Form II'!H1113),0)</f>
        <v>#DIV/0!</v>
      </c>
      <c r="BB1115" s="120" t="e">
        <f>IF('Form II'!O1113="yes",(AD1115/AT1115)*('Form II'!G1113+'Form II'!H1113),0)</f>
        <v>#DIV/0!</v>
      </c>
      <c r="BC1115" s="120">
        <f>IF(AF1115=0,0,(AF1115/AT1115)*('Form II'!G1113+'Form II'!H1113))</f>
        <v>0</v>
      </c>
      <c r="BD1115" s="120">
        <f>IF((AN1115+AP1115+AR1115)=0,0,(IF('Form II'!R1113="yes",(((AN1115+AP1115+AR1115)/AT1115)*('Form II'!G1113+'Form II'!H1113)),0)))</f>
        <v>0</v>
      </c>
      <c r="BE1115" s="118">
        <f>IF((AS1115)=0,('Form II'!G1113+'Form II'!H1113),SUM(AU1115:BD1115))</f>
        <v>0</v>
      </c>
      <c r="CD1115" s="23">
        <f>AT1115*'Form II'!F1113</f>
        <v>0</v>
      </c>
    </row>
    <row r="1116" spans="1:82" ht="16.5" thickTop="1" thickBot="1" x14ac:dyDescent="0.3">
      <c r="A1116" s="26" t="s">
        <v>38</v>
      </c>
      <c r="B1116" s="27"/>
      <c r="C1116" s="113">
        <v>0</v>
      </c>
      <c r="D1116" s="93">
        <f t="shared" ref="D1116" si="10708">C1116/C1113</f>
        <v>0</v>
      </c>
      <c r="E1116" s="113"/>
      <c r="F1116" s="93">
        <f t="shared" ref="F1116" si="10709">E1116/E1113</f>
        <v>0</v>
      </c>
      <c r="G1116" s="113"/>
      <c r="H1116" s="93">
        <f t="shared" ref="H1116" si="10710">G1116/G1113</f>
        <v>0</v>
      </c>
      <c r="I1116" s="113"/>
      <c r="J1116" s="93">
        <f t="shared" ref="J1116" si="10711">I1116/I1113</f>
        <v>0</v>
      </c>
      <c r="K1116" s="113"/>
      <c r="L1116" s="93">
        <f t="shared" ref="L1116" si="10712">K1116/K1113</f>
        <v>0</v>
      </c>
      <c r="M1116" s="113">
        <v>0</v>
      </c>
      <c r="N1116" s="93">
        <f t="shared" ref="N1116" si="10713">M1116/M1113</f>
        <v>0</v>
      </c>
      <c r="O1116" s="113">
        <v>0</v>
      </c>
      <c r="P1116" s="93">
        <f t="shared" ref="P1116" si="10714">O1116/O1113</f>
        <v>0</v>
      </c>
      <c r="Q1116" s="113">
        <v>0</v>
      </c>
      <c r="R1116" s="93">
        <f t="shared" ref="R1116" si="10715">Q1116/Q1113</f>
        <v>0</v>
      </c>
      <c r="S1116" s="113">
        <v>0</v>
      </c>
      <c r="T1116" s="93">
        <f t="shared" ref="T1116" si="10716">S1116/S1113</f>
        <v>0</v>
      </c>
      <c r="U1116" s="113">
        <v>0</v>
      </c>
      <c r="V1116" s="93">
        <f t="shared" ref="V1116" si="10717">U1116/U1113</f>
        <v>0</v>
      </c>
      <c r="W1116" s="113">
        <v>0</v>
      </c>
      <c r="X1116" s="93">
        <f t="shared" ref="X1116" si="10718">W1116/W1113</f>
        <v>0</v>
      </c>
      <c r="Y1116" s="113">
        <v>0</v>
      </c>
      <c r="Z1116" s="93">
        <f t="shared" ref="Z1116" si="10719">Y1116/Y1113</f>
        <v>0</v>
      </c>
      <c r="AA1116" s="113">
        <v>0</v>
      </c>
      <c r="AB1116" s="93">
        <f t="shared" ref="AB1116" si="10720">AA1116/AA1113</f>
        <v>0</v>
      </c>
      <c r="AC1116" s="113">
        <v>0</v>
      </c>
      <c r="AD1116" s="93">
        <f t="shared" ref="AD1116" si="10721">AC1116/AC1113</f>
        <v>0</v>
      </c>
      <c r="AE1116" s="113"/>
      <c r="AF1116" s="93">
        <f t="shared" ref="AF1116" si="10722">AE1116/AE1113</f>
        <v>0</v>
      </c>
      <c r="AG1116" s="113"/>
      <c r="AH1116" s="93">
        <f t="shared" ref="AH1116" si="10723">AG1116/AG1113</f>
        <v>0</v>
      </c>
      <c r="AI1116" s="113"/>
      <c r="AJ1116" s="93">
        <f t="shared" ref="AJ1116" si="10724">AI1116/AI1113</f>
        <v>0</v>
      </c>
      <c r="AK1116" s="113"/>
      <c r="AL1116" s="93">
        <f t="shared" ref="AL1116" si="10725">AK1116/AK1113</f>
        <v>0</v>
      </c>
      <c r="AM1116" s="113">
        <v>0</v>
      </c>
      <c r="AN1116" s="93">
        <f t="shared" ref="AN1116" si="10726">AM1116/AM1113</f>
        <v>0</v>
      </c>
      <c r="AO1116" s="113">
        <v>0</v>
      </c>
      <c r="AP1116" s="93">
        <f t="shared" ref="AP1116" si="10727">AO1116/AO1113</f>
        <v>0</v>
      </c>
      <c r="AQ1116" s="113">
        <v>0</v>
      </c>
      <c r="AR1116" s="93">
        <f t="shared" si="10705"/>
        <v>0</v>
      </c>
      <c r="AS1116" s="134">
        <f t="shared" si="10706"/>
        <v>0</v>
      </c>
      <c r="AT1116" s="203">
        <f t="shared" si="10707"/>
        <v>0</v>
      </c>
      <c r="AU1116" s="120">
        <f>IF(J1116=0,0,(IF('Form II'!K1114="yes",(J1116/AT1116)*('Form II'!G1114+'Form II'!H1114),0)))</f>
        <v>0</v>
      </c>
      <c r="AV1116" s="120">
        <f>IF(D1116=0,0,(IF('Form II'!I1114="yes",(D1116/AT1116)*('Form II'!G1114+'Form II'!H1114),0)))</f>
        <v>0</v>
      </c>
      <c r="AW1116" s="120">
        <f>IF(F1116+H1116=0,0,(IF('Form II'!J1114="yes",((F1116+H1116)/AT1116)*('Form II'!G1114+'Form II'!H1114),0)))</f>
        <v>0</v>
      </c>
      <c r="AX1116" s="120">
        <f>IF(L1116=0,0,(L1116/AT1116)*('Form II'!G1114+'Form II'!H1114))</f>
        <v>0</v>
      </c>
      <c r="AY1116" s="120">
        <f>IF(P1116+R1116=0,0,(IF('Form II'!M1114="yes",(((P1116+R1116)/AT1116)*('Form II'!G1114+'Form II'!H1114)),0)))</f>
        <v>0</v>
      </c>
      <c r="AZ1116" s="120" t="e">
        <f>IF('Form II'!N1114="yes",(((V1116+X1116+Z1116+T1116)/AT1116)*('Form II'!G1114+'Form II'!H1114)),0)</f>
        <v>#DIV/0!</v>
      </c>
      <c r="BA1116" s="120" t="e">
        <f>IF('Form II'!P1114="yes",(AB1116/AT1116)*('Form II'!G1114+'Form II'!H1114),0)</f>
        <v>#DIV/0!</v>
      </c>
      <c r="BB1116" s="120" t="e">
        <f>IF('Form II'!O1114="yes",(AD1116/AT1116)*('Form II'!G1114+'Form II'!H1114),0)</f>
        <v>#DIV/0!</v>
      </c>
      <c r="BC1116" s="120">
        <f>IF(AF1116=0,0,(AF1116/AT1116)*('Form II'!G1114+'Form II'!H1114))</f>
        <v>0</v>
      </c>
      <c r="BD1116" s="120">
        <f>IF((AN1116+AP1116+AR1116)=0,0,(IF('Form II'!R1114="yes",(((AN1116+AP1116+AR1116)/AT1116)*('Form II'!G1114+'Form II'!H1114)),0)))</f>
        <v>0</v>
      </c>
      <c r="BE1116" s="118">
        <f>IF((AS1116)=0,('Form II'!G1114+'Form II'!H1114),SUM(AU1116:BD1116))</f>
        <v>0</v>
      </c>
      <c r="CD1116" s="23">
        <f>AT1116*'Form II'!F1114</f>
        <v>0</v>
      </c>
    </row>
    <row r="1117" spans="1:82" ht="16.5" thickTop="1" thickBot="1" x14ac:dyDescent="0.3">
      <c r="A1117" s="26" t="s">
        <v>39</v>
      </c>
      <c r="B1117" s="27"/>
      <c r="C1117" s="113">
        <v>0</v>
      </c>
      <c r="D1117" s="93">
        <f t="shared" ref="D1117" si="10728">C1117/C1113</f>
        <v>0</v>
      </c>
      <c r="E1117" s="113"/>
      <c r="F1117" s="93">
        <f t="shared" ref="F1117" si="10729">E1117/E1113</f>
        <v>0</v>
      </c>
      <c r="G1117" s="113"/>
      <c r="H1117" s="93">
        <f t="shared" ref="H1117" si="10730">G1117/G1113</f>
        <v>0</v>
      </c>
      <c r="I1117" s="113"/>
      <c r="J1117" s="93">
        <f t="shared" ref="J1117" si="10731">I1117/I1113</f>
        <v>0</v>
      </c>
      <c r="K1117" s="113"/>
      <c r="L1117" s="93">
        <f t="shared" ref="L1117" si="10732">K1117/K1113</f>
        <v>0</v>
      </c>
      <c r="M1117" s="113">
        <v>0</v>
      </c>
      <c r="N1117" s="93">
        <f t="shared" ref="N1117" si="10733">M1117/M1113</f>
        <v>0</v>
      </c>
      <c r="O1117" s="113">
        <v>0</v>
      </c>
      <c r="P1117" s="93">
        <f t="shared" ref="P1117" si="10734">O1117/O1113</f>
        <v>0</v>
      </c>
      <c r="Q1117" s="113">
        <v>0</v>
      </c>
      <c r="R1117" s="93">
        <f t="shared" ref="R1117" si="10735">Q1117/Q1113</f>
        <v>0</v>
      </c>
      <c r="S1117" s="113">
        <v>0</v>
      </c>
      <c r="T1117" s="93">
        <f t="shared" ref="T1117" si="10736">S1117/S1113</f>
        <v>0</v>
      </c>
      <c r="U1117" s="113">
        <v>0</v>
      </c>
      <c r="V1117" s="93">
        <f t="shared" ref="V1117" si="10737">U1117/U1113</f>
        <v>0</v>
      </c>
      <c r="W1117" s="113">
        <v>0</v>
      </c>
      <c r="X1117" s="93">
        <f t="shared" ref="X1117" si="10738">W1117/W1113</f>
        <v>0</v>
      </c>
      <c r="Y1117" s="113">
        <v>0</v>
      </c>
      <c r="Z1117" s="93">
        <f t="shared" ref="Z1117" si="10739">Y1117/Y1113</f>
        <v>0</v>
      </c>
      <c r="AA1117" s="113">
        <v>0</v>
      </c>
      <c r="AB1117" s="93">
        <f t="shared" ref="AB1117" si="10740">AA1117/AA1113</f>
        <v>0</v>
      </c>
      <c r="AC1117" s="113">
        <v>0</v>
      </c>
      <c r="AD1117" s="93">
        <f t="shared" ref="AD1117" si="10741">AC1117/AC1113</f>
        <v>0</v>
      </c>
      <c r="AE1117" s="113"/>
      <c r="AF1117" s="93">
        <f t="shared" ref="AF1117" si="10742">AE1117/AE1113</f>
        <v>0</v>
      </c>
      <c r="AG1117" s="113"/>
      <c r="AH1117" s="93">
        <f t="shared" ref="AH1117" si="10743">AG1117/AG1113</f>
        <v>0</v>
      </c>
      <c r="AI1117" s="113"/>
      <c r="AJ1117" s="93">
        <f t="shared" ref="AJ1117" si="10744">AI1117/AI1113</f>
        <v>0</v>
      </c>
      <c r="AK1117" s="113"/>
      <c r="AL1117" s="93">
        <f t="shared" ref="AL1117" si="10745">AK1117/AK1113</f>
        <v>0</v>
      </c>
      <c r="AM1117" s="113">
        <v>0</v>
      </c>
      <c r="AN1117" s="93">
        <f t="shared" ref="AN1117" si="10746">AM1117/AM1113</f>
        <v>0</v>
      </c>
      <c r="AO1117" s="113">
        <v>0</v>
      </c>
      <c r="AP1117" s="93">
        <f t="shared" ref="AP1117" si="10747">AO1117/AO1113</f>
        <v>0</v>
      </c>
      <c r="AQ1117" s="113">
        <v>0</v>
      </c>
      <c r="AR1117" s="93">
        <f t="shared" si="10705"/>
        <v>0</v>
      </c>
      <c r="AS1117" s="134">
        <f t="shared" si="10706"/>
        <v>0</v>
      </c>
      <c r="AT1117" s="203">
        <f t="shared" si="10707"/>
        <v>0</v>
      </c>
      <c r="AU1117" s="120">
        <f>IF(J1117=0,0,(IF('Form II'!K1115="yes",(J1117/AT1117)*('Form II'!G1115+'Form II'!H1115),0)))</f>
        <v>0</v>
      </c>
      <c r="AV1117" s="120">
        <f>IF(D1117=0,0,(IF('Form II'!I1115="yes",(D1117/AT1117)*('Form II'!G1115+'Form II'!H1115),0)))</f>
        <v>0</v>
      </c>
      <c r="AW1117" s="120">
        <f>IF(F1117+H1117=0,0,(IF('Form II'!J1115="yes",((F1117+H1117)/AT1117)*('Form II'!G1115+'Form II'!H1115),0)))</f>
        <v>0</v>
      </c>
      <c r="AX1117" s="120">
        <f>IF(L1117=0,0,(L1117/AT1117)*('Form II'!G1115+'Form II'!H1115))</f>
        <v>0</v>
      </c>
      <c r="AY1117" s="120">
        <f>IF(P1117+R1117=0,0,(IF('Form II'!M1115="yes",(((P1117+R1117)/AT1117)*('Form II'!G1115+'Form II'!H1115)),0)))</f>
        <v>0</v>
      </c>
      <c r="AZ1117" s="120" t="e">
        <f>IF('Form II'!N1115="yes",(((V1117+X1117+Z1117+T1117)/AT1117)*('Form II'!G1115+'Form II'!H1115)),0)</f>
        <v>#DIV/0!</v>
      </c>
      <c r="BA1117" s="120" t="e">
        <f>IF('Form II'!P1115="yes",(AB1117/AT1117)*('Form II'!G1115+'Form II'!H1115),0)</f>
        <v>#DIV/0!</v>
      </c>
      <c r="BB1117" s="120" t="e">
        <f>IF('Form II'!O1115="yes",(AD1117/AT1117)*('Form II'!G1115+'Form II'!H1115),0)</f>
        <v>#DIV/0!</v>
      </c>
      <c r="BC1117" s="120">
        <f>IF(AF1117=0,0,(AF1117/AT1117)*('Form II'!G1115+'Form II'!H1115))</f>
        <v>0</v>
      </c>
      <c r="BD1117" s="120">
        <f>IF((AN1117+AP1117+AR1117)=0,0,(IF('Form II'!R1115="yes",(((AN1117+AP1117+AR1117)/AT1117)*('Form II'!G1115+'Form II'!H1115)),0)))</f>
        <v>0</v>
      </c>
      <c r="BE1117" s="118">
        <f>IF((AS1117)=0,('Form II'!G1115+'Form II'!H1115),SUM(AU1117:BD1117))</f>
        <v>0</v>
      </c>
      <c r="CD1117" s="23">
        <f>AT1117*'Form II'!F1115</f>
        <v>0</v>
      </c>
    </row>
    <row r="1118" spans="1:82" ht="16.5" thickTop="1" thickBot="1" x14ac:dyDescent="0.3">
      <c r="A1118" s="28" t="s">
        <v>40</v>
      </c>
      <c r="B1118" s="29"/>
      <c r="C1118" s="114">
        <v>0</v>
      </c>
      <c r="D1118" s="93">
        <f t="shared" ref="D1118" si="10748">C1118/C1113</f>
        <v>0</v>
      </c>
      <c r="E1118" s="114"/>
      <c r="F1118" s="93">
        <f t="shared" ref="F1118" si="10749">E1118/E1113</f>
        <v>0</v>
      </c>
      <c r="G1118" s="114"/>
      <c r="H1118" s="93">
        <f t="shared" ref="H1118" si="10750">G1118/G1113</f>
        <v>0</v>
      </c>
      <c r="I1118" s="114"/>
      <c r="J1118" s="93">
        <f t="shared" ref="J1118" si="10751">I1118/I1113</f>
        <v>0</v>
      </c>
      <c r="K1118" s="114"/>
      <c r="L1118" s="93">
        <f t="shared" ref="L1118" si="10752">K1118/K1113</f>
        <v>0</v>
      </c>
      <c r="M1118" s="114">
        <v>0</v>
      </c>
      <c r="N1118" s="93">
        <f t="shared" ref="N1118" si="10753">M1118/M1113</f>
        <v>0</v>
      </c>
      <c r="O1118" s="114">
        <v>0</v>
      </c>
      <c r="P1118" s="93">
        <f t="shared" ref="P1118" si="10754">O1118/O1113</f>
        <v>0</v>
      </c>
      <c r="Q1118" s="114">
        <v>0</v>
      </c>
      <c r="R1118" s="93">
        <f t="shared" ref="R1118" si="10755">Q1118/Q1113</f>
        <v>0</v>
      </c>
      <c r="S1118" s="114">
        <v>0</v>
      </c>
      <c r="T1118" s="93">
        <f t="shared" ref="T1118" si="10756">S1118/S1113</f>
        <v>0</v>
      </c>
      <c r="U1118" s="114">
        <v>0</v>
      </c>
      <c r="V1118" s="93">
        <f t="shared" ref="V1118" si="10757">U1118/U1113</f>
        <v>0</v>
      </c>
      <c r="W1118" s="114">
        <v>0</v>
      </c>
      <c r="X1118" s="93">
        <f t="shared" ref="X1118" si="10758">W1118/W1113</f>
        <v>0</v>
      </c>
      <c r="Y1118" s="114">
        <v>0</v>
      </c>
      <c r="Z1118" s="93">
        <f t="shared" ref="Z1118" si="10759">Y1118/Y1113</f>
        <v>0</v>
      </c>
      <c r="AA1118" s="114">
        <v>0</v>
      </c>
      <c r="AB1118" s="93">
        <f t="shared" ref="AB1118" si="10760">AA1118/AA1113</f>
        <v>0</v>
      </c>
      <c r="AC1118" s="114">
        <v>0</v>
      </c>
      <c r="AD1118" s="93">
        <f t="shared" ref="AD1118" si="10761">AC1118/AC1113</f>
        <v>0</v>
      </c>
      <c r="AE1118" s="114"/>
      <c r="AF1118" s="93">
        <f t="shared" ref="AF1118" si="10762">AE1118/AE1113</f>
        <v>0</v>
      </c>
      <c r="AG1118" s="114"/>
      <c r="AH1118" s="93">
        <f t="shared" ref="AH1118" si="10763">AG1118/AG1113</f>
        <v>0</v>
      </c>
      <c r="AI1118" s="114"/>
      <c r="AJ1118" s="93">
        <f t="shared" ref="AJ1118" si="10764">AI1118/AI1113</f>
        <v>0</v>
      </c>
      <c r="AK1118" s="114"/>
      <c r="AL1118" s="93">
        <f t="shared" ref="AL1118" si="10765">AK1118/AK1113</f>
        <v>0</v>
      </c>
      <c r="AM1118" s="114">
        <v>0</v>
      </c>
      <c r="AN1118" s="93">
        <f t="shared" ref="AN1118" si="10766">AM1118/AM1113</f>
        <v>0</v>
      </c>
      <c r="AO1118" s="114">
        <v>0</v>
      </c>
      <c r="AP1118" s="93">
        <f t="shared" ref="AP1118" si="10767">AO1118/AO1113</f>
        <v>0</v>
      </c>
      <c r="AQ1118" s="114">
        <v>0</v>
      </c>
      <c r="AR1118" s="93">
        <f t="shared" si="10705"/>
        <v>0</v>
      </c>
      <c r="AS1118" s="134">
        <f t="shared" si="10706"/>
        <v>0</v>
      </c>
      <c r="AT1118" s="203">
        <f t="shared" si="10707"/>
        <v>0</v>
      </c>
      <c r="AU1118" s="120">
        <f>IF(J1118=0,0,(IF('Form II'!K1116="yes",(J1118/AT1118)*('Form II'!G1116+'Form II'!H1116),0)))</f>
        <v>0</v>
      </c>
      <c r="AV1118" s="120">
        <f>IF(D1118=0,0,(IF('Form II'!I1116="yes",(D1118/AT1118)*('Form II'!G1116+'Form II'!H1116),0)))</f>
        <v>0</v>
      </c>
      <c r="AW1118" s="120">
        <f>IF(F1118+H1118=0,0,(IF('Form II'!J1116="yes",((F1118+H1118)/AT1118)*('Form II'!G1116+'Form II'!H1116),0)))</f>
        <v>0</v>
      </c>
      <c r="AX1118" s="120">
        <f>IF(L1118=0,0,(L1118/AT1118)*('Form II'!G1116+'Form II'!H1116))</f>
        <v>0</v>
      </c>
      <c r="AY1118" s="120">
        <f>IF(P1118+R1118=0,0,(IF('Form II'!M1116="yes",(((P1118+R1118)/AT1118)*('Form II'!G1116+'Form II'!H1116)),0)))</f>
        <v>0</v>
      </c>
      <c r="AZ1118" s="120" t="e">
        <f>IF('Form II'!N1116="yes",(((V1118+X1118+Z1118+T1118)/AT1118)*('Form II'!G1116+'Form II'!H1116)),0)</f>
        <v>#DIV/0!</v>
      </c>
      <c r="BA1118" s="120" t="e">
        <f>IF('Form II'!P1116="yes",(AB1118/AT1118)*('Form II'!G1116+'Form II'!H1116),0)</f>
        <v>#DIV/0!</v>
      </c>
      <c r="BB1118" s="120" t="e">
        <f>IF('Form II'!O1116="yes",(AD1118/AT1118)*('Form II'!G1116+'Form II'!H1116),0)</f>
        <v>#DIV/0!</v>
      </c>
      <c r="BC1118" s="120">
        <f>IF(AF1118=0,0,(AF1118/AT1118)*('Form II'!G1116+'Form II'!H1116))</f>
        <v>0</v>
      </c>
      <c r="BD1118" s="120">
        <f>IF((AN1118+AP1118+AR1118)=0,0,(IF('Form II'!R1116="yes",(((AN1118+AP1118+AR1118)/AT1118)*('Form II'!G1116+'Form II'!H1116)),0)))</f>
        <v>0</v>
      </c>
      <c r="BE1118" s="118">
        <f>IF((AS1118)=0,('Form II'!G1116+'Form II'!H1116),SUM(AU1118:BD1118))</f>
        <v>0</v>
      </c>
      <c r="CD1118" s="23">
        <f>AT1118*'Form II'!F1116</f>
        <v>0</v>
      </c>
    </row>
    <row r="1119" spans="1:82" ht="15.75" thickTop="1" x14ac:dyDescent="0.25">
      <c r="A1119" s="90" t="s">
        <v>41</v>
      </c>
      <c r="B1119" s="91"/>
      <c r="C1119" s="91">
        <f t="shared" ref="C1119:C1179" si="10768">SUM(C1115:C1118)</f>
        <v>0</v>
      </c>
      <c r="D1119" s="93">
        <f t="shared" ref="D1119" si="10769">C1119/C1113</f>
        <v>0</v>
      </c>
      <c r="E1119" s="91">
        <f t="shared" ref="E1119:E1179" si="10770">SUM(E1115:E1118)</f>
        <v>0</v>
      </c>
      <c r="F1119" s="93">
        <f t="shared" ref="F1119" si="10771">E1119/E1113</f>
        <v>0</v>
      </c>
      <c r="G1119" s="91">
        <f t="shared" ref="G1119:G1179" si="10772">SUM(G1115:G1118)</f>
        <v>0</v>
      </c>
      <c r="H1119" s="93">
        <f t="shared" ref="H1119" si="10773">G1119/G1113</f>
        <v>0</v>
      </c>
      <c r="I1119" s="91">
        <f t="shared" ref="I1119:I1179" si="10774">SUM(I1115:I1118)</f>
        <v>0</v>
      </c>
      <c r="J1119" s="93">
        <f t="shared" ref="J1119" si="10775">I1119/I1113</f>
        <v>0</v>
      </c>
      <c r="K1119" s="91">
        <f t="shared" ref="K1119:K1179" si="10776">SUM(K1115:K1118)</f>
        <v>0</v>
      </c>
      <c r="L1119" s="93">
        <f t="shared" ref="L1119" si="10777">K1119/K1113</f>
        <v>0</v>
      </c>
      <c r="M1119" s="91">
        <f t="shared" ref="M1119:M1179" si="10778">SUM(M1115:M1118)</f>
        <v>0</v>
      </c>
      <c r="N1119" s="93">
        <f t="shared" ref="N1119" si="10779">M1119/M1113</f>
        <v>0</v>
      </c>
      <c r="O1119" s="91">
        <f t="shared" ref="O1119:O1179" si="10780">SUM(O1115:O1118)</f>
        <v>0</v>
      </c>
      <c r="P1119" s="93">
        <f t="shared" ref="P1119" si="10781">O1119/O1113</f>
        <v>0</v>
      </c>
      <c r="Q1119" s="91">
        <f t="shared" ref="Q1119:Q1179" si="10782">SUM(Q1115:Q1118)</f>
        <v>0</v>
      </c>
      <c r="R1119" s="93">
        <f t="shared" ref="R1119" si="10783">Q1119/Q1113</f>
        <v>0</v>
      </c>
      <c r="S1119" s="91">
        <f t="shared" ref="S1119:S1179" si="10784">SUM(S1115:S1118)</f>
        <v>0</v>
      </c>
      <c r="T1119" s="93">
        <f t="shared" ref="T1119" si="10785">S1119/S1113</f>
        <v>0</v>
      </c>
      <c r="U1119" s="91">
        <f t="shared" ref="U1119:U1179" si="10786">SUM(U1115:U1118)</f>
        <v>0</v>
      </c>
      <c r="V1119" s="93">
        <f t="shared" ref="V1119" si="10787">U1119/U1113</f>
        <v>0</v>
      </c>
      <c r="W1119" s="91">
        <f t="shared" ref="W1119:W1179" si="10788">SUM(W1115:W1118)</f>
        <v>0</v>
      </c>
      <c r="X1119" s="93">
        <f t="shared" ref="X1119" si="10789">W1119/W1113</f>
        <v>0</v>
      </c>
      <c r="Y1119" s="91">
        <f t="shared" ref="Y1119:Y1179" si="10790">SUM(Y1115:Y1118)</f>
        <v>0</v>
      </c>
      <c r="Z1119" s="93">
        <f t="shared" ref="Z1119" si="10791">Y1119/Y1113</f>
        <v>0</v>
      </c>
      <c r="AA1119" s="91">
        <f t="shared" ref="AA1119:AA1179" si="10792">SUM(AA1115:AA1118)</f>
        <v>0</v>
      </c>
      <c r="AB1119" s="93">
        <f t="shared" ref="AB1119" si="10793">AA1119/AA1113</f>
        <v>0</v>
      </c>
      <c r="AC1119" s="91">
        <f t="shared" ref="AC1119:AC1179" si="10794">SUM(AC1115:AC1118)</f>
        <v>0</v>
      </c>
      <c r="AD1119" s="93">
        <f t="shared" ref="AD1119" si="10795">AC1119/AC1113</f>
        <v>0</v>
      </c>
      <c r="AE1119" s="94">
        <f t="shared" ref="AE1119:AE1179" si="10796">SUM(AE1115:AE1118)</f>
        <v>0</v>
      </c>
      <c r="AF1119" s="93">
        <f t="shared" ref="AF1119" si="10797">AE1119/AE1113</f>
        <v>0</v>
      </c>
      <c r="AG1119" s="91">
        <f t="shared" ref="AG1119:AG1179" si="10798">SUM(AG1115:AG1118)</f>
        <v>0</v>
      </c>
      <c r="AH1119" s="93">
        <f t="shared" ref="AH1119" si="10799">AG1119/AG1113</f>
        <v>0</v>
      </c>
      <c r="AI1119" s="91">
        <f t="shared" ref="AI1119:AI1179" si="10800">SUM(AI1115:AI1118)</f>
        <v>0</v>
      </c>
      <c r="AJ1119" s="93">
        <f t="shared" ref="AJ1119" si="10801">AI1119/AI1113</f>
        <v>0</v>
      </c>
      <c r="AK1119" s="91">
        <f t="shared" ref="AK1119:AK1179" si="10802">SUM(AK1115:AK1118)</f>
        <v>0</v>
      </c>
      <c r="AL1119" s="93">
        <f t="shared" ref="AL1119" si="10803">AK1119/AK1113</f>
        <v>0</v>
      </c>
      <c r="AM1119" s="91">
        <f t="shared" ref="AM1119:AM1179" si="10804">SUM(AM1115:AM1118)</f>
        <v>0</v>
      </c>
      <c r="AN1119" s="93">
        <f t="shared" ref="AN1119" si="10805">AM1119/AM1113</f>
        <v>0</v>
      </c>
      <c r="AO1119" s="91">
        <f t="shared" ref="AO1119:AO1179" si="10806">SUM(AO1115:AO1118)</f>
        <v>0</v>
      </c>
      <c r="AP1119" s="93">
        <f t="shared" ref="AP1119" si="10807">AO1119/AO1113</f>
        <v>0</v>
      </c>
      <c r="AQ1119" s="91">
        <f t="shared" ref="AQ1119:AQ1179" si="10808">SUM(AQ1115:AQ1118)</f>
        <v>0</v>
      </c>
      <c r="AR1119" s="93">
        <f t="shared" si="10705"/>
        <v>0</v>
      </c>
      <c r="AS1119" s="95">
        <f t="shared" ref="AS1119:AS1179" si="10809">SUM(AS1115:AS1118)</f>
        <v>0</v>
      </c>
      <c r="AT1119" s="203">
        <f t="shared" si="10707"/>
        <v>0</v>
      </c>
      <c r="AU1119" s="121"/>
      <c r="AV1119" s="121"/>
      <c r="AW1119" s="121"/>
      <c r="AX1119" s="121"/>
      <c r="AY1119" s="121"/>
      <c r="AZ1119" s="121"/>
      <c r="BA1119" s="121"/>
      <c r="BB1119" s="121"/>
      <c r="BC1119" s="121"/>
      <c r="BD1119" s="121"/>
      <c r="BE1119" s="121"/>
      <c r="CD1119" s="30">
        <f t="shared" ref="CD1119:CD1179" si="10810">SUM(CD1115:CD1118)</f>
        <v>0</v>
      </c>
    </row>
    <row r="1120" spans="1:82" x14ac:dyDescent="0.25">
      <c r="AU1120" s="116"/>
      <c r="AV1120" s="116"/>
      <c r="AW1120" s="116"/>
      <c r="AX1120" s="116"/>
      <c r="AY1120" s="116"/>
      <c r="AZ1120" s="116"/>
      <c r="BA1120" s="116"/>
      <c r="BB1120" s="116"/>
      <c r="BC1120" s="116"/>
      <c r="BD1120" s="116"/>
      <c r="BE1120" s="116"/>
    </row>
    <row r="1121" spans="1:82" ht="45" x14ac:dyDescent="0.25">
      <c r="A1121" s="97"/>
      <c r="B1121" s="199" t="s">
        <v>25</v>
      </c>
      <c r="C1121" s="248" t="s">
        <v>116</v>
      </c>
      <c r="D1121" s="247"/>
      <c r="E1121" s="257" t="s">
        <v>119</v>
      </c>
      <c r="F1121" s="247"/>
      <c r="G1121" s="257" t="s">
        <v>120</v>
      </c>
      <c r="H1121" s="247"/>
      <c r="I1121" s="248" t="s">
        <v>117</v>
      </c>
      <c r="J1121" s="247"/>
      <c r="K1121" s="248" t="s">
        <v>118</v>
      </c>
      <c r="L1121" s="247"/>
      <c r="M1121" s="248" t="s">
        <v>27</v>
      </c>
      <c r="N1121" s="247"/>
      <c r="O1121" s="248" t="s">
        <v>166</v>
      </c>
      <c r="P1121" s="247"/>
      <c r="Q1121" s="248" t="s">
        <v>167</v>
      </c>
      <c r="R1121" s="247"/>
      <c r="S1121" s="248" t="s">
        <v>132</v>
      </c>
      <c r="T1121" s="247"/>
      <c r="U1121" s="248" t="s">
        <v>28</v>
      </c>
      <c r="V1121" s="247"/>
      <c r="W1121" s="248" t="s">
        <v>29</v>
      </c>
      <c r="X1121" s="247"/>
      <c r="Y1121" s="248" t="s">
        <v>30</v>
      </c>
      <c r="Z1121" s="247"/>
      <c r="AA1121" s="248" t="s">
        <v>114</v>
      </c>
      <c r="AB1121" s="258"/>
      <c r="AC1121" s="248" t="s">
        <v>113</v>
      </c>
      <c r="AD1121" s="247"/>
      <c r="AE1121" s="248" t="s">
        <v>31</v>
      </c>
      <c r="AF1121" s="247"/>
      <c r="AG1121" s="248" t="s">
        <v>193</v>
      </c>
      <c r="AH1121" s="247"/>
      <c r="AI1121" s="248" t="s">
        <v>164</v>
      </c>
      <c r="AJ1121" s="247"/>
      <c r="AK1121" s="246" t="s">
        <v>165</v>
      </c>
      <c r="AL1121" s="247"/>
      <c r="AM1121" s="248" t="s">
        <v>33</v>
      </c>
      <c r="AN1121" s="247"/>
      <c r="AO1121" s="248" t="s">
        <v>34</v>
      </c>
      <c r="AP1121" s="247"/>
      <c r="AQ1121" s="248" t="s">
        <v>34</v>
      </c>
      <c r="AR1121" s="247"/>
      <c r="AS1121" s="248" t="s">
        <v>35</v>
      </c>
      <c r="AT1121" s="247"/>
      <c r="AU1121" s="115" t="s">
        <v>496</v>
      </c>
      <c r="AV1121" s="115" t="s">
        <v>116</v>
      </c>
      <c r="AW1121" s="115" t="s">
        <v>498</v>
      </c>
      <c r="AX1121" s="116" t="s">
        <v>499</v>
      </c>
      <c r="AY1121" s="116" t="s">
        <v>500</v>
      </c>
      <c r="AZ1121" s="116" t="s">
        <v>134</v>
      </c>
      <c r="BA1121" s="117" t="s">
        <v>114</v>
      </c>
      <c r="BB1121" s="117" t="s">
        <v>113</v>
      </c>
      <c r="BC1121" s="117" t="s">
        <v>46</v>
      </c>
      <c r="BD1121" s="117" t="s">
        <v>44</v>
      </c>
      <c r="BE1121" s="118"/>
    </row>
    <row r="1122" spans="1:82" x14ac:dyDescent="0.25">
      <c r="A1122" s="49" t="s">
        <v>129</v>
      </c>
      <c r="B1122" s="200"/>
      <c r="C1122" s="151"/>
      <c r="D1122" s="152"/>
      <c r="E1122" s="151"/>
      <c r="F1122" s="152"/>
      <c r="G1122" s="200"/>
      <c r="H1122" s="201"/>
      <c r="I1122" s="200"/>
      <c r="J1122" s="201"/>
      <c r="K1122" s="87"/>
      <c r="L1122" s="201"/>
      <c r="M1122" s="200"/>
      <c r="N1122" s="201"/>
      <c r="O1122" s="200"/>
      <c r="P1122" s="201"/>
      <c r="Q1122" s="200"/>
      <c r="R1122" s="201"/>
      <c r="S1122" s="200"/>
      <c r="T1122" s="201"/>
      <c r="U1122" s="200"/>
      <c r="V1122" s="201"/>
      <c r="W1122" s="200"/>
      <c r="X1122" s="201"/>
      <c r="Y1122" s="200"/>
      <c r="Z1122" s="201"/>
      <c r="AA1122" s="87"/>
      <c r="AB1122" s="87"/>
      <c r="AC1122" s="200"/>
      <c r="AD1122" s="201"/>
      <c r="AE1122" s="200"/>
      <c r="AF1122" s="201"/>
      <c r="AG1122" s="200"/>
      <c r="AH1122" s="201"/>
      <c r="AI1122" s="200"/>
      <c r="AJ1122" s="201"/>
      <c r="AK1122" s="87"/>
      <c r="AL1122" s="87"/>
      <c r="AM1122" s="200"/>
      <c r="AN1122" s="201"/>
      <c r="AO1122" s="200"/>
      <c r="AP1122" s="201"/>
      <c r="AQ1122" s="200"/>
      <c r="AR1122" s="201"/>
      <c r="AS1122" s="200"/>
      <c r="AT1122" s="146"/>
      <c r="AU1122" s="115"/>
      <c r="AV1122" s="115"/>
      <c r="AW1122" s="115"/>
      <c r="AX1122" s="116"/>
      <c r="AY1122" s="116"/>
      <c r="AZ1122" s="116"/>
      <c r="BA1122" s="116"/>
      <c r="BB1122" s="116"/>
      <c r="BC1122" s="116"/>
      <c r="BD1122" s="116"/>
      <c r="BE1122" s="116"/>
    </row>
    <row r="1123" spans="1:82" x14ac:dyDescent="0.25">
      <c r="A1123" s="98"/>
      <c r="B1123" s="88"/>
      <c r="C1123" s="249">
        <f>(VLOOKUP(A1122,$BF$2:$CB$5,2,FALSE))*'Form II'!F1123</f>
        <v>60</v>
      </c>
      <c r="D1123" s="250"/>
      <c r="E1123" s="249">
        <f>VLOOKUP(A1122,$BF$2:$CB$5,3,FALSE)*'Form II'!F1123</f>
        <v>60</v>
      </c>
      <c r="F1123" s="250"/>
      <c r="G1123" s="249">
        <f>VLOOKUP(A1122,$BF$2:$CB$5,4,FALSE)*'Form II'!F1123</f>
        <v>60</v>
      </c>
      <c r="H1123" s="250"/>
      <c r="I1123" s="249">
        <f>VLOOKUP(A1122,$BF$2:$CB$5,5,FALSE)*'Form II'!F1123</f>
        <v>60</v>
      </c>
      <c r="J1123" s="250"/>
      <c r="K1123" s="251">
        <f>VLOOKUP(A1122,$BF$2:$CB$5,6,FALSE)*'Form II'!F1123</f>
        <v>100</v>
      </c>
      <c r="L1123" s="250"/>
      <c r="M1123" s="249">
        <f>VLOOKUP(A1122,$BF$2:$CB$5,7,FALSE)*'Form II'!F1123</f>
        <v>200</v>
      </c>
      <c r="N1123" s="250"/>
      <c r="O1123" s="249">
        <f>VLOOKUP(A1122,$BF$2:$CB$5,8,FALSE)*'Form II'!F1123</f>
        <v>125</v>
      </c>
      <c r="P1123" s="250"/>
      <c r="Q1123" s="249">
        <f>VLOOKUP(A1122,$BF$2:$CB$5,9,FALSE)*'Form II'!F1123</f>
        <v>125</v>
      </c>
      <c r="R1123" s="250"/>
      <c r="S1123" s="249">
        <f>VLOOKUP(A1122,$BF$2:$CB$5,10,FALSE)*'Form II'!F1123</f>
        <v>125</v>
      </c>
      <c r="T1123" s="250"/>
      <c r="U1123" s="249">
        <f>VLOOKUP(A1122,$BF$2:$CB$5,11,FALSE)*'Form II'!F1123</f>
        <v>150</v>
      </c>
      <c r="V1123" s="250"/>
      <c r="W1123" s="249">
        <f>VLOOKUP(A1122,$BF$2:$CB$5,12,FALSE)*'Form II'!F1123</f>
        <v>200</v>
      </c>
      <c r="X1123" s="250"/>
      <c r="Y1123" s="252">
        <f>VLOOKUP(A1122,$BF$2:$CB$5,13,FALSE)*'Form II'!F1123</f>
        <v>250</v>
      </c>
      <c r="Z1123" s="253"/>
      <c r="AA1123" s="252">
        <f>VLOOKUP(A1122,$BF$2:$CB$5,14,FALSE)*'Form II'!F1123</f>
        <v>75</v>
      </c>
      <c r="AB1123" s="254"/>
      <c r="AC1123" s="252">
        <f>VLOOKUP(A1122,$BF$2:$CB$5,15,FALSE)*'Form II'!F1123</f>
        <v>75</v>
      </c>
      <c r="AD1123" s="253"/>
      <c r="AE1123" s="252">
        <f>VLOOKUP(A1122,$BF$2:$CB$5,16,FALSE)*'Form II'!F1123</f>
        <v>200</v>
      </c>
      <c r="AF1123" s="253"/>
      <c r="AG1123" s="249">
        <f>VLOOKUP(A1122,$BF$2:$CB$5,17,FALSE)*'Form II'!F1123</f>
        <v>200</v>
      </c>
      <c r="AH1123" s="250"/>
      <c r="AI1123" s="249">
        <f>VLOOKUP(A1122,$BF$2:$CB$5,18,FALSE)*'Form II'!F1123</f>
        <v>12.5</v>
      </c>
      <c r="AJ1123" s="250"/>
      <c r="AK1123" s="249">
        <f>VLOOKUP(A1122,$BF$2:$CB$5,19,FALSE)*'Form II'!F1123</f>
        <v>25</v>
      </c>
      <c r="AL1123" s="250"/>
      <c r="AM1123" s="249">
        <f>VLOOKUP(A1122,$BF$2:$CB$5,20,FALSE)*'Form II'!F1123</f>
        <v>12.5</v>
      </c>
      <c r="AN1123" s="250"/>
      <c r="AO1123" s="249">
        <f>VLOOKUP(A1122,$BF$2:$CB$5,21,FALSE)*'Form II'!F1123</f>
        <v>25</v>
      </c>
      <c r="AP1123" s="250"/>
      <c r="AQ1123" s="249">
        <f>VLOOKUP(A1122,$BF$2:$CB$5,22,FALSE)*'Form II'!F1123</f>
        <v>25</v>
      </c>
      <c r="AR1123" s="250"/>
      <c r="AS1123" s="255"/>
      <c r="AT1123" s="256"/>
      <c r="AU1123" s="116"/>
      <c r="AV1123" s="116"/>
      <c r="AW1123" s="116"/>
      <c r="AX1123" s="116"/>
      <c r="AY1123" s="116"/>
      <c r="AZ1123" s="116"/>
      <c r="BA1123" s="116"/>
      <c r="BB1123" s="116"/>
      <c r="BC1123" s="116"/>
      <c r="BD1123" s="116"/>
      <c r="BE1123" s="116"/>
    </row>
    <row r="1124" spans="1:82" ht="15.75" thickBot="1" x14ac:dyDescent="0.3">
      <c r="A1124" s="48" t="str">
        <f>'Form II'!A1123&amp;", "&amp;'Form II'!B1123</f>
        <v>, 113</v>
      </c>
      <c r="B1124" s="99" t="s">
        <v>36</v>
      </c>
      <c r="C1124" s="99" t="s">
        <v>36</v>
      </c>
      <c r="D1124" s="99" t="s">
        <v>142</v>
      </c>
      <c r="E1124" s="99"/>
      <c r="F1124" s="99"/>
      <c r="G1124" s="99"/>
      <c r="H1124" s="99"/>
      <c r="I1124" s="99"/>
      <c r="J1124" s="99"/>
      <c r="K1124" s="99" t="s">
        <v>36</v>
      </c>
      <c r="L1124" s="99" t="s">
        <v>142</v>
      </c>
      <c r="M1124" s="99" t="s">
        <v>36</v>
      </c>
      <c r="N1124" s="99" t="s">
        <v>142</v>
      </c>
      <c r="O1124" s="99" t="s">
        <v>36</v>
      </c>
      <c r="P1124" s="99" t="s">
        <v>142</v>
      </c>
      <c r="Q1124" s="99" t="s">
        <v>36</v>
      </c>
      <c r="R1124" s="99" t="s">
        <v>142</v>
      </c>
      <c r="S1124" s="99" t="s">
        <v>36</v>
      </c>
      <c r="T1124" s="99" t="s">
        <v>142</v>
      </c>
      <c r="U1124" s="99" t="s">
        <v>36</v>
      </c>
      <c r="V1124" s="99" t="s">
        <v>142</v>
      </c>
      <c r="W1124" s="99" t="s">
        <v>36</v>
      </c>
      <c r="X1124" s="99" t="s">
        <v>142</v>
      </c>
      <c r="Y1124" s="99" t="s">
        <v>36</v>
      </c>
      <c r="Z1124" s="99" t="s">
        <v>142</v>
      </c>
      <c r="AA1124" s="99"/>
      <c r="AB1124" s="99"/>
      <c r="AC1124" s="99" t="s">
        <v>36</v>
      </c>
      <c r="AD1124" s="99" t="s">
        <v>142</v>
      </c>
      <c r="AE1124" s="99" t="s">
        <v>36</v>
      </c>
      <c r="AF1124" s="100" t="s">
        <v>142</v>
      </c>
      <c r="AG1124" s="99" t="s">
        <v>36</v>
      </c>
      <c r="AH1124" s="99" t="s">
        <v>142</v>
      </c>
      <c r="AI1124" s="99" t="s">
        <v>36</v>
      </c>
      <c r="AJ1124" s="99" t="s">
        <v>142</v>
      </c>
      <c r="AK1124" s="99" t="s">
        <v>36</v>
      </c>
      <c r="AL1124" s="99" t="s">
        <v>142</v>
      </c>
      <c r="AM1124" s="99" t="s">
        <v>36</v>
      </c>
      <c r="AN1124" s="99" t="s">
        <v>142</v>
      </c>
      <c r="AO1124" s="99" t="s">
        <v>36</v>
      </c>
      <c r="AP1124" s="99" t="s">
        <v>142</v>
      </c>
      <c r="AQ1124" s="99" t="s">
        <v>36</v>
      </c>
      <c r="AR1124" s="99" t="s">
        <v>142</v>
      </c>
      <c r="AS1124" s="99" t="s">
        <v>36</v>
      </c>
      <c r="AT1124" s="147" t="s">
        <v>142</v>
      </c>
      <c r="AU1124" s="116"/>
      <c r="AV1124" s="116"/>
      <c r="AW1124" s="116"/>
      <c r="AX1124" s="116"/>
      <c r="AY1124" s="116"/>
      <c r="AZ1124" s="116"/>
      <c r="BA1124" s="116"/>
      <c r="BB1124" s="116"/>
      <c r="BC1124" s="116"/>
      <c r="BD1124" s="116"/>
      <c r="BE1124" s="116"/>
    </row>
    <row r="1125" spans="1:82" ht="16.5" thickTop="1" thickBot="1" x14ac:dyDescent="0.3">
      <c r="A1125" s="24" t="s">
        <v>37</v>
      </c>
      <c r="B1125" s="25"/>
      <c r="C1125" s="112">
        <v>0</v>
      </c>
      <c r="D1125" s="93">
        <f t="shared" ref="D1125" si="10811">C1125/C1123</f>
        <v>0</v>
      </c>
      <c r="E1125" s="112"/>
      <c r="F1125" s="93">
        <f t="shared" ref="F1125" si="10812">E1125/E1123</f>
        <v>0</v>
      </c>
      <c r="G1125" s="112"/>
      <c r="H1125" s="93">
        <f t="shared" ref="H1125" si="10813">G1125/G1123</f>
        <v>0</v>
      </c>
      <c r="I1125" s="112"/>
      <c r="J1125" s="93">
        <f t="shared" ref="J1125" si="10814">I1125/I1123</f>
        <v>0</v>
      </c>
      <c r="K1125" s="112"/>
      <c r="L1125" s="93">
        <f t="shared" ref="L1125" si="10815">K1125/K1123</f>
        <v>0</v>
      </c>
      <c r="M1125" s="112">
        <v>0</v>
      </c>
      <c r="N1125" s="93">
        <f t="shared" ref="N1125" si="10816">M1125/M1123</f>
        <v>0</v>
      </c>
      <c r="O1125" s="112">
        <v>0</v>
      </c>
      <c r="P1125" s="93">
        <f t="shared" ref="P1125" si="10817">O1125/O1123</f>
        <v>0</v>
      </c>
      <c r="Q1125" s="112">
        <v>0</v>
      </c>
      <c r="R1125" s="93">
        <f t="shared" ref="R1125" si="10818">Q1125/Q1123</f>
        <v>0</v>
      </c>
      <c r="S1125" s="112">
        <v>0</v>
      </c>
      <c r="T1125" s="93">
        <f t="shared" ref="T1125" si="10819">S1125/S1123</f>
        <v>0</v>
      </c>
      <c r="U1125" s="112">
        <v>0</v>
      </c>
      <c r="V1125" s="93">
        <f t="shared" ref="V1125" si="10820">U1125/U1123</f>
        <v>0</v>
      </c>
      <c r="W1125" s="112">
        <v>0</v>
      </c>
      <c r="X1125" s="93">
        <f t="shared" ref="X1125" si="10821">W1125/W1123</f>
        <v>0</v>
      </c>
      <c r="Y1125" s="112">
        <v>0</v>
      </c>
      <c r="Z1125" s="93">
        <f t="shared" ref="Z1125" si="10822">Y1125/Y1123</f>
        <v>0</v>
      </c>
      <c r="AA1125" s="112">
        <v>0</v>
      </c>
      <c r="AB1125" s="93">
        <f t="shared" ref="AB1125" si="10823">AA1125/AA1123</f>
        <v>0</v>
      </c>
      <c r="AC1125" s="112">
        <v>0</v>
      </c>
      <c r="AD1125" s="93">
        <f t="shared" ref="AD1125" si="10824">AC1125/AC1123</f>
        <v>0</v>
      </c>
      <c r="AE1125" s="112"/>
      <c r="AF1125" s="93">
        <f t="shared" ref="AF1125" si="10825">AE1125/AE1123</f>
        <v>0</v>
      </c>
      <c r="AG1125" s="112"/>
      <c r="AH1125" s="93">
        <f t="shared" ref="AH1125" si="10826">AG1125/AG1123</f>
        <v>0</v>
      </c>
      <c r="AI1125" s="112"/>
      <c r="AJ1125" s="93">
        <f t="shared" ref="AJ1125" si="10827">AI1125/AI1123</f>
        <v>0</v>
      </c>
      <c r="AK1125" s="112"/>
      <c r="AL1125" s="93">
        <f t="shared" ref="AL1125" si="10828">AK1125/AK1123</f>
        <v>0</v>
      </c>
      <c r="AM1125" s="112">
        <v>0</v>
      </c>
      <c r="AN1125" s="93">
        <f t="shared" ref="AN1125" si="10829">AM1125/AM1123</f>
        <v>0</v>
      </c>
      <c r="AO1125" s="112">
        <v>0</v>
      </c>
      <c r="AP1125" s="93">
        <f t="shared" ref="AP1125" si="10830">AO1125/AO1123</f>
        <v>0</v>
      </c>
      <c r="AQ1125" s="112">
        <v>0</v>
      </c>
      <c r="AR1125" s="93">
        <f t="shared" ref="AR1125:AR1129" si="10831">AQ1125/$AQ$113</f>
        <v>0</v>
      </c>
      <c r="AS1125" s="134">
        <f t="shared" ref="AS1125:AS1128" si="10832">C1125+K1125+M1125+O1125+U1125+W1125+Y1125+AC1125+AE1125+AG1125+AM1125+AQ1125+E1125+I1125+G1125+AA1125+Q1125+S1125+AO1125+AI1125+AK1125</f>
        <v>0</v>
      </c>
      <c r="AT1125" s="203">
        <f t="shared" ref="AT1125:AT1129" si="10833">D1125+L1125+N1125+P1125+V1125+X1125+Z1125+AD1125+AF1125+AH1125+AN1125+AR1125+AB1125+F1125+J1125+H1125+R1125+T1125+AP1125+AJ1125+AL1125</f>
        <v>0</v>
      </c>
      <c r="AU1125" s="120">
        <f>IF(J1125=0,0,(IF('Form II'!K1123="yes",(J1125/AT1125)*('Form II'!G1123+'Form II'!H1123),0)))</f>
        <v>0</v>
      </c>
      <c r="AV1125" s="120">
        <f>IF(D1125=0,0,(IF('Form II'!I1123="yes",(D1125/AT1125)*('Form II'!G1123+'Form II'!H1123),0)))</f>
        <v>0</v>
      </c>
      <c r="AW1125" s="120">
        <f>IF(F1125+H1125=0,0,(IF('Form II'!J1123="yes",((F1125+H1125)/AT1125)*('Form II'!G1123+'Form II'!H1123),0)))</f>
        <v>0</v>
      </c>
      <c r="AX1125" s="120">
        <f>IF(L1125=0,0,(L1125/AT1125)*('Form II'!G1123+'Form II'!H1123))</f>
        <v>0</v>
      </c>
      <c r="AY1125" s="120">
        <f>IF(P1125+R1125=0,0,(IF('Form II'!M1123="yes",(((P1125+R1125)/AT1125)*('Form II'!G1123+'Form II'!H1123)),0)))</f>
        <v>0</v>
      </c>
      <c r="AZ1125" s="120" t="e">
        <f>IF('Form II'!N1123="yes",(((V1125+X1125+Z1125+T1125)/AT1125)*('Form II'!G1123+'Form II'!H1123)),0)</f>
        <v>#DIV/0!</v>
      </c>
      <c r="BA1125" s="120" t="e">
        <f>IF('Form II'!P1123="yes",(AB1125/AT1125)*('Form II'!G1123+'Form II'!H1123),0)</f>
        <v>#DIV/0!</v>
      </c>
      <c r="BB1125" s="120" t="e">
        <f>IF('Form II'!O1123="yes",(AD1125/AT1125)*('Form II'!G1123+'Form II'!H1123),0)</f>
        <v>#DIV/0!</v>
      </c>
      <c r="BC1125" s="120">
        <f>IF(AF1125=0,0,(AF1125/AT1125)*('Form II'!G1123+'Form II'!H1123))</f>
        <v>0</v>
      </c>
      <c r="BD1125" s="120">
        <f>IF((AN1125+AP1125+AR1125)=0,0,(IF('Form II'!R1123="yes",(((AN1125+AP1125+AR1125)/AT1125)*('Form II'!G1123+'Form II'!H1123)),0)))</f>
        <v>0</v>
      </c>
      <c r="BE1125" s="118">
        <f>IF((AS1125)=0,('Form II'!G1123+'Form II'!H1123),SUM(AU1125:BD1125))</f>
        <v>0</v>
      </c>
      <c r="CD1125" s="23">
        <f>AT1125*'Form II'!F1123</f>
        <v>0</v>
      </c>
    </row>
    <row r="1126" spans="1:82" ht="16.5" thickTop="1" thickBot="1" x14ac:dyDescent="0.3">
      <c r="A1126" s="26" t="s">
        <v>38</v>
      </c>
      <c r="B1126" s="27"/>
      <c r="C1126" s="113">
        <v>0</v>
      </c>
      <c r="D1126" s="93">
        <f t="shared" ref="D1126" si="10834">C1126/C1123</f>
        <v>0</v>
      </c>
      <c r="E1126" s="113"/>
      <c r="F1126" s="93">
        <f t="shared" ref="F1126" si="10835">E1126/E1123</f>
        <v>0</v>
      </c>
      <c r="G1126" s="113"/>
      <c r="H1126" s="93">
        <f t="shared" ref="H1126" si="10836">G1126/G1123</f>
        <v>0</v>
      </c>
      <c r="I1126" s="113"/>
      <c r="J1126" s="93">
        <f t="shared" ref="J1126" si="10837">I1126/I1123</f>
        <v>0</v>
      </c>
      <c r="K1126" s="113"/>
      <c r="L1126" s="93">
        <f t="shared" ref="L1126" si="10838">K1126/K1123</f>
        <v>0</v>
      </c>
      <c r="M1126" s="113">
        <v>0</v>
      </c>
      <c r="N1126" s="93">
        <f t="shared" ref="N1126" si="10839">M1126/M1123</f>
        <v>0</v>
      </c>
      <c r="O1126" s="113">
        <v>0</v>
      </c>
      <c r="P1126" s="93">
        <f t="shared" ref="P1126" si="10840">O1126/O1123</f>
        <v>0</v>
      </c>
      <c r="Q1126" s="113">
        <v>0</v>
      </c>
      <c r="R1126" s="93">
        <f t="shared" ref="R1126" si="10841">Q1126/Q1123</f>
        <v>0</v>
      </c>
      <c r="S1126" s="113">
        <v>0</v>
      </c>
      <c r="T1126" s="93">
        <f t="shared" ref="T1126" si="10842">S1126/S1123</f>
        <v>0</v>
      </c>
      <c r="U1126" s="113">
        <v>0</v>
      </c>
      <c r="V1126" s="93">
        <f t="shared" ref="V1126" si="10843">U1126/U1123</f>
        <v>0</v>
      </c>
      <c r="W1126" s="113">
        <v>0</v>
      </c>
      <c r="X1126" s="93">
        <f t="shared" ref="X1126" si="10844">W1126/W1123</f>
        <v>0</v>
      </c>
      <c r="Y1126" s="113">
        <v>0</v>
      </c>
      <c r="Z1126" s="93">
        <f t="shared" ref="Z1126" si="10845">Y1126/Y1123</f>
        <v>0</v>
      </c>
      <c r="AA1126" s="113">
        <v>0</v>
      </c>
      <c r="AB1126" s="93">
        <f t="shared" ref="AB1126" si="10846">AA1126/AA1123</f>
        <v>0</v>
      </c>
      <c r="AC1126" s="113">
        <v>0</v>
      </c>
      <c r="AD1126" s="93">
        <f t="shared" ref="AD1126" si="10847">AC1126/AC1123</f>
        <v>0</v>
      </c>
      <c r="AE1126" s="113"/>
      <c r="AF1126" s="93">
        <f t="shared" ref="AF1126" si="10848">AE1126/AE1123</f>
        <v>0</v>
      </c>
      <c r="AG1126" s="113"/>
      <c r="AH1126" s="93">
        <f t="shared" ref="AH1126" si="10849">AG1126/AG1123</f>
        <v>0</v>
      </c>
      <c r="AI1126" s="113"/>
      <c r="AJ1126" s="93">
        <f t="shared" ref="AJ1126" si="10850">AI1126/AI1123</f>
        <v>0</v>
      </c>
      <c r="AK1126" s="113"/>
      <c r="AL1126" s="93">
        <f t="shared" ref="AL1126" si="10851">AK1126/AK1123</f>
        <v>0</v>
      </c>
      <c r="AM1126" s="113">
        <v>0</v>
      </c>
      <c r="AN1126" s="93">
        <f t="shared" ref="AN1126" si="10852">AM1126/AM1123</f>
        <v>0</v>
      </c>
      <c r="AO1126" s="113">
        <v>0</v>
      </c>
      <c r="AP1126" s="93">
        <f t="shared" ref="AP1126" si="10853">AO1126/AO1123</f>
        <v>0</v>
      </c>
      <c r="AQ1126" s="113">
        <v>0</v>
      </c>
      <c r="AR1126" s="93">
        <f t="shared" si="10831"/>
        <v>0</v>
      </c>
      <c r="AS1126" s="134">
        <f t="shared" si="10832"/>
        <v>0</v>
      </c>
      <c r="AT1126" s="203">
        <f t="shared" si="10833"/>
        <v>0</v>
      </c>
      <c r="AU1126" s="120">
        <f>IF(J1126=0,0,(IF('Form II'!K1124="yes",(J1126/AT1126)*('Form II'!G1124+'Form II'!H1124),0)))</f>
        <v>0</v>
      </c>
      <c r="AV1126" s="120">
        <f>IF(D1126=0,0,(IF('Form II'!I1124="yes",(D1126/AT1126)*('Form II'!G1124+'Form II'!H1124),0)))</f>
        <v>0</v>
      </c>
      <c r="AW1126" s="120">
        <f>IF(F1126+H1126=0,0,(IF('Form II'!J1124="yes",((F1126+H1126)/AT1126)*('Form II'!G1124+'Form II'!H1124),0)))</f>
        <v>0</v>
      </c>
      <c r="AX1126" s="120">
        <f>IF(L1126=0,0,(L1126/AT1126)*('Form II'!G1124+'Form II'!H1124))</f>
        <v>0</v>
      </c>
      <c r="AY1126" s="120">
        <f>IF(P1126+R1126=0,0,(IF('Form II'!M1124="yes",(((P1126+R1126)/AT1126)*('Form II'!G1124+'Form II'!H1124)),0)))</f>
        <v>0</v>
      </c>
      <c r="AZ1126" s="120" t="e">
        <f>IF('Form II'!N1124="yes",(((V1126+X1126+Z1126+T1126)/AT1126)*('Form II'!G1124+'Form II'!H1124)),0)</f>
        <v>#DIV/0!</v>
      </c>
      <c r="BA1126" s="120" t="e">
        <f>IF('Form II'!P1124="yes",(AB1126/AT1126)*('Form II'!G1124+'Form II'!H1124),0)</f>
        <v>#DIV/0!</v>
      </c>
      <c r="BB1126" s="120" t="e">
        <f>IF('Form II'!O1124="yes",(AD1126/AT1126)*('Form II'!G1124+'Form II'!H1124),0)</f>
        <v>#DIV/0!</v>
      </c>
      <c r="BC1126" s="120">
        <f>IF(AF1126=0,0,(AF1126/AT1126)*('Form II'!G1124+'Form II'!H1124))</f>
        <v>0</v>
      </c>
      <c r="BD1126" s="120">
        <f>IF((AN1126+AP1126+AR1126)=0,0,(IF('Form II'!R1124="yes",(((AN1126+AP1126+AR1126)/AT1126)*('Form II'!G1124+'Form II'!H1124)),0)))</f>
        <v>0</v>
      </c>
      <c r="BE1126" s="118">
        <f>IF((AS1126)=0,('Form II'!G1124+'Form II'!H1124),SUM(AU1126:BD1126))</f>
        <v>0</v>
      </c>
      <c r="CD1126" s="23">
        <f>AT1126*'Form II'!F1124</f>
        <v>0</v>
      </c>
    </row>
    <row r="1127" spans="1:82" ht="16.5" thickTop="1" thickBot="1" x14ac:dyDescent="0.3">
      <c r="A1127" s="26" t="s">
        <v>39</v>
      </c>
      <c r="B1127" s="27"/>
      <c r="C1127" s="113">
        <v>0</v>
      </c>
      <c r="D1127" s="93">
        <f t="shared" ref="D1127" si="10854">C1127/C1123</f>
        <v>0</v>
      </c>
      <c r="E1127" s="113"/>
      <c r="F1127" s="93">
        <f t="shared" ref="F1127" si="10855">E1127/E1123</f>
        <v>0</v>
      </c>
      <c r="G1127" s="113"/>
      <c r="H1127" s="93">
        <f t="shared" ref="H1127" si="10856">G1127/G1123</f>
        <v>0</v>
      </c>
      <c r="I1127" s="113"/>
      <c r="J1127" s="93">
        <f t="shared" ref="J1127" si="10857">I1127/I1123</f>
        <v>0</v>
      </c>
      <c r="K1127" s="113"/>
      <c r="L1127" s="93">
        <f t="shared" ref="L1127" si="10858">K1127/K1123</f>
        <v>0</v>
      </c>
      <c r="M1127" s="113">
        <v>0</v>
      </c>
      <c r="N1127" s="93">
        <f t="shared" ref="N1127" si="10859">M1127/M1123</f>
        <v>0</v>
      </c>
      <c r="O1127" s="113">
        <v>0</v>
      </c>
      <c r="P1127" s="93">
        <f t="shared" ref="P1127" si="10860">O1127/O1123</f>
        <v>0</v>
      </c>
      <c r="Q1127" s="113">
        <v>0</v>
      </c>
      <c r="R1127" s="93">
        <f t="shared" ref="R1127" si="10861">Q1127/Q1123</f>
        <v>0</v>
      </c>
      <c r="S1127" s="113">
        <v>0</v>
      </c>
      <c r="T1127" s="93">
        <f t="shared" ref="T1127" si="10862">S1127/S1123</f>
        <v>0</v>
      </c>
      <c r="U1127" s="113">
        <v>0</v>
      </c>
      <c r="V1127" s="93">
        <f t="shared" ref="V1127" si="10863">U1127/U1123</f>
        <v>0</v>
      </c>
      <c r="W1127" s="113">
        <v>0</v>
      </c>
      <c r="X1127" s="93">
        <f t="shared" ref="X1127" si="10864">W1127/W1123</f>
        <v>0</v>
      </c>
      <c r="Y1127" s="113">
        <v>0</v>
      </c>
      <c r="Z1127" s="93">
        <f t="shared" ref="Z1127" si="10865">Y1127/Y1123</f>
        <v>0</v>
      </c>
      <c r="AA1127" s="113">
        <v>0</v>
      </c>
      <c r="AB1127" s="93">
        <f t="shared" ref="AB1127" si="10866">AA1127/AA1123</f>
        <v>0</v>
      </c>
      <c r="AC1127" s="113">
        <v>0</v>
      </c>
      <c r="AD1127" s="93">
        <f t="shared" ref="AD1127" si="10867">AC1127/AC1123</f>
        <v>0</v>
      </c>
      <c r="AE1127" s="113"/>
      <c r="AF1127" s="93">
        <f t="shared" ref="AF1127" si="10868">AE1127/AE1123</f>
        <v>0</v>
      </c>
      <c r="AG1127" s="113"/>
      <c r="AH1127" s="93">
        <f t="shared" ref="AH1127" si="10869">AG1127/AG1123</f>
        <v>0</v>
      </c>
      <c r="AI1127" s="113"/>
      <c r="AJ1127" s="93">
        <f t="shared" ref="AJ1127" si="10870">AI1127/AI1123</f>
        <v>0</v>
      </c>
      <c r="AK1127" s="113"/>
      <c r="AL1127" s="93">
        <f t="shared" ref="AL1127" si="10871">AK1127/AK1123</f>
        <v>0</v>
      </c>
      <c r="AM1127" s="113">
        <v>0</v>
      </c>
      <c r="AN1127" s="93">
        <f t="shared" ref="AN1127" si="10872">AM1127/AM1123</f>
        <v>0</v>
      </c>
      <c r="AO1127" s="113">
        <v>0</v>
      </c>
      <c r="AP1127" s="93">
        <f t="shared" ref="AP1127" si="10873">AO1127/AO1123</f>
        <v>0</v>
      </c>
      <c r="AQ1127" s="113">
        <v>0</v>
      </c>
      <c r="AR1127" s="93">
        <f t="shared" si="10831"/>
        <v>0</v>
      </c>
      <c r="AS1127" s="134">
        <f t="shared" si="10832"/>
        <v>0</v>
      </c>
      <c r="AT1127" s="203">
        <f t="shared" si="10833"/>
        <v>0</v>
      </c>
      <c r="AU1127" s="120">
        <f>IF(J1127=0,0,(IF('Form II'!K1125="yes",(J1127/AT1127)*('Form II'!G1125+'Form II'!H1125),0)))</f>
        <v>0</v>
      </c>
      <c r="AV1127" s="120">
        <f>IF(D1127=0,0,(IF('Form II'!I1125="yes",(D1127/AT1127)*('Form II'!G1125+'Form II'!H1125),0)))</f>
        <v>0</v>
      </c>
      <c r="AW1127" s="120">
        <f>IF(F1127+H1127=0,0,(IF('Form II'!J1125="yes",((F1127+H1127)/AT1127)*('Form II'!G1125+'Form II'!H1125),0)))</f>
        <v>0</v>
      </c>
      <c r="AX1127" s="120">
        <f>IF(L1127=0,0,(L1127/AT1127)*('Form II'!G1125+'Form II'!H1125))</f>
        <v>0</v>
      </c>
      <c r="AY1127" s="120">
        <f>IF(P1127+R1127=0,0,(IF('Form II'!M1125="yes",(((P1127+R1127)/AT1127)*('Form II'!G1125+'Form II'!H1125)),0)))</f>
        <v>0</v>
      </c>
      <c r="AZ1127" s="120" t="e">
        <f>IF('Form II'!N1125="yes",(((V1127+X1127+Z1127+T1127)/AT1127)*('Form II'!G1125+'Form II'!H1125)),0)</f>
        <v>#DIV/0!</v>
      </c>
      <c r="BA1127" s="120" t="e">
        <f>IF('Form II'!P1125="yes",(AB1127/AT1127)*('Form II'!G1125+'Form II'!H1125),0)</f>
        <v>#DIV/0!</v>
      </c>
      <c r="BB1127" s="120" t="e">
        <f>IF('Form II'!O1125="yes",(AD1127/AT1127)*('Form II'!G1125+'Form II'!H1125),0)</f>
        <v>#DIV/0!</v>
      </c>
      <c r="BC1127" s="120">
        <f>IF(AF1127=0,0,(AF1127/AT1127)*('Form II'!G1125+'Form II'!H1125))</f>
        <v>0</v>
      </c>
      <c r="BD1127" s="120">
        <f>IF((AN1127+AP1127+AR1127)=0,0,(IF('Form II'!R1125="yes",(((AN1127+AP1127+AR1127)/AT1127)*('Form II'!G1125+'Form II'!H1125)),0)))</f>
        <v>0</v>
      </c>
      <c r="BE1127" s="118">
        <f>IF((AS1127)=0,('Form II'!G1125+'Form II'!H1125),SUM(AU1127:BD1127))</f>
        <v>0</v>
      </c>
      <c r="CD1127" s="23">
        <f>AT1127*'Form II'!F1125</f>
        <v>0</v>
      </c>
    </row>
    <row r="1128" spans="1:82" ht="16.5" thickTop="1" thickBot="1" x14ac:dyDescent="0.3">
      <c r="A1128" s="28" t="s">
        <v>40</v>
      </c>
      <c r="B1128" s="29"/>
      <c r="C1128" s="114">
        <v>0</v>
      </c>
      <c r="D1128" s="93">
        <f t="shared" ref="D1128" si="10874">C1128/C1123</f>
        <v>0</v>
      </c>
      <c r="E1128" s="114"/>
      <c r="F1128" s="93">
        <f t="shared" ref="F1128" si="10875">E1128/E1123</f>
        <v>0</v>
      </c>
      <c r="G1128" s="114"/>
      <c r="H1128" s="93">
        <f t="shared" ref="H1128" si="10876">G1128/G1123</f>
        <v>0</v>
      </c>
      <c r="I1128" s="114"/>
      <c r="J1128" s="93">
        <f t="shared" ref="J1128" si="10877">I1128/I1123</f>
        <v>0</v>
      </c>
      <c r="K1128" s="114"/>
      <c r="L1128" s="93">
        <f t="shared" ref="L1128" si="10878">K1128/K1123</f>
        <v>0</v>
      </c>
      <c r="M1128" s="114">
        <v>0</v>
      </c>
      <c r="N1128" s="93">
        <f t="shared" ref="N1128" si="10879">M1128/M1123</f>
        <v>0</v>
      </c>
      <c r="O1128" s="114">
        <v>0</v>
      </c>
      <c r="P1128" s="93">
        <f t="shared" ref="P1128" si="10880">O1128/O1123</f>
        <v>0</v>
      </c>
      <c r="Q1128" s="114">
        <v>0</v>
      </c>
      <c r="R1128" s="93">
        <f t="shared" ref="R1128" si="10881">Q1128/Q1123</f>
        <v>0</v>
      </c>
      <c r="S1128" s="114">
        <v>0</v>
      </c>
      <c r="T1128" s="93">
        <f t="shared" ref="T1128" si="10882">S1128/S1123</f>
        <v>0</v>
      </c>
      <c r="U1128" s="114">
        <v>0</v>
      </c>
      <c r="V1128" s="93">
        <f t="shared" ref="V1128" si="10883">U1128/U1123</f>
        <v>0</v>
      </c>
      <c r="W1128" s="114">
        <v>0</v>
      </c>
      <c r="X1128" s="93">
        <f t="shared" ref="X1128" si="10884">W1128/W1123</f>
        <v>0</v>
      </c>
      <c r="Y1128" s="114">
        <v>0</v>
      </c>
      <c r="Z1128" s="93">
        <f t="shared" ref="Z1128" si="10885">Y1128/Y1123</f>
        <v>0</v>
      </c>
      <c r="AA1128" s="114">
        <v>0</v>
      </c>
      <c r="AB1128" s="93">
        <f t="shared" ref="AB1128" si="10886">AA1128/AA1123</f>
        <v>0</v>
      </c>
      <c r="AC1128" s="114">
        <v>0</v>
      </c>
      <c r="AD1128" s="93">
        <f t="shared" ref="AD1128" si="10887">AC1128/AC1123</f>
        <v>0</v>
      </c>
      <c r="AE1128" s="114"/>
      <c r="AF1128" s="93">
        <f t="shared" ref="AF1128" si="10888">AE1128/AE1123</f>
        <v>0</v>
      </c>
      <c r="AG1128" s="114"/>
      <c r="AH1128" s="93">
        <f t="shared" ref="AH1128" si="10889">AG1128/AG1123</f>
        <v>0</v>
      </c>
      <c r="AI1128" s="114"/>
      <c r="AJ1128" s="93">
        <f t="shared" ref="AJ1128" si="10890">AI1128/AI1123</f>
        <v>0</v>
      </c>
      <c r="AK1128" s="114"/>
      <c r="AL1128" s="93">
        <f t="shared" ref="AL1128" si="10891">AK1128/AK1123</f>
        <v>0</v>
      </c>
      <c r="AM1128" s="114">
        <v>0</v>
      </c>
      <c r="AN1128" s="93">
        <f t="shared" ref="AN1128" si="10892">AM1128/AM1123</f>
        <v>0</v>
      </c>
      <c r="AO1128" s="114">
        <v>0</v>
      </c>
      <c r="AP1128" s="93">
        <f t="shared" ref="AP1128" si="10893">AO1128/AO1123</f>
        <v>0</v>
      </c>
      <c r="AQ1128" s="114">
        <v>0</v>
      </c>
      <c r="AR1128" s="93">
        <f t="shared" si="10831"/>
        <v>0</v>
      </c>
      <c r="AS1128" s="134">
        <f t="shared" si="10832"/>
        <v>0</v>
      </c>
      <c r="AT1128" s="203">
        <f t="shared" si="10833"/>
        <v>0</v>
      </c>
      <c r="AU1128" s="120">
        <f>IF(J1128=0,0,(IF('Form II'!K1126="yes",(J1128/AT1128)*('Form II'!G1126+'Form II'!H1126),0)))</f>
        <v>0</v>
      </c>
      <c r="AV1128" s="120">
        <f>IF(D1128=0,0,(IF('Form II'!I1126="yes",(D1128/AT1128)*('Form II'!G1126+'Form II'!H1126),0)))</f>
        <v>0</v>
      </c>
      <c r="AW1128" s="120">
        <f>IF(F1128+H1128=0,0,(IF('Form II'!J1126="yes",((F1128+H1128)/AT1128)*('Form II'!G1126+'Form II'!H1126),0)))</f>
        <v>0</v>
      </c>
      <c r="AX1128" s="120">
        <f>IF(L1128=0,0,(L1128/AT1128)*('Form II'!G1126+'Form II'!H1126))</f>
        <v>0</v>
      </c>
      <c r="AY1128" s="120">
        <f>IF(P1128+R1128=0,0,(IF('Form II'!M1126="yes",(((P1128+R1128)/AT1128)*('Form II'!G1126+'Form II'!H1126)),0)))</f>
        <v>0</v>
      </c>
      <c r="AZ1128" s="120" t="e">
        <f>IF('Form II'!N1126="yes",(((V1128+X1128+Z1128+T1128)/AT1128)*('Form II'!G1126+'Form II'!H1126)),0)</f>
        <v>#DIV/0!</v>
      </c>
      <c r="BA1128" s="120" t="e">
        <f>IF('Form II'!P1126="yes",(AB1128/AT1128)*('Form II'!G1126+'Form II'!H1126),0)</f>
        <v>#DIV/0!</v>
      </c>
      <c r="BB1128" s="120" t="e">
        <f>IF('Form II'!O1126="yes",(AD1128/AT1128)*('Form II'!G1126+'Form II'!H1126),0)</f>
        <v>#DIV/0!</v>
      </c>
      <c r="BC1128" s="120">
        <f>IF(AF1128=0,0,(AF1128/AT1128)*('Form II'!G1126+'Form II'!H1126))</f>
        <v>0</v>
      </c>
      <c r="BD1128" s="120">
        <f>IF((AN1128+AP1128+AR1128)=0,0,(IF('Form II'!R1126="yes",(((AN1128+AP1128+AR1128)/AT1128)*('Form II'!G1126+'Form II'!H1126)),0)))</f>
        <v>0</v>
      </c>
      <c r="BE1128" s="118">
        <f>IF((AS1128)=0,('Form II'!G1126+'Form II'!H1126),SUM(AU1128:BD1128))</f>
        <v>0</v>
      </c>
      <c r="CD1128" s="23">
        <f>AT1128*'Form II'!F1126</f>
        <v>0</v>
      </c>
    </row>
    <row r="1129" spans="1:82" ht="15.75" thickTop="1" x14ac:dyDescent="0.25">
      <c r="A1129" s="90" t="s">
        <v>41</v>
      </c>
      <c r="B1129" s="91"/>
      <c r="C1129" s="91">
        <f t="shared" si="10768"/>
        <v>0</v>
      </c>
      <c r="D1129" s="93">
        <f t="shared" ref="D1129" si="10894">C1129/C1123</f>
        <v>0</v>
      </c>
      <c r="E1129" s="91">
        <f t="shared" si="10770"/>
        <v>0</v>
      </c>
      <c r="F1129" s="93">
        <f t="shared" ref="F1129" si="10895">E1129/E1123</f>
        <v>0</v>
      </c>
      <c r="G1129" s="91">
        <f t="shared" si="10772"/>
        <v>0</v>
      </c>
      <c r="H1129" s="93">
        <f t="shared" ref="H1129" si="10896">G1129/G1123</f>
        <v>0</v>
      </c>
      <c r="I1129" s="91">
        <f t="shared" si="10774"/>
        <v>0</v>
      </c>
      <c r="J1129" s="93">
        <f t="shared" ref="J1129" si="10897">I1129/I1123</f>
        <v>0</v>
      </c>
      <c r="K1129" s="91">
        <f t="shared" si="10776"/>
        <v>0</v>
      </c>
      <c r="L1129" s="93">
        <f t="shared" ref="L1129" si="10898">K1129/K1123</f>
        <v>0</v>
      </c>
      <c r="M1129" s="91">
        <f t="shared" si="10778"/>
        <v>0</v>
      </c>
      <c r="N1129" s="93">
        <f t="shared" ref="N1129" si="10899">M1129/M1123</f>
        <v>0</v>
      </c>
      <c r="O1129" s="91">
        <f t="shared" si="10780"/>
        <v>0</v>
      </c>
      <c r="P1129" s="93">
        <f t="shared" ref="P1129" si="10900">O1129/O1123</f>
        <v>0</v>
      </c>
      <c r="Q1129" s="91">
        <f t="shared" si="10782"/>
        <v>0</v>
      </c>
      <c r="R1129" s="93">
        <f t="shared" ref="R1129" si="10901">Q1129/Q1123</f>
        <v>0</v>
      </c>
      <c r="S1129" s="91">
        <f t="shared" si="10784"/>
        <v>0</v>
      </c>
      <c r="T1129" s="93">
        <f t="shared" ref="T1129" si="10902">S1129/S1123</f>
        <v>0</v>
      </c>
      <c r="U1129" s="91">
        <f t="shared" si="10786"/>
        <v>0</v>
      </c>
      <c r="V1129" s="93">
        <f t="shared" ref="V1129" si="10903">U1129/U1123</f>
        <v>0</v>
      </c>
      <c r="W1129" s="91">
        <f t="shared" si="10788"/>
        <v>0</v>
      </c>
      <c r="X1129" s="93">
        <f t="shared" ref="X1129" si="10904">W1129/W1123</f>
        <v>0</v>
      </c>
      <c r="Y1129" s="91">
        <f t="shared" si="10790"/>
        <v>0</v>
      </c>
      <c r="Z1129" s="93">
        <f t="shared" ref="Z1129" si="10905">Y1129/Y1123</f>
        <v>0</v>
      </c>
      <c r="AA1129" s="91">
        <f t="shared" si="10792"/>
        <v>0</v>
      </c>
      <c r="AB1129" s="93">
        <f t="shared" ref="AB1129" si="10906">AA1129/AA1123</f>
        <v>0</v>
      </c>
      <c r="AC1129" s="91">
        <f t="shared" si="10794"/>
        <v>0</v>
      </c>
      <c r="AD1129" s="93">
        <f t="shared" ref="AD1129" si="10907">AC1129/AC1123</f>
        <v>0</v>
      </c>
      <c r="AE1129" s="94">
        <f t="shared" si="10796"/>
        <v>0</v>
      </c>
      <c r="AF1129" s="93">
        <f t="shared" ref="AF1129" si="10908">AE1129/AE1123</f>
        <v>0</v>
      </c>
      <c r="AG1129" s="91">
        <f t="shared" si="10798"/>
        <v>0</v>
      </c>
      <c r="AH1129" s="93">
        <f t="shared" ref="AH1129" si="10909">AG1129/AG1123</f>
        <v>0</v>
      </c>
      <c r="AI1129" s="91">
        <f t="shared" si="10800"/>
        <v>0</v>
      </c>
      <c r="AJ1129" s="93">
        <f t="shared" ref="AJ1129" si="10910">AI1129/AI1123</f>
        <v>0</v>
      </c>
      <c r="AK1129" s="91">
        <f t="shared" si="10802"/>
        <v>0</v>
      </c>
      <c r="AL1129" s="93">
        <f t="shared" ref="AL1129" si="10911">AK1129/AK1123</f>
        <v>0</v>
      </c>
      <c r="AM1129" s="91">
        <f t="shared" si="10804"/>
        <v>0</v>
      </c>
      <c r="AN1129" s="93">
        <f t="shared" ref="AN1129" si="10912">AM1129/AM1123</f>
        <v>0</v>
      </c>
      <c r="AO1129" s="91">
        <f t="shared" si="10806"/>
        <v>0</v>
      </c>
      <c r="AP1129" s="93">
        <f t="shared" ref="AP1129" si="10913">AO1129/AO1123</f>
        <v>0</v>
      </c>
      <c r="AQ1129" s="91">
        <f t="shared" si="10808"/>
        <v>0</v>
      </c>
      <c r="AR1129" s="93">
        <f t="shared" si="10831"/>
        <v>0</v>
      </c>
      <c r="AS1129" s="95">
        <f t="shared" si="10809"/>
        <v>0</v>
      </c>
      <c r="AT1129" s="203">
        <f t="shared" si="10833"/>
        <v>0</v>
      </c>
      <c r="AU1129" s="121"/>
      <c r="AV1129" s="121"/>
      <c r="AW1129" s="121"/>
      <c r="AX1129" s="121"/>
      <c r="AY1129" s="121"/>
      <c r="AZ1129" s="121"/>
      <c r="BA1129" s="121"/>
      <c r="BB1129" s="121"/>
      <c r="BC1129" s="121"/>
      <c r="BD1129" s="121"/>
      <c r="BE1129" s="121"/>
      <c r="CD1129" s="30">
        <f t="shared" si="10810"/>
        <v>0</v>
      </c>
    </row>
    <row r="1130" spans="1:82" x14ac:dyDescent="0.25">
      <c r="AU1130" s="116"/>
      <c r="AV1130" s="116"/>
      <c r="AW1130" s="116"/>
      <c r="AX1130" s="116"/>
      <c r="AY1130" s="116"/>
      <c r="AZ1130" s="116"/>
      <c r="BA1130" s="116"/>
      <c r="BB1130" s="116"/>
      <c r="BC1130" s="116"/>
      <c r="BD1130" s="116"/>
      <c r="BE1130" s="116"/>
    </row>
    <row r="1131" spans="1:82" ht="45" x14ac:dyDescent="0.25">
      <c r="A1131" s="97"/>
      <c r="B1131" s="199" t="s">
        <v>25</v>
      </c>
      <c r="C1131" s="248" t="s">
        <v>116</v>
      </c>
      <c r="D1131" s="247"/>
      <c r="E1131" s="257" t="s">
        <v>119</v>
      </c>
      <c r="F1131" s="247"/>
      <c r="G1131" s="257" t="s">
        <v>120</v>
      </c>
      <c r="H1131" s="247"/>
      <c r="I1131" s="248" t="s">
        <v>117</v>
      </c>
      <c r="J1131" s="247"/>
      <c r="K1131" s="248" t="s">
        <v>118</v>
      </c>
      <c r="L1131" s="247"/>
      <c r="M1131" s="248" t="s">
        <v>27</v>
      </c>
      <c r="N1131" s="247"/>
      <c r="O1131" s="248" t="s">
        <v>166</v>
      </c>
      <c r="P1131" s="247"/>
      <c r="Q1131" s="248" t="s">
        <v>167</v>
      </c>
      <c r="R1131" s="247"/>
      <c r="S1131" s="248" t="s">
        <v>132</v>
      </c>
      <c r="T1131" s="247"/>
      <c r="U1131" s="248" t="s">
        <v>28</v>
      </c>
      <c r="V1131" s="247"/>
      <c r="W1131" s="248" t="s">
        <v>29</v>
      </c>
      <c r="X1131" s="247"/>
      <c r="Y1131" s="248" t="s">
        <v>30</v>
      </c>
      <c r="Z1131" s="247"/>
      <c r="AA1131" s="248" t="s">
        <v>114</v>
      </c>
      <c r="AB1131" s="258"/>
      <c r="AC1131" s="248" t="s">
        <v>113</v>
      </c>
      <c r="AD1131" s="247"/>
      <c r="AE1131" s="248" t="s">
        <v>31</v>
      </c>
      <c r="AF1131" s="247"/>
      <c r="AG1131" s="248" t="s">
        <v>193</v>
      </c>
      <c r="AH1131" s="247"/>
      <c r="AI1131" s="248" t="s">
        <v>164</v>
      </c>
      <c r="AJ1131" s="247"/>
      <c r="AK1131" s="246" t="s">
        <v>165</v>
      </c>
      <c r="AL1131" s="247"/>
      <c r="AM1131" s="248" t="s">
        <v>33</v>
      </c>
      <c r="AN1131" s="247"/>
      <c r="AO1131" s="248" t="s">
        <v>34</v>
      </c>
      <c r="AP1131" s="247"/>
      <c r="AQ1131" s="248" t="s">
        <v>34</v>
      </c>
      <c r="AR1131" s="247"/>
      <c r="AS1131" s="248" t="s">
        <v>35</v>
      </c>
      <c r="AT1131" s="247"/>
      <c r="AU1131" s="115" t="s">
        <v>499</v>
      </c>
      <c r="AV1131" s="115" t="s">
        <v>116</v>
      </c>
      <c r="AW1131" s="115" t="s">
        <v>501</v>
      </c>
      <c r="AX1131" s="116" t="s">
        <v>502</v>
      </c>
      <c r="AY1131" s="116" t="s">
        <v>503</v>
      </c>
      <c r="AZ1131" s="116" t="s">
        <v>134</v>
      </c>
      <c r="BA1131" s="117" t="s">
        <v>114</v>
      </c>
      <c r="BB1131" s="117" t="s">
        <v>113</v>
      </c>
      <c r="BC1131" s="117" t="s">
        <v>46</v>
      </c>
      <c r="BD1131" s="117" t="s">
        <v>44</v>
      </c>
      <c r="BE1131" s="118"/>
    </row>
    <row r="1132" spans="1:82" x14ac:dyDescent="0.25">
      <c r="A1132" s="49" t="s">
        <v>129</v>
      </c>
      <c r="B1132" s="200"/>
      <c r="C1132" s="151"/>
      <c r="D1132" s="152"/>
      <c r="E1132" s="151"/>
      <c r="F1132" s="152"/>
      <c r="G1132" s="200"/>
      <c r="H1132" s="201"/>
      <c r="I1132" s="200"/>
      <c r="J1132" s="201"/>
      <c r="K1132" s="87"/>
      <c r="L1132" s="201"/>
      <c r="M1132" s="200"/>
      <c r="N1132" s="201"/>
      <c r="O1132" s="200"/>
      <c r="P1132" s="201"/>
      <c r="Q1132" s="200"/>
      <c r="R1132" s="201"/>
      <c r="S1132" s="200"/>
      <c r="T1132" s="201"/>
      <c r="U1132" s="200"/>
      <c r="V1132" s="201"/>
      <c r="W1132" s="200"/>
      <c r="X1132" s="201"/>
      <c r="Y1132" s="200"/>
      <c r="Z1132" s="201"/>
      <c r="AA1132" s="87"/>
      <c r="AB1132" s="87"/>
      <c r="AC1132" s="200"/>
      <c r="AD1132" s="201"/>
      <c r="AE1132" s="200"/>
      <c r="AF1132" s="201"/>
      <c r="AG1132" s="200"/>
      <c r="AH1132" s="201"/>
      <c r="AI1132" s="200"/>
      <c r="AJ1132" s="201"/>
      <c r="AK1132" s="87"/>
      <c r="AL1132" s="87"/>
      <c r="AM1132" s="200"/>
      <c r="AN1132" s="201"/>
      <c r="AO1132" s="200"/>
      <c r="AP1132" s="201"/>
      <c r="AQ1132" s="200"/>
      <c r="AR1132" s="201"/>
      <c r="AS1132" s="200"/>
      <c r="AT1132" s="146"/>
      <c r="AU1132" s="115"/>
      <c r="AV1132" s="115"/>
      <c r="AW1132" s="115"/>
      <c r="AX1132" s="116"/>
      <c r="AY1132" s="116"/>
      <c r="AZ1132" s="116"/>
      <c r="BA1132" s="116"/>
      <c r="BB1132" s="116"/>
      <c r="BC1132" s="116"/>
      <c r="BD1132" s="116"/>
      <c r="BE1132" s="116"/>
    </row>
    <row r="1133" spans="1:82" x14ac:dyDescent="0.25">
      <c r="A1133" s="98"/>
      <c r="B1133" s="88"/>
      <c r="C1133" s="249">
        <f>(VLOOKUP(A1132,$BF$2:$CB$5,2,FALSE))*'Form II'!F1133</f>
        <v>60</v>
      </c>
      <c r="D1133" s="250"/>
      <c r="E1133" s="249">
        <f>VLOOKUP(A1132,$BF$2:$CB$5,3,FALSE)*'Form II'!F1133</f>
        <v>60</v>
      </c>
      <c r="F1133" s="250"/>
      <c r="G1133" s="249">
        <f>VLOOKUP(A1132,$BF$2:$CB$5,4,FALSE)*'Form II'!F1133</f>
        <v>60</v>
      </c>
      <c r="H1133" s="250"/>
      <c r="I1133" s="249">
        <f>VLOOKUP(A1132,$BF$2:$CB$5,5,FALSE)*'Form II'!F1133</f>
        <v>60</v>
      </c>
      <c r="J1133" s="250"/>
      <c r="K1133" s="251">
        <f>VLOOKUP(A1132,$BF$2:$CB$5,6,FALSE)*'Form II'!F1133</f>
        <v>100</v>
      </c>
      <c r="L1133" s="250"/>
      <c r="M1133" s="249">
        <f>VLOOKUP(A1132,$BF$2:$CB$5,7,FALSE)*'Form II'!F1133</f>
        <v>200</v>
      </c>
      <c r="N1133" s="250"/>
      <c r="O1133" s="249">
        <f>VLOOKUP(A1132,$BF$2:$CB$5,8,FALSE)*'Form II'!F1133</f>
        <v>125</v>
      </c>
      <c r="P1133" s="250"/>
      <c r="Q1133" s="249">
        <f>VLOOKUP(A1132,$BF$2:$CB$5,9,FALSE)*'Form II'!F1133</f>
        <v>125</v>
      </c>
      <c r="R1133" s="250"/>
      <c r="S1133" s="249">
        <f>VLOOKUP(A1132,$BF$2:$CB$5,10,FALSE)*'Form II'!F1133</f>
        <v>125</v>
      </c>
      <c r="T1133" s="250"/>
      <c r="U1133" s="249">
        <f>VLOOKUP(A1132,$BF$2:$CB$5,11,FALSE)*'Form II'!F1133</f>
        <v>150</v>
      </c>
      <c r="V1133" s="250"/>
      <c r="W1133" s="249">
        <f>VLOOKUP(A1132,$BF$2:$CB$5,12,FALSE)*'Form II'!F1133</f>
        <v>200</v>
      </c>
      <c r="X1133" s="250"/>
      <c r="Y1133" s="252">
        <f>VLOOKUP(A1132,$BF$2:$CB$5,13,FALSE)*'Form II'!F1133</f>
        <v>250</v>
      </c>
      <c r="Z1133" s="253"/>
      <c r="AA1133" s="252">
        <f>VLOOKUP(A1132,$BF$2:$CB$5,14,FALSE)*'Form II'!F1133</f>
        <v>75</v>
      </c>
      <c r="AB1133" s="254"/>
      <c r="AC1133" s="252">
        <f>VLOOKUP(A1132,$BF$2:$CB$5,15,FALSE)*'Form II'!F1133</f>
        <v>75</v>
      </c>
      <c r="AD1133" s="253"/>
      <c r="AE1133" s="252">
        <f>VLOOKUP(A1132,$BF$2:$CB$5,16,FALSE)*'Form II'!F1133</f>
        <v>200</v>
      </c>
      <c r="AF1133" s="253"/>
      <c r="AG1133" s="249">
        <f>VLOOKUP(A1132,$BF$2:$CB$5,17,FALSE)*'Form II'!F1133</f>
        <v>200</v>
      </c>
      <c r="AH1133" s="250"/>
      <c r="AI1133" s="249">
        <f>VLOOKUP(A1132,$BF$2:$CB$5,18,FALSE)*'Form II'!F1133</f>
        <v>12.5</v>
      </c>
      <c r="AJ1133" s="250"/>
      <c r="AK1133" s="249">
        <f>VLOOKUP(A1132,$BF$2:$CB$5,19,FALSE)*'Form II'!F1133</f>
        <v>25</v>
      </c>
      <c r="AL1133" s="250"/>
      <c r="AM1133" s="249">
        <f>VLOOKUP(A1132,$BF$2:$CB$5,20,FALSE)*'Form II'!F1133</f>
        <v>12.5</v>
      </c>
      <c r="AN1133" s="250"/>
      <c r="AO1133" s="249">
        <f>VLOOKUP(A1132,$BF$2:$CB$5,21,FALSE)*'Form II'!F1133</f>
        <v>25</v>
      </c>
      <c r="AP1133" s="250"/>
      <c r="AQ1133" s="249">
        <f>VLOOKUP(A1132,$BF$2:$CB$5,22,FALSE)*'Form II'!F1133</f>
        <v>25</v>
      </c>
      <c r="AR1133" s="250"/>
      <c r="AS1133" s="255"/>
      <c r="AT1133" s="256"/>
      <c r="AU1133" s="116"/>
      <c r="AV1133" s="116"/>
      <c r="AW1133" s="116"/>
      <c r="AX1133" s="116"/>
      <c r="AY1133" s="116"/>
      <c r="AZ1133" s="116"/>
      <c r="BA1133" s="116"/>
      <c r="BB1133" s="116"/>
      <c r="BC1133" s="116"/>
      <c r="BD1133" s="116"/>
      <c r="BE1133" s="116"/>
    </row>
    <row r="1134" spans="1:82" ht="15.75" thickBot="1" x14ac:dyDescent="0.3">
      <c r="A1134" s="48" t="str">
        <f>'Form II'!A1133&amp;", "&amp;'Form II'!B1133</f>
        <v>, 114</v>
      </c>
      <c r="B1134" s="99" t="s">
        <v>36</v>
      </c>
      <c r="C1134" s="99" t="s">
        <v>36</v>
      </c>
      <c r="D1134" s="99" t="s">
        <v>142</v>
      </c>
      <c r="E1134" s="99"/>
      <c r="F1134" s="99"/>
      <c r="G1134" s="99"/>
      <c r="H1134" s="99"/>
      <c r="I1134" s="99"/>
      <c r="J1134" s="99"/>
      <c r="K1134" s="99" t="s">
        <v>36</v>
      </c>
      <c r="L1134" s="99" t="s">
        <v>142</v>
      </c>
      <c r="M1134" s="99" t="s">
        <v>36</v>
      </c>
      <c r="N1134" s="99" t="s">
        <v>142</v>
      </c>
      <c r="O1134" s="99" t="s">
        <v>36</v>
      </c>
      <c r="P1134" s="99" t="s">
        <v>142</v>
      </c>
      <c r="Q1134" s="99" t="s">
        <v>36</v>
      </c>
      <c r="R1134" s="99" t="s">
        <v>142</v>
      </c>
      <c r="S1134" s="99" t="s">
        <v>36</v>
      </c>
      <c r="T1134" s="99" t="s">
        <v>142</v>
      </c>
      <c r="U1134" s="99" t="s">
        <v>36</v>
      </c>
      <c r="V1134" s="99" t="s">
        <v>142</v>
      </c>
      <c r="W1134" s="99" t="s">
        <v>36</v>
      </c>
      <c r="X1134" s="99" t="s">
        <v>142</v>
      </c>
      <c r="Y1134" s="99" t="s">
        <v>36</v>
      </c>
      <c r="Z1134" s="99" t="s">
        <v>142</v>
      </c>
      <c r="AA1134" s="99"/>
      <c r="AB1134" s="99"/>
      <c r="AC1134" s="99" t="s">
        <v>36</v>
      </c>
      <c r="AD1134" s="99" t="s">
        <v>142</v>
      </c>
      <c r="AE1134" s="99" t="s">
        <v>36</v>
      </c>
      <c r="AF1134" s="100" t="s">
        <v>142</v>
      </c>
      <c r="AG1134" s="99" t="s">
        <v>36</v>
      </c>
      <c r="AH1134" s="99" t="s">
        <v>142</v>
      </c>
      <c r="AI1134" s="99" t="s">
        <v>36</v>
      </c>
      <c r="AJ1134" s="99" t="s">
        <v>142</v>
      </c>
      <c r="AK1134" s="99" t="s">
        <v>36</v>
      </c>
      <c r="AL1134" s="99" t="s">
        <v>142</v>
      </c>
      <c r="AM1134" s="99" t="s">
        <v>36</v>
      </c>
      <c r="AN1134" s="99" t="s">
        <v>142</v>
      </c>
      <c r="AO1134" s="99" t="s">
        <v>36</v>
      </c>
      <c r="AP1134" s="99" t="s">
        <v>142</v>
      </c>
      <c r="AQ1134" s="99" t="s">
        <v>36</v>
      </c>
      <c r="AR1134" s="99" t="s">
        <v>142</v>
      </c>
      <c r="AS1134" s="99" t="s">
        <v>36</v>
      </c>
      <c r="AT1134" s="147" t="s">
        <v>142</v>
      </c>
      <c r="AU1134" s="116"/>
      <c r="AV1134" s="116"/>
      <c r="AW1134" s="116"/>
      <c r="AX1134" s="116"/>
      <c r="AY1134" s="116"/>
      <c r="AZ1134" s="116"/>
      <c r="BA1134" s="116"/>
      <c r="BB1134" s="116"/>
      <c r="BC1134" s="116"/>
      <c r="BD1134" s="116"/>
      <c r="BE1134" s="116"/>
    </row>
    <row r="1135" spans="1:82" ht="16.5" thickTop="1" thickBot="1" x14ac:dyDescent="0.3">
      <c r="A1135" s="24" t="s">
        <v>37</v>
      </c>
      <c r="B1135" s="25"/>
      <c r="C1135" s="112">
        <v>0</v>
      </c>
      <c r="D1135" s="93">
        <f t="shared" ref="D1135" si="10914">C1135/C1133</f>
        <v>0</v>
      </c>
      <c r="E1135" s="112"/>
      <c r="F1135" s="93">
        <f t="shared" ref="F1135" si="10915">E1135/E1133</f>
        <v>0</v>
      </c>
      <c r="G1135" s="112"/>
      <c r="H1135" s="93">
        <f t="shared" ref="H1135" si="10916">G1135/G1133</f>
        <v>0</v>
      </c>
      <c r="I1135" s="112"/>
      <c r="J1135" s="93">
        <f t="shared" ref="J1135" si="10917">I1135/I1133</f>
        <v>0</v>
      </c>
      <c r="K1135" s="112"/>
      <c r="L1135" s="93">
        <f t="shared" ref="L1135" si="10918">K1135/K1133</f>
        <v>0</v>
      </c>
      <c r="M1135" s="112">
        <v>0</v>
      </c>
      <c r="N1135" s="93">
        <f t="shared" ref="N1135" si="10919">M1135/M1133</f>
        <v>0</v>
      </c>
      <c r="O1135" s="112">
        <v>0</v>
      </c>
      <c r="P1135" s="93">
        <f t="shared" ref="P1135" si="10920">O1135/O1133</f>
        <v>0</v>
      </c>
      <c r="Q1135" s="112">
        <v>0</v>
      </c>
      <c r="R1135" s="93">
        <f t="shared" ref="R1135" si="10921">Q1135/Q1133</f>
        <v>0</v>
      </c>
      <c r="S1135" s="112">
        <v>0</v>
      </c>
      <c r="T1135" s="93">
        <f t="shared" ref="T1135" si="10922">S1135/S1133</f>
        <v>0</v>
      </c>
      <c r="U1135" s="112">
        <v>0</v>
      </c>
      <c r="V1135" s="93">
        <f t="shared" ref="V1135" si="10923">U1135/U1133</f>
        <v>0</v>
      </c>
      <c r="W1135" s="112">
        <v>0</v>
      </c>
      <c r="X1135" s="93">
        <f t="shared" ref="X1135" si="10924">W1135/W1133</f>
        <v>0</v>
      </c>
      <c r="Y1135" s="112">
        <v>0</v>
      </c>
      <c r="Z1135" s="93">
        <f t="shared" ref="Z1135" si="10925">Y1135/Y1133</f>
        <v>0</v>
      </c>
      <c r="AA1135" s="112">
        <v>0</v>
      </c>
      <c r="AB1135" s="93">
        <f t="shared" ref="AB1135" si="10926">AA1135/AA1133</f>
        <v>0</v>
      </c>
      <c r="AC1135" s="112">
        <v>0</v>
      </c>
      <c r="AD1135" s="93">
        <f t="shared" ref="AD1135" si="10927">AC1135/AC1133</f>
        <v>0</v>
      </c>
      <c r="AE1135" s="112"/>
      <c r="AF1135" s="93">
        <f t="shared" ref="AF1135" si="10928">AE1135/AE1133</f>
        <v>0</v>
      </c>
      <c r="AG1135" s="112"/>
      <c r="AH1135" s="93">
        <f t="shared" ref="AH1135" si="10929">AG1135/AG1133</f>
        <v>0</v>
      </c>
      <c r="AI1135" s="112"/>
      <c r="AJ1135" s="93">
        <f t="shared" ref="AJ1135" si="10930">AI1135/AI1133</f>
        <v>0</v>
      </c>
      <c r="AK1135" s="112"/>
      <c r="AL1135" s="93">
        <f t="shared" ref="AL1135" si="10931">AK1135/AK1133</f>
        <v>0</v>
      </c>
      <c r="AM1135" s="112">
        <v>0</v>
      </c>
      <c r="AN1135" s="93">
        <f t="shared" ref="AN1135" si="10932">AM1135/AM1133</f>
        <v>0</v>
      </c>
      <c r="AO1135" s="112">
        <v>0</v>
      </c>
      <c r="AP1135" s="93">
        <f t="shared" ref="AP1135" si="10933">AO1135/AO1133</f>
        <v>0</v>
      </c>
      <c r="AQ1135" s="112">
        <v>0</v>
      </c>
      <c r="AR1135" s="93">
        <f t="shared" ref="AR1135:AR1139" si="10934">AQ1135/$AQ$113</f>
        <v>0</v>
      </c>
      <c r="AS1135" s="134">
        <f t="shared" ref="AS1135:AS1138" si="10935">C1135+K1135+M1135+O1135+U1135+W1135+Y1135+AC1135+AE1135+AG1135+AM1135+AQ1135+E1135+I1135+G1135+AA1135+Q1135+S1135+AO1135+AI1135+AK1135</f>
        <v>0</v>
      </c>
      <c r="AT1135" s="203">
        <f t="shared" ref="AT1135:AT1139" si="10936">D1135+L1135+N1135+P1135+V1135+X1135+Z1135+AD1135+AF1135+AH1135+AN1135+AR1135+AB1135+F1135+J1135+H1135+R1135+T1135+AP1135+AJ1135+AL1135</f>
        <v>0</v>
      </c>
      <c r="AU1135" s="120">
        <f>IF(J1135=0,0,(IF('Form II'!K1133="yes",(J1135/AT1135)*('Form II'!G1133+'Form II'!H1133),0)))</f>
        <v>0</v>
      </c>
      <c r="AV1135" s="120">
        <f>IF(D1135=0,0,(IF('Form II'!I1133="yes",(D1135/AT1135)*('Form II'!G1133+'Form II'!H1133),0)))</f>
        <v>0</v>
      </c>
      <c r="AW1135" s="120">
        <f>IF(F1135+H1135=0,0,(IF('Form II'!J1133="yes",((F1135+H1135)/AT1135)*('Form II'!G1133+'Form II'!H1133),0)))</f>
        <v>0</v>
      </c>
      <c r="AX1135" s="120">
        <f>IF(L1135=0,0,(L1135/AT1135)*('Form II'!G1133+'Form II'!H1133))</f>
        <v>0</v>
      </c>
      <c r="AY1135" s="120">
        <f>IF(P1135+R1135=0,0,(IF('Form II'!M1133="yes",(((P1135+R1135)/AT1135)*('Form II'!G1133+'Form II'!H1133)),0)))</f>
        <v>0</v>
      </c>
      <c r="AZ1135" s="120" t="e">
        <f>IF('Form II'!N1133="yes",(((V1135+X1135+Z1135+T1135)/AT1135)*('Form II'!G1133+'Form II'!H1133)),0)</f>
        <v>#DIV/0!</v>
      </c>
      <c r="BA1135" s="120" t="e">
        <f>IF('Form II'!P1133="yes",(AB1135/AT1135)*('Form II'!G1133+'Form II'!H1133),0)</f>
        <v>#DIV/0!</v>
      </c>
      <c r="BB1135" s="120" t="e">
        <f>IF('Form II'!O1133="yes",(AD1135/AT1135)*('Form II'!G1133+'Form II'!H1133),0)</f>
        <v>#DIV/0!</v>
      </c>
      <c r="BC1135" s="120">
        <f>IF(AF1135=0,0,(AF1135/AT1135)*('Form II'!G1133+'Form II'!H1133))</f>
        <v>0</v>
      </c>
      <c r="BD1135" s="120">
        <f>IF((AN1135+AP1135+AR1135)=0,0,(IF('Form II'!R1133="yes",(((AN1135+AP1135+AR1135)/AT1135)*('Form II'!G1133+'Form II'!H1133)),0)))</f>
        <v>0</v>
      </c>
      <c r="BE1135" s="118">
        <f>IF((AS1135)=0,('Form II'!G1133+'Form II'!H1133),SUM(AU1135:BD1135))</f>
        <v>0</v>
      </c>
      <c r="CD1135" s="23">
        <f>AT1135*'Form II'!F1133</f>
        <v>0</v>
      </c>
    </row>
    <row r="1136" spans="1:82" ht="16.5" thickTop="1" thickBot="1" x14ac:dyDescent="0.3">
      <c r="A1136" s="26" t="s">
        <v>38</v>
      </c>
      <c r="B1136" s="27"/>
      <c r="C1136" s="113">
        <v>0</v>
      </c>
      <c r="D1136" s="93">
        <f t="shared" ref="D1136" si="10937">C1136/C1133</f>
        <v>0</v>
      </c>
      <c r="E1136" s="113"/>
      <c r="F1136" s="93">
        <f t="shared" ref="F1136" si="10938">E1136/E1133</f>
        <v>0</v>
      </c>
      <c r="G1136" s="113"/>
      <c r="H1136" s="93">
        <f t="shared" ref="H1136" si="10939">G1136/G1133</f>
        <v>0</v>
      </c>
      <c r="I1136" s="113"/>
      <c r="J1136" s="93">
        <f t="shared" ref="J1136" si="10940">I1136/I1133</f>
        <v>0</v>
      </c>
      <c r="K1136" s="113"/>
      <c r="L1136" s="93">
        <f t="shared" ref="L1136" si="10941">K1136/K1133</f>
        <v>0</v>
      </c>
      <c r="M1136" s="113">
        <v>0</v>
      </c>
      <c r="N1136" s="93">
        <f t="shared" ref="N1136" si="10942">M1136/M1133</f>
        <v>0</v>
      </c>
      <c r="O1136" s="113">
        <v>0</v>
      </c>
      <c r="P1136" s="93">
        <f t="shared" ref="P1136" si="10943">O1136/O1133</f>
        <v>0</v>
      </c>
      <c r="Q1136" s="113">
        <v>0</v>
      </c>
      <c r="R1136" s="93">
        <f t="shared" ref="R1136" si="10944">Q1136/Q1133</f>
        <v>0</v>
      </c>
      <c r="S1136" s="113">
        <v>0</v>
      </c>
      <c r="T1136" s="93">
        <f t="shared" ref="T1136" si="10945">S1136/S1133</f>
        <v>0</v>
      </c>
      <c r="U1136" s="113">
        <v>0</v>
      </c>
      <c r="V1136" s="93">
        <f t="shared" ref="V1136" si="10946">U1136/U1133</f>
        <v>0</v>
      </c>
      <c r="W1136" s="113">
        <v>0</v>
      </c>
      <c r="X1136" s="93">
        <f t="shared" ref="X1136" si="10947">W1136/W1133</f>
        <v>0</v>
      </c>
      <c r="Y1136" s="113">
        <v>0</v>
      </c>
      <c r="Z1136" s="93">
        <f t="shared" ref="Z1136" si="10948">Y1136/Y1133</f>
        <v>0</v>
      </c>
      <c r="AA1136" s="113">
        <v>0</v>
      </c>
      <c r="AB1136" s="93">
        <f t="shared" ref="AB1136" si="10949">AA1136/AA1133</f>
        <v>0</v>
      </c>
      <c r="AC1136" s="113">
        <v>0</v>
      </c>
      <c r="AD1136" s="93">
        <f t="shared" ref="AD1136" si="10950">AC1136/AC1133</f>
        <v>0</v>
      </c>
      <c r="AE1136" s="113"/>
      <c r="AF1136" s="93">
        <f t="shared" ref="AF1136" si="10951">AE1136/AE1133</f>
        <v>0</v>
      </c>
      <c r="AG1136" s="113"/>
      <c r="AH1136" s="93">
        <f t="shared" ref="AH1136" si="10952">AG1136/AG1133</f>
        <v>0</v>
      </c>
      <c r="AI1136" s="113"/>
      <c r="AJ1136" s="93">
        <f t="shared" ref="AJ1136" si="10953">AI1136/AI1133</f>
        <v>0</v>
      </c>
      <c r="AK1136" s="113"/>
      <c r="AL1136" s="93">
        <f t="shared" ref="AL1136" si="10954">AK1136/AK1133</f>
        <v>0</v>
      </c>
      <c r="AM1136" s="113">
        <v>0</v>
      </c>
      <c r="AN1136" s="93">
        <f t="shared" ref="AN1136" si="10955">AM1136/AM1133</f>
        <v>0</v>
      </c>
      <c r="AO1136" s="113">
        <v>0</v>
      </c>
      <c r="AP1136" s="93">
        <f t="shared" ref="AP1136" si="10956">AO1136/AO1133</f>
        <v>0</v>
      </c>
      <c r="AQ1136" s="113">
        <v>0</v>
      </c>
      <c r="AR1136" s="93">
        <f t="shared" si="10934"/>
        <v>0</v>
      </c>
      <c r="AS1136" s="134">
        <f t="shared" si="10935"/>
        <v>0</v>
      </c>
      <c r="AT1136" s="203">
        <f t="shared" si="10936"/>
        <v>0</v>
      </c>
      <c r="AU1136" s="120">
        <f>IF(J1136=0,0,(IF('Form II'!K1134="yes",(J1136/AT1136)*('Form II'!G1134+'Form II'!H1134),0)))</f>
        <v>0</v>
      </c>
      <c r="AV1136" s="120">
        <f>IF(D1136=0,0,(IF('Form II'!I1134="yes",(D1136/AT1136)*('Form II'!G1134+'Form II'!H1134),0)))</f>
        <v>0</v>
      </c>
      <c r="AW1136" s="120">
        <f>IF(F1136+H1136=0,0,(IF('Form II'!J1134="yes",((F1136+H1136)/AT1136)*('Form II'!G1134+'Form II'!H1134),0)))</f>
        <v>0</v>
      </c>
      <c r="AX1136" s="120">
        <f>IF(L1136=0,0,(L1136/AT1136)*('Form II'!G1134+'Form II'!H1134))</f>
        <v>0</v>
      </c>
      <c r="AY1136" s="120">
        <f>IF(P1136+R1136=0,0,(IF('Form II'!M1134="yes",(((P1136+R1136)/AT1136)*('Form II'!G1134+'Form II'!H1134)),0)))</f>
        <v>0</v>
      </c>
      <c r="AZ1136" s="120" t="e">
        <f>IF('Form II'!N1134="yes",(((V1136+X1136+Z1136+T1136)/AT1136)*('Form II'!G1134+'Form II'!H1134)),0)</f>
        <v>#DIV/0!</v>
      </c>
      <c r="BA1136" s="120" t="e">
        <f>IF('Form II'!P1134="yes",(AB1136/AT1136)*('Form II'!G1134+'Form II'!H1134),0)</f>
        <v>#DIV/0!</v>
      </c>
      <c r="BB1136" s="120" t="e">
        <f>IF('Form II'!O1134="yes",(AD1136/AT1136)*('Form II'!G1134+'Form II'!H1134),0)</f>
        <v>#DIV/0!</v>
      </c>
      <c r="BC1136" s="120">
        <f>IF(AF1136=0,0,(AF1136/AT1136)*('Form II'!G1134+'Form II'!H1134))</f>
        <v>0</v>
      </c>
      <c r="BD1136" s="120">
        <f>IF((AN1136+AP1136+AR1136)=0,0,(IF('Form II'!R1134="yes",(((AN1136+AP1136+AR1136)/AT1136)*('Form II'!G1134+'Form II'!H1134)),0)))</f>
        <v>0</v>
      </c>
      <c r="BE1136" s="118">
        <f>IF((AS1136)=0,('Form II'!G1134+'Form II'!H1134),SUM(AU1136:BD1136))</f>
        <v>0</v>
      </c>
      <c r="CD1136" s="23">
        <f>AT1136*'Form II'!F1134</f>
        <v>0</v>
      </c>
    </row>
    <row r="1137" spans="1:82" ht="16.5" thickTop="1" thickBot="1" x14ac:dyDescent="0.3">
      <c r="A1137" s="26" t="s">
        <v>39</v>
      </c>
      <c r="B1137" s="27"/>
      <c r="C1137" s="113">
        <v>0</v>
      </c>
      <c r="D1137" s="93">
        <f t="shared" ref="D1137" si="10957">C1137/C1133</f>
        <v>0</v>
      </c>
      <c r="E1137" s="113"/>
      <c r="F1137" s="93">
        <f t="shared" ref="F1137" si="10958">E1137/E1133</f>
        <v>0</v>
      </c>
      <c r="G1137" s="113"/>
      <c r="H1137" s="93">
        <f t="shared" ref="H1137" si="10959">G1137/G1133</f>
        <v>0</v>
      </c>
      <c r="I1137" s="113"/>
      <c r="J1137" s="93">
        <f t="shared" ref="J1137" si="10960">I1137/I1133</f>
        <v>0</v>
      </c>
      <c r="K1137" s="113"/>
      <c r="L1137" s="93">
        <f t="shared" ref="L1137" si="10961">K1137/K1133</f>
        <v>0</v>
      </c>
      <c r="M1137" s="113">
        <v>0</v>
      </c>
      <c r="N1137" s="93">
        <f t="shared" ref="N1137" si="10962">M1137/M1133</f>
        <v>0</v>
      </c>
      <c r="O1137" s="113">
        <v>0</v>
      </c>
      <c r="P1137" s="93">
        <f t="shared" ref="P1137" si="10963">O1137/O1133</f>
        <v>0</v>
      </c>
      <c r="Q1137" s="113">
        <v>0</v>
      </c>
      <c r="R1137" s="93">
        <f t="shared" ref="R1137" si="10964">Q1137/Q1133</f>
        <v>0</v>
      </c>
      <c r="S1137" s="113">
        <v>0</v>
      </c>
      <c r="T1137" s="93">
        <f t="shared" ref="T1137" si="10965">S1137/S1133</f>
        <v>0</v>
      </c>
      <c r="U1137" s="113">
        <v>0</v>
      </c>
      <c r="V1137" s="93">
        <f t="shared" ref="V1137" si="10966">U1137/U1133</f>
        <v>0</v>
      </c>
      <c r="W1137" s="113">
        <v>0</v>
      </c>
      <c r="X1137" s="93">
        <f t="shared" ref="X1137" si="10967">W1137/W1133</f>
        <v>0</v>
      </c>
      <c r="Y1137" s="113">
        <v>0</v>
      </c>
      <c r="Z1137" s="93">
        <f t="shared" ref="Z1137" si="10968">Y1137/Y1133</f>
        <v>0</v>
      </c>
      <c r="AA1137" s="113">
        <v>0</v>
      </c>
      <c r="AB1137" s="93">
        <f t="shared" ref="AB1137" si="10969">AA1137/AA1133</f>
        <v>0</v>
      </c>
      <c r="AC1137" s="113">
        <v>0</v>
      </c>
      <c r="AD1137" s="93">
        <f t="shared" ref="AD1137" si="10970">AC1137/AC1133</f>
        <v>0</v>
      </c>
      <c r="AE1137" s="113"/>
      <c r="AF1137" s="93">
        <f t="shared" ref="AF1137" si="10971">AE1137/AE1133</f>
        <v>0</v>
      </c>
      <c r="AG1137" s="113"/>
      <c r="AH1137" s="93">
        <f t="shared" ref="AH1137" si="10972">AG1137/AG1133</f>
        <v>0</v>
      </c>
      <c r="AI1137" s="113"/>
      <c r="AJ1137" s="93">
        <f t="shared" ref="AJ1137" si="10973">AI1137/AI1133</f>
        <v>0</v>
      </c>
      <c r="AK1137" s="113"/>
      <c r="AL1137" s="93">
        <f t="shared" ref="AL1137" si="10974">AK1137/AK1133</f>
        <v>0</v>
      </c>
      <c r="AM1137" s="113">
        <v>0</v>
      </c>
      <c r="AN1137" s="93">
        <f t="shared" ref="AN1137" si="10975">AM1137/AM1133</f>
        <v>0</v>
      </c>
      <c r="AO1137" s="113">
        <v>0</v>
      </c>
      <c r="AP1137" s="93">
        <f t="shared" ref="AP1137" si="10976">AO1137/AO1133</f>
        <v>0</v>
      </c>
      <c r="AQ1137" s="113">
        <v>0</v>
      </c>
      <c r="AR1137" s="93">
        <f t="shared" si="10934"/>
        <v>0</v>
      </c>
      <c r="AS1137" s="134">
        <f t="shared" si="10935"/>
        <v>0</v>
      </c>
      <c r="AT1137" s="203">
        <f t="shared" si="10936"/>
        <v>0</v>
      </c>
      <c r="AU1137" s="120">
        <f>IF(J1137=0,0,(IF('Form II'!K1135="yes",(J1137/AT1137)*('Form II'!G1135+'Form II'!H1135),0)))</f>
        <v>0</v>
      </c>
      <c r="AV1137" s="120">
        <f>IF(D1137=0,0,(IF('Form II'!I1135="yes",(D1137/AT1137)*('Form II'!G1135+'Form II'!H1135),0)))</f>
        <v>0</v>
      </c>
      <c r="AW1137" s="120">
        <f>IF(F1137+H1137=0,0,(IF('Form II'!J1135="yes",((F1137+H1137)/AT1137)*('Form II'!G1135+'Form II'!H1135),0)))</f>
        <v>0</v>
      </c>
      <c r="AX1137" s="120">
        <f>IF(L1137=0,0,(L1137/AT1137)*('Form II'!G1135+'Form II'!H1135))</f>
        <v>0</v>
      </c>
      <c r="AY1137" s="120">
        <f>IF(P1137+R1137=0,0,(IF('Form II'!M1135="yes",(((P1137+R1137)/AT1137)*('Form II'!G1135+'Form II'!H1135)),0)))</f>
        <v>0</v>
      </c>
      <c r="AZ1137" s="120" t="e">
        <f>IF('Form II'!N1135="yes",(((V1137+X1137+Z1137+T1137)/AT1137)*('Form II'!G1135+'Form II'!H1135)),0)</f>
        <v>#DIV/0!</v>
      </c>
      <c r="BA1137" s="120" t="e">
        <f>IF('Form II'!P1135="yes",(AB1137/AT1137)*('Form II'!G1135+'Form II'!H1135),0)</f>
        <v>#DIV/0!</v>
      </c>
      <c r="BB1137" s="120" t="e">
        <f>IF('Form II'!O1135="yes",(AD1137/AT1137)*('Form II'!G1135+'Form II'!H1135),0)</f>
        <v>#DIV/0!</v>
      </c>
      <c r="BC1137" s="120">
        <f>IF(AF1137=0,0,(AF1137/AT1137)*('Form II'!G1135+'Form II'!H1135))</f>
        <v>0</v>
      </c>
      <c r="BD1137" s="120">
        <f>IF((AN1137+AP1137+AR1137)=0,0,(IF('Form II'!R1135="yes",(((AN1137+AP1137+AR1137)/AT1137)*('Form II'!G1135+'Form II'!H1135)),0)))</f>
        <v>0</v>
      </c>
      <c r="BE1137" s="118">
        <f>IF((AS1137)=0,('Form II'!G1135+'Form II'!H1135),SUM(AU1137:BD1137))</f>
        <v>0</v>
      </c>
      <c r="CD1137" s="23">
        <f>AT1137*'Form II'!F1135</f>
        <v>0</v>
      </c>
    </row>
    <row r="1138" spans="1:82" ht="16.5" thickTop="1" thickBot="1" x14ac:dyDescent="0.3">
      <c r="A1138" s="28" t="s">
        <v>40</v>
      </c>
      <c r="B1138" s="29"/>
      <c r="C1138" s="114">
        <v>0</v>
      </c>
      <c r="D1138" s="93">
        <f t="shared" ref="D1138" si="10977">C1138/C1133</f>
        <v>0</v>
      </c>
      <c r="E1138" s="114"/>
      <c r="F1138" s="93">
        <f t="shared" ref="F1138" si="10978">E1138/E1133</f>
        <v>0</v>
      </c>
      <c r="G1138" s="114"/>
      <c r="H1138" s="93">
        <f t="shared" ref="H1138" si="10979">G1138/G1133</f>
        <v>0</v>
      </c>
      <c r="I1138" s="114"/>
      <c r="J1138" s="93">
        <f t="shared" ref="J1138" si="10980">I1138/I1133</f>
        <v>0</v>
      </c>
      <c r="K1138" s="114"/>
      <c r="L1138" s="93">
        <f t="shared" ref="L1138" si="10981">K1138/K1133</f>
        <v>0</v>
      </c>
      <c r="M1138" s="114">
        <v>0</v>
      </c>
      <c r="N1138" s="93">
        <f t="shared" ref="N1138" si="10982">M1138/M1133</f>
        <v>0</v>
      </c>
      <c r="O1138" s="114">
        <v>0</v>
      </c>
      <c r="P1138" s="93">
        <f t="shared" ref="P1138" si="10983">O1138/O1133</f>
        <v>0</v>
      </c>
      <c r="Q1138" s="114">
        <v>0</v>
      </c>
      <c r="R1138" s="93">
        <f t="shared" ref="R1138" si="10984">Q1138/Q1133</f>
        <v>0</v>
      </c>
      <c r="S1138" s="114">
        <v>0</v>
      </c>
      <c r="T1138" s="93">
        <f t="shared" ref="T1138" si="10985">S1138/S1133</f>
        <v>0</v>
      </c>
      <c r="U1138" s="114">
        <v>0</v>
      </c>
      <c r="V1138" s="93">
        <f t="shared" ref="V1138" si="10986">U1138/U1133</f>
        <v>0</v>
      </c>
      <c r="W1138" s="114">
        <v>0</v>
      </c>
      <c r="X1138" s="93">
        <f t="shared" ref="X1138" si="10987">W1138/W1133</f>
        <v>0</v>
      </c>
      <c r="Y1138" s="114">
        <v>0</v>
      </c>
      <c r="Z1138" s="93">
        <f t="shared" ref="Z1138" si="10988">Y1138/Y1133</f>
        <v>0</v>
      </c>
      <c r="AA1138" s="114">
        <v>0</v>
      </c>
      <c r="AB1138" s="93">
        <f t="shared" ref="AB1138" si="10989">AA1138/AA1133</f>
        <v>0</v>
      </c>
      <c r="AC1138" s="114">
        <v>0</v>
      </c>
      <c r="AD1138" s="93">
        <f t="shared" ref="AD1138" si="10990">AC1138/AC1133</f>
        <v>0</v>
      </c>
      <c r="AE1138" s="114"/>
      <c r="AF1138" s="93">
        <f t="shared" ref="AF1138" si="10991">AE1138/AE1133</f>
        <v>0</v>
      </c>
      <c r="AG1138" s="114"/>
      <c r="AH1138" s="93">
        <f t="shared" ref="AH1138" si="10992">AG1138/AG1133</f>
        <v>0</v>
      </c>
      <c r="AI1138" s="114"/>
      <c r="AJ1138" s="93">
        <f t="shared" ref="AJ1138" si="10993">AI1138/AI1133</f>
        <v>0</v>
      </c>
      <c r="AK1138" s="114"/>
      <c r="AL1138" s="93">
        <f t="shared" ref="AL1138" si="10994">AK1138/AK1133</f>
        <v>0</v>
      </c>
      <c r="AM1138" s="114">
        <v>0</v>
      </c>
      <c r="AN1138" s="93">
        <f t="shared" ref="AN1138" si="10995">AM1138/AM1133</f>
        <v>0</v>
      </c>
      <c r="AO1138" s="114">
        <v>0</v>
      </c>
      <c r="AP1138" s="93">
        <f t="shared" ref="AP1138" si="10996">AO1138/AO1133</f>
        <v>0</v>
      </c>
      <c r="AQ1138" s="114">
        <v>0</v>
      </c>
      <c r="AR1138" s="93">
        <f t="shared" si="10934"/>
        <v>0</v>
      </c>
      <c r="AS1138" s="134">
        <f t="shared" si="10935"/>
        <v>0</v>
      </c>
      <c r="AT1138" s="203">
        <f t="shared" si="10936"/>
        <v>0</v>
      </c>
      <c r="AU1138" s="120">
        <f>IF(J1138=0,0,(IF('Form II'!K1136="yes",(J1138/AT1138)*('Form II'!G1136+'Form II'!H1136),0)))</f>
        <v>0</v>
      </c>
      <c r="AV1138" s="120">
        <f>IF(D1138=0,0,(IF('Form II'!I1136="yes",(D1138/AT1138)*('Form II'!G1136+'Form II'!H1136),0)))</f>
        <v>0</v>
      </c>
      <c r="AW1138" s="120">
        <f>IF(F1138+H1138=0,0,(IF('Form II'!J1136="yes",((F1138+H1138)/AT1138)*('Form II'!G1136+'Form II'!H1136),0)))</f>
        <v>0</v>
      </c>
      <c r="AX1138" s="120">
        <f>IF(L1138=0,0,(L1138/AT1138)*('Form II'!G1136+'Form II'!H1136))</f>
        <v>0</v>
      </c>
      <c r="AY1138" s="120">
        <f>IF(P1138+R1138=0,0,(IF('Form II'!M1136="yes",(((P1138+R1138)/AT1138)*('Form II'!G1136+'Form II'!H1136)),0)))</f>
        <v>0</v>
      </c>
      <c r="AZ1138" s="120" t="e">
        <f>IF('Form II'!N1136="yes",(((V1138+X1138+Z1138+T1138)/AT1138)*('Form II'!G1136+'Form II'!H1136)),0)</f>
        <v>#DIV/0!</v>
      </c>
      <c r="BA1138" s="120" t="e">
        <f>IF('Form II'!P1136="yes",(AB1138/AT1138)*('Form II'!G1136+'Form II'!H1136),0)</f>
        <v>#DIV/0!</v>
      </c>
      <c r="BB1138" s="120" t="e">
        <f>IF('Form II'!O1136="yes",(AD1138/AT1138)*('Form II'!G1136+'Form II'!H1136),0)</f>
        <v>#DIV/0!</v>
      </c>
      <c r="BC1138" s="120">
        <f>IF(AF1138=0,0,(AF1138/AT1138)*('Form II'!G1136+'Form II'!H1136))</f>
        <v>0</v>
      </c>
      <c r="BD1138" s="120">
        <f>IF((AN1138+AP1138+AR1138)=0,0,(IF('Form II'!R1136="yes",(((AN1138+AP1138+AR1138)/AT1138)*('Form II'!G1136+'Form II'!H1136)),0)))</f>
        <v>0</v>
      </c>
      <c r="BE1138" s="118">
        <f>IF((AS1138)=0,('Form II'!G1136+'Form II'!H1136),SUM(AU1138:BD1138))</f>
        <v>0</v>
      </c>
      <c r="CD1138" s="23">
        <f>AT1138*'Form II'!F1136</f>
        <v>0</v>
      </c>
    </row>
    <row r="1139" spans="1:82" ht="15.75" thickTop="1" x14ac:dyDescent="0.25">
      <c r="A1139" s="90" t="s">
        <v>41</v>
      </c>
      <c r="B1139" s="91"/>
      <c r="C1139" s="91">
        <f t="shared" si="10768"/>
        <v>0</v>
      </c>
      <c r="D1139" s="93">
        <f t="shared" ref="D1139" si="10997">C1139/C1133</f>
        <v>0</v>
      </c>
      <c r="E1139" s="91">
        <f t="shared" si="10770"/>
        <v>0</v>
      </c>
      <c r="F1139" s="93">
        <f t="shared" ref="F1139" si="10998">E1139/E1133</f>
        <v>0</v>
      </c>
      <c r="G1139" s="91">
        <f t="shared" si="10772"/>
        <v>0</v>
      </c>
      <c r="H1139" s="93">
        <f t="shared" ref="H1139" si="10999">G1139/G1133</f>
        <v>0</v>
      </c>
      <c r="I1139" s="91">
        <f t="shared" si="10774"/>
        <v>0</v>
      </c>
      <c r="J1139" s="93">
        <f t="shared" ref="J1139" si="11000">I1139/I1133</f>
        <v>0</v>
      </c>
      <c r="K1139" s="91">
        <f t="shared" si="10776"/>
        <v>0</v>
      </c>
      <c r="L1139" s="93">
        <f t="shared" ref="L1139" si="11001">K1139/K1133</f>
        <v>0</v>
      </c>
      <c r="M1139" s="91">
        <f t="shared" si="10778"/>
        <v>0</v>
      </c>
      <c r="N1139" s="93">
        <f t="shared" ref="N1139" si="11002">M1139/M1133</f>
        <v>0</v>
      </c>
      <c r="O1139" s="91">
        <f t="shared" si="10780"/>
        <v>0</v>
      </c>
      <c r="P1139" s="93">
        <f t="shared" ref="P1139" si="11003">O1139/O1133</f>
        <v>0</v>
      </c>
      <c r="Q1139" s="91">
        <f t="shared" si="10782"/>
        <v>0</v>
      </c>
      <c r="R1139" s="93">
        <f t="shared" ref="R1139" si="11004">Q1139/Q1133</f>
        <v>0</v>
      </c>
      <c r="S1139" s="91">
        <f t="shared" si="10784"/>
        <v>0</v>
      </c>
      <c r="T1139" s="93">
        <f t="shared" ref="T1139" si="11005">S1139/S1133</f>
        <v>0</v>
      </c>
      <c r="U1139" s="91">
        <f t="shared" si="10786"/>
        <v>0</v>
      </c>
      <c r="V1139" s="93">
        <f t="shared" ref="V1139" si="11006">U1139/U1133</f>
        <v>0</v>
      </c>
      <c r="W1139" s="91">
        <f t="shared" si="10788"/>
        <v>0</v>
      </c>
      <c r="X1139" s="93">
        <f t="shared" ref="X1139" si="11007">W1139/W1133</f>
        <v>0</v>
      </c>
      <c r="Y1139" s="91">
        <f t="shared" si="10790"/>
        <v>0</v>
      </c>
      <c r="Z1139" s="93">
        <f t="shared" ref="Z1139" si="11008">Y1139/Y1133</f>
        <v>0</v>
      </c>
      <c r="AA1139" s="91">
        <f t="shared" si="10792"/>
        <v>0</v>
      </c>
      <c r="AB1139" s="93">
        <f t="shared" ref="AB1139" si="11009">AA1139/AA1133</f>
        <v>0</v>
      </c>
      <c r="AC1139" s="91">
        <f t="shared" si="10794"/>
        <v>0</v>
      </c>
      <c r="AD1139" s="93">
        <f t="shared" ref="AD1139" si="11010">AC1139/AC1133</f>
        <v>0</v>
      </c>
      <c r="AE1139" s="94">
        <f t="shared" si="10796"/>
        <v>0</v>
      </c>
      <c r="AF1139" s="93">
        <f t="shared" ref="AF1139" si="11011">AE1139/AE1133</f>
        <v>0</v>
      </c>
      <c r="AG1139" s="91">
        <f t="shared" si="10798"/>
        <v>0</v>
      </c>
      <c r="AH1139" s="93">
        <f t="shared" ref="AH1139" si="11012">AG1139/AG1133</f>
        <v>0</v>
      </c>
      <c r="AI1139" s="91">
        <f t="shared" si="10800"/>
        <v>0</v>
      </c>
      <c r="AJ1139" s="93">
        <f t="shared" ref="AJ1139" si="11013">AI1139/AI1133</f>
        <v>0</v>
      </c>
      <c r="AK1139" s="91">
        <f t="shared" si="10802"/>
        <v>0</v>
      </c>
      <c r="AL1139" s="93">
        <f t="shared" ref="AL1139" si="11014">AK1139/AK1133</f>
        <v>0</v>
      </c>
      <c r="AM1139" s="91">
        <f t="shared" si="10804"/>
        <v>0</v>
      </c>
      <c r="AN1139" s="93">
        <f t="shared" ref="AN1139" si="11015">AM1139/AM1133</f>
        <v>0</v>
      </c>
      <c r="AO1139" s="91">
        <f t="shared" si="10806"/>
        <v>0</v>
      </c>
      <c r="AP1139" s="93">
        <f t="shared" ref="AP1139" si="11016">AO1139/AO1133</f>
        <v>0</v>
      </c>
      <c r="AQ1139" s="91">
        <f t="shared" si="10808"/>
        <v>0</v>
      </c>
      <c r="AR1139" s="93">
        <f t="shared" si="10934"/>
        <v>0</v>
      </c>
      <c r="AS1139" s="95">
        <f t="shared" si="10809"/>
        <v>0</v>
      </c>
      <c r="AT1139" s="203">
        <f t="shared" si="10936"/>
        <v>0</v>
      </c>
      <c r="AU1139" s="121"/>
      <c r="AV1139" s="121"/>
      <c r="AW1139" s="121"/>
      <c r="AX1139" s="121"/>
      <c r="AY1139" s="121"/>
      <c r="AZ1139" s="121"/>
      <c r="BA1139" s="121"/>
      <c r="BB1139" s="121"/>
      <c r="BC1139" s="121"/>
      <c r="BD1139" s="121"/>
      <c r="BE1139" s="121"/>
      <c r="CD1139" s="30">
        <f t="shared" si="10810"/>
        <v>0</v>
      </c>
    </row>
    <row r="1140" spans="1:82" x14ac:dyDescent="0.25">
      <c r="AU1140" s="116"/>
      <c r="AV1140" s="116"/>
      <c r="AW1140" s="116"/>
      <c r="AX1140" s="116"/>
      <c r="AY1140" s="116"/>
      <c r="AZ1140" s="116"/>
      <c r="BA1140" s="116"/>
      <c r="BB1140" s="116"/>
      <c r="BC1140" s="116"/>
      <c r="BD1140" s="116"/>
      <c r="BE1140" s="116"/>
    </row>
    <row r="1141" spans="1:82" ht="45" x14ac:dyDescent="0.25">
      <c r="A1141" s="97"/>
      <c r="B1141" s="199" t="s">
        <v>25</v>
      </c>
      <c r="C1141" s="248" t="s">
        <v>116</v>
      </c>
      <c r="D1141" s="247"/>
      <c r="E1141" s="257" t="s">
        <v>119</v>
      </c>
      <c r="F1141" s="247"/>
      <c r="G1141" s="257" t="s">
        <v>120</v>
      </c>
      <c r="H1141" s="247"/>
      <c r="I1141" s="248" t="s">
        <v>117</v>
      </c>
      <c r="J1141" s="247"/>
      <c r="K1141" s="248" t="s">
        <v>118</v>
      </c>
      <c r="L1141" s="247"/>
      <c r="M1141" s="248" t="s">
        <v>27</v>
      </c>
      <c r="N1141" s="247"/>
      <c r="O1141" s="248" t="s">
        <v>166</v>
      </c>
      <c r="P1141" s="247"/>
      <c r="Q1141" s="248" t="s">
        <v>167</v>
      </c>
      <c r="R1141" s="247"/>
      <c r="S1141" s="248" t="s">
        <v>132</v>
      </c>
      <c r="T1141" s="247"/>
      <c r="U1141" s="248" t="s">
        <v>28</v>
      </c>
      <c r="V1141" s="247"/>
      <c r="W1141" s="248" t="s">
        <v>29</v>
      </c>
      <c r="X1141" s="247"/>
      <c r="Y1141" s="248" t="s">
        <v>30</v>
      </c>
      <c r="Z1141" s="247"/>
      <c r="AA1141" s="248" t="s">
        <v>114</v>
      </c>
      <c r="AB1141" s="258"/>
      <c r="AC1141" s="248" t="s">
        <v>113</v>
      </c>
      <c r="AD1141" s="247"/>
      <c r="AE1141" s="248" t="s">
        <v>31</v>
      </c>
      <c r="AF1141" s="247"/>
      <c r="AG1141" s="248" t="s">
        <v>193</v>
      </c>
      <c r="AH1141" s="247"/>
      <c r="AI1141" s="248" t="s">
        <v>164</v>
      </c>
      <c r="AJ1141" s="247"/>
      <c r="AK1141" s="246" t="s">
        <v>165</v>
      </c>
      <c r="AL1141" s="247"/>
      <c r="AM1141" s="248" t="s">
        <v>33</v>
      </c>
      <c r="AN1141" s="247"/>
      <c r="AO1141" s="248" t="s">
        <v>34</v>
      </c>
      <c r="AP1141" s="247"/>
      <c r="AQ1141" s="248" t="s">
        <v>34</v>
      </c>
      <c r="AR1141" s="247"/>
      <c r="AS1141" s="248" t="s">
        <v>35</v>
      </c>
      <c r="AT1141" s="247"/>
      <c r="AU1141" s="115" t="s">
        <v>502</v>
      </c>
      <c r="AV1141" s="115" t="s">
        <v>116</v>
      </c>
      <c r="AW1141" s="115" t="s">
        <v>504</v>
      </c>
      <c r="AX1141" s="116" t="s">
        <v>505</v>
      </c>
      <c r="AY1141" s="116" t="s">
        <v>506</v>
      </c>
      <c r="AZ1141" s="116" t="s">
        <v>134</v>
      </c>
      <c r="BA1141" s="117" t="s">
        <v>114</v>
      </c>
      <c r="BB1141" s="117" t="s">
        <v>113</v>
      </c>
      <c r="BC1141" s="117" t="s">
        <v>46</v>
      </c>
      <c r="BD1141" s="117" t="s">
        <v>44</v>
      </c>
      <c r="BE1141" s="118"/>
    </row>
    <row r="1142" spans="1:82" x14ac:dyDescent="0.25">
      <c r="A1142" s="49" t="s">
        <v>129</v>
      </c>
      <c r="B1142" s="200"/>
      <c r="C1142" s="151"/>
      <c r="D1142" s="152"/>
      <c r="E1142" s="151"/>
      <c r="F1142" s="152"/>
      <c r="G1142" s="200"/>
      <c r="H1142" s="201"/>
      <c r="I1142" s="200"/>
      <c r="J1142" s="201"/>
      <c r="K1142" s="87"/>
      <c r="L1142" s="201"/>
      <c r="M1142" s="200"/>
      <c r="N1142" s="201"/>
      <c r="O1142" s="200"/>
      <c r="P1142" s="201"/>
      <c r="Q1142" s="200"/>
      <c r="R1142" s="201"/>
      <c r="S1142" s="200"/>
      <c r="T1142" s="201"/>
      <c r="U1142" s="200"/>
      <c r="V1142" s="201"/>
      <c r="W1142" s="200"/>
      <c r="X1142" s="201"/>
      <c r="Y1142" s="200"/>
      <c r="Z1142" s="201"/>
      <c r="AA1142" s="87"/>
      <c r="AB1142" s="87"/>
      <c r="AC1142" s="200"/>
      <c r="AD1142" s="201"/>
      <c r="AE1142" s="200"/>
      <c r="AF1142" s="201"/>
      <c r="AG1142" s="200"/>
      <c r="AH1142" s="201"/>
      <c r="AI1142" s="200"/>
      <c r="AJ1142" s="201"/>
      <c r="AK1142" s="87"/>
      <c r="AL1142" s="87"/>
      <c r="AM1142" s="200"/>
      <c r="AN1142" s="201"/>
      <c r="AO1142" s="200"/>
      <c r="AP1142" s="201"/>
      <c r="AQ1142" s="200"/>
      <c r="AR1142" s="201"/>
      <c r="AS1142" s="200"/>
      <c r="AT1142" s="146"/>
      <c r="AU1142" s="115"/>
      <c r="AV1142" s="115"/>
      <c r="AW1142" s="115"/>
      <c r="AX1142" s="116"/>
      <c r="AY1142" s="116"/>
      <c r="AZ1142" s="116"/>
      <c r="BA1142" s="116"/>
      <c r="BB1142" s="116"/>
      <c r="BC1142" s="116"/>
      <c r="BD1142" s="116"/>
      <c r="BE1142" s="116"/>
    </row>
    <row r="1143" spans="1:82" x14ac:dyDescent="0.25">
      <c r="A1143" s="98"/>
      <c r="B1143" s="88"/>
      <c r="C1143" s="249">
        <f>(VLOOKUP(A1142,$BF$2:$CB$5,2,FALSE))*'Form II'!F1143</f>
        <v>60</v>
      </c>
      <c r="D1143" s="250"/>
      <c r="E1143" s="249">
        <f>VLOOKUP(A1142,$BF$2:$CB$5,3,FALSE)*'Form II'!F1143</f>
        <v>60</v>
      </c>
      <c r="F1143" s="250"/>
      <c r="G1143" s="249">
        <f>VLOOKUP(A1142,$BF$2:$CB$5,4,FALSE)*'Form II'!F1143</f>
        <v>60</v>
      </c>
      <c r="H1143" s="250"/>
      <c r="I1143" s="249">
        <f>VLOOKUP(A1142,$BF$2:$CB$5,5,FALSE)*'Form II'!F1143</f>
        <v>60</v>
      </c>
      <c r="J1143" s="250"/>
      <c r="K1143" s="251">
        <f>VLOOKUP(A1142,$BF$2:$CB$5,6,FALSE)*'Form II'!F1143</f>
        <v>100</v>
      </c>
      <c r="L1143" s="250"/>
      <c r="M1143" s="249">
        <f>VLOOKUP(A1142,$BF$2:$CB$5,7,FALSE)*'Form II'!F1143</f>
        <v>200</v>
      </c>
      <c r="N1143" s="250"/>
      <c r="O1143" s="249">
        <f>VLOOKUP(A1142,$BF$2:$CB$5,8,FALSE)*'Form II'!F1143</f>
        <v>125</v>
      </c>
      <c r="P1143" s="250"/>
      <c r="Q1143" s="249">
        <f>VLOOKUP(A1142,$BF$2:$CB$5,9,FALSE)*'Form II'!F1143</f>
        <v>125</v>
      </c>
      <c r="R1143" s="250"/>
      <c r="S1143" s="249">
        <f>VLOOKUP(A1142,$BF$2:$CB$5,10,FALSE)*'Form II'!F1143</f>
        <v>125</v>
      </c>
      <c r="T1143" s="250"/>
      <c r="U1143" s="249">
        <f>VLOOKUP(A1142,$BF$2:$CB$5,11,FALSE)*'Form II'!F1143</f>
        <v>150</v>
      </c>
      <c r="V1143" s="250"/>
      <c r="W1143" s="249">
        <f>VLOOKUP(A1142,$BF$2:$CB$5,12,FALSE)*'Form II'!F1143</f>
        <v>200</v>
      </c>
      <c r="X1143" s="250"/>
      <c r="Y1143" s="252">
        <f>VLOOKUP(A1142,$BF$2:$CB$5,13,FALSE)*'Form II'!F1143</f>
        <v>250</v>
      </c>
      <c r="Z1143" s="253"/>
      <c r="AA1143" s="252">
        <f>VLOOKUP(A1142,$BF$2:$CB$5,14,FALSE)*'Form II'!F1143</f>
        <v>75</v>
      </c>
      <c r="AB1143" s="254"/>
      <c r="AC1143" s="252">
        <f>VLOOKUP(A1142,$BF$2:$CB$5,15,FALSE)*'Form II'!F1143</f>
        <v>75</v>
      </c>
      <c r="AD1143" s="253"/>
      <c r="AE1143" s="252">
        <f>VLOOKUP(A1142,$BF$2:$CB$5,16,FALSE)*'Form II'!F1143</f>
        <v>200</v>
      </c>
      <c r="AF1143" s="253"/>
      <c r="AG1143" s="249">
        <f>VLOOKUP(A1142,$BF$2:$CB$5,17,FALSE)*'Form II'!F1143</f>
        <v>200</v>
      </c>
      <c r="AH1143" s="250"/>
      <c r="AI1143" s="249">
        <f>VLOOKUP(A1142,$BF$2:$CB$5,18,FALSE)*'Form II'!F1143</f>
        <v>12.5</v>
      </c>
      <c r="AJ1143" s="250"/>
      <c r="AK1143" s="249">
        <f>VLOOKUP(A1142,$BF$2:$CB$5,19,FALSE)*'Form II'!F1143</f>
        <v>25</v>
      </c>
      <c r="AL1143" s="250"/>
      <c r="AM1143" s="249">
        <f>VLOOKUP(A1142,$BF$2:$CB$5,20,FALSE)*'Form II'!F1143</f>
        <v>12.5</v>
      </c>
      <c r="AN1143" s="250"/>
      <c r="AO1143" s="249">
        <f>VLOOKUP(A1142,$BF$2:$CB$5,21,FALSE)*'Form II'!F1143</f>
        <v>25</v>
      </c>
      <c r="AP1143" s="250"/>
      <c r="AQ1143" s="249">
        <f>VLOOKUP(A1142,$BF$2:$CB$5,22,FALSE)*'Form II'!F1143</f>
        <v>25</v>
      </c>
      <c r="AR1143" s="250"/>
      <c r="AS1143" s="255"/>
      <c r="AT1143" s="256"/>
      <c r="AU1143" s="116"/>
      <c r="AV1143" s="116"/>
      <c r="AW1143" s="116"/>
      <c r="AX1143" s="116"/>
      <c r="AY1143" s="116"/>
      <c r="AZ1143" s="116"/>
      <c r="BA1143" s="116"/>
      <c r="BB1143" s="116"/>
      <c r="BC1143" s="116"/>
      <c r="BD1143" s="116"/>
      <c r="BE1143" s="116"/>
    </row>
    <row r="1144" spans="1:82" ht="15.75" thickBot="1" x14ac:dyDescent="0.3">
      <c r="A1144" s="48" t="str">
        <f>'Form II'!A1143&amp;", "&amp;'Form II'!B1143</f>
        <v>, 115</v>
      </c>
      <c r="B1144" s="99" t="s">
        <v>36</v>
      </c>
      <c r="C1144" s="99" t="s">
        <v>36</v>
      </c>
      <c r="D1144" s="99" t="s">
        <v>142</v>
      </c>
      <c r="E1144" s="99"/>
      <c r="F1144" s="99"/>
      <c r="G1144" s="99"/>
      <c r="H1144" s="99"/>
      <c r="I1144" s="99"/>
      <c r="J1144" s="99"/>
      <c r="K1144" s="99" t="s">
        <v>36</v>
      </c>
      <c r="L1144" s="99" t="s">
        <v>142</v>
      </c>
      <c r="M1144" s="99" t="s">
        <v>36</v>
      </c>
      <c r="N1144" s="99" t="s">
        <v>142</v>
      </c>
      <c r="O1144" s="99" t="s">
        <v>36</v>
      </c>
      <c r="P1144" s="99" t="s">
        <v>142</v>
      </c>
      <c r="Q1144" s="99" t="s">
        <v>36</v>
      </c>
      <c r="R1144" s="99" t="s">
        <v>142</v>
      </c>
      <c r="S1144" s="99" t="s">
        <v>36</v>
      </c>
      <c r="T1144" s="99" t="s">
        <v>142</v>
      </c>
      <c r="U1144" s="99" t="s">
        <v>36</v>
      </c>
      <c r="V1144" s="99" t="s">
        <v>142</v>
      </c>
      <c r="W1144" s="99" t="s">
        <v>36</v>
      </c>
      <c r="X1144" s="99" t="s">
        <v>142</v>
      </c>
      <c r="Y1144" s="99" t="s">
        <v>36</v>
      </c>
      <c r="Z1144" s="99" t="s">
        <v>142</v>
      </c>
      <c r="AA1144" s="99"/>
      <c r="AB1144" s="99"/>
      <c r="AC1144" s="99" t="s">
        <v>36</v>
      </c>
      <c r="AD1144" s="99" t="s">
        <v>142</v>
      </c>
      <c r="AE1144" s="99" t="s">
        <v>36</v>
      </c>
      <c r="AF1144" s="100" t="s">
        <v>142</v>
      </c>
      <c r="AG1144" s="99" t="s">
        <v>36</v>
      </c>
      <c r="AH1144" s="99" t="s">
        <v>142</v>
      </c>
      <c r="AI1144" s="99" t="s">
        <v>36</v>
      </c>
      <c r="AJ1144" s="99" t="s">
        <v>142</v>
      </c>
      <c r="AK1144" s="99" t="s">
        <v>36</v>
      </c>
      <c r="AL1144" s="99" t="s">
        <v>142</v>
      </c>
      <c r="AM1144" s="99" t="s">
        <v>36</v>
      </c>
      <c r="AN1144" s="99" t="s">
        <v>142</v>
      </c>
      <c r="AO1144" s="99" t="s">
        <v>36</v>
      </c>
      <c r="AP1144" s="99" t="s">
        <v>142</v>
      </c>
      <c r="AQ1144" s="99" t="s">
        <v>36</v>
      </c>
      <c r="AR1144" s="99" t="s">
        <v>142</v>
      </c>
      <c r="AS1144" s="99" t="s">
        <v>36</v>
      </c>
      <c r="AT1144" s="147" t="s">
        <v>142</v>
      </c>
      <c r="AU1144" s="116"/>
      <c r="AV1144" s="116"/>
      <c r="AW1144" s="116"/>
      <c r="AX1144" s="116"/>
      <c r="AY1144" s="116"/>
      <c r="AZ1144" s="116"/>
      <c r="BA1144" s="116"/>
      <c r="BB1144" s="116"/>
      <c r="BC1144" s="116"/>
      <c r="BD1144" s="116"/>
      <c r="BE1144" s="116"/>
    </row>
    <row r="1145" spans="1:82" ht="16.5" thickTop="1" thickBot="1" x14ac:dyDescent="0.3">
      <c r="A1145" s="24" t="s">
        <v>37</v>
      </c>
      <c r="B1145" s="25"/>
      <c r="C1145" s="112">
        <v>0</v>
      </c>
      <c r="D1145" s="93">
        <f t="shared" ref="D1145" si="11017">C1145/C1143</f>
        <v>0</v>
      </c>
      <c r="E1145" s="112"/>
      <c r="F1145" s="93">
        <f t="shared" ref="F1145" si="11018">E1145/E1143</f>
        <v>0</v>
      </c>
      <c r="G1145" s="112"/>
      <c r="H1145" s="93">
        <f t="shared" ref="H1145" si="11019">G1145/G1143</f>
        <v>0</v>
      </c>
      <c r="I1145" s="112"/>
      <c r="J1145" s="93">
        <f t="shared" ref="J1145" si="11020">I1145/I1143</f>
        <v>0</v>
      </c>
      <c r="K1145" s="112"/>
      <c r="L1145" s="93">
        <f t="shared" ref="L1145" si="11021">K1145/K1143</f>
        <v>0</v>
      </c>
      <c r="M1145" s="112">
        <v>0</v>
      </c>
      <c r="N1145" s="93">
        <f t="shared" ref="N1145" si="11022">M1145/M1143</f>
        <v>0</v>
      </c>
      <c r="O1145" s="112">
        <v>0</v>
      </c>
      <c r="P1145" s="93">
        <f t="shared" ref="P1145" si="11023">O1145/O1143</f>
        <v>0</v>
      </c>
      <c r="Q1145" s="112">
        <v>0</v>
      </c>
      <c r="R1145" s="93">
        <f t="shared" ref="R1145" si="11024">Q1145/Q1143</f>
        <v>0</v>
      </c>
      <c r="S1145" s="112">
        <v>0</v>
      </c>
      <c r="T1145" s="93">
        <f t="shared" ref="T1145" si="11025">S1145/S1143</f>
        <v>0</v>
      </c>
      <c r="U1145" s="112">
        <v>0</v>
      </c>
      <c r="V1145" s="93">
        <f t="shared" ref="V1145" si="11026">U1145/U1143</f>
        <v>0</v>
      </c>
      <c r="W1145" s="112">
        <v>0</v>
      </c>
      <c r="X1145" s="93">
        <f t="shared" ref="X1145" si="11027">W1145/W1143</f>
        <v>0</v>
      </c>
      <c r="Y1145" s="112">
        <v>0</v>
      </c>
      <c r="Z1145" s="93">
        <f t="shared" ref="Z1145" si="11028">Y1145/Y1143</f>
        <v>0</v>
      </c>
      <c r="AA1145" s="112">
        <v>0</v>
      </c>
      <c r="AB1145" s="93">
        <f t="shared" ref="AB1145" si="11029">AA1145/AA1143</f>
        <v>0</v>
      </c>
      <c r="AC1145" s="112">
        <v>0</v>
      </c>
      <c r="AD1145" s="93">
        <f t="shared" ref="AD1145" si="11030">AC1145/AC1143</f>
        <v>0</v>
      </c>
      <c r="AE1145" s="112"/>
      <c r="AF1145" s="93">
        <f t="shared" ref="AF1145" si="11031">AE1145/AE1143</f>
        <v>0</v>
      </c>
      <c r="AG1145" s="112"/>
      <c r="AH1145" s="93">
        <f t="shared" ref="AH1145" si="11032">AG1145/AG1143</f>
        <v>0</v>
      </c>
      <c r="AI1145" s="112"/>
      <c r="AJ1145" s="93">
        <f t="shared" ref="AJ1145" si="11033">AI1145/AI1143</f>
        <v>0</v>
      </c>
      <c r="AK1145" s="112"/>
      <c r="AL1145" s="93">
        <f t="shared" ref="AL1145" si="11034">AK1145/AK1143</f>
        <v>0</v>
      </c>
      <c r="AM1145" s="112">
        <v>0</v>
      </c>
      <c r="AN1145" s="93">
        <f t="shared" ref="AN1145" si="11035">AM1145/AM1143</f>
        <v>0</v>
      </c>
      <c r="AO1145" s="112">
        <v>0</v>
      </c>
      <c r="AP1145" s="93">
        <f t="shared" ref="AP1145" si="11036">AO1145/AO1143</f>
        <v>0</v>
      </c>
      <c r="AQ1145" s="112">
        <v>0</v>
      </c>
      <c r="AR1145" s="93">
        <f t="shared" ref="AR1145:AR1149" si="11037">AQ1145/$AQ$113</f>
        <v>0</v>
      </c>
      <c r="AS1145" s="134">
        <f t="shared" ref="AS1145:AS1148" si="11038">C1145+K1145+M1145+O1145+U1145+W1145+Y1145+AC1145+AE1145+AG1145+AM1145+AQ1145+E1145+I1145+G1145+AA1145+Q1145+S1145+AO1145+AI1145+AK1145</f>
        <v>0</v>
      </c>
      <c r="AT1145" s="203">
        <f t="shared" ref="AT1145:AT1149" si="11039">D1145+L1145+N1145+P1145+V1145+X1145+Z1145+AD1145+AF1145+AH1145+AN1145+AR1145+AB1145+F1145+J1145+H1145+R1145+T1145+AP1145+AJ1145+AL1145</f>
        <v>0</v>
      </c>
      <c r="AU1145" s="120">
        <f>IF(J1145=0,0,(IF('Form II'!K1143="yes",(J1145/AT1145)*('Form II'!G1143+'Form II'!H1143),0)))</f>
        <v>0</v>
      </c>
      <c r="AV1145" s="120">
        <f>IF(D1145=0,0,(IF('Form II'!I1143="yes",(D1145/AT1145)*('Form II'!G1143+'Form II'!H1143),0)))</f>
        <v>0</v>
      </c>
      <c r="AW1145" s="120">
        <f>IF(F1145+H1145=0,0,(IF('Form II'!J1143="yes",((F1145+H1145)/AT1145)*('Form II'!G1143+'Form II'!H1143),0)))</f>
        <v>0</v>
      </c>
      <c r="AX1145" s="120">
        <f>IF(L1145=0,0,(L1145/AT1145)*('Form II'!G1143+'Form II'!H1143))</f>
        <v>0</v>
      </c>
      <c r="AY1145" s="120">
        <f>IF(P1145+R1145=0,0,(IF('Form II'!M1143="yes",(((P1145+R1145)/AT1145)*('Form II'!G1143+'Form II'!H1143)),0)))</f>
        <v>0</v>
      </c>
      <c r="AZ1145" s="120" t="e">
        <f>IF('Form II'!N1143="yes",(((V1145+X1145+Z1145+T1145)/AT1145)*('Form II'!G1143+'Form II'!H1143)),0)</f>
        <v>#DIV/0!</v>
      </c>
      <c r="BA1145" s="120" t="e">
        <f>IF('Form II'!P1143="yes",(AB1145/AT1145)*('Form II'!G1143+'Form II'!H1143),0)</f>
        <v>#DIV/0!</v>
      </c>
      <c r="BB1145" s="120" t="e">
        <f>IF('Form II'!O1143="yes",(AD1145/AT1145)*('Form II'!G1143+'Form II'!H1143),0)</f>
        <v>#DIV/0!</v>
      </c>
      <c r="BC1145" s="120">
        <f>IF(AF1145=0,0,(AF1145/AT1145)*('Form II'!G1143+'Form II'!H1143))</f>
        <v>0</v>
      </c>
      <c r="BD1145" s="120">
        <f>IF((AN1145+AP1145+AR1145)=0,0,(IF('Form II'!R1143="yes",(((AN1145+AP1145+AR1145)/AT1145)*('Form II'!G1143+'Form II'!H1143)),0)))</f>
        <v>0</v>
      </c>
      <c r="BE1145" s="118">
        <f>IF((AS1145)=0,('Form II'!G1143+'Form II'!H1143),SUM(AU1145:BD1145))</f>
        <v>0</v>
      </c>
      <c r="CD1145" s="23">
        <f>AT1145*'Form II'!F1143</f>
        <v>0</v>
      </c>
    </row>
    <row r="1146" spans="1:82" ht="16.5" thickTop="1" thickBot="1" x14ac:dyDescent="0.3">
      <c r="A1146" s="26" t="s">
        <v>38</v>
      </c>
      <c r="B1146" s="27"/>
      <c r="C1146" s="113">
        <v>0</v>
      </c>
      <c r="D1146" s="93">
        <f t="shared" ref="D1146" si="11040">C1146/C1143</f>
        <v>0</v>
      </c>
      <c r="E1146" s="113"/>
      <c r="F1146" s="93">
        <f t="shared" ref="F1146" si="11041">E1146/E1143</f>
        <v>0</v>
      </c>
      <c r="G1146" s="113"/>
      <c r="H1146" s="93">
        <f t="shared" ref="H1146" si="11042">G1146/G1143</f>
        <v>0</v>
      </c>
      <c r="I1146" s="113"/>
      <c r="J1146" s="93">
        <f t="shared" ref="J1146" si="11043">I1146/I1143</f>
        <v>0</v>
      </c>
      <c r="K1146" s="113"/>
      <c r="L1146" s="93">
        <f t="shared" ref="L1146" si="11044">K1146/K1143</f>
        <v>0</v>
      </c>
      <c r="M1146" s="113">
        <v>0</v>
      </c>
      <c r="N1146" s="93">
        <f t="shared" ref="N1146" si="11045">M1146/M1143</f>
        <v>0</v>
      </c>
      <c r="O1146" s="113">
        <v>0</v>
      </c>
      <c r="P1146" s="93">
        <f t="shared" ref="P1146" si="11046">O1146/O1143</f>
        <v>0</v>
      </c>
      <c r="Q1146" s="113">
        <v>0</v>
      </c>
      <c r="R1146" s="93">
        <f t="shared" ref="R1146" si="11047">Q1146/Q1143</f>
        <v>0</v>
      </c>
      <c r="S1146" s="113">
        <v>0</v>
      </c>
      <c r="T1146" s="93">
        <f t="shared" ref="T1146" si="11048">S1146/S1143</f>
        <v>0</v>
      </c>
      <c r="U1146" s="113">
        <v>0</v>
      </c>
      <c r="V1146" s="93">
        <f t="shared" ref="V1146" si="11049">U1146/U1143</f>
        <v>0</v>
      </c>
      <c r="W1146" s="113">
        <v>0</v>
      </c>
      <c r="X1146" s="93">
        <f t="shared" ref="X1146" si="11050">W1146/W1143</f>
        <v>0</v>
      </c>
      <c r="Y1146" s="113">
        <v>0</v>
      </c>
      <c r="Z1146" s="93">
        <f t="shared" ref="Z1146" si="11051">Y1146/Y1143</f>
        <v>0</v>
      </c>
      <c r="AA1146" s="113">
        <v>0</v>
      </c>
      <c r="AB1146" s="93">
        <f t="shared" ref="AB1146" si="11052">AA1146/AA1143</f>
        <v>0</v>
      </c>
      <c r="AC1146" s="113">
        <v>0</v>
      </c>
      <c r="AD1146" s="93">
        <f t="shared" ref="AD1146" si="11053">AC1146/AC1143</f>
        <v>0</v>
      </c>
      <c r="AE1146" s="113"/>
      <c r="AF1146" s="93">
        <f t="shared" ref="AF1146" si="11054">AE1146/AE1143</f>
        <v>0</v>
      </c>
      <c r="AG1146" s="113"/>
      <c r="AH1146" s="93">
        <f t="shared" ref="AH1146" si="11055">AG1146/AG1143</f>
        <v>0</v>
      </c>
      <c r="AI1146" s="113"/>
      <c r="AJ1146" s="93">
        <f t="shared" ref="AJ1146" si="11056">AI1146/AI1143</f>
        <v>0</v>
      </c>
      <c r="AK1146" s="113"/>
      <c r="AL1146" s="93">
        <f t="shared" ref="AL1146" si="11057">AK1146/AK1143</f>
        <v>0</v>
      </c>
      <c r="AM1146" s="113">
        <v>0</v>
      </c>
      <c r="AN1146" s="93">
        <f t="shared" ref="AN1146" si="11058">AM1146/AM1143</f>
        <v>0</v>
      </c>
      <c r="AO1146" s="113">
        <v>0</v>
      </c>
      <c r="AP1146" s="93">
        <f t="shared" ref="AP1146" si="11059">AO1146/AO1143</f>
        <v>0</v>
      </c>
      <c r="AQ1146" s="113">
        <v>0</v>
      </c>
      <c r="AR1146" s="93">
        <f t="shared" si="11037"/>
        <v>0</v>
      </c>
      <c r="AS1146" s="134">
        <f t="shared" si="11038"/>
        <v>0</v>
      </c>
      <c r="AT1146" s="203">
        <f t="shared" si="11039"/>
        <v>0</v>
      </c>
      <c r="AU1146" s="120">
        <f>IF(J1146=0,0,(IF('Form II'!K1144="yes",(J1146/AT1146)*('Form II'!G1144+'Form II'!H1144),0)))</f>
        <v>0</v>
      </c>
      <c r="AV1146" s="120">
        <f>IF(D1146=0,0,(IF('Form II'!I1144="yes",(D1146/AT1146)*('Form II'!G1144+'Form II'!H1144),0)))</f>
        <v>0</v>
      </c>
      <c r="AW1146" s="120">
        <f>IF(F1146+H1146=0,0,(IF('Form II'!J1144="yes",((F1146+H1146)/AT1146)*('Form II'!G1144+'Form II'!H1144),0)))</f>
        <v>0</v>
      </c>
      <c r="AX1146" s="120">
        <f>IF(L1146=0,0,(L1146/AT1146)*('Form II'!G1144+'Form II'!H1144))</f>
        <v>0</v>
      </c>
      <c r="AY1146" s="120">
        <f>IF(P1146+R1146=0,0,(IF('Form II'!M1144="yes",(((P1146+R1146)/AT1146)*('Form II'!G1144+'Form II'!H1144)),0)))</f>
        <v>0</v>
      </c>
      <c r="AZ1146" s="120" t="e">
        <f>IF('Form II'!N1144="yes",(((V1146+X1146+Z1146+T1146)/AT1146)*('Form II'!G1144+'Form II'!H1144)),0)</f>
        <v>#DIV/0!</v>
      </c>
      <c r="BA1146" s="120" t="e">
        <f>IF('Form II'!P1144="yes",(AB1146/AT1146)*('Form II'!G1144+'Form II'!H1144),0)</f>
        <v>#DIV/0!</v>
      </c>
      <c r="BB1146" s="120" t="e">
        <f>IF('Form II'!O1144="yes",(AD1146/AT1146)*('Form II'!G1144+'Form II'!H1144),0)</f>
        <v>#DIV/0!</v>
      </c>
      <c r="BC1146" s="120">
        <f>IF(AF1146=0,0,(AF1146/AT1146)*('Form II'!G1144+'Form II'!H1144))</f>
        <v>0</v>
      </c>
      <c r="BD1146" s="120">
        <f>IF((AN1146+AP1146+AR1146)=0,0,(IF('Form II'!R1144="yes",(((AN1146+AP1146+AR1146)/AT1146)*('Form II'!G1144+'Form II'!H1144)),0)))</f>
        <v>0</v>
      </c>
      <c r="BE1146" s="118">
        <f>IF((AS1146)=0,('Form II'!G1144+'Form II'!H1144),SUM(AU1146:BD1146))</f>
        <v>0</v>
      </c>
      <c r="CD1146" s="23">
        <f>AT1146*'Form II'!F1144</f>
        <v>0</v>
      </c>
    </row>
    <row r="1147" spans="1:82" ht="16.5" thickTop="1" thickBot="1" x14ac:dyDescent="0.3">
      <c r="A1147" s="26" t="s">
        <v>39</v>
      </c>
      <c r="B1147" s="27"/>
      <c r="C1147" s="113">
        <v>0</v>
      </c>
      <c r="D1147" s="93">
        <f t="shared" ref="D1147" si="11060">C1147/C1143</f>
        <v>0</v>
      </c>
      <c r="E1147" s="113"/>
      <c r="F1147" s="93">
        <f t="shared" ref="F1147" si="11061">E1147/E1143</f>
        <v>0</v>
      </c>
      <c r="G1147" s="113"/>
      <c r="H1147" s="93">
        <f t="shared" ref="H1147" si="11062">G1147/G1143</f>
        <v>0</v>
      </c>
      <c r="I1147" s="113"/>
      <c r="J1147" s="93">
        <f t="shared" ref="J1147" si="11063">I1147/I1143</f>
        <v>0</v>
      </c>
      <c r="K1147" s="113"/>
      <c r="L1147" s="93">
        <f t="shared" ref="L1147" si="11064">K1147/K1143</f>
        <v>0</v>
      </c>
      <c r="M1147" s="113">
        <v>0</v>
      </c>
      <c r="N1147" s="93">
        <f t="shared" ref="N1147" si="11065">M1147/M1143</f>
        <v>0</v>
      </c>
      <c r="O1147" s="113">
        <v>0</v>
      </c>
      <c r="P1147" s="93">
        <f t="shared" ref="P1147" si="11066">O1147/O1143</f>
        <v>0</v>
      </c>
      <c r="Q1147" s="113">
        <v>0</v>
      </c>
      <c r="R1147" s="93">
        <f t="shared" ref="R1147" si="11067">Q1147/Q1143</f>
        <v>0</v>
      </c>
      <c r="S1147" s="113">
        <v>0</v>
      </c>
      <c r="T1147" s="93">
        <f t="shared" ref="T1147" si="11068">S1147/S1143</f>
        <v>0</v>
      </c>
      <c r="U1147" s="113">
        <v>0</v>
      </c>
      <c r="V1147" s="93">
        <f t="shared" ref="V1147" si="11069">U1147/U1143</f>
        <v>0</v>
      </c>
      <c r="W1147" s="113">
        <v>0</v>
      </c>
      <c r="X1147" s="93">
        <f t="shared" ref="X1147" si="11070">W1147/W1143</f>
        <v>0</v>
      </c>
      <c r="Y1147" s="113">
        <v>0</v>
      </c>
      <c r="Z1147" s="93">
        <f t="shared" ref="Z1147" si="11071">Y1147/Y1143</f>
        <v>0</v>
      </c>
      <c r="AA1147" s="113">
        <v>0</v>
      </c>
      <c r="AB1147" s="93">
        <f t="shared" ref="AB1147" si="11072">AA1147/AA1143</f>
        <v>0</v>
      </c>
      <c r="AC1147" s="113">
        <v>0</v>
      </c>
      <c r="AD1147" s="93">
        <f t="shared" ref="AD1147" si="11073">AC1147/AC1143</f>
        <v>0</v>
      </c>
      <c r="AE1147" s="113"/>
      <c r="AF1147" s="93">
        <f t="shared" ref="AF1147" si="11074">AE1147/AE1143</f>
        <v>0</v>
      </c>
      <c r="AG1147" s="113"/>
      <c r="AH1147" s="93">
        <f t="shared" ref="AH1147" si="11075">AG1147/AG1143</f>
        <v>0</v>
      </c>
      <c r="AI1147" s="113"/>
      <c r="AJ1147" s="93">
        <f t="shared" ref="AJ1147" si="11076">AI1147/AI1143</f>
        <v>0</v>
      </c>
      <c r="AK1147" s="113"/>
      <c r="AL1147" s="93">
        <f t="shared" ref="AL1147" si="11077">AK1147/AK1143</f>
        <v>0</v>
      </c>
      <c r="AM1147" s="113">
        <v>0</v>
      </c>
      <c r="AN1147" s="93">
        <f t="shared" ref="AN1147" si="11078">AM1147/AM1143</f>
        <v>0</v>
      </c>
      <c r="AO1147" s="113">
        <v>0</v>
      </c>
      <c r="AP1147" s="93">
        <f t="shared" ref="AP1147" si="11079">AO1147/AO1143</f>
        <v>0</v>
      </c>
      <c r="AQ1147" s="113">
        <v>0</v>
      </c>
      <c r="AR1147" s="93">
        <f t="shared" si="11037"/>
        <v>0</v>
      </c>
      <c r="AS1147" s="134">
        <f t="shared" si="11038"/>
        <v>0</v>
      </c>
      <c r="AT1147" s="203">
        <f t="shared" si="11039"/>
        <v>0</v>
      </c>
      <c r="AU1147" s="120">
        <f>IF(J1147=0,0,(IF('Form II'!K1145="yes",(J1147/AT1147)*('Form II'!G1145+'Form II'!H1145),0)))</f>
        <v>0</v>
      </c>
      <c r="AV1147" s="120">
        <f>IF(D1147=0,0,(IF('Form II'!I1145="yes",(D1147/AT1147)*('Form II'!G1145+'Form II'!H1145),0)))</f>
        <v>0</v>
      </c>
      <c r="AW1147" s="120">
        <f>IF(F1147+H1147=0,0,(IF('Form II'!J1145="yes",((F1147+H1147)/AT1147)*('Form II'!G1145+'Form II'!H1145),0)))</f>
        <v>0</v>
      </c>
      <c r="AX1147" s="120">
        <f>IF(L1147=0,0,(L1147/AT1147)*('Form II'!G1145+'Form II'!H1145))</f>
        <v>0</v>
      </c>
      <c r="AY1147" s="120">
        <f>IF(P1147+R1147=0,0,(IF('Form II'!M1145="yes",(((P1147+R1147)/AT1147)*('Form II'!G1145+'Form II'!H1145)),0)))</f>
        <v>0</v>
      </c>
      <c r="AZ1147" s="120" t="e">
        <f>IF('Form II'!N1145="yes",(((V1147+X1147+Z1147+T1147)/AT1147)*('Form II'!G1145+'Form II'!H1145)),0)</f>
        <v>#DIV/0!</v>
      </c>
      <c r="BA1147" s="120" t="e">
        <f>IF('Form II'!P1145="yes",(AB1147/AT1147)*('Form II'!G1145+'Form II'!H1145),0)</f>
        <v>#DIV/0!</v>
      </c>
      <c r="BB1147" s="120" t="e">
        <f>IF('Form II'!O1145="yes",(AD1147/AT1147)*('Form II'!G1145+'Form II'!H1145),0)</f>
        <v>#DIV/0!</v>
      </c>
      <c r="BC1147" s="120">
        <f>IF(AF1147=0,0,(AF1147/AT1147)*('Form II'!G1145+'Form II'!H1145))</f>
        <v>0</v>
      </c>
      <c r="BD1147" s="120">
        <f>IF((AN1147+AP1147+AR1147)=0,0,(IF('Form II'!R1145="yes",(((AN1147+AP1147+AR1147)/AT1147)*('Form II'!G1145+'Form II'!H1145)),0)))</f>
        <v>0</v>
      </c>
      <c r="BE1147" s="118">
        <f>IF((AS1147)=0,('Form II'!G1145+'Form II'!H1145),SUM(AU1147:BD1147))</f>
        <v>0</v>
      </c>
      <c r="CD1147" s="23">
        <f>AT1147*'Form II'!F1145</f>
        <v>0</v>
      </c>
    </row>
    <row r="1148" spans="1:82" ht="16.5" thickTop="1" thickBot="1" x14ac:dyDescent="0.3">
      <c r="A1148" s="28" t="s">
        <v>40</v>
      </c>
      <c r="B1148" s="29"/>
      <c r="C1148" s="114">
        <v>0</v>
      </c>
      <c r="D1148" s="93">
        <f t="shared" ref="D1148" si="11080">C1148/C1143</f>
        <v>0</v>
      </c>
      <c r="E1148" s="114"/>
      <c r="F1148" s="93">
        <f t="shared" ref="F1148" si="11081">E1148/E1143</f>
        <v>0</v>
      </c>
      <c r="G1148" s="114"/>
      <c r="H1148" s="93">
        <f t="shared" ref="H1148" si="11082">G1148/G1143</f>
        <v>0</v>
      </c>
      <c r="I1148" s="114"/>
      <c r="J1148" s="93">
        <f t="shared" ref="J1148" si="11083">I1148/I1143</f>
        <v>0</v>
      </c>
      <c r="K1148" s="114"/>
      <c r="L1148" s="93">
        <f t="shared" ref="L1148" si="11084">K1148/K1143</f>
        <v>0</v>
      </c>
      <c r="M1148" s="114">
        <v>0</v>
      </c>
      <c r="N1148" s="93">
        <f t="shared" ref="N1148" si="11085">M1148/M1143</f>
        <v>0</v>
      </c>
      <c r="O1148" s="114">
        <v>0</v>
      </c>
      <c r="P1148" s="93">
        <f t="shared" ref="P1148" si="11086">O1148/O1143</f>
        <v>0</v>
      </c>
      <c r="Q1148" s="114">
        <v>0</v>
      </c>
      <c r="R1148" s="93">
        <f t="shared" ref="R1148" si="11087">Q1148/Q1143</f>
        <v>0</v>
      </c>
      <c r="S1148" s="114">
        <v>0</v>
      </c>
      <c r="T1148" s="93">
        <f t="shared" ref="T1148" si="11088">S1148/S1143</f>
        <v>0</v>
      </c>
      <c r="U1148" s="114">
        <v>0</v>
      </c>
      <c r="V1148" s="93">
        <f t="shared" ref="V1148" si="11089">U1148/U1143</f>
        <v>0</v>
      </c>
      <c r="W1148" s="114">
        <v>0</v>
      </c>
      <c r="X1148" s="93">
        <f t="shared" ref="X1148" si="11090">W1148/W1143</f>
        <v>0</v>
      </c>
      <c r="Y1148" s="114">
        <v>0</v>
      </c>
      <c r="Z1148" s="93">
        <f t="shared" ref="Z1148" si="11091">Y1148/Y1143</f>
        <v>0</v>
      </c>
      <c r="AA1148" s="114">
        <v>0</v>
      </c>
      <c r="AB1148" s="93">
        <f t="shared" ref="AB1148" si="11092">AA1148/AA1143</f>
        <v>0</v>
      </c>
      <c r="AC1148" s="114">
        <v>0</v>
      </c>
      <c r="AD1148" s="93">
        <f t="shared" ref="AD1148" si="11093">AC1148/AC1143</f>
        <v>0</v>
      </c>
      <c r="AE1148" s="114"/>
      <c r="AF1148" s="93">
        <f t="shared" ref="AF1148" si="11094">AE1148/AE1143</f>
        <v>0</v>
      </c>
      <c r="AG1148" s="114"/>
      <c r="AH1148" s="93">
        <f t="shared" ref="AH1148" si="11095">AG1148/AG1143</f>
        <v>0</v>
      </c>
      <c r="AI1148" s="114"/>
      <c r="AJ1148" s="93">
        <f t="shared" ref="AJ1148" si="11096">AI1148/AI1143</f>
        <v>0</v>
      </c>
      <c r="AK1148" s="114"/>
      <c r="AL1148" s="93">
        <f t="shared" ref="AL1148" si="11097">AK1148/AK1143</f>
        <v>0</v>
      </c>
      <c r="AM1148" s="114">
        <v>0</v>
      </c>
      <c r="AN1148" s="93">
        <f t="shared" ref="AN1148" si="11098">AM1148/AM1143</f>
        <v>0</v>
      </c>
      <c r="AO1148" s="114">
        <v>0</v>
      </c>
      <c r="AP1148" s="93">
        <f t="shared" ref="AP1148" si="11099">AO1148/AO1143</f>
        <v>0</v>
      </c>
      <c r="AQ1148" s="114">
        <v>0</v>
      </c>
      <c r="AR1148" s="93">
        <f t="shared" si="11037"/>
        <v>0</v>
      </c>
      <c r="AS1148" s="134">
        <f t="shared" si="11038"/>
        <v>0</v>
      </c>
      <c r="AT1148" s="203">
        <f t="shared" si="11039"/>
        <v>0</v>
      </c>
      <c r="AU1148" s="120">
        <f>IF(J1148=0,0,(IF('Form II'!K1146="yes",(J1148/AT1148)*('Form II'!G1146+'Form II'!H1146),0)))</f>
        <v>0</v>
      </c>
      <c r="AV1148" s="120">
        <f>IF(D1148=0,0,(IF('Form II'!I1146="yes",(D1148/AT1148)*('Form II'!G1146+'Form II'!H1146),0)))</f>
        <v>0</v>
      </c>
      <c r="AW1148" s="120">
        <f>IF(F1148+H1148=0,0,(IF('Form II'!J1146="yes",((F1148+H1148)/AT1148)*('Form II'!G1146+'Form II'!H1146),0)))</f>
        <v>0</v>
      </c>
      <c r="AX1148" s="120">
        <f>IF(L1148=0,0,(L1148/AT1148)*('Form II'!G1146+'Form II'!H1146))</f>
        <v>0</v>
      </c>
      <c r="AY1148" s="120">
        <f>IF(P1148+R1148=0,0,(IF('Form II'!M1146="yes",(((P1148+R1148)/AT1148)*('Form II'!G1146+'Form II'!H1146)),0)))</f>
        <v>0</v>
      </c>
      <c r="AZ1148" s="120" t="e">
        <f>IF('Form II'!N1146="yes",(((V1148+X1148+Z1148+T1148)/AT1148)*('Form II'!G1146+'Form II'!H1146)),0)</f>
        <v>#DIV/0!</v>
      </c>
      <c r="BA1148" s="120" t="e">
        <f>IF('Form II'!P1146="yes",(AB1148/AT1148)*('Form II'!G1146+'Form II'!H1146),0)</f>
        <v>#DIV/0!</v>
      </c>
      <c r="BB1148" s="120" t="e">
        <f>IF('Form II'!O1146="yes",(AD1148/AT1148)*('Form II'!G1146+'Form II'!H1146),0)</f>
        <v>#DIV/0!</v>
      </c>
      <c r="BC1148" s="120">
        <f>IF(AF1148=0,0,(AF1148/AT1148)*('Form II'!G1146+'Form II'!H1146))</f>
        <v>0</v>
      </c>
      <c r="BD1148" s="120">
        <f>IF((AN1148+AP1148+AR1148)=0,0,(IF('Form II'!R1146="yes",(((AN1148+AP1148+AR1148)/AT1148)*('Form II'!G1146+'Form II'!H1146)),0)))</f>
        <v>0</v>
      </c>
      <c r="BE1148" s="118">
        <f>IF((AS1148)=0,('Form II'!G1146+'Form II'!H1146),SUM(AU1148:BD1148))</f>
        <v>0</v>
      </c>
      <c r="CD1148" s="23">
        <f>AT1148*'Form II'!F1146</f>
        <v>0</v>
      </c>
    </row>
    <row r="1149" spans="1:82" ht="15.75" thickTop="1" x14ac:dyDescent="0.25">
      <c r="A1149" s="90" t="s">
        <v>41</v>
      </c>
      <c r="B1149" s="91"/>
      <c r="C1149" s="91">
        <f t="shared" si="10768"/>
        <v>0</v>
      </c>
      <c r="D1149" s="93">
        <f t="shared" ref="D1149" si="11100">C1149/C1143</f>
        <v>0</v>
      </c>
      <c r="E1149" s="91">
        <f t="shared" si="10770"/>
        <v>0</v>
      </c>
      <c r="F1149" s="93">
        <f t="shared" ref="F1149" si="11101">E1149/E1143</f>
        <v>0</v>
      </c>
      <c r="G1149" s="91">
        <f t="shared" si="10772"/>
        <v>0</v>
      </c>
      <c r="H1149" s="93">
        <f t="shared" ref="H1149" si="11102">G1149/G1143</f>
        <v>0</v>
      </c>
      <c r="I1149" s="91">
        <f t="shared" si="10774"/>
        <v>0</v>
      </c>
      <c r="J1149" s="93">
        <f t="shared" ref="J1149" si="11103">I1149/I1143</f>
        <v>0</v>
      </c>
      <c r="K1149" s="91">
        <f t="shared" si="10776"/>
        <v>0</v>
      </c>
      <c r="L1149" s="93">
        <f t="shared" ref="L1149" si="11104">K1149/K1143</f>
        <v>0</v>
      </c>
      <c r="M1149" s="91">
        <f t="shared" si="10778"/>
        <v>0</v>
      </c>
      <c r="N1149" s="93">
        <f t="shared" ref="N1149" si="11105">M1149/M1143</f>
        <v>0</v>
      </c>
      <c r="O1149" s="91">
        <f t="shared" si="10780"/>
        <v>0</v>
      </c>
      <c r="P1149" s="93">
        <f t="shared" ref="P1149" si="11106">O1149/O1143</f>
        <v>0</v>
      </c>
      <c r="Q1149" s="91">
        <f t="shared" si="10782"/>
        <v>0</v>
      </c>
      <c r="R1149" s="93">
        <f t="shared" ref="R1149" si="11107">Q1149/Q1143</f>
        <v>0</v>
      </c>
      <c r="S1149" s="91">
        <f t="shared" si="10784"/>
        <v>0</v>
      </c>
      <c r="T1149" s="93">
        <f t="shared" ref="T1149" si="11108">S1149/S1143</f>
        <v>0</v>
      </c>
      <c r="U1149" s="91">
        <f t="shared" si="10786"/>
        <v>0</v>
      </c>
      <c r="V1149" s="93">
        <f t="shared" ref="V1149" si="11109">U1149/U1143</f>
        <v>0</v>
      </c>
      <c r="W1149" s="91">
        <f t="shared" si="10788"/>
        <v>0</v>
      </c>
      <c r="X1149" s="93">
        <f t="shared" ref="X1149" si="11110">W1149/W1143</f>
        <v>0</v>
      </c>
      <c r="Y1149" s="91">
        <f t="shared" si="10790"/>
        <v>0</v>
      </c>
      <c r="Z1149" s="93">
        <f t="shared" ref="Z1149" si="11111">Y1149/Y1143</f>
        <v>0</v>
      </c>
      <c r="AA1149" s="91">
        <f t="shared" si="10792"/>
        <v>0</v>
      </c>
      <c r="AB1149" s="93">
        <f t="shared" ref="AB1149" si="11112">AA1149/AA1143</f>
        <v>0</v>
      </c>
      <c r="AC1149" s="91">
        <f t="shared" si="10794"/>
        <v>0</v>
      </c>
      <c r="AD1149" s="93">
        <f t="shared" ref="AD1149" si="11113">AC1149/AC1143</f>
        <v>0</v>
      </c>
      <c r="AE1149" s="94">
        <f t="shared" si="10796"/>
        <v>0</v>
      </c>
      <c r="AF1149" s="93">
        <f t="shared" ref="AF1149" si="11114">AE1149/AE1143</f>
        <v>0</v>
      </c>
      <c r="AG1149" s="91">
        <f t="shared" si="10798"/>
        <v>0</v>
      </c>
      <c r="AH1149" s="93">
        <f t="shared" ref="AH1149" si="11115">AG1149/AG1143</f>
        <v>0</v>
      </c>
      <c r="AI1149" s="91">
        <f t="shared" si="10800"/>
        <v>0</v>
      </c>
      <c r="AJ1149" s="93">
        <f t="shared" ref="AJ1149" si="11116">AI1149/AI1143</f>
        <v>0</v>
      </c>
      <c r="AK1149" s="91">
        <f t="shared" si="10802"/>
        <v>0</v>
      </c>
      <c r="AL1149" s="93">
        <f t="shared" ref="AL1149" si="11117">AK1149/AK1143</f>
        <v>0</v>
      </c>
      <c r="AM1149" s="91">
        <f t="shared" si="10804"/>
        <v>0</v>
      </c>
      <c r="AN1149" s="93">
        <f t="shared" ref="AN1149" si="11118">AM1149/AM1143</f>
        <v>0</v>
      </c>
      <c r="AO1149" s="91">
        <f t="shared" si="10806"/>
        <v>0</v>
      </c>
      <c r="AP1149" s="93">
        <f t="shared" ref="AP1149" si="11119">AO1149/AO1143</f>
        <v>0</v>
      </c>
      <c r="AQ1149" s="91">
        <f t="shared" si="10808"/>
        <v>0</v>
      </c>
      <c r="AR1149" s="93">
        <f t="shared" si="11037"/>
        <v>0</v>
      </c>
      <c r="AS1149" s="95">
        <f t="shared" si="10809"/>
        <v>0</v>
      </c>
      <c r="AT1149" s="203">
        <f t="shared" si="11039"/>
        <v>0</v>
      </c>
      <c r="AU1149" s="121"/>
      <c r="AV1149" s="121"/>
      <c r="AW1149" s="121"/>
      <c r="AX1149" s="121"/>
      <c r="AY1149" s="121"/>
      <c r="AZ1149" s="121"/>
      <c r="BA1149" s="121"/>
      <c r="BB1149" s="121"/>
      <c r="BC1149" s="121"/>
      <c r="BD1149" s="121"/>
      <c r="BE1149" s="121"/>
      <c r="CD1149" s="30">
        <f t="shared" si="10810"/>
        <v>0</v>
      </c>
    </row>
    <row r="1150" spans="1:82" x14ac:dyDescent="0.25">
      <c r="AU1150" s="116"/>
      <c r="AV1150" s="116"/>
      <c r="AW1150" s="116"/>
      <c r="AX1150" s="116"/>
      <c r="AY1150" s="116"/>
      <c r="AZ1150" s="116"/>
      <c r="BA1150" s="116"/>
      <c r="BB1150" s="116"/>
      <c r="BC1150" s="116"/>
      <c r="BD1150" s="116"/>
      <c r="BE1150" s="116"/>
    </row>
    <row r="1151" spans="1:82" ht="45" x14ac:dyDescent="0.25">
      <c r="A1151" s="97"/>
      <c r="B1151" s="199" t="s">
        <v>25</v>
      </c>
      <c r="C1151" s="248" t="s">
        <v>116</v>
      </c>
      <c r="D1151" s="247"/>
      <c r="E1151" s="257" t="s">
        <v>119</v>
      </c>
      <c r="F1151" s="247"/>
      <c r="G1151" s="257" t="s">
        <v>120</v>
      </c>
      <c r="H1151" s="247"/>
      <c r="I1151" s="248" t="s">
        <v>117</v>
      </c>
      <c r="J1151" s="247"/>
      <c r="K1151" s="248" t="s">
        <v>118</v>
      </c>
      <c r="L1151" s="247"/>
      <c r="M1151" s="248" t="s">
        <v>27</v>
      </c>
      <c r="N1151" s="247"/>
      <c r="O1151" s="248" t="s">
        <v>166</v>
      </c>
      <c r="P1151" s="247"/>
      <c r="Q1151" s="248" t="s">
        <v>167</v>
      </c>
      <c r="R1151" s="247"/>
      <c r="S1151" s="248" t="s">
        <v>132</v>
      </c>
      <c r="T1151" s="247"/>
      <c r="U1151" s="248" t="s">
        <v>28</v>
      </c>
      <c r="V1151" s="247"/>
      <c r="W1151" s="248" t="s">
        <v>29</v>
      </c>
      <c r="X1151" s="247"/>
      <c r="Y1151" s="248" t="s">
        <v>30</v>
      </c>
      <c r="Z1151" s="247"/>
      <c r="AA1151" s="248" t="s">
        <v>114</v>
      </c>
      <c r="AB1151" s="258"/>
      <c r="AC1151" s="248" t="s">
        <v>113</v>
      </c>
      <c r="AD1151" s="247"/>
      <c r="AE1151" s="248" t="s">
        <v>31</v>
      </c>
      <c r="AF1151" s="247"/>
      <c r="AG1151" s="248" t="s">
        <v>193</v>
      </c>
      <c r="AH1151" s="247"/>
      <c r="AI1151" s="248" t="s">
        <v>164</v>
      </c>
      <c r="AJ1151" s="247"/>
      <c r="AK1151" s="246" t="s">
        <v>165</v>
      </c>
      <c r="AL1151" s="247"/>
      <c r="AM1151" s="248" t="s">
        <v>33</v>
      </c>
      <c r="AN1151" s="247"/>
      <c r="AO1151" s="248" t="s">
        <v>34</v>
      </c>
      <c r="AP1151" s="247"/>
      <c r="AQ1151" s="248" t="s">
        <v>34</v>
      </c>
      <c r="AR1151" s="247"/>
      <c r="AS1151" s="248" t="s">
        <v>35</v>
      </c>
      <c r="AT1151" s="247"/>
      <c r="AU1151" s="115" t="s">
        <v>505</v>
      </c>
      <c r="AV1151" s="115" t="s">
        <v>116</v>
      </c>
      <c r="AW1151" s="115" t="s">
        <v>507</v>
      </c>
      <c r="AX1151" s="116" t="s">
        <v>508</v>
      </c>
      <c r="AY1151" s="116" t="s">
        <v>509</v>
      </c>
      <c r="AZ1151" s="116" t="s">
        <v>134</v>
      </c>
      <c r="BA1151" s="117" t="s">
        <v>114</v>
      </c>
      <c r="BB1151" s="117" t="s">
        <v>113</v>
      </c>
      <c r="BC1151" s="117" t="s">
        <v>46</v>
      </c>
      <c r="BD1151" s="117" t="s">
        <v>44</v>
      </c>
      <c r="BE1151" s="118"/>
    </row>
    <row r="1152" spans="1:82" x14ac:dyDescent="0.25">
      <c r="A1152" s="49" t="s">
        <v>129</v>
      </c>
      <c r="B1152" s="200"/>
      <c r="C1152" s="151"/>
      <c r="D1152" s="152"/>
      <c r="E1152" s="151"/>
      <c r="F1152" s="152"/>
      <c r="G1152" s="200"/>
      <c r="H1152" s="201"/>
      <c r="I1152" s="200"/>
      <c r="J1152" s="201"/>
      <c r="K1152" s="87"/>
      <c r="L1152" s="201"/>
      <c r="M1152" s="200"/>
      <c r="N1152" s="201"/>
      <c r="O1152" s="200"/>
      <c r="P1152" s="201"/>
      <c r="Q1152" s="200"/>
      <c r="R1152" s="201"/>
      <c r="S1152" s="200"/>
      <c r="T1152" s="201"/>
      <c r="U1152" s="200"/>
      <c r="V1152" s="201"/>
      <c r="W1152" s="200"/>
      <c r="X1152" s="201"/>
      <c r="Y1152" s="200"/>
      <c r="Z1152" s="201"/>
      <c r="AA1152" s="87"/>
      <c r="AB1152" s="87"/>
      <c r="AC1152" s="200"/>
      <c r="AD1152" s="201"/>
      <c r="AE1152" s="200"/>
      <c r="AF1152" s="201"/>
      <c r="AG1152" s="200"/>
      <c r="AH1152" s="201"/>
      <c r="AI1152" s="200"/>
      <c r="AJ1152" s="201"/>
      <c r="AK1152" s="87"/>
      <c r="AL1152" s="87"/>
      <c r="AM1152" s="200"/>
      <c r="AN1152" s="201"/>
      <c r="AO1152" s="200"/>
      <c r="AP1152" s="201"/>
      <c r="AQ1152" s="200"/>
      <c r="AR1152" s="201"/>
      <c r="AS1152" s="200"/>
      <c r="AT1152" s="146"/>
      <c r="AU1152" s="115"/>
      <c r="AV1152" s="115"/>
      <c r="AW1152" s="115"/>
      <c r="AX1152" s="116"/>
      <c r="AY1152" s="116"/>
      <c r="AZ1152" s="116"/>
      <c r="BA1152" s="116"/>
      <c r="BB1152" s="116"/>
      <c r="BC1152" s="116"/>
      <c r="BD1152" s="116"/>
      <c r="BE1152" s="116"/>
    </row>
    <row r="1153" spans="1:82" x14ac:dyDescent="0.25">
      <c r="A1153" s="98"/>
      <c r="B1153" s="88"/>
      <c r="C1153" s="249">
        <f>(VLOOKUP(A1152,$BF$2:$CB$5,2,FALSE))*'Form II'!F1153</f>
        <v>60</v>
      </c>
      <c r="D1153" s="250"/>
      <c r="E1153" s="249">
        <f>VLOOKUP(A1152,$BF$2:$CB$5,3,FALSE)*'Form II'!F1153</f>
        <v>60</v>
      </c>
      <c r="F1153" s="250"/>
      <c r="G1153" s="249">
        <f>VLOOKUP(A1152,$BF$2:$CB$5,4,FALSE)*'Form II'!F1153</f>
        <v>60</v>
      </c>
      <c r="H1153" s="250"/>
      <c r="I1153" s="249">
        <f>VLOOKUP(A1152,$BF$2:$CB$5,5,FALSE)*'Form II'!F1153</f>
        <v>60</v>
      </c>
      <c r="J1153" s="250"/>
      <c r="K1153" s="251">
        <f>VLOOKUP(A1152,$BF$2:$CB$5,6,FALSE)*'Form II'!F1153</f>
        <v>100</v>
      </c>
      <c r="L1153" s="250"/>
      <c r="M1153" s="249">
        <f>VLOOKUP(A1152,$BF$2:$CB$5,7,FALSE)*'Form II'!F1153</f>
        <v>200</v>
      </c>
      <c r="N1153" s="250"/>
      <c r="O1153" s="249">
        <f>VLOOKUP(A1152,$BF$2:$CB$5,8,FALSE)*'Form II'!F1153</f>
        <v>125</v>
      </c>
      <c r="P1153" s="250"/>
      <c r="Q1153" s="249">
        <f>VLOOKUP(A1152,$BF$2:$CB$5,9,FALSE)*'Form II'!F1153</f>
        <v>125</v>
      </c>
      <c r="R1153" s="250"/>
      <c r="S1153" s="249">
        <f>VLOOKUP(A1152,$BF$2:$CB$5,10,FALSE)*'Form II'!F1153</f>
        <v>125</v>
      </c>
      <c r="T1153" s="250"/>
      <c r="U1153" s="249">
        <f>VLOOKUP(A1152,$BF$2:$CB$5,11,FALSE)*'Form II'!F1153</f>
        <v>150</v>
      </c>
      <c r="V1153" s="250"/>
      <c r="W1153" s="249">
        <f>VLOOKUP(A1152,$BF$2:$CB$5,12,FALSE)*'Form II'!F1153</f>
        <v>200</v>
      </c>
      <c r="X1153" s="250"/>
      <c r="Y1153" s="252">
        <f>VLOOKUP(A1152,$BF$2:$CB$5,13,FALSE)*'Form II'!F1153</f>
        <v>250</v>
      </c>
      <c r="Z1153" s="253"/>
      <c r="AA1153" s="252">
        <f>VLOOKUP(A1152,$BF$2:$CB$5,14,FALSE)*'Form II'!F1153</f>
        <v>75</v>
      </c>
      <c r="AB1153" s="254"/>
      <c r="AC1153" s="252">
        <f>VLOOKUP(A1152,$BF$2:$CB$5,15,FALSE)*'Form II'!F1153</f>
        <v>75</v>
      </c>
      <c r="AD1153" s="253"/>
      <c r="AE1153" s="252">
        <f>VLOOKUP(A1152,$BF$2:$CB$5,16,FALSE)*'Form II'!F1153</f>
        <v>200</v>
      </c>
      <c r="AF1153" s="253"/>
      <c r="AG1153" s="249">
        <f>VLOOKUP(A1152,$BF$2:$CB$5,17,FALSE)*'Form II'!F1153</f>
        <v>200</v>
      </c>
      <c r="AH1153" s="250"/>
      <c r="AI1153" s="249">
        <f>VLOOKUP(A1152,$BF$2:$CB$5,18,FALSE)*'Form II'!F1153</f>
        <v>12.5</v>
      </c>
      <c r="AJ1153" s="250"/>
      <c r="AK1153" s="249">
        <f>VLOOKUP(A1152,$BF$2:$CB$5,19,FALSE)*'Form II'!F1153</f>
        <v>25</v>
      </c>
      <c r="AL1153" s="250"/>
      <c r="AM1153" s="249">
        <f>VLOOKUP(A1152,$BF$2:$CB$5,20,FALSE)*'Form II'!F1153</f>
        <v>12.5</v>
      </c>
      <c r="AN1153" s="250"/>
      <c r="AO1153" s="249">
        <f>VLOOKUP(A1152,$BF$2:$CB$5,21,FALSE)*'Form II'!F1153</f>
        <v>25</v>
      </c>
      <c r="AP1153" s="250"/>
      <c r="AQ1153" s="249">
        <f>VLOOKUP(A1152,$BF$2:$CB$5,22,FALSE)*'Form II'!F1153</f>
        <v>25</v>
      </c>
      <c r="AR1153" s="250"/>
      <c r="AS1153" s="255"/>
      <c r="AT1153" s="256"/>
      <c r="AU1153" s="116"/>
      <c r="AV1153" s="116"/>
      <c r="AW1153" s="116"/>
      <c r="AX1153" s="116"/>
      <c r="AY1153" s="116"/>
      <c r="AZ1153" s="116"/>
      <c r="BA1153" s="116"/>
      <c r="BB1153" s="116"/>
      <c r="BC1153" s="116"/>
      <c r="BD1153" s="116"/>
      <c r="BE1153" s="116"/>
    </row>
    <row r="1154" spans="1:82" ht="15.75" thickBot="1" x14ac:dyDescent="0.3">
      <c r="A1154" s="48" t="str">
        <f>'Form II'!A1153&amp;", "&amp;'Form II'!B1153</f>
        <v>, 116</v>
      </c>
      <c r="B1154" s="99" t="s">
        <v>36</v>
      </c>
      <c r="C1154" s="99" t="s">
        <v>36</v>
      </c>
      <c r="D1154" s="99" t="s">
        <v>142</v>
      </c>
      <c r="E1154" s="99"/>
      <c r="F1154" s="99"/>
      <c r="G1154" s="99"/>
      <c r="H1154" s="99"/>
      <c r="I1154" s="99"/>
      <c r="J1154" s="99"/>
      <c r="K1154" s="99" t="s">
        <v>36</v>
      </c>
      <c r="L1154" s="99" t="s">
        <v>142</v>
      </c>
      <c r="M1154" s="99" t="s">
        <v>36</v>
      </c>
      <c r="N1154" s="99" t="s">
        <v>142</v>
      </c>
      <c r="O1154" s="99" t="s">
        <v>36</v>
      </c>
      <c r="P1154" s="99" t="s">
        <v>142</v>
      </c>
      <c r="Q1154" s="99" t="s">
        <v>36</v>
      </c>
      <c r="R1154" s="99" t="s">
        <v>142</v>
      </c>
      <c r="S1154" s="99" t="s">
        <v>36</v>
      </c>
      <c r="T1154" s="99" t="s">
        <v>142</v>
      </c>
      <c r="U1154" s="99" t="s">
        <v>36</v>
      </c>
      <c r="V1154" s="99" t="s">
        <v>142</v>
      </c>
      <c r="W1154" s="99" t="s">
        <v>36</v>
      </c>
      <c r="X1154" s="99" t="s">
        <v>142</v>
      </c>
      <c r="Y1154" s="99" t="s">
        <v>36</v>
      </c>
      <c r="Z1154" s="99" t="s">
        <v>142</v>
      </c>
      <c r="AA1154" s="99"/>
      <c r="AB1154" s="99"/>
      <c r="AC1154" s="99" t="s">
        <v>36</v>
      </c>
      <c r="AD1154" s="99" t="s">
        <v>142</v>
      </c>
      <c r="AE1154" s="99" t="s">
        <v>36</v>
      </c>
      <c r="AF1154" s="100" t="s">
        <v>142</v>
      </c>
      <c r="AG1154" s="99" t="s">
        <v>36</v>
      </c>
      <c r="AH1154" s="99" t="s">
        <v>142</v>
      </c>
      <c r="AI1154" s="99" t="s">
        <v>36</v>
      </c>
      <c r="AJ1154" s="99" t="s">
        <v>142</v>
      </c>
      <c r="AK1154" s="99" t="s">
        <v>36</v>
      </c>
      <c r="AL1154" s="99" t="s">
        <v>142</v>
      </c>
      <c r="AM1154" s="99" t="s">
        <v>36</v>
      </c>
      <c r="AN1154" s="99" t="s">
        <v>142</v>
      </c>
      <c r="AO1154" s="99" t="s">
        <v>36</v>
      </c>
      <c r="AP1154" s="99" t="s">
        <v>142</v>
      </c>
      <c r="AQ1154" s="99" t="s">
        <v>36</v>
      </c>
      <c r="AR1154" s="99" t="s">
        <v>142</v>
      </c>
      <c r="AS1154" s="99" t="s">
        <v>36</v>
      </c>
      <c r="AT1154" s="147" t="s">
        <v>142</v>
      </c>
      <c r="AU1154" s="116"/>
      <c r="AV1154" s="116"/>
      <c r="AW1154" s="116"/>
      <c r="AX1154" s="116"/>
      <c r="AY1154" s="116"/>
      <c r="AZ1154" s="116"/>
      <c r="BA1154" s="116"/>
      <c r="BB1154" s="116"/>
      <c r="BC1154" s="116"/>
      <c r="BD1154" s="116"/>
      <c r="BE1154" s="116"/>
    </row>
    <row r="1155" spans="1:82" ht="16.5" thickTop="1" thickBot="1" x14ac:dyDescent="0.3">
      <c r="A1155" s="24" t="s">
        <v>37</v>
      </c>
      <c r="B1155" s="25"/>
      <c r="C1155" s="112">
        <v>0</v>
      </c>
      <c r="D1155" s="93">
        <f t="shared" ref="D1155" si="11120">C1155/C1153</f>
        <v>0</v>
      </c>
      <c r="E1155" s="112"/>
      <c r="F1155" s="93">
        <f t="shared" ref="F1155" si="11121">E1155/E1153</f>
        <v>0</v>
      </c>
      <c r="G1155" s="112"/>
      <c r="H1155" s="93">
        <f t="shared" ref="H1155" si="11122">G1155/G1153</f>
        <v>0</v>
      </c>
      <c r="I1155" s="112"/>
      <c r="J1155" s="93">
        <f t="shared" ref="J1155" si="11123">I1155/I1153</f>
        <v>0</v>
      </c>
      <c r="K1155" s="112"/>
      <c r="L1155" s="93">
        <f t="shared" ref="L1155" si="11124">K1155/K1153</f>
        <v>0</v>
      </c>
      <c r="M1155" s="112">
        <v>0</v>
      </c>
      <c r="N1155" s="93">
        <f t="shared" ref="N1155" si="11125">M1155/M1153</f>
        <v>0</v>
      </c>
      <c r="O1155" s="112">
        <v>0</v>
      </c>
      <c r="P1155" s="93">
        <f t="shared" ref="P1155" si="11126">O1155/O1153</f>
        <v>0</v>
      </c>
      <c r="Q1155" s="112">
        <v>0</v>
      </c>
      <c r="R1155" s="93">
        <f t="shared" ref="R1155" si="11127">Q1155/Q1153</f>
        <v>0</v>
      </c>
      <c r="S1155" s="112">
        <v>0</v>
      </c>
      <c r="T1155" s="93">
        <f t="shared" ref="T1155" si="11128">S1155/S1153</f>
        <v>0</v>
      </c>
      <c r="U1155" s="112">
        <v>0</v>
      </c>
      <c r="V1155" s="93">
        <f t="shared" ref="V1155" si="11129">U1155/U1153</f>
        <v>0</v>
      </c>
      <c r="W1155" s="112">
        <v>0</v>
      </c>
      <c r="X1155" s="93">
        <f t="shared" ref="X1155" si="11130">W1155/W1153</f>
        <v>0</v>
      </c>
      <c r="Y1155" s="112">
        <v>0</v>
      </c>
      <c r="Z1155" s="93">
        <f t="shared" ref="Z1155" si="11131">Y1155/Y1153</f>
        <v>0</v>
      </c>
      <c r="AA1155" s="112">
        <v>0</v>
      </c>
      <c r="AB1155" s="93">
        <f t="shared" ref="AB1155" si="11132">AA1155/AA1153</f>
        <v>0</v>
      </c>
      <c r="AC1155" s="112">
        <v>0</v>
      </c>
      <c r="AD1155" s="93">
        <f t="shared" ref="AD1155" si="11133">AC1155/AC1153</f>
        <v>0</v>
      </c>
      <c r="AE1155" s="112"/>
      <c r="AF1155" s="93">
        <f t="shared" ref="AF1155" si="11134">AE1155/AE1153</f>
        <v>0</v>
      </c>
      <c r="AG1155" s="112"/>
      <c r="AH1155" s="93">
        <f t="shared" ref="AH1155" si="11135">AG1155/AG1153</f>
        <v>0</v>
      </c>
      <c r="AI1155" s="112"/>
      <c r="AJ1155" s="93">
        <f t="shared" ref="AJ1155" si="11136">AI1155/AI1153</f>
        <v>0</v>
      </c>
      <c r="AK1155" s="112"/>
      <c r="AL1155" s="93">
        <f t="shared" ref="AL1155" si="11137">AK1155/AK1153</f>
        <v>0</v>
      </c>
      <c r="AM1155" s="112">
        <v>0</v>
      </c>
      <c r="AN1155" s="93">
        <f t="shared" ref="AN1155" si="11138">AM1155/AM1153</f>
        <v>0</v>
      </c>
      <c r="AO1155" s="112">
        <v>0</v>
      </c>
      <c r="AP1155" s="93">
        <f t="shared" ref="AP1155" si="11139">AO1155/AO1153</f>
        <v>0</v>
      </c>
      <c r="AQ1155" s="112">
        <v>0</v>
      </c>
      <c r="AR1155" s="93">
        <f t="shared" ref="AR1155:AR1159" si="11140">AQ1155/$AQ$113</f>
        <v>0</v>
      </c>
      <c r="AS1155" s="134">
        <f t="shared" ref="AS1155:AS1158" si="11141">C1155+K1155+M1155+O1155+U1155+W1155+Y1155+AC1155+AE1155+AG1155+AM1155+AQ1155+E1155+I1155+G1155+AA1155+Q1155+S1155+AO1155+AI1155+AK1155</f>
        <v>0</v>
      </c>
      <c r="AT1155" s="203">
        <f t="shared" ref="AT1155:AT1159" si="11142">D1155+L1155+N1155+P1155+V1155+X1155+Z1155+AD1155+AF1155+AH1155+AN1155+AR1155+AB1155+F1155+J1155+H1155+R1155+T1155+AP1155+AJ1155+AL1155</f>
        <v>0</v>
      </c>
      <c r="AU1155" s="120">
        <f>IF(J1155=0,0,(IF('Form II'!K1153="yes",(J1155/AT1155)*('Form II'!G1153+'Form II'!H1153),0)))</f>
        <v>0</v>
      </c>
      <c r="AV1155" s="120">
        <f>IF(D1155=0,0,(IF('Form II'!I1153="yes",(D1155/AT1155)*('Form II'!G1153+'Form II'!H1153),0)))</f>
        <v>0</v>
      </c>
      <c r="AW1155" s="120">
        <f>IF(F1155+H1155=0,0,(IF('Form II'!J1153="yes",((F1155+H1155)/AT1155)*('Form II'!G1153+'Form II'!H1153),0)))</f>
        <v>0</v>
      </c>
      <c r="AX1155" s="120">
        <f>IF(L1155=0,0,(L1155/AT1155)*('Form II'!G1153+'Form II'!H1153))</f>
        <v>0</v>
      </c>
      <c r="AY1155" s="120">
        <f>IF(P1155+R1155=0,0,(IF('Form II'!M1153="yes",(((P1155+R1155)/AT1155)*('Form II'!G1153+'Form II'!H1153)),0)))</f>
        <v>0</v>
      </c>
      <c r="AZ1155" s="120" t="e">
        <f>IF('Form II'!N1153="yes",(((V1155+X1155+Z1155+T1155)/AT1155)*('Form II'!G1153+'Form II'!H1153)),0)</f>
        <v>#DIV/0!</v>
      </c>
      <c r="BA1155" s="120" t="e">
        <f>IF('Form II'!P1153="yes",(AB1155/AT1155)*('Form II'!G1153+'Form II'!H1153),0)</f>
        <v>#DIV/0!</v>
      </c>
      <c r="BB1155" s="120" t="e">
        <f>IF('Form II'!O1153="yes",(AD1155/AT1155)*('Form II'!G1153+'Form II'!H1153),0)</f>
        <v>#DIV/0!</v>
      </c>
      <c r="BC1155" s="120">
        <f>IF(AF1155=0,0,(AF1155/AT1155)*('Form II'!G1153+'Form II'!H1153))</f>
        <v>0</v>
      </c>
      <c r="BD1155" s="120">
        <f>IF((AN1155+AP1155+AR1155)=0,0,(IF('Form II'!R1153="yes",(((AN1155+AP1155+AR1155)/AT1155)*('Form II'!G1153+'Form II'!H1153)),0)))</f>
        <v>0</v>
      </c>
      <c r="BE1155" s="118">
        <f>IF((AS1155)=0,('Form II'!G1153+'Form II'!H1153),SUM(AU1155:BD1155))</f>
        <v>0</v>
      </c>
      <c r="CD1155" s="23">
        <f>AT1155*'Form II'!F1153</f>
        <v>0</v>
      </c>
    </row>
    <row r="1156" spans="1:82" ht="16.5" thickTop="1" thickBot="1" x14ac:dyDescent="0.3">
      <c r="A1156" s="26" t="s">
        <v>38</v>
      </c>
      <c r="B1156" s="27"/>
      <c r="C1156" s="113">
        <v>0</v>
      </c>
      <c r="D1156" s="93">
        <f t="shared" ref="D1156" si="11143">C1156/C1153</f>
        <v>0</v>
      </c>
      <c r="E1156" s="113"/>
      <c r="F1156" s="93">
        <f t="shared" ref="F1156" si="11144">E1156/E1153</f>
        <v>0</v>
      </c>
      <c r="G1156" s="113"/>
      <c r="H1156" s="93">
        <f t="shared" ref="H1156" si="11145">G1156/G1153</f>
        <v>0</v>
      </c>
      <c r="I1156" s="113"/>
      <c r="J1156" s="93">
        <f t="shared" ref="J1156" si="11146">I1156/I1153</f>
        <v>0</v>
      </c>
      <c r="K1156" s="113"/>
      <c r="L1156" s="93">
        <f t="shared" ref="L1156" si="11147">K1156/K1153</f>
        <v>0</v>
      </c>
      <c r="M1156" s="113">
        <v>0</v>
      </c>
      <c r="N1156" s="93">
        <f t="shared" ref="N1156" si="11148">M1156/M1153</f>
        <v>0</v>
      </c>
      <c r="O1156" s="113">
        <v>0</v>
      </c>
      <c r="P1156" s="93">
        <f t="shared" ref="P1156" si="11149">O1156/O1153</f>
        <v>0</v>
      </c>
      <c r="Q1156" s="113">
        <v>0</v>
      </c>
      <c r="R1156" s="93">
        <f t="shared" ref="R1156" si="11150">Q1156/Q1153</f>
        <v>0</v>
      </c>
      <c r="S1156" s="113">
        <v>0</v>
      </c>
      <c r="T1156" s="93">
        <f t="shared" ref="T1156" si="11151">S1156/S1153</f>
        <v>0</v>
      </c>
      <c r="U1156" s="113">
        <v>0</v>
      </c>
      <c r="V1156" s="93">
        <f t="shared" ref="V1156" si="11152">U1156/U1153</f>
        <v>0</v>
      </c>
      <c r="W1156" s="113">
        <v>0</v>
      </c>
      <c r="X1156" s="93">
        <f t="shared" ref="X1156" si="11153">W1156/W1153</f>
        <v>0</v>
      </c>
      <c r="Y1156" s="113">
        <v>0</v>
      </c>
      <c r="Z1156" s="93">
        <f t="shared" ref="Z1156" si="11154">Y1156/Y1153</f>
        <v>0</v>
      </c>
      <c r="AA1156" s="113">
        <v>0</v>
      </c>
      <c r="AB1156" s="93">
        <f t="shared" ref="AB1156" si="11155">AA1156/AA1153</f>
        <v>0</v>
      </c>
      <c r="AC1156" s="113">
        <v>0</v>
      </c>
      <c r="AD1156" s="93">
        <f t="shared" ref="AD1156" si="11156">AC1156/AC1153</f>
        <v>0</v>
      </c>
      <c r="AE1156" s="113"/>
      <c r="AF1156" s="93">
        <f t="shared" ref="AF1156" si="11157">AE1156/AE1153</f>
        <v>0</v>
      </c>
      <c r="AG1156" s="113"/>
      <c r="AH1156" s="93">
        <f t="shared" ref="AH1156" si="11158">AG1156/AG1153</f>
        <v>0</v>
      </c>
      <c r="AI1156" s="113"/>
      <c r="AJ1156" s="93">
        <f t="shared" ref="AJ1156" si="11159">AI1156/AI1153</f>
        <v>0</v>
      </c>
      <c r="AK1156" s="113"/>
      <c r="AL1156" s="93">
        <f t="shared" ref="AL1156" si="11160">AK1156/AK1153</f>
        <v>0</v>
      </c>
      <c r="AM1156" s="113">
        <v>0</v>
      </c>
      <c r="AN1156" s="93">
        <f t="shared" ref="AN1156" si="11161">AM1156/AM1153</f>
        <v>0</v>
      </c>
      <c r="AO1156" s="113">
        <v>0</v>
      </c>
      <c r="AP1156" s="93">
        <f t="shared" ref="AP1156" si="11162">AO1156/AO1153</f>
        <v>0</v>
      </c>
      <c r="AQ1156" s="113">
        <v>0</v>
      </c>
      <c r="AR1156" s="93">
        <f t="shared" si="11140"/>
        <v>0</v>
      </c>
      <c r="AS1156" s="134">
        <f t="shared" si="11141"/>
        <v>0</v>
      </c>
      <c r="AT1156" s="203">
        <f t="shared" si="11142"/>
        <v>0</v>
      </c>
      <c r="AU1156" s="120">
        <f>IF(J1156=0,0,(IF('Form II'!K1154="yes",(J1156/AT1156)*('Form II'!G1154+'Form II'!H1154),0)))</f>
        <v>0</v>
      </c>
      <c r="AV1156" s="120">
        <f>IF(D1156=0,0,(IF('Form II'!I1154="yes",(D1156/AT1156)*('Form II'!G1154+'Form II'!H1154),0)))</f>
        <v>0</v>
      </c>
      <c r="AW1156" s="120">
        <f>IF(F1156+H1156=0,0,(IF('Form II'!J1154="yes",((F1156+H1156)/AT1156)*('Form II'!G1154+'Form II'!H1154),0)))</f>
        <v>0</v>
      </c>
      <c r="AX1156" s="120">
        <f>IF(L1156=0,0,(L1156/AT1156)*('Form II'!G1154+'Form II'!H1154))</f>
        <v>0</v>
      </c>
      <c r="AY1156" s="120">
        <f>IF(P1156+R1156=0,0,(IF('Form II'!M1154="yes",(((P1156+R1156)/AT1156)*('Form II'!G1154+'Form II'!H1154)),0)))</f>
        <v>0</v>
      </c>
      <c r="AZ1156" s="120" t="e">
        <f>IF('Form II'!N1154="yes",(((V1156+X1156+Z1156+T1156)/AT1156)*('Form II'!G1154+'Form II'!H1154)),0)</f>
        <v>#DIV/0!</v>
      </c>
      <c r="BA1156" s="120" t="e">
        <f>IF('Form II'!P1154="yes",(AB1156/AT1156)*('Form II'!G1154+'Form II'!H1154),0)</f>
        <v>#DIV/0!</v>
      </c>
      <c r="BB1156" s="120" t="e">
        <f>IF('Form II'!O1154="yes",(AD1156/AT1156)*('Form II'!G1154+'Form II'!H1154),0)</f>
        <v>#DIV/0!</v>
      </c>
      <c r="BC1156" s="120">
        <f>IF(AF1156=0,0,(AF1156/AT1156)*('Form II'!G1154+'Form II'!H1154))</f>
        <v>0</v>
      </c>
      <c r="BD1156" s="120">
        <f>IF((AN1156+AP1156+AR1156)=0,0,(IF('Form II'!R1154="yes",(((AN1156+AP1156+AR1156)/AT1156)*('Form II'!G1154+'Form II'!H1154)),0)))</f>
        <v>0</v>
      </c>
      <c r="BE1156" s="118">
        <f>IF((AS1156)=0,('Form II'!G1154+'Form II'!H1154),SUM(AU1156:BD1156))</f>
        <v>0</v>
      </c>
      <c r="CD1156" s="23">
        <f>AT1156*'Form II'!F1154</f>
        <v>0</v>
      </c>
    </row>
    <row r="1157" spans="1:82" ht="16.5" thickTop="1" thickBot="1" x14ac:dyDescent="0.3">
      <c r="A1157" s="26" t="s">
        <v>39</v>
      </c>
      <c r="B1157" s="27"/>
      <c r="C1157" s="113">
        <v>0</v>
      </c>
      <c r="D1157" s="93">
        <f t="shared" ref="D1157" si="11163">C1157/C1153</f>
        <v>0</v>
      </c>
      <c r="E1157" s="113"/>
      <c r="F1157" s="93">
        <f t="shared" ref="F1157" si="11164">E1157/E1153</f>
        <v>0</v>
      </c>
      <c r="G1157" s="113"/>
      <c r="H1157" s="93">
        <f t="shared" ref="H1157" si="11165">G1157/G1153</f>
        <v>0</v>
      </c>
      <c r="I1157" s="113"/>
      <c r="J1157" s="93">
        <f t="shared" ref="J1157" si="11166">I1157/I1153</f>
        <v>0</v>
      </c>
      <c r="K1157" s="113"/>
      <c r="L1157" s="93">
        <f t="shared" ref="L1157" si="11167">K1157/K1153</f>
        <v>0</v>
      </c>
      <c r="M1157" s="113">
        <v>0</v>
      </c>
      <c r="N1157" s="93">
        <f t="shared" ref="N1157" si="11168">M1157/M1153</f>
        <v>0</v>
      </c>
      <c r="O1157" s="113">
        <v>0</v>
      </c>
      <c r="P1157" s="93">
        <f t="shared" ref="P1157" si="11169">O1157/O1153</f>
        <v>0</v>
      </c>
      <c r="Q1157" s="113">
        <v>0</v>
      </c>
      <c r="R1157" s="93">
        <f t="shared" ref="R1157" si="11170">Q1157/Q1153</f>
        <v>0</v>
      </c>
      <c r="S1157" s="113">
        <v>0</v>
      </c>
      <c r="T1157" s="93">
        <f t="shared" ref="T1157" si="11171">S1157/S1153</f>
        <v>0</v>
      </c>
      <c r="U1157" s="113">
        <v>0</v>
      </c>
      <c r="V1157" s="93">
        <f t="shared" ref="V1157" si="11172">U1157/U1153</f>
        <v>0</v>
      </c>
      <c r="W1157" s="113">
        <v>0</v>
      </c>
      <c r="X1157" s="93">
        <f t="shared" ref="X1157" si="11173">W1157/W1153</f>
        <v>0</v>
      </c>
      <c r="Y1157" s="113">
        <v>0</v>
      </c>
      <c r="Z1157" s="93">
        <f t="shared" ref="Z1157" si="11174">Y1157/Y1153</f>
        <v>0</v>
      </c>
      <c r="AA1157" s="113">
        <v>0</v>
      </c>
      <c r="AB1157" s="93">
        <f t="shared" ref="AB1157" si="11175">AA1157/AA1153</f>
        <v>0</v>
      </c>
      <c r="AC1157" s="113">
        <v>0</v>
      </c>
      <c r="AD1157" s="93">
        <f t="shared" ref="AD1157" si="11176">AC1157/AC1153</f>
        <v>0</v>
      </c>
      <c r="AE1157" s="113"/>
      <c r="AF1157" s="93">
        <f t="shared" ref="AF1157" si="11177">AE1157/AE1153</f>
        <v>0</v>
      </c>
      <c r="AG1157" s="113"/>
      <c r="AH1157" s="93">
        <f t="shared" ref="AH1157" si="11178">AG1157/AG1153</f>
        <v>0</v>
      </c>
      <c r="AI1157" s="113"/>
      <c r="AJ1157" s="93">
        <f t="shared" ref="AJ1157" si="11179">AI1157/AI1153</f>
        <v>0</v>
      </c>
      <c r="AK1157" s="113"/>
      <c r="AL1157" s="93">
        <f t="shared" ref="AL1157" si="11180">AK1157/AK1153</f>
        <v>0</v>
      </c>
      <c r="AM1157" s="113">
        <v>0</v>
      </c>
      <c r="AN1157" s="93">
        <f t="shared" ref="AN1157" si="11181">AM1157/AM1153</f>
        <v>0</v>
      </c>
      <c r="AO1157" s="113">
        <v>0</v>
      </c>
      <c r="AP1157" s="93">
        <f t="shared" ref="AP1157" si="11182">AO1157/AO1153</f>
        <v>0</v>
      </c>
      <c r="AQ1157" s="113">
        <v>0</v>
      </c>
      <c r="AR1157" s="93">
        <f t="shared" si="11140"/>
        <v>0</v>
      </c>
      <c r="AS1157" s="134">
        <f t="shared" si="11141"/>
        <v>0</v>
      </c>
      <c r="AT1157" s="203">
        <f t="shared" si="11142"/>
        <v>0</v>
      </c>
      <c r="AU1157" s="120">
        <f>IF(J1157=0,0,(IF('Form II'!K1155="yes",(J1157/AT1157)*('Form II'!G1155+'Form II'!H1155),0)))</f>
        <v>0</v>
      </c>
      <c r="AV1157" s="120">
        <f>IF(D1157=0,0,(IF('Form II'!I1155="yes",(D1157/AT1157)*('Form II'!G1155+'Form II'!H1155),0)))</f>
        <v>0</v>
      </c>
      <c r="AW1157" s="120">
        <f>IF(F1157+H1157=0,0,(IF('Form II'!J1155="yes",((F1157+H1157)/AT1157)*('Form II'!G1155+'Form II'!H1155),0)))</f>
        <v>0</v>
      </c>
      <c r="AX1157" s="120">
        <f>IF(L1157=0,0,(L1157/AT1157)*('Form II'!G1155+'Form II'!H1155))</f>
        <v>0</v>
      </c>
      <c r="AY1157" s="120">
        <f>IF(P1157+R1157=0,0,(IF('Form II'!M1155="yes",(((P1157+R1157)/AT1157)*('Form II'!G1155+'Form II'!H1155)),0)))</f>
        <v>0</v>
      </c>
      <c r="AZ1157" s="120" t="e">
        <f>IF('Form II'!N1155="yes",(((V1157+X1157+Z1157+T1157)/AT1157)*('Form II'!G1155+'Form II'!H1155)),0)</f>
        <v>#DIV/0!</v>
      </c>
      <c r="BA1157" s="120" t="e">
        <f>IF('Form II'!P1155="yes",(AB1157/AT1157)*('Form II'!G1155+'Form II'!H1155),0)</f>
        <v>#DIV/0!</v>
      </c>
      <c r="BB1157" s="120" t="e">
        <f>IF('Form II'!O1155="yes",(AD1157/AT1157)*('Form II'!G1155+'Form II'!H1155),0)</f>
        <v>#DIV/0!</v>
      </c>
      <c r="BC1157" s="120">
        <f>IF(AF1157=0,0,(AF1157/AT1157)*('Form II'!G1155+'Form II'!H1155))</f>
        <v>0</v>
      </c>
      <c r="BD1157" s="120">
        <f>IF((AN1157+AP1157+AR1157)=0,0,(IF('Form II'!R1155="yes",(((AN1157+AP1157+AR1157)/AT1157)*('Form II'!G1155+'Form II'!H1155)),0)))</f>
        <v>0</v>
      </c>
      <c r="BE1157" s="118">
        <f>IF((AS1157)=0,('Form II'!G1155+'Form II'!H1155),SUM(AU1157:BD1157))</f>
        <v>0</v>
      </c>
      <c r="CD1157" s="23">
        <f>AT1157*'Form II'!F1155</f>
        <v>0</v>
      </c>
    </row>
    <row r="1158" spans="1:82" ht="16.5" thickTop="1" thickBot="1" x14ac:dyDescent="0.3">
      <c r="A1158" s="28" t="s">
        <v>40</v>
      </c>
      <c r="B1158" s="29"/>
      <c r="C1158" s="114">
        <v>0</v>
      </c>
      <c r="D1158" s="93">
        <f t="shared" ref="D1158" si="11183">C1158/C1153</f>
        <v>0</v>
      </c>
      <c r="E1158" s="114"/>
      <c r="F1158" s="93">
        <f t="shared" ref="F1158" si="11184">E1158/E1153</f>
        <v>0</v>
      </c>
      <c r="G1158" s="114"/>
      <c r="H1158" s="93">
        <f t="shared" ref="H1158" si="11185">G1158/G1153</f>
        <v>0</v>
      </c>
      <c r="I1158" s="114"/>
      <c r="J1158" s="93">
        <f t="shared" ref="J1158" si="11186">I1158/I1153</f>
        <v>0</v>
      </c>
      <c r="K1158" s="114"/>
      <c r="L1158" s="93">
        <f t="shared" ref="L1158" si="11187">K1158/K1153</f>
        <v>0</v>
      </c>
      <c r="M1158" s="114">
        <v>0</v>
      </c>
      <c r="N1158" s="93">
        <f t="shared" ref="N1158" si="11188">M1158/M1153</f>
        <v>0</v>
      </c>
      <c r="O1158" s="114">
        <v>0</v>
      </c>
      <c r="P1158" s="93">
        <f t="shared" ref="P1158" si="11189">O1158/O1153</f>
        <v>0</v>
      </c>
      <c r="Q1158" s="114">
        <v>0</v>
      </c>
      <c r="R1158" s="93">
        <f t="shared" ref="R1158" si="11190">Q1158/Q1153</f>
        <v>0</v>
      </c>
      <c r="S1158" s="114">
        <v>0</v>
      </c>
      <c r="T1158" s="93">
        <f t="shared" ref="T1158" si="11191">S1158/S1153</f>
        <v>0</v>
      </c>
      <c r="U1158" s="114">
        <v>0</v>
      </c>
      <c r="V1158" s="93">
        <f t="shared" ref="V1158" si="11192">U1158/U1153</f>
        <v>0</v>
      </c>
      <c r="W1158" s="114">
        <v>0</v>
      </c>
      <c r="X1158" s="93">
        <f t="shared" ref="X1158" si="11193">W1158/W1153</f>
        <v>0</v>
      </c>
      <c r="Y1158" s="114">
        <v>0</v>
      </c>
      <c r="Z1158" s="93">
        <f t="shared" ref="Z1158" si="11194">Y1158/Y1153</f>
        <v>0</v>
      </c>
      <c r="AA1158" s="114">
        <v>0</v>
      </c>
      <c r="AB1158" s="93">
        <f t="shared" ref="AB1158" si="11195">AA1158/AA1153</f>
        <v>0</v>
      </c>
      <c r="AC1158" s="114">
        <v>0</v>
      </c>
      <c r="AD1158" s="93">
        <f t="shared" ref="AD1158" si="11196">AC1158/AC1153</f>
        <v>0</v>
      </c>
      <c r="AE1158" s="114"/>
      <c r="AF1158" s="93">
        <f t="shared" ref="AF1158" si="11197">AE1158/AE1153</f>
        <v>0</v>
      </c>
      <c r="AG1158" s="114"/>
      <c r="AH1158" s="93">
        <f t="shared" ref="AH1158" si="11198">AG1158/AG1153</f>
        <v>0</v>
      </c>
      <c r="AI1158" s="114"/>
      <c r="AJ1158" s="93">
        <f t="shared" ref="AJ1158" si="11199">AI1158/AI1153</f>
        <v>0</v>
      </c>
      <c r="AK1158" s="114"/>
      <c r="AL1158" s="93">
        <f t="shared" ref="AL1158" si="11200">AK1158/AK1153</f>
        <v>0</v>
      </c>
      <c r="AM1158" s="114">
        <v>0</v>
      </c>
      <c r="AN1158" s="93">
        <f t="shared" ref="AN1158" si="11201">AM1158/AM1153</f>
        <v>0</v>
      </c>
      <c r="AO1158" s="114">
        <v>0</v>
      </c>
      <c r="AP1158" s="93">
        <f t="shared" ref="AP1158" si="11202">AO1158/AO1153</f>
        <v>0</v>
      </c>
      <c r="AQ1158" s="114">
        <v>0</v>
      </c>
      <c r="AR1158" s="93">
        <f t="shared" si="11140"/>
        <v>0</v>
      </c>
      <c r="AS1158" s="134">
        <f t="shared" si="11141"/>
        <v>0</v>
      </c>
      <c r="AT1158" s="203">
        <f t="shared" si="11142"/>
        <v>0</v>
      </c>
      <c r="AU1158" s="120">
        <f>IF(J1158=0,0,(IF('Form II'!K1156="yes",(J1158/AT1158)*('Form II'!G1156+'Form II'!H1156),0)))</f>
        <v>0</v>
      </c>
      <c r="AV1158" s="120">
        <f>IF(D1158=0,0,(IF('Form II'!I1156="yes",(D1158/AT1158)*('Form II'!G1156+'Form II'!H1156),0)))</f>
        <v>0</v>
      </c>
      <c r="AW1158" s="120">
        <f>IF(F1158+H1158=0,0,(IF('Form II'!J1156="yes",((F1158+H1158)/AT1158)*('Form II'!G1156+'Form II'!H1156),0)))</f>
        <v>0</v>
      </c>
      <c r="AX1158" s="120">
        <f>IF(L1158=0,0,(L1158/AT1158)*('Form II'!G1156+'Form II'!H1156))</f>
        <v>0</v>
      </c>
      <c r="AY1158" s="120">
        <f>IF(P1158+R1158=0,0,(IF('Form II'!M1156="yes",(((P1158+R1158)/AT1158)*('Form II'!G1156+'Form II'!H1156)),0)))</f>
        <v>0</v>
      </c>
      <c r="AZ1158" s="120" t="e">
        <f>IF('Form II'!N1156="yes",(((V1158+X1158+Z1158+T1158)/AT1158)*('Form II'!G1156+'Form II'!H1156)),0)</f>
        <v>#DIV/0!</v>
      </c>
      <c r="BA1158" s="120" t="e">
        <f>IF('Form II'!P1156="yes",(AB1158/AT1158)*('Form II'!G1156+'Form II'!H1156),0)</f>
        <v>#DIV/0!</v>
      </c>
      <c r="BB1158" s="120" t="e">
        <f>IF('Form II'!O1156="yes",(AD1158/AT1158)*('Form II'!G1156+'Form II'!H1156),0)</f>
        <v>#DIV/0!</v>
      </c>
      <c r="BC1158" s="120">
        <f>IF(AF1158=0,0,(AF1158/AT1158)*('Form II'!G1156+'Form II'!H1156))</f>
        <v>0</v>
      </c>
      <c r="BD1158" s="120">
        <f>IF((AN1158+AP1158+AR1158)=0,0,(IF('Form II'!R1156="yes",(((AN1158+AP1158+AR1158)/AT1158)*('Form II'!G1156+'Form II'!H1156)),0)))</f>
        <v>0</v>
      </c>
      <c r="BE1158" s="118">
        <f>IF((AS1158)=0,('Form II'!G1156+'Form II'!H1156),SUM(AU1158:BD1158))</f>
        <v>0</v>
      </c>
      <c r="CD1158" s="23">
        <f>AT1158*'Form II'!F1156</f>
        <v>0</v>
      </c>
    </row>
    <row r="1159" spans="1:82" ht="15.75" thickTop="1" x14ac:dyDescent="0.25">
      <c r="A1159" s="90" t="s">
        <v>41</v>
      </c>
      <c r="B1159" s="91"/>
      <c r="C1159" s="91">
        <f t="shared" si="10768"/>
        <v>0</v>
      </c>
      <c r="D1159" s="93">
        <f t="shared" ref="D1159" si="11203">C1159/C1153</f>
        <v>0</v>
      </c>
      <c r="E1159" s="91">
        <f t="shared" si="10770"/>
        <v>0</v>
      </c>
      <c r="F1159" s="93">
        <f t="shared" ref="F1159" si="11204">E1159/E1153</f>
        <v>0</v>
      </c>
      <c r="G1159" s="91">
        <f t="shared" si="10772"/>
        <v>0</v>
      </c>
      <c r="H1159" s="93">
        <f t="shared" ref="H1159" si="11205">G1159/G1153</f>
        <v>0</v>
      </c>
      <c r="I1159" s="91">
        <f t="shared" si="10774"/>
        <v>0</v>
      </c>
      <c r="J1159" s="93">
        <f t="shared" ref="J1159" si="11206">I1159/I1153</f>
        <v>0</v>
      </c>
      <c r="K1159" s="91">
        <f t="shared" si="10776"/>
        <v>0</v>
      </c>
      <c r="L1159" s="93">
        <f t="shared" ref="L1159" si="11207">K1159/K1153</f>
        <v>0</v>
      </c>
      <c r="M1159" s="91">
        <f t="shared" si="10778"/>
        <v>0</v>
      </c>
      <c r="N1159" s="93">
        <f t="shared" ref="N1159" si="11208">M1159/M1153</f>
        <v>0</v>
      </c>
      <c r="O1159" s="91">
        <f t="shared" si="10780"/>
        <v>0</v>
      </c>
      <c r="P1159" s="93">
        <f t="shared" ref="P1159" si="11209">O1159/O1153</f>
        <v>0</v>
      </c>
      <c r="Q1159" s="91">
        <f t="shared" si="10782"/>
        <v>0</v>
      </c>
      <c r="R1159" s="93">
        <f t="shared" ref="R1159" si="11210">Q1159/Q1153</f>
        <v>0</v>
      </c>
      <c r="S1159" s="91">
        <f t="shared" si="10784"/>
        <v>0</v>
      </c>
      <c r="T1159" s="93">
        <f t="shared" ref="T1159" si="11211">S1159/S1153</f>
        <v>0</v>
      </c>
      <c r="U1159" s="91">
        <f t="shared" si="10786"/>
        <v>0</v>
      </c>
      <c r="V1159" s="93">
        <f t="shared" ref="V1159" si="11212">U1159/U1153</f>
        <v>0</v>
      </c>
      <c r="W1159" s="91">
        <f t="shared" si="10788"/>
        <v>0</v>
      </c>
      <c r="X1159" s="93">
        <f t="shared" ref="X1159" si="11213">W1159/W1153</f>
        <v>0</v>
      </c>
      <c r="Y1159" s="91">
        <f t="shared" si="10790"/>
        <v>0</v>
      </c>
      <c r="Z1159" s="93">
        <f t="shared" ref="Z1159" si="11214">Y1159/Y1153</f>
        <v>0</v>
      </c>
      <c r="AA1159" s="91">
        <f t="shared" si="10792"/>
        <v>0</v>
      </c>
      <c r="AB1159" s="93">
        <f t="shared" ref="AB1159" si="11215">AA1159/AA1153</f>
        <v>0</v>
      </c>
      <c r="AC1159" s="91">
        <f t="shared" si="10794"/>
        <v>0</v>
      </c>
      <c r="AD1159" s="93">
        <f t="shared" ref="AD1159" si="11216">AC1159/AC1153</f>
        <v>0</v>
      </c>
      <c r="AE1159" s="94">
        <f t="shared" si="10796"/>
        <v>0</v>
      </c>
      <c r="AF1159" s="93">
        <f t="shared" ref="AF1159" si="11217">AE1159/AE1153</f>
        <v>0</v>
      </c>
      <c r="AG1159" s="91">
        <f t="shared" si="10798"/>
        <v>0</v>
      </c>
      <c r="AH1159" s="93">
        <f t="shared" ref="AH1159" si="11218">AG1159/AG1153</f>
        <v>0</v>
      </c>
      <c r="AI1159" s="91">
        <f t="shared" si="10800"/>
        <v>0</v>
      </c>
      <c r="AJ1159" s="93">
        <f t="shared" ref="AJ1159" si="11219">AI1159/AI1153</f>
        <v>0</v>
      </c>
      <c r="AK1159" s="91">
        <f t="shared" si="10802"/>
        <v>0</v>
      </c>
      <c r="AL1159" s="93">
        <f t="shared" ref="AL1159" si="11220">AK1159/AK1153</f>
        <v>0</v>
      </c>
      <c r="AM1159" s="91">
        <f t="shared" si="10804"/>
        <v>0</v>
      </c>
      <c r="AN1159" s="93">
        <f t="shared" ref="AN1159" si="11221">AM1159/AM1153</f>
        <v>0</v>
      </c>
      <c r="AO1159" s="91">
        <f t="shared" si="10806"/>
        <v>0</v>
      </c>
      <c r="AP1159" s="93">
        <f t="shared" ref="AP1159" si="11222">AO1159/AO1153</f>
        <v>0</v>
      </c>
      <c r="AQ1159" s="91">
        <f t="shared" si="10808"/>
        <v>0</v>
      </c>
      <c r="AR1159" s="93">
        <f t="shared" si="11140"/>
        <v>0</v>
      </c>
      <c r="AS1159" s="95">
        <f t="shared" si="10809"/>
        <v>0</v>
      </c>
      <c r="AT1159" s="203">
        <f t="shared" si="11142"/>
        <v>0</v>
      </c>
      <c r="AU1159" s="121"/>
      <c r="AV1159" s="121"/>
      <c r="AW1159" s="121"/>
      <c r="AX1159" s="121"/>
      <c r="AY1159" s="121"/>
      <c r="AZ1159" s="121"/>
      <c r="BA1159" s="121"/>
      <c r="BB1159" s="121"/>
      <c r="BC1159" s="121"/>
      <c r="BD1159" s="121"/>
      <c r="BE1159" s="121"/>
      <c r="CD1159" s="30">
        <f t="shared" si="10810"/>
        <v>0</v>
      </c>
    </row>
    <row r="1160" spans="1:82" x14ac:dyDescent="0.25">
      <c r="AU1160" s="116"/>
      <c r="AV1160" s="116"/>
      <c r="AW1160" s="116"/>
      <c r="AX1160" s="116"/>
      <c r="AY1160" s="116"/>
      <c r="AZ1160" s="116"/>
      <c r="BA1160" s="116"/>
      <c r="BB1160" s="116"/>
      <c r="BC1160" s="116"/>
      <c r="BD1160" s="116"/>
      <c r="BE1160" s="116"/>
    </row>
    <row r="1161" spans="1:82" ht="45" x14ac:dyDescent="0.25">
      <c r="A1161" s="97"/>
      <c r="B1161" s="199" t="s">
        <v>25</v>
      </c>
      <c r="C1161" s="248" t="s">
        <v>116</v>
      </c>
      <c r="D1161" s="247"/>
      <c r="E1161" s="257" t="s">
        <v>119</v>
      </c>
      <c r="F1161" s="247"/>
      <c r="G1161" s="257" t="s">
        <v>120</v>
      </c>
      <c r="H1161" s="247"/>
      <c r="I1161" s="248" t="s">
        <v>117</v>
      </c>
      <c r="J1161" s="247"/>
      <c r="K1161" s="248" t="s">
        <v>118</v>
      </c>
      <c r="L1161" s="247"/>
      <c r="M1161" s="248" t="s">
        <v>27</v>
      </c>
      <c r="N1161" s="247"/>
      <c r="O1161" s="248" t="s">
        <v>166</v>
      </c>
      <c r="P1161" s="247"/>
      <c r="Q1161" s="248" t="s">
        <v>167</v>
      </c>
      <c r="R1161" s="247"/>
      <c r="S1161" s="248" t="s">
        <v>132</v>
      </c>
      <c r="T1161" s="247"/>
      <c r="U1161" s="248" t="s">
        <v>28</v>
      </c>
      <c r="V1161" s="247"/>
      <c r="W1161" s="248" t="s">
        <v>29</v>
      </c>
      <c r="X1161" s="247"/>
      <c r="Y1161" s="248" t="s">
        <v>30</v>
      </c>
      <c r="Z1161" s="247"/>
      <c r="AA1161" s="248" t="s">
        <v>114</v>
      </c>
      <c r="AB1161" s="258"/>
      <c r="AC1161" s="248" t="s">
        <v>113</v>
      </c>
      <c r="AD1161" s="247"/>
      <c r="AE1161" s="248" t="s">
        <v>31</v>
      </c>
      <c r="AF1161" s="247"/>
      <c r="AG1161" s="248" t="s">
        <v>193</v>
      </c>
      <c r="AH1161" s="247"/>
      <c r="AI1161" s="248" t="s">
        <v>164</v>
      </c>
      <c r="AJ1161" s="247"/>
      <c r="AK1161" s="246" t="s">
        <v>165</v>
      </c>
      <c r="AL1161" s="247"/>
      <c r="AM1161" s="248" t="s">
        <v>33</v>
      </c>
      <c r="AN1161" s="247"/>
      <c r="AO1161" s="248" t="s">
        <v>34</v>
      </c>
      <c r="AP1161" s="247"/>
      <c r="AQ1161" s="248" t="s">
        <v>34</v>
      </c>
      <c r="AR1161" s="247"/>
      <c r="AS1161" s="248" t="s">
        <v>35</v>
      </c>
      <c r="AT1161" s="247"/>
      <c r="AU1161" s="115" t="s">
        <v>508</v>
      </c>
      <c r="AV1161" s="115" t="s">
        <v>116</v>
      </c>
      <c r="AW1161" s="115" t="s">
        <v>510</v>
      </c>
      <c r="AX1161" s="116" t="s">
        <v>511</v>
      </c>
      <c r="AY1161" s="116" t="s">
        <v>512</v>
      </c>
      <c r="AZ1161" s="116" t="s">
        <v>134</v>
      </c>
      <c r="BA1161" s="117" t="s">
        <v>114</v>
      </c>
      <c r="BB1161" s="117" t="s">
        <v>113</v>
      </c>
      <c r="BC1161" s="117" t="s">
        <v>46</v>
      </c>
      <c r="BD1161" s="117" t="s">
        <v>44</v>
      </c>
      <c r="BE1161" s="118"/>
    </row>
    <row r="1162" spans="1:82" x14ac:dyDescent="0.25">
      <c r="A1162" s="49" t="s">
        <v>129</v>
      </c>
      <c r="B1162" s="200"/>
      <c r="C1162" s="151"/>
      <c r="D1162" s="152"/>
      <c r="E1162" s="151"/>
      <c r="F1162" s="152"/>
      <c r="G1162" s="200"/>
      <c r="H1162" s="201"/>
      <c r="I1162" s="200"/>
      <c r="J1162" s="201"/>
      <c r="K1162" s="87"/>
      <c r="L1162" s="201"/>
      <c r="M1162" s="200"/>
      <c r="N1162" s="201"/>
      <c r="O1162" s="200"/>
      <c r="P1162" s="201"/>
      <c r="Q1162" s="200"/>
      <c r="R1162" s="201"/>
      <c r="S1162" s="200"/>
      <c r="T1162" s="201"/>
      <c r="U1162" s="200"/>
      <c r="V1162" s="201"/>
      <c r="W1162" s="200"/>
      <c r="X1162" s="201"/>
      <c r="Y1162" s="200"/>
      <c r="Z1162" s="201"/>
      <c r="AA1162" s="87"/>
      <c r="AB1162" s="87"/>
      <c r="AC1162" s="200"/>
      <c r="AD1162" s="201"/>
      <c r="AE1162" s="200"/>
      <c r="AF1162" s="201"/>
      <c r="AG1162" s="200"/>
      <c r="AH1162" s="201"/>
      <c r="AI1162" s="200"/>
      <c r="AJ1162" s="201"/>
      <c r="AK1162" s="87"/>
      <c r="AL1162" s="87"/>
      <c r="AM1162" s="200"/>
      <c r="AN1162" s="201"/>
      <c r="AO1162" s="200"/>
      <c r="AP1162" s="201"/>
      <c r="AQ1162" s="200"/>
      <c r="AR1162" s="201"/>
      <c r="AS1162" s="200"/>
      <c r="AT1162" s="146"/>
      <c r="AU1162" s="115"/>
      <c r="AV1162" s="115"/>
      <c r="AW1162" s="115"/>
      <c r="AX1162" s="116"/>
      <c r="AY1162" s="116"/>
      <c r="AZ1162" s="116"/>
      <c r="BA1162" s="116"/>
      <c r="BB1162" s="116"/>
      <c r="BC1162" s="116"/>
      <c r="BD1162" s="116"/>
      <c r="BE1162" s="116"/>
    </row>
    <row r="1163" spans="1:82" x14ac:dyDescent="0.25">
      <c r="A1163" s="98"/>
      <c r="B1163" s="88"/>
      <c r="C1163" s="249">
        <f>(VLOOKUP(A1162,$BF$2:$CB$5,2,FALSE))*'Form II'!F1163</f>
        <v>60</v>
      </c>
      <c r="D1163" s="250"/>
      <c r="E1163" s="249">
        <f>VLOOKUP(A1162,$BF$2:$CB$5,3,FALSE)*'Form II'!F1163</f>
        <v>60</v>
      </c>
      <c r="F1163" s="250"/>
      <c r="G1163" s="249">
        <f>VLOOKUP(A1162,$BF$2:$CB$5,4,FALSE)*'Form II'!F1163</f>
        <v>60</v>
      </c>
      <c r="H1163" s="250"/>
      <c r="I1163" s="249">
        <f>VLOOKUP(A1162,$BF$2:$CB$5,5,FALSE)*'Form II'!F1163</f>
        <v>60</v>
      </c>
      <c r="J1163" s="250"/>
      <c r="K1163" s="251">
        <f>VLOOKUP(A1162,$BF$2:$CB$5,6,FALSE)*'Form II'!F1163</f>
        <v>100</v>
      </c>
      <c r="L1163" s="250"/>
      <c r="M1163" s="249">
        <f>VLOOKUP(A1162,$BF$2:$CB$5,7,FALSE)*'Form II'!F1163</f>
        <v>200</v>
      </c>
      <c r="N1163" s="250"/>
      <c r="O1163" s="249">
        <f>VLOOKUP(A1162,$BF$2:$CB$5,8,FALSE)*'Form II'!F1163</f>
        <v>125</v>
      </c>
      <c r="P1163" s="250"/>
      <c r="Q1163" s="249">
        <f>VLOOKUP(A1162,$BF$2:$CB$5,9,FALSE)*'Form II'!F1163</f>
        <v>125</v>
      </c>
      <c r="R1163" s="250"/>
      <c r="S1163" s="249">
        <f>VLOOKUP(A1162,$BF$2:$CB$5,10,FALSE)*'Form II'!F1163</f>
        <v>125</v>
      </c>
      <c r="T1163" s="250"/>
      <c r="U1163" s="249">
        <f>VLOOKUP(A1162,$BF$2:$CB$5,11,FALSE)*'Form II'!F1163</f>
        <v>150</v>
      </c>
      <c r="V1163" s="250"/>
      <c r="W1163" s="249">
        <f>VLOOKUP(A1162,$BF$2:$CB$5,12,FALSE)*'Form II'!F1163</f>
        <v>200</v>
      </c>
      <c r="X1163" s="250"/>
      <c r="Y1163" s="252">
        <f>VLOOKUP(A1162,$BF$2:$CB$5,13,FALSE)*'Form II'!F1163</f>
        <v>250</v>
      </c>
      <c r="Z1163" s="253"/>
      <c r="AA1163" s="252">
        <f>VLOOKUP(A1162,$BF$2:$CB$5,14,FALSE)*'Form II'!F1163</f>
        <v>75</v>
      </c>
      <c r="AB1163" s="254"/>
      <c r="AC1163" s="252">
        <f>VLOOKUP(A1162,$BF$2:$CB$5,15,FALSE)*'Form II'!F1163</f>
        <v>75</v>
      </c>
      <c r="AD1163" s="253"/>
      <c r="AE1163" s="252">
        <f>VLOOKUP(A1162,$BF$2:$CB$5,16,FALSE)*'Form II'!F1163</f>
        <v>200</v>
      </c>
      <c r="AF1163" s="253"/>
      <c r="AG1163" s="249">
        <f>VLOOKUP(A1162,$BF$2:$CB$5,17,FALSE)*'Form II'!F1163</f>
        <v>200</v>
      </c>
      <c r="AH1163" s="250"/>
      <c r="AI1163" s="249">
        <f>VLOOKUP(A1162,$BF$2:$CB$5,18,FALSE)*'Form II'!F1163</f>
        <v>12.5</v>
      </c>
      <c r="AJ1163" s="250"/>
      <c r="AK1163" s="249">
        <f>VLOOKUP(A1162,$BF$2:$CB$5,19,FALSE)*'Form II'!F1163</f>
        <v>25</v>
      </c>
      <c r="AL1163" s="250"/>
      <c r="AM1163" s="249">
        <f>VLOOKUP(A1162,$BF$2:$CB$5,20,FALSE)*'Form II'!F1163</f>
        <v>12.5</v>
      </c>
      <c r="AN1163" s="250"/>
      <c r="AO1163" s="249">
        <f>VLOOKUP(A1162,$BF$2:$CB$5,21,FALSE)*'Form II'!F1163</f>
        <v>25</v>
      </c>
      <c r="AP1163" s="250"/>
      <c r="AQ1163" s="249">
        <f>VLOOKUP(A1162,$BF$2:$CB$5,22,FALSE)*'Form II'!F1163</f>
        <v>25</v>
      </c>
      <c r="AR1163" s="250"/>
      <c r="AS1163" s="255"/>
      <c r="AT1163" s="256"/>
      <c r="AU1163" s="116"/>
      <c r="AV1163" s="116"/>
      <c r="AW1163" s="116"/>
      <c r="AX1163" s="116"/>
      <c r="AY1163" s="116"/>
      <c r="AZ1163" s="116"/>
      <c r="BA1163" s="116"/>
      <c r="BB1163" s="116"/>
      <c r="BC1163" s="116"/>
      <c r="BD1163" s="116"/>
      <c r="BE1163" s="116"/>
    </row>
    <row r="1164" spans="1:82" ht="15.75" thickBot="1" x14ac:dyDescent="0.3">
      <c r="A1164" s="48" t="str">
        <f>'Form II'!A1163&amp;", "&amp;'Form II'!B1163</f>
        <v>, 117</v>
      </c>
      <c r="B1164" s="99" t="s">
        <v>36</v>
      </c>
      <c r="C1164" s="99" t="s">
        <v>36</v>
      </c>
      <c r="D1164" s="99" t="s">
        <v>142</v>
      </c>
      <c r="E1164" s="99"/>
      <c r="F1164" s="99"/>
      <c r="G1164" s="99"/>
      <c r="H1164" s="99"/>
      <c r="I1164" s="99"/>
      <c r="J1164" s="99"/>
      <c r="K1164" s="99" t="s">
        <v>36</v>
      </c>
      <c r="L1164" s="99" t="s">
        <v>142</v>
      </c>
      <c r="M1164" s="99" t="s">
        <v>36</v>
      </c>
      <c r="N1164" s="99" t="s">
        <v>142</v>
      </c>
      <c r="O1164" s="99" t="s">
        <v>36</v>
      </c>
      <c r="P1164" s="99" t="s">
        <v>142</v>
      </c>
      <c r="Q1164" s="99" t="s">
        <v>36</v>
      </c>
      <c r="R1164" s="99" t="s">
        <v>142</v>
      </c>
      <c r="S1164" s="99" t="s">
        <v>36</v>
      </c>
      <c r="T1164" s="99" t="s">
        <v>142</v>
      </c>
      <c r="U1164" s="99" t="s">
        <v>36</v>
      </c>
      <c r="V1164" s="99" t="s">
        <v>142</v>
      </c>
      <c r="W1164" s="99" t="s">
        <v>36</v>
      </c>
      <c r="X1164" s="99" t="s">
        <v>142</v>
      </c>
      <c r="Y1164" s="99" t="s">
        <v>36</v>
      </c>
      <c r="Z1164" s="99" t="s">
        <v>142</v>
      </c>
      <c r="AA1164" s="99"/>
      <c r="AB1164" s="99"/>
      <c r="AC1164" s="99" t="s">
        <v>36</v>
      </c>
      <c r="AD1164" s="99" t="s">
        <v>142</v>
      </c>
      <c r="AE1164" s="99" t="s">
        <v>36</v>
      </c>
      <c r="AF1164" s="100" t="s">
        <v>142</v>
      </c>
      <c r="AG1164" s="99" t="s">
        <v>36</v>
      </c>
      <c r="AH1164" s="99" t="s">
        <v>142</v>
      </c>
      <c r="AI1164" s="99" t="s">
        <v>36</v>
      </c>
      <c r="AJ1164" s="99" t="s">
        <v>142</v>
      </c>
      <c r="AK1164" s="99" t="s">
        <v>36</v>
      </c>
      <c r="AL1164" s="99" t="s">
        <v>142</v>
      </c>
      <c r="AM1164" s="99" t="s">
        <v>36</v>
      </c>
      <c r="AN1164" s="99" t="s">
        <v>142</v>
      </c>
      <c r="AO1164" s="99" t="s">
        <v>36</v>
      </c>
      <c r="AP1164" s="99" t="s">
        <v>142</v>
      </c>
      <c r="AQ1164" s="99" t="s">
        <v>36</v>
      </c>
      <c r="AR1164" s="99" t="s">
        <v>142</v>
      </c>
      <c r="AS1164" s="99" t="s">
        <v>36</v>
      </c>
      <c r="AT1164" s="147" t="s">
        <v>142</v>
      </c>
      <c r="AU1164" s="116"/>
      <c r="AV1164" s="116"/>
      <c r="AW1164" s="116"/>
      <c r="AX1164" s="116"/>
      <c r="AY1164" s="116"/>
      <c r="AZ1164" s="116"/>
      <c r="BA1164" s="116"/>
      <c r="BB1164" s="116"/>
      <c r="BC1164" s="116"/>
      <c r="BD1164" s="116"/>
      <c r="BE1164" s="116"/>
    </row>
    <row r="1165" spans="1:82" ht="16.5" thickTop="1" thickBot="1" x14ac:dyDescent="0.3">
      <c r="A1165" s="24" t="s">
        <v>37</v>
      </c>
      <c r="B1165" s="25"/>
      <c r="C1165" s="112">
        <v>0</v>
      </c>
      <c r="D1165" s="93">
        <f t="shared" ref="D1165" si="11223">C1165/C1163</f>
        <v>0</v>
      </c>
      <c r="E1165" s="112"/>
      <c r="F1165" s="93">
        <f t="shared" ref="F1165" si="11224">E1165/E1163</f>
        <v>0</v>
      </c>
      <c r="G1165" s="112"/>
      <c r="H1165" s="93">
        <f t="shared" ref="H1165" si="11225">G1165/G1163</f>
        <v>0</v>
      </c>
      <c r="I1165" s="112"/>
      <c r="J1165" s="93">
        <f t="shared" ref="J1165" si="11226">I1165/I1163</f>
        <v>0</v>
      </c>
      <c r="K1165" s="112"/>
      <c r="L1165" s="93">
        <f t="shared" ref="L1165" si="11227">K1165/K1163</f>
        <v>0</v>
      </c>
      <c r="M1165" s="112">
        <v>0</v>
      </c>
      <c r="N1165" s="93">
        <f t="shared" ref="N1165" si="11228">M1165/M1163</f>
        <v>0</v>
      </c>
      <c r="O1165" s="112">
        <v>0</v>
      </c>
      <c r="P1165" s="93">
        <f t="shared" ref="P1165" si="11229">O1165/O1163</f>
        <v>0</v>
      </c>
      <c r="Q1165" s="112">
        <v>0</v>
      </c>
      <c r="R1165" s="93">
        <f t="shared" ref="R1165" si="11230">Q1165/Q1163</f>
        <v>0</v>
      </c>
      <c r="S1165" s="112">
        <v>0</v>
      </c>
      <c r="T1165" s="93">
        <f t="shared" ref="T1165" si="11231">S1165/S1163</f>
        <v>0</v>
      </c>
      <c r="U1165" s="112">
        <v>0</v>
      </c>
      <c r="V1165" s="93">
        <f t="shared" ref="V1165" si="11232">U1165/U1163</f>
        <v>0</v>
      </c>
      <c r="W1165" s="112">
        <v>0</v>
      </c>
      <c r="X1165" s="93">
        <f t="shared" ref="X1165" si="11233">W1165/W1163</f>
        <v>0</v>
      </c>
      <c r="Y1165" s="112">
        <v>0</v>
      </c>
      <c r="Z1165" s="93">
        <f t="shared" ref="Z1165" si="11234">Y1165/Y1163</f>
        <v>0</v>
      </c>
      <c r="AA1165" s="112">
        <v>0</v>
      </c>
      <c r="AB1165" s="93">
        <f t="shared" ref="AB1165" si="11235">AA1165/AA1163</f>
        <v>0</v>
      </c>
      <c r="AC1165" s="112">
        <v>0</v>
      </c>
      <c r="AD1165" s="93">
        <f t="shared" ref="AD1165" si="11236">AC1165/AC1163</f>
        <v>0</v>
      </c>
      <c r="AE1165" s="112"/>
      <c r="AF1165" s="93">
        <f t="shared" ref="AF1165" si="11237">AE1165/AE1163</f>
        <v>0</v>
      </c>
      <c r="AG1165" s="112"/>
      <c r="AH1165" s="93">
        <f t="shared" ref="AH1165" si="11238">AG1165/AG1163</f>
        <v>0</v>
      </c>
      <c r="AI1165" s="112"/>
      <c r="AJ1165" s="93">
        <f t="shared" ref="AJ1165" si="11239">AI1165/AI1163</f>
        <v>0</v>
      </c>
      <c r="AK1165" s="112"/>
      <c r="AL1165" s="93">
        <f t="shared" ref="AL1165" si="11240">AK1165/AK1163</f>
        <v>0</v>
      </c>
      <c r="AM1165" s="112">
        <v>0</v>
      </c>
      <c r="AN1165" s="93">
        <f t="shared" ref="AN1165" si="11241">AM1165/AM1163</f>
        <v>0</v>
      </c>
      <c r="AO1165" s="112">
        <v>0</v>
      </c>
      <c r="AP1165" s="93">
        <f t="shared" ref="AP1165" si="11242">AO1165/AO1163</f>
        <v>0</v>
      </c>
      <c r="AQ1165" s="112">
        <v>0</v>
      </c>
      <c r="AR1165" s="93">
        <f t="shared" ref="AR1165:AR1169" si="11243">AQ1165/$AQ$113</f>
        <v>0</v>
      </c>
      <c r="AS1165" s="134">
        <f t="shared" ref="AS1165:AS1168" si="11244">C1165+K1165+M1165+O1165+U1165+W1165+Y1165+AC1165+AE1165+AG1165+AM1165+AQ1165+E1165+I1165+G1165+AA1165+Q1165+S1165+AO1165+AI1165+AK1165</f>
        <v>0</v>
      </c>
      <c r="AT1165" s="203">
        <f t="shared" ref="AT1165:AT1169" si="11245">D1165+L1165+N1165+P1165+V1165+X1165+Z1165+AD1165+AF1165+AH1165+AN1165+AR1165+AB1165+F1165+J1165+H1165+R1165+T1165+AP1165+AJ1165+AL1165</f>
        <v>0</v>
      </c>
      <c r="AU1165" s="120">
        <f>IF(J1165=0,0,(IF('Form II'!K1163="yes",(J1165/AT1165)*('Form II'!G1163+'Form II'!H1163),0)))</f>
        <v>0</v>
      </c>
      <c r="AV1165" s="120">
        <f>IF(D1165=0,0,(IF('Form II'!I1163="yes",(D1165/AT1165)*('Form II'!G1163+'Form II'!H1163),0)))</f>
        <v>0</v>
      </c>
      <c r="AW1165" s="120">
        <f>IF(F1165+H1165=0,0,(IF('Form II'!J1163="yes",((F1165+H1165)/AT1165)*('Form II'!G1163+'Form II'!H1163),0)))</f>
        <v>0</v>
      </c>
      <c r="AX1165" s="120">
        <f>IF(L1165=0,0,(L1165/AT1165)*('Form II'!G1163+'Form II'!H1163))</f>
        <v>0</v>
      </c>
      <c r="AY1165" s="120">
        <f>IF(P1165+R1165=0,0,(IF('Form II'!M1163="yes",(((P1165+R1165)/AT1165)*('Form II'!G1163+'Form II'!H1163)),0)))</f>
        <v>0</v>
      </c>
      <c r="AZ1165" s="120" t="e">
        <f>IF('Form II'!N1163="yes",(((V1165+X1165+Z1165+T1165)/AT1165)*('Form II'!G1163+'Form II'!H1163)),0)</f>
        <v>#DIV/0!</v>
      </c>
      <c r="BA1165" s="120" t="e">
        <f>IF('Form II'!P1163="yes",(AB1165/AT1165)*('Form II'!G1163+'Form II'!H1163),0)</f>
        <v>#DIV/0!</v>
      </c>
      <c r="BB1165" s="120" t="e">
        <f>IF('Form II'!O1163="yes",(AD1165/AT1165)*('Form II'!G1163+'Form II'!H1163),0)</f>
        <v>#DIV/0!</v>
      </c>
      <c r="BC1165" s="120">
        <f>IF(AF1165=0,0,(AF1165/AT1165)*('Form II'!G1163+'Form II'!H1163))</f>
        <v>0</v>
      </c>
      <c r="BD1165" s="120">
        <f>IF((AN1165+AP1165+AR1165)=0,0,(IF('Form II'!R1163="yes",(((AN1165+AP1165+AR1165)/AT1165)*('Form II'!G1163+'Form II'!H1163)),0)))</f>
        <v>0</v>
      </c>
      <c r="BE1165" s="118">
        <f>IF((AS1165)=0,('Form II'!G1163+'Form II'!H1163),SUM(AU1165:BD1165))</f>
        <v>0</v>
      </c>
      <c r="CD1165" s="23">
        <f>AT1165*'Form II'!F1163</f>
        <v>0</v>
      </c>
    </row>
    <row r="1166" spans="1:82" ht="16.5" thickTop="1" thickBot="1" x14ac:dyDescent="0.3">
      <c r="A1166" s="26" t="s">
        <v>38</v>
      </c>
      <c r="B1166" s="27"/>
      <c r="C1166" s="113">
        <v>0</v>
      </c>
      <c r="D1166" s="93">
        <f t="shared" ref="D1166" si="11246">C1166/C1163</f>
        <v>0</v>
      </c>
      <c r="E1166" s="113"/>
      <c r="F1166" s="93">
        <f t="shared" ref="F1166" si="11247">E1166/E1163</f>
        <v>0</v>
      </c>
      <c r="G1166" s="113"/>
      <c r="H1166" s="93">
        <f t="shared" ref="H1166" si="11248">G1166/G1163</f>
        <v>0</v>
      </c>
      <c r="I1166" s="113"/>
      <c r="J1166" s="93">
        <f t="shared" ref="J1166" si="11249">I1166/I1163</f>
        <v>0</v>
      </c>
      <c r="K1166" s="113"/>
      <c r="L1166" s="93">
        <f t="shared" ref="L1166" si="11250">K1166/K1163</f>
        <v>0</v>
      </c>
      <c r="M1166" s="113">
        <v>0</v>
      </c>
      <c r="N1166" s="93">
        <f t="shared" ref="N1166" si="11251">M1166/M1163</f>
        <v>0</v>
      </c>
      <c r="O1166" s="113">
        <v>0</v>
      </c>
      <c r="P1166" s="93">
        <f t="shared" ref="P1166" si="11252">O1166/O1163</f>
        <v>0</v>
      </c>
      <c r="Q1166" s="113">
        <v>0</v>
      </c>
      <c r="R1166" s="93">
        <f t="shared" ref="R1166" si="11253">Q1166/Q1163</f>
        <v>0</v>
      </c>
      <c r="S1166" s="113">
        <v>0</v>
      </c>
      <c r="T1166" s="93">
        <f t="shared" ref="T1166" si="11254">S1166/S1163</f>
        <v>0</v>
      </c>
      <c r="U1166" s="113">
        <v>0</v>
      </c>
      <c r="V1166" s="93">
        <f t="shared" ref="V1166" si="11255">U1166/U1163</f>
        <v>0</v>
      </c>
      <c r="W1166" s="113">
        <v>0</v>
      </c>
      <c r="X1166" s="93">
        <f t="shared" ref="X1166" si="11256">W1166/W1163</f>
        <v>0</v>
      </c>
      <c r="Y1166" s="113">
        <v>0</v>
      </c>
      <c r="Z1166" s="93">
        <f t="shared" ref="Z1166" si="11257">Y1166/Y1163</f>
        <v>0</v>
      </c>
      <c r="AA1166" s="113">
        <v>0</v>
      </c>
      <c r="AB1166" s="93">
        <f t="shared" ref="AB1166" si="11258">AA1166/AA1163</f>
        <v>0</v>
      </c>
      <c r="AC1166" s="113">
        <v>0</v>
      </c>
      <c r="AD1166" s="93">
        <f t="shared" ref="AD1166" si="11259">AC1166/AC1163</f>
        <v>0</v>
      </c>
      <c r="AE1166" s="113"/>
      <c r="AF1166" s="93">
        <f t="shared" ref="AF1166" si="11260">AE1166/AE1163</f>
        <v>0</v>
      </c>
      <c r="AG1166" s="113"/>
      <c r="AH1166" s="93">
        <f t="shared" ref="AH1166" si="11261">AG1166/AG1163</f>
        <v>0</v>
      </c>
      <c r="AI1166" s="113"/>
      <c r="AJ1166" s="93">
        <f t="shared" ref="AJ1166" si="11262">AI1166/AI1163</f>
        <v>0</v>
      </c>
      <c r="AK1166" s="113"/>
      <c r="AL1166" s="93">
        <f t="shared" ref="AL1166" si="11263">AK1166/AK1163</f>
        <v>0</v>
      </c>
      <c r="AM1166" s="113">
        <v>0</v>
      </c>
      <c r="AN1166" s="93">
        <f t="shared" ref="AN1166" si="11264">AM1166/AM1163</f>
        <v>0</v>
      </c>
      <c r="AO1166" s="113">
        <v>0</v>
      </c>
      <c r="AP1166" s="93">
        <f t="shared" ref="AP1166" si="11265">AO1166/AO1163</f>
        <v>0</v>
      </c>
      <c r="AQ1166" s="113">
        <v>0</v>
      </c>
      <c r="AR1166" s="93">
        <f t="shared" si="11243"/>
        <v>0</v>
      </c>
      <c r="AS1166" s="134">
        <f t="shared" si="11244"/>
        <v>0</v>
      </c>
      <c r="AT1166" s="203">
        <f t="shared" si="11245"/>
        <v>0</v>
      </c>
      <c r="AU1166" s="120">
        <f>IF(J1166=0,0,(IF('Form II'!K1164="yes",(J1166/AT1166)*('Form II'!G1164+'Form II'!H1164),0)))</f>
        <v>0</v>
      </c>
      <c r="AV1166" s="120">
        <f>IF(D1166=0,0,(IF('Form II'!I1164="yes",(D1166/AT1166)*('Form II'!G1164+'Form II'!H1164),0)))</f>
        <v>0</v>
      </c>
      <c r="AW1166" s="120">
        <f>IF(F1166+H1166=0,0,(IF('Form II'!J1164="yes",((F1166+H1166)/AT1166)*('Form II'!G1164+'Form II'!H1164),0)))</f>
        <v>0</v>
      </c>
      <c r="AX1166" s="120">
        <f>IF(L1166=0,0,(L1166/AT1166)*('Form II'!G1164+'Form II'!H1164))</f>
        <v>0</v>
      </c>
      <c r="AY1166" s="120">
        <f>IF(P1166+R1166=0,0,(IF('Form II'!M1164="yes",(((P1166+R1166)/AT1166)*('Form II'!G1164+'Form II'!H1164)),0)))</f>
        <v>0</v>
      </c>
      <c r="AZ1166" s="120" t="e">
        <f>IF('Form II'!N1164="yes",(((V1166+X1166+Z1166+T1166)/AT1166)*('Form II'!G1164+'Form II'!H1164)),0)</f>
        <v>#DIV/0!</v>
      </c>
      <c r="BA1166" s="120" t="e">
        <f>IF('Form II'!P1164="yes",(AB1166/AT1166)*('Form II'!G1164+'Form II'!H1164),0)</f>
        <v>#DIV/0!</v>
      </c>
      <c r="BB1166" s="120" t="e">
        <f>IF('Form II'!O1164="yes",(AD1166/AT1166)*('Form II'!G1164+'Form II'!H1164),0)</f>
        <v>#DIV/0!</v>
      </c>
      <c r="BC1166" s="120">
        <f>IF(AF1166=0,0,(AF1166/AT1166)*('Form II'!G1164+'Form II'!H1164))</f>
        <v>0</v>
      </c>
      <c r="BD1166" s="120">
        <f>IF((AN1166+AP1166+AR1166)=0,0,(IF('Form II'!R1164="yes",(((AN1166+AP1166+AR1166)/AT1166)*('Form II'!G1164+'Form II'!H1164)),0)))</f>
        <v>0</v>
      </c>
      <c r="BE1166" s="118">
        <f>IF((AS1166)=0,('Form II'!G1164+'Form II'!H1164),SUM(AU1166:BD1166))</f>
        <v>0</v>
      </c>
      <c r="CD1166" s="23">
        <f>AT1166*'Form II'!F1164</f>
        <v>0</v>
      </c>
    </row>
    <row r="1167" spans="1:82" ht="16.5" thickTop="1" thickBot="1" x14ac:dyDescent="0.3">
      <c r="A1167" s="26" t="s">
        <v>39</v>
      </c>
      <c r="B1167" s="27"/>
      <c r="C1167" s="113">
        <v>0</v>
      </c>
      <c r="D1167" s="93">
        <f t="shared" ref="D1167" si="11266">C1167/C1163</f>
        <v>0</v>
      </c>
      <c r="E1167" s="113"/>
      <c r="F1167" s="93">
        <f t="shared" ref="F1167" si="11267">E1167/E1163</f>
        <v>0</v>
      </c>
      <c r="G1167" s="113"/>
      <c r="H1167" s="93">
        <f t="shared" ref="H1167" si="11268">G1167/G1163</f>
        <v>0</v>
      </c>
      <c r="I1167" s="113"/>
      <c r="J1167" s="93">
        <f t="shared" ref="J1167" si="11269">I1167/I1163</f>
        <v>0</v>
      </c>
      <c r="K1167" s="113"/>
      <c r="L1167" s="93">
        <f t="shared" ref="L1167" si="11270">K1167/K1163</f>
        <v>0</v>
      </c>
      <c r="M1167" s="113">
        <v>0</v>
      </c>
      <c r="N1167" s="93">
        <f t="shared" ref="N1167" si="11271">M1167/M1163</f>
        <v>0</v>
      </c>
      <c r="O1167" s="113">
        <v>0</v>
      </c>
      <c r="P1167" s="93">
        <f t="shared" ref="P1167" si="11272">O1167/O1163</f>
        <v>0</v>
      </c>
      <c r="Q1167" s="113">
        <v>0</v>
      </c>
      <c r="R1167" s="93">
        <f t="shared" ref="R1167" si="11273">Q1167/Q1163</f>
        <v>0</v>
      </c>
      <c r="S1167" s="113">
        <v>0</v>
      </c>
      <c r="T1167" s="93">
        <f t="shared" ref="T1167" si="11274">S1167/S1163</f>
        <v>0</v>
      </c>
      <c r="U1167" s="113">
        <v>0</v>
      </c>
      <c r="V1167" s="93">
        <f t="shared" ref="V1167" si="11275">U1167/U1163</f>
        <v>0</v>
      </c>
      <c r="W1167" s="113">
        <v>0</v>
      </c>
      <c r="X1167" s="93">
        <f t="shared" ref="X1167" si="11276">W1167/W1163</f>
        <v>0</v>
      </c>
      <c r="Y1167" s="113">
        <v>0</v>
      </c>
      <c r="Z1167" s="93">
        <f t="shared" ref="Z1167" si="11277">Y1167/Y1163</f>
        <v>0</v>
      </c>
      <c r="AA1167" s="113">
        <v>0</v>
      </c>
      <c r="AB1167" s="93">
        <f t="shared" ref="AB1167" si="11278">AA1167/AA1163</f>
        <v>0</v>
      </c>
      <c r="AC1167" s="113">
        <v>0</v>
      </c>
      <c r="AD1167" s="93">
        <f t="shared" ref="AD1167" si="11279">AC1167/AC1163</f>
        <v>0</v>
      </c>
      <c r="AE1167" s="113"/>
      <c r="AF1167" s="93">
        <f t="shared" ref="AF1167" si="11280">AE1167/AE1163</f>
        <v>0</v>
      </c>
      <c r="AG1167" s="113"/>
      <c r="AH1167" s="93">
        <f t="shared" ref="AH1167" si="11281">AG1167/AG1163</f>
        <v>0</v>
      </c>
      <c r="AI1167" s="113"/>
      <c r="AJ1167" s="93">
        <f t="shared" ref="AJ1167" si="11282">AI1167/AI1163</f>
        <v>0</v>
      </c>
      <c r="AK1167" s="113"/>
      <c r="AL1167" s="93">
        <f t="shared" ref="AL1167" si="11283">AK1167/AK1163</f>
        <v>0</v>
      </c>
      <c r="AM1167" s="113">
        <v>0</v>
      </c>
      <c r="AN1167" s="93">
        <f t="shared" ref="AN1167" si="11284">AM1167/AM1163</f>
        <v>0</v>
      </c>
      <c r="AO1167" s="113">
        <v>0</v>
      </c>
      <c r="AP1167" s="93">
        <f t="shared" ref="AP1167" si="11285">AO1167/AO1163</f>
        <v>0</v>
      </c>
      <c r="AQ1167" s="113">
        <v>0</v>
      </c>
      <c r="AR1167" s="93">
        <f t="shared" si="11243"/>
        <v>0</v>
      </c>
      <c r="AS1167" s="134">
        <f t="shared" si="11244"/>
        <v>0</v>
      </c>
      <c r="AT1167" s="203">
        <f t="shared" si="11245"/>
        <v>0</v>
      </c>
      <c r="AU1167" s="120">
        <f>IF(J1167=0,0,(IF('Form II'!K1165="yes",(J1167/AT1167)*('Form II'!G1165+'Form II'!H1165),0)))</f>
        <v>0</v>
      </c>
      <c r="AV1167" s="120">
        <f>IF(D1167=0,0,(IF('Form II'!I1165="yes",(D1167/AT1167)*('Form II'!G1165+'Form II'!H1165),0)))</f>
        <v>0</v>
      </c>
      <c r="AW1167" s="120">
        <f>IF(F1167+H1167=0,0,(IF('Form II'!J1165="yes",((F1167+H1167)/AT1167)*('Form II'!G1165+'Form II'!H1165),0)))</f>
        <v>0</v>
      </c>
      <c r="AX1167" s="120">
        <f>IF(L1167=0,0,(L1167/AT1167)*('Form II'!G1165+'Form II'!H1165))</f>
        <v>0</v>
      </c>
      <c r="AY1167" s="120">
        <f>IF(P1167+R1167=0,0,(IF('Form II'!M1165="yes",(((P1167+R1167)/AT1167)*('Form II'!G1165+'Form II'!H1165)),0)))</f>
        <v>0</v>
      </c>
      <c r="AZ1167" s="120" t="e">
        <f>IF('Form II'!N1165="yes",(((V1167+X1167+Z1167+T1167)/AT1167)*('Form II'!G1165+'Form II'!H1165)),0)</f>
        <v>#DIV/0!</v>
      </c>
      <c r="BA1167" s="120" t="e">
        <f>IF('Form II'!P1165="yes",(AB1167/AT1167)*('Form II'!G1165+'Form II'!H1165),0)</f>
        <v>#DIV/0!</v>
      </c>
      <c r="BB1167" s="120" t="e">
        <f>IF('Form II'!O1165="yes",(AD1167/AT1167)*('Form II'!G1165+'Form II'!H1165),0)</f>
        <v>#DIV/0!</v>
      </c>
      <c r="BC1167" s="120">
        <f>IF(AF1167=0,0,(AF1167/AT1167)*('Form II'!G1165+'Form II'!H1165))</f>
        <v>0</v>
      </c>
      <c r="BD1167" s="120">
        <f>IF((AN1167+AP1167+AR1167)=0,0,(IF('Form II'!R1165="yes",(((AN1167+AP1167+AR1167)/AT1167)*('Form II'!G1165+'Form II'!H1165)),0)))</f>
        <v>0</v>
      </c>
      <c r="BE1167" s="118">
        <f>IF((AS1167)=0,('Form II'!G1165+'Form II'!H1165),SUM(AU1167:BD1167))</f>
        <v>0</v>
      </c>
      <c r="CD1167" s="23">
        <f>AT1167*'Form II'!F1165</f>
        <v>0</v>
      </c>
    </row>
    <row r="1168" spans="1:82" ht="16.5" thickTop="1" thickBot="1" x14ac:dyDescent="0.3">
      <c r="A1168" s="28" t="s">
        <v>40</v>
      </c>
      <c r="B1168" s="29"/>
      <c r="C1168" s="114">
        <v>0</v>
      </c>
      <c r="D1168" s="93">
        <f t="shared" ref="D1168" si="11286">C1168/C1163</f>
        <v>0</v>
      </c>
      <c r="E1168" s="114"/>
      <c r="F1168" s="93">
        <f t="shared" ref="F1168" si="11287">E1168/E1163</f>
        <v>0</v>
      </c>
      <c r="G1168" s="114"/>
      <c r="H1168" s="93">
        <f t="shared" ref="H1168" si="11288">G1168/G1163</f>
        <v>0</v>
      </c>
      <c r="I1168" s="114"/>
      <c r="J1168" s="93">
        <f t="shared" ref="J1168" si="11289">I1168/I1163</f>
        <v>0</v>
      </c>
      <c r="K1168" s="114"/>
      <c r="L1168" s="93">
        <f t="shared" ref="L1168" si="11290">K1168/K1163</f>
        <v>0</v>
      </c>
      <c r="M1168" s="114">
        <v>0</v>
      </c>
      <c r="N1168" s="93">
        <f t="shared" ref="N1168" si="11291">M1168/M1163</f>
        <v>0</v>
      </c>
      <c r="O1168" s="114">
        <v>0</v>
      </c>
      <c r="P1168" s="93">
        <f t="shared" ref="P1168" si="11292">O1168/O1163</f>
        <v>0</v>
      </c>
      <c r="Q1168" s="114">
        <v>0</v>
      </c>
      <c r="R1168" s="93">
        <f t="shared" ref="R1168" si="11293">Q1168/Q1163</f>
        <v>0</v>
      </c>
      <c r="S1168" s="114">
        <v>0</v>
      </c>
      <c r="T1168" s="93">
        <f t="shared" ref="T1168" si="11294">S1168/S1163</f>
        <v>0</v>
      </c>
      <c r="U1168" s="114">
        <v>0</v>
      </c>
      <c r="V1168" s="93">
        <f t="shared" ref="V1168" si="11295">U1168/U1163</f>
        <v>0</v>
      </c>
      <c r="W1168" s="114">
        <v>0</v>
      </c>
      <c r="X1168" s="93">
        <f t="shared" ref="X1168" si="11296">W1168/W1163</f>
        <v>0</v>
      </c>
      <c r="Y1168" s="114">
        <v>0</v>
      </c>
      <c r="Z1168" s="93">
        <f t="shared" ref="Z1168" si="11297">Y1168/Y1163</f>
        <v>0</v>
      </c>
      <c r="AA1168" s="114">
        <v>0</v>
      </c>
      <c r="AB1168" s="93">
        <f t="shared" ref="AB1168" si="11298">AA1168/AA1163</f>
        <v>0</v>
      </c>
      <c r="AC1168" s="114">
        <v>0</v>
      </c>
      <c r="AD1168" s="93">
        <f t="shared" ref="AD1168" si="11299">AC1168/AC1163</f>
        <v>0</v>
      </c>
      <c r="AE1168" s="114"/>
      <c r="AF1168" s="93">
        <f t="shared" ref="AF1168" si="11300">AE1168/AE1163</f>
        <v>0</v>
      </c>
      <c r="AG1168" s="114"/>
      <c r="AH1168" s="93">
        <f t="shared" ref="AH1168" si="11301">AG1168/AG1163</f>
        <v>0</v>
      </c>
      <c r="AI1168" s="114"/>
      <c r="AJ1168" s="93">
        <f t="shared" ref="AJ1168" si="11302">AI1168/AI1163</f>
        <v>0</v>
      </c>
      <c r="AK1168" s="114"/>
      <c r="AL1168" s="93">
        <f t="shared" ref="AL1168" si="11303">AK1168/AK1163</f>
        <v>0</v>
      </c>
      <c r="AM1168" s="114">
        <v>0</v>
      </c>
      <c r="AN1168" s="93">
        <f t="shared" ref="AN1168" si="11304">AM1168/AM1163</f>
        <v>0</v>
      </c>
      <c r="AO1168" s="114">
        <v>0</v>
      </c>
      <c r="AP1168" s="93">
        <f t="shared" ref="AP1168" si="11305">AO1168/AO1163</f>
        <v>0</v>
      </c>
      <c r="AQ1168" s="114">
        <v>0</v>
      </c>
      <c r="AR1168" s="93">
        <f t="shared" si="11243"/>
        <v>0</v>
      </c>
      <c r="AS1168" s="134">
        <f t="shared" si="11244"/>
        <v>0</v>
      </c>
      <c r="AT1168" s="203">
        <f t="shared" si="11245"/>
        <v>0</v>
      </c>
      <c r="AU1168" s="120">
        <f>IF(J1168=0,0,(IF('Form II'!K1166="yes",(J1168/AT1168)*('Form II'!G1166+'Form II'!H1166),0)))</f>
        <v>0</v>
      </c>
      <c r="AV1168" s="120">
        <f>IF(D1168=0,0,(IF('Form II'!I1166="yes",(D1168/AT1168)*('Form II'!G1166+'Form II'!H1166),0)))</f>
        <v>0</v>
      </c>
      <c r="AW1168" s="120">
        <f>IF(F1168+H1168=0,0,(IF('Form II'!J1166="yes",((F1168+H1168)/AT1168)*('Form II'!G1166+'Form II'!H1166),0)))</f>
        <v>0</v>
      </c>
      <c r="AX1168" s="120">
        <f>IF(L1168=0,0,(L1168/AT1168)*('Form II'!G1166+'Form II'!H1166))</f>
        <v>0</v>
      </c>
      <c r="AY1168" s="120">
        <f>IF(P1168+R1168=0,0,(IF('Form II'!M1166="yes",(((P1168+R1168)/AT1168)*('Form II'!G1166+'Form II'!H1166)),0)))</f>
        <v>0</v>
      </c>
      <c r="AZ1168" s="120" t="e">
        <f>IF('Form II'!N1166="yes",(((V1168+X1168+Z1168+T1168)/AT1168)*('Form II'!G1166+'Form II'!H1166)),0)</f>
        <v>#DIV/0!</v>
      </c>
      <c r="BA1168" s="120" t="e">
        <f>IF('Form II'!P1166="yes",(AB1168/AT1168)*('Form II'!G1166+'Form II'!H1166),0)</f>
        <v>#DIV/0!</v>
      </c>
      <c r="BB1168" s="120" t="e">
        <f>IF('Form II'!O1166="yes",(AD1168/AT1168)*('Form II'!G1166+'Form II'!H1166),0)</f>
        <v>#DIV/0!</v>
      </c>
      <c r="BC1168" s="120">
        <f>IF(AF1168=0,0,(AF1168/AT1168)*('Form II'!G1166+'Form II'!H1166))</f>
        <v>0</v>
      </c>
      <c r="BD1168" s="120">
        <f>IF((AN1168+AP1168+AR1168)=0,0,(IF('Form II'!R1166="yes",(((AN1168+AP1168+AR1168)/AT1168)*('Form II'!G1166+'Form II'!H1166)),0)))</f>
        <v>0</v>
      </c>
      <c r="BE1168" s="118">
        <f>IF((AS1168)=0,('Form II'!G1166+'Form II'!H1166),SUM(AU1168:BD1168))</f>
        <v>0</v>
      </c>
      <c r="CD1168" s="23">
        <f>AT1168*'Form II'!F1166</f>
        <v>0</v>
      </c>
    </row>
    <row r="1169" spans="1:82" ht="15.75" thickTop="1" x14ac:dyDescent="0.25">
      <c r="A1169" s="90" t="s">
        <v>41</v>
      </c>
      <c r="B1169" s="91"/>
      <c r="C1169" s="91">
        <f t="shared" si="10768"/>
        <v>0</v>
      </c>
      <c r="D1169" s="93">
        <f t="shared" ref="D1169" si="11306">C1169/C1163</f>
        <v>0</v>
      </c>
      <c r="E1169" s="91">
        <f t="shared" si="10770"/>
        <v>0</v>
      </c>
      <c r="F1169" s="93">
        <f t="shared" ref="F1169" si="11307">E1169/E1163</f>
        <v>0</v>
      </c>
      <c r="G1169" s="91">
        <f t="shared" si="10772"/>
        <v>0</v>
      </c>
      <c r="H1169" s="93">
        <f t="shared" ref="H1169" si="11308">G1169/G1163</f>
        <v>0</v>
      </c>
      <c r="I1169" s="91">
        <f t="shared" si="10774"/>
        <v>0</v>
      </c>
      <c r="J1169" s="93">
        <f t="shared" ref="J1169" si="11309">I1169/I1163</f>
        <v>0</v>
      </c>
      <c r="K1169" s="91">
        <f t="shared" si="10776"/>
        <v>0</v>
      </c>
      <c r="L1169" s="93">
        <f t="shared" ref="L1169" si="11310">K1169/K1163</f>
        <v>0</v>
      </c>
      <c r="M1169" s="91">
        <f t="shared" si="10778"/>
        <v>0</v>
      </c>
      <c r="N1169" s="93">
        <f t="shared" ref="N1169" si="11311">M1169/M1163</f>
        <v>0</v>
      </c>
      <c r="O1169" s="91">
        <f t="shared" si="10780"/>
        <v>0</v>
      </c>
      <c r="P1169" s="93">
        <f t="shared" ref="P1169" si="11312">O1169/O1163</f>
        <v>0</v>
      </c>
      <c r="Q1169" s="91">
        <f t="shared" si="10782"/>
        <v>0</v>
      </c>
      <c r="R1169" s="93">
        <f t="shared" ref="R1169" si="11313">Q1169/Q1163</f>
        <v>0</v>
      </c>
      <c r="S1169" s="91">
        <f t="shared" si="10784"/>
        <v>0</v>
      </c>
      <c r="T1169" s="93">
        <f t="shared" ref="T1169" si="11314">S1169/S1163</f>
        <v>0</v>
      </c>
      <c r="U1169" s="91">
        <f t="shared" si="10786"/>
        <v>0</v>
      </c>
      <c r="V1169" s="93">
        <f t="shared" ref="V1169" si="11315">U1169/U1163</f>
        <v>0</v>
      </c>
      <c r="W1169" s="91">
        <f t="shared" si="10788"/>
        <v>0</v>
      </c>
      <c r="X1169" s="93">
        <f t="shared" ref="X1169" si="11316">W1169/W1163</f>
        <v>0</v>
      </c>
      <c r="Y1169" s="91">
        <f t="shared" si="10790"/>
        <v>0</v>
      </c>
      <c r="Z1169" s="93">
        <f t="shared" ref="Z1169" si="11317">Y1169/Y1163</f>
        <v>0</v>
      </c>
      <c r="AA1169" s="91">
        <f t="shared" si="10792"/>
        <v>0</v>
      </c>
      <c r="AB1169" s="93">
        <f t="shared" ref="AB1169" si="11318">AA1169/AA1163</f>
        <v>0</v>
      </c>
      <c r="AC1169" s="91">
        <f t="shared" si="10794"/>
        <v>0</v>
      </c>
      <c r="AD1169" s="93">
        <f t="shared" ref="AD1169" si="11319">AC1169/AC1163</f>
        <v>0</v>
      </c>
      <c r="AE1169" s="94">
        <f t="shared" si="10796"/>
        <v>0</v>
      </c>
      <c r="AF1169" s="93">
        <f t="shared" ref="AF1169" si="11320">AE1169/AE1163</f>
        <v>0</v>
      </c>
      <c r="AG1169" s="91">
        <f t="shared" si="10798"/>
        <v>0</v>
      </c>
      <c r="AH1169" s="93">
        <f t="shared" ref="AH1169" si="11321">AG1169/AG1163</f>
        <v>0</v>
      </c>
      <c r="AI1169" s="91">
        <f t="shared" si="10800"/>
        <v>0</v>
      </c>
      <c r="AJ1169" s="93">
        <f t="shared" ref="AJ1169" si="11322">AI1169/AI1163</f>
        <v>0</v>
      </c>
      <c r="AK1169" s="91">
        <f t="shared" si="10802"/>
        <v>0</v>
      </c>
      <c r="AL1169" s="93">
        <f t="shared" ref="AL1169" si="11323">AK1169/AK1163</f>
        <v>0</v>
      </c>
      <c r="AM1169" s="91">
        <f t="shared" si="10804"/>
        <v>0</v>
      </c>
      <c r="AN1169" s="93">
        <f t="shared" ref="AN1169" si="11324">AM1169/AM1163</f>
        <v>0</v>
      </c>
      <c r="AO1169" s="91">
        <f t="shared" si="10806"/>
        <v>0</v>
      </c>
      <c r="AP1169" s="93">
        <f t="shared" ref="AP1169" si="11325">AO1169/AO1163</f>
        <v>0</v>
      </c>
      <c r="AQ1169" s="91">
        <f t="shared" si="10808"/>
        <v>0</v>
      </c>
      <c r="AR1169" s="93">
        <f t="shared" si="11243"/>
        <v>0</v>
      </c>
      <c r="AS1169" s="95">
        <f t="shared" si="10809"/>
        <v>0</v>
      </c>
      <c r="AT1169" s="203">
        <f t="shared" si="11245"/>
        <v>0</v>
      </c>
      <c r="AU1169" s="121"/>
      <c r="AV1169" s="121"/>
      <c r="AW1169" s="121"/>
      <c r="AX1169" s="121"/>
      <c r="AY1169" s="121"/>
      <c r="AZ1169" s="121"/>
      <c r="BA1169" s="121"/>
      <c r="BB1169" s="121"/>
      <c r="BC1169" s="121"/>
      <c r="BD1169" s="121"/>
      <c r="BE1169" s="121"/>
      <c r="CD1169" s="30">
        <f t="shared" si="10810"/>
        <v>0</v>
      </c>
    </row>
    <row r="1170" spans="1:82" x14ac:dyDescent="0.25">
      <c r="AU1170" s="116"/>
      <c r="AV1170" s="116"/>
      <c r="AW1170" s="116"/>
      <c r="AX1170" s="116"/>
      <c r="AY1170" s="116"/>
      <c r="AZ1170" s="116"/>
      <c r="BA1170" s="116"/>
      <c r="BB1170" s="116"/>
      <c r="BC1170" s="116"/>
      <c r="BD1170" s="116"/>
      <c r="BE1170" s="116"/>
    </row>
    <row r="1171" spans="1:82" ht="45" x14ac:dyDescent="0.25">
      <c r="A1171" s="97"/>
      <c r="B1171" s="199" t="s">
        <v>25</v>
      </c>
      <c r="C1171" s="248" t="s">
        <v>116</v>
      </c>
      <c r="D1171" s="247"/>
      <c r="E1171" s="257" t="s">
        <v>119</v>
      </c>
      <c r="F1171" s="247"/>
      <c r="G1171" s="257" t="s">
        <v>120</v>
      </c>
      <c r="H1171" s="247"/>
      <c r="I1171" s="248" t="s">
        <v>117</v>
      </c>
      <c r="J1171" s="247"/>
      <c r="K1171" s="248" t="s">
        <v>118</v>
      </c>
      <c r="L1171" s="247"/>
      <c r="M1171" s="248" t="s">
        <v>27</v>
      </c>
      <c r="N1171" s="247"/>
      <c r="O1171" s="248" t="s">
        <v>166</v>
      </c>
      <c r="P1171" s="247"/>
      <c r="Q1171" s="248" t="s">
        <v>167</v>
      </c>
      <c r="R1171" s="247"/>
      <c r="S1171" s="248" t="s">
        <v>132</v>
      </c>
      <c r="T1171" s="247"/>
      <c r="U1171" s="248" t="s">
        <v>28</v>
      </c>
      <c r="V1171" s="247"/>
      <c r="W1171" s="248" t="s">
        <v>29</v>
      </c>
      <c r="X1171" s="247"/>
      <c r="Y1171" s="248" t="s">
        <v>30</v>
      </c>
      <c r="Z1171" s="247"/>
      <c r="AA1171" s="248" t="s">
        <v>114</v>
      </c>
      <c r="AB1171" s="258"/>
      <c r="AC1171" s="248" t="s">
        <v>113</v>
      </c>
      <c r="AD1171" s="247"/>
      <c r="AE1171" s="248" t="s">
        <v>31</v>
      </c>
      <c r="AF1171" s="247"/>
      <c r="AG1171" s="248" t="s">
        <v>193</v>
      </c>
      <c r="AH1171" s="247"/>
      <c r="AI1171" s="248" t="s">
        <v>164</v>
      </c>
      <c r="AJ1171" s="247"/>
      <c r="AK1171" s="246" t="s">
        <v>165</v>
      </c>
      <c r="AL1171" s="247"/>
      <c r="AM1171" s="248" t="s">
        <v>33</v>
      </c>
      <c r="AN1171" s="247"/>
      <c r="AO1171" s="248" t="s">
        <v>34</v>
      </c>
      <c r="AP1171" s="247"/>
      <c r="AQ1171" s="248" t="s">
        <v>34</v>
      </c>
      <c r="AR1171" s="247"/>
      <c r="AS1171" s="248" t="s">
        <v>35</v>
      </c>
      <c r="AT1171" s="247"/>
      <c r="AU1171" s="115" t="s">
        <v>511</v>
      </c>
      <c r="AV1171" s="115" t="s">
        <v>116</v>
      </c>
      <c r="AW1171" s="115" t="s">
        <v>513</v>
      </c>
      <c r="AX1171" s="116" t="s">
        <v>514</v>
      </c>
      <c r="AY1171" s="116" t="s">
        <v>515</v>
      </c>
      <c r="AZ1171" s="116" t="s">
        <v>134</v>
      </c>
      <c r="BA1171" s="117" t="s">
        <v>114</v>
      </c>
      <c r="BB1171" s="117" t="s">
        <v>113</v>
      </c>
      <c r="BC1171" s="117" t="s">
        <v>46</v>
      </c>
      <c r="BD1171" s="117" t="s">
        <v>44</v>
      </c>
      <c r="BE1171" s="118"/>
    </row>
    <row r="1172" spans="1:82" x14ac:dyDescent="0.25">
      <c r="A1172" s="49" t="s">
        <v>129</v>
      </c>
      <c r="B1172" s="200"/>
      <c r="C1172" s="151"/>
      <c r="D1172" s="152"/>
      <c r="E1172" s="151"/>
      <c r="F1172" s="152"/>
      <c r="G1172" s="200"/>
      <c r="H1172" s="201"/>
      <c r="I1172" s="200"/>
      <c r="J1172" s="201"/>
      <c r="K1172" s="87"/>
      <c r="L1172" s="201"/>
      <c r="M1172" s="200"/>
      <c r="N1172" s="201"/>
      <c r="O1172" s="200"/>
      <c r="P1172" s="201"/>
      <c r="Q1172" s="200"/>
      <c r="R1172" s="201"/>
      <c r="S1172" s="200"/>
      <c r="T1172" s="201"/>
      <c r="U1172" s="200"/>
      <c r="V1172" s="201"/>
      <c r="W1172" s="200"/>
      <c r="X1172" s="201"/>
      <c r="Y1172" s="200"/>
      <c r="Z1172" s="201"/>
      <c r="AA1172" s="87"/>
      <c r="AB1172" s="87"/>
      <c r="AC1172" s="200"/>
      <c r="AD1172" s="201"/>
      <c r="AE1172" s="200"/>
      <c r="AF1172" s="201"/>
      <c r="AG1172" s="200"/>
      <c r="AH1172" s="201"/>
      <c r="AI1172" s="200"/>
      <c r="AJ1172" s="201"/>
      <c r="AK1172" s="87"/>
      <c r="AL1172" s="87"/>
      <c r="AM1172" s="200"/>
      <c r="AN1172" s="201"/>
      <c r="AO1172" s="200"/>
      <c r="AP1172" s="201"/>
      <c r="AQ1172" s="200"/>
      <c r="AR1172" s="201"/>
      <c r="AS1172" s="200"/>
      <c r="AT1172" s="146"/>
      <c r="AU1172" s="115"/>
      <c r="AV1172" s="115"/>
      <c r="AW1172" s="115"/>
      <c r="AX1172" s="116"/>
      <c r="AY1172" s="116"/>
      <c r="AZ1172" s="116"/>
      <c r="BA1172" s="116"/>
      <c r="BB1172" s="116"/>
      <c r="BC1172" s="116"/>
      <c r="BD1172" s="116"/>
      <c r="BE1172" s="116"/>
    </row>
    <row r="1173" spans="1:82" x14ac:dyDescent="0.25">
      <c r="A1173" s="98"/>
      <c r="B1173" s="88"/>
      <c r="C1173" s="249">
        <f>(VLOOKUP(A1172,$BF$2:$CB$5,2,FALSE))*'Form II'!F1173</f>
        <v>60</v>
      </c>
      <c r="D1173" s="250"/>
      <c r="E1173" s="249">
        <f>VLOOKUP(A1172,$BF$2:$CB$5,3,FALSE)*'Form II'!F1173</f>
        <v>60</v>
      </c>
      <c r="F1173" s="250"/>
      <c r="G1173" s="249">
        <f>VLOOKUP(A1172,$BF$2:$CB$5,4,FALSE)*'Form II'!F1173</f>
        <v>60</v>
      </c>
      <c r="H1173" s="250"/>
      <c r="I1173" s="249">
        <f>VLOOKUP(A1172,$BF$2:$CB$5,5,FALSE)*'Form II'!F1173</f>
        <v>60</v>
      </c>
      <c r="J1173" s="250"/>
      <c r="K1173" s="251">
        <f>VLOOKUP(A1172,$BF$2:$CB$5,6,FALSE)*'Form II'!F1173</f>
        <v>100</v>
      </c>
      <c r="L1173" s="250"/>
      <c r="M1173" s="249">
        <f>VLOOKUP(A1172,$BF$2:$CB$5,7,FALSE)*'Form II'!F1173</f>
        <v>200</v>
      </c>
      <c r="N1173" s="250"/>
      <c r="O1173" s="249">
        <f>VLOOKUP(A1172,$BF$2:$CB$5,8,FALSE)*'Form II'!F1173</f>
        <v>125</v>
      </c>
      <c r="P1173" s="250"/>
      <c r="Q1173" s="249">
        <f>VLOOKUP(A1172,$BF$2:$CB$5,9,FALSE)*'Form II'!F1173</f>
        <v>125</v>
      </c>
      <c r="R1173" s="250"/>
      <c r="S1173" s="249">
        <f>VLOOKUP(A1172,$BF$2:$CB$5,10,FALSE)*'Form II'!F1173</f>
        <v>125</v>
      </c>
      <c r="T1173" s="250"/>
      <c r="U1173" s="249">
        <f>VLOOKUP(A1172,$BF$2:$CB$5,11,FALSE)*'Form II'!F1173</f>
        <v>150</v>
      </c>
      <c r="V1173" s="250"/>
      <c r="W1173" s="249">
        <f>VLOOKUP(A1172,$BF$2:$CB$5,12,FALSE)*'Form II'!F1173</f>
        <v>200</v>
      </c>
      <c r="X1173" s="250"/>
      <c r="Y1173" s="252">
        <f>VLOOKUP(A1172,$BF$2:$CB$5,13,FALSE)*'Form II'!F1173</f>
        <v>250</v>
      </c>
      <c r="Z1173" s="253"/>
      <c r="AA1173" s="252">
        <f>VLOOKUP(A1172,$BF$2:$CB$5,14,FALSE)*'Form II'!F1173</f>
        <v>75</v>
      </c>
      <c r="AB1173" s="254"/>
      <c r="AC1173" s="252">
        <f>VLOOKUP(A1172,$BF$2:$CB$5,15,FALSE)*'Form II'!F1173</f>
        <v>75</v>
      </c>
      <c r="AD1173" s="253"/>
      <c r="AE1173" s="252">
        <f>VLOOKUP(A1172,$BF$2:$CB$5,16,FALSE)*'Form II'!F1173</f>
        <v>200</v>
      </c>
      <c r="AF1173" s="253"/>
      <c r="AG1173" s="249">
        <f>VLOOKUP(A1172,$BF$2:$CB$5,17,FALSE)*'Form II'!F1173</f>
        <v>200</v>
      </c>
      <c r="AH1173" s="250"/>
      <c r="AI1173" s="249">
        <f>VLOOKUP(A1172,$BF$2:$CB$5,18,FALSE)*'Form II'!F1173</f>
        <v>12.5</v>
      </c>
      <c r="AJ1173" s="250"/>
      <c r="AK1173" s="249">
        <f>VLOOKUP(A1172,$BF$2:$CB$5,19,FALSE)*'Form II'!F1173</f>
        <v>25</v>
      </c>
      <c r="AL1173" s="250"/>
      <c r="AM1173" s="249">
        <f>VLOOKUP(A1172,$BF$2:$CB$5,20,FALSE)*'Form II'!F1173</f>
        <v>12.5</v>
      </c>
      <c r="AN1173" s="250"/>
      <c r="AO1173" s="249">
        <f>VLOOKUP(A1172,$BF$2:$CB$5,21,FALSE)*'Form II'!F1173</f>
        <v>25</v>
      </c>
      <c r="AP1173" s="250"/>
      <c r="AQ1173" s="249">
        <f>VLOOKUP(A1172,$BF$2:$CB$5,22,FALSE)*'Form II'!F1173</f>
        <v>25</v>
      </c>
      <c r="AR1173" s="250"/>
      <c r="AS1173" s="255"/>
      <c r="AT1173" s="256"/>
      <c r="AU1173" s="116"/>
      <c r="AV1173" s="116"/>
      <c r="AW1173" s="116"/>
      <c r="AX1173" s="116"/>
      <c r="AY1173" s="116"/>
      <c r="AZ1173" s="116"/>
      <c r="BA1173" s="116"/>
      <c r="BB1173" s="116"/>
      <c r="BC1173" s="116"/>
      <c r="BD1173" s="116"/>
      <c r="BE1173" s="116"/>
    </row>
    <row r="1174" spans="1:82" ht="15.75" thickBot="1" x14ac:dyDescent="0.3">
      <c r="A1174" s="48" t="str">
        <f>'Form II'!A1173&amp;", "&amp;'Form II'!B1173</f>
        <v>, 118</v>
      </c>
      <c r="B1174" s="99" t="s">
        <v>36</v>
      </c>
      <c r="C1174" s="99" t="s">
        <v>36</v>
      </c>
      <c r="D1174" s="99" t="s">
        <v>142</v>
      </c>
      <c r="E1174" s="99"/>
      <c r="F1174" s="99"/>
      <c r="G1174" s="99"/>
      <c r="H1174" s="99"/>
      <c r="I1174" s="99"/>
      <c r="J1174" s="99"/>
      <c r="K1174" s="99" t="s">
        <v>36</v>
      </c>
      <c r="L1174" s="99" t="s">
        <v>142</v>
      </c>
      <c r="M1174" s="99" t="s">
        <v>36</v>
      </c>
      <c r="N1174" s="99" t="s">
        <v>142</v>
      </c>
      <c r="O1174" s="99" t="s">
        <v>36</v>
      </c>
      <c r="P1174" s="99" t="s">
        <v>142</v>
      </c>
      <c r="Q1174" s="99" t="s">
        <v>36</v>
      </c>
      <c r="R1174" s="99" t="s">
        <v>142</v>
      </c>
      <c r="S1174" s="99" t="s">
        <v>36</v>
      </c>
      <c r="T1174" s="99" t="s">
        <v>142</v>
      </c>
      <c r="U1174" s="99" t="s">
        <v>36</v>
      </c>
      <c r="V1174" s="99" t="s">
        <v>142</v>
      </c>
      <c r="W1174" s="99" t="s">
        <v>36</v>
      </c>
      <c r="X1174" s="99" t="s">
        <v>142</v>
      </c>
      <c r="Y1174" s="99" t="s">
        <v>36</v>
      </c>
      <c r="Z1174" s="99" t="s">
        <v>142</v>
      </c>
      <c r="AA1174" s="99"/>
      <c r="AB1174" s="99"/>
      <c r="AC1174" s="99" t="s">
        <v>36</v>
      </c>
      <c r="AD1174" s="99" t="s">
        <v>142</v>
      </c>
      <c r="AE1174" s="99" t="s">
        <v>36</v>
      </c>
      <c r="AF1174" s="100" t="s">
        <v>142</v>
      </c>
      <c r="AG1174" s="99" t="s">
        <v>36</v>
      </c>
      <c r="AH1174" s="99" t="s">
        <v>142</v>
      </c>
      <c r="AI1174" s="99" t="s">
        <v>36</v>
      </c>
      <c r="AJ1174" s="99" t="s">
        <v>142</v>
      </c>
      <c r="AK1174" s="99" t="s">
        <v>36</v>
      </c>
      <c r="AL1174" s="99" t="s">
        <v>142</v>
      </c>
      <c r="AM1174" s="99" t="s">
        <v>36</v>
      </c>
      <c r="AN1174" s="99" t="s">
        <v>142</v>
      </c>
      <c r="AO1174" s="99" t="s">
        <v>36</v>
      </c>
      <c r="AP1174" s="99" t="s">
        <v>142</v>
      </c>
      <c r="AQ1174" s="99" t="s">
        <v>36</v>
      </c>
      <c r="AR1174" s="99" t="s">
        <v>142</v>
      </c>
      <c r="AS1174" s="99" t="s">
        <v>36</v>
      </c>
      <c r="AT1174" s="147" t="s">
        <v>142</v>
      </c>
      <c r="AU1174" s="116"/>
      <c r="AV1174" s="116"/>
      <c r="AW1174" s="116"/>
      <c r="AX1174" s="116"/>
      <c r="AY1174" s="116"/>
      <c r="AZ1174" s="116"/>
      <c r="BA1174" s="116"/>
      <c r="BB1174" s="116"/>
      <c r="BC1174" s="116"/>
      <c r="BD1174" s="116"/>
      <c r="BE1174" s="116"/>
    </row>
    <row r="1175" spans="1:82" ht="16.5" thickTop="1" thickBot="1" x14ac:dyDescent="0.3">
      <c r="A1175" s="24" t="s">
        <v>37</v>
      </c>
      <c r="B1175" s="25"/>
      <c r="C1175" s="112">
        <v>0</v>
      </c>
      <c r="D1175" s="93">
        <f t="shared" ref="D1175" si="11326">C1175/C1173</f>
        <v>0</v>
      </c>
      <c r="E1175" s="112"/>
      <c r="F1175" s="93">
        <f t="shared" ref="F1175" si="11327">E1175/E1173</f>
        <v>0</v>
      </c>
      <c r="G1175" s="112"/>
      <c r="H1175" s="93">
        <f t="shared" ref="H1175" si="11328">G1175/G1173</f>
        <v>0</v>
      </c>
      <c r="I1175" s="112"/>
      <c r="J1175" s="93">
        <f t="shared" ref="J1175" si="11329">I1175/I1173</f>
        <v>0</v>
      </c>
      <c r="K1175" s="112"/>
      <c r="L1175" s="93">
        <f t="shared" ref="L1175" si="11330">K1175/K1173</f>
        <v>0</v>
      </c>
      <c r="M1175" s="112">
        <v>0</v>
      </c>
      <c r="N1175" s="93">
        <f t="shared" ref="N1175" si="11331">M1175/M1173</f>
        <v>0</v>
      </c>
      <c r="O1175" s="112">
        <v>0</v>
      </c>
      <c r="P1175" s="93">
        <f t="shared" ref="P1175" si="11332">O1175/O1173</f>
        <v>0</v>
      </c>
      <c r="Q1175" s="112">
        <v>0</v>
      </c>
      <c r="R1175" s="93">
        <f t="shared" ref="R1175" si="11333">Q1175/Q1173</f>
        <v>0</v>
      </c>
      <c r="S1175" s="112">
        <v>0</v>
      </c>
      <c r="T1175" s="93">
        <f t="shared" ref="T1175" si="11334">S1175/S1173</f>
        <v>0</v>
      </c>
      <c r="U1175" s="112">
        <v>0</v>
      </c>
      <c r="V1175" s="93">
        <f t="shared" ref="V1175" si="11335">U1175/U1173</f>
        <v>0</v>
      </c>
      <c r="W1175" s="112">
        <v>0</v>
      </c>
      <c r="X1175" s="93">
        <f t="shared" ref="X1175" si="11336">W1175/W1173</f>
        <v>0</v>
      </c>
      <c r="Y1175" s="112">
        <v>0</v>
      </c>
      <c r="Z1175" s="93">
        <f t="shared" ref="Z1175" si="11337">Y1175/Y1173</f>
        <v>0</v>
      </c>
      <c r="AA1175" s="112">
        <v>0</v>
      </c>
      <c r="AB1175" s="93">
        <f t="shared" ref="AB1175" si="11338">AA1175/AA1173</f>
        <v>0</v>
      </c>
      <c r="AC1175" s="112">
        <v>0</v>
      </c>
      <c r="AD1175" s="93">
        <f t="shared" ref="AD1175" si="11339">AC1175/AC1173</f>
        <v>0</v>
      </c>
      <c r="AE1175" s="112"/>
      <c r="AF1175" s="93">
        <f t="shared" ref="AF1175" si="11340">AE1175/AE1173</f>
        <v>0</v>
      </c>
      <c r="AG1175" s="112"/>
      <c r="AH1175" s="93">
        <f t="shared" ref="AH1175" si="11341">AG1175/AG1173</f>
        <v>0</v>
      </c>
      <c r="AI1175" s="112"/>
      <c r="AJ1175" s="93">
        <f t="shared" ref="AJ1175" si="11342">AI1175/AI1173</f>
        <v>0</v>
      </c>
      <c r="AK1175" s="112"/>
      <c r="AL1175" s="93">
        <f t="shared" ref="AL1175" si="11343">AK1175/AK1173</f>
        <v>0</v>
      </c>
      <c r="AM1175" s="112">
        <v>0</v>
      </c>
      <c r="AN1175" s="93">
        <f t="shared" ref="AN1175" si="11344">AM1175/AM1173</f>
        <v>0</v>
      </c>
      <c r="AO1175" s="112">
        <v>0</v>
      </c>
      <c r="AP1175" s="93">
        <f t="shared" ref="AP1175" si="11345">AO1175/AO1173</f>
        <v>0</v>
      </c>
      <c r="AQ1175" s="112">
        <v>0</v>
      </c>
      <c r="AR1175" s="93">
        <f t="shared" ref="AR1175:AR1179" si="11346">AQ1175/$AQ$113</f>
        <v>0</v>
      </c>
      <c r="AS1175" s="134">
        <f t="shared" ref="AS1175:AS1178" si="11347">C1175+K1175+M1175+O1175+U1175+W1175+Y1175+AC1175+AE1175+AG1175+AM1175+AQ1175+E1175+I1175+G1175+AA1175+Q1175+S1175+AO1175+AI1175+AK1175</f>
        <v>0</v>
      </c>
      <c r="AT1175" s="203">
        <f t="shared" ref="AT1175:AT1179" si="11348">D1175+L1175+N1175+P1175+V1175+X1175+Z1175+AD1175+AF1175+AH1175+AN1175+AR1175+AB1175+F1175+J1175+H1175+R1175+T1175+AP1175+AJ1175+AL1175</f>
        <v>0</v>
      </c>
      <c r="AU1175" s="120">
        <f>IF(J1175=0,0,(IF('Form II'!K1173="yes",(J1175/AT1175)*('Form II'!G1173+'Form II'!H1173),0)))</f>
        <v>0</v>
      </c>
      <c r="AV1175" s="120">
        <f>IF(D1175=0,0,(IF('Form II'!I1173="yes",(D1175/AT1175)*('Form II'!G1173+'Form II'!H1173),0)))</f>
        <v>0</v>
      </c>
      <c r="AW1175" s="120">
        <f>IF(F1175+H1175=0,0,(IF('Form II'!J1173="yes",((F1175+H1175)/AT1175)*('Form II'!G1173+'Form II'!H1173),0)))</f>
        <v>0</v>
      </c>
      <c r="AX1175" s="120">
        <f>IF(L1175=0,0,(L1175/AT1175)*('Form II'!G1173+'Form II'!H1173))</f>
        <v>0</v>
      </c>
      <c r="AY1175" s="120">
        <f>IF(P1175+R1175=0,0,(IF('Form II'!M1173="yes",(((P1175+R1175)/AT1175)*('Form II'!G1173+'Form II'!H1173)),0)))</f>
        <v>0</v>
      </c>
      <c r="AZ1175" s="120" t="e">
        <f>IF('Form II'!N1173="yes",(((V1175+X1175+Z1175+T1175)/AT1175)*('Form II'!G1173+'Form II'!H1173)),0)</f>
        <v>#DIV/0!</v>
      </c>
      <c r="BA1175" s="120" t="e">
        <f>IF('Form II'!P1173="yes",(AB1175/AT1175)*('Form II'!G1173+'Form II'!H1173),0)</f>
        <v>#DIV/0!</v>
      </c>
      <c r="BB1175" s="120" t="e">
        <f>IF('Form II'!O1173="yes",(AD1175/AT1175)*('Form II'!G1173+'Form II'!H1173),0)</f>
        <v>#DIV/0!</v>
      </c>
      <c r="BC1175" s="120">
        <f>IF(AF1175=0,0,(AF1175/AT1175)*('Form II'!G1173+'Form II'!H1173))</f>
        <v>0</v>
      </c>
      <c r="BD1175" s="120">
        <f>IF((AN1175+AP1175+AR1175)=0,0,(IF('Form II'!R1173="yes",(((AN1175+AP1175+AR1175)/AT1175)*('Form II'!G1173+'Form II'!H1173)),0)))</f>
        <v>0</v>
      </c>
      <c r="BE1175" s="118">
        <f>IF((AS1175)=0,('Form II'!G1173+'Form II'!H1173),SUM(AU1175:BD1175))</f>
        <v>0</v>
      </c>
      <c r="CD1175" s="23">
        <f>AT1175*'Form II'!F1173</f>
        <v>0</v>
      </c>
    </row>
    <row r="1176" spans="1:82" ht="16.5" thickTop="1" thickBot="1" x14ac:dyDescent="0.3">
      <c r="A1176" s="26" t="s">
        <v>38</v>
      </c>
      <c r="B1176" s="27"/>
      <c r="C1176" s="113">
        <v>0</v>
      </c>
      <c r="D1176" s="93">
        <f t="shared" ref="D1176" si="11349">C1176/C1173</f>
        <v>0</v>
      </c>
      <c r="E1176" s="113"/>
      <c r="F1176" s="93">
        <f t="shared" ref="F1176" si="11350">E1176/E1173</f>
        <v>0</v>
      </c>
      <c r="G1176" s="113"/>
      <c r="H1176" s="93">
        <f t="shared" ref="H1176" si="11351">G1176/G1173</f>
        <v>0</v>
      </c>
      <c r="I1176" s="113"/>
      <c r="J1176" s="93">
        <f t="shared" ref="J1176" si="11352">I1176/I1173</f>
        <v>0</v>
      </c>
      <c r="K1176" s="113"/>
      <c r="L1176" s="93">
        <f t="shared" ref="L1176" si="11353">K1176/K1173</f>
        <v>0</v>
      </c>
      <c r="M1176" s="113">
        <v>0</v>
      </c>
      <c r="N1176" s="93">
        <f t="shared" ref="N1176" si="11354">M1176/M1173</f>
        <v>0</v>
      </c>
      <c r="O1176" s="113">
        <v>0</v>
      </c>
      <c r="P1176" s="93">
        <f t="shared" ref="P1176" si="11355">O1176/O1173</f>
        <v>0</v>
      </c>
      <c r="Q1176" s="113">
        <v>0</v>
      </c>
      <c r="R1176" s="93">
        <f t="shared" ref="R1176" si="11356">Q1176/Q1173</f>
        <v>0</v>
      </c>
      <c r="S1176" s="113">
        <v>0</v>
      </c>
      <c r="T1176" s="93">
        <f t="shared" ref="T1176" si="11357">S1176/S1173</f>
        <v>0</v>
      </c>
      <c r="U1176" s="113">
        <v>0</v>
      </c>
      <c r="V1176" s="93">
        <f t="shared" ref="V1176" si="11358">U1176/U1173</f>
        <v>0</v>
      </c>
      <c r="W1176" s="113">
        <v>0</v>
      </c>
      <c r="X1176" s="93">
        <f t="shared" ref="X1176" si="11359">W1176/W1173</f>
        <v>0</v>
      </c>
      <c r="Y1176" s="113">
        <v>0</v>
      </c>
      <c r="Z1176" s="93">
        <f t="shared" ref="Z1176" si="11360">Y1176/Y1173</f>
        <v>0</v>
      </c>
      <c r="AA1176" s="113">
        <v>0</v>
      </c>
      <c r="AB1176" s="93">
        <f t="shared" ref="AB1176" si="11361">AA1176/AA1173</f>
        <v>0</v>
      </c>
      <c r="AC1176" s="113">
        <v>0</v>
      </c>
      <c r="AD1176" s="93">
        <f t="shared" ref="AD1176" si="11362">AC1176/AC1173</f>
        <v>0</v>
      </c>
      <c r="AE1176" s="113"/>
      <c r="AF1176" s="93">
        <f t="shared" ref="AF1176" si="11363">AE1176/AE1173</f>
        <v>0</v>
      </c>
      <c r="AG1176" s="113"/>
      <c r="AH1176" s="93">
        <f t="shared" ref="AH1176" si="11364">AG1176/AG1173</f>
        <v>0</v>
      </c>
      <c r="AI1176" s="113"/>
      <c r="AJ1176" s="93">
        <f t="shared" ref="AJ1176" si="11365">AI1176/AI1173</f>
        <v>0</v>
      </c>
      <c r="AK1176" s="113"/>
      <c r="AL1176" s="93">
        <f t="shared" ref="AL1176" si="11366">AK1176/AK1173</f>
        <v>0</v>
      </c>
      <c r="AM1176" s="113">
        <v>0</v>
      </c>
      <c r="AN1176" s="93">
        <f t="shared" ref="AN1176" si="11367">AM1176/AM1173</f>
        <v>0</v>
      </c>
      <c r="AO1176" s="113">
        <v>0</v>
      </c>
      <c r="AP1176" s="93">
        <f t="shared" ref="AP1176" si="11368">AO1176/AO1173</f>
        <v>0</v>
      </c>
      <c r="AQ1176" s="113">
        <v>0</v>
      </c>
      <c r="AR1176" s="93">
        <f t="shared" si="11346"/>
        <v>0</v>
      </c>
      <c r="AS1176" s="134">
        <f t="shared" si="11347"/>
        <v>0</v>
      </c>
      <c r="AT1176" s="203">
        <f t="shared" si="11348"/>
        <v>0</v>
      </c>
      <c r="AU1176" s="120">
        <f>IF(J1176=0,0,(IF('Form II'!K1174="yes",(J1176/AT1176)*('Form II'!G1174+'Form II'!H1174),0)))</f>
        <v>0</v>
      </c>
      <c r="AV1176" s="120">
        <f>IF(D1176=0,0,(IF('Form II'!I1174="yes",(D1176/AT1176)*('Form II'!G1174+'Form II'!H1174),0)))</f>
        <v>0</v>
      </c>
      <c r="AW1176" s="120">
        <f>IF(F1176+H1176=0,0,(IF('Form II'!J1174="yes",((F1176+H1176)/AT1176)*('Form II'!G1174+'Form II'!H1174),0)))</f>
        <v>0</v>
      </c>
      <c r="AX1176" s="120">
        <f>IF(L1176=0,0,(L1176/AT1176)*('Form II'!G1174+'Form II'!H1174))</f>
        <v>0</v>
      </c>
      <c r="AY1176" s="120">
        <f>IF(P1176+R1176=0,0,(IF('Form II'!M1174="yes",(((P1176+R1176)/AT1176)*('Form II'!G1174+'Form II'!H1174)),0)))</f>
        <v>0</v>
      </c>
      <c r="AZ1176" s="120" t="e">
        <f>IF('Form II'!N1174="yes",(((V1176+X1176+Z1176+T1176)/AT1176)*('Form II'!G1174+'Form II'!H1174)),0)</f>
        <v>#DIV/0!</v>
      </c>
      <c r="BA1176" s="120" t="e">
        <f>IF('Form II'!P1174="yes",(AB1176/AT1176)*('Form II'!G1174+'Form II'!H1174),0)</f>
        <v>#DIV/0!</v>
      </c>
      <c r="BB1176" s="120" t="e">
        <f>IF('Form II'!O1174="yes",(AD1176/AT1176)*('Form II'!G1174+'Form II'!H1174),0)</f>
        <v>#DIV/0!</v>
      </c>
      <c r="BC1176" s="120">
        <f>IF(AF1176=0,0,(AF1176/AT1176)*('Form II'!G1174+'Form II'!H1174))</f>
        <v>0</v>
      </c>
      <c r="BD1176" s="120">
        <f>IF((AN1176+AP1176+AR1176)=0,0,(IF('Form II'!R1174="yes",(((AN1176+AP1176+AR1176)/AT1176)*('Form II'!G1174+'Form II'!H1174)),0)))</f>
        <v>0</v>
      </c>
      <c r="BE1176" s="118">
        <f>IF((AS1176)=0,('Form II'!G1174+'Form II'!H1174),SUM(AU1176:BD1176))</f>
        <v>0</v>
      </c>
      <c r="CD1176" s="23">
        <f>AT1176*'Form II'!F1174</f>
        <v>0</v>
      </c>
    </row>
    <row r="1177" spans="1:82" ht="16.5" thickTop="1" thickBot="1" x14ac:dyDescent="0.3">
      <c r="A1177" s="26" t="s">
        <v>39</v>
      </c>
      <c r="B1177" s="27"/>
      <c r="C1177" s="113">
        <v>0</v>
      </c>
      <c r="D1177" s="93">
        <f t="shared" ref="D1177" si="11369">C1177/C1173</f>
        <v>0</v>
      </c>
      <c r="E1177" s="113"/>
      <c r="F1177" s="93">
        <f t="shared" ref="F1177" si="11370">E1177/E1173</f>
        <v>0</v>
      </c>
      <c r="G1177" s="113"/>
      <c r="H1177" s="93">
        <f t="shared" ref="H1177" si="11371">G1177/G1173</f>
        <v>0</v>
      </c>
      <c r="I1177" s="113"/>
      <c r="J1177" s="93">
        <f t="shared" ref="J1177" si="11372">I1177/I1173</f>
        <v>0</v>
      </c>
      <c r="K1177" s="113"/>
      <c r="L1177" s="93">
        <f t="shared" ref="L1177" si="11373">K1177/K1173</f>
        <v>0</v>
      </c>
      <c r="M1177" s="113">
        <v>0</v>
      </c>
      <c r="N1177" s="93">
        <f t="shared" ref="N1177" si="11374">M1177/M1173</f>
        <v>0</v>
      </c>
      <c r="O1177" s="113">
        <v>0</v>
      </c>
      <c r="P1177" s="93">
        <f t="shared" ref="P1177" si="11375">O1177/O1173</f>
        <v>0</v>
      </c>
      <c r="Q1177" s="113">
        <v>0</v>
      </c>
      <c r="R1177" s="93">
        <f t="shared" ref="R1177" si="11376">Q1177/Q1173</f>
        <v>0</v>
      </c>
      <c r="S1177" s="113">
        <v>0</v>
      </c>
      <c r="T1177" s="93">
        <f t="shared" ref="T1177" si="11377">S1177/S1173</f>
        <v>0</v>
      </c>
      <c r="U1177" s="113">
        <v>0</v>
      </c>
      <c r="V1177" s="93">
        <f t="shared" ref="V1177" si="11378">U1177/U1173</f>
        <v>0</v>
      </c>
      <c r="W1177" s="113">
        <v>0</v>
      </c>
      <c r="X1177" s="93">
        <f t="shared" ref="X1177" si="11379">W1177/W1173</f>
        <v>0</v>
      </c>
      <c r="Y1177" s="113">
        <v>0</v>
      </c>
      <c r="Z1177" s="93">
        <f t="shared" ref="Z1177" si="11380">Y1177/Y1173</f>
        <v>0</v>
      </c>
      <c r="AA1177" s="113">
        <v>0</v>
      </c>
      <c r="AB1177" s="93">
        <f t="shared" ref="AB1177" si="11381">AA1177/AA1173</f>
        <v>0</v>
      </c>
      <c r="AC1177" s="113">
        <v>0</v>
      </c>
      <c r="AD1177" s="93">
        <f t="shared" ref="AD1177" si="11382">AC1177/AC1173</f>
        <v>0</v>
      </c>
      <c r="AE1177" s="113"/>
      <c r="AF1177" s="93">
        <f t="shared" ref="AF1177" si="11383">AE1177/AE1173</f>
        <v>0</v>
      </c>
      <c r="AG1177" s="113"/>
      <c r="AH1177" s="93">
        <f t="shared" ref="AH1177" si="11384">AG1177/AG1173</f>
        <v>0</v>
      </c>
      <c r="AI1177" s="113"/>
      <c r="AJ1177" s="93">
        <f t="shared" ref="AJ1177" si="11385">AI1177/AI1173</f>
        <v>0</v>
      </c>
      <c r="AK1177" s="113"/>
      <c r="AL1177" s="93">
        <f t="shared" ref="AL1177" si="11386">AK1177/AK1173</f>
        <v>0</v>
      </c>
      <c r="AM1177" s="113">
        <v>0</v>
      </c>
      <c r="AN1177" s="93">
        <f t="shared" ref="AN1177" si="11387">AM1177/AM1173</f>
        <v>0</v>
      </c>
      <c r="AO1177" s="113">
        <v>0</v>
      </c>
      <c r="AP1177" s="93">
        <f t="shared" ref="AP1177" si="11388">AO1177/AO1173</f>
        <v>0</v>
      </c>
      <c r="AQ1177" s="113">
        <v>0</v>
      </c>
      <c r="AR1177" s="93">
        <f t="shared" si="11346"/>
        <v>0</v>
      </c>
      <c r="AS1177" s="134">
        <f t="shared" si="11347"/>
        <v>0</v>
      </c>
      <c r="AT1177" s="203">
        <f t="shared" si="11348"/>
        <v>0</v>
      </c>
      <c r="AU1177" s="120">
        <f>IF(J1177=0,0,(IF('Form II'!K1175="yes",(J1177/AT1177)*('Form II'!G1175+'Form II'!H1175),0)))</f>
        <v>0</v>
      </c>
      <c r="AV1177" s="120">
        <f>IF(D1177=0,0,(IF('Form II'!I1175="yes",(D1177/AT1177)*('Form II'!G1175+'Form II'!H1175),0)))</f>
        <v>0</v>
      </c>
      <c r="AW1177" s="120">
        <f>IF(F1177+H1177=0,0,(IF('Form II'!J1175="yes",((F1177+H1177)/AT1177)*('Form II'!G1175+'Form II'!H1175),0)))</f>
        <v>0</v>
      </c>
      <c r="AX1177" s="120">
        <f>IF(L1177=0,0,(L1177/AT1177)*('Form II'!G1175+'Form II'!H1175))</f>
        <v>0</v>
      </c>
      <c r="AY1177" s="120">
        <f>IF(P1177+R1177=0,0,(IF('Form II'!M1175="yes",(((P1177+R1177)/AT1177)*('Form II'!G1175+'Form II'!H1175)),0)))</f>
        <v>0</v>
      </c>
      <c r="AZ1177" s="120" t="e">
        <f>IF('Form II'!N1175="yes",(((V1177+X1177+Z1177+T1177)/AT1177)*('Form II'!G1175+'Form II'!H1175)),0)</f>
        <v>#DIV/0!</v>
      </c>
      <c r="BA1177" s="120" t="e">
        <f>IF('Form II'!P1175="yes",(AB1177/AT1177)*('Form II'!G1175+'Form II'!H1175),0)</f>
        <v>#DIV/0!</v>
      </c>
      <c r="BB1177" s="120" t="e">
        <f>IF('Form II'!O1175="yes",(AD1177/AT1177)*('Form II'!G1175+'Form II'!H1175),0)</f>
        <v>#DIV/0!</v>
      </c>
      <c r="BC1177" s="120">
        <f>IF(AF1177=0,0,(AF1177/AT1177)*('Form II'!G1175+'Form II'!H1175))</f>
        <v>0</v>
      </c>
      <c r="BD1177" s="120">
        <f>IF((AN1177+AP1177+AR1177)=0,0,(IF('Form II'!R1175="yes",(((AN1177+AP1177+AR1177)/AT1177)*('Form II'!G1175+'Form II'!H1175)),0)))</f>
        <v>0</v>
      </c>
      <c r="BE1177" s="118">
        <f>IF((AS1177)=0,('Form II'!G1175+'Form II'!H1175),SUM(AU1177:BD1177))</f>
        <v>0</v>
      </c>
      <c r="CD1177" s="23">
        <f>AT1177*'Form II'!F1175</f>
        <v>0</v>
      </c>
    </row>
    <row r="1178" spans="1:82" ht="16.5" thickTop="1" thickBot="1" x14ac:dyDescent="0.3">
      <c r="A1178" s="28" t="s">
        <v>40</v>
      </c>
      <c r="B1178" s="29"/>
      <c r="C1178" s="114">
        <v>0</v>
      </c>
      <c r="D1178" s="93">
        <f t="shared" ref="D1178" si="11389">C1178/C1173</f>
        <v>0</v>
      </c>
      <c r="E1178" s="114"/>
      <c r="F1178" s="93">
        <f t="shared" ref="F1178" si="11390">E1178/E1173</f>
        <v>0</v>
      </c>
      <c r="G1178" s="114"/>
      <c r="H1178" s="93">
        <f t="shared" ref="H1178" si="11391">G1178/G1173</f>
        <v>0</v>
      </c>
      <c r="I1178" s="114"/>
      <c r="J1178" s="93">
        <f t="shared" ref="J1178" si="11392">I1178/I1173</f>
        <v>0</v>
      </c>
      <c r="K1178" s="114"/>
      <c r="L1178" s="93">
        <f t="shared" ref="L1178" si="11393">K1178/K1173</f>
        <v>0</v>
      </c>
      <c r="M1178" s="114">
        <v>0</v>
      </c>
      <c r="N1178" s="93">
        <f t="shared" ref="N1178" si="11394">M1178/M1173</f>
        <v>0</v>
      </c>
      <c r="O1178" s="114">
        <v>0</v>
      </c>
      <c r="P1178" s="93">
        <f t="shared" ref="P1178" si="11395">O1178/O1173</f>
        <v>0</v>
      </c>
      <c r="Q1178" s="114">
        <v>0</v>
      </c>
      <c r="R1178" s="93">
        <f t="shared" ref="R1178" si="11396">Q1178/Q1173</f>
        <v>0</v>
      </c>
      <c r="S1178" s="114">
        <v>0</v>
      </c>
      <c r="T1178" s="93">
        <f t="shared" ref="T1178" si="11397">S1178/S1173</f>
        <v>0</v>
      </c>
      <c r="U1178" s="114">
        <v>0</v>
      </c>
      <c r="V1178" s="93">
        <f t="shared" ref="V1178" si="11398">U1178/U1173</f>
        <v>0</v>
      </c>
      <c r="W1178" s="114">
        <v>0</v>
      </c>
      <c r="X1178" s="93">
        <f t="shared" ref="X1178" si="11399">W1178/W1173</f>
        <v>0</v>
      </c>
      <c r="Y1178" s="114">
        <v>0</v>
      </c>
      <c r="Z1178" s="93">
        <f t="shared" ref="Z1178" si="11400">Y1178/Y1173</f>
        <v>0</v>
      </c>
      <c r="AA1178" s="114">
        <v>0</v>
      </c>
      <c r="AB1178" s="93">
        <f t="shared" ref="AB1178" si="11401">AA1178/AA1173</f>
        <v>0</v>
      </c>
      <c r="AC1178" s="114">
        <v>0</v>
      </c>
      <c r="AD1178" s="93">
        <f t="shared" ref="AD1178" si="11402">AC1178/AC1173</f>
        <v>0</v>
      </c>
      <c r="AE1178" s="114"/>
      <c r="AF1178" s="93">
        <f t="shared" ref="AF1178" si="11403">AE1178/AE1173</f>
        <v>0</v>
      </c>
      <c r="AG1178" s="114"/>
      <c r="AH1178" s="93">
        <f t="shared" ref="AH1178" si="11404">AG1178/AG1173</f>
        <v>0</v>
      </c>
      <c r="AI1178" s="114"/>
      <c r="AJ1178" s="93">
        <f t="shared" ref="AJ1178" si="11405">AI1178/AI1173</f>
        <v>0</v>
      </c>
      <c r="AK1178" s="114"/>
      <c r="AL1178" s="93">
        <f t="shared" ref="AL1178" si="11406">AK1178/AK1173</f>
        <v>0</v>
      </c>
      <c r="AM1178" s="114">
        <v>0</v>
      </c>
      <c r="AN1178" s="93">
        <f t="shared" ref="AN1178" si="11407">AM1178/AM1173</f>
        <v>0</v>
      </c>
      <c r="AO1178" s="114">
        <v>0</v>
      </c>
      <c r="AP1178" s="93">
        <f t="shared" ref="AP1178" si="11408">AO1178/AO1173</f>
        <v>0</v>
      </c>
      <c r="AQ1178" s="114">
        <v>0</v>
      </c>
      <c r="AR1178" s="93">
        <f t="shared" si="11346"/>
        <v>0</v>
      </c>
      <c r="AS1178" s="134">
        <f t="shared" si="11347"/>
        <v>0</v>
      </c>
      <c r="AT1178" s="203">
        <f t="shared" si="11348"/>
        <v>0</v>
      </c>
      <c r="AU1178" s="120">
        <f>IF(J1178=0,0,(IF('Form II'!K1176="yes",(J1178/AT1178)*('Form II'!G1176+'Form II'!H1176),0)))</f>
        <v>0</v>
      </c>
      <c r="AV1178" s="120">
        <f>IF(D1178=0,0,(IF('Form II'!I1176="yes",(D1178/AT1178)*('Form II'!G1176+'Form II'!H1176),0)))</f>
        <v>0</v>
      </c>
      <c r="AW1178" s="120">
        <f>IF(F1178+H1178=0,0,(IF('Form II'!J1176="yes",((F1178+H1178)/AT1178)*('Form II'!G1176+'Form II'!H1176),0)))</f>
        <v>0</v>
      </c>
      <c r="AX1178" s="120">
        <f>IF(L1178=0,0,(L1178/AT1178)*('Form II'!G1176+'Form II'!H1176))</f>
        <v>0</v>
      </c>
      <c r="AY1178" s="120">
        <f>IF(P1178+R1178=0,0,(IF('Form II'!M1176="yes",(((P1178+R1178)/AT1178)*('Form II'!G1176+'Form II'!H1176)),0)))</f>
        <v>0</v>
      </c>
      <c r="AZ1178" s="120" t="e">
        <f>IF('Form II'!N1176="yes",(((V1178+X1178+Z1178+T1178)/AT1178)*('Form II'!G1176+'Form II'!H1176)),0)</f>
        <v>#DIV/0!</v>
      </c>
      <c r="BA1178" s="120" t="e">
        <f>IF('Form II'!P1176="yes",(AB1178/AT1178)*('Form II'!G1176+'Form II'!H1176),0)</f>
        <v>#DIV/0!</v>
      </c>
      <c r="BB1178" s="120" t="e">
        <f>IF('Form II'!O1176="yes",(AD1178/AT1178)*('Form II'!G1176+'Form II'!H1176),0)</f>
        <v>#DIV/0!</v>
      </c>
      <c r="BC1178" s="120">
        <f>IF(AF1178=0,0,(AF1178/AT1178)*('Form II'!G1176+'Form II'!H1176))</f>
        <v>0</v>
      </c>
      <c r="BD1178" s="120">
        <f>IF((AN1178+AP1178+AR1178)=0,0,(IF('Form II'!R1176="yes",(((AN1178+AP1178+AR1178)/AT1178)*('Form II'!G1176+'Form II'!H1176)),0)))</f>
        <v>0</v>
      </c>
      <c r="BE1178" s="118">
        <f>IF((AS1178)=0,('Form II'!G1176+'Form II'!H1176),SUM(AU1178:BD1178))</f>
        <v>0</v>
      </c>
      <c r="CD1178" s="23">
        <f>AT1178*'Form II'!F1176</f>
        <v>0</v>
      </c>
    </row>
    <row r="1179" spans="1:82" ht="15.75" thickTop="1" x14ac:dyDescent="0.25">
      <c r="A1179" s="90" t="s">
        <v>41</v>
      </c>
      <c r="B1179" s="91"/>
      <c r="C1179" s="91">
        <f t="shared" si="10768"/>
        <v>0</v>
      </c>
      <c r="D1179" s="93">
        <f t="shared" ref="D1179" si="11409">C1179/C1173</f>
        <v>0</v>
      </c>
      <c r="E1179" s="91">
        <f t="shared" si="10770"/>
        <v>0</v>
      </c>
      <c r="F1179" s="93">
        <f t="shared" ref="F1179" si="11410">E1179/E1173</f>
        <v>0</v>
      </c>
      <c r="G1179" s="91">
        <f t="shared" si="10772"/>
        <v>0</v>
      </c>
      <c r="H1179" s="93">
        <f t="shared" ref="H1179" si="11411">G1179/G1173</f>
        <v>0</v>
      </c>
      <c r="I1179" s="91">
        <f t="shared" si="10774"/>
        <v>0</v>
      </c>
      <c r="J1179" s="93">
        <f t="shared" ref="J1179" si="11412">I1179/I1173</f>
        <v>0</v>
      </c>
      <c r="K1179" s="91">
        <f t="shared" si="10776"/>
        <v>0</v>
      </c>
      <c r="L1179" s="93">
        <f t="shared" ref="L1179" si="11413">K1179/K1173</f>
        <v>0</v>
      </c>
      <c r="M1179" s="91">
        <f t="shared" si="10778"/>
        <v>0</v>
      </c>
      <c r="N1179" s="93">
        <f t="shared" ref="N1179" si="11414">M1179/M1173</f>
        <v>0</v>
      </c>
      <c r="O1179" s="91">
        <f t="shared" si="10780"/>
        <v>0</v>
      </c>
      <c r="P1179" s="93">
        <f t="shared" ref="P1179" si="11415">O1179/O1173</f>
        <v>0</v>
      </c>
      <c r="Q1179" s="91">
        <f t="shared" si="10782"/>
        <v>0</v>
      </c>
      <c r="R1179" s="93">
        <f t="shared" ref="R1179" si="11416">Q1179/Q1173</f>
        <v>0</v>
      </c>
      <c r="S1179" s="91">
        <f t="shared" si="10784"/>
        <v>0</v>
      </c>
      <c r="T1179" s="93">
        <f t="shared" ref="T1179" si="11417">S1179/S1173</f>
        <v>0</v>
      </c>
      <c r="U1179" s="91">
        <f t="shared" si="10786"/>
        <v>0</v>
      </c>
      <c r="V1179" s="93">
        <f t="shared" ref="V1179" si="11418">U1179/U1173</f>
        <v>0</v>
      </c>
      <c r="W1179" s="91">
        <f t="shared" si="10788"/>
        <v>0</v>
      </c>
      <c r="X1179" s="93">
        <f t="shared" ref="X1179" si="11419">W1179/W1173</f>
        <v>0</v>
      </c>
      <c r="Y1179" s="91">
        <f t="shared" si="10790"/>
        <v>0</v>
      </c>
      <c r="Z1179" s="93">
        <f t="shared" ref="Z1179" si="11420">Y1179/Y1173</f>
        <v>0</v>
      </c>
      <c r="AA1179" s="91">
        <f t="shared" si="10792"/>
        <v>0</v>
      </c>
      <c r="AB1179" s="93">
        <f t="shared" ref="AB1179" si="11421">AA1179/AA1173</f>
        <v>0</v>
      </c>
      <c r="AC1179" s="91">
        <f t="shared" si="10794"/>
        <v>0</v>
      </c>
      <c r="AD1179" s="93">
        <f t="shared" ref="AD1179" si="11422">AC1179/AC1173</f>
        <v>0</v>
      </c>
      <c r="AE1179" s="94">
        <f t="shared" si="10796"/>
        <v>0</v>
      </c>
      <c r="AF1179" s="93">
        <f t="shared" ref="AF1179" si="11423">AE1179/AE1173</f>
        <v>0</v>
      </c>
      <c r="AG1179" s="91">
        <f t="shared" si="10798"/>
        <v>0</v>
      </c>
      <c r="AH1179" s="93">
        <f t="shared" ref="AH1179" si="11424">AG1179/AG1173</f>
        <v>0</v>
      </c>
      <c r="AI1179" s="91">
        <f t="shared" si="10800"/>
        <v>0</v>
      </c>
      <c r="AJ1179" s="93">
        <f t="shared" ref="AJ1179" si="11425">AI1179/AI1173</f>
        <v>0</v>
      </c>
      <c r="AK1179" s="91">
        <f t="shared" si="10802"/>
        <v>0</v>
      </c>
      <c r="AL1179" s="93">
        <f t="shared" ref="AL1179" si="11426">AK1179/AK1173</f>
        <v>0</v>
      </c>
      <c r="AM1179" s="91">
        <f t="shared" si="10804"/>
        <v>0</v>
      </c>
      <c r="AN1179" s="93">
        <f t="shared" ref="AN1179" si="11427">AM1179/AM1173</f>
        <v>0</v>
      </c>
      <c r="AO1179" s="91">
        <f t="shared" si="10806"/>
        <v>0</v>
      </c>
      <c r="AP1179" s="93">
        <f t="shared" ref="AP1179" si="11428">AO1179/AO1173</f>
        <v>0</v>
      </c>
      <c r="AQ1179" s="91">
        <f t="shared" si="10808"/>
        <v>0</v>
      </c>
      <c r="AR1179" s="93">
        <f t="shared" si="11346"/>
        <v>0</v>
      </c>
      <c r="AS1179" s="95">
        <f t="shared" si="10809"/>
        <v>0</v>
      </c>
      <c r="AT1179" s="203">
        <f t="shared" si="11348"/>
        <v>0</v>
      </c>
      <c r="AU1179" s="121"/>
      <c r="AV1179" s="121"/>
      <c r="AW1179" s="121"/>
      <c r="AX1179" s="121"/>
      <c r="AY1179" s="121"/>
      <c r="AZ1179" s="121"/>
      <c r="BA1179" s="121"/>
      <c r="BB1179" s="121"/>
      <c r="BC1179" s="121"/>
      <c r="BD1179" s="121"/>
      <c r="BE1179" s="121"/>
      <c r="CD1179" s="30">
        <f t="shared" si="10810"/>
        <v>0</v>
      </c>
    </row>
    <row r="1180" spans="1:82" x14ac:dyDescent="0.25">
      <c r="AU1180" s="116"/>
      <c r="AV1180" s="116"/>
      <c r="AW1180" s="116"/>
      <c r="AX1180" s="116"/>
      <c r="AY1180" s="116"/>
      <c r="AZ1180" s="116"/>
      <c r="BA1180" s="116"/>
      <c r="BB1180" s="116"/>
      <c r="BC1180" s="116"/>
      <c r="BD1180" s="116"/>
      <c r="BE1180" s="116"/>
    </row>
    <row r="1181" spans="1:82" ht="45" x14ac:dyDescent="0.25">
      <c r="A1181" s="97"/>
      <c r="B1181" s="199" t="s">
        <v>25</v>
      </c>
      <c r="C1181" s="248" t="s">
        <v>116</v>
      </c>
      <c r="D1181" s="247"/>
      <c r="E1181" s="257" t="s">
        <v>119</v>
      </c>
      <c r="F1181" s="247"/>
      <c r="G1181" s="257" t="s">
        <v>120</v>
      </c>
      <c r="H1181" s="247"/>
      <c r="I1181" s="248" t="s">
        <v>117</v>
      </c>
      <c r="J1181" s="247"/>
      <c r="K1181" s="248" t="s">
        <v>118</v>
      </c>
      <c r="L1181" s="247"/>
      <c r="M1181" s="248" t="s">
        <v>27</v>
      </c>
      <c r="N1181" s="247"/>
      <c r="O1181" s="248" t="s">
        <v>166</v>
      </c>
      <c r="P1181" s="247"/>
      <c r="Q1181" s="248" t="s">
        <v>167</v>
      </c>
      <c r="R1181" s="247"/>
      <c r="S1181" s="248" t="s">
        <v>132</v>
      </c>
      <c r="T1181" s="247"/>
      <c r="U1181" s="248" t="s">
        <v>28</v>
      </c>
      <c r="V1181" s="247"/>
      <c r="W1181" s="248" t="s">
        <v>29</v>
      </c>
      <c r="X1181" s="247"/>
      <c r="Y1181" s="248" t="s">
        <v>30</v>
      </c>
      <c r="Z1181" s="247"/>
      <c r="AA1181" s="248" t="s">
        <v>114</v>
      </c>
      <c r="AB1181" s="258"/>
      <c r="AC1181" s="248" t="s">
        <v>113</v>
      </c>
      <c r="AD1181" s="247"/>
      <c r="AE1181" s="248" t="s">
        <v>31</v>
      </c>
      <c r="AF1181" s="247"/>
      <c r="AG1181" s="248" t="s">
        <v>193</v>
      </c>
      <c r="AH1181" s="247"/>
      <c r="AI1181" s="248" t="s">
        <v>164</v>
      </c>
      <c r="AJ1181" s="247"/>
      <c r="AK1181" s="246" t="s">
        <v>165</v>
      </c>
      <c r="AL1181" s="247"/>
      <c r="AM1181" s="248" t="s">
        <v>33</v>
      </c>
      <c r="AN1181" s="247"/>
      <c r="AO1181" s="248" t="s">
        <v>34</v>
      </c>
      <c r="AP1181" s="247"/>
      <c r="AQ1181" s="248" t="s">
        <v>34</v>
      </c>
      <c r="AR1181" s="247"/>
      <c r="AS1181" s="248" t="s">
        <v>35</v>
      </c>
      <c r="AT1181" s="247"/>
      <c r="AU1181" s="115" t="s">
        <v>514</v>
      </c>
      <c r="AV1181" s="115" t="s">
        <v>116</v>
      </c>
      <c r="AW1181" s="115" t="s">
        <v>516</v>
      </c>
      <c r="AX1181" s="116" t="s">
        <v>517</v>
      </c>
      <c r="AY1181" s="116" t="s">
        <v>518</v>
      </c>
      <c r="AZ1181" s="116" t="s">
        <v>134</v>
      </c>
      <c r="BA1181" s="117" t="s">
        <v>114</v>
      </c>
      <c r="BB1181" s="117" t="s">
        <v>113</v>
      </c>
      <c r="BC1181" s="117" t="s">
        <v>46</v>
      </c>
      <c r="BD1181" s="117" t="s">
        <v>44</v>
      </c>
      <c r="BE1181" s="118"/>
    </row>
    <row r="1182" spans="1:82" x14ac:dyDescent="0.25">
      <c r="A1182" s="49" t="s">
        <v>129</v>
      </c>
      <c r="B1182" s="200"/>
      <c r="C1182" s="151"/>
      <c r="D1182" s="152"/>
      <c r="E1182" s="151"/>
      <c r="F1182" s="152"/>
      <c r="G1182" s="200"/>
      <c r="H1182" s="201"/>
      <c r="I1182" s="200"/>
      <c r="J1182" s="201"/>
      <c r="K1182" s="87"/>
      <c r="L1182" s="201"/>
      <c r="M1182" s="200"/>
      <c r="N1182" s="201"/>
      <c r="O1182" s="200"/>
      <c r="P1182" s="201"/>
      <c r="Q1182" s="200"/>
      <c r="R1182" s="201"/>
      <c r="S1182" s="200"/>
      <c r="T1182" s="201"/>
      <c r="U1182" s="200"/>
      <c r="V1182" s="201"/>
      <c r="W1182" s="200"/>
      <c r="X1182" s="201"/>
      <c r="Y1182" s="200"/>
      <c r="Z1182" s="201"/>
      <c r="AA1182" s="87"/>
      <c r="AB1182" s="87"/>
      <c r="AC1182" s="200"/>
      <c r="AD1182" s="201"/>
      <c r="AE1182" s="200"/>
      <c r="AF1182" s="201"/>
      <c r="AG1182" s="200"/>
      <c r="AH1182" s="201"/>
      <c r="AI1182" s="200"/>
      <c r="AJ1182" s="201"/>
      <c r="AK1182" s="87"/>
      <c r="AL1182" s="87"/>
      <c r="AM1182" s="200"/>
      <c r="AN1182" s="201"/>
      <c r="AO1182" s="200"/>
      <c r="AP1182" s="201"/>
      <c r="AQ1182" s="200"/>
      <c r="AR1182" s="201"/>
      <c r="AS1182" s="200"/>
      <c r="AT1182" s="146"/>
      <c r="AU1182" s="115"/>
      <c r="AV1182" s="115"/>
      <c r="AW1182" s="115"/>
      <c r="AX1182" s="116"/>
      <c r="AY1182" s="116"/>
      <c r="AZ1182" s="116"/>
      <c r="BA1182" s="116"/>
      <c r="BB1182" s="116"/>
      <c r="BC1182" s="116"/>
      <c r="BD1182" s="116"/>
      <c r="BE1182" s="116"/>
    </row>
    <row r="1183" spans="1:82" x14ac:dyDescent="0.25">
      <c r="A1183" s="98"/>
      <c r="B1183" s="88"/>
      <c r="C1183" s="249">
        <f>(VLOOKUP(A1182,$BF$2:$CB$5,2,FALSE))*'Form II'!F1183</f>
        <v>60</v>
      </c>
      <c r="D1183" s="250"/>
      <c r="E1183" s="249">
        <f>VLOOKUP(A1182,$BF$2:$CB$5,3,FALSE)*'Form II'!F1183</f>
        <v>60</v>
      </c>
      <c r="F1183" s="250"/>
      <c r="G1183" s="249">
        <f>VLOOKUP(A1182,$BF$2:$CB$5,4,FALSE)*'Form II'!F1183</f>
        <v>60</v>
      </c>
      <c r="H1183" s="250"/>
      <c r="I1183" s="249">
        <f>VLOOKUP(A1182,$BF$2:$CB$5,5,FALSE)*'Form II'!F1183</f>
        <v>60</v>
      </c>
      <c r="J1183" s="250"/>
      <c r="K1183" s="251">
        <f>VLOOKUP(A1182,$BF$2:$CB$5,6,FALSE)*'Form II'!F1183</f>
        <v>100</v>
      </c>
      <c r="L1183" s="250"/>
      <c r="M1183" s="249">
        <f>VLOOKUP(A1182,$BF$2:$CB$5,7,FALSE)*'Form II'!F1183</f>
        <v>200</v>
      </c>
      <c r="N1183" s="250"/>
      <c r="O1183" s="249">
        <f>VLOOKUP(A1182,$BF$2:$CB$5,8,FALSE)*'Form II'!F1183</f>
        <v>125</v>
      </c>
      <c r="P1183" s="250"/>
      <c r="Q1183" s="249">
        <f>VLOOKUP(A1182,$BF$2:$CB$5,9,FALSE)*'Form II'!F1183</f>
        <v>125</v>
      </c>
      <c r="R1183" s="250"/>
      <c r="S1183" s="249">
        <f>VLOOKUP(A1182,$BF$2:$CB$5,10,FALSE)*'Form II'!F1183</f>
        <v>125</v>
      </c>
      <c r="T1183" s="250"/>
      <c r="U1183" s="249">
        <f>VLOOKUP(A1182,$BF$2:$CB$5,11,FALSE)*'Form II'!F1183</f>
        <v>150</v>
      </c>
      <c r="V1183" s="250"/>
      <c r="W1183" s="249">
        <f>VLOOKUP(A1182,$BF$2:$CB$5,12,FALSE)*'Form II'!F1183</f>
        <v>200</v>
      </c>
      <c r="X1183" s="250"/>
      <c r="Y1183" s="252">
        <f>VLOOKUP(A1182,$BF$2:$CB$5,13,FALSE)*'Form II'!F1183</f>
        <v>250</v>
      </c>
      <c r="Z1183" s="253"/>
      <c r="AA1183" s="252">
        <f>VLOOKUP(A1182,$BF$2:$CB$5,14,FALSE)*'Form II'!F1183</f>
        <v>75</v>
      </c>
      <c r="AB1183" s="254"/>
      <c r="AC1183" s="252">
        <f>VLOOKUP(A1182,$BF$2:$CB$5,15,FALSE)*'Form II'!F1183</f>
        <v>75</v>
      </c>
      <c r="AD1183" s="253"/>
      <c r="AE1183" s="252">
        <f>VLOOKUP(A1182,$BF$2:$CB$5,16,FALSE)*'Form II'!F1183</f>
        <v>200</v>
      </c>
      <c r="AF1183" s="253"/>
      <c r="AG1183" s="249">
        <f>VLOOKUP(A1182,$BF$2:$CB$5,17,FALSE)*'Form II'!F1183</f>
        <v>200</v>
      </c>
      <c r="AH1183" s="250"/>
      <c r="AI1183" s="249">
        <f>VLOOKUP(A1182,$BF$2:$CB$5,18,FALSE)*'Form II'!F1183</f>
        <v>12.5</v>
      </c>
      <c r="AJ1183" s="250"/>
      <c r="AK1183" s="249">
        <f>VLOOKUP(A1182,$BF$2:$CB$5,19,FALSE)*'Form II'!F1183</f>
        <v>25</v>
      </c>
      <c r="AL1183" s="250"/>
      <c r="AM1183" s="249">
        <f>VLOOKUP(A1182,$BF$2:$CB$5,20,FALSE)*'Form II'!F1183</f>
        <v>12.5</v>
      </c>
      <c r="AN1183" s="250"/>
      <c r="AO1183" s="249">
        <f>VLOOKUP(A1182,$BF$2:$CB$5,21,FALSE)*'Form II'!F1183</f>
        <v>25</v>
      </c>
      <c r="AP1183" s="250"/>
      <c r="AQ1183" s="249">
        <f>VLOOKUP(A1182,$BF$2:$CB$5,22,FALSE)*'Form II'!F1183</f>
        <v>25</v>
      </c>
      <c r="AR1183" s="250"/>
      <c r="AS1183" s="255"/>
      <c r="AT1183" s="256"/>
      <c r="AU1183" s="116"/>
      <c r="AV1183" s="116"/>
      <c r="AW1183" s="116"/>
      <c r="AX1183" s="116"/>
      <c r="AY1183" s="116"/>
      <c r="AZ1183" s="116"/>
      <c r="BA1183" s="116"/>
      <c r="BB1183" s="116"/>
      <c r="BC1183" s="116"/>
      <c r="BD1183" s="116"/>
      <c r="BE1183" s="116"/>
    </row>
    <row r="1184" spans="1:82" ht="15.75" thickBot="1" x14ac:dyDescent="0.3">
      <c r="A1184" s="48" t="str">
        <f>'Form II'!A1183&amp;", "&amp;'Form II'!B1183</f>
        <v>, 119</v>
      </c>
      <c r="B1184" s="99" t="s">
        <v>36</v>
      </c>
      <c r="C1184" s="99" t="s">
        <v>36</v>
      </c>
      <c r="D1184" s="99" t="s">
        <v>142</v>
      </c>
      <c r="E1184" s="99"/>
      <c r="F1184" s="99"/>
      <c r="G1184" s="99"/>
      <c r="H1184" s="99"/>
      <c r="I1184" s="99"/>
      <c r="J1184" s="99"/>
      <c r="K1184" s="99" t="s">
        <v>36</v>
      </c>
      <c r="L1184" s="99" t="s">
        <v>142</v>
      </c>
      <c r="M1184" s="99" t="s">
        <v>36</v>
      </c>
      <c r="N1184" s="99" t="s">
        <v>142</v>
      </c>
      <c r="O1184" s="99" t="s">
        <v>36</v>
      </c>
      <c r="P1184" s="99" t="s">
        <v>142</v>
      </c>
      <c r="Q1184" s="99" t="s">
        <v>36</v>
      </c>
      <c r="R1184" s="99" t="s">
        <v>142</v>
      </c>
      <c r="S1184" s="99" t="s">
        <v>36</v>
      </c>
      <c r="T1184" s="99" t="s">
        <v>142</v>
      </c>
      <c r="U1184" s="99" t="s">
        <v>36</v>
      </c>
      <c r="V1184" s="99" t="s">
        <v>142</v>
      </c>
      <c r="W1184" s="99" t="s">
        <v>36</v>
      </c>
      <c r="X1184" s="99" t="s">
        <v>142</v>
      </c>
      <c r="Y1184" s="99" t="s">
        <v>36</v>
      </c>
      <c r="Z1184" s="99" t="s">
        <v>142</v>
      </c>
      <c r="AA1184" s="99"/>
      <c r="AB1184" s="99"/>
      <c r="AC1184" s="99" t="s">
        <v>36</v>
      </c>
      <c r="AD1184" s="99" t="s">
        <v>142</v>
      </c>
      <c r="AE1184" s="99" t="s">
        <v>36</v>
      </c>
      <c r="AF1184" s="100" t="s">
        <v>142</v>
      </c>
      <c r="AG1184" s="99" t="s">
        <v>36</v>
      </c>
      <c r="AH1184" s="99" t="s">
        <v>142</v>
      </c>
      <c r="AI1184" s="99" t="s">
        <v>36</v>
      </c>
      <c r="AJ1184" s="99" t="s">
        <v>142</v>
      </c>
      <c r="AK1184" s="99" t="s">
        <v>36</v>
      </c>
      <c r="AL1184" s="99" t="s">
        <v>142</v>
      </c>
      <c r="AM1184" s="99" t="s">
        <v>36</v>
      </c>
      <c r="AN1184" s="99" t="s">
        <v>142</v>
      </c>
      <c r="AO1184" s="99" t="s">
        <v>36</v>
      </c>
      <c r="AP1184" s="99" t="s">
        <v>142</v>
      </c>
      <c r="AQ1184" s="99" t="s">
        <v>36</v>
      </c>
      <c r="AR1184" s="99" t="s">
        <v>142</v>
      </c>
      <c r="AS1184" s="99" t="s">
        <v>36</v>
      </c>
      <c r="AT1184" s="147" t="s">
        <v>142</v>
      </c>
      <c r="AU1184" s="116"/>
      <c r="AV1184" s="116"/>
      <c r="AW1184" s="116"/>
      <c r="AX1184" s="116"/>
      <c r="AY1184" s="116"/>
      <c r="AZ1184" s="116"/>
      <c r="BA1184" s="116"/>
      <c r="BB1184" s="116"/>
      <c r="BC1184" s="116"/>
      <c r="BD1184" s="116"/>
      <c r="BE1184" s="116"/>
    </row>
    <row r="1185" spans="1:82" ht="16.5" thickTop="1" thickBot="1" x14ac:dyDescent="0.3">
      <c r="A1185" s="24" t="s">
        <v>37</v>
      </c>
      <c r="B1185" s="25"/>
      <c r="C1185" s="112">
        <v>0</v>
      </c>
      <c r="D1185" s="93">
        <f t="shared" ref="D1185" si="11429">C1185/C1183</f>
        <v>0</v>
      </c>
      <c r="E1185" s="112"/>
      <c r="F1185" s="93">
        <f t="shared" ref="F1185" si="11430">E1185/E1183</f>
        <v>0</v>
      </c>
      <c r="G1185" s="112"/>
      <c r="H1185" s="93">
        <f t="shared" ref="H1185" si="11431">G1185/G1183</f>
        <v>0</v>
      </c>
      <c r="I1185" s="112"/>
      <c r="J1185" s="93">
        <f t="shared" ref="J1185" si="11432">I1185/I1183</f>
        <v>0</v>
      </c>
      <c r="K1185" s="112"/>
      <c r="L1185" s="93">
        <f t="shared" ref="L1185" si="11433">K1185/K1183</f>
        <v>0</v>
      </c>
      <c r="M1185" s="112">
        <v>0</v>
      </c>
      <c r="N1185" s="93">
        <f t="shared" ref="N1185" si="11434">M1185/M1183</f>
        <v>0</v>
      </c>
      <c r="O1185" s="112">
        <v>0</v>
      </c>
      <c r="P1185" s="93">
        <f t="shared" ref="P1185" si="11435">O1185/O1183</f>
        <v>0</v>
      </c>
      <c r="Q1185" s="112">
        <v>0</v>
      </c>
      <c r="R1185" s="93">
        <f t="shared" ref="R1185" si="11436">Q1185/Q1183</f>
        <v>0</v>
      </c>
      <c r="S1185" s="112">
        <v>0</v>
      </c>
      <c r="T1185" s="93">
        <f t="shared" ref="T1185" si="11437">S1185/S1183</f>
        <v>0</v>
      </c>
      <c r="U1185" s="112">
        <v>0</v>
      </c>
      <c r="V1185" s="93">
        <f t="shared" ref="V1185" si="11438">U1185/U1183</f>
        <v>0</v>
      </c>
      <c r="W1185" s="112">
        <v>0</v>
      </c>
      <c r="X1185" s="93">
        <f t="shared" ref="X1185" si="11439">W1185/W1183</f>
        <v>0</v>
      </c>
      <c r="Y1185" s="112">
        <v>0</v>
      </c>
      <c r="Z1185" s="93">
        <f t="shared" ref="Z1185" si="11440">Y1185/Y1183</f>
        <v>0</v>
      </c>
      <c r="AA1185" s="112">
        <v>0</v>
      </c>
      <c r="AB1185" s="93">
        <f t="shared" ref="AB1185" si="11441">AA1185/AA1183</f>
        <v>0</v>
      </c>
      <c r="AC1185" s="112">
        <v>0</v>
      </c>
      <c r="AD1185" s="93">
        <f t="shared" ref="AD1185" si="11442">AC1185/AC1183</f>
        <v>0</v>
      </c>
      <c r="AE1185" s="112"/>
      <c r="AF1185" s="93">
        <f t="shared" ref="AF1185" si="11443">AE1185/AE1183</f>
        <v>0</v>
      </c>
      <c r="AG1185" s="112"/>
      <c r="AH1185" s="93">
        <f t="shared" ref="AH1185" si="11444">AG1185/AG1183</f>
        <v>0</v>
      </c>
      <c r="AI1185" s="112"/>
      <c r="AJ1185" s="93">
        <f t="shared" ref="AJ1185" si="11445">AI1185/AI1183</f>
        <v>0</v>
      </c>
      <c r="AK1185" s="112"/>
      <c r="AL1185" s="93">
        <f t="shared" ref="AL1185" si="11446">AK1185/AK1183</f>
        <v>0</v>
      </c>
      <c r="AM1185" s="112">
        <v>0</v>
      </c>
      <c r="AN1185" s="93">
        <f t="shared" ref="AN1185" si="11447">AM1185/AM1183</f>
        <v>0</v>
      </c>
      <c r="AO1185" s="112">
        <v>0</v>
      </c>
      <c r="AP1185" s="93">
        <f t="shared" ref="AP1185" si="11448">AO1185/AO1183</f>
        <v>0</v>
      </c>
      <c r="AQ1185" s="112">
        <v>0</v>
      </c>
      <c r="AR1185" s="93">
        <f t="shared" ref="AR1185:AR1189" si="11449">AQ1185/$AQ$113</f>
        <v>0</v>
      </c>
      <c r="AS1185" s="134">
        <f t="shared" ref="AS1185:AS1188" si="11450">C1185+K1185+M1185+O1185+U1185+W1185+Y1185+AC1185+AE1185+AG1185+AM1185+AQ1185+E1185+I1185+G1185+AA1185+Q1185+S1185+AO1185+AI1185+AK1185</f>
        <v>0</v>
      </c>
      <c r="AT1185" s="203">
        <f t="shared" ref="AT1185:AT1189" si="11451">D1185+L1185+N1185+P1185+V1185+X1185+Z1185+AD1185+AF1185+AH1185+AN1185+AR1185+AB1185+F1185+J1185+H1185+R1185+T1185+AP1185+AJ1185+AL1185</f>
        <v>0</v>
      </c>
      <c r="AU1185" s="120">
        <f>IF(J1185=0,0,(IF('Form II'!K1183="yes",(J1185/AT1185)*('Form II'!G1183+'Form II'!H1183),0)))</f>
        <v>0</v>
      </c>
      <c r="AV1185" s="120">
        <f>IF(D1185=0,0,(IF('Form II'!I1183="yes",(D1185/AT1185)*('Form II'!G1183+'Form II'!H1183),0)))</f>
        <v>0</v>
      </c>
      <c r="AW1185" s="120">
        <f>IF(F1185+H1185=0,0,(IF('Form II'!J1183="yes",((F1185+H1185)/AT1185)*('Form II'!G1183+'Form II'!H1183),0)))</f>
        <v>0</v>
      </c>
      <c r="AX1185" s="120">
        <f>IF(L1185=0,0,(L1185/AT1185)*('Form II'!G1183+'Form II'!H1183))</f>
        <v>0</v>
      </c>
      <c r="AY1185" s="120">
        <f>IF(P1185+R1185=0,0,(IF('Form II'!M1183="yes",(((P1185+R1185)/AT1185)*('Form II'!G1183+'Form II'!H1183)),0)))</f>
        <v>0</v>
      </c>
      <c r="AZ1185" s="120" t="e">
        <f>IF('Form II'!N1183="yes",(((V1185+X1185+Z1185+T1185)/AT1185)*('Form II'!G1183+'Form II'!H1183)),0)</f>
        <v>#DIV/0!</v>
      </c>
      <c r="BA1185" s="120" t="e">
        <f>IF('Form II'!P1183="yes",(AB1185/AT1185)*('Form II'!G1183+'Form II'!H1183),0)</f>
        <v>#DIV/0!</v>
      </c>
      <c r="BB1185" s="120" t="e">
        <f>IF('Form II'!O1183="yes",(AD1185/AT1185)*('Form II'!G1183+'Form II'!H1183),0)</f>
        <v>#DIV/0!</v>
      </c>
      <c r="BC1185" s="120">
        <f>IF(AF1185=0,0,(AF1185/AT1185)*('Form II'!G1183+'Form II'!H1183))</f>
        <v>0</v>
      </c>
      <c r="BD1185" s="120">
        <f>IF((AN1185+AP1185+AR1185)=0,0,(IF('Form II'!R1183="yes",(((AN1185+AP1185+AR1185)/AT1185)*('Form II'!G1183+'Form II'!H1183)),0)))</f>
        <v>0</v>
      </c>
      <c r="BE1185" s="118">
        <f>IF((AS1185)=0,('Form II'!G1183+'Form II'!H1183),SUM(AU1185:BD1185))</f>
        <v>0</v>
      </c>
      <c r="CD1185" s="23">
        <f>AT1185*'Form II'!F1183</f>
        <v>0</v>
      </c>
    </row>
    <row r="1186" spans="1:82" ht="16.5" thickTop="1" thickBot="1" x14ac:dyDescent="0.3">
      <c r="A1186" s="26" t="s">
        <v>38</v>
      </c>
      <c r="B1186" s="27"/>
      <c r="C1186" s="113">
        <v>0</v>
      </c>
      <c r="D1186" s="93">
        <f t="shared" ref="D1186" si="11452">C1186/C1183</f>
        <v>0</v>
      </c>
      <c r="E1186" s="113"/>
      <c r="F1186" s="93">
        <f t="shared" ref="F1186" si="11453">E1186/E1183</f>
        <v>0</v>
      </c>
      <c r="G1186" s="113"/>
      <c r="H1186" s="93">
        <f t="shared" ref="H1186" si="11454">G1186/G1183</f>
        <v>0</v>
      </c>
      <c r="I1186" s="113"/>
      <c r="J1186" s="93">
        <f t="shared" ref="J1186" si="11455">I1186/I1183</f>
        <v>0</v>
      </c>
      <c r="K1186" s="113"/>
      <c r="L1186" s="93">
        <f t="shared" ref="L1186" si="11456">K1186/K1183</f>
        <v>0</v>
      </c>
      <c r="M1186" s="113">
        <v>0</v>
      </c>
      <c r="N1186" s="93">
        <f t="shared" ref="N1186" si="11457">M1186/M1183</f>
        <v>0</v>
      </c>
      <c r="O1186" s="113">
        <v>0</v>
      </c>
      <c r="P1186" s="93">
        <f t="shared" ref="P1186" si="11458">O1186/O1183</f>
        <v>0</v>
      </c>
      <c r="Q1186" s="113">
        <v>0</v>
      </c>
      <c r="R1186" s="93">
        <f t="shared" ref="R1186" si="11459">Q1186/Q1183</f>
        <v>0</v>
      </c>
      <c r="S1186" s="113">
        <v>0</v>
      </c>
      <c r="T1186" s="93">
        <f t="shared" ref="T1186" si="11460">S1186/S1183</f>
        <v>0</v>
      </c>
      <c r="U1186" s="113">
        <v>0</v>
      </c>
      <c r="V1186" s="93">
        <f t="shared" ref="V1186" si="11461">U1186/U1183</f>
        <v>0</v>
      </c>
      <c r="W1186" s="113">
        <v>0</v>
      </c>
      <c r="X1186" s="93">
        <f t="shared" ref="X1186" si="11462">W1186/W1183</f>
        <v>0</v>
      </c>
      <c r="Y1186" s="113">
        <v>0</v>
      </c>
      <c r="Z1186" s="93">
        <f t="shared" ref="Z1186" si="11463">Y1186/Y1183</f>
        <v>0</v>
      </c>
      <c r="AA1186" s="113">
        <v>0</v>
      </c>
      <c r="AB1186" s="93">
        <f t="shared" ref="AB1186" si="11464">AA1186/AA1183</f>
        <v>0</v>
      </c>
      <c r="AC1186" s="113">
        <v>0</v>
      </c>
      <c r="AD1186" s="93">
        <f t="shared" ref="AD1186" si="11465">AC1186/AC1183</f>
        <v>0</v>
      </c>
      <c r="AE1186" s="113"/>
      <c r="AF1186" s="93">
        <f t="shared" ref="AF1186" si="11466">AE1186/AE1183</f>
        <v>0</v>
      </c>
      <c r="AG1186" s="113"/>
      <c r="AH1186" s="93">
        <f t="shared" ref="AH1186" si="11467">AG1186/AG1183</f>
        <v>0</v>
      </c>
      <c r="AI1186" s="113"/>
      <c r="AJ1186" s="93">
        <f t="shared" ref="AJ1186" si="11468">AI1186/AI1183</f>
        <v>0</v>
      </c>
      <c r="AK1186" s="113"/>
      <c r="AL1186" s="93">
        <f t="shared" ref="AL1186" si="11469">AK1186/AK1183</f>
        <v>0</v>
      </c>
      <c r="AM1186" s="113">
        <v>0</v>
      </c>
      <c r="AN1186" s="93">
        <f t="shared" ref="AN1186" si="11470">AM1186/AM1183</f>
        <v>0</v>
      </c>
      <c r="AO1186" s="113">
        <v>0</v>
      </c>
      <c r="AP1186" s="93">
        <f t="shared" ref="AP1186" si="11471">AO1186/AO1183</f>
        <v>0</v>
      </c>
      <c r="AQ1186" s="113">
        <v>0</v>
      </c>
      <c r="AR1186" s="93">
        <f t="shared" si="11449"/>
        <v>0</v>
      </c>
      <c r="AS1186" s="134">
        <f t="shared" si="11450"/>
        <v>0</v>
      </c>
      <c r="AT1186" s="203">
        <f t="shared" si="11451"/>
        <v>0</v>
      </c>
      <c r="AU1186" s="120">
        <f>IF(J1186=0,0,(IF('Form II'!K1184="yes",(J1186/AT1186)*('Form II'!G1184+'Form II'!H1184),0)))</f>
        <v>0</v>
      </c>
      <c r="AV1186" s="120">
        <f>IF(D1186=0,0,(IF('Form II'!I1184="yes",(D1186/AT1186)*('Form II'!G1184+'Form II'!H1184),0)))</f>
        <v>0</v>
      </c>
      <c r="AW1186" s="120">
        <f>IF(F1186+H1186=0,0,(IF('Form II'!J1184="yes",((F1186+H1186)/AT1186)*('Form II'!G1184+'Form II'!H1184),0)))</f>
        <v>0</v>
      </c>
      <c r="AX1186" s="120">
        <f>IF(L1186=0,0,(L1186/AT1186)*('Form II'!G1184+'Form II'!H1184))</f>
        <v>0</v>
      </c>
      <c r="AY1186" s="120">
        <f>IF(P1186+R1186=0,0,(IF('Form II'!M1184="yes",(((P1186+R1186)/AT1186)*('Form II'!G1184+'Form II'!H1184)),0)))</f>
        <v>0</v>
      </c>
      <c r="AZ1186" s="120" t="e">
        <f>IF('Form II'!N1184="yes",(((V1186+X1186+Z1186+T1186)/AT1186)*('Form II'!G1184+'Form II'!H1184)),0)</f>
        <v>#DIV/0!</v>
      </c>
      <c r="BA1186" s="120" t="e">
        <f>IF('Form II'!P1184="yes",(AB1186/AT1186)*('Form II'!G1184+'Form II'!H1184),0)</f>
        <v>#DIV/0!</v>
      </c>
      <c r="BB1186" s="120" t="e">
        <f>IF('Form II'!O1184="yes",(AD1186/AT1186)*('Form II'!G1184+'Form II'!H1184),0)</f>
        <v>#DIV/0!</v>
      </c>
      <c r="BC1186" s="120">
        <f>IF(AF1186=0,0,(AF1186/AT1186)*('Form II'!G1184+'Form II'!H1184))</f>
        <v>0</v>
      </c>
      <c r="BD1186" s="120">
        <f>IF((AN1186+AP1186+AR1186)=0,0,(IF('Form II'!R1184="yes",(((AN1186+AP1186+AR1186)/AT1186)*('Form II'!G1184+'Form II'!H1184)),0)))</f>
        <v>0</v>
      </c>
      <c r="BE1186" s="118">
        <f>IF((AS1186)=0,('Form II'!G1184+'Form II'!H1184),SUM(AU1186:BD1186))</f>
        <v>0</v>
      </c>
      <c r="CD1186" s="23">
        <f>AT1186*'Form II'!F1184</f>
        <v>0</v>
      </c>
    </row>
    <row r="1187" spans="1:82" ht="16.5" thickTop="1" thickBot="1" x14ac:dyDescent="0.3">
      <c r="A1187" s="26" t="s">
        <v>39</v>
      </c>
      <c r="B1187" s="27"/>
      <c r="C1187" s="113">
        <v>0</v>
      </c>
      <c r="D1187" s="93">
        <f t="shared" ref="D1187" si="11472">C1187/C1183</f>
        <v>0</v>
      </c>
      <c r="E1187" s="113"/>
      <c r="F1187" s="93">
        <f t="shared" ref="F1187" si="11473">E1187/E1183</f>
        <v>0</v>
      </c>
      <c r="G1187" s="113"/>
      <c r="H1187" s="93">
        <f t="shared" ref="H1187" si="11474">G1187/G1183</f>
        <v>0</v>
      </c>
      <c r="I1187" s="113"/>
      <c r="J1187" s="93">
        <f t="shared" ref="J1187" si="11475">I1187/I1183</f>
        <v>0</v>
      </c>
      <c r="K1187" s="113"/>
      <c r="L1187" s="93">
        <f t="shared" ref="L1187" si="11476">K1187/K1183</f>
        <v>0</v>
      </c>
      <c r="M1187" s="113">
        <v>0</v>
      </c>
      <c r="N1187" s="93">
        <f t="shared" ref="N1187" si="11477">M1187/M1183</f>
        <v>0</v>
      </c>
      <c r="O1187" s="113">
        <v>0</v>
      </c>
      <c r="P1187" s="93">
        <f t="shared" ref="P1187" si="11478">O1187/O1183</f>
        <v>0</v>
      </c>
      <c r="Q1187" s="113">
        <v>0</v>
      </c>
      <c r="R1187" s="93">
        <f t="shared" ref="R1187" si="11479">Q1187/Q1183</f>
        <v>0</v>
      </c>
      <c r="S1187" s="113">
        <v>0</v>
      </c>
      <c r="T1187" s="93">
        <f t="shared" ref="T1187" si="11480">S1187/S1183</f>
        <v>0</v>
      </c>
      <c r="U1187" s="113">
        <v>0</v>
      </c>
      <c r="V1187" s="93">
        <f t="shared" ref="V1187" si="11481">U1187/U1183</f>
        <v>0</v>
      </c>
      <c r="W1187" s="113">
        <v>0</v>
      </c>
      <c r="X1187" s="93">
        <f t="shared" ref="X1187" si="11482">W1187/W1183</f>
        <v>0</v>
      </c>
      <c r="Y1187" s="113">
        <v>0</v>
      </c>
      <c r="Z1187" s="93">
        <f t="shared" ref="Z1187" si="11483">Y1187/Y1183</f>
        <v>0</v>
      </c>
      <c r="AA1187" s="113">
        <v>0</v>
      </c>
      <c r="AB1187" s="93">
        <f t="shared" ref="AB1187" si="11484">AA1187/AA1183</f>
        <v>0</v>
      </c>
      <c r="AC1187" s="113">
        <v>0</v>
      </c>
      <c r="AD1187" s="93">
        <f t="shared" ref="AD1187" si="11485">AC1187/AC1183</f>
        <v>0</v>
      </c>
      <c r="AE1187" s="113"/>
      <c r="AF1187" s="93">
        <f t="shared" ref="AF1187" si="11486">AE1187/AE1183</f>
        <v>0</v>
      </c>
      <c r="AG1187" s="113"/>
      <c r="AH1187" s="93">
        <f t="shared" ref="AH1187" si="11487">AG1187/AG1183</f>
        <v>0</v>
      </c>
      <c r="AI1187" s="113"/>
      <c r="AJ1187" s="93">
        <f t="shared" ref="AJ1187" si="11488">AI1187/AI1183</f>
        <v>0</v>
      </c>
      <c r="AK1187" s="113"/>
      <c r="AL1187" s="93">
        <f t="shared" ref="AL1187" si="11489">AK1187/AK1183</f>
        <v>0</v>
      </c>
      <c r="AM1187" s="113">
        <v>0</v>
      </c>
      <c r="AN1187" s="93">
        <f t="shared" ref="AN1187" si="11490">AM1187/AM1183</f>
        <v>0</v>
      </c>
      <c r="AO1187" s="113">
        <v>0</v>
      </c>
      <c r="AP1187" s="93">
        <f t="shared" ref="AP1187" si="11491">AO1187/AO1183</f>
        <v>0</v>
      </c>
      <c r="AQ1187" s="113">
        <v>0</v>
      </c>
      <c r="AR1187" s="93">
        <f t="shared" si="11449"/>
        <v>0</v>
      </c>
      <c r="AS1187" s="134">
        <f t="shared" si="11450"/>
        <v>0</v>
      </c>
      <c r="AT1187" s="203">
        <f t="shared" si="11451"/>
        <v>0</v>
      </c>
      <c r="AU1187" s="120">
        <f>IF(J1187=0,0,(IF('Form II'!K1185="yes",(J1187/AT1187)*('Form II'!G1185+'Form II'!H1185),0)))</f>
        <v>0</v>
      </c>
      <c r="AV1187" s="120">
        <f>IF(D1187=0,0,(IF('Form II'!I1185="yes",(D1187/AT1187)*('Form II'!G1185+'Form II'!H1185),0)))</f>
        <v>0</v>
      </c>
      <c r="AW1187" s="120">
        <f>IF(F1187+H1187=0,0,(IF('Form II'!J1185="yes",((F1187+H1187)/AT1187)*('Form II'!G1185+'Form II'!H1185),0)))</f>
        <v>0</v>
      </c>
      <c r="AX1187" s="120">
        <f>IF(L1187=0,0,(L1187/AT1187)*('Form II'!G1185+'Form II'!H1185))</f>
        <v>0</v>
      </c>
      <c r="AY1187" s="120">
        <f>IF(P1187+R1187=0,0,(IF('Form II'!M1185="yes",(((P1187+R1187)/AT1187)*('Form II'!G1185+'Form II'!H1185)),0)))</f>
        <v>0</v>
      </c>
      <c r="AZ1187" s="120" t="e">
        <f>IF('Form II'!N1185="yes",(((V1187+X1187+Z1187+T1187)/AT1187)*('Form II'!G1185+'Form II'!H1185)),0)</f>
        <v>#DIV/0!</v>
      </c>
      <c r="BA1187" s="120" t="e">
        <f>IF('Form II'!P1185="yes",(AB1187/AT1187)*('Form II'!G1185+'Form II'!H1185),0)</f>
        <v>#DIV/0!</v>
      </c>
      <c r="BB1187" s="120" t="e">
        <f>IF('Form II'!O1185="yes",(AD1187/AT1187)*('Form II'!G1185+'Form II'!H1185),0)</f>
        <v>#DIV/0!</v>
      </c>
      <c r="BC1187" s="120">
        <f>IF(AF1187=0,0,(AF1187/AT1187)*('Form II'!G1185+'Form II'!H1185))</f>
        <v>0</v>
      </c>
      <c r="BD1187" s="120">
        <f>IF((AN1187+AP1187+AR1187)=0,0,(IF('Form II'!R1185="yes",(((AN1187+AP1187+AR1187)/AT1187)*('Form II'!G1185+'Form II'!H1185)),0)))</f>
        <v>0</v>
      </c>
      <c r="BE1187" s="118">
        <f>IF((AS1187)=0,('Form II'!G1185+'Form II'!H1185),SUM(AU1187:BD1187))</f>
        <v>0</v>
      </c>
      <c r="CD1187" s="23">
        <f>AT1187*'Form II'!F1185</f>
        <v>0</v>
      </c>
    </row>
    <row r="1188" spans="1:82" ht="16.5" thickTop="1" thickBot="1" x14ac:dyDescent="0.3">
      <c r="A1188" s="28" t="s">
        <v>40</v>
      </c>
      <c r="B1188" s="29"/>
      <c r="C1188" s="114">
        <v>0</v>
      </c>
      <c r="D1188" s="93">
        <f t="shared" ref="D1188" si="11492">C1188/C1183</f>
        <v>0</v>
      </c>
      <c r="E1188" s="114"/>
      <c r="F1188" s="93">
        <f t="shared" ref="F1188" si="11493">E1188/E1183</f>
        <v>0</v>
      </c>
      <c r="G1188" s="114"/>
      <c r="H1188" s="93">
        <f t="shared" ref="H1188" si="11494">G1188/G1183</f>
        <v>0</v>
      </c>
      <c r="I1188" s="114"/>
      <c r="J1188" s="93">
        <f t="shared" ref="J1188" si="11495">I1188/I1183</f>
        <v>0</v>
      </c>
      <c r="K1188" s="114"/>
      <c r="L1188" s="93">
        <f t="shared" ref="L1188" si="11496">K1188/K1183</f>
        <v>0</v>
      </c>
      <c r="M1188" s="114">
        <v>0</v>
      </c>
      <c r="N1188" s="93">
        <f t="shared" ref="N1188" si="11497">M1188/M1183</f>
        <v>0</v>
      </c>
      <c r="O1188" s="114">
        <v>0</v>
      </c>
      <c r="P1188" s="93">
        <f t="shared" ref="P1188" si="11498">O1188/O1183</f>
        <v>0</v>
      </c>
      <c r="Q1188" s="114">
        <v>0</v>
      </c>
      <c r="R1188" s="93">
        <f t="shared" ref="R1188" si="11499">Q1188/Q1183</f>
        <v>0</v>
      </c>
      <c r="S1188" s="114">
        <v>0</v>
      </c>
      <c r="T1188" s="93">
        <f t="shared" ref="T1188" si="11500">S1188/S1183</f>
        <v>0</v>
      </c>
      <c r="U1188" s="114">
        <v>0</v>
      </c>
      <c r="V1188" s="93">
        <f t="shared" ref="V1188" si="11501">U1188/U1183</f>
        <v>0</v>
      </c>
      <c r="W1188" s="114">
        <v>0</v>
      </c>
      <c r="X1188" s="93">
        <f t="shared" ref="X1188" si="11502">W1188/W1183</f>
        <v>0</v>
      </c>
      <c r="Y1188" s="114">
        <v>0</v>
      </c>
      <c r="Z1188" s="93">
        <f t="shared" ref="Z1188" si="11503">Y1188/Y1183</f>
        <v>0</v>
      </c>
      <c r="AA1188" s="114">
        <v>0</v>
      </c>
      <c r="AB1188" s="93">
        <f t="shared" ref="AB1188" si="11504">AA1188/AA1183</f>
        <v>0</v>
      </c>
      <c r="AC1188" s="114">
        <v>0</v>
      </c>
      <c r="AD1188" s="93">
        <f t="shared" ref="AD1188" si="11505">AC1188/AC1183</f>
        <v>0</v>
      </c>
      <c r="AE1188" s="114"/>
      <c r="AF1188" s="93">
        <f t="shared" ref="AF1188" si="11506">AE1188/AE1183</f>
        <v>0</v>
      </c>
      <c r="AG1188" s="114"/>
      <c r="AH1188" s="93">
        <f t="shared" ref="AH1188" si="11507">AG1188/AG1183</f>
        <v>0</v>
      </c>
      <c r="AI1188" s="114"/>
      <c r="AJ1188" s="93">
        <f t="shared" ref="AJ1188" si="11508">AI1188/AI1183</f>
        <v>0</v>
      </c>
      <c r="AK1188" s="114"/>
      <c r="AL1188" s="93">
        <f t="shared" ref="AL1188" si="11509">AK1188/AK1183</f>
        <v>0</v>
      </c>
      <c r="AM1188" s="114">
        <v>0</v>
      </c>
      <c r="AN1188" s="93">
        <f t="shared" ref="AN1188" si="11510">AM1188/AM1183</f>
        <v>0</v>
      </c>
      <c r="AO1188" s="114">
        <v>0</v>
      </c>
      <c r="AP1188" s="93">
        <f t="shared" ref="AP1188" si="11511">AO1188/AO1183</f>
        <v>0</v>
      </c>
      <c r="AQ1188" s="114">
        <v>0</v>
      </c>
      <c r="AR1188" s="93">
        <f t="shared" si="11449"/>
        <v>0</v>
      </c>
      <c r="AS1188" s="134">
        <f t="shared" si="11450"/>
        <v>0</v>
      </c>
      <c r="AT1188" s="203">
        <f t="shared" si="11451"/>
        <v>0</v>
      </c>
      <c r="AU1188" s="120">
        <f>IF(J1188=0,0,(IF('Form II'!K1186="yes",(J1188/AT1188)*('Form II'!G1186+'Form II'!H1186),0)))</f>
        <v>0</v>
      </c>
      <c r="AV1188" s="120">
        <f>IF(D1188=0,0,(IF('Form II'!I1186="yes",(D1188/AT1188)*('Form II'!G1186+'Form II'!H1186),0)))</f>
        <v>0</v>
      </c>
      <c r="AW1188" s="120">
        <f>IF(F1188+H1188=0,0,(IF('Form II'!J1186="yes",((F1188+H1188)/AT1188)*('Form II'!G1186+'Form II'!H1186),0)))</f>
        <v>0</v>
      </c>
      <c r="AX1188" s="120">
        <f>IF(L1188=0,0,(L1188/AT1188)*('Form II'!G1186+'Form II'!H1186))</f>
        <v>0</v>
      </c>
      <c r="AY1188" s="120">
        <f>IF(P1188+R1188=0,0,(IF('Form II'!M1186="yes",(((P1188+R1188)/AT1188)*('Form II'!G1186+'Form II'!H1186)),0)))</f>
        <v>0</v>
      </c>
      <c r="AZ1188" s="120" t="e">
        <f>IF('Form II'!N1186="yes",(((V1188+X1188+Z1188+T1188)/AT1188)*('Form II'!G1186+'Form II'!H1186)),0)</f>
        <v>#DIV/0!</v>
      </c>
      <c r="BA1188" s="120" t="e">
        <f>IF('Form II'!P1186="yes",(AB1188/AT1188)*('Form II'!G1186+'Form II'!H1186),0)</f>
        <v>#DIV/0!</v>
      </c>
      <c r="BB1188" s="120" t="e">
        <f>IF('Form II'!O1186="yes",(AD1188/AT1188)*('Form II'!G1186+'Form II'!H1186),0)</f>
        <v>#DIV/0!</v>
      </c>
      <c r="BC1188" s="120">
        <f>IF(AF1188=0,0,(AF1188/AT1188)*('Form II'!G1186+'Form II'!H1186))</f>
        <v>0</v>
      </c>
      <c r="BD1188" s="120">
        <f>IF((AN1188+AP1188+AR1188)=0,0,(IF('Form II'!R1186="yes",(((AN1188+AP1188+AR1188)/AT1188)*('Form II'!G1186+'Form II'!H1186)),0)))</f>
        <v>0</v>
      </c>
      <c r="BE1188" s="118">
        <f>IF((AS1188)=0,('Form II'!G1186+'Form II'!H1186),SUM(AU1188:BD1188))</f>
        <v>0</v>
      </c>
      <c r="CD1188" s="23">
        <f>AT1188*'Form II'!F1186</f>
        <v>0</v>
      </c>
    </row>
    <row r="1189" spans="1:82" ht="15.75" thickTop="1" x14ac:dyDescent="0.25">
      <c r="A1189" s="90" t="s">
        <v>41</v>
      </c>
      <c r="B1189" s="91"/>
      <c r="C1189" s="91">
        <f t="shared" ref="C1189:C1249" si="11512">SUM(C1185:C1188)</f>
        <v>0</v>
      </c>
      <c r="D1189" s="93">
        <f t="shared" ref="D1189" si="11513">C1189/C1183</f>
        <v>0</v>
      </c>
      <c r="E1189" s="91">
        <f t="shared" ref="E1189:E1249" si="11514">SUM(E1185:E1188)</f>
        <v>0</v>
      </c>
      <c r="F1189" s="93">
        <f t="shared" ref="F1189" si="11515">E1189/E1183</f>
        <v>0</v>
      </c>
      <c r="G1189" s="91">
        <f t="shared" ref="G1189:G1249" si="11516">SUM(G1185:G1188)</f>
        <v>0</v>
      </c>
      <c r="H1189" s="93">
        <f t="shared" ref="H1189" si="11517">G1189/G1183</f>
        <v>0</v>
      </c>
      <c r="I1189" s="91">
        <f t="shared" ref="I1189:I1249" si="11518">SUM(I1185:I1188)</f>
        <v>0</v>
      </c>
      <c r="J1189" s="93">
        <f t="shared" ref="J1189" si="11519">I1189/I1183</f>
        <v>0</v>
      </c>
      <c r="K1189" s="91">
        <f t="shared" ref="K1189:K1249" si="11520">SUM(K1185:K1188)</f>
        <v>0</v>
      </c>
      <c r="L1189" s="93">
        <f t="shared" ref="L1189" si="11521">K1189/K1183</f>
        <v>0</v>
      </c>
      <c r="M1189" s="91">
        <f t="shared" ref="M1189:M1249" si="11522">SUM(M1185:M1188)</f>
        <v>0</v>
      </c>
      <c r="N1189" s="93">
        <f t="shared" ref="N1189" si="11523">M1189/M1183</f>
        <v>0</v>
      </c>
      <c r="O1189" s="91">
        <f t="shared" ref="O1189:O1249" si="11524">SUM(O1185:O1188)</f>
        <v>0</v>
      </c>
      <c r="P1189" s="93">
        <f t="shared" ref="P1189" si="11525">O1189/O1183</f>
        <v>0</v>
      </c>
      <c r="Q1189" s="91">
        <f t="shared" ref="Q1189:Q1249" si="11526">SUM(Q1185:Q1188)</f>
        <v>0</v>
      </c>
      <c r="R1189" s="93">
        <f t="shared" ref="R1189" si="11527">Q1189/Q1183</f>
        <v>0</v>
      </c>
      <c r="S1189" s="91">
        <f t="shared" ref="S1189:S1249" si="11528">SUM(S1185:S1188)</f>
        <v>0</v>
      </c>
      <c r="T1189" s="93">
        <f t="shared" ref="T1189" si="11529">S1189/S1183</f>
        <v>0</v>
      </c>
      <c r="U1189" s="91">
        <f t="shared" ref="U1189:U1249" si="11530">SUM(U1185:U1188)</f>
        <v>0</v>
      </c>
      <c r="V1189" s="93">
        <f t="shared" ref="V1189" si="11531">U1189/U1183</f>
        <v>0</v>
      </c>
      <c r="W1189" s="91">
        <f t="shared" ref="W1189:W1249" si="11532">SUM(W1185:W1188)</f>
        <v>0</v>
      </c>
      <c r="X1189" s="93">
        <f t="shared" ref="X1189" si="11533">W1189/W1183</f>
        <v>0</v>
      </c>
      <c r="Y1189" s="91">
        <f t="shared" ref="Y1189:Y1249" si="11534">SUM(Y1185:Y1188)</f>
        <v>0</v>
      </c>
      <c r="Z1189" s="93">
        <f t="shared" ref="Z1189" si="11535">Y1189/Y1183</f>
        <v>0</v>
      </c>
      <c r="AA1189" s="91">
        <f t="shared" ref="AA1189:AA1249" si="11536">SUM(AA1185:AA1188)</f>
        <v>0</v>
      </c>
      <c r="AB1189" s="93">
        <f t="shared" ref="AB1189" si="11537">AA1189/AA1183</f>
        <v>0</v>
      </c>
      <c r="AC1189" s="91">
        <f t="shared" ref="AC1189:AC1249" si="11538">SUM(AC1185:AC1188)</f>
        <v>0</v>
      </c>
      <c r="AD1189" s="93">
        <f t="shared" ref="AD1189" si="11539">AC1189/AC1183</f>
        <v>0</v>
      </c>
      <c r="AE1189" s="94">
        <f t="shared" ref="AE1189:AE1249" si="11540">SUM(AE1185:AE1188)</f>
        <v>0</v>
      </c>
      <c r="AF1189" s="93">
        <f t="shared" ref="AF1189" si="11541">AE1189/AE1183</f>
        <v>0</v>
      </c>
      <c r="AG1189" s="91">
        <f t="shared" ref="AG1189:AG1249" si="11542">SUM(AG1185:AG1188)</f>
        <v>0</v>
      </c>
      <c r="AH1189" s="93">
        <f t="shared" ref="AH1189" si="11543">AG1189/AG1183</f>
        <v>0</v>
      </c>
      <c r="AI1189" s="91">
        <f t="shared" ref="AI1189:AI1249" si="11544">SUM(AI1185:AI1188)</f>
        <v>0</v>
      </c>
      <c r="AJ1189" s="93">
        <f t="shared" ref="AJ1189" si="11545">AI1189/AI1183</f>
        <v>0</v>
      </c>
      <c r="AK1189" s="91">
        <f t="shared" ref="AK1189:AK1249" si="11546">SUM(AK1185:AK1188)</f>
        <v>0</v>
      </c>
      <c r="AL1189" s="93">
        <f t="shared" ref="AL1189" si="11547">AK1189/AK1183</f>
        <v>0</v>
      </c>
      <c r="AM1189" s="91">
        <f t="shared" ref="AM1189:AM1249" si="11548">SUM(AM1185:AM1188)</f>
        <v>0</v>
      </c>
      <c r="AN1189" s="93">
        <f t="shared" ref="AN1189" si="11549">AM1189/AM1183</f>
        <v>0</v>
      </c>
      <c r="AO1189" s="91">
        <f t="shared" ref="AO1189:AO1249" si="11550">SUM(AO1185:AO1188)</f>
        <v>0</v>
      </c>
      <c r="AP1189" s="93">
        <f t="shared" ref="AP1189" si="11551">AO1189/AO1183</f>
        <v>0</v>
      </c>
      <c r="AQ1189" s="91">
        <f t="shared" ref="AQ1189:AQ1249" si="11552">SUM(AQ1185:AQ1188)</f>
        <v>0</v>
      </c>
      <c r="AR1189" s="93">
        <f t="shared" si="11449"/>
        <v>0</v>
      </c>
      <c r="AS1189" s="95">
        <f t="shared" ref="AS1189:AS1249" si="11553">SUM(AS1185:AS1188)</f>
        <v>0</v>
      </c>
      <c r="AT1189" s="203">
        <f t="shared" si="11451"/>
        <v>0</v>
      </c>
      <c r="AU1189" s="121"/>
      <c r="AV1189" s="121"/>
      <c r="AW1189" s="121"/>
      <c r="AX1189" s="121"/>
      <c r="AY1189" s="121"/>
      <c r="AZ1189" s="121"/>
      <c r="BA1189" s="121"/>
      <c r="BB1189" s="121"/>
      <c r="BC1189" s="121"/>
      <c r="BD1189" s="121"/>
      <c r="BE1189" s="121"/>
      <c r="CD1189" s="30">
        <f t="shared" ref="CD1189:CD1249" si="11554">SUM(CD1185:CD1188)</f>
        <v>0</v>
      </c>
    </row>
    <row r="1190" spans="1:82" x14ac:dyDescent="0.25">
      <c r="AU1190" s="116"/>
      <c r="AV1190" s="116"/>
      <c r="AW1190" s="116"/>
      <c r="AX1190" s="116"/>
      <c r="AY1190" s="116"/>
      <c r="AZ1190" s="116"/>
      <c r="BA1190" s="116"/>
      <c r="BB1190" s="116"/>
      <c r="BC1190" s="116"/>
      <c r="BD1190" s="116"/>
      <c r="BE1190" s="116"/>
    </row>
    <row r="1191" spans="1:82" ht="45" x14ac:dyDescent="0.25">
      <c r="A1191" s="97"/>
      <c r="B1191" s="199" t="s">
        <v>25</v>
      </c>
      <c r="C1191" s="248" t="s">
        <v>116</v>
      </c>
      <c r="D1191" s="247"/>
      <c r="E1191" s="257" t="s">
        <v>119</v>
      </c>
      <c r="F1191" s="247"/>
      <c r="G1191" s="257" t="s">
        <v>120</v>
      </c>
      <c r="H1191" s="247"/>
      <c r="I1191" s="248" t="s">
        <v>117</v>
      </c>
      <c r="J1191" s="247"/>
      <c r="K1191" s="248" t="s">
        <v>118</v>
      </c>
      <c r="L1191" s="247"/>
      <c r="M1191" s="248" t="s">
        <v>27</v>
      </c>
      <c r="N1191" s="247"/>
      <c r="O1191" s="248" t="s">
        <v>166</v>
      </c>
      <c r="P1191" s="247"/>
      <c r="Q1191" s="248" t="s">
        <v>167</v>
      </c>
      <c r="R1191" s="247"/>
      <c r="S1191" s="248" t="s">
        <v>132</v>
      </c>
      <c r="T1191" s="247"/>
      <c r="U1191" s="248" t="s">
        <v>28</v>
      </c>
      <c r="V1191" s="247"/>
      <c r="W1191" s="248" t="s">
        <v>29</v>
      </c>
      <c r="X1191" s="247"/>
      <c r="Y1191" s="248" t="s">
        <v>30</v>
      </c>
      <c r="Z1191" s="247"/>
      <c r="AA1191" s="248" t="s">
        <v>114</v>
      </c>
      <c r="AB1191" s="258"/>
      <c r="AC1191" s="248" t="s">
        <v>113</v>
      </c>
      <c r="AD1191" s="247"/>
      <c r="AE1191" s="248" t="s">
        <v>31</v>
      </c>
      <c r="AF1191" s="247"/>
      <c r="AG1191" s="248" t="s">
        <v>193</v>
      </c>
      <c r="AH1191" s="247"/>
      <c r="AI1191" s="248" t="s">
        <v>164</v>
      </c>
      <c r="AJ1191" s="247"/>
      <c r="AK1191" s="246" t="s">
        <v>165</v>
      </c>
      <c r="AL1191" s="247"/>
      <c r="AM1191" s="248" t="s">
        <v>33</v>
      </c>
      <c r="AN1191" s="247"/>
      <c r="AO1191" s="248" t="s">
        <v>34</v>
      </c>
      <c r="AP1191" s="247"/>
      <c r="AQ1191" s="248" t="s">
        <v>34</v>
      </c>
      <c r="AR1191" s="247"/>
      <c r="AS1191" s="248" t="s">
        <v>35</v>
      </c>
      <c r="AT1191" s="247"/>
      <c r="AU1191" s="115" t="s">
        <v>517</v>
      </c>
      <c r="AV1191" s="115" t="s">
        <v>116</v>
      </c>
      <c r="AW1191" s="115" t="s">
        <v>519</v>
      </c>
      <c r="AX1191" s="116" t="s">
        <v>520</v>
      </c>
      <c r="AY1191" s="116" t="s">
        <v>521</v>
      </c>
      <c r="AZ1191" s="116" t="s">
        <v>134</v>
      </c>
      <c r="BA1191" s="117" t="s">
        <v>114</v>
      </c>
      <c r="BB1191" s="117" t="s">
        <v>113</v>
      </c>
      <c r="BC1191" s="117" t="s">
        <v>46</v>
      </c>
      <c r="BD1191" s="117" t="s">
        <v>44</v>
      </c>
      <c r="BE1191" s="118"/>
    </row>
    <row r="1192" spans="1:82" x14ac:dyDescent="0.25">
      <c r="A1192" s="49" t="s">
        <v>129</v>
      </c>
      <c r="B1192" s="200"/>
      <c r="C1192" s="151"/>
      <c r="D1192" s="152"/>
      <c r="E1192" s="151"/>
      <c r="F1192" s="152"/>
      <c r="G1192" s="200"/>
      <c r="H1192" s="201"/>
      <c r="I1192" s="200"/>
      <c r="J1192" s="201"/>
      <c r="K1192" s="87"/>
      <c r="L1192" s="201"/>
      <c r="M1192" s="200"/>
      <c r="N1192" s="201"/>
      <c r="O1192" s="200"/>
      <c r="P1192" s="201"/>
      <c r="Q1192" s="200"/>
      <c r="R1192" s="201"/>
      <c r="S1192" s="200"/>
      <c r="T1192" s="201"/>
      <c r="U1192" s="200"/>
      <c r="V1192" s="201"/>
      <c r="W1192" s="200"/>
      <c r="X1192" s="201"/>
      <c r="Y1192" s="200"/>
      <c r="Z1192" s="201"/>
      <c r="AA1192" s="87"/>
      <c r="AB1192" s="87"/>
      <c r="AC1192" s="200"/>
      <c r="AD1192" s="201"/>
      <c r="AE1192" s="200"/>
      <c r="AF1192" s="201"/>
      <c r="AG1192" s="200"/>
      <c r="AH1192" s="201"/>
      <c r="AI1192" s="200"/>
      <c r="AJ1192" s="201"/>
      <c r="AK1192" s="87"/>
      <c r="AL1192" s="87"/>
      <c r="AM1192" s="200"/>
      <c r="AN1192" s="201"/>
      <c r="AO1192" s="200"/>
      <c r="AP1192" s="201"/>
      <c r="AQ1192" s="200"/>
      <c r="AR1192" s="201"/>
      <c r="AS1192" s="200"/>
      <c r="AT1192" s="146"/>
      <c r="AU1192" s="115"/>
      <c r="AV1192" s="115"/>
      <c r="AW1192" s="115"/>
      <c r="AX1192" s="116"/>
      <c r="AY1192" s="116"/>
      <c r="AZ1192" s="116"/>
      <c r="BA1192" s="116"/>
      <c r="BB1192" s="116"/>
      <c r="BC1192" s="116"/>
      <c r="BD1192" s="116"/>
      <c r="BE1192" s="116"/>
    </row>
    <row r="1193" spans="1:82" x14ac:dyDescent="0.25">
      <c r="A1193" s="98"/>
      <c r="B1193" s="88"/>
      <c r="C1193" s="249">
        <f>(VLOOKUP(A1192,$BF$2:$CB$5,2,FALSE))*'Form II'!F1193</f>
        <v>60</v>
      </c>
      <c r="D1193" s="250"/>
      <c r="E1193" s="249">
        <f>VLOOKUP(A1192,$BF$2:$CB$5,3,FALSE)*'Form II'!F1193</f>
        <v>60</v>
      </c>
      <c r="F1193" s="250"/>
      <c r="G1193" s="249">
        <f>VLOOKUP(A1192,$BF$2:$CB$5,4,FALSE)*'Form II'!F1193</f>
        <v>60</v>
      </c>
      <c r="H1193" s="250"/>
      <c r="I1193" s="249">
        <f>VLOOKUP(A1192,$BF$2:$CB$5,5,FALSE)*'Form II'!F1193</f>
        <v>60</v>
      </c>
      <c r="J1193" s="250"/>
      <c r="K1193" s="251">
        <f>VLOOKUP(A1192,$BF$2:$CB$5,6,FALSE)*'Form II'!F1193</f>
        <v>100</v>
      </c>
      <c r="L1193" s="250"/>
      <c r="M1193" s="249">
        <f>VLOOKUP(A1192,$BF$2:$CB$5,7,FALSE)*'Form II'!F1193</f>
        <v>200</v>
      </c>
      <c r="N1193" s="250"/>
      <c r="O1193" s="249">
        <f>VLOOKUP(A1192,$BF$2:$CB$5,8,FALSE)*'Form II'!F1193</f>
        <v>125</v>
      </c>
      <c r="P1193" s="250"/>
      <c r="Q1193" s="249">
        <f>VLOOKUP(A1192,$BF$2:$CB$5,9,FALSE)*'Form II'!F1193</f>
        <v>125</v>
      </c>
      <c r="R1193" s="250"/>
      <c r="S1193" s="249">
        <f>VLOOKUP(A1192,$BF$2:$CB$5,10,FALSE)*'Form II'!F1193</f>
        <v>125</v>
      </c>
      <c r="T1193" s="250"/>
      <c r="U1193" s="249">
        <f>VLOOKUP(A1192,$BF$2:$CB$5,11,FALSE)*'Form II'!F1193</f>
        <v>150</v>
      </c>
      <c r="V1193" s="250"/>
      <c r="W1193" s="249">
        <f>VLOOKUP(A1192,$BF$2:$CB$5,12,FALSE)*'Form II'!F1193</f>
        <v>200</v>
      </c>
      <c r="X1193" s="250"/>
      <c r="Y1193" s="252">
        <f>VLOOKUP(A1192,$BF$2:$CB$5,13,FALSE)*'Form II'!F1193</f>
        <v>250</v>
      </c>
      <c r="Z1193" s="253"/>
      <c r="AA1193" s="252">
        <f>VLOOKUP(A1192,$BF$2:$CB$5,14,FALSE)*'Form II'!F1193</f>
        <v>75</v>
      </c>
      <c r="AB1193" s="254"/>
      <c r="AC1193" s="252">
        <f>VLOOKUP(A1192,$BF$2:$CB$5,15,FALSE)*'Form II'!F1193</f>
        <v>75</v>
      </c>
      <c r="AD1193" s="253"/>
      <c r="AE1193" s="252">
        <f>VLOOKUP(A1192,$BF$2:$CB$5,16,FALSE)*'Form II'!F1193</f>
        <v>200</v>
      </c>
      <c r="AF1193" s="253"/>
      <c r="AG1193" s="249">
        <f>VLOOKUP(A1192,$BF$2:$CB$5,17,FALSE)*'Form II'!F1193</f>
        <v>200</v>
      </c>
      <c r="AH1193" s="250"/>
      <c r="AI1193" s="249">
        <f>VLOOKUP(A1192,$BF$2:$CB$5,18,FALSE)*'Form II'!F1193</f>
        <v>12.5</v>
      </c>
      <c r="AJ1193" s="250"/>
      <c r="AK1193" s="249">
        <f>VLOOKUP(A1192,$BF$2:$CB$5,19,FALSE)*'Form II'!F1193</f>
        <v>25</v>
      </c>
      <c r="AL1193" s="250"/>
      <c r="AM1193" s="249">
        <f>VLOOKUP(A1192,$BF$2:$CB$5,20,FALSE)*'Form II'!F1193</f>
        <v>12.5</v>
      </c>
      <c r="AN1193" s="250"/>
      <c r="AO1193" s="249">
        <f>VLOOKUP(A1192,$BF$2:$CB$5,21,FALSE)*'Form II'!F1193</f>
        <v>25</v>
      </c>
      <c r="AP1193" s="250"/>
      <c r="AQ1193" s="249">
        <f>VLOOKUP(A1192,$BF$2:$CB$5,22,FALSE)*'Form II'!F1193</f>
        <v>25</v>
      </c>
      <c r="AR1193" s="250"/>
      <c r="AS1193" s="255"/>
      <c r="AT1193" s="256"/>
      <c r="AU1193" s="116"/>
      <c r="AV1193" s="116"/>
      <c r="AW1193" s="116"/>
      <c r="AX1193" s="116"/>
      <c r="AY1193" s="116"/>
      <c r="AZ1193" s="116"/>
      <c r="BA1193" s="116"/>
      <c r="BB1193" s="116"/>
      <c r="BC1193" s="116"/>
      <c r="BD1193" s="116"/>
      <c r="BE1193" s="116"/>
    </row>
    <row r="1194" spans="1:82" ht="15.75" thickBot="1" x14ac:dyDescent="0.3">
      <c r="A1194" s="48" t="str">
        <f>'Form II'!A1193&amp;", "&amp;'Form II'!B1193</f>
        <v>, 120</v>
      </c>
      <c r="B1194" s="99" t="s">
        <v>36</v>
      </c>
      <c r="C1194" s="99" t="s">
        <v>36</v>
      </c>
      <c r="D1194" s="99" t="s">
        <v>142</v>
      </c>
      <c r="E1194" s="99"/>
      <c r="F1194" s="99"/>
      <c r="G1194" s="99"/>
      <c r="H1194" s="99"/>
      <c r="I1194" s="99"/>
      <c r="J1194" s="99"/>
      <c r="K1194" s="99" t="s">
        <v>36</v>
      </c>
      <c r="L1194" s="99" t="s">
        <v>142</v>
      </c>
      <c r="M1194" s="99" t="s">
        <v>36</v>
      </c>
      <c r="N1194" s="99" t="s">
        <v>142</v>
      </c>
      <c r="O1194" s="99" t="s">
        <v>36</v>
      </c>
      <c r="P1194" s="99" t="s">
        <v>142</v>
      </c>
      <c r="Q1194" s="99" t="s">
        <v>36</v>
      </c>
      <c r="R1194" s="99" t="s">
        <v>142</v>
      </c>
      <c r="S1194" s="99" t="s">
        <v>36</v>
      </c>
      <c r="T1194" s="99" t="s">
        <v>142</v>
      </c>
      <c r="U1194" s="99" t="s">
        <v>36</v>
      </c>
      <c r="V1194" s="99" t="s">
        <v>142</v>
      </c>
      <c r="W1194" s="99" t="s">
        <v>36</v>
      </c>
      <c r="X1194" s="99" t="s">
        <v>142</v>
      </c>
      <c r="Y1194" s="99" t="s">
        <v>36</v>
      </c>
      <c r="Z1194" s="99" t="s">
        <v>142</v>
      </c>
      <c r="AA1194" s="99"/>
      <c r="AB1194" s="99"/>
      <c r="AC1194" s="99" t="s">
        <v>36</v>
      </c>
      <c r="AD1194" s="99" t="s">
        <v>142</v>
      </c>
      <c r="AE1194" s="99" t="s">
        <v>36</v>
      </c>
      <c r="AF1194" s="100" t="s">
        <v>142</v>
      </c>
      <c r="AG1194" s="99" t="s">
        <v>36</v>
      </c>
      <c r="AH1194" s="99" t="s">
        <v>142</v>
      </c>
      <c r="AI1194" s="99" t="s">
        <v>36</v>
      </c>
      <c r="AJ1194" s="99" t="s">
        <v>142</v>
      </c>
      <c r="AK1194" s="99" t="s">
        <v>36</v>
      </c>
      <c r="AL1194" s="99" t="s">
        <v>142</v>
      </c>
      <c r="AM1194" s="99" t="s">
        <v>36</v>
      </c>
      <c r="AN1194" s="99" t="s">
        <v>142</v>
      </c>
      <c r="AO1194" s="99" t="s">
        <v>36</v>
      </c>
      <c r="AP1194" s="99" t="s">
        <v>142</v>
      </c>
      <c r="AQ1194" s="99" t="s">
        <v>36</v>
      </c>
      <c r="AR1194" s="99" t="s">
        <v>142</v>
      </c>
      <c r="AS1194" s="99" t="s">
        <v>36</v>
      </c>
      <c r="AT1194" s="147" t="s">
        <v>142</v>
      </c>
      <c r="AU1194" s="116"/>
      <c r="AV1194" s="116"/>
      <c r="AW1194" s="116"/>
      <c r="AX1194" s="116"/>
      <c r="AY1194" s="116"/>
      <c r="AZ1194" s="116"/>
      <c r="BA1194" s="116"/>
      <c r="BB1194" s="116"/>
      <c r="BC1194" s="116"/>
      <c r="BD1194" s="116"/>
      <c r="BE1194" s="116"/>
    </row>
    <row r="1195" spans="1:82" ht="16.5" thickTop="1" thickBot="1" x14ac:dyDescent="0.3">
      <c r="A1195" s="24" t="s">
        <v>37</v>
      </c>
      <c r="B1195" s="25"/>
      <c r="C1195" s="112">
        <v>0</v>
      </c>
      <c r="D1195" s="93">
        <f t="shared" ref="D1195" si="11555">C1195/C1193</f>
        <v>0</v>
      </c>
      <c r="E1195" s="112"/>
      <c r="F1195" s="93">
        <f t="shared" ref="F1195" si="11556">E1195/E1193</f>
        <v>0</v>
      </c>
      <c r="G1195" s="112"/>
      <c r="H1195" s="93">
        <f t="shared" ref="H1195" si="11557">G1195/G1193</f>
        <v>0</v>
      </c>
      <c r="I1195" s="112"/>
      <c r="J1195" s="93">
        <f t="shared" ref="J1195" si="11558">I1195/I1193</f>
        <v>0</v>
      </c>
      <c r="K1195" s="112"/>
      <c r="L1195" s="93">
        <f t="shared" ref="L1195" si="11559">K1195/K1193</f>
        <v>0</v>
      </c>
      <c r="M1195" s="112">
        <v>0</v>
      </c>
      <c r="N1195" s="93">
        <f t="shared" ref="N1195" si="11560">M1195/M1193</f>
        <v>0</v>
      </c>
      <c r="O1195" s="112">
        <v>0</v>
      </c>
      <c r="P1195" s="93">
        <f t="shared" ref="P1195" si="11561">O1195/O1193</f>
        <v>0</v>
      </c>
      <c r="Q1195" s="112">
        <v>0</v>
      </c>
      <c r="R1195" s="93">
        <f t="shared" ref="R1195" si="11562">Q1195/Q1193</f>
        <v>0</v>
      </c>
      <c r="S1195" s="112">
        <v>0</v>
      </c>
      <c r="T1195" s="93">
        <f t="shared" ref="T1195" si="11563">S1195/S1193</f>
        <v>0</v>
      </c>
      <c r="U1195" s="112">
        <v>0</v>
      </c>
      <c r="V1195" s="93">
        <f t="shared" ref="V1195" si="11564">U1195/U1193</f>
        <v>0</v>
      </c>
      <c r="W1195" s="112">
        <v>0</v>
      </c>
      <c r="X1195" s="93">
        <f t="shared" ref="X1195" si="11565">W1195/W1193</f>
        <v>0</v>
      </c>
      <c r="Y1195" s="112">
        <v>0</v>
      </c>
      <c r="Z1195" s="93">
        <f t="shared" ref="Z1195" si="11566">Y1195/Y1193</f>
        <v>0</v>
      </c>
      <c r="AA1195" s="112">
        <v>0</v>
      </c>
      <c r="AB1195" s="93">
        <f t="shared" ref="AB1195" si="11567">AA1195/AA1193</f>
        <v>0</v>
      </c>
      <c r="AC1195" s="112">
        <v>0</v>
      </c>
      <c r="AD1195" s="93">
        <f t="shared" ref="AD1195" si="11568">AC1195/AC1193</f>
        <v>0</v>
      </c>
      <c r="AE1195" s="112"/>
      <c r="AF1195" s="93">
        <f t="shared" ref="AF1195" si="11569">AE1195/AE1193</f>
        <v>0</v>
      </c>
      <c r="AG1195" s="112"/>
      <c r="AH1195" s="93">
        <f t="shared" ref="AH1195" si="11570">AG1195/AG1193</f>
        <v>0</v>
      </c>
      <c r="AI1195" s="112"/>
      <c r="AJ1195" s="93">
        <f t="shared" ref="AJ1195" si="11571">AI1195/AI1193</f>
        <v>0</v>
      </c>
      <c r="AK1195" s="112"/>
      <c r="AL1195" s="93">
        <f t="shared" ref="AL1195" si="11572">AK1195/AK1193</f>
        <v>0</v>
      </c>
      <c r="AM1195" s="112">
        <v>0</v>
      </c>
      <c r="AN1195" s="93">
        <f t="shared" ref="AN1195" si="11573">AM1195/AM1193</f>
        <v>0</v>
      </c>
      <c r="AO1195" s="112">
        <v>0</v>
      </c>
      <c r="AP1195" s="93">
        <f t="shared" ref="AP1195" si="11574">AO1195/AO1193</f>
        <v>0</v>
      </c>
      <c r="AQ1195" s="112">
        <v>0</v>
      </c>
      <c r="AR1195" s="93">
        <f t="shared" ref="AR1195:AR1199" si="11575">AQ1195/$AQ$113</f>
        <v>0</v>
      </c>
      <c r="AS1195" s="134">
        <f t="shared" ref="AS1195:AS1198" si="11576">C1195+K1195+M1195+O1195+U1195+W1195+Y1195+AC1195+AE1195+AG1195+AM1195+AQ1195+E1195+I1195+G1195+AA1195+Q1195+S1195+AO1195+AI1195+AK1195</f>
        <v>0</v>
      </c>
      <c r="AT1195" s="203">
        <f t="shared" ref="AT1195:AT1199" si="11577">D1195+L1195+N1195+P1195+V1195+X1195+Z1195+AD1195+AF1195+AH1195+AN1195+AR1195+AB1195+F1195+J1195+H1195+R1195+T1195+AP1195+AJ1195+AL1195</f>
        <v>0</v>
      </c>
      <c r="AU1195" s="120">
        <f>IF(J1195=0,0,(IF('Form II'!K1193="yes",(J1195/AT1195)*('Form II'!G1193+'Form II'!H1193),0)))</f>
        <v>0</v>
      </c>
      <c r="AV1195" s="120">
        <f>IF(D1195=0,0,(IF('Form II'!I1193="yes",(D1195/AT1195)*('Form II'!G1193+'Form II'!H1193),0)))</f>
        <v>0</v>
      </c>
      <c r="AW1195" s="120">
        <f>IF(F1195+H1195=0,0,(IF('Form II'!J1193="yes",((F1195+H1195)/AT1195)*('Form II'!G1193+'Form II'!H1193),0)))</f>
        <v>0</v>
      </c>
      <c r="AX1195" s="120">
        <f>IF(L1195=0,0,(L1195/AT1195)*('Form II'!G1193+'Form II'!H1193))</f>
        <v>0</v>
      </c>
      <c r="AY1195" s="120">
        <f>IF(P1195+R1195=0,0,(IF('Form II'!M1193="yes",(((P1195+R1195)/AT1195)*('Form II'!G1193+'Form II'!H1193)),0)))</f>
        <v>0</v>
      </c>
      <c r="AZ1195" s="120" t="e">
        <f>IF('Form II'!N1193="yes",(((V1195+X1195+Z1195+T1195)/AT1195)*('Form II'!G1193+'Form II'!H1193)),0)</f>
        <v>#DIV/0!</v>
      </c>
      <c r="BA1195" s="120" t="e">
        <f>IF('Form II'!P1193="yes",(AB1195/AT1195)*('Form II'!G1193+'Form II'!H1193),0)</f>
        <v>#DIV/0!</v>
      </c>
      <c r="BB1195" s="120" t="e">
        <f>IF('Form II'!O1193="yes",(AD1195/AT1195)*('Form II'!G1193+'Form II'!H1193),0)</f>
        <v>#DIV/0!</v>
      </c>
      <c r="BC1195" s="120">
        <f>IF(AF1195=0,0,(AF1195/AT1195)*('Form II'!G1193+'Form II'!H1193))</f>
        <v>0</v>
      </c>
      <c r="BD1195" s="120">
        <f>IF((AN1195+AP1195+AR1195)=0,0,(IF('Form II'!R1193="yes",(((AN1195+AP1195+AR1195)/AT1195)*('Form II'!G1193+'Form II'!H1193)),0)))</f>
        <v>0</v>
      </c>
      <c r="BE1195" s="118">
        <f>IF((AS1195)=0,('Form II'!G1193+'Form II'!H1193),SUM(AU1195:BD1195))</f>
        <v>0</v>
      </c>
      <c r="CD1195" s="23">
        <f>AT1195*'Form II'!F1193</f>
        <v>0</v>
      </c>
    </row>
    <row r="1196" spans="1:82" ht="16.5" thickTop="1" thickBot="1" x14ac:dyDescent="0.3">
      <c r="A1196" s="26" t="s">
        <v>38</v>
      </c>
      <c r="B1196" s="27"/>
      <c r="C1196" s="113">
        <v>0</v>
      </c>
      <c r="D1196" s="93">
        <f t="shared" ref="D1196" si="11578">C1196/C1193</f>
        <v>0</v>
      </c>
      <c r="E1196" s="113"/>
      <c r="F1196" s="93">
        <f t="shared" ref="F1196" si="11579">E1196/E1193</f>
        <v>0</v>
      </c>
      <c r="G1196" s="113"/>
      <c r="H1196" s="93">
        <f t="shared" ref="H1196" si="11580">G1196/G1193</f>
        <v>0</v>
      </c>
      <c r="I1196" s="113"/>
      <c r="J1196" s="93">
        <f t="shared" ref="J1196" si="11581">I1196/I1193</f>
        <v>0</v>
      </c>
      <c r="K1196" s="113"/>
      <c r="L1196" s="93">
        <f t="shared" ref="L1196" si="11582">K1196/K1193</f>
        <v>0</v>
      </c>
      <c r="M1196" s="113">
        <v>0</v>
      </c>
      <c r="N1196" s="93">
        <f t="shared" ref="N1196" si="11583">M1196/M1193</f>
        <v>0</v>
      </c>
      <c r="O1196" s="113">
        <v>0</v>
      </c>
      <c r="P1196" s="93">
        <f t="shared" ref="P1196" si="11584">O1196/O1193</f>
        <v>0</v>
      </c>
      <c r="Q1196" s="113">
        <v>0</v>
      </c>
      <c r="R1196" s="93">
        <f t="shared" ref="R1196" si="11585">Q1196/Q1193</f>
        <v>0</v>
      </c>
      <c r="S1196" s="113">
        <v>0</v>
      </c>
      <c r="T1196" s="93">
        <f t="shared" ref="T1196" si="11586">S1196/S1193</f>
        <v>0</v>
      </c>
      <c r="U1196" s="113">
        <v>0</v>
      </c>
      <c r="V1196" s="93">
        <f t="shared" ref="V1196" si="11587">U1196/U1193</f>
        <v>0</v>
      </c>
      <c r="W1196" s="113">
        <v>0</v>
      </c>
      <c r="X1196" s="93">
        <f t="shared" ref="X1196" si="11588">W1196/W1193</f>
        <v>0</v>
      </c>
      <c r="Y1196" s="113">
        <v>0</v>
      </c>
      <c r="Z1196" s="93">
        <f t="shared" ref="Z1196" si="11589">Y1196/Y1193</f>
        <v>0</v>
      </c>
      <c r="AA1196" s="113">
        <v>0</v>
      </c>
      <c r="AB1196" s="93">
        <f t="shared" ref="AB1196" si="11590">AA1196/AA1193</f>
        <v>0</v>
      </c>
      <c r="AC1196" s="113">
        <v>0</v>
      </c>
      <c r="AD1196" s="93">
        <f t="shared" ref="AD1196" si="11591">AC1196/AC1193</f>
        <v>0</v>
      </c>
      <c r="AE1196" s="113"/>
      <c r="AF1196" s="93">
        <f t="shared" ref="AF1196" si="11592">AE1196/AE1193</f>
        <v>0</v>
      </c>
      <c r="AG1196" s="113"/>
      <c r="AH1196" s="93">
        <f t="shared" ref="AH1196" si="11593">AG1196/AG1193</f>
        <v>0</v>
      </c>
      <c r="AI1196" s="113"/>
      <c r="AJ1196" s="93">
        <f t="shared" ref="AJ1196" si="11594">AI1196/AI1193</f>
        <v>0</v>
      </c>
      <c r="AK1196" s="113"/>
      <c r="AL1196" s="93">
        <f t="shared" ref="AL1196" si="11595">AK1196/AK1193</f>
        <v>0</v>
      </c>
      <c r="AM1196" s="113">
        <v>0</v>
      </c>
      <c r="AN1196" s="93">
        <f t="shared" ref="AN1196" si="11596">AM1196/AM1193</f>
        <v>0</v>
      </c>
      <c r="AO1196" s="113">
        <v>0</v>
      </c>
      <c r="AP1196" s="93">
        <f t="shared" ref="AP1196" si="11597">AO1196/AO1193</f>
        <v>0</v>
      </c>
      <c r="AQ1196" s="113">
        <v>0</v>
      </c>
      <c r="AR1196" s="93">
        <f t="shared" si="11575"/>
        <v>0</v>
      </c>
      <c r="AS1196" s="134">
        <f t="shared" si="11576"/>
        <v>0</v>
      </c>
      <c r="AT1196" s="203">
        <f t="shared" si="11577"/>
        <v>0</v>
      </c>
      <c r="AU1196" s="120">
        <f>IF(J1196=0,0,(IF('Form II'!K1194="yes",(J1196/AT1196)*('Form II'!G1194+'Form II'!H1194),0)))</f>
        <v>0</v>
      </c>
      <c r="AV1196" s="120">
        <f>IF(D1196=0,0,(IF('Form II'!I1194="yes",(D1196/AT1196)*('Form II'!G1194+'Form II'!H1194),0)))</f>
        <v>0</v>
      </c>
      <c r="AW1196" s="120">
        <f>IF(F1196+H1196=0,0,(IF('Form II'!J1194="yes",((F1196+H1196)/AT1196)*('Form II'!G1194+'Form II'!H1194),0)))</f>
        <v>0</v>
      </c>
      <c r="AX1196" s="120">
        <f>IF(L1196=0,0,(L1196/AT1196)*('Form II'!G1194+'Form II'!H1194))</f>
        <v>0</v>
      </c>
      <c r="AY1196" s="120">
        <f>IF(P1196+R1196=0,0,(IF('Form II'!M1194="yes",(((P1196+R1196)/AT1196)*('Form II'!G1194+'Form II'!H1194)),0)))</f>
        <v>0</v>
      </c>
      <c r="AZ1196" s="120" t="e">
        <f>IF('Form II'!N1194="yes",(((V1196+X1196+Z1196+T1196)/AT1196)*('Form II'!G1194+'Form II'!H1194)),0)</f>
        <v>#DIV/0!</v>
      </c>
      <c r="BA1196" s="120" t="e">
        <f>IF('Form II'!P1194="yes",(AB1196/AT1196)*('Form II'!G1194+'Form II'!H1194),0)</f>
        <v>#DIV/0!</v>
      </c>
      <c r="BB1196" s="120" t="e">
        <f>IF('Form II'!O1194="yes",(AD1196/AT1196)*('Form II'!G1194+'Form II'!H1194),0)</f>
        <v>#DIV/0!</v>
      </c>
      <c r="BC1196" s="120">
        <f>IF(AF1196=0,0,(AF1196/AT1196)*('Form II'!G1194+'Form II'!H1194))</f>
        <v>0</v>
      </c>
      <c r="BD1196" s="120">
        <f>IF((AN1196+AP1196+AR1196)=0,0,(IF('Form II'!R1194="yes",(((AN1196+AP1196+AR1196)/AT1196)*('Form II'!G1194+'Form II'!H1194)),0)))</f>
        <v>0</v>
      </c>
      <c r="BE1196" s="118">
        <f>IF((AS1196)=0,('Form II'!G1194+'Form II'!H1194),SUM(AU1196:BD1196))</f>
        <v>0</v>
      </c>
      <c r="CD1196" s="23">
        <f>AT1196*'Form II'!F1194</f>
        <v>0</v>
      </c>
    </row>
    <row r="1197" spans="1:82" ht="16.5" thickTop="1" thickBot="1" x14ac:dyDescent="0.3">
      <c r="A1197" s="26" t="s">
        <v>39</v>
      </c>
      <c r="B1197" s="27"/>
      <c r="C1197" s="113">
        <v>0</v>
      </c>
      <c r="D1197" s="93">
        <f t="shared" ref="D1197" si="11598">C1197/C1193</f>
        <v>0</v>
      </c>
      <c r="E1197" s="113"/>
      <c r="F1197" s="93">
        <f t="shared" ref="F1197" si="11599">E1197/E1193</f>
        <v>0</v>
      </c>
      <c r="G1197" s="113"/>
      <c r="H1197" s="93">
        <f t="shared" ref="H1197" si="11600">G1197/G1193</f>
        <v>0</v>
      </c>
      <c r="I1197" s="113"/>
      <c r="J1197" s="93">
        <f t="shared" ref="J1197" si="11601">I1197/I1193</f>
        <v>0</v>
      </c>
      <c r="K1197" s="113"/>
      <c r="L1197" s="93">
        <f t="shared" ref="L1197" si="11602">K1197/K1193</f>
        <v>0</v>
      </c>
      <c r="M1197" s="113">
        <v>0</v>
      </c>
      <c r="N1197" s="93">
        <f t="shared" ref="N1197" si="11603">M1197/M1193</f>
        <v>0</v>
      </c>
      <c r="O1197" s="113">
        <v>0</v>
      </c>
      <c r="P1197" s="93">
        <f t="shared" ref="P1197" si="11604">O1197/O1193</f>
        <v>0</v>
      </c>
      <c r="Q1197" s="113">
        <v>0</v>
      </c>
      <c r="R1197" s="93">
        <f t="shared" ref="R1197" si="11605">Q1197/Q1193</f>
        <v>0</v>
      </c>
      <c r="S1197" s="113">
        <v>0</v>
      </c>
      <c r="T1197" s="93">
        <f t="shared" ref="T1197" si="11606">S1197/S1193</f>
        <v>0</v>
      </c>
      <c r="U1197" s="113">
        <v>0</v>
      </c>
      <c r="V1197" s="93">
        <f t="shared" ref="V1197" si="11607">U1197/U1193</f>
        <v>0</v>
      </c>
      <c r="W1197" s="113">
        <v>0</v>
      </c>
      <c r="X1197" s="93">
        <f t="shared" ref="X1197" si="11608">W1197/W1193</f>
        <v>0</v>
      </c>
      <c r="Y1197" s="113">
        <v>0</v>
      </c>
      <c r="Z1197" s="93">
        <f t="shared" ref="Z1197" si="11609">Y1197/Y1193</f>
        <v>0</v>
      </c>
      <c r="AA1197" s="113">
        <v>0</v>
      </c>
      <c r="AB1197" s="93">
        <f t="shared" ref="AB1197" si="11610">AA1197/AA1193</f>
        <v>0</v>
      </c>
      <c r="AC1197" s="113">
        <v>0</v>
      </c>
      <c r="AD1197" s="93">
        <f t="shared" ref="AD1197" si="11611">AC1197/AC1193</f>
        <v>0</v>
      </c>
      <c r="AE1197" s="113"/>
      <c r="AF1197" s="93">
        <f t="shared" ref="AF1197" si="11612">AE1197/AE1193</f>
        <v>0</v>
      </c>
      <c r="AG1197" s="113"/>
      <c r="AH1197" s="93">
        <f t="shared" ref="AH1197" si="11613">AG1197/AG1193</f>
        <v>0</v>
      </c>
      <c r="AI1197" s="113"/>
      <c r="AJ1197" s="93">
        <f t="shared" ref="AJ1197" si="11614">AI1197/AI1193</f>
        <v>0</v>
      </c>
      <c r="AK1197" s="113"/>
      <c r="AL1197" s="93">
        <f t="shared" ref="AL1197" si="11615">AK1197/AK1193</f>
        <v>0</v>
      </c>
      <c r="AM1197" s="113">
        <v>0</v>
      </c>
      <c r="AN1197" s="93">
        <f t="shared" ref="AN1197" si="11616">AM1197/AM1193</f>
        <v>0</v>
      </c>
      <c r="AO1197" s="113">
        <v>0</v>
      </c>
      <c r="AP1197" s="93">
        <f t="shared" ref="AP1197" si="11617">AO1197/AO1193</f>
        <v>0</v>
      </c>
      <c r="AQ1197" s="113">
        <v>0</v>
      </c>
      <c r="AR1197" s="93">
        <f t="shared" si="11575"/>
        <v>0</v>
      </c>
      <c r="AS1197" s="134">
        <f t="shared" si="11576"/>
        <v>0</v>
      </c>
      <c r="AT1197" s="203">
        <f t="shared" si="11577"/>
        <v>0</v>
      </c>
      <c r="AU1197" s="120">
        <f>IF(J1197=0,0,(IF('Form II'!K1195="yes",(J1197/AT1197)*('Form II'!G1195+'Form II'!H1195),0)))</f>
        <v>0</v>
      </c>
      <c r="AV1197" s="120">
        <f>IF(D1197=0,0,(IF('Form II'!I1195="yes",(D1197/AT1197)*('Form II'!G1195+'Form II'!H1195),0)))</f>
        <v>0</v>
      </c>
      <c r="AW1197" s="120">
        <f>IF(F1197+H1197=0,0,(IF('Form II'!J1195="yes",((F1197+H1197)/AT1197)*('Form II'!G1195+'Form II'!H1195),0)))</f>
        <v>0</v>
      </c>
      <c r="AX1197" s="120">
        <f>IF(L1197=0,0,(L1197/AT1197)*('Form II'!G1195+'Form II'!H1195))</f>
        <v>0</v>
      </c>
      <c r="AY1197" s="120">
        <f>IF(P1197+R1197=0,0,(IF('Form II'!M1195="yes",(((P1197+R1197)/AT1197)*('Form II'!G1195+'Form II'!H1195)),0)))</f>
        <v>0</v>
      </c>
      <c r="AZ1197" s="120" t="e">
        <f>IF('Form II'!N1195="yes",(((V1197+X1197+Z1197+T1197)/AT1197)*('Form II'!G1195+'Form II'!H1195)),0)</f>
        <v>#DIV/0!</v>
      </c>
      <c r="BA1197" s="120" t="e">
        <f>IF('Form II'!P1195="yes",(AB1197/AT1197)*('Form II'!G1195+'Form II'!H1195),0)</f>
        <v>#DIV/0!</v>
      </c>
      <c r="BB1197" s="120" t="e">
        <f>IF('Form II'!O1195="yes",(AD1197/AT1197)*('Form II'!G1195+'Form II'!H1195),0)</f>
        <v>#DIV/0!</v>
      </c>
      <c r="BC1197" s="120">
        <f>IF(AF1197=0,0,(AF1197/AT1197)*('Form II'!G1195+'Form II'!H1195))</f>
        <v>0</v>
      </c>
      <c r="BD1197" s="120">
        <f>IF((AN1197+AP1197+AR1197)=0,0,(IF('Form II'!R1195="yes",(((AN1197+AP1197+AR1197)/AT1197)*('Form II'!G1195+'Form II'!H1195)),0)))</f>
        <v>0</v>
      </c>
      <c r="BE1197" s="118">
        <f>IF((AS1197)=0,('Form II'!G1195+'Form II'!H1195),SUM(AU1197:BD1197))</f>
        <v>0</v>
      </c>
      <c r="CD1197" s="23">
        <f>AT1197*'Form II'!F1195</f>
        <v>0</v>
      </c>
    </row>
    <row r="1198" spans="1:82" ht="16.5" thickTop="1" thickBot="1" x14ac:dyDescent="0.3">
      <c r="A1198" s="28" t="s">
        <v>40</v>
      </c>
      <c r="B1198" s="29"/>
      <c r="C1198" s="114">
        <v>0</v>
      </c>
      <c r="D1198" s="93">
        <f t="shared" ref="D1198" si="11618">C1198/C1193</f>
        <v>0</v>
      </c>
      <c r="E1198" s="114"/>
      <c r="F1198" s="93">
        <f t="shared" ref="F1198" si="11619">E1198/E1193</f>
        <v>0</v>
      </c>
      <c r="G1198" s="114"/>
      <c r="H1198" s="93">
        <f t="shared" ref="H1198" si="11620">G1198/G1193</f>
        <v>0</v>
      </c>
      <c r="I1198" s="114"/>
      <c r="J1198" s="93">
        <f t="shared" ref="J1198" si="11621">I1198/I1193</f>
        <v>0</v>
      </c>
      <c r="K1198" s="114"/>
      <c r="L1198" s="93">
        <f t="shared" ref="L1198" si="11622">K1198/K1193</f>
        <v>0</v>
      </c>
      <c r="M1198" s="114">
        <v>0</v>
      </c>
      <c r="N1198" s="93">
        <f t="shared" ref="N1198" si="11623">M1198/M1193</f>
        <v>0</v>
      </c>
      <c r="O1198" s="114">
        <v>0</v>
      </c>
      <c r="P1198" s="93">
        <f t="shared" ref="P1198" si="11624">O1198/O1193</f>
        <v>0</v>
      </c>
      <c r="Q1198" s="114">
        <v>0</v>
      </c>
      <c r="R1198" s="93">
        <f t="shared" ref="R1198" si="11625">Q1198/Q1193</f>
        <v>0</v>
      </c>
      <c r="S1198" s="114">
        <v>0</v>
      </c>
      <c r="T1198" s="93">
        <f t="shared" ref="T1198" si="11626">S1198/S1193</f>
        <v>0</v>
      </c>
      <c r="U1198" s="114">
        <v>0</v>
      </c>
      <c r="V1198" s="93">
        <f t="shared" ref="V1198" si="11627">U1198/U1193</f>
        <v>0</v>
      </c>
      <c r="W1198" s="114">
        <v>0</v>
      </c>
      <c r="X1198" s="93">
        <f t="shared" ref="X1198" si="11628">W1198/W1193</f>
        <v>0</v>
      </c>
      <c r="Y1198" s="114">
        <v>0</v>
      </c>
      <c r="Z1198" s="93">
        <f t="shared" ref="Z1198" si="11629">Y1198/Y1193</f>
        <v>0</v>
      </c>
      <c r="AA1198" s="114">
        <v>0</v>
      </c>
      <c r="AB1198" s="93">
        <f t="shared" ref="AB1198" si="11630">AA1198/AA1193</f>
        <v>0</v>
      </c>
      <c r="AC1198" s="114">
        <v>0</v>
      </c>
      <c r="AD1198" s="93">
        <f t="shared" ref="AD1198" si="11631">AC1198/AC1193</f>
        <v>0</v>
      </c>
      <c r="AE1198" s="114"/>
      <c r="AF1198" s="93">
        <f t="shared" ref="AF1198" si="11632">AE1198/AE1193</f>
        <v>0</v>
      </c>
      <c r="AG1198" s="114"/>
      <c r="AH1198" s="93">
        <f t="shared" ref="AH1198" si="11633">AG1198/AG1193</f>
        <v>0</v>
      </c>
      <c r="AI1198" s="114"/>
      <c r="AJ1198" s="93">
        <f t="shared" ref="AJ1198" si="11634">AI1198/AI1193</f>
        <v>0</v>
      </c>
      <c r="AK1198" s="114"/>
      <c r="AL1198" s="93">
        <f t="shared" ref="AL1198" si="11635">AK1198/AK1193</f>
        <v>0</v>
      </c>
      <c r="AM1198" s="114">
        <v>0</v>
      </c>
      <c r="AN1198" s="93">
        <f t="shared" ref="AN1198" si="11636">AM1198/AM1193</f>
        <v>0</v>
      </c>
      <c r="AO1198" s="114">
        <v>0</v>
      </c>
      <c r="AP1198" s="93">
        <f t="shared" ref="AP1198" si="11637">AO1198/AO1193</f>
        <v>0</v>
      </c>
      <c r="AQ1198" s="114">
        <v>0</v>
      </c>
      <c r="AR1198" s="93">
        <f t="shared" si="11575"/>
        <v>0</v>
      </c>
      <c r="AS1198" s="134">
        <f t="shared" si="11576"/>
        <v>0</v>
      </c>
      <c r="AT1198" s="203">
        <f t="shared" si="11577"/>
        <v>0</v>
      </c>
      <c r="AU1198" s="120">
        <f>IF(J1198=0,0,(IF('Form II'!K1196="yes",(J1198/AT1198)*('Form II'!G1196+'Form II'!H1196),0)))</f>
        <v>0</v>
      </c>
      <c r="AV1198" s="120">
        <f>IF(D1198=0,0,(IF('Form II'!I1196="yes",(D1198/AT1198)*('Form II'!G1196+'Form II'!H1196),0)))</f>
        <v>0</v>
      </c>
      <c r="AW1198" s="120">
        <f>IF(F1198+H1198=0,0,(IF('Form II'!J1196="yes",((F1198+H1198)/AT1198)*('Form II'!G1196+'Form II'!H1196),0)))</f>
        <v>0</v>
      </c>
      <c r="AX1198" s="120">
        <f>IF(L1198=0,0,(L1198/AT1198)*('Form II'!G1196+'Form II'!H1196))</f>
        <v>0</v>
      </c>
      <c r="AY1198" s="120">
        <f>IF(P1198+R1198=0,0,(IF('Form II'!M1196="yes",(((P1198+R1198)/AT1198)*('Form II'!G1196+'Form II'!H1196)),0)))</f>
        <v>0</v>
      </c>
      <c r="AZ1198" s="120" t="e">
        <f>IF('Form II'!N1196="yes",(((V1198+X1198+Z1198+T1198)/AT1198)*('Form II'!G1196+'Form II'!H1196)),0)</f>
        <v>#DIV/0!</v>
      </c>
      <c r="BA1198" s="120" t="e">
        <f>IF('Form II'!P1196="yes",(AB1198/AT1198)*('Form II'!G1196+'Form II'!H1196),0)</f>
        <v>#DIV/0!</v>
      </c>
      <c r="BB1198" s="120" t="e">
        <f>IF('Form II'!O1196="yes",(AD1198/AT1198)*('Form II'!G1196+'Form II'!H1196),0)</f>
        <v>#DIV/0!</v>
      </c>
      <c r="BC1198" s="120">
        <f>IF(AF1198=0,0,(AF1198/AT1198)*('Form II'!G1196+'Form II'!H1196))</f>
        <v>0</v>
      </c>
      <c r="BD1198" s="120">
        <f>IF((AN1198+AP1198+AR1198)=0,0,(IF('Form II'!R1196="yes",(((AN1198+AP1198+AR1198)/AT1198)*('Form II'!G1196+'Form II'!H1196)),0)))</f>
        <v>0</v>
      </c>
      <c r="BE1198" s="118">
        <f>IF((AS1198)=0,('Form II'!G1196+'Form II'!H1196),SUM(AU1198:BD1198))</f>
        <v>0</v>
      </c>
      <c r="CD1198" s="23">
        <f>AT1198*'Form II'!F1196</f>
        <v>0</v>
      </c>
    </row>
    <row r="1199" spans="1:82" ht="15.75" thickTop="1" x14ac:dyDescent="0.25">
      <c r="A1199" s="90" t="s">
        <v>41</v>
      </c>
      <c r="B1199" s="91"/>
      <c r="C1199" s="91">
        <f t="shared" si="11512"/>
        <v>0</v>
      </c>
      <c r="D1199" s="93">
        <f t="shared" ref="D1199" si="11638">C1199/C1193</f>
        <v>0</v>
      </c>
      <c r="E1199" s="91">
        <f t="shared" si="11514"/>
        <v>0</v>
      </c>
      <c r="F1199" s="93">
        <f t="shared" ref="F1199" si="11639">E1199/E1193</f>
        <v>0</v>
      </c>
      <c r="G1199" s="91">
        <f t="shared" si="11516"/>
        <v>0</v>
      </c>
      <c r="H1199" s="93">
        <f t="shared" ref="H1199" si="11640">G1199/G1193</f>
        <v>0</v>
      </c>
      <c r="I1199" s="91">
        <f t="shared" si="11518"/>
        <v>0</v>
      </c>
      <c r="J1199" s="93">
        <f t="shared" ref="J1199" si="11641">I1199/I1193</f>
        <v>0</v>
      </c>
      <c r="K1199" s="91">
        <f t="shared" si="11520"/>
        <v>0</v>
      </c>
      <c r="L1199" s="93">
        <f t="shared" ref="L1199" si="11642">K1199/K1193</f>
        <v>0</v>
      </c>
      <c r="M1199" s="91">
        <f t="shared" si="11522"/>
        <v>0</v>
      </c>
      <c r="N1199" s="93">
        <f t="shared" ref="N1199" si="11643">M1199/M1193</f>
        <v>0</v>
      </c>
      <c r="O1199" s="91">
        <f t="shared" si="11524"/>
        <v>0</v>
      </c>
      <c r="P1199" s="93">
        <f t="shared" ref="P1199" si="11644">O1199/O1193</f>
        <v>0</v>
      </c>
      <c r="Q1199" s="91">
        <f t="shared" si="11526"/>
        <v>0</v>
      </c>
      <c r="R1199" s="93">
        <f t="shared" ref="R1199" si="11645">Q1199/Q1193</f>
        <v>0</v>
      </c>
      <c r="S1199" s="91">
        <f t="shared" si="11528"/>
        <v>0</v>
      </c>
      <c r="T1199" s="93">
        <f t="shared" ref="T1199" si="11646">S1199/S1193</f>
        <v>0</v>
      </c>
      <c r="U1199" s="91">
        <f t="shared" si="11530"/>
        <v>0</v>
      </c>
      <c r="V1199" s="93">
        <f t="shared" ref="V1199" si="11647">U1199/U1193</f>
        <v>0</v>
      </c>
      <c r="W1199" s="91">
        <f t="shared" si="11532"/>
        <v>0</v>
      </c>
      <c r="X1199" s="93">
        <f t="shared" ref="X1199" si="11648">W1199/W1193</f>
        <v>0</v>
      </c>
      <c r="Y1199" s="91">
        <f t="shared" si="11534"/>
        <v>0</v>
      </c>
      <c r="Z1199" s="93">
        <f t="shared" ref="Z1199" si="11649">Y1199/Y1193</f>
        <v>0</v>
      </c>
      <c r="AA1199" s="91">
        <f t="shared" si="11536"/>
        <v>0</v>
      </c>
      <c r="AB1199" s="93">
        <f t="shared" ref="AB1199" si="11650">AA1199/AA1193</f>
        <v>0</v>
      </c>
      <c r="AC1199" s="91">
        <f t="shared" si="11538"/>
        <v>0</v>
      </c>
      <c r="AD1199" s="93">
        <f t="shared" ref="AD1199" si="11651">AC1199/AC1193</f>
        <v>0</v>
      </c>
      <c r="AE1199" s="94">
        <f t="shared" si="11540"/>
        <v>0</v>
      </c>
      <c r="AF1199" s="93">
        <f t="shared" ref="AF1199" si="11652">AE1199/AE1193</f>
        <v>0</v>
      </c>
      <c r="AG1199" s="91">
        <f t="shared" si="11542"/>
        <v>0</v>
      </c>
      <c r="AH1199" s="93">
        <f t="shared" ref="AH1199" si="11653">AG1199/AG1193</f>
        <v>0</v>
      </c>
      <c r="AI1199" s="91">
        <f t="shared" si="11544"/>
        <v>0</v>
      </c>
      <c r="AJ1199" s="93">
        <f t="shared" ref="AJ1199" si="11654">AI1199/AI1193</f>
        <v>0</v>
      </c>
      <c r="AK1199" s="91">
        <f t="shared" si="11546"/>
        <v>0</v>
      </c>
      <c r="AL1199" s="93">
        <f t="shared" ref="AL1199" si="11655">AK1199/AK1193</f>
        <v>0</v>
      </c>
      <c r="AM1199" s="91">
        <f t="shared" si="11548"/>
        <v>0</v>
      </c>
      <c r="AN1199" s="93">
        <f t="shared" ref="AN1199" si="11656">AM1199/AM1193</f>
        <v>0</v>
      </c>
      <c r="AO1199" s="91">
        <f t="shared" si="11550"/>
        <v>0</v>
      </c>
      <c r="AP1199" s="93">
        <f t="shared" ref="AP1199" si="11657">AO1199/AO1193</f>
        <v>0</v>
      </c>
      <c r="AQ1199" s="91">
        <f t="shared" si="11552"/>
        <v>0</v>
      </c>
      <c r="AR1199" s="93">
        <f t="shared" si="11575"/>
        <v>0</v>
      </c>
      <c r="AS1199" s="95">
        <f t="shared" si="11553"/>
        <v>0</v>
      </c>
      <c r="AT1199" s="203">
        <f t="shared" si="11577"/>
        <v>0</v>
      </c>
      <c r="AU1199" s="121"/>
      <c r="AV1199" s="121"/>
      <c r="AW1199" s="121"/>
      <c r="AX1199" s="121"/>
      <c r="AY1199" s="121"/>
      <c r="AZ1199" s="121"/>
      <c r="BA1199" s="121"/>
      <c r="BB1199" s="121"/>
      <c r="BC1199" s="121"/>
      <c r="BD1199" s="121"/>
      <c r="BE1199" s="121"/>
      <c r="CD1199" s="30">
        <f t="shared" si="11554"/>
        <v>0</v>
      </c>
    </row>
    <row r="1200" spans="1:82" x14ac:dyDescent="0.25">
      <c r="AU1200" s="116"/>
      <c r="AV1200" s="116"/>
      <c r="AW1200" s="116"/>
      <c r="AX1200" s="116"/>
      <c r="AY1200" s="116"/>
      <c r="AZ1200" s="116"/>
      <c r="BA1200" s="116"/>
      <c r="BB1200" s="116"/>
      <c r="BC1200" s="116"/>
      <c r="BD1200" s="116"/>
      <c r="BE1200" s="116"/>
    </row>
    <row r="1201" spans="1:82" ht="45" x14ac:dyDescent="0.25">
      <c r="A1201" s="97"/>
      <c r="B1201" s="199" t="s">
        <v>25</v>
      </c>
      <c r="C1201" s="248" t="s">
        <v>116</v>
      </c>
      <c r="D1201" s="247"/>
      <c r="E1201" s="257" t="s">
        <v>119</v>
      </c>
      <c r="F1201" s="247"/>
      <c r="G1201" s="257" t="s">
        <v>120</v>
      </c>
      <c r="H1201" s="247"/>
      <c r="I1201" s="248" t="s">
        <v>117</v>
      </c>
      <c r="J1201" s="247"/>
      <c r="K1201" s="248" t="s">
        <v>118</v>
      </c>
      <c r="L1201" s="247"/>
      <c r="M1201" s="248" t="s">
        <v>27</v>
      </c>
      <c r="N1201" s="247"/>
      <c r="O1201" s="248" t="s">
        <v>166</v>
      </c>
      <c r="P1201" s="247"/>
      <c r="Q1201" s="248" t="s">
        <v>167</v>
      </c>
      <c r="R1201" s="247"/>
      <c r="S1201" s="248" t="s">
        <v>132</v>
      </c>
      <c r="T1201" s="247"/>
      <c r="U1201" s="248" t="s">
        <v>28</v>
      </c>
      <c r="V1201" s="247"/>
      <c r="W1201" s="248" t="s">
        <v>29</v>
      </c>
      <c r="X1201" s="247"/>
      <c r="Y1201" s="248" t="s">
        <v>30</v>
      </c>
      <c r="Z1201" s="247"/>
      <c r="AA1201" s="248" t="s">
        <v>114</v>
      </c>
      <c r="AB1201" s="258"/>
      <c r="AC1201" s="248" t="s">
        <v>113</v>
      </c>
      <c r="AD1201" s="247"/>
      <c r="AE1201" s="248" t="s">
        <v>31</v>
      </c>
      <c r="AF1201" s="247"/>
      <c r="AG1201" s="248" t="s">
        <v>193</v>
      </c>
      <c r="AH1201" s="247"/>
      <c r="AI1201" s="248" t="s">
        <v>164</v>
      </c>
      <c r="AJ1201" s="247"/>
      <c r="AK1201" s="246" t="s">
        <v>165</v>
      </c>
      <c r="AL1201" s="247"/>
      <c r="AM1201" s="248" t="s">
        <v>33</v>
      </c>
      <c r="AN1201" s="247"/>
      <c r="AO1201" s="248" t="s">
        <v>34</v>
      </c>
      <c r="AP1201" s="247"/>
      <c r="AQ1201" s="248" t="s">
        <v>34</v>
      </c>
      <c r="AR1201" s="247"/>
      <c r="AS1201" s="248" t="s">
        <v>35</v>
      </c>
      <c r="AT1201" s="247"/>
      <c r="AU1201" s="115" t="s">
        <v>520</v>
      </c>
      <c r="AV1201" s="115" t="s">
        <v>116</v>
      </c>
      <c r="AW1201" s="115" t="s">
        <v>522</v>
      </c>
      <c r="AX1201" s="116" t="s">
        <v>523</v>
      </c>
      <c r="AY1201" s="116" t="s">
        <v>524</v>
      </c>
      <c r="AZ1201" s="116" t="s">
        <v>134</v>
      </c>
      <c r="BA1201" s="117" t="s">
        <v>114</v>
      </c>
      <c r="BB1201" s="117" t="s">
        <v>113</v>
      </c>
      <c r="BC1201" s="117" t="s">
        <v>46</v>
      </c>
      <c r="BD1201" s="117" t="s">
        <v>44</v>
      </c>
      <c r="BE1201" s="118"/>
    </row>
    <row r="1202" spans="1:82" x14ac:dyDescent="0.25">
      <c r="A1202" s="49" t="s">
        <v>129</v>
      </c>
      <c r="B1202" s="200"/>
      <c r="C1202" s="151"/>
      <c r="D1202" s="152"/>
      <c r="E1202" s="151"/>
      <c r="F1202" s="152"/>
      <c r="G1202" s="200"/>
      <c r="H1202" s="201"/>
      <c r="I1202" s="200"/>
      <c r="J1202" s="201"/>
      <c r="K1202" s="87"/>
      <c r="L1202" s="201"/>
      <c r="M1202" s="200"/>
      <c r="N1202" s="201"/>
      <c r="O1202" s="200"/>
      <c r="P1202" s="201"/>
      <c r="Q1202" s="200"/>
      <c r="R1202" s="201"/>
      <c r="S1202" s="200"/>
      <c r="T1202" s="201"/>
      <c r="U1202" s="200"/>
      <c r="V1202" s="201"/>
      <c r="W1202" s="200"/>
      <c r="X1202" s="201"/>
      <c r="Y1202" s="200"/>
      <c r="Z1202" s="201"/>
      <c r="AA1202" s="87"/>
      <c r="AB1202" s="87"/>
      <c r="AC1202" s="200"/>
      <c r="AD1202" s="201"/>
      <c r="AE1202" s="200"/>
      <c r="AF1202" s="201"/>
      <c r="AG1202" s="200"/>
      <c r="AH1202" s="201"/>
      <c r="AI1202" s="200"/>
      <c r="AJ1202" s="201"/>
      <c r="AK1202" s="87"/>
      <c r="AL1202" s="87"/>
      <c r="AM1202" s="200"/>
      <c r="AN1202" s="201"/>
      <c r="AO1202" s="200"/>
      <c r="AP1202" s="201"/>
      <c r="AQ1202" s="200"/>
      <c r="AR1202" s="201"/>
      <c r="AS1202" s="200"/>
      <c r="AT1202" s="146"/>
      <c r="AU1202" s="115"/>
      <c r="AV1202" s="115"/>
      <c r="AW1202" s="115"/>
      <c r="AX1202" s="116"/>
      <c r="AY1202" s="116"/>
      <c r="AZ1202" s="116"/>
      <c r="BA1202" s="116"/>
      <c r="BB1202" s="116"/>
      <c r="BC1202" s="116"/>
      <c r="BD1202" s="116"/>
      <c r="BE1202" s="116"/>
    </row>
    <row r="1203" spans="1:82" x14ac:dyDescent="0.25">
      <c r="A1203" s="98"/>
      <c r="B1203" s="88"/>
      <c r="C1203" s="249">
        <f>(VLOOKUP(A1202,$BF$2:$CB$5,2,FALSE))*'Form II'!F1203</f>
        <v>60</v>
      </c>
      <c r="D1203" s="250"/>
      <c r="E1203" s="249">
        <f>VLOOKUP(A1202,$BF$2:$CB$5,3,FALSE)*'Form II'!F1203</f>
        <v>60</v>
      </c>
      <c r="F1203" s="250"/>
      <c r="G1203" s="249">
        <f>VLOOKUP(A1202,$BF$2:$CB$5,4,FALSE)*'Form II'!F1203</f>
        <v>60</v>
      </c>
      <c r="H1203" s="250"/>
      <c r="I1203" s="249">
        <f>VLOOKUP(A1202,$BF$2:$CB$5,5,FALSE)*'Form II'!F1203</f>
        <v>60</v>
      </c>
      <c r="J1203" s="250"/>
      <c r="K1203" s="251">
        <f>VLOOKUP(A1202,$BF$2:$CB$5,6,FALSE)*'Form II'!F1203</f>
        <v>100</v>
      </c>
      <c r="L1203" s="250"/>
      <c r="M1203" s="249">
        <f>VLOOKUP(A1202,$BF$2:$CB$5,7,FALSE)*'Form II'!F1203</f>
        <v>200</v>
      </c>
      <c r="N1203" s="250"/>
      <c r="O1203" s="249">
        <f>VLOOKUP(A1202,$BF$2:$CB$5,8,FALSE)*'Form II'!F1203</f>
        <v>125</v>
      </c>
      <c r="P1203" s="250"/>
      <c r="Q1203" s="249">
        <f>VLOOKUP(A1202,$BF$2:$CB$5,9,FALSE)*'Form II'!F1203</f>
        <v>125</v>
      </c>
      <c r="R1203" s="250"/>
      <c r="S1203" s="249">
        <f>VLOOKUP(A1202,$BF$2:$CB$5,10,FALSE)*'Form II'!F1203</f>
        <v>125</v>
      </c>
      <c r="T1203" s="250"/>
      <c r="U1203" s="249">
        <f>VLOOKUP(A1202,$BF$2:$CB$5,11,FALSE)*'Form II'!F1203</f>
        <v>150</v>
      </c>
      <c r="V1203" s="250"/>
      <c r="W1203" s="249">
        <f>VLOOKUP(A1202,$BF$2:$CB$5,12,FALSE)*'Form II'!F1203</f>
        <v>200</v>
      </c>
      <c r="X1203" s="250"/>
      <c r="Y1203" s="252">
        <f>VLOOKUP(A1202,$BF$2:$CB$5,13,FALSE)*'Form II'!F1203</f>
        <v>250</v>
      </c>
      <c r="Z1203" s="253"/>
      <c r="AA1203" s="252">
        <f>VLOOKUP(A1202,$BF$2:$CB$5,14,FALSE)*'Form II'!F1203</f>
        <v>75</v>
      </c>
      <c r="AB1203" s="254"/>
      <c r="AC1203" s="252">
        <f>VLOOKUP(A1202,$BF$2:$CB$5,15,FALSE)*'Form II'!F1203</f>
        <v>75</v>
      </c>
      <c r="AD1203" s="253"/>
      <c r="AE1203" s="252">
        <f>VLOOKUP(A1202,$BF$2:$CB$5,16,FALSE)*'Form II'!F1203</f>
        <v>200</v>
      </c>
      <c r="AF1203" s="253"/>
      <c r="AG1203" s="249">
        <f>VLOOKUP(A1202,$BF$2:$CB$5,17,FALSE)*'Form II'!F1203</f>
        <v>200</v>
      </c>
      <c r="AH1203" s="250"/>
      <c r="AI1203" s="249">
        <f>VLOOKUP(A1202,$BF$2:$CB$5,18,FALSE)*'Form II'!F1203</f>
        <v>12.5</v>
      </c>
      <c r="AJ1203" s="250"/>
      <c r="AK1203" s="249">
        <f>VLOOKUP(A1202,$BF$2:$CB$5,19,FALSE)*'Form II'!F1203</f>
        <v>25</v>
      </c>
      <c r="AL1203" s="250"/>
      <c r="AM1203" s="249">
        <f>VLOOKUP(A1202,$BF$2:$CB$5,20,FALSE)*'Form II'!F1203</f>
        <v>12.5</v>
      </c>
      <c r="AN1203" s="250"/>
      <c r="AO1203" s="249">
        <f>VLOOKUP(A1202,$BF$2:$CB$5,21,FALSE)*'Form II'!F1203</f>
        <v>25</v>
      </c>
      <c r="AP1203" s="250"/>
      <c r="AQ1203" s="249">
        <f>VLOOKUP(A1202,$BF$2:$CB$5,22,FALSE)*'Form II'!F1203</f>
        <v>25</v>
      </c>
      <c r="AR1203" s="250"/>
      <c r="AS1203" s="255"/>
      <c r="AT1203" s="256"/>
      <c r="AU1203" s="116"/>
      <c r="AV1203" s="116"/>
      <c r="AW1203" s="116"/>
      <c r="AX1203" s="116"/>
      <c r="AY1203" s="116"/>
      <c r="AZ1203" s="116"/>
      <c r="BA1203" s="116"/>
      <c r="BB1203" s="116"/>
      <c r="BC1203" s="116"/>
      <c r="BD1203" s="116"/>
      <c r="BE1203" s="116"/>
    </row>
    <row r="1204" spans="1:82" ht="15.75" thickBot="1" x14ac:dyDescent="0.3">
      <c r="A1204" s="48" t="str">
        <f>'Form II'!A1203&amp;", "&amp;'Form II'!B1203</f>
        <v>, 121</v>
      </c>
      <c r="B1204" s="99" t="s">
        <v>36</v>
      </c>
      <c r="C1204" s="99" t="s">
        <v>36</v>
      </c>
      <c r="D1204" s="99" t="s">
        <v>142</v>
      </c>
      <c r="E1204" s="99"/>
      <c r="F1204" s="99"/>
      <c r="G1204" s="99"/>
      <c r="H1204" s="99"/>
      <c r="I1204" s="99"/>
      <c r="J1204" s="99"/>
      <c r="K1204" s="99" t="s">
        <v>36</v>
      </c>
      <c r="L1204" s="99" t="s">
        <v>142</v>
      </c>
      <c r="M1204" s="99" t="s">
        <v>36</v>
      </c>
      <c r="N1204" s="99" t="s">
        <v>142</v>
      </c>
      <c r="O1204" s="99" t="s">
        <v>36</v>
      </c>
      <c r="P1204" s="99" t="s">
        <v>142</v>
      </c>
      <c r="Q1204" s="99" t="s">
        <v>36</v>
      </c>
      <c r="R1204" s="99" t="s">
        <v>142</v>
      </c>
      <c r="S1204" s="99" t="s">
        <v>36</v>
      </c>
      <c r="T1204" s="99" t="s">
        <v>142</v>
      </c>
      <c r="U1204" s="99" t="s">
        <v>36</v>
      </c>
      <c r="V1204" s="99" t="s">
        <v>142</v>
      </c>
      <c r="W1204" s="99" t="s">
        <v>36</v>
      </c>
      <c r="X1204" s="99" t="s">
        <v>142</v>
      </c>
      <c r="Y1204" s="99" t="s">
        <v>36</v>
      </c>
      <c r="Z1204" s="99" t="s">
        <v>142</v>
      </c>
      <c r="AA1204" s="99"/>
      <c r="AB1204" s="99"/>
      <c r="AC1204" s="99" t="s">
        <v>36</v>
      </c>
      <c r="AD1204" s="99" t="s">
        <v>142</v>
      </c>
      <c r="AE1204" s="99" t="s">
        <v>36</v>
      </c>
      <c r="AF1204" s="100" t="s">
        <v>142</v>
      </c>
      <c r="AG1204" s="99" t="s">
        <v>36</v>
      </c>
      <c r="AH1204" s="99" t="s">
        <v>142</v>
      </c>
      <c r="AI1204" s="99" t="s">
        <v>36</v>
      </c>
      <c r="AJ1204" s="99" t="s">
        <v>142</v>
      </c>
      <c r="AK1204" s="99" t="s">
        <v>36</v>
      </c>
      <c r="AL1204" s="99" t="s">
        <v>142</v>
      </c>
      <c r="AM1204" s="99" t="s">
        <v>36</v>
      </c>
      <c r="AN1204" s="99" t="s">
        <v>142</v>
      </c>
      <c r="AO1204" s="99" t="s">
        <v>36</v>
      </c>
      <c r="AP1204" s="99" t="s">
        <v>142</v>
      </c>
      <c r="AQ1204" s="99" t="s">
        <v>36</v>
      </c>
      <c r="AR1204" s="99" t="s">
        <v>142</v>
      </c>
      <c r="AS1204" s="99" t="s">
        <v>36</v>
      </c>
      <c r="AT1204" s="147" t="s">
        <v>142</v>
      </c>
      <c r="AU1204" s="116"/>
      <c r="AV1204" s="116"/>
      <c r="AW1204" s="116"/>
      <c r="AX1204" s="116"/>
      <c r="AY1204" s="116"/>
      <c r="AZ1204" s="116"/>
      <c r="BA1204" s="116"/>
      <c r="BB1204" s="116"/>
      <c r="BC1204" s="116"/>
      <c r="BD1204" s="116"/>
      <c r="BE1204" s="116"/>
    </row>
    <row r="1205" spans="1:82" ht="16.5" thickTop="1" thickBot="1" x14ac:dyDescent="0.3">
      <c r="A1205" s="24" t="s">
        <v>37</v>
      </c>
      <c r="B1205" s="25"/>
      <c r="C1205" s="112">
        <v>0</v>
      </c>
      <c r="D1205" s="93">
        <f t="shared" ref="D1205" si="11658">C1205/C1203</f>
        <v>0</v>
      </c>
      <c r="E1205" s="112"/>
      <c r="F1205" s="93">
        <f t="shared" ref="F1205" si="11659">E1205/E1203</f>
        <v>0</v>
      </c>
      <c r="G1205" s="112"/>
      <c r="H1205" s="93">
        <f t="shared" ref="H1205" si="11660">G1205/G1203</f>
        <v>0</v>
      </c>
      <c r="I1205" s="112"/>
      <c r="J1205" s="93">
        <f t="shared" ref="J1205" si="11661">I1205/I1203</f>
        <v>0</v>
      </c>
      <c r="K1205" s="112"/>
      <c r="L1205" s="93">
        <f t="shared" ref="L1205" si="11662">K1205/K1203</f>
        <v>0</v>
      </c>
      <c r="M1205" s="112">
        <v>0</v>
      </c>
      <c r="N1205" s="93">
        <f t="shared" ref="N1205" si="11663">M1205/M1203</f>
        <v>0</v>
      </c>
      <c r="O1205" s="112">
        <v>0</v>
      </c>
      <c r="P1205" s="93">
        <f t="shared" ref="P1205" si="11664">O1205/O1203</f>
        <v>0</v>
      </c>
      <c r="Q1205" s="112">
        <v>0</v>
      </c>
      <c r="R1205" s="93">
        <f t="shared" ref="R1205" si="11665">Q1205/Q1203</f>
        <v>0</v>
      </c>
      <c r="S1205" s="112">
        <v>0</v>
      </c>
      <c r="T1205" s="93">
        <f t="shared" ref="T1205" si="11666">S1205/S1203</f>
        <v>0</v>
      </c>
      <c r="U1205" s="112">
        <v>0</v>
      </c>
      <c r="V1205" s="93">
        <f t="shared" ref="V1205" si="11667">U1205/U1203</f>
        <v>0</v>
      </c>
      <c r="W1205" s="112">
        <v>0</v>
      </c>
      <c r="X1205" s="93">
        <f t="shared" ref="X1205" si="11668">W1205/W1203</f>
        <v>0</v>
      </c>
      <c r="Y1205" s="112">
        <v>0</v>
      </c>
      <c r="Z1205" s="93">
        <f t="shared" ref="Z1205" si="11669">Y1205/Y1203</f>
        <v>0</v>
      </c>
      <c r="AA1205" s="112">
        <v>0</v>
      </c>
      <c r="AB1205" s="93">
        <f t="shared" ref="AB1205" si="11670">AA1205/AA1203</f>
        <v>0</v>
      </c>
      <c r="AC1205" s="112">
        <v>0</v>
      </c>
      <c r="AD1205" s="93">
        <f t="shared" ref="AD1205" si="11671">AC1205/AC1203</f>
        <v>0</v>
      </c>
      <c r="AE1205" s="112"/>
      <c r="AF1205" s="93">
        <f t="shared" ref="AF1205" si="11672">AE1205/AE1203</f>
        <v>0</v>
      </c>
      <c r="AG1205" s="112"/>
      <c r="AH1205" s="93">
        <f t="shared" ref="AH1205" si="11673">AG1205/AG1203</f>
        <v>0</v>
      </c>
      <c r="AI1205" s="112"/>
      <c r="AJ1205" s="93">
        <f t="shared" ref="AJ1205" si="11674">AI1205/AI1203</f>
        <v>0</v>
      </c>
      <c r="AK1205" s="112"/>
      <c r="AL1205" s="93">
        <f t="shared" ref="AL1205" si="11675">AK1205/AK1203</f>
        <v>0</v>
      </c>
      <c r="AM1205" s="112">
        <v>0</v>
      </c>
      <c r="AN1205" s="93">
        <f t="shared" ref="AN1205" si="11676">AM1205/AM1203</f>
        <v>0</v>
      </c>
      <c r="AO1205" s="112">
        <v>0</v>
      </c>
      <c r="AP1205" s="93">
        <f t="shared" ref="AP1205" si="11677">AO1205/AO1203</f>
        <v>0</v>
      </c>
      <c r="AQ1205" s="112">
        <v>0</v>
      </c>
      <c r="AR1205" s="93">
        <f t="shared" ref="AR1205:AR1209" si="11678">AQ1205/$AQ$113</f>
        <v>0</v>
      </c>
      <c r="AS1205" s="134">
        <f t="shared" ref="AS1205:AS1208" si="11679">C1205+K1205+M1205+O1205+U1205+W1205+Y1205+AC1205+AE1205+AG1205+AM1205+AQ1205+E1205+I1205+G1205+AA1205+Q1205+S1205+AO1205+AI1205+AK1205</f>
        <v>0</v>
      </c>
      <c r="AT1205" s="203">
        <f t="shared" ref="AT1205:AT1209" si="11680">D1205+L1205+N1205+P1205+V1205+X1205+Z1205+AD1205+AF1205+AH1205+AN1205+AR1205+AB1205+F1205+J1205+H1205+R1205+T1205+AP1205+AJ1205+AL1205</f>
        <v>0</v>
      </c>
      <c r="AU1205" s="120">
        <f>IF(J1205=0,0,(IF('Form II'!K1203="yes",(J1205/AT1205)*('Form II'!G1203+'Form II'!H1203),0)))</f>
        <v>0</v>
      </c>
      <c r="AV1205" s="120">
        <f>IF(D1205=0,0,(IF('Form II'!I1203="yes",(D1205/AT1205)*('Form II'!G1203+'Form II'!H1203),0)))</f>
        <v>0</v>
      </c>
      <c r="AW1205" s="120">
        <f>IF(F1205+H1205=0,0,(IF('Form II'!J1203="yes",((F1205+H1205)/AT1205)*('Form II'!G1203+'Form II'!H1203),0)))</f>
        <v>0</v>
      </c>
      <c r="AX1205" s="120">
        <f>IF(L1205=0,0,(L1205/AT1205)*('Form II'!G1203+'Form II'!H1203))</f>
        <v>0</v>
      </c>
      <c r="AY1205" s="120">
        <f>IF(P1205+R1205=0,0,(IF('Form II'!M1203="yes",(((P1205+R1205)/AT1205)*('Form II'!G1203+'Form II'!H1203)),0)))</f>
        <v>0</v>
      </c>
      <c r="AZ1205" s="120" t="e">
        <f>IF('Form II'!N1203="yes",(((V1205+X1205+Z1205+T1205)/AT1205)*('Form II'!G1203+'Form II'!H1203)),0)</f>
        <v>#DIV/0!</v>
      </c>
      <c r="BA1205" s="120" t="e">
        <f>IF('Form II'!P1203="yes",(AB1205/AT1205)*('Form II'!G1203+'Form II'!H1203),0)</f>
        <v>#DIV/0!</v>
      </c>
      <c r="BB1205" s="120" t="e">
        <f>IF('Form II'!O1203="yes",(AD1205/AT1205)*('Form II'!G1203+'Form II'!H1203),0)</f>
        <v>#DIV/0!</v>
      </c>
      <c r="BC1205" s="120">
        <f>IF(AF1205=0,0,(AF1205/AT1205)*('Form II'!G1203+'Form II'!H1203))</f>
        <v>0</v>
      </c>
      <c r="BD1205" s="120">
        <f>IF((AN1205+AP1205+AR1205)=0,0,(IF('Form II'!R1203="yes",(((AN1205+AP1205+AR1205)/AT1205)*('Form II'!G1203+'Form II'!H1203)),0)))</f>
        <v>0</v>
      </c>
      <c r="BE1205" s="118">
        <f>IF((AS1205)=0,('Form II'!G1203+'Form II'!H1203),SUM(AU1205:BD1205))</f>
        <v>0</v>
      </c>
      <c r="CD1205" s="23">
        <f>AT1205*'Form II'!F1203</f>
        <v>0</v>
      </c>
    </row>
    <row r="1206" spans="1:82" ht="16.5" thickTop="1" thickBot="1" x14ac:dyDescent="0.3">
      <c r="A1206" s="26" t="s">
        <v>38</v>
      </c>
      <c r="B1206" s="27"/>
      <c r="C1206" s="113">
        <v>0</v>
      </c>
      <c r="D1206" s="93">
        <f t="shared" ref="D1206" si="11681">C1206/C1203</f>
        <v>0</v>
      </c>
      <c r="E1206" s="113"/>
      <c r="F1206" s="93">
        <f t="shared" ref="F1206" si="11682">E1206/E1203</f>
        <v>0</v>
      </c>
      <c r="G1206" s="113"/>
      <c r="H1206" s="93">
        <f t="shared" ref="H1206" si="11683">G1206/G1203</f>
        <v>0</v>
      </c>
      <c r="I1206" s="113"/>
      <c r="J1206" s="93">
        <f t="shared" ref="J1206" si="11684">I1206/I1203</f>
        <v>0</v>
      </c>
      <c r="K1206" s="113"/>
      <c r="L1206" s="93">
        <f t="shared" ref="L1206" si="11685">K1206/K1203</f>
        <v>0</v>
      </c>
      <c r="M1206" s="113">
        <v>0</v>
      </c>
      <c r="N1206" s="93">
        <f t="shared" ref="N1206" si="11686">M1206/M1203</f>
        <v>0</v>
      </c>
      <c r="O1206" s="113">
        <v>0</v>
      </c>
      <c r="P1206" s="93">
        <f t="shared" ref="P1206" si="11687">O1206/O1203</f>
        <v>0</v>
      </c>
      <c r="Q1206" s="113">
        <v>0</v>
      </c>
      <c r="R1206" s="93">
        <f t="shared" ref="R1206" si="11688">Q1206/Q1203</f>
        <v>0</v>
      </c>
      <c r="S1206" s="113">
        <v>0</v>
      </c>
      <c r="T1206" s="93">
        <f t="shared" ref="T1206" si="11689">S1206/S1203</f>
        <v>0</v>
      </c>
      <c r="U1206" s="113">
        <v>0</v>
      </c>
      <c r="V1206" s="93">
        <f t="shared" ref="V1206" si="11690">U1206/U1203</f>
        <v>0</v>
      </c>
      <c r="W1206" s="113">
        <v>0</v>
      </c>
      <c r="X1206" s="93">
        <f t="shared" ref="X1206" si="11691">W1206/W1203</f>
        <v>0</v>
      </c>
      <c r="Y1206" s="113">
        <v>0</v>
      </c>
      <c r="Z1206" s="93">
        <f t="shared" ref="Z1206" si="11692">Y1206/Y1203</f>
        <v>0</v>
      </c>
      <c r="AA1206" s="113">
        <v>0</v>
      </c>
      <c r="AB1206" s="93">
        <f t="shared" ref="AB1206" si="11693">AA1206/AA1203</f>
        <v>0</v>
      </c>
      <c r="AC1206" s="113">
        <v>0</v>
      </c>
      <c r="AD1206" s="93">
        <f t="shared" ref="AD1206" si="11694">AC1206/AC1203</f>
        <v>0</v>
      </c>
      <c r="AE1206" s="113"/>
      <c r="AF1206" s="93">
        <f t="shared" ref="AF1206" si="11695">AE1206/AE1203</f>
        <v>0</v>
      </c>
      <c r="AG1206" s="113"/>
      <c r="AH1206" s="93">
        <f t="shared" ref="AH1206" si="11696">AG1206/AG1203</f>
        <v>0</v>
      </c>
      <c r="AI1206" s="113"/>
      <c r="AJ1206" s="93">
        <f t="shared" ref="AJ1206" si="11697">AI1206/AI1203</f>
        <v>0</v>
      </c>
      <c r="AK1206" s="113"/>
      <c r="AL1206" s="93">
        <f t="shared" ref="AL1206" si="11698">AK1206/AK1203</f>
        <v>0</v>
      </c>
      <c r="AM1206" s="113">
        <v>0</v>
      </c>
      <c r="AN1206" s="93">
        <f t="shared" ref="AN1206" si="11699">AM1206/AM1203</f>
        <v>0</v>
      </c>
      <c r="AO1206" s="113">
        <v>0</v>
      </c>
      <c r="AP1206" s="93">
        <f t="shared" ref="AP1206" si="11700">AO1206/AO1203</f>
        <v>0</v>
      </c>
      <c r="AQ1206" s="113">
        <v>0</v>
      </c>
      <c r="AR1206" s="93">
        <f t="shared" si="11678"/>
        <v>0</v>
      </c>
      <c r="AS1206" s="134">
        <f t="shared" si="11679"/>
        <v>0</v>
      </c>
      <c r="AT1206" s="203">
        <f t="shared" si="11680"/>
        <v>0</v>
      </c>
      <c r="AU1206" s="120">
        <f>IF(J1206=0,0,(IF('Form II'!K1204="yes",(J1206/AT1206)*('Form II'!G1204+'Form II'!H1204),0)))</f>
        <v>0</v>
      </c>
      <c r="AV1206" s="120">
        <f>IF(D1206=0,0,(IF('Form II'!I1204="yes",(D1206/AT1206)*('Form II'!G1204+'Form II'!H1204),0)))</f>
        <v>0</v>
      </c>
      <c r="AW1206" s="120">
        <f>IF(F1206+H1206=0,0,(IF('Form II'!J1204="yes",((F1206+H1206)/AT1206)*('Form II'!G1204+'Form II'!H1204),0)))</f>
        <v>0</v>
      </c>
      <c r="AX1206" s="120">
        <f>IF(L1206=0,0,(L1206/AT1206)*('Form II'!G1204+'Form II'!H1204))</f>
        <v>0</v>
      </c>
      <c r="AY1206" s="120">
        <f>IF(P1206+R1206=0,0,(IF('Form II'!M1204="yes",(((P1206+R1206)/AT1206)*('Form II'!G1204+'Form II'!H1204)),0)))</f>
        <v>0</v>
      </c>
      <c r="AZ1206" s="120" t="e">
        <f>IF('Form II'!N1204="yes",(((V1206+X1206+Z1206+T1206)/AT1206)*('Form II'!G1204+'Form II'!H1204)),0)</f>
        <v>#DIV/0!</v>
      </c>
      <c r="BA1206" s="120" t="e">
        <f>IF('Form II'!P1204="yes",(AB1206/AT1206)*('Form II'!G1204+'Form II'!H1204),0)</f>
        <v>#DIV/0!</v>
      </c>
      <c r="BB1206" s="120" t="e">
        <f>IF('Form II'!O1204="yes",(AD1206/AT1206)*('Form II'!G1204+'Form II'!H1204),0)</f>
        <v>#DIV/0!</v>
      </c>
      <c r="BC1206" s="120">
        <f>IF(AF1206=0,0,(AF1206/AT1206)*('Form II'!G1204+'Form II'!H1204))</f>
        <v>0</v>
      </c>
      <c r="BD1206" s="120">
        <f>IF((AN1206+AP1206+AR1206)=0,0,(IF('Form II'!R1204="yes",(((AN1206+AP1206+AR1206)/AT1206)*('Form II'!G1204+'Form II'!H1204)),0)))</f>
        <v>0</v>
      </c>
      <c r="BE1206" s="118">
        <f>IF((AS1206)=0,('Form II'!G1204+'Form II'!H1204),SUM(AU1206:BD1206))</f>
        <v>0</v>
      </c>
      <c r="CD1206" s="23">
        <f>AT1206*'Form II'!F1204</f>
        <v>0</v>
      </c>
    </row>
    <row r="1207" spans="1:82" ht="16.5" thickTop="1" thickBot="1" x14ac:dyDescent="0.3">
      <c r="A1207" s="26" t="s">
        <v>39</v>
      </c>
      <c r="B1207" s="27"/>
      <c r="C1207" s="113">
        <v>0</v>
      </c>
      <c r="D1207" s="93">
        <f t="shared" ref="D1207" si="11701">C1207/C1203</f>
        <v>0</v>
      </c>
      <c r="E1207" s="113"/>
      <c r="F1207" s="93">
        <f t="shared" ref="F1207" si="11702">E1207/E1203</f>
        <v>0</v>
      </c>
      <c r="G1207" s="113"/>
      <c r="H1207" s="93">
        <f t="shared" ref="H1207" si="11703">G1207/G1203</f>
        <v>0</v>
      </c>
      <c r="I1207" s="113"/>
      <c r="J1207" s="93">
        <f t="shared" ref="J1207" si="11704">I1207/I1203</f>
        <v>0</v>
      </c>
      <c r="K1207" s="113"/>
      <c r="L1207" s="93">
        <f t="shared" ref="L1207" si="11705">K1207/K1203</f>
        <v>0</v>
      </c>
      <c r="M1207" s="113">
        <v>0</v>
      </c>
      <c r="N1207" s="93">
        <f t="shared" ref="N1207" si="11706">M1207/M1203</f>
        <v>0</v>
      </c>
      <c r="O1207" s="113">
        <v>0</v>
      </c>
      <c r="P1207" s="93">
        <f t="shared" ref="P1207" si="11707">O1207/O1203</f>
        <v>0</v>
      </c>
      <c r="Q1207" s="113">
        <v>0</v>
      </c>
      <c r="R1207" s="93">
        <f t="shared" ref="R1207" si="11708">Q1207/Q1203</f>
        <v>0</v>
      </c>
      <c r="S1207" s="113">
        <v>0</v>
      </c>
      <c r="T1207" s="93">
        <f t="shared" ref="T1207" si="11709">S1207/S1203</f>
        <v>0</v>
      </c>
      <c r="U1207" s="113">
        <v>0</v>
      </c>
      <c r="V1207" s="93">
        <f t="shared" ref="V1207" si="11710">U1207/U1203</f>
        <v>0</v>
      </c>
      <c r="W1207" s="113">
        <v>0</v>
      </c>
      <c r="X1207" s="93">
        <f t="shared" ref="X1207" si="11711">W1207/W1203</f>
        <v>0</v>
      </c>
      <c r="Y1207" s="113">
        <v>0</v>
      </c>
      <c r="Z1207" s="93">
        <f t="shared" ref="Z1207" si="11712">Y1207/Y1203</f>
        <v>0</v>
      </c>
      <c r="AA1207" s="113">
        <v>0</v>
      </c>
      <c r="AB1207" s="93">
        <f t="shared" ref="AB1207" si="11713">AA1207/AA1203</f>
        <v>0</v>
      </c>
      <c r="AC1207" s="113">
        <v>0</v>
      </c>
      <c r="AD1207" s="93">
        <f t="shared" ref="AD1207" si="11714">AC1207/AC1203</f>
        <v>0</v>
      </c>
      <c r="AE1207" s="113"/>
      <c r="AF1207" s="93">
        <f t="shared" ref="AF1207" si="11715">AE1207/AE1203</f>
        <v>0</v>
      </c>
      <c r="AG1207" s="113"/>
      <c r="AH1207" s="93">
        <f t="shared" ref="AH1207" si="11716">AG1207/AG1203</f>
        <v>0</v>
      </c>
      <c r="AI1207" s="113"/>
      <c r="AJ1207" s="93">
        <f t="shared" ref="AJ1207" si="11717">AI1207/AI1203</f>
        <v>0</v>
      </c>
      <c r="AK1207" s="113"/>
      <c r="AL1207" s="93">
        <f t="shared" ref="AL1207" si="11718">AK1207/AK1203</f>
        <v>0</v>
      </c>
      <c r="AM1207" s="113">
        <v>0</v>
      </c>
      <c r="AN1207" s="93">
        <f t="shared" ref="AN1207" si="11719">AM1207/AM1203</f>
        <v>0</v>
      </c>
      <c r="AO1207" s="113">
        <v>0</v>
      </c>
      <c r="AP1207" s="93">
        <f t="shared" ref="AP1207" si="11720">AO1207/AO1203</f>
        <v>0</v>
      </c>
      <c r="AQ1207" s="113">
        <v>0</v>
      </c>
      <c r="AR1207" s="93">
        <f t="shared" si="11678"/>
        <v>0</v>
      </c>
      <c r="AS1207" s="134">
        <f t="shared" si="11679"/>
        <v>0</v>
      </c>
      <c r="AT1207" s="203">
        <f t="shared" si="11680"/>
        <v>0</v>
      </c>
      <c r="AU1207" s="120">
        <f>IF(J1207=0,0,(IF('Form II'!K1205="yes",(J1207/AT1207)*('Form II'!G1205+'Form II'!H1205),0)))</f>
        <v>0</v>
      </c>
      <c r="AV1207" s="120">
        <f>IF(D1207=0,0,(IF('Form II'!I1205="yes",(D1207/AT1207)*('Form II'!G1205+'Form II'!H1205),0)))</f>
        <v>0</v>
      </c>
      <c r="AW1207" s="120">
        <f>IF(F1207+H1207=0,0,(IF('Form II'!J1205="yes",((F1207+H1207)/AT1207)*('Form II'!G1205+'Form II'!H1205),0)))</f>
        <v>0</v>
      </c>
      <c r="AX1207" s="120">
        <f>IF(L1207=0,0,(L1207/AT1207)*('Form II'!G1205+'Form II'!H1205))</f>
        <v>0</v>
      </c>
      <c r="AY1207" s="120">
        <f>IF(P1207+R1207=0,0,(IF('Form II'!M1205="yes",(((P1207+R1207)/AT1207)*('Form II'!G1205+'Form II'!H1205)),0)))</f>
        <v>0</v>
      </c>
      <c r="AZ1207" s="120" t="e">
        <f>IF('Form II'!N1205="yes",(((V1207+X1207+Z1207+T1207)/AT1207)*('Form II'!G1205+'Form II'!H1205)),0)</f>
        <v>#DIV/0!</v>
      </c>
      <c r="BA1207" s="120" t="e">
        <f>IF('Form II'!P1205="yes",(AB1207/AT1207)*('Form II'!G1205+'Form II'!H1205),0)</f>
        <v>#DIV/0!</v>
      </c>
      <c r="BB1207" s="120" t="e">
        <f>IF('Form II'!O1205="yes",(AD1207/AT1207)*('Form II'!G1205+'Form II'!H1205),0)</f>
        <v>#DIV/0!</v>
      </c>
      <c r="BC1207" s="120">
        <f>IF(AF1207=0,0,(AF1207/AT1207)*('Form II'!G1205+'Form II'!H1205))</f>
        <v>0</v>
      </c>
      <c r="BD1207" s="120">
        <f>IF((AN1207+AP1207+AR1207)=0,0,(IF('Form II'!R1205="yes",(((AN1207+AP1207+AR1207)/AT1207)*('Form II'!G1205+'Form II'!H1205)),0)))</f>
        <v>0</v>
      </c>
      <c r="BE1207" s="118">
        <f>IF((AS1207)=0,('Form II'!G1205+'Form II'!H1205),SUM(AU1207:BD1207))</f>
        <v>0</v>
      </c>
      <c r="CD1207" s="23">
        <f>AT1207*'Form II'!F1205</f>
        <v>0</v>
      </c>
    </row>
    <row r="1208" spans="1:82" ht="16.5" thickTop="1" thickBot="1" x14ac:dyDescent="0.3">
      <c r="A1208" s="28" t="s">
        <v>40</v>
      </c>
      <c r="B1208" s="29"/>
      <c r="C1208" s="114">
        <v>0</v>
      </c>
      <c r="D1208" s="93">
        <f t="shared" ref="D1208" si="11721">C1208/C1203</f>
        <v>0</v>
      </c>
      <c r="E1208" s="114"/>
      <c r="F1208" s="93">
        <f t="shared" ref="F1208" si="11722">E1208/E1203</f>
        <v>0</v>
      </c>
      <c r="G1208" s="114"/>
      <c r="H1208" s="93">
        <f t="shared" ref="H1208" si="11723">G1208/G1203</f>
        <v>0</v>
      </c>
      <c r="I1208" s="114"/>
      <c r="J1208" s="93">
        <f t="shared" ref="J1208" si="11724">I1208/I1203</f>
        <v>0</v>
      </c>
      <c r="K1208" s="114"/>
      <c r="L1208" s="93">
        <f t="shared" ref="L1208" si="11725">K1208/K1203</f>
        <v>0</v>
      </c>
      <c r="M1208" s="114">
        <v>0</v>
      </c>
      <c r="N1208" s="93">
        <f t="shared" ref="N1208" si="11726">M1208/M1203</f>
        <v>0</v>
      </c>
      <c r="O1208" s="114">
        <v>0</v>
      </c>
      <c r="P1208" s="93">
        <f t="shared" ref="P1208" si="11727">O1208/O1203</f>
        <v>0</v>
      </c>
      <c r="Q1208" s="114">
        <v>0</v>
      </c>
      <c r="R1208" s="93">
        <f t="shared" ref="R1208" si="11728">Q1208/Q1203</f>
        <v>0</v>
      </c>
      <c r="S1208" s="114">
        <v>0</v>
      </c>
      <c r="T1208" s="93">
        <f t="shared" ref="T1208" si="11729">S1208/S1203</f>
        <v>0</v>
      </c>
      <c r="U1208" s="114">
        <v>0</v>
      </c>
      <c r="V1208" s="93">
        <f t="shared" ref="V1208" si="11730">U1208/U1203</f>
        <v>0</v>
      </c>
      <c r="W1208" s="114">
        <v>0</v>
      </c>
      <c r="X1208" s="93">
        <f t="shared" ref="X1208" si="11731">W1208/W1203</f>
        <v>0</v>
      </c>
      <c r="Y1208" s="114">
        <v>0</v>
      </c>
      <c r="Z1208" s="93">
        <f t="shared" ref="Z1208" si="11732">Y1208/Y1203</f>
        <v>0</v>
      </c>
      <c r="AA1208" s="114">
        <v>0</v>
      </c>
      <c r="AB1208" s="93">
        <f t="shared" ref="AB1208" si="11733">AA1208/AA1203</f>
        <v>0</v>
      </c>
      <c r="AC1208" s="114">
        <v>0</v>
      </c>
      <c r="AD1208" s="93">
        <f t="shared" ref="AD1208" si="11734">AC1208/AC1203</f>
        <v>0</v>
      </c>
      <c r="AE1208" s="114"/>
      <c r="AF1208" s="93">
        <f t="shared" ref="AF1208" si="11735">AE1208/AE1203</f>
        <v>0</v>
      </c>
      <c r="AG1208" s="114"/>
      <c r="AH1208" s="93">
        <f t="shared" ref="AH1208" si="11736">AG1208/AG1203</f>
        <v>0</v>
      </c>
      <c r="AI1208" s="114"/>
      <c r="AJ1208" s="93">
        <f t="shared" ref="AJ1208" si="11737">AI1208/AI1203</f>
        <v>0</v>
      </c>
      <c r="AK1208" s="114"/>
      <c r="AL1208" s="93">
        <f t="shared" ref="AL1208" si="11738">AK1208/AK1203</f>
        <v>0</v>
      </c>
      <c r="AM1208" s="114">
        <v>0</v>
      </c>
      <c r="AN1208" s="93">
        <f t="shared" ref="AN1208" si="11739">AM1208/AM1203</f>
        <v>0</v>
      </c>
      <c r="AO1208" s="114">
        <v>0</v>
      </c>
      <c r="AP1208" s="93">
        <f t="shared" ref="AP1208" si="11740">AO1208/AO1203</f>
        <v>0</v>
      </c>
      <c r="AQ1208" s="114">
        <v>0</v>
      </c>
      <c r="AR1208" s="93">
        <f t="shared" si="11678"/>
        <v>0</v>
      </c>
      <c r="AS1208" s="134">
        <f t="shared" si="11679"/>
        <v>0</v>
      </c>
      <c r="AT1208" s="203">
        <f t="shared" si="11680"/>
        <v>0</v>
      </c>
      <c r="AU1208" s="120">
        <f>IF(J1208=0,0,(IF('Form II'!K1206="yes",(J1208/AT1208)*('Form II'!G1206+'Form II'!H1206),0)))</f>
        <v>0</v>
      </c>
      <c r="AV1208" s="120">
        <f>IF(D1208=0,0,(IF('Form II'!I1206="yes",(D1208/AT1208)*('Form II'!G1206+'Form II'!H1206),0)))</f>
        <v>0</v>
      </c>
      <c r="AW1208" s="120">
        <f>IF(F1208+H1208=0,0,(IF('Form II'!J1206="yes",((F1208+H1208)/AT1208)*('Form II'!G1206+'Form II'!H1206),0)))</f>
        <v>0</v>
      </c>
      <c r="AX1208" s="120">
        <f>IF(L1208=0,0,(L1208/AT1208)*('Form II'!G1206+'Form II'!H1206))</f>
        <v>0</v>
      </c>
      <c r="AY1208" s="120">
        <f>IF(P1208+R1208=0,0,(IF('Form II'!M1206="yes",(((P1208+R1208)/AT1208)*('Form II'!G1206+'Form II'!H1206)),0)))</f>
        <v>0</v>
      </c>
      <c r="AZ1208" s="120" t="e">
        <f>IF('Form II'!N1206="yes",(((V1208+X1208+Z1208+T1208)/AT1208)*('Form II'!G1206+'Form II'!H1206)),0)</f>
        <v>#DIV/0!</v>
      </c>
      <c r="BA1208" s="120" t="e">
        <f>IF('Form II'!P1206="yes",(AB1208/AT1208)*('Form II'!G1206+'Form II'!H1206),0)</f>
        <v>#DIV/0!</v>
      </c>
      <c r="BB1208" s="120" t="e">
        <f>IF('Form II'!O1206="yes",(AD1208/AT1208)*('Form II'!G1206+'Form II'!H1206),0)</f>
        <v>#DIV/0!</v>
      </c>
      <c r="BC1208" s="120">
        <f>IF(AF1208=0,0,(AF1208/AT1208)*('Form II'!G1206+'Form II'!H1206))</f>
        <v>0</v>
      </c>
      <c r="BD1208" s="120">
        <f>IF((AN1208+AP1208+AR1208)=0,0,(IF('Form II'!R1206="yes",(((AN1208+AP1208+AR1208)/AT1208)*('Form II'!G1206+'Form II'!H1206)),0)))</f>
        <v>0</v>
      </c>
      <c r="BE1208" s="118">
        <f>IF((AS1208)=0,('Form II'!G1206+'Form II'!H1206),SUM(AU1208:BD1208))</f>
        <v>0</v>
      </c>
      <c r="CD1208" s="23">
        <f>AT1208*'Form II'!F1206</f>
        <v>0</v>
      </c>
    </row>
    <row r="1209" spans="1:82" ht="15.75" thickTop="1" x14ac:dyDescent="0.25">
      <c r="A1209" s="90" t="s">
        <v>41</v>
      </c>
      <c r="B1209" s="91"/>
      <c r="C1209" s="91">
        <f t="shared" si="11512"/>
        <v>0</v>
      </c>
      <c r="D1209" s="93">
        <f t="shared" ref="D1209" si="11741">C1209/C1203</f>
        <v>0</v>
      </c>
      <c r="E1209" s="91">
        <f t="shared" si="11514"/>
        <v>0</v>
      </c>
      <c r="F1209" s="93">
        <f t="shared" ref="F1209" si="11742">E1209/E1203</f>
        <v>0</v>
      </c>
      <c r="G1209" s="91">
        <f t="shared" si="11516"/>
        <v>0</v>
      </c>
      <c r="H1209" s="93">
        <f t="shared" ref="H1209" si="11743">G1209/G1203</f>
        <v>0</v>
      </c>
      <c r="I1209" s="91">
        <f t="shared" si="11518"/>
        <v>0</v>
      </c>
      <c r="J1209" s="93">
        <f t="shared" ref="J1209" si="11744">I1209/I1203</f>
        <v>0</v>
      </c>
      <c r="K1209" s="91">
        <f t="shared" si="11520"/>
        <v>0</v>
      </c>
      <c r="L1209" s="93">
        <f t="shared" ref="L1209" si="11745">K1209/K1203</f>
        <v>0</v>
      </c>
      <c r="M1209" s="91">
        <f t="shared" si="11522"/>
        <v>0</v>
      </c>
      <c r="N1209" s="93">
        <f t="shared" ref="N1209" si="11746">M1209/M1203</f>
        <v>0</v>
      </c>
      <c r="O1209" s="91">
        <f t="shared" si="11524"/>
        <v>0</v>
      </c>
      <c r="P1209" s="93">
        <f t="shared" ref="P1209" si="11747">O1209/O1203</f>
        <v>0</v>
      </c>
      <c r="Q1209" s="91">
        <f t="shared" si="11526"/>
        <v>0</v>
      </c>
      <c r="R1209" s="93">
        <f t="shared" ref="R1209" si="11748">Q1209/Q1203</f>
        <v>0</v>
      </c>
      <c r="S1209" s="91">
        <f t="shared" si="11528"/>
        <v>0</v>
      </c>
      <c r="T1209" s="93">
        <f t="shared" ref="T1209" si="11749">S1209/S1203</f>
        <v>0</v>
      </c>
      <c r="U1209" s="91">
        <f t="shared" si="11530"/>
        <v>0</v>
      </c>
      <c r="V1209" s="93">
        <f t="shared" ref="V1209" si="11750">U1209/U1203</f>
        <v>0</v>
      </c>
      <c r="W1209" s="91">
        <f t="shared" si="11532"/>
        <v>0</v>
      </c>
      <c r="X1209" s="93">
        <f t="shared" ref="X1209" si="11751">W1209/W1203</f>
        <v>0</v>
      </c>
      <c r="Y1209" s="91">
        <f t="shared" si="11534"/>
        <v>0</v>
      </c>
      <c r="Z1209" s="93">
        <f t="shared" ref="Z1209" si="11752">Y1209/Y1203</f>
        <v>0</v>
      </c>
      <c r="AA1209" s="91">
        <f t="shared" si="11536"/>
        <v>0</v>
      </c>
      <c r="AB1209" s="93">
        <f t="shared" ref="AB1209" si="11753">AA1209/AA1203</f>
        <v>0</v>
      </c>
      <c r="AC1209" s="91">
        <f t="shared" si="11538"/>
        <v>0</v>
      </c>
      <c r="AD1209" s="93">
        <f t="shared" ref="AD1209" si="11754">AC1209/AC1203</f>
        <v>0</v>
      </c>
      <c r="AE1209" s="94">
        <f t="shared" si="11540"/>
        <v>0</v>
      </c>
      <c r="AF1209" s="93">
        <f t="shared" ref="AF1209" si="11755">AE1209/AE1203</f>
        <v>0</v>
      </c>
      <c r="AG1209" s="91">
        <f t="shared" si="11542"/>
        <v>0</v>
      </c>
      <c r="AH1209" s="93">
        <f t="shared" ref="AH1209" si="11756">AG1209/AG1203</f>
        <v>0</v>
      </c>
      <c r="AI1209" s="91">
        <f t="shared" si="11544"/>
        <v>0</v>
      </c>
      <c r="AJ1209" s="93">
        <f t="shared" ref="AJ1209" si="11757">AI1209/AI1203</f>
        <v>0</v>
      </c>
      <c r="AK1209" s="91">
        <f t="shared" si="11546"/>
        <v>0</v>
      </c>
      <c r="AL1209" s="93">
        <f t="shared" ref="AL1209" si="11758">AK1209/AK1203</f>
        <v>0</v>
      </c>
      <c r="AM1209" s="91">
        <f t="shared" si="11548"/>
        <v>0</v>
      </c>
      <c r="AN1209" s="93">
        <f t="shared" ref="AN1209" si="11759">AM1209/AM1203</f>
        <v>0</v>
      </c>
      <c r="AO1209" s="91">
        <f t="shared" si="11550"/>
        <v>0</v>
      </c>
      <c r="AP1209" s="93">
        <f t="shared" ref="AP1209" si="11760">AO1209/AO1203</f>
        <v>0</v>
      </c>
      <c r="AQ1209" s="91">
        <f t="shared" si="11552"/>
        <v>0</v>
      </c>
      <c r="AR1209" s="93">
        <f t="shared" si="11678"/>
        <v>0</v>
      </c>
      <c r="AS1209" s="95">
        <f t="shared" si="11553"/>
        <v>0</v>
      </c>
      <c r="AT1209" s="203">
        <f t="shared" si="11680"/>
        <v>0</v>
      </c>
      <c r="AU1209" s="121"/>
      <c r="AV1209" s="121"/>
      <c r="AW1209" s="121"/>
      <c r="AX1209" s="121"/>
      <c r="AY1209" s="121"/>
      <c r="AZ1209" s="121"/>
      <c r="BA1209" s="121"/>
      <c r="BB1209" s="121"/>
      <c r="BC1209" s="121"/>
      <c r="BD1209" s="121"/>
      <c r="BE1209" s="121"/>
      <c r="CD1209" s="30">
        <f t="shared" si="11554"/>
        <v>0</v>
      </c>
    </row>
    <row r="1210" spans="1:82" x14ac:dyDescent="0.25">
      <c r="AU1210" s="116"/>
      <c r="AV1210" s="116"/>
      <c r="AW1210" s="116"/>
      <c r="AX1210" s="116"/>
      <c r="AY1210" s="116"/>
      <c r="AZ1210" s="116"/>
      <c r="BA1210" s="116"/>
      <c r="BB1210" s="116"/>
      <c r="BC1210" s="116"/>
      <c r="BD1210" s="116"/>
      <c r="BE1210" s="116"/>
    </row>
    <row r="1211" spans="1:82" ht="45" x14ac:dyDescent="0.25">
      <c r="A1211" s="97"/>
      <c r="B1211" s="199" t="s">
        <v>25</v>
      </c>
      <c r="C1211" s="248" t="s">
        <v>116</v>
      </c>
      <c r="D1211" s="247"/>
      <c r="E1211" s="257" t="s">
        <v>119</v>
      </c>
      <c r="F1211" s="247"/>
      <c r="G1211" s="257" t="s">
        <v>120</v>
      </c>
      <c r="H1211" s="247"/>
      <c r="I1211" s="248" t="s">
        <v>117</v>
      </c>
      <c r="J1211" s="247"/>
      <c r="K1211" s="248" t="s">
        <v>118</v>
      </c>
      <c r="L1211" s="247"/>
      <c r="M1211" s="248" t="s">
        <v>27</v>
      </c>
      <c r="N1211" s="247"/>
      <c r="O1211" s="248" t="s">
        <v>166</v>
      </c>
      <c r="P1211" s="247"/>
      <c r="Q1211" s="248" t="s">
        <v>167</v>
      </c>
      <c r="R1211" s="247"/>
      <c r="S1211" s="248" t="s">
        <v>132</v>
      </c>
      <c r="T1211" s="247"/>
      <c r="U1211" s="248" t="s">
        <v>28</v>
      </c>
      <c r="V1211" s="247"/>
      <c r="W1211" s="248" t="s">
        <v>29</v>
      </c>
      <c r="X1211" s="247"/>
      <c r="Y1211" s="248" t="s">
        <v>30</v>
      </c>
      <c r="Z1211" s="247"/>
      <c r="AA1211" s="248" t="s">
        <v>114</v>
      </c>
      <c r="AB1211" s="258"/>
      <c r="AC1211" s="248" t="s">
        <v>113</v>
      </c>
      <c r="AD1211" s="247"/>
      <c r="AE1211" s="248" t="s">
        <v>31</v>
      </c>
      <c r="AF1211" s="247"/>
      <c r="AG1211" s="248" t="s">
        <v>193</v>
      </c>
      <c r="AH1211" s="247"/>
      <c r="AI1211" s="248" t="s">
        <v>164</v>
      </c>
      <c r="AJ1211" s="247"/>
      <c r="AK1211" s="246" t="s">
        <v>165</v>
      </c>
      <c r="AL1211" s="247"/>
      <c r="AM1211" s="248" t="s">
        <v>33</v>
      </c>
      <c r="AN1211" s="247"/>
      <c r="AO1211" s="248" t="s">
        <v>34</v>
      </c>
      <c r="AP1211" s="247"/>
      <c r="AQ1211" s="248" t="s">
        <v>34</v>
      </c>
      <c r="AR1211" s="247"/>
      <c r="AS1211" s="248" t="s">
        <v>35</v>
      </c>
      <c r="AT1211" s="247"/>
      <c r="AU1211" s="115" t="s">
        <v>523</v>
      </c>
      <c r="AV1211" s="115" t="s">
        <v>116</v>
      </c>
      <c r="AW1211" s="115" t="s">
        <v>525</v>
      </c>
      <c r="AX1211" s="116" t="s">
        <v>526</v>
      </c>
      <c r="AY1211" s="116" t="s">
        <v>527</v>
      </c>
      <c r="AZ1211" s="116" t="s">
        <v>134</v>
      </c>
      <c r="BA1211" s="117" t="s">
        <v>114</v>
      </c>
      <c r="BB1211" s="117" t="s">
        <v>113</v>
      </c>
      <c r="BC1211" s="117" t="s">
        <v>46</v>
      </c>
      <c r="BD1211" s="117" t="s">
        <v>44</v>
      </c>
      <c r="BE1211" s="118"/>
    </row>
    <row r="1212" spans="1:82" x14ac:dyDescent="0.25">
      <c r="A1212" s="49" t="s">
        <v>129</v>
      </c>
      <c r="B1212" s="200"/>
      <c r="C1212" s="151"/>
      <c r="D1212" s="152"/>
      <c r="E1212" s="151"/>
      <c r="F1212" s="152"/>
      <c r="G1212" s="200"/>
      <c r="H1212" s="201"/>
      <c r="I1212" s="200"/>
      <c r="J1212" s="201"/>
      <c r="K1212" s="87"/>
      <c r="L1212" s="201"/>
      <c r="M1212" s="200"/>
      <c r="N1212" s="201"/>
      <c r="O1212" s="200"/>
      <c r="P1212" s="201"/>
      <c r="Q1212" s="200"/>
      <c r="R1212" s="201"/>
      <c r="S1212" s="200"/>
      <c r="T1212" s="201"/>
      <c r="U1212" s="200"/>
      <c r="V1212" s="201"/>
      <c r="W1212" s="200"/>
      <c r="X1212" s="201"/>
      <c r="Y1212" s="200"/>
      <c r="Z1212" s="201"/>
      <c r="AA1212" s="87"/>
      <c r="AB1212" s="87"/>
      <c r="AC1212" s="200"/>
      <c r="AD1212" s="201"/>
      <c r="AE1212" s="200"/>
      <c r="AF1212" s="201"/>
      <c r="AG1212" s="200"/>
      <c r="AH1212" s="201"/>
      <c r="AI1212" s="200"/>
      <c r="AJ1212" s="201"/>
      <c r="AK1212" s="87"/>
      <c r="AL1212" s="87"/>
      <c r="AM1212" s="200"/>
      <c r="AN1212" s="201"/>
      <c r="AO1212" s="200"/>
      <c r="AP1212" s="201"/>
      <c r="AQ1212" s="200"/>
      <c r="AR1212" s="201"/>
      <c r="AS1212" s="200"/>
      <c r="AT1212" s="146"/>
      <c r="AU1212" s="115"/>
      <c r="AV1212" s="115"/>
      <c r="AW1212" s="115"/>
      <c r="AX1212" s="116"/>
      <c r="AY1212" s="116"/>
      <c r="AZ1212" s="116"/>
      <c r="BA1212" s="116"/>
      <c r="BB1212" s="116"/>
      <c r="BC1212" s="116"/>
      <c r="BD1212" s="116"/>
      <c r="BE1212" s="116"/>
    </row>
    <row r="1213" spans="1:82" x14ac:dyDescent="0.25">
      <c r="A1213" s="98"/>
      <c r="B1213" s="88"/>
      <c r="C1213" s="249">
        <f>(VLOOKUP(A1212,$BF$2:$CB$5,2,FALSE))*'Form II'!F1213</f>
        <v>60</v>
      </c>
      <c r="D1213" s="250"/>
      <c r="E1213" s="249">
        <f>VLOOKUP(A1212,$BF$2:$CB$5,3,FALSE)*'Form II'!F1213</f>
        <v>60</v>
      </c>
      <c r="F1213" s="250"/>
      <c r="G1213" s="249">
        <f>VLOOKUP(A1212,$BF$2:$CB$5,4,FALSE)*'Form II'!F1213</f>
        <v>60</v>
      </c>
      <c r="H1213" s="250"/>
      <c r="I1213" s="249">
        <f>VLOOKUP(A1212,$BF$2:$CB$5,5,FALSE)*'Form II'!F1213</f>
        <v>60</v>
      </c>
      <c r="J1213" s="250"/>
      <c r="K1213" s="251">
        <f>VLOOKUP(A1212,$BF$2:$CB$5,6,FALSE)*'Form II'!F1213</f>
        <v>100</v>
      </c>
      <c r="L1213" s="250"/>
      <c r="M1213" s="249">
        <f>VLOOKUP(A1212,$BF$2:$CB$5,7,FALSE)*'Form II'!F1213</f>
        <v>200</v>
      </c>
      <c r="N1213" s="250"/>
      <c r="O1213" s="249">
        <f>VLOOKUP(A1212,$BF$2:$CB$5,8,FALSE)*'Form II'!F1213</f>
        <v>125</v>
      </c>
      <c r="P1213" s="250"/>
      <c r="Q1213" s="249">
        <f>VLOOKUP(A1212,$BF$2:$CB$5,9,FALSE)*'Form II'!F1213</f>
        <v>125</v>
      </c>
      <c r="R1213" s="250"/>
      <c r="S1213" s="249">
        <f>VLOOKUP(A1212,$BF$2:$CB$5,10,FALSE)*'Form II'!F1213</f>
        <v>125</v>
      </c>
      <c r="T1213" s="250"/>
      <c r="U1213" s="249">
        <f>VLOOKUP(A1212,$BF$2:$CB$5,11,FALSE)*'Form II'!F1213</f>
        <v>150</v>
      </c>
      <c r="V1213" s="250"/>
      <c r="W1213" s="249">
        <f>VLOOKUP(A1212,$BF$2:$CB$5,12,FALSE)*'Form II'!F1213</f>
        <v>200</v>
      </c>
      <c r="X1213" s="250"/>
      <c r="Y1213" s="252">
        <f>VLOOKUP(A1212,$BF$2:$CB$5,13,FALSE)*'Form II'!F1213</f>
        <v>250</v>
      </c>
      <c r="Z1213" s="253"/>
      <c r="AA1213" s="252">
        <f>VLOOKUP(A1212,$BF$2:$CB$5,14,FALSE)*'Form II'!F1213</f>
        <v>75</v>
      </c>
      <c r="AB1213" s="254"/>
      <c r="AC1213" s="252">
        <f>VLOOKUP(A1212,$BF$2:$CB$5,15,FALSE)*'Form II'!F1213</f>
        <v>75</v>
      </c>
      <c r="AD1213" s="253"/>
      <c r="AE1213" s="252">
        <f>VLOOKUP(A1212,$BF$2:$CB$5,16,FALSE)*'Form II'!F1213</f>
        <v>200</v>
      </c>
      <c r="AF1213" s="253"/>
      <c r="AG1213" s="249">
        <f>VLOOKUP(A1212,$BF$2:$CB$5,17,FALSE)*'Form II'!F1213</f>
        <v>200</v>
      </c>
      <c r="AH1213" s="250"/>
      <c r="AI1213" s="249">
        <f>VLOOKUP(A1212,$BF$2:$CB$5,18,FALSE)*'Form II'!F1213</f>
        <v>12.5</v>
      </c>
      <c r="AJ1213" s="250"/>
      <c r="AK1213" s="249">
        <f>VLOOKUP(A1212,$BF$2:$CB$5,19,FALSE)*'Form II'!F1213</f>
        <v>25</v>
      </c>
      <c r="AL1213" s="250"/>
      <c r="AM1213" s="249">
        <f>VLOOKUP(A1212,$BF$2:$CB$5,20,FALSE)*'Form II'!F1213</f>
        <v>12.5</v>
      </c>
      <c r="AN1213" s="250"/>
      <c r="AO1213" s="249">
        <f>VLOOKUP(A1212,$BF$2:$CB$5,21,FALSE)*'Form II'!F1213</f>
        <v>25</v>
      </c>
      <c r="AP1213" s="250"/>
      <c r="AQ1213" s="249">
        <f>VLOOKUP(A1212,$BF$2:$CB$5,22,FALSE)*'Form II'!F1213</f>
        <v>25</v>
      </c>
      <c r="AR1213" s="250"/>
      <c r="AS1213" s="255"/>
      <c r="AT1213" s="256"/>
      <c r="AU1213" s="116"/>
      <c r="AV1213" s="116"/>
      <c r="AW1213" s="116"/>
      <c r="AX1213" s="116"/>
      <c r="AY1213" s="116"/>
      <c r="AZ1213" s="116"/>
      <c r="BA1213" s="116"/>
      <c r="BB1213" s="116"/>
      <c r="BC1213" s="116"/>
      <c r="BD1213" s="116"/>
      <c r="BE1213" s="116"/>
    </row>
    <row r="1214" spans="1:82" ht="15.75" thickBot="1" x14ac:dyDescent="0.3">
      <c r="A1214" s="48" t="str">
        <f>'Form II'!A1213&amp;", "&amp;'Form II'!B1213</f>
        <v>, 122</v>
      </c>
      <c r="B1214" s="99" t="s">
        <v>36</v>
      </c>
      <c r="C1214" s="99" t="s">
        <v>36</v>
      </c>
      <c r="D1214" s="99" t="s">
        <v>142</v>
      </c>
      <c r="E1214" s="99"/>
      <c r="F1214" s="99"/>
      <c r="G1214" s="99"/>
      <c r="H1214" s="99"/>
      <c r="I1214" s="99"/>
      <c r="J1214" s="99"/>
      <c r="K1214" s="99" t="s">
        <v>36</v>
      </c>
      <c r="L1214" s="99" t="s">
        <v>142</v>
      </c>
      <c r="M1214" s="99" t="s">
        <v>36</v>
      </c>
      <c r="N1214" s="99" t="s">
        <v>142</v>
      </c>
      <c r="O1214" s="99" t="s">
        <v>36</v>
      </c>
      <c r="P1214" s="99" t="s">
        <v>142</v>
      </c>
      <c r="Q1214" s="99" t="s">
        <v>36</v>
      </c>
      <c r="R1214" s="99" t="s">
        <v>142</v>
      </c>
      <c r="S1214" s="99" t="s">
        <v>36</v>
      </c>
      <c r="T1214" s="99" t="s">
        <v>142</v>
      </c>
      <c r="U1214" s="99" t="s">
        <v>36</v>
      </c>
      <c r="V1214" s="99" t="s">
        <v>142</v>
      </c>
      <c r="W1214" s="99" t="s">
        <v>36</v>
      </c>
      <c r="X1214" s="99" t="s">
        <v>142</v>
      </c>
      <c r="Y1214" s="99" t="s">
        <v>36</v>
      </c>
      <c r="Z1214" s="99" t="s">
        <v>142</v>
      </c>
      <c r="AA1214" s="99"/>
      <c r="AB1214" s="99"/>
      <c r="AC1214" s="99" t="s">
        <v>36</v>
      </c>
      <c r="AD1214" s="99" t="s">
        <v>142</v>
      </c>
      <c r="AE1214" s="99" t="s">
        <v>36</v>
      </c>
      <c r="AF1214" s="100" t="s">
        <v>142</v>
      </c>
      <c r="AG1214" s="99" t="s">
        <v>36</v>
      </c>
      <c r="AH1214" s="99" t="s">
        <v>142</v>
      </c>
      <c r="AI1214" s="99" t="s">
        <v>36</v>
      </c>
      <c r="AJ1214" s="99" t="s">
        <v>142</v>
      </c>
      <c r="AK1214" s="99" t="s">
        <v>36</v>
      </c>
      <c r="AL1214" s="99" t="s">
        <v>142</v>
      </c>
      <c r="AM1214" s="99" t="s">
        <v>36</v>
      </c>
      <c r="AN1214" s="99" t="s">
        <v>142</v>
      </c>
      <c r="AO1214" s="99" t="s">
        <v>36</v>
      </c>
      <c r="AP1214" s="99" t="s">
        <v>142</v>
      </c>
      <c r="AQ1214" s="99" t="s">
        <v>36</v>
      </c>
      <c r="AR1214" s="99" t="s">
        <v>142</v>
      </c>
      <c r="AS1214" s="99" t="s">
        <v>36</v>
      </c>
      <c r="AT1214" s="147" t="s">
        <v>142</v>
      </c>
      <c r="AU1214" s="116"/>
      <c r="AV1214" s="116"/>
      <c r="AW1214" s="116"/>
      <c r="AX1214" s="116"/>
      <c r="AY1214" s="116"/>
      <c r="AZ1214" s="116"/>
      <c r="BA1214" s="116"/>
      <c r="BB1214" s="116"/>
      <c r="BC1214" s="116"/>
      <c r="BD1214" s="116"/>
      <c r="BE1214" s="116"/>
    </row>
    <row r="1215" spans="1:82" ht="16.5" thickTop="1" thickBot="1" x14ac:dyDescent="0.3">
      <c r="A1215" s="24" t="s">
        <v>37</v>
      </c>
      <c r="B1215" s="25"/>
      <c r="C1215" s="112">
        <v>0</v>
      </c>
      <c r="D1215" s="93">
        <f t="shared" ref="D1215" si="11761">C1215/C1213</f>
        <v>0</v>
      </c>
      <c r="E1215" s="112"/>
      <c r="F1215" s="93">
        <f t="shared" ref="F1215" si="11762">E1215/E1213</f>
        <v>0</v>
      </c>
      <c r="G1215" s="112"/>
      <c r="H1215" s="93">
        <f t="shared" ref="H1215" si="11763">G1215/G1213</f>
        <v>0</v>
      </c>
      <c r="I1215" s="112"/>
      <c r="J1215" s="93">
        <f t="shared" ref="J1215" si="11764">I1215/I1213</f>
        <v>0</v>
      </c>
      <c r="K1215" s="112"/>
      <c r="L1215" s="93">
        <f t="shared" ref="L1215" si="11765">K1215/K1213</f>
        <v>0</v>
      </c>
      <c r="M1215" s="112">
        <v>0</v>
      </c>
      <c r="N1215" s="93">
        <f t="shared" ref="N1215" si="11766">M1215/M1213</f>
        <v>0</v>
      </c>
      <c r="O1215" s="112">
        <v>0</v>
      </c>
      <c r="P1215" s="93">
        <f t="shared" ref="P1215" si="11767">O1215/O1213</f>
        <v>0</v>
      </c>
      <c r="Q1215" s="112">
        <v>0</v>
      </c>
      <c r="R1215" s="93">
        <f t="shared" ref="R1215" si="11768">Q1215/Q1213</f>
        <v>0</v>
      </c>
      <c r="S1215" s="112">
        <v>0</v>
      </c>
      <c r="T1215" s="93">
        <f t="shared" ref="T1215" si="11769">S1215/S1213</f>
        <v>0</v>
      </c>
      <c r="U1215" s="112">
        <v>0</v>
      </c>
      <c r="V1215" s="93">
        <f t="shared" ref="V1215" si="11770">U1215/U1213</f>
        <v>0</v>
      </c>
      <c r="W1215" s="112">
        <v>0</v>
      </c>
      <c r="X1215" s="93">
        <f t="shared" ref="X1215" si="11771">W1215/W1213</f>
        <v>0</v>
      </c>
      <c r="Y1215" s="112">
        <v>0</v>
      </c>
      <c r="Z1215" s="93">
        <f t="shared" ref="Z1215" si="11772">Y1215/Y1213</f>
        <v>0</v>
      </c>
      <c r="AA1215" s="112">
        <v>0</v>
      </c>
      <c r="AB1215" s="93">
        <f t="shared" ref="AB1215" si="11773">AA1215/AA1213</f>
        <v>0</v>
      </c>
      <c r="AC1215" s="112">
        <v>0</v>
      </c>
      <c r="AD1215" s="93">
        <f t="shared" ref="AD1215" si="11774">AC1215/AC1213</f>
        <v>0</v>
      </c>
      <c r="AE1215" s="112"/>
      <c r="AF1215" s="93">
        <f t="shared" ref="AF1215" si="11775">AE1215/AE1213</f>
        <v>0</v>
      </c>
      <c r="AG1215" s="112"/>
      <c r="AH1215" s="93">
        <f t="shared" ref="AH1215" si="11776">AG1215/AG1213</f>
        <v>0</v>
      </c>
      <c r="AI1215" s="112"/>
      <c r="AJ1215" s="93">
        <f t="shared" ref="AJ1215" si="11777">AI1215/AI1213</f>
        <v>0</v>
      </c>
      <c r="AK1215" s="112"/>
      <c r="AL1215" s="93">
        <f t="shared" ref="AL1215" si="11778">AK1215/AK1213</f>
        <v>0</v>
      </c>
      <c r="AM1215" s="112">
        <v>0</v>
      </c>
      <c r="AN1215" s="93">
        <f t="shared" ref="AN1215" si="11779">AM1215/AM1213</f>
        <v>0</v>
      </c>
      <c r="AO1215" s="112">
        <v>0</v>
      </c>
      <c r="AP1215" s="93">
        <f t="shared" ref="AP1215" si="11780">AO1215/AO1213</f>
        <v>0</v>
      </c>
      <c r="AQ1215" s="112">
        <v>0</v>
      </c>
      <c r="AR1215" s="93">
        <f t="shared" ref="AR1215:AR1219" si="11781">AQ1215/$AQ$113</f>
        <v>0</v>
      </c>
      <c r="AS1215" s="134">
        <f t="shared" ref="AS1215:AS1218" si="11782">C1215+K1215+M1215+O1215+U1215+W1215+Y1215+AC1215+AE1215+AG1215+AM1215+AQ1215+E1215+I1215+G1215+AA1215+Q1215+S1215+AO1215+AI1215+AK1215</f>
        <v>0</v>
      </c>
      <c r="AT1215" s="203">
        <f t="shared" ref="AT1215:AT1219" si="11783">D1215+L1215+N1215+P1215+V1215+X1215+Z1215+AD1215+AF1215+AH1215+AN1215+AR1215+AB1215+F1215+J1215+H1215+R1215+T1215+AP1215+AJ1215+AL1215</f>
        <v>0</v>
      </c>
      <c r="AU1215" s="120">
        <f>IF(J1215=0,0,(IF('Form II'!K1213="yes",(J1215/AT1215)*('Form II'!G1213+'Form II'!H1213),0)))</f>
        <v>0</v>
      </c>
      <c r="AV1215" s="120">
        <f>IF(D1215=0,0,(IF('Form II'!I1213="yes",(D1215/AT1215)*('Form II'!G1213+'Form II'!H1213),0)))</f>
        <v>0</v>
      </c>
      <c r="AW1215" s="120">
        <f>IF(F1215+H1215=0,0,(IF('Form II'!J1213="yes",((F1215+H1215)/AT1215)*('Form II'!G1213+'Form II'!H1213),0)))</f>
        <v>0</v>
      </c>
      <c r="AX1215" s="120">
        <f>IF(L1215=0,0,(L1215/AT1215)*('Form II'!G1213+'Form II'!H1213))</f>
        <v>0</v>
      </c>
      <c r="AY1215" s="120">
        <f>IF(P1215+R1215=0,0,(IF('Form II'!M1213="yes",(((P1215+R1215)/AT1215)*('Form II'!G1213+'Form II'!H1213)),0)))</f>
        <v>0</v>
      </c>
      <c r="AZ1215" s="120" t="e">
        <f>IF('Form II'!N1213="yes",(((V1215+X1215+Z1215+T1215)/AT1215)*('Form II'!G1213+'Form II'!H1213)),0)</f>
        <v>#DIV/0!</v>
      </c>
      <c r="BA1215" s="120" t="e">
        <f>IF('Form II'!P1213="yes",(AB1215/AT1215)*('Form II'!G1213+'Form II'!H1213),0)</f>
        <v>#DIV/0!</v>
      </c>
      <c r="BB1215" s="120" t="e">
        <f>IF('Form II'!O1213="yes",(AD1215/AT1215)*('Form II'!G1213+'Form II'!H1213),0)</f>
        <v>#DIV/0!</v>
      </c>
      <c r="BC1215" s="120">
        <f>IF(AF1215=0,0,(AF1215/AT1215)*('Form II'!G1213+'Form II'!H1213))</f>
        <v>0</v>
      </c>
      <c r="BD1215" s="120">
        <f>IF((AN1215+AP1215+AR1215)=0,0,(IF('Form II'!R1213="yes",(((AN1215+AP1215+AR1215)/AT1215)*('Form II'!G1213+'Form II'!H1213)),0)))</f>
        <v>0</v>
      </c>
      <c r="BE1215" s="118">
        <f>IF((AS1215)=0,('Form II'!G1213+'Form II'!H1213),SUM(AU1215:BD1215))</f>
        <v>0</v>
      </c>
      <c r="CD1215" s="23">
        <f>AT1215*'Form II'!F1213</f>
        <v>0</v>
      </c>
    </row>
    <row r="1216" spans="1:82" ht="16.5" thickTop="1" thickBot="1" x14ac:dyDescent="0.3">
      <c r="A1216" s="26" t="s">
        <v>38</v>
      </c>
      <c r="B1216" s="27"/>
      <c r="C1216" s="113">
        <v>0</v>
      </c>
      <c r="D1216" s="93">
        <f t="shared" ref="D1216" si="11784">C1216/C1213</f>
        <v>0</v>
      </c>
      <c r="E1216" s="113"/>
      <c r="F1216" s="93">
        <f t="shared" ref="F1216" si="11785">E1216/E1213</f>
        <v>0</v>
      </c>
      <c r="G1216" s="113"/>
      <c r="H1216" s="93">
        <f t="shared" ref="H1216" si="11786">G1216/G1213</f>
        <v>0</v>
      </c>
      <c r="I1216" s="113"/>
      <c r="J1216" s="93">
        <f t="shared" ref="J1216" si="11787">I1216/I1213</f>
        <v>0</v>
      </c>
      <c r="K1216" s="113"/>
      <c r="L1216" s="93">
        <f t="shared" ref="L1216" si="11788">K1216/K1213</f>
        <v>0</v>
      </c>
      <c r="M1216" s="113">
        <v>0</v>
      </c>
      <c r="N1216" s="93">
        <f t="shared" ref="N1216" si="11789">M1216/M1213</f>
        <v>0</v>
      </c>
      <c r="O1216" s="113">
        <v>0</v>
      </c>
      <c r="P1216" s="93">
        <f t="shared" ref="P1216" si="11790">O1216/O1213</f>
        <v>0</v>
      </c>
      <c r="Q1216" s="113">
        <v>0</v>
      </c>
      <c r="R1216" s="93">
        <f t="shared" ref="R1216" si="11791">Q1216/Q1213</f>
        <v>0</v>
      </c>
      <c r="S1216" s="113">
        <v>0</v>
      </c>
      <c r="T1216" s="93">
        <f t="shared" ref="T1216" si="11792">S1216/S1213</f>
        <v>0</v>
      </c>
      <c r="U1216" s="113">
        <v>0</v>
      </c>
      <c r="V1216" s="93">
        <f t="shared" ref="V1216" si="11793">U1216/U1213</f>
        <v>0</v>
      </c>
      <c r="W1216" s="113">
        <v>0</v>
      </c>
      <c r="X1216" s="93">
        <f t="shared" ref="X1216" si="11794">W1216/W1213</f>
        <v>0</v>
      </c>
      <c r="Y1216" s="113">
        <v>0</v>
      </c>
      <c r="Z1216" s="93">
        <f t="shared" ref="Z1216" si="11795">Y1216/Y1213</f>
        <v>0</v>
      </c>
      <c r="AA1216" s="113">
        <v>0</v>
      </c>
      <c r="AB1216" s="93">
        <f t="shared" ref="AB1216" si="11796">AA1216/AA1213</f>
        <v>0</v>
      </c>
      <c r="AC1216" s="113">
        <v>0</v>
      </c>
      <c r="AD1216" s="93">
        <f t="shared" ref="AD1216" si="11797">AC1216/AC1213</f>
        <v>0</v>
      </c>
      <c r="AE1216" s="113"/>
      <c r="AF1216" s="93">
        <f t="shared" ref="AF1216" si="11798">AE1216/AE1213</f>
        <v>0</v>
      </c>
      <c r="AG1216" s="113"/>
      <c r="AH1216" s="93">
        <f t="shared" ref="AH1216" si="11799">AG1216/AG1213</f>
        <v>0</v>
      </c>
      <c r="AI1216" s="113"/>
      <c r="AJ1216" s="93">
        <f t="shared" ref="AJ1216" si="11800">AI1216/AI1213</f>
        <v>0</v>
      </c>
      <c r="AK1216" s="113"/>
      <c r="AL1216" s="93">
        <f t="shared" ref="AL1216" si="11801">AK1216/AK1213</f>
        <v>0</v>
      </c>
      <c r="AM1216" s="113">
        <v>0</v>
      </c>
      <c r="AN1216" s="93">
        <f t="shared" ref="AN1216" si="11802">AM1216/AM1213</f>
        <v>0</v>
      </c>
      <c r="AO1216" s="113">
        <v>0</v>
      </c>
      <c r="AP1216" s="93">
        <f t="shared" ref="AP1216" si="11803">AO1216/AO1213</f>
        <v>0</v>
      </c>
      <c r="AQ1216" s="113">
        <v>0</v>
      </c>
      <c r="AR1216" s="93">
        <f t="shared" si="11781"/>
        <v>0</v>
      </c>
      <c r="AS1216" s="134">
        <f t="shared" si="11782"/>
        <v>0</v>
      </c>
      <c r="AT1216" s="203">
        <f t="shared" si="11783"/>
        <v>0</v>
      </c>
      <c r="AU1216" s="120">
        <f>IF(J1216=0,0,(IF('Form II'!K1214="yes",(J1216/AT1216)*('Form II'!G1214+'Form II'!H1214),0)))</f>
        <v>0</v>
      </c>
      <c r="AV1216" s="120">
        <f>IF(D1216=0,0,(IF('Form II'!I1214="yes",(D1216/AT1216)*('Form II'!G1214+'Form II'!H1214),0)))</f>
        <v>0</v>
      </c>
      <c r="AW1216" s="120">
        <f>IF(F1216+H1216=0,0,(IF('Form II'!J1214="yes",((F1216+H1216)/AT1216)*('Form II'!G1214+'Form II'!H1214),0)))</f>
        <v>0</v>
      </c>
      <c r="AX1216" s="120">
        <f>IF(L1216=0,0,(L1216/AT1216)*('Form II'!G1214+'Form II'!H1214))</f>
        <v>0</v>
      </c>
      <c r="AY1216" s="120">
        <f>IF(P1216+R1216=0,0,(IF('Form II'!M1214="yes",(((P1216+R1216)/AT1216)*('Form II'!G1214+'Form II'!H1214)),0)))</f>
        <v>0</v>
      </c>
      <c r="AZ1216" s="120" t="e">
        <f>IF('Form II'!N1214="yes",(((V1216+X1216+Z1216+T1216)/AT1216)*('Form II'!G1214+'Form II'!H1214)),0)</f>
        <v>#DIV/0!</v>
      </c>
      <c r="BA1216" s="120" t="e">
        <f>IF('Form II'!P1214="yes",(AB1216/AT1216)*('Form II'!G1214+'Form II'!H1214),0)</f>
        <v>#DIV/0!</v>
      </c>
      <c r="BB1216" s="120" t="e">
        <f>IF('Form II'!O1214="yes",(AD1216/AT1216)*('Form II'!G1214+'Form II'!H1214),0)</f>
        <v>#DIV/0!</v>
      </c>
      <c r="BC1216" s="120">
        <f>IF(AF1216=0,0,(AF1216/AT1216)*('Form II'!G1214+'Form II'!H1214))</f>
        <v>0</v>
      </c>
      <c r="BD1216" s="120">
        <f>IF((AN1216+AP1216+AR1216)=0,0,(IF('Form II'!R1214="yes",(((AN1216+AP1216+AR1216)/AT1216)*('Form II'!G1214+'Form II'!H1214)),0)))</f>
        <v>0</v>
      </c>
      <c r="BE1216" s="118">
        <f>IF((AS1216)=0,('Form II'!G1214+'Form II'!H1214),SUM(AU1216:BD1216))</f>
        <v>0</v>
      </c>
      <c r="CD1216" s="23">
        <f>AT1216*'Form II'!F1214</f>
        <v>0</v>
      </c>
    </row>
    <row r="1217" spans="1:82" ht="16.5" thickTop="1" thickBot="1" x14ac:dyDescent="0.3">
      <c r="A1217" s="26" t="s">
        <v>39</v>
      </c>
      <c r="B1217" s="27"/>
      <c r="C1217" s="113">
        <v>0</v>
      </c>
      <c r="D1217" s="93">
        <f t="shared" ref="D1217" si="11804">C1217/C1213</f>
        <v>0</v>
      </c>
      <c r="E1217" s="113"/>
      <c r="F1217" s="93">
        <f t="shared" ref="F1217" si="11805">E1217/E1213</f>
        <v>0</v>
      </c>
      <c r="G1217" s="113"/>
      <c r="H1217" s="93">
        <f t="shared" ref="H1217" si="11806">G1217/G1213</f>
        <v>0</v>
      </c>
      <c r="I1217" s="113"/>
      <c r="J1217" s="93">
        <f t="shared" ref="J1217" si="11807">I1217/I1213</f>
        <v>0</v>
      </c>
      <c r="K1217" s="113"/>
      <c r="L1217" s="93">
        <f t="shared" ref="L1217" si="11808">K1217/K1213</f>
        <v>0</v>
      </c>
      <c r="M1217" s="113">
        <v>0</v>
      </c>
      <c r="N1217" s="93">
        <f t="shared" ref="N1217" si="11809">M1217/M1213</f>
        <v>0</v>
      </c>
      <c r="O1217" s="113">
        <v>0</v>
      </c>
      <c r="P1217" s="93">
        <f t="shared" ref="P1217" si="11810">O1217/O1213</f>
        <v>0</v>
      </c>
      <c r="Q1217" s="113">
        <v>0</v>
      </c>
      <c r="R1217" s="93">
        <f t="shared" ref="R1217" si="11811">Q1217/Q1213</f>
        <v>0</v>
      </c>
      <c r="S1217" s="113">
        <v>0</v>
      </c>
      <c r="T1217" s="93">
        <f t="shared" ref="T1217" si="11812">S1217/S1213</f>
        <v>0</v>
      </c>
      <c r="U1217" s="113">
        <v>0</v>
      </c>
      <c r="V1217" s="93">
        <f t="shared" ref="V1217" si="11813">U1217/U1213</f>
        <v>0</v>
      </c>
      <c r="W1217" s="113">
        <v>0</v>
      </c>
      <c r="X1217" s="93">
        <f t="shared" ref="X1217" si="11814">W1217/W1213</f>
        <v>0</v>
      </c>
      <c r="Y1217" s="113">
        <v>0</v>
      </c>
      <c r="Z1217" s="93">
        <f t="shared" ref="Z1217" si="11815">Y1217/Y1213</f>
        <v>0</v>
      </c>
      <c r="AA1217" s="113">
        <v>0</v>
      </c>
      <c r="AB1217" s="93">
        <f t="shared" ref="AB1217" si="11816">AA1217/AA1213</f>
        <v>0</v>
      </c>
      <c r="AC1217" s="113">
        <v>0</v>
      </c>
      <c r="AD1217" s="93">
        <f t="shared" ref="AD1217" si="11817">AC1217/AC1213</f>
        <v>0</v>
      </c>
      <c r="AE1217" s="113"/>
      <c r="AF1217" s="93">
        <f t="shared" ref="AF1217" si="11818">AE1217/AE1213</f>
        <v>0</v>
      </c>
      <c r="AG1217" s="113"/>
      <c r="AH1217" s="93">
        <f t="shared" ref="AH1217" si="11819">AG1217/AG1213</f>
        <v>0</v>
      </c>
      <c r="AI1217" s="113"/>
      <c r="AJ1217" s="93">
        <f t="shared" ref="AJ1217" si="11820">AI1217/AI1213</f>
        <v>0</v>
      </c>
      <c r="AK1217" s="113"/>
      <c r="AL1217" s="93">
        <f t="shared" ref="AL1217" si="11821">AK1217/AK1213</f>
        <v>0</v>
      </c>
      <c r="AM1217" s="113">
        <v>0</v>
      </c>
      <c r="AN1217" s="93">
        <f t="shared" ref="AN1217" si="11822">AM1217/AM1213</f>
        <v>0</v>
      </c>
      <c r="AO1217" s="113">
        <v>0</v>
      </c>
      <c r="AP1217" s="93">
        <f t="shared" ref="AP1217" si="11823">AO1217/AO1213</f>
        <v>0</v>
      </c>
      <c r="AQ1217" s="113">
        <v>0</v>
      </c>
      <c r="AR1217" s="93">
        <f t="shared" si="11781"/>
        <v>0</v>
      </c>
      <c r="AS1217" s="134">
        <f t="shared" si="11782"/>
        <v>0</v>
      </c>
      <c r="AT1217" s="203">
        <f t="shared" si="11783"/>
        <v>0</v>
      </c>
      <c r="AU1217" s="120">
        <f>IF(J1217=0,0,(IF('Form II'!K1215="yes",(J1217/AT1217)*('Form II'!G1215+'Form II'!H1215),0)))</f>
        <v>0</v>
      </c>
      <c r="AV1217" s="120">
        <f>IF(D1217=0,0,(IF('Form II'!I1215="yes",(D1217/AT1217)*('Form II'!G1215+'Form II'!H1215),0)))</f>
        <v>0</v>
      </c>
      <c r="AW1217" s="120">
        <f>IF(F1217+H1217=0,0,(IF('Form II'!J1215="yes",((F1217+H1217)/AT1217)*('Form II'!G1215+'Form II'!H1215),0)))</f>
        <v>0</v>
      </c>
      <c r="AX1217" s="120">
        <f>IF(L1217=0,0,(L1217/AT1217)*('Form II'!G1215+'Form II'!H1215))</f>
        <v>0</v>
      </c>
      <c r="AY1217" s="120">
        <f>IF(P1217+R1217=0,0,(IF('Form II'!M1215="yes",(((P1217+R1217)/AT1217)*('Form II'!G1215+'Form II'!H1215)),0)))</f>
        <v>0</v>
      </c>
      <c r="AZ1217" s="120" t="e">
        <f>IF('Form II'!N1215="yes",(((V1217+X1217+Z1217+T1217)/AT1217)*('Form II'!G1215+'Form II'!H1215)),0)</f>
        <v>#DIV/0!</v>
      </c>
      <c r="BA1217" s="120" t="e">
        <f>IF('Form II'!P1215="yes",(AB1217/AT1217)*('Form II'!G1215+'Form II'!H1215),0)</f>
        <v>#DIV/0!</v>
      </c>
      <c r="BB1217" s="120" t="e">
        <f>IF('Form II'!O1215="yes",(AD1217/AT1217)*('Form II'!G1215+'Form II'!H1215),0)</f>
        <v>#DIV/0!</v>
      </c>
      <c r="BC1217" s="120">
        <f>IF(AF1217=0,0,(AF1217/AT1217)*('Form II'!G1215+'Form II'!H1215))</f>
        <v>0</v>
      </c>
      <c r="BD1217" s="120">
        <f>IF((AN1217+AP1217+AR1217)=0,0,(IF('Form II'!R1215="yes",(((AN1217+AP1217+AR1217)/AT1217)*('Form II'!G1215+'Form II'!H1215)),0)))</f>
        <v>0</v>
      </c>
      <c r="BE1217" s="118">
        <f>IF((AS1217)=0,('Form II'!G1215+'Form II'!H1215),SUM(AU1217:BD1217))</f>
        <v>0</v>
      </c>
      <c r="CD1217" s="23">
        <f>AT1217*'Form II'!F1215</f>
        <v>0</v>
      </c>
    </row>
    <row r="1218" spans="1:82" ht="16.5" thickTop="1" thickBot="1" x14ac:dyDescent="0.3">
      <c r="A1218" s="28" t="s">
        <v>40</v>
      </c>
      <c r="B1218" s="29"/>
      <c r="C1218" s="114">
        <v>0</v>
      </c>
      <c r="D1218" s="93">
        <f t="shared" ref="D1218" si="11824">C1218/C1213</f>
        <v>0</v>
      </c>
      <c r="E1218" s="114"/>
      <c r="F1218" s="93">
        <f t="shared" ref="F1218" si="11825">E1218/E1213</f>
        <v>0</v>
      </c>
      <c r="G1218" s="114"/>
      <c r="H1218" s="93">
        <f t="shared" ref="H1218" si="11826">G1218/G1213</f>
        <v>0</v>
      </c>
      <c r="I1218" s="114"/>
      <c r="J1218" s="93">
        <f t="shared" ref="J1218" si="11827">I1218/I1213</f>
        <v>0</v>
      </c>
      <c r="K1218" s="114"/>
      <c r="L1218" s="93">
        <f t="shared" ref="L1218" si="11828">K1218/K1213</f>
        <v>0</v>
      </c>
      <c r="M1218" s="114">
        <v>0</v>
      </c>
      <c r="N1218" s="93">
        <f t="shared" ref="N1218" si="11829">M1218/M1213</f>
        <v>0</v>
      </c>
      <c r="O1218" s="114">
        <v>0</v>
      </c>
      <c r="P1218" s="93">
        <f t="shared" ref="P1218" si="11830">O1218/O1213</f>
        <v>0</v>
      </c>
      <c r="Q1218" s="114">
        <v>0</v>
      </c>
      <c r="R1218" s="93">
        <f t="shared" ref="R1218" si="11831">Q1218/Q1213</f>
        <v>0</v>
      </c>
      <c r="S1218" s="114">
        <v>0</v>
      </c>
      <c r="T1218" s="93">
        <f t="shared" ref="T1218" si="11832">S1218/S1213</f>
        <v>0</v>
      </c>
      <c r="U1218" s="114">
        <v>0</v>
      </c>
      <c r="V1218" s="93">
        <f t="shared" ref="V1218" si="11833">U1218/U1213</f>
        <v>0</v>
      </c>
      <c r="W1218" s="114">
        <v>0</v>
      </c>
      <c r="X1218" s="93">
        <f t="shared" ref="X1218" si="11834">W1218/W1213</f>
        <v>0</v>
      </c>
      <c r="Y1218" s="114">
        <v>0</v>
      </c>
      <c r="Z1218" s="93">
        <f t="shared" ref="Z1218" si="11835">Y1218/Y1213</f>
        <v>0</v>
      </c>
      <c r="AA1218" s="114">
        <v>0</v>
      </c>
      <c r="AB1218" s="93">
        <f t="shared" ref="AB1218" si="11836">AA1218/AA1213</f>
        <v>0</v>
      </c>
      <c r="AC1218" s="114">
        <v>0</v>
      </c>
      <c r="AD1218" s="93">
        <f t="shared" ref="AD1218" si="11837">AC1218/AC1213</f>
        <v>0</v>
      </c>
      <c r="AE1218" s="114"/>
      <c r="AF1218" s="93">
        <f t="shared" ref="AF1218" si="11838">AE1218/AE1213</f>
        <v>0</v>
      </c>
      <c r="AG1218" s="114"/>
      <c r="AH1218" s="93">
        <f t="shared" ref="AH1218" si="11839">AG1218/AG1213</f>
        <v>0</v>
      </c>
      <c r="AI1218" s="114"/>
      <c r="AJ1218" s="93">
        <f t="shared" ref="AJ1218" si="11840">AI1218/AI1213</f>
        <v>0</v>
      </c>
      <c r="AK1218" s="114"/>
      <c r="AL1218" s="93">
        <f t="shared" ref="AL1218" si="11841">AK1218/AK1213</f>
        <v>0</v>
      </c>
      <c r="AM1218" s="114">
        <v>0</v>
      </c>
      <c r="AN1218" s="93">
        <f t="shared" ref="AN1218" si="11842">AM1218/AM1213</f>
        <v>0</v>
      </c>
      <c r="AO1218" s="114">
        <v>0</v>
      </c>
      <c r="AP1218" s="93">
        <f t="shared" ref="AP1218" si="11843">AO1218/AO1213</f>
        <v>0</v>
      </c>
      <c r="AQ1218" s="114">
        <v>0</v>
      </c>
      <c r="AR1218" s="93">
        <f t="shared" si="11781"/>
        <v>0</v>
      </c>
      <c r="AS1218" s="134">
        <f t="shared" si="11782"/>
        <v>0</v>
      </c>
      <c r="AT1218" s="203">
        <f t="shared" si="11783"/>
        <v>0</v>
      </c>
      <c r="AU1218" s="120">
        <f>IF(J1218=0,0,(IF('Form II'!K1216="yes",(J1218/AT1218)*('Form II'!G1216+'Form II'!H1216),0)))</f>
        <v>0</v>
      </c>
      <c r="AV1218" s="120">
        <f>IF(D1218=0,0,(IF('Form II'!I1216="yes",(D1218/AT1218)*('Form II'!G1216+'Form II'!H1216),0)))</f>
        <v>0</v>
      </c>
      <c r="AW1218" s="120">
        <f>IF(F1218+H1218=0,0,(IF('Form II'!J1216="yes",((F1218+H1218)/AT1218)*('Form II'!G1216+'Form II'!H1216),0)))</f>
        <v>0</v>
      </c>
      <c r="AX1218" s="120">
        <f>IF(L1218=0,0,(L1218/AT1218)*('Form II'!G1216+'Form II'!H1216))</f>
        <v>0</v>
      </c>
      <c r="AY1218" s="120">
        <f>IF(P1218+R1218=0,0,(IF('Form II'!M1216="yes",(((P1218+R1218)/AT1218)*('Form II'!G1216+'Form II'!H1216)),0)))</f>
        <v>0</v>
      </c>
      <c r="AZ1218" s="120" t="e">
        <f>IF('Form II'!N1216="yes",(((V1218+X1218+Z1218+T1218)/AT1218)*('Form II'!G1216+'Form II'!H1216)),0)</f>
        <v>#DIV/0!</v>
      </c>
      <c r="BA1218" s="120" t="e">
        <f>IF('Form II'!P1216="yes",(AB1218/AT1218)*('Form II'!G1216+'Form II'!H1216),0)</f>
        <v>#DIV/0!</v>
      </c>
      <c r="BB1218" s="120" t="e">
        <f>IF('Form II'!O1216="yes",(AD1218/AT1218)*('Form II'!G1216+'Form II'!H1216),0)</f>
        <v>#DIV/0!</v>
      </c>
      <c r="BC1218" s="120">
        <f>IF(AF1218=0,0,(AF1218/AT1218)*('Form II'!G1216+'Form II'!H1216))</f>
        <v>0</v>
      </c>
      <c r="BD1218" s="120">
        <f>IF((AN1218+AP1218+AR1218)=0,0,(IF('Form II'!R1216="yes",(((AN1218+AP1218+AR1218)/AT1218)*('Form II'!G1216+'Form II'!H1216)),0)))</f>
        <v>0</v>
      </c>
      <c r="BE1218" s="118">
        <f>IF((AS1218)=0,('Form II'!G1216+'Form II'!H1216),SUM(AU1218:BD1218))</f>
        <v>0</v>
      </c>
      <c r="CD1218" s="23">
        <f>AT1218*'Form II'!F1216</f>
        <v>0</v>
      </c>
    </row>
    <row r="1219" spans="1:82" ht="15.75" thickTop="1" x14ac:dyDescent="0.25">
      <c r="A1219" s="90" t="s">
        <v>41</v>
      </c>
      <c r="B1219" s="91"/>
      <c r="C1219" s="91">
        <f t="shared" si="11512"/>
        <v>0</v>
      </c>
      <c r="D1219" s="93">
        <f t="shared" ref="D1219" si="11844">C1219/C1213</f>
        <v>0</v>
      </c>
      <c r="E1219" s="91">
        <f t="shared" si="11514"/>
        <v>0</v>
      </c>
      <c r="F1219" s="93">
        <f t="shared" ref="F1219" si="11845">E1219/E1213</f>
        <v>0</v>
      </c>
      <c r="G1219" s="91">
        <f t="shared" si="11516"/>
        <v>0</v>
      </c>
      <c r="H1219" s="93">
        <f t="shared" ref="H1219" si="11846">G1219/G1213</f>
        <v>0</v>
      </c>
      <c r="I1219" s="91">
        <f t="shared" si="11518"/>
        <v>0</v>
      </c>
      <c r="J1219" s="93">
        <f t="shared" ref="J1219" si="11847">I1219/I1213</f>
        <v>0</v>
      </c>
      <c r="K1219" s="91">
        <f t="shared" si="11520"/>
        <v>0</v>
      </c>
      <c r="L1219" s="93">
        <f t="shared" ref="L1219" si="11848">K1219/K1213</f>
        <v>0</v>
      </c>
      <c r="M1219" s="91">
        <f t="shared" si="11522"/>
        <v>0</v>
      </c>
      <c r="N1219" s="93">
        <f t="shared" ref="N1219" si="11849">M1219/M1213</f>
        <v>0</v>
      </c>
      <c r="O1219" s="91">
        <f t="shared" si="11524"/>
        <v>0</v>
      </c>
      <c r="P1219" s="93">
        <f t="shared" ref="P1219" si="11850">O1219/O1213</f>
        <v>0</v>
      </c>
      <c r="Q1219" s="91">
        <f t="shared" si="11526"/>
        <v>0</v>
      </c>
      <c r="R1219" s="93">
        <f t="shared" ref="R1219" si="11851">Q1219/Q1213</f>
        <v>0</v>
      </c>
      <c r="S1219" s="91">
        <f t="shared" si="11528"/>
        <v>0</v>
      </c>
      <c r="T1219" s="93">
        <f t="shared" ref="T1219" si="11852">S1219/S1213</f>
        <v>0</v>
      </c>
      <c r="U1219" s="91">
        <f t="shared" si="11530"/>
        <v>0</v>
      </c>
      <c r="V1219" s="93">
        <f t="shared" ref="V1219" si="11853">U1219/U1213</f>
        <v>0</v>
      </c>
      <c r="W1219" s="91">
        <f t="shared" si="11532"/>
        <v>0</v>
      </c>
      <c r="X1219" s="93">
        <f t="shared" ref="X1219" si="11854">W1219/W1213</f>
        <v>0</v>
      </c>
      <c r="Y1219" s="91">
        <f t="shared" si="11534"/>
        <v>0</v>
      </c>
      <c r="Z1219" s="93">
        <f t="shared" ref="Z1219" si="11855">Y1219/Y1213</f>
        <v>0</v>
      </c>
      <c r="AA1219" s="91">
        <f t="shared" si="11536"/>
        <v>0</v>
      </c>
      <c r="AB1219" s="93">
        <f t="shared" ref="AB1219" si="11856">AA1219/AA1213</f>
        <v>0</v>
      </c>
      <c r="AC1219" s="91">
        <f t="shared" si="11538"/>
        <v>0</v>
      </c>
      <c r="AD1219" s="93">
        <f t="shared" ref="AD1219" si="11857">AC1219/AC1213</f>
        <v>0</v>
      </c>
      <c r="AE1219" s="94">
        <f t="shared" si="11540"/>
        <v>0</v>
      </c>
      <c r="AF1219" s="93">
        <f t="shared" ref="AF1219" si="11858">AE1219/AE1213</f>
        <v>0</v>
      </c>
      <c r="AG1219" s="91">
        <f t="shared" si="11542"/>
        <v>0</v>
      </c>
      <c r="AH1219" s="93">
        <f t="shared" ref="AH1219" si="11859">AG1219/AG1213</f>
        <v>0</v>
      </c>
      <c r="AI1219" s="91">
        <f t="shared" si="11544"/>
        <v>0</v>
      </c>
      <c r="AJ1219" s="93">
        <f t="shared" ref="AJ1219" si="11860">AI1219/AI1213</f>
        <v>0</v>
      </c>
      <c r="AK1219" s="91">
        <f t="shared" si="11546"/>
        <v>0</v>
      </c>
      <c r="AL1219" s="93">
        <f t="shared" ref="AL1219" si="11861">AK1219/AK1213</f>
        <v>0</v>
      </c>
      <c r="AM1219" s="91">
        <f t="shared" si="11548"/>
        <v>0</v>
      </c>
      <c r="AN1219" s="93">
        <f t="shared" ref="AN1219" si="11862">AM1219/AM1213</f>
        <v>0</v>
      </c>
      <c r="AO1219" s="91">
        <f t="shared" si="11550"/>
        <v>0</v>
      </c>
      <c r="AP1219" s="93">
        <f t="shared" ref="AP1219" si="11863">AO1219/AO1213</f>
        <v>0</v>
      </c>
      <c r="AQ1219" s="91">
        <f t="shared" si="11552"/>
        <v>0</v>
      </c>
      <c r="AR1219" s="93">
        <f t="shared" si="11781"/>
        <v>0</v>
      </c>
      <c r="AS1219" s="95">
        <f t="shared" si="11553"/>
        <v>0</v>
      </c>
      <c r="AT1219" s="203">
        <f t="shared" si="11783"/>
        <v>0</v>
      </c>
      <c r="AU1219" s="121"/>
      <c r="AV1219" s="121"/>
      <c r="AW1219" s="121"/>
      <c r="AX1219" s="121"/>
      <c r="AY1219" s="121"/>
      <c r="AZ1219" s="121"/>
      <c r="BA1219" s="121"/>
      <c r="BB1219" s="121"/>
      <c r="BC1219" s="121"/>
      <c r="BD1219" s="121"/>
      <c r="BE1219" s="121"/>
      <c r="CD1219" s="30">
        <f t="shared" si="11554"/>
        <v>0</v>
      </c>
    </row>
    <row r="1220" spans="1:82" x14ac:dyDescent="0.25">
      <c r="AU1220" s="116"/>
      <c r="AV1220" s="116"/>
      <c r="AW1220" s="116"/>
      <c r="AX1220" s="116"/>
      <c r="AY1220" s="116"/>
      <c r="AZ1220" s="116"/>
      <c r="BA1220" s="116"/>
      <c r="BB1220" s="116"/>
      <c r="BC1220" s="116"/>
      <c r="BD1220" s="116"/>
      <c r="BE1220" s="116"/>
    </row>
    <row r="1221" spans="1:82" ht="45" x14ac:dyDescent="0.25">
      <c r="A1221" s="97"/>
      <c r="B1221" s="199" t="s">
        <v>25</v>
      </c>
      <c r="C1221" s="248" t="s">
        <v>116</v>
      </c>
      <c r="D1221" s="247"/>
      <c r="E1221" s="257" t="s">
        <v>119</v>
      </c>
      <c r="F1221" s="247"/>
      <c r="G1221" s="257" t="s">
        <v>120</v>
      </c>
      <c r="H1221" s="247"/>
      <c r="I1221" s="248" t="s">
        <v>117</v>
      </c>
      <c r="J1221" s="247"/>
      <c r="K1221" s="248" t="s">
        <v>118</v>
      </c>
      <c r="L1221" s="247"/>
      <c r="M1221" s="248" t="s">
        <v>27</v>
      </c>
      <c r="N1221" s="247"/>
      <c r="O1221" s="248" t="s">
        <v>166</v>
      </c>
      <c r="P1221" s="247"/>
      <c r="Q1221" s="248" t="s">
        <v>167</v>
      </c>
      <c r="R1221" s="247"/>
      <c r="S1221" s="248" t="s">
        <v>132</v>
      </c>
      <c r="T1221" s="247"/>
      <c r="U1221" s="248" t="s">
        <v>28</v>
      </c>
      <c r="V1221" s="247"/>
      <c r="W1221" s="248" t="s">
        <v>29</v>
      </c>
      <c r="X1221" s="247"/>
      <c r="Y1221" s="248" t="s">
        <v>30</v>
      </c>
      <c r="Z1221" s="247"/>
      <c r="AA1221" s="248" t="s">
        <v>114</v>
      </c>
      <c r="AB1221" s="258"/>
      <c r="AC1221" s="248" t="s">
        <v>113</v>
      </c>
      <c r="AD1221" s="247"/>
      <c r="AE1221" s="248" t="s">
        <v>31</v>
      </c>
      <c r="AF1221" s="247"/>
      <c r="AG1221" s="248" t="s">
        <v>193</v>
      </c>
      <c r="AH1221" s="247"/>
      <c r="AI1221" s="248" t="s">
        <v>164</v>
      </c>
      <c r="AJ1221" s="247"/>
      <c r="AK1221" s="246" t="s">
        <v>165</v>
      </c>
      <c r="AL1221" s="247"/>
      <c r="AM1221" s="248" t="s">
        <v>33</v>
      </c>
      <c r="AN1221" s="247"/>
      <c r="AO1221" s="248" t="s">
        <v>34</v>
      </c>
      <c r="AP1221" s="247"/>
      <c r="AQ1221" s="248" t="s">
        <v>34</v>
      </c>
      <c r="AR1221" s="247"/>
      <c r="AS1221" s="248" t="s">
        <v>35</v>
      </c>
      <c r="AT1221" s="247"/>
      <c r="AU1221" s="115" t="s">
        <v>526</v>
      </c>
      <c r="AV1221" s="115" t="s">
        <v>116</v>
      </c>
      <c r="AW1221" s="115" t="s">
        <v>528</v>
      </c>
      <c r="AX1221" s="116" t="s">
        <v>529</v>
      </c>
      <c r="AY1221" s="116" t="s">
        <v>530</v>
      </c>
      <c r="AZ1221" s="116" t="s">
        <v>134</v>
      </c>
      <c r="BA1221" s="117" t="s">
        <v>114</v>
      </c>
      <c r="BB1221" s="117" t="s">
        <v>113</v>
      </c>
      <c r="BC1221" s="117" t="s">
        <v>46</v>
      </c>
      <c r="BD1221" s="117" t="s">
        <v>44</v>
      </c>
      <c r="BE1221" s="118"/>
    </row>
    <row r="1222" spans="1:82" x14ac:dyDescent="0.25">
      <c r="A1222" s="49" t="s">
        <v>129</v>
      </c>
      <c r="B1222" s="200"/>
      <c r="C1222" s="151"/>
      <c r="D1222" s="152"/>
      <c r="E1222" s="151"/>
      <c r="F1222" s="152"/>
      <c r="G1222" s="200"/>
      <c r="H1222" s="201"/>
      <c r="I1222" s="200"/>
      <c r="J1222" s="201"/>
      <c r="K1222" s="87"/>
      <c r="L1222" s="201"/>
      <c r="M1222" s="200"/>
      <c r="N1222" s="201"/>
      <c r="O1222" s="200"/>
      <c r="P1222" s="201"/>
      <c r="Q1222" s="200"/>
      <c r="R1222" s="201"/>
      <c r="S1222" s="200"/>
      <c r="T1222" s="201"/>
      <c r="U1222" s="200"/>
      <c r="V1222" s="201"/>
      <c r="W1222" s="200"/>
      <c r="X1222" s="201"/>
      <c r="Y1222" s="200"/>
      <c r="Z1222" s="201"/>
      <c r="AA1222" s="87"/>
      <c r="AB1222" s="87"/>
      <c r="AC1222" s="200"/>
      <c r="AD1222" s="201"/>
      <c r="AE1222" s="200"/>
      <c r="AF1222" s="201"/>
      <c r="AG1222" s="200"/>
      <c r="AH1222" s="201"/>
      <c r="AI1222" s="200"/>
      <c r="AJ1222" s="201"/>
      <c r="AK1222" s="87"/>
      <c r="AL1222" s="87"/>
      <c r="AM1222" s="200"/>
      <c r="AN1222" s="201"/>
      <c r="AO1222" s="200"/>
      <c r="AP1222" s="201"/>
      <c r="AQ1222" s="200"/>
      <c r="AR1222" s="201"/>
      <c r="AS1222" s="200"/>
      <c r="AT1222" s="146"/>
      <c r="AU1222" s="115"/>
      <c r="AV1222" s="115"/>
      <c r="AW1222" s="115"/>
      <c r="AX1222" s="116"/>
      <c r="AY1222" s="116"/>
      <c r="AZ1222" s="116"/>
      <c r="BA1222" s="116"/>
      <c r="BB1222" s="116"/>
      <c r="BC1222" s="116"/>
      <c r="BD1222" s="116"/>
      <c r="BE1222" s="116"/>
    </row>
    <row r="1223" spans="1:82" x14ac:dyDescent="0.25">
      <c r="A1223" s="98"/>
      <c r="B1223" s="88"/>
      <c r="C1223" s="249">
        <f>(VLOOKUP(A1222,$BF$2:$CB$5,2,FALSE))*'Form II'!F1223</f>
        <v>60</v>
      </c>
      <c r="D1223" s="250"/>
      <c r="E1223" s="249">
        <f>VLOOKUP(A1222,$BF$2:$CB$5,3,FALSE)*'Form II'!F1223</f>
        <v>60</v>
      </c>
      <c r="F1223" s="250"/>
      <c r="G1223" s="249">
        <f>VLOOKUP(A1222,$BF$2:$CB$5,4,FALSE)*'Form II'!F1223</f>
        <v>60</v>
      </c>
      <c r="H1223" s="250"/>
      <c r="I1223" s="249">
        <f>VLOOKUP(A1222,$BF$2:$CB$5,5,FALSE)*'Form II'!F1223</f>
        <v>60</v>
      </c>
      <c r="J1223" s="250"/>
      <c r="K1223" s="251">
        <f>VLOOKUP(A1222,$BF$2:$CB$5,6,FALSE)*'Form II'!F1223</f>
        <v>100</v>
      </c>
      <c r="L1223" s="250"/>
      <c r="M1223" s="249">
        <f>VLOOKUP(A1222,$BF$2:$CB$5,7,FALSE)*'Form II'!F1223</f>
        <v>200</v>
      </c>
      <c r="N1223" s="250"/>
      <c r="O1223" s="249">
        <f>VLOOKUP(A1222,$BF$2:$CB$5,8,FALSE)*'Form II'!F1223</f>
        <v>125</v>
      </c>
      <c r="P1223" s="250"/>
      <c r="Q1223" s="249">
        <f>VLOOKUP(A1222,$BF$2:$CB$5,9,FALSE)*'Form II'!F1223</f>
        <v>125</v>
      </c>
      <c r="R1223" s="250"/>
      <c r="S1223" s="249">
        <f>VLOOKUP(A1222,$BF$2:$CB$5,10,FALSE)*'Form II'!F1223</f>
        <v>125</v>
      </c>
      <c r="T1223" s="250"/>
      <c r="U1223" s="249">
        <f>VLOOKUP(A1222,$BF$2:$CB$5,11,FALSE)*'Form II'!F1223</f>
        <v>150</v>
      </c>
      <c r="V1223" s="250"/>
      <c r="W1223" s="249">
        <f>VLOOKUP(A1222,$BF$2:$CB$5,12,FALSE)*'Form II'!F1223</f>
        <v>200</v>
      </c>
      <c r="X1223" s="250"/>
      <c r="Y1223" s="252">
        <f>VLOOKUP(A1222,$BF$2:$CB$5,13,FALSE)*'Form II'!F1223</f>
        <v>250</v>
      </c>
      <c r="Z1223" s="253"/>
      <c r="AA1223" s="252">
        <f>VLOOKUP(A1222,$BF$2:$CB$5,14,FALSE)*'Form II'!F1223</f>
        <v>75</v>
      </c>
      <c r="AB1223" s="254"/>
      <c r="AC1223" s="252">
        <f>VLOOKUP(A1222,$BF$2:$CB$5,15,FALSE)*'Form II'!F1223</f>
        <v>75</v>
      </c>
      <c r="AD1223" s="253"/>
      <c r="AE1223" s="252">
        <f>VLOOKUP(A1222,$BF$2:$CB$5,16,FALSE)*'Form II'!F1223</f>
        <v>200</v>
      </c>
      <c r="AF1223" s="253"/>
      <c r="AG1223" s="249">
        <f>VLOOKUP(A1222,$BF$2:$CB$5,17,FALSE)*'Form II'!F1223</f>
        <v>200</v>
      </c>
      <c r="AH1223" s="250"/>
      <c r="AI1223" s="249">
        <f>VLOOKUP(A1222,$BF$2:$CB$5,18,FALSE)*'Form II'!F1223</f>
        <v>12.5</v>
      </c>
      <c r="AJ1223" s="250"/>
      <c r="AK1223" s="249">
        <f>VLOOKUP(A1222,$BF$2:$CB$5,19,FALSE)*'Form II'!F1223</f>
        <v>25</v>
      </c>
      <c r="AL1223" s="250"/>
      <c r="AM1223" s="249">
        <f>VLOOKUP(A1222,$BF$2:$CB$5,20,FALSE)*'Form II'!F1223</f>
        <v>12.5</v>
      </c>
      <c r="AN1223" s="250"/>
      <c r="AO1223" s="249">
        <f>VLOOKUP(A1222,$BF$2:$CB$5,21,FALSE)*'Form II'!F1223</f>
        <v>25</v>
      </c>
      <c r="AP1223" s="250"/>
      <c r="AQ1223" s="249">
        <f>VLOOKUP(A1222,$BF$2:$CB$5,22,FALSE)*'Form II'!F1223</f>
        <v>25</v>
      </c>
      <c r="AR1223" s="250"/>
      <c r="AS1223" s="255"/>
      <c r="AT1223" s="256"/>
      <c r="AU1223" s="116"/>
      <c r="AV1223" s="116"/>
      <c r="AW1223" s="116"/>
      <c r="AX1223" s="116"/>
      <c r="AY1223" s="116"/>
      <c r="AZ1223" s="116"/>
      <c r="BA1223" s="116"/>
      <c r="BB1223" s="116"/>
      <c r="BC1223" s="116"/>
      <c r="BD1223" s="116"/>
      <c r="BE1223" s="116"/>
    </row>
    <row r="1224" spans="1:82" ht="15.75" thickBot="1" x14ac:dyDescent="0.3">
      <c r="A1224" s="48" t="str">
        <f>'Form II'!A1223&amp;", "&amp;'Form II'!B1223</f>
        <v>, 123</v>
      </c>
      <c r="B1224" s="99" t="s">
        <v>36</v>
      </c>
      <c r="C1224" s="99" t="s">
        <v>36</v>
      </c>
      <c r="D1224" s="99" t="s">
        <v>142</v>
      </c>
      <c r="E1224" s="99"/>
      <c r="F1224" s="99"/>
      <c r="G1224" s="99"/>
      <c r="H1224" s="99"/>
      <c r="I1224" s="99"/>
      <c r="J1224" s="99"/>
      <c r="K1224" s="99" t="s">
        <v>36</v>
      </c>
      <c r="L1224" s="99" t="s">
        <v>142</v>
      </c>
      <c r="M1224" s="99" t="s">
        <v>36</v>
      </c>
      <c r="N1224" s="99" t="s">
        <v>142</v>
      </c>
      <c r="O1224" s="99" t="s">
        <v>36</v>
      </c>
      <c r="P1224" s="99" t="s">
        <v>142</v>
      </c>
      <c r="Q1224" s="99" t="s">
        <v>36</v>
      </c>
      <c r="R1224" s="99" t="s">
        <v>142</v>
      </c>
      <c r="S1224" s="99" t="s">
        <v>36</v>
      </c>
      <c r="T1224" s="99" t="s">
        <v>142</v>
      </c>
      <c r="U1224" s="99" t="s">
        <v>36</v>
      </c>
      <c r="V1224" s="99" t="s">
        <v>142</v>
      </c>
      <c r="W1224" s="99" t="s">
        <v>36</v>
      </c>
      <c r="X1224" s="99" t="s">
        <v>142</v>
      </c>
      <c r="Y1224" s="99" t="s">
        <v>36</v>
      </c>
      <c r="Z1224" s="99" t="s">
        <v>142</v>
      </c>
      <c r="AA1224" s="99"/>
      <c r="AB1224" s="99"/>
      <c r="AC1224" s="99" t="s">
        <v>36</v>
      </c>
      <c r="AD1224" s="99" t="s">
        <v>142</v>
      </c>
      <c r="AE1224" s="99" t="s">
        <v>36</v>
      </c>
      <c r="AF1224" s="100" t="s">
        <v>142</v>
      </c>
      <c r="AG1224" s="99" t="s">
        <v>36</v>
      </c>
      <c r="AH1224" s="99" t="s">
        <v>142</v>
      </c>
      <c r="AI1224" s="99" t="s">
        <v>36</v>
      </c>
      <c r="AJ1224" s="99" t="s">
        <v>142</v>
      </c>
      <c r="AK1224" s="99" t="s">
        <v>36</v>
      </c>
      <c r="AL1224" s="99" t="s">
        <v>142</v>
      </c>
      <c r="AM1224" s="99" t="s">
        <v>36</v>
      </c>
      <c r="AN1224" s="99" t="s">
        <v>142</v>
      </c>
      <c r="AO1224" s="99" t="s">
        <v>36</v>
      </c>
      <c r="AP1224" s="99" t="s">
        <v>142</v>
      </c>
      <c r="AQ1224" s="99" t="s">
        <v>36</v>
      </c>
      <c r="AR1224" s="99" t="s">
        <v>142</v>
      </c>
      <c r="AS1224" s="99" t="s">
        <v>36</v>
      </c>
      <c r="AT1224" s="147" t="s">
        <v>142</v>
      </c>
      <c r="AU1224" s="116"/>
      <c r="AV1224" s="116"/>
      <c r="AW1224" s="116"/>
      <c r="AX1224" s="116"/>
      <c r="AY1224" s="116"/>
      <c r="AZ1224" s="116"/>
      <c r="BA1224" s="116"/>
      <c r="BB1224" s="116"/>
      <c r="BC1224" s="116"/>
      <c r="BD1224" s="116"/>
      <c r="BE1224" s="116"/>
    </row>
    <row r="1225" spans="1:82" ht="16.5" thickTop="1" thickBot="1" x14ac:dyDescent="0.3">
      <c r="A1225" s="24" t="s">
        <v>37</v>
      </c>
      <c r="B1225" s="25"/>
      <c r="C1225" s="112">
        <v>0</v>
      </c>
      <c r="D1225" s="93">
        <f t="shared" ref="D1225" si="11864">C1225/C1223</f>
        <v>0</v>
      </c>
      <c r="E1225" s="112"/>
      <c r="F1225" s="93">
        <f t="shared" ref="F1225" si="11865">E1225/E1223</f>
        <v>0</v>
      </c>
      <c r="G1225" s="112"/>
      <c r="H1225" s="93">
        <f t="shared" ref="H1225" si="11866">G1225/G1223</f>
        <v>0</v>
      </c>
      <c r="I1225" s="112"/>
      <c r="J1225" s="93">
        <f t="shared" ref="J1225" si="11867">I1225/I1223</f>
        <v>0</v>
      </c>
      <c r="K1225" s="112"/>
      <c r="L1225" s="93">
        <f t="shared" ref="L1225" si="11868">K1225/K1223</f>
        <v>0</v>
      </c>
      <c r="M1225" s="112">
        <v>0</v>
      </c>
      <c r="N1225" s="93">
        <f t="shared" ref="N1225" si="11869">M1225/M1223</f>
        <v>0</v>
      </c>
      <c r="O1225" s="112">
        <v>0</v>
      </c>
      <c r="P1225" s="93">
        <f t="shared" ref="P1225" si="11870">O1225/O1223</f>
        <v>0</v>
      </c>
      <c r="Q1225" s="112">
        <v>0</v>
      </c>
      <c r="R1225" s="93">
        <f t="shared" ref="R1225" si="11871">Q1225/Q1223</f>
        <v>0</v>
      </c>
      <c r="S1225" s="112">
        <v>0</v>
      </c>
      <c r="T1225" s="93">
        <f t="shared" ref="T1225" si="11872">S1225/S1223</f>
        <v>0</v>
      </c>
      <c r="U1225" s="112">
        <v>0</v>
      </c>
      <c r="V1225" s="93">
        <f t="shared" ref="V1225" si="11873">U1225/U1223</f>
        <v>0</v>
      </c>
      <c r="W1225" s="112">
        <v>0</v>
      </c>
      <c r="X1225" s="93">
        <f t="shared" ref="X1225" si="11874">W1225/W1223</f>
        <v>0</v>
      </c>
      <c r="Y1225" s="112">
        <v>0</v>
      </c>
      <c r="Z1225" s="93">
        <f t="shared" ref="Z1225" si="11875">Y1225/Y1223</f>
        <v>0</v>
      </c>
      <c r="AA1225" s="112">
        <v>0</v>
      </c>
      <c r="AB1225" s="93">
        <f t="shared" ref="AB1225" si="11876">AA1225/AA1223</f>
        <v>0</v>
      </c>
      <c r="AC1225" s="112">
        <v>0</v>
      </c>
      <c r="AD1225" s="93">
        <f t="shared" ref="AD1225" si="11877">AC1225/AC1223</f>
        <v>0</v>
      </c>
      <c r="AE1225" s="112"/>
      <c r="AF1225" s="93">
        <f t="shared" ref="AF1225" si="11878">AE1225/AE1223</f>
        <v>0</v>
      </c>
      <c r="AG1225" s="112"/>
      <c r="AH1225" s="93">
        <f t="shared" ref="AH1225" si="11879">AG1225/AG1223</f>
        <v>0</v>
      </c>
      <c r="AI1225" s="112"/>
      <c r="AJ1225" s="93">
        <f t="shared" ref="AJ1225" si="11880">AI1225/AI1223</f>
        <v>0</v>
      </c>
      <c r="AK1225" s="112"/>
      <c r="AL1225" s="93">
        <f t="shared" ref="AL1225" si="11881">AK1225/AK1223</f>
        <v>0</v>
      </c>
      <c r="AM1225" s="112">
        <v>0</v>
      </c>
      <c r="AN1225" s="93">
        <f t="shared" ref="AN1225" si="11882">AM1225/AM1223</f>
        <v>0</v>
      </c>
      <c r="AO1225" s="112">
        <v>0</v>
      </c>
      <c r="AP1225" s="93">
        <f t="shared" ref="AP1225" si="11883">AO1225/AO1223</f>
        <v>0</v>
      </c>
      <c r="AQ1225" s="112">
        <v>0</v>
      </c>
      <c r="AR1225" s="93">
        <f t="shared" ref="AR1225:AR1229" si="11884">AQ1225/$AQ$113</f>
        <v>0</v>
      </c>
      <c r="AS1225" s="134">
        <f t="shared" ref="AS1225:AS1228" si="11885">C1225+K1225+M1225+O1225+U1225+W1225+Y1225+AC1225+AE1225+AG1225+AM1225+AQ1225+E1225+I1225+G1225+AA1225+Q1225+S1225+AO1225+AI1225+AK1225</f>
        <v>0</v>
      </c>
      <c r="AT1225" s="203">
        <f t="shared" ref="AT1225:AT1229" si="11886">D1225+L1225+N1225+P1225+V1225+X1225+Z1225+AD1225+AF1225+AH1225+AN1225+AR1225+AB1225+F1225+J1225+H1225+R1225+T1225+AP1225+AJ1225+AL1225</f>
        <v>0</v>
      </c>
      <c r="AU1225" s="120">
        <f>IF(J1225=0,0,(IF('Form II'!K1223="yes",(J1225/AT1225)*('Form II'!G1223+'Form II'!H1223),0)))</f>
        <v>0</v>
      </c>
      <c r="AV1225" s="120">
        <f>IF(D1225=0,0,(IF('Form II'!I1223="yes",(D1225/AT1225)*('Form II'!G1223+'Form II'!H1223),0)))</f>
        <v>0</v>
      </c>
      <c r="AW1225" s="120">
        <f>IF(F1225+H1225=0,0,(IF('Form II'!J1223="yes",((F1225+H1225)/AT1225)*('Form II'!G1223+'Form II'!H1223),0)))</f>
        <v>0</v>
      </c>
      <c r="AX1225" s="120">
        <f>IF(L1225=0,0,(L1225/AT1225)*('Form II'!G1223+'Form II'!H1223))</f>
        <v>0</v>
      </c>
      <c r="AY1225" s="120">
        <f>IF(P1225+R1225=0,0,(IF('Form II'!M1223="yes",(((P1225+R1225)/AT1225)*('Form II'!G1223+'Form II'!H1223)),0)))</f>
        <v>0</v>
      </c>
      <c r="AZ1225" s="120" t="e">
        <f>IF('Form II'!N1223="yes",(((V1225+X1225+Z1225+T1225)/AT1225)*('Form II'!G1223+'Form II'!H1223)),0)</f>
        <v>#DIV/0!</v>
      </c>
      <c r="BA1225" s="120" t="e">
        <f>IF('Form II'!P1223="yes",(AB1225/AT1225)*('Form II'!G1223+'Form II'!H1223),0)</f>
        <v>#DIV/0!</v>
      </c>
      <c r="BB1225" s="120" t="e">
        <f>IF('Form II'!O1223="yes",(AD1225/AT1225)*('Form II'!G1223+'Form II'!H1223),0)</f>
        <v>#DIV/0!</v>
      </c>
      <c r="BC1225" s="120">
        <f>IF(AF1225=0,0,(AF1225/AT1225)*('Form II'!G1223+'Form II'!H1223))</f>
        <v>0</v>
      </c>
      <c r="BD1225" s="120">
        <f>IF((AN1225+AP1225+AR1225)=0,0,(IF('Form II'!R1223="yes",(((AN1225+AP1225+AR1225)/AT1225)*('Form II'!G1223+'Form II'!H1223)),0)))</f>
        <v>0</v>
      </c>
      <c r="BE1225" s="118">
        <f>IF((AS1225)=0,('Form II'!G1223+'Form II'!H1223),SUM(AU1225:BD1225))</f>
        <v>0</v>
      </c>
      <c r="CD1225" s="23">
        <f>AT1225*'Form II'!F1223</f>
        <v>0</v>
      </c>
    </row>
    <row r="1226" spans="1:82" ht="16.5" thickTop="1" thickBot="1" x14ac:dyDescent="0.3">
      <c r="A1226" s="26" t="s">
        <v>38</v>
      </c>
      <c r="B1226" s="27"/>
      <c r="C1226" s="113">
        <v>0</v>
      </c>
      <c r="D1226" s="93">
        <f t="shared" ref="D1226" si="11887">C1226/C1223</f>
        <v>0</v>
      </c>
      <c r="E1226" s="113"/>
      <c r="F1226" s="93">
        <f t="shared" ref="F1226" si="11888">E1226/E1223</f>
        <v>0</v>
      </c>
      <c r="G1226" s="113"/>
      <c r="H1226" s="93">
        <f t="shared" ref="H1226" si="11889">G1226/G1223</f>
        <v>0</v>
      </c>
      <c r="I1226" s="113"/>
      <c r="J1226" s="93">
        <f t="shared" ref="J1226" si="11890">I1226/I1223</f>
        <v>0</v>
      </c>
      <c r="K1226" s="113"/>
      <c r="L1226" s="93">
        <f t="shared" ref="L1226" si="11891">K1226/K1223</f>
        <v>0</v>
      </c>
      <c r="M1226" s="113">
        <v>0</v>
      </c>
      <c r="N1226" s="93">
        <f t="shared" ref="N1226" si="11892">M1226/M1223</f>
        <v>0</v>
      </c>
      <c r="O1226" s="113">
        <v>0</v>
      </c>
      <c r="P1226" s="93">
        <f t="shared" ref="P1226" si="11893">O1226/O1223</f>
        <v>0</v>
      </c>
      <c r="Q1226" s="113">
        <v>0</v>
      </c>
      <c r="R1226" s="93">
        <f t="shared" ref="R1226" si="11894">Q1226/Q1223</f>
        <v>0</v>
      </c>
      <c r="S1226" s="113">
        <v>0</v>
      </c>
      <c r="T1226" s="93">
        <f t="shared" ref="T1226" si="11895">S1226/S1223</f>
        <v>0</v>
      </c>
      <c r="U1226" s="113">
        <v>0</v>
      </c>
      <c r="V1226" s="93">
        <f t="shared" ref="V1226" si="11896">U1226/U1223</f>
        <v>0</v>
      </c>
      <c r="W1226" s="113">
        <v>0</v>
      </c>
      <c r="X1226" s="93">
        <f t="shared" ref="X1226" si="11897">W1226/W1223</f>
        <v>0</v>
      </c>
      <c r="Y1226" s="113">
        <v>0</v>
      </c>
      <c r="Z1226" s="93">
        <f t="shared" ref="Z1226" si="11898">Y1226/Y1223</f>
        <v>0</v>
      </c>
      <c r="AA1226" s="113">
        <v>0</v>
      </c>
      <c r="AB1226" s="93">
        <f t="shared" ref="AB1226" si="11899">AA1226/AA1223</f>
        <v>0</v>
      </c>
      <c r="AC1226" s="113">
        <v>0</v>
      </c>
      <c r="AD1226" s="93">
        <f t="shared" ref="AD1226" si="11900">AC1226/AC1223</f>
        <v>0</v>
      </c>
      <c r="AE1226" s="113"/>
      <c r="AF1226" s="93">
        <f t="shared" ref="AF1226" si="11901">AE1226/AE1223</f>
        <v>0</v>
      </c>
      <c r="AG1226" s="113"/>
      <c r="AH1226" s="93">
        <f t="shared" ref="AH1226" si="11902">AG1226/AG1223</f>
        <v>0</v>
      </c>
      <c r="AI1226" s="113"/>
      <c r="AJ1226" s="93">
        <f t="shared" ref="AJ1226" si="11903">AI1226/AI1223</f>
        <v>0</v>
      </c>
      <c r="AK1226" s="113"/>
      <c r="AL1226" s="93">
        <f t="shared" ref="AL1226" si="11904">AK1226/AK1223</f>
        <v>0</v>
      </c>
      <c r="AM1226" s="113">
        <v>0</v>
      </c>
      <c r="AN1226" s="93">
        <f t="shared" ref="AN1226" si="11905">AM1226/AM1223</f>
        <v>0</v>
      </c>
      <c r="AO1226" s="113">
        <v>0</v>
      </c>
      <c r="AP1226" s="93">
        <f t="shared" ref="AP1226" si="11906">AO1226/AO1223</f>
        <v>0</v>
      </c>
      <c r="AQ1226" s="113">
        <v>0</v>
      </c>
      <c r="AR1226" s="93">
        <f t="shared" si="11884"/>
        <v>0</v>
      </c>
      <c r="AS1226" s="134">
        <f t="shared" si="11885"/>
        <v>0</v>
      </c>
      <c r="AT1226" s="203">
        <f t="shared" si="11886"/>
        <v>0</v>
      </c>
      <c r="AU1226" s="120">
        <f>IF(J1226=0,0,(IF('Form II'!K1224="yes",(J1226/AT1226)*('Form II'!G1224+'Form II'!H1224),0)))</f>
        <v>0</v>
      </c>
      <c r="AV1226" s="120">
        <f>IF(D1226=0,0,(IF('Form II'!I1224="yes",(D1226/AT1226)*('Form II'!G1224+'Form II'!H1224),0)))</f>
        <v>0</v>
      </c>
      <c r="AW1226" s="120">
        <f>IF(F1226+H1226=0,0,(IF('Form II'!J1224="yes",((F1226+H1226)/AT1226)*('Form II'!G1224+'Form II'!H1224),0)))</f>
        <v>0</v>
      </c>
      <c r="AX1226" s="120">
        <f>IF(L1226=0,0,(L1226/AT1226)*('Form II'!G1224+'Form II'!H1224))</f>
        <v>0</v>
      </c>
      <c r="AY1226" s="120">
        <f>IF(P1226+R1226=0,0,(IF('Form II'!M1224="yes",(((P1226+R1226)/AT1226)*('Form II'!G1224+'Form II'!H1224)),0)))</f>
        <v>0</v>
      </c>
      <c r="AZ1226" s="120" t="e">
        <f>IF('Form II'!N1224="yes",(((V1226+X1226+Z1226+T1226)/AT1226)*('Form II'!G1224+'Form II'!H1224)),0)</f>
        <v>#DIV/0!</v>
      </c>
      <c r="BA1226" s="120" t="e">
        <f>IF('Form II'!P1224="yes",(AB1226/AT1226)*('Form II'!G1224+'Form II'!H1224),0)</f>
        <v>#DIV/0!</v>
      </c>
      <c r="BB1226" s="120" t="e">
        <f>IF('Form II'!O1224="yes",(AD1226/AT1226)*('Form II'!G1224+'Form II'!H1224),0)</f>
        <v>#DIV/0!</v>
      </c>
      <c r="BC1226" s="120">
        <f>IF(AF1226=0,0,(AF1226/AT1226)*('Form II'!G1224+'Form II'!H1224))</f>
        <v>0</v>
      </c>
      <c r="BD1226" s="120">
        <f>IF((AN1226+AP1226+AR1226)=0,0,(IF('Form II'!R1224="yes",(((AN1226+AP1226+AR1226)/AT1226)*('Form II'!G1224+'Form II'!H1224)),0)))</f>
        <v>0</v>
      </c>
      <c r="BE1226" s="118">
        <f>IF((AS1226)=0,('Form II'!G1224+'Form II'!H1224),SUM(AU1226:BD1226))</f>
        <v>0</v>
      </c>
      <c r="CD1226" s="23">
        <f>AT1226*'Form II'!F1224</f>
        <v>0</v>
      </c>
    </row>
    <row r="1227" spans="1:82" ht="16.5" thickTop="1" thickBot="1" x14ac:dyDescent="0.3">
      <c r="A1227" s="26" t="s">
        <v>39</v>
      </c>
      <c r="B1227" s="27"/>
      <c r="C1227" s="113">
        <v>0</v>
      </c>
      <c r="D1227" s="93">
        <f t="shared" ref="D1227" si="11907">C1227/C1223</f>
        <v>0</v>
      </c>
      <c r="E1227" s="113"/>
      <c r="F1227" s="93">
        <f t="shared" ref="F1227" si="11908">E1227/E1223</f>
        <v>0</v>
      </c>
      <c r="G1227" s="113"/>
      <c r="H1227" s="93">
        <f t="shared" ref="H1227" si="11909">G1227/G1223</f>
        <v>0</v>
      </c>
      <c r="I1227" s="113"/>
      <c r="J1227" s="93">
        <f t="shared" ref="J1227" si="11910">I1227/I1223</f>
        <v>0</v>
      </c>
      <c r="K1227" s="113"/>
      <c r="L1227" s="93">
        <f t="shared" ref="L1227" si="11911">K1227/K1223</f>
        <v>0</v>
      </c>
      <c r="M1227" s="113">
        <v>0</v>
      </c>
      <c r="N1227" s="93">
        <f t="shared" ref="N1227" si="11912">M1227/M1223</f>
        <v>0</v>
      </c>
      <c r="O1227" s="113">
        <v>0</v>
      </c>
      <c r="P1227" s="93">
        <f t="shared" ref="P1227" si="11913">O1227/O1223</f>
        <v>0</v>
      </c>
      <c r="Q1227" s="113">
        <v>0</v>
      </c>
      <c r="R1227" s="93">
        <f t="shared" ref="R1227" si="11914">Q1227/Q1223</f>
        <v>0</v>
      </c>
      <c r="S1227" s="113">
        <v>0</v>
      </c>
      <c r="T1227" s="93">
        <f t="shared" ref="T1227" si="11915">S1227/S1223</f>
        <v>0</v>
      </c>
      <c r="U1227" s="113">
        <v>0</v>
      </c>
      <c r="V1227" s="93">
        <f t="shared" ref="V1227" si="11916">U1227/U1223</f>
        <v>0</v>
      </c>
      <c r="W1227" s="113">
        <v>0</v>
      </c>
      <c r="X1227" s="93">
        <f t="shared" ref="X1227" si="11917">W1227/W1223</f>
        <v>0</v>
      </c>
      <c r="Y1227" s="113">
        <v>0</v>
      </c>
      <c r="Z1227" s="93">
        <f t="shared" ref="Z1227" si="11918">Y1227/Y1223</f>
        <v>0</v>
      </c>
      <c r="AA1227" s="113">
        <v>0</v>
      </c>
      <c r="AB1227" s="93">
        <f t="shared" ref="AB1227" si="11919">AA1227/AA1223</f>
        <v>0</v>
      </c>
      <c r="AC1227" s="113">
        <v>0</v>
      </c>
      <c r="AD1227" s="93">
        <f t="shared" ref="AD1227" si="11920">AC1227/AC1223</f>
        <v>0</v>
      </c>
      <c r="AE1227" s="113"/>
      <c r="AF1227" s="93">
        <f t="shared" ref="AF1227" si="11921">AE1227/AE1223</f>
        <v>0</v>
      </c>
      <c r="AG1227" s="113"/>
      <c r="AH1227" s="93">
        <f t="shared" ref="AH1227" si="11922">AG1227/AG1223</f>
        <v>0</v>
      </c>
      <c r="AI1227" s="113"/>
      <c r="AJ1227" s="93">
        <f t="shared" ref="AJ1227" si="11923">AI1227/AI1223</f>
        <v>0</v>
      </c>
      <c r="AK1227" s="113"/>
      <c r="AL1227" s="93">
        <f t="shared" ref="AL1227" si="11924">AK1227/AK1223</f>
        <v>0</v>
      </c>
      <c r="AM1227" s="113">
        <v>0</v>
      </c>
      <c r="AN1227" s="93">
        <f t="shared" ref="AN1227" si="11925">AM1227/AM1223</f>
        <v>0</v>
      </c>
      <c r="AO1227" s="113">
        <v>0</v>
      </c>
      <c r="AP1227" s="93">
        <f t="shared" ref="AP1227" si="11926">AO1227/AO1223</f>
        <v>0</v>
      </c>
      <c r="AQ1227" s="113">
        <v>0</v>
      </c>
      <c r="AR1227" s="93">
        <f t="shared" si="11884"/>
        <v>0</v>
      </c>
      <c r="AS1227" s="134">
        <f t="shared" si="11885"/>
        <v>0</v>
      </c>
      <c r="AT1227" s="203">
        <f t="shared" si="11886"/>
        <v>0</v>
      </c>
      <c r="AU1227" s="120">
        <f>IF(J1227=0,0,(IF('Form II'!K1225="yes",(J1227/AT1227)*('Form II'!G1225+'Form II'!H1225),0)))</f>
        <v>0</v>
      </c>
      <c r="AV1227" s="120">
        <f>IF(D1227=0,0,(IF('Form II'!I1225="yes",(D1227/AT1227)*('Form II'!G1225+'Form II'!H1225),0)))</f>
        <v>0</v>
      </c>
      <c r="AW1227" s="120">
        <f>IF(F1227+H1227=0,0,(IF('Form II'!J1225="yes",((F1227+H1227)/AT1227)*('Form II'!G1225+'Form II'!H1225),0)))</f>
        <v>0</v>
      </c>
      <c r="AX1227" s="120">
        <f>IF(L1227=0,0,(L1227/AT1227)*('Form II'!G1225+'Form II'!H1225))</f>
        <v>0</v>
      </c>
      <c r="AY1227" s="120">
        <f>IF(P1227+R1227=0,0,(IF('Form II'!M1225="yes",(((P1227+R1227)/AT1227)*('Form II'!G1225+'Form II'!H1225)),0)))</f>
        <v>0</v>
      </c>
      <c r="AZ1227" s="120" t="e">
        <f>IF('Form II'!N1225="yes",(((V1227+X1227+Z1227+T1227)/AT1227)*('Form II'!G1225+'Form II'!H1225)),0)</f>
        <v>#DIV/0!</v>
      </c>
      <c r="BA1227" s="120" t="e">
        <f>IF('Form II'!P1225="yes",(AB1227/AT1227)*('Form II'!G1225+'Form II'!H1225),0)</f>
        <v>#DIV/0!</v>
      </c>
      <c r="BB1227" s="120" t="e">
        <f>IF('Form II'!O1225="yes",(AD1227/AT1227)*('Form II'!G1225+'Form II'!H1225),0)</f>
        <v>#DIV/0!</v>
      </c>
      <c r="BC1227" s="120">
        <f>IF(AF1227=0,0,(AF1227/AT1227)*('Form II'!G1225+'Form II'!H1225))</f>
        <v>0</v>
      </c>
      <c r="BD1227" s="120">
        <f>IF((AN1227+AP1227+AR1227)=0,0,(IF('Form II'!R1225="yes",(((AN1227+AP1227+AR1227)/AT1227)*('Form II'!G1225+'Form II'!H1225)),0)))</f>
        <v>0</v>
      </c>
      <c r="BE1227" s="118">
        <f>IF((AS1227)=0,('Form II'!G1225+'Form II'!H1225),SUM(AU1227:BD1227))</f>
        <v>0</v>
      </c>
      <c r="CD1227" s="23">
        <f>AT1227*'Form II'!F1225</f>
        <v>0</v>
      </c>
    </row>
    <row r="1228" spans="1:82" ht="16.5" thickTop="1" thickBot="1" x14ac:dyDescent="0.3">
      <c r="A1228" s="28" t="s">
        <v>40</v>
      </c>
      <c r="B1228" s="29"/>
      <c r="C1228" s="114">
        <v>0</v>
      </c>
      <c r="D1228" s="93">
        <f t="shared" ref="D1228" si="11927">C1228/C1223</f>
        <v>0</v>
      </c>
      <c r="E1228" s="114"/>
      <c r="F1228" s="93">
        <f t="shared" ref="F1228" si="11928">E1228/E1223</f>
        <v>0</v>
      </c>
      <c r="G1228" s="114"/>
      <c r="H1228" s="93">
        <f t="shared" ref="H1228" si="11929">G1228/G1223</f>
        <v>0</v>
      </c>
      <c r="I1228" s="114"/>
      <c r="J1228" s="93">
        <f t="shared" ref="J1228" si="11930">I1228/I1223</f>
        <v>0</v>
      </c>
      <c r="K1228" s="114"/>
      <c r="L1228" s="93">
        <f t="shared" ref="L1228" si="11931">K1228/K1223</f>
        <v>0</v>
      </c>
      <c r="M1228" s="114">
        <v>0</v>
      </c>
      <c r="N1228" s="93">
        <f t="shared" ref="N1228" si="11932">M1228/M1223</f>
        <v>0</v>
      </c>
      <c r="O1228" s="114">
        <v>0</v>
      </c>
      <c r="P1228" s="93">
        <f t="shared" ref="P1228" si="11933">O1228/O1223</f>
        <v>0</v>
      </c>
      <c r="Q1228" s="114">
        <v>0</v>
      </c>
      <c r="R1228" s="93">
        <f t="shared" ref="R1228" si="11934">Q1228/Q1223</f>
        <v>0</v>
      </c>
      <c r="S1228" s="114">
        <v>0</v>
      </c>
      <c r="T1228" s="93">
        <f t="shared" ref="T1228" si="11935">S1228/S1223</f>
        <v>0</v>
      </c>
      <c r="U1228" s="114">
        <v>0</v>
      </c>
      <c r="V1228" s="93">
        <f t="shared" ref="V1228" si="11936">U1228/U1223</f>
        <v>0</v>
      </c>
      <c r="W1228" s="114">
        <v>0</v>
      </c>
      <c r="X1228" s="93">
        <f t="shared" ref="X1228" si="11937">W1228/W1223</f>
        <v>0</v>
      </c>
      <c r="Y1228" s="114">
        <v>0</v>
      </c>
      <c r="Z1228" s="93">
        <f t="shared" ref="Z1228" si="11938">Y1228/Y1223</f>
        <v>0</v>
      </c>
      <c r="AA1228" s="114">
        <v>0</v>
      </c>
      <c r="AB1228" s="93">
        <f t="shared" ref="AB1228" si="11939">AA1228/AA1223</f>
        <v>0</v>
      </c>
      <c r="AC1228" s="114">
        <v>0</v>
      </c>
      <c r="AD1228" s="93">
        <f t="shared" ref="AD1228" si="11940">AC1228/AC1223</f>
        <v>0</v>
      </c>
      <c r="AE1228" s="114"/>
      <c r="AF1228" s="93">
        <f t="shared" ref="AF1228" si="11941">AE1228/AE1223</f>
        <v>0</v>
      </c>
      <c r="AG1228" s="114"/>
      <c r="AH1228" s="93">
        <f t="shared" ref="AH1228" si="11942">AG1228/AG1223</f>
        <v>0</v>
      </c>
      <c r="AI1228" s="114"/>
      <c r="AJ1228" s="93">
        <f t="shared" ref="AJ1228" si="11943">AI1228/AI1223</f>
        <v>0</v>
      </c>
      <c r="AK1228" s="114"/>
      <c r="AL1228" s="93">
        <f t="shared" ref="AL1228" si="11944">AK1228/AK1223</f>
        <v>0</v>
      </c>
      <c r="AM1228" s="114">
        <v>0</v>
      </c>
      <c r="AN1228" s="93">
        <f t="shared" ref="AN1228" si="11945">AM1228/AM1223</f>
        <v>0</v>
      </c>
      <c r="AO1228" s="114">
        <v>0</v>
      </c>
      <c r="AP1228" s="93">
        <f t="shared" ref="AP1228" si="11946">AO1228/AO1223</f>
        <v>0</v>
      </c>
      <c r="AQ1228" s="114">
        <v>0</v>
      </c>
      <c r="AR1228" s="93">
        <f t="shared" si="11884"/>
        <v>0</v>
      </c>
      <c r="AS1228" s="134">
        <f t="shared" si="11885"/>
        <v>0</v>
      </c>
      <c r="AT1228" s="203">
        <f t="shared" si="11886"/>
        <v>0</v>
      </c>
      <c r="AU1228" s="120">
        <f>IF(J1228=0,0,(IF('Form II'!K1226="yes",(J1228/AT1228)*('Form II'!G1226+'Form II'!H1226),0)))</f>
        <v>0</v>
      </c>
      <c r="AV1228" s="120">
        <f>IF(D1228=0,0,(IF('Form II'!I1226="yes",(D1228/AT1228)*('Form II'!G1226+'Form II'!H1226),0)))</f>
        <v>0</v>
      </c>
      <c r="AW1228" s="120">
        <f>IF(F1228+H1228=0,0,(IF('Form II'!J1226="yes",((F1228+H1228)/AT1228)*('Form II'!G1226+'Form II'!H1226),0)))</f>
        <v>0</v>
      </c>
      <c r="AX1228" s="120">
        <f>IF(L1228=0,0,(L1228/AT1228)*('Form II'!G1226+'Form II'!H1226))</f>
        <v>0</v>
      </c>
      <c r="AY1228" s="120">
        <f>IF(P1228+R1228=0,0,(IF('Form II'!M1226="yes",(((P1228+R1228)/AT1228)*('Form II'!G1226+'Form II'!H1226)),0)))</f>
        <v>0</v>
      </c>
      <c r="AZ1228" s="120" t="e">
        <f>IF('Form II'!N1226="yes",(((V1228+X1228+Z1228+T1228)/AT1228)*('Form II'!G1226+'Form II'!H1226)),0)</f>
        <v>#DIV/0!</v>
      </c>
      <c r="BA1228" s="120" t="e">
        <f>IF('Form II'!P1226="yes",(AB1228/AT1228)*('Form II'!G1226+'Form II'!H1226),0)</f>
        <v>#DIV/0!</v>
      </c>
      <c r="BB1228" s="120" t="e">
        <f>IF('Form II'!O1226="yes",(AD1228/AT1228)*('Form II'!G1226+'Form II'!H1226),0)</f>
        <v>#DIV/0!</v>
      </c>
      <c r="BC1228" s="120">
        <f>IF(AF1228=0,0,(AF1228/AT1228)*('Form II'!G1226+'Form II'!H1226))</f>
        <v>0</v>
      </c>
      <c r="BD1228" s="120">
        <f>IF((AN1228+AP1228+AR1228)=0,0,(IF('Form II'!R1226="yes",(((AN1228+AP1228+AR1228)/AT1228)*('Form II'!G1226+'Form II'!H1226)),0)))</f>
        <v>0</v>
      </c>
      <c r="BE1228" s="118">
        <f>IF((AS1228)=0,('Form II'!G1226+'Form II'!H1226),SUM(AU1228:BD1228))</f>
        <v>0</v>
      </c>
      <c r="CD1228" s="23">
        <f>AT1228*'Form II'!F1226</f>
        <v>0</v>
      </c>
    </row>
    <row r="1229" spans="1:82" ht="15.75" thickTop="1" x14ac:dyDescent="0.25">
      <c r="A1229" s="90" t="s">
        <v>41</v>
      </c>
      <c r="B1229" s="91"/>
      <c r="C1229" s="91">
        <f t="shared" si="11512"/>
        <v>0</v>
      </c>
      <c r="D1229" s="93">
        <f t="shared" ref="D1229" si="11947">C1229/C1223</f>
        <v>0</v>
      </c>
      <c r="E1229" s="91">
        <f t="shared" si="11514"/>
        <v>0</v>
      </c>
      <c r="F1229" s="93">
        <f t="shared" ref="F1229" si="11948">E1229/E1223</f>
        <v>0</v>
      </c>
      <c r="G1229" s="91">
        <f t="shared" si="11516"/>
        <v>0</v>
      </c>
      <c r="H1229" s="93">
        <f t="shared" ref="H1229" si="11949">G1229/G1223</f>
        <v>0</v>
      </c>
      <c r="I1229" s="91">
        <f t="shared" si="11518"/>
        <v>0</v>
      </c>
      <c r="J1229" s="93">
        <f t="shared" ref="J1229" si="11950">I1229/I1223</f>
        <v>0</v>
      </c>
      <c r="K1229" s="91">
        <f t="shared" si="11520"/>
        <v>0</v>
      </c>
      <c r="L1229" s="93">
        <f t="shared" ref="L1229" si="11951">K1229/K1223</f>
        <v>0</v>
      </c>
      <c r="M1229" s="91">
        <f t="shared" si="11522"/>
        <v>0</v>
      </c>
      <c r="N1229" s="93">
        <f t="shared" ref="N1229" si="11952">M1229/M1223</f>
        <v>0</v>
      </c>
      <c r="O1229" s="91">
        <f t="shared" si="11524"/>
        <v>0</v>
      </c>
      <c r="P1229" s="93">
        <f t="shared" ref="P1229" si="11953">O1229/O1223</f>
        <v>0</v>
      </c>
      <c r="Q1229" s="91">
        <f t="shared" si="11526"/>
        <v>0</v>
      </c>
      <c r="R1229" s="93">
        <f t="shared" ref="R1229" si="11954">Q1229/Q1223</f>
        <v>0</v>
      </c>
      <c r="S1229" s="91">
        <f t="shared" si="11528"/>
        <v>0</v>
      </c>
      <c r="T1229" s="93">
        <f t="shared" ref="T1229" si="11955">S1229/S1223</f>
        <v>0</v>
      </c>
      <c r="U1229" s="91">
        <f t="shared" si="11530"/>
        <v>0</v>
      </c>
      <c r="V1229" s="93">
        <f t="shared" ref="V1229" si="11956">U1229/U1223</f>
        <v>0</v>
      </c>
      <c r="W1229" s="91">
        <f t="shared" si="11532"/>
        <v>0</v>
      </c>
      <c r="X1229" s="93">
        <f t="shared" ref="X1229" si="11957">W1229/W1223</f>
        <v>0</v>
      </c>
      <c r="Y1229" s="91">
        <f t="shared" si="11534"/>
        <v>0</v>
      </c>
      <c r="Z1229" s="93">
        <f t="shared" ref="Z1229" si="11958">Y1229/Y1223</f>
        <v>0</v>
      </c>
      <c r="AA1229" s="91">
        <f t="shared" si="11536"/>
        <v>0</v>
      </c>
      <c r="AB1229" s="93">
        <f t="shared" ref="AB1229" si="11959">AA1229/AA1223</f>
        <v>0</v>
      </c>
      <c r="AC1229" s="91">
        <f t="shared" si="11538"/>
        <v>0</v>
      </c>
      <c r="AD1229" s="93">
        <f t="shared" ref="AD1229" si="11960">AC1229/AC1223</f>
        <v>0</v>
      </c>
      <c r="AE1229" s="94">
        <f t="shared" si="11540"/>
        <v>0</v>
      </c>
      <c r="AF1229" s="93">
        <f t="shared" ref="AF1229" si="11961">AE1229/AE1223</f>
        <v>0</v>
      </c>
      <c r="AG1229" s="91">
        <f t="shared" si="11542"/>
        <v>0</v>
      </c>
      <c r="AH1229" s="93">
        <f t="shared" ref="AH1229" si="11962">AG1229/AG1223</f>
        <v>0</v>
      </c>
      <c r="AI1229" s="91">
        <f t="shared" si="11544"/>
        <v>0</v>
      </c>
      <c r="AJ1229" s="93">
        <f t="shared" ref="AJ1229" si="11963">AI1229/AI1223</f>
        <v>0</v>
      </c>
      <c r="AK1229" s="91">
        <f t="shared" si="11546"/>
        <v>0</v>
      </c>
      <c r="AL1229" s="93">
        <f t="shared" ref="AL1229" si="11964">AK1229/AK1223</f>
        <v>0</v>
      </c>
      <c r="AM1229" s="91">
        <f t="shared" si="11548"/>
        <v>0</v>
      </c>
      <c r="AN1229" s="93">
        <f t="shared" ref="AN1229" si="11965">AM1229/AM1223</f>
        <v>0</v>
      </c>
      <c r="AO1229" s="91">
        <f t="shared" si="11550"/>
        <v>0</v>
      </c>
      <c r="AP1229" s="93">
        <f t="shared" ref="AP1229" si="11966">AO1229/AO1223</f>
        <v>0</v>
      </c>
      <c r="AQ1229" s="91">
        <f t="shared" si="11552"/>
        <v>0</v>
      </c>
      <c r="AR1229" s="93">
        <f t="shared" si="11884"/>
        <v>0</v>
      </c>
      <c r="AS1229" s="95">
        <f t="shared" si="11553"/>
        <v>0</v>
      </c>
      <c r="AT1229" s="203">
        <f t="shared" si="11886"/>
        <v>0</v>
      </c>
      <c r="AU1229" s="121"/>
      <c r="AV1229" s="121"/>
      <c r="AW1229" s="121"/>
      <c r="AX1229" s="121"/>
      <c r="AY1229" s="121"/>
      <c r="AZ1229" s="121"/>
      <c r="BA1229" s="121"/>
      <c r="BB1229" s="121"/>
      <c r="BC1229" s="121"/>
      <c r="BD1229" s="121"/>
      <c r="BE1229" s="121"/>
      <c r="CD1229" s="30">
        <f t="shared" si="11554"/>
        <v>0</v>
      </c>
    </row>
    <row r="1230" spans="1:82" x14ac:dyDescent="0.25">
      <c r="AU1230" s="116"/>
      <c r="AV1230" s="116"/>
      <c r="AW1230" s="116"/>
      <c r="AX1230" s="116"/>
      <c r="AY1230" s="116"/>
      <c r="AZ1230" s="116"/>
      <c r="BA1230" s="116"/>
      <c r="BB1230" s="116"/>
      <c r="BC1230" s="116"/>
      <c r="BD1230" s="116"/>
      <c r="BE1230" s="116"/>
    </row>
    <row r="1231" spans="1:82" ht="45" x14ac:dyDescent="0.25">
      <c r="A1231" s="97"/>
      <c r="B1231" s="199" t="s">
        <v>25</v>
      </c>
      <c r="C1231" s="248" t="s">
        <v>116</v>
      </c>
      <c r="D1231" s="247"/>
      <c r="E1231" s="257" t="s">
        <v>119</v>
      </c>
      <c r="F1231" s="247"/>
      <c r="G1231" s="257" t="s">
        <v>120</v>
      </c>
      <c r="H1231" s="247"/>
      <c r="I1231" s="248" t="s">
        <v>117</v>
      </c>
      <c r="J1231" s="247"/>
      <c r="K1231" s="248" t="s">
        <v>118</v>
      </c>
      <c r="L1231" s="247"/>
      <c r="M1231" s="248" t="s">
        <v>27</v>
      </c>
      <c r="N1231" s="247"/>
      <c r="O1231" s="248" t="s">
        <v>166</v>
      </c>
      <c r="P1231" s="247"/>
      <c r="Q1231" s="248" t="s">
        <v>167</v>
      </c>
      <c r="R1231" s="247"/>
      <c r="S1231" s="248" t="s">
        <v>132</v>
      </c>
      <c r="T1231" s="247"/>
      <c r="U1231" s="248" t="s">
        <v>28</v>
      </c>
      <c r="V1231" s="247"/>
      <c r="W1231" s="248" t="s">
        <v>29</v>
      </c>
      <c r="X1231" s="247"/>
      <c r="Y1231" s="248" t="s">
        <v>30</v>
      </c>
      <c r="Z1231" s="247"/>
      <c r="AA1231" s="248" t="s">
        <v>114</v>
      </c>
      <c r="AB1231" s="258"/>
      <c r="AC1231" s="248" t="s">
        <v>113</v>
      </c>
      <c r="AD1231" s="247"/>
      <c r="AE1231" s="248" t="s">
        <v>31</v>
      </c>
      <c r="AF1231" s="247"/>
      <c r="AG1231" s="248" t="s">
        <v>193</v>
      </c>
      <c r="AH1231" s="247"/>
      <c r="AI1231" s="248" t="s">
        <v>164</v>
      </c>
      <c r="AJ1231" s="247"/>
      <c r="AK1231" s="246" t="s">
        <v>165</v>
      </c>
      <c r="AL1231" s="247"/>
      <c r="AM1231" s="248" t="s">
        <v>33</v>
      </c>
      <c r="AN1231" s="247"/>
      <c r="AO1231" s="248" t="s">
        <v>34</v>
      </c>
      <c r="AP1231" s="247"/>
      <c r="AQ1231" s="248" t="s">
        <v>34</v>
      </c>
      <c r="AR1231" s="247"/>
      <c r="AS1231" s="248" t="s">
        <v>35</v>
      </c>
      <c r="AT1231" s="247"/>
      <c r="AU1231" s="115" t="s">
        <v>529</v>
      </c>
      <c r="AV1231" s="115" t="s">
        <v>116</v>
      </c>
      <c r="AW1231" s="115" t="s">
        <v>531</v>
      </c>
      <c r="AX1231" s="116" t="s">
        <v>532</v>
      </c>
      <c r="AY1231" s="116" t="s">
        <v>533</v>
      </c>
      <c r="AZ1231" s="116" t="s">
        <v>134</v>
      </c>
      <c r="BA1231" s="117" t="s">
        <v>114</v>
      </c>
      <c r="BB1231" s="117" t="s">
        <v>113</v>
      </c>
      <c r="BC1231" s="117" t="s">
        <v>46</v>
      </c>
      <c r="BD1231" s="117" t="s">
        <v>44</v>
      </c>
      <c r="BE1231" s="118"/>
    </row>
    <row r="1232" spans="1:82" x14ac:dyDescent="0.25">
      <c r="A1232" s="49" t="s">
        <v>129</v>
      </c>
      <c r="B1232" s="200"/>
      <c r="C1232" s="151"/>
      <c r="D1232" s="152"/>
      <c r="E1232" s="151"/>
      <c r="F1232" s="152"/>
      <c r="G1232" s="200"/>
      <c r="H1232" s="201"/>
      <c r="I1232" s="200"/>
      <c r="J1232" s="201"/>
      <c r="K1232" s="87"/>
      <c r="L1232" s="201"/>
      <c r="M1232" s="200"/>
      <c r="N1232" s="201"/>
      <c r="O1232" s="200"/>
      <c r="P1232" s="201"/>
      <c r="Q1232" s="200"/>
      <c r="R1232" s="201"/>
      <c r="S1232" s="200"/>
      <c r="T1232" s="201"/>
      <c r="U1232" s="200"/>
      <c r="V1232" s="201"/>
      <c r="W1232" s="200"/>
      <c r="X1232" s="201"/>
      <c r="Y1232" s="200"/>
      <c r="Z1232" s="201"/>
      <c r="AA1232" s="87"/>
      <c r="AB1232" s="87"/>
      <c r="AC1232" s="200"/>
      <c r="AD1232" s="201"/>
      <c r="AE1232" s="200"/>
      <c r="AF1232" s="201"/>
      <c r="AG1232" s="200"/>
      <c r="AH1232" s="201"/>
      <c r="AI1232" s="200"/>
      <c r="AJ1232" s="201"/>
      <c r="AK1232" s="87"/>
      <c r="AL1232" s="87"/>
      <c r="AM1232" s="200"/>
      <c r="AN1232" s="201"/>
      <c r="AO1232" s="200"/>
      <c r="AP1232" s="201"/>
      <c r="AQ1232" s="200"/>
      <c r="AR1232" s="201"/>
      <c r="AS1232" s="200"/>
      <c r="AT1232" s="146"/>
      <c r="AU1232" s="115"/>
      <c r="AV1232" s="115"/>
      <c r="AW1232" s="115"/>
      <c r="AX1232" s="116"/>
      <c r="AY1232" s="116"/>
      <c r="AZ1232" s="116"/>
      <c r="BA1232" s="116"/>
      <c r="BB1232" s="116"/>
      <c r="BC1232" s="116"/>
      <c r="BD1232" s="116"/>
      <c r="BE1232" s="116"/>
    </row>
    <row r="1233" spans="1:82" x14ac:dyDescent="0.25">
      <c r="A1233" s="98"/>
      <c r="B1233" s="88"/>
      <c r="C1233" s="249">
        <f>(VLOOKUP(A1232,$BF$2:$CB$5,2,FALSE))*'Form II'!F1233</f>
        <v>60</v>
      </c>
      <c r="D1233" s="250"/>
      <c r="E1233" s="249">
        <f>VLOOKUP(A1232,$BF$2:$CB$5,3,FALSE)*'Form II'!F1233</f>
        <v>60</v>
      </c>
      <c r="F1233" s="250"/>
      <c r="G1233" s="249">
        <f>VLOOKUP(A1232,$BF$2:$CB$5,4,FALSE)*'Form II'!F1233</f>
        <v>60</v>
      </c>
      <c r="H1233" s="250"/>
      <c r="I1233" s="249">
        <f>VLOOKUP(A1232,$BF$2:$CB$5,5,FALSE)*'Form II'!F1233</f>
        <v>60</v>
      </c>
      <c r="J1233" s="250"/>
      <c r="K1233" s="251">
        <f>VLOOKUP(A1232,$BF$2:$CB$5,6,FALSE)*'Form II'!F1233</f>
        <v>100</v>
      </c>
      <c r="L1233" s="250"/>
      <c r="M1233" s="249">
        <f>VLOOKUP(A1232,$BF$2:$CB$5,7,FALSE)*'Form II'!F1233</f>
        <v>200</v>
      </c>
      <c r="N1233" s="250"/>
      <c r="O1233" s="249">
        <f>VLOOKUP(A1232,$BF$2:$CB$5,8,FALSE)*'Form II'!F1233</f>
        <v>125</v>
      </c>
      <c r="P1233" s="250"/>
      <c r="Q1233" s="249">
        <f>VLOOKUP(A1232,$BF$2:$CB$5,9,FALSE)*'Form II'!F1233</f>
        <v>125</v>
      </c>
      <c r="R1233" s="250"/>
      <c r="S1233" s="249">
        <f>VLOOKUP(A1232,$BF$2:$CB$5,10,FALSE)*'Form II'!F1233</f>
        <v>125</v>
      </c>
      <c r="T1233" s="250"/>
      <c r="U1233" s="249">
        <f>VLOOKUP(A1232,$BF$2:$CB$5,11,FALSE)*'Form II'!F1233</f>
        <v>150</v>
      </c>
      <c r="V1233" s="250"/>
      <c r="W1233" s="249">
        <f>VLOOKUP(A1232,$BF$2:$CB$5,12,FALSE)*'Form II'!F1233</f>
        <v>200</v>
      </c>
      <c r="X1233" s="250"/>
      <c r="Y1233" s="252">
        <f>VLOOKUP(A1232,$BF$2:$CB$5,13,FALSE)*'Form II'!F1233</f>
        <v>250</v>
      </c>
      <c r="Z1233" s="253"/>
      <c r="AA1233" s="252">
        <f>VLOOKUP(A1232,$BF$2:$CB$5,14,FALSE)*'Form II'!F1233</f>
        <v>75</v>
      </c>
      <c r="AB1233" s="254"/>
      <c r="AC1233" s="252">
        <f>VLOOKUP(A1232,$BF$2:$CB$5,15,FALSE)*'Form II'!F1233</f>
        <v>75</v>
      </c>
      <c r="AD1233" s="253"/>
      <c r="AE1233" s="252">
        <f>VLOOKUP(A1232,$BF$2:$CB$5,16,FALSE)*'Form II'!F1233</f>
        <v>200</v>
      </c>
      <c r="AF1233" s="253"/>
      <c r="AG1233" s="249">
        <f>VLOOKUP(A1232,$BF$2:$CB$5,17,FALSE)*'Form II'!F1233</f>
        <v>200</v>
      </c>
      <c r="AH1233" s="250"/>
      <c r="AI1233" s="249">
        <f>VLOOKUP(A1232,$BF$2:$CB$5,18,FALSE)*'Form II'!F1233</f>
        <v>12.5</v>
      </c>
      <c r="AJ1233" s="250"/>
      <c r="AK1233" s="249">
        <f>VLOOKUP(A1232,$BF$2:$CB$5,19,FALSE)*'Form II'!F1233</f>
        <v>25</v>
      </c>
      <c r="AL1233" s="250"/>
      <c r="AM1233" s="249">
        <f>VLOOKUP(A1232,$BF$2:$CB$5,20,FALSE)*'Form II'!F1233</f>
        <v>12.5</v>
      </c>
      <c r="AN1233" s="250"/>
      <c r="AO1233" s="249">
        <f>VLOOKUP(A1232,$BF$2:$CB$5,21,FALSE)*'Form II'!F1233</f>
        <v>25</v>
      </c>
      <c r="AP1233" s="250"/>
      <c r="AQ1233" s="249">
        <f>VLOOKUP(A1232,$BF$2:$CB$5,22,FALSE)*'Form II'!F1233</f>
        <v>25</v>
      </c>
      <c r="AR1233" s="250"/>
      <c r="AS1233" s="255"/>
      <c r="AT1233" s="256"/>
      <c r="AU1233" s="116"/>
      <c r="AV1233" s="116"/>
      <c r="AW1233" s="116"/>
      <c r="AX1233" s="116"/>
      <c r="AY1233" s="116"/>
      <c r="AZ1233" s="116"/>
      <c r="BA1233" s="116"/>
      <c r="BB1233" s="116"/>
      <c r="BC1233" s="116"/>
      <c r="BD1233" s="116"/>
      <c r="BE1233" s="116"/>
    </row>
    <row r="1234" spans="1:82" ht="15.75" thickBot="1" x14ac:dyDescent="0.3">
      <c r="A1234" s="48" t="str">
        <f>'Form II'!A1233&amp;", "&amp;'Form II'!B1233</f>
        <v>, 124</v>
      </c>
      <c r="B1234" s="99" t="s">
        <v>36</v>
      </c>
      <c r="C1234" s="99" t="s">
        <v>36</v>
      </c>
      <c r="D1234" s="99" t="s">
        <v>142</v>
      </c>
      <c r="E1234" s="99"/>
      <c r="F1234" s="99"/>
      <c r="G1234" s="99"/>
      <c r="H1234" s="99"/>
      <c r="I1234" s="99"/>
      <c r="J1234" s="99"/>
      <c r="K1234" s="99" t="s">
        <v>36</v>
      </c>
      <c r="L1234" s="99" t="s">
        <v>142</v>
      </c>
      <c r="M1234" s="99" t="s">
        <v>36</v>
      </c>
      <c r="N1234" s="99" t="s">
        <v>142</v>
      </c>
      <c r="O1234" s="99" t="s">
        <v>36</v>
      </c>
      <c r="P1234" s="99" t="s">
        <v>142</v>
      </c>
      <c r="Q1234" s="99" t="s">
        <v>36</v>
      </c>
      <c r="R1234" s="99" t="s">
        <v>142</v>
      </c>
      <c r="S1234" s="99" t="s">
        <v>36</v>
      </c>
      <c r="T1234" s="99" t="s">
        <v>142</v>
      </c>
      <c r="U1234" s="99" t="s">
        <v>36</v>
      </c>
      <c r="V1234" s="99" t="s">
        <v>142</v>
      </c>
      <c r="W1234" s="99" t="s">
        <v>36</v>
      </c>
      <c r="X1234" s="99" t="s">
        <v>142</v>
      </c>
      <c r="Y1234" s="99" t="s">
        <v>36</v>
      </c>
      <c r="Z1234" s="99" t="s">
        <v>142</v>
      </c>
      <c r="AA1234" s="99"/>
      <c r="AB1234" s="99"/>
      <c r="AC1234" s="99" t="s">
        <v>36</v>
      </c>
      <c r="AD1234" s="99" t="s">
        <v>142</v>
      </c>
      <c r="AE1234" s="99" t="s">
        <v>36</v>
      </c>
      <c r="AF1234" s="100" t="s">
        <v>142</v>
      </c>
      <c r="AG1234" s="99" t="s">
        <v>36</v>
      </c>
      <c r="AH1234" s="99" t="s">
        <v>142</v>
      </c>
      <c r="AI1234" s="99" t="s">
        <v>36</v>
      </c>
      <c r="AJ1234" s="99" t="s">
        <v>142</v>
      </c>
      <c r="AK1234" s="99" t="s">
        <v>36</v>
      </c>
      <c r="AL1234" s="99" t="s">
        <v>142</v>
      </c>
      <c r="AM1234" s="99" t="s">
        <v>36</v>
      </c>
      <c r="AN1234" s="99" t="s">
        <v>142</v>
      </c>
      <c r="AO1234" s="99" t="s">
        <v>36</v>
      </c>
      <c r="AP1234" s="99" t="s">
        <v>142</v>
      </c>
      <c r="AQ1234" s="99" t="s">
        <v>36</v>
      </c>
      <c r="AR1234" s="99" t="s">
        <v>142</v>
      </c>
      <c r="AS1234" s="99" t="s">
        <v>36</v>
      </c>
      <c r="AT1234" s="147" t="s">
        <v>142</v>
      </c>
      <c r="AU1234" s="116"/>
      <c r="AV1234" s="116"/>
      <c r="AW1234" s="116"/>
      <c r="AX1234" s="116"/>
      <c r="AY1234" s="116"/>
      <c r="AZ1234" s="116"/>
      <c r="BA1234" s="116"/>
      <c r="BB1234" s="116"/>
      <c r="BC1234" s="116"/>
      <c r="BD1234" s="116"/>
      <c r="BE1234" s="116"/>
    </row>
    <row r="1235" spans="1:82" ht="16.5" thickTop="1" thickBot="1" x14ac:dyDescent="0.3">
      <c r="A1235" s="24" t="s">
        <v>37</v>
      </c>
      <c r="B1235" s="25"/>
      <c r="C1235" s="112">
        <v>0</v>
      </c>
      <c r="D1235" s="93">
        <f t="shared" ref="D1235" si="11967">C1235/C1233</f>
        <v>0</v>
      </c>
      <c r="E1235" s="112"/>
      <c r="F1235" s="93">
        <f t="shared" ref="F1235" si="11968">E1235/E1233</f>
        <v>0</v>
      </c>
      <c r="G1235" s="112"/>
      <c r="H1235" s="93">
        <f t="shared" ref="H1235" si="11969">G1235/G1233</f>
        <v>0</v>
      </c>
      <c r="I1235" s="112"/>
      <c r="J1235" s="93">
        <f t="shared" ref="J1235" si="11970">I1235/I1233</f>
        <v>0</v>
      </c>
      <c r="K1235" s="112"/>
      <c r="L1235" s="93">
        <f t="shared" ref="L1235" si="11971">K1235/K1233</f>
        <v>0</v>
      </c>
      <c r="M1235" s="112">
        <v>0</v>
      </c>
      <c r="N1235" s="93">
        <f t="shared" ref="N1235" si="11972">M1235/M1233</f>
        <v>0</v>
      </c>
      <c r="O1235" s="112">
        <v>0</v>
      </c>
      <c r="P1235" s="93">
        <f t="shared" ref="P1235" si="11973">O1235/O1233</f>
        <v>0</v>
      </c>
      <c r="Q1235" s="112">
        <v>0</v>
      </c>
      <c r="R1235" s="93">
        <f t="shared" ref="R1235" si="11974">Q1235/Q1233</f>
        <v>0</v>
      </c>
      <c r="S1235" s="112">
        <v>0</v>
      </c>
      <c r="T1235" s="93">
        <f t="shared" ref="T1235" si="11975">S1235/S1233</f>
        <v>0</v>
      </c>
      <c r="U1235" s="112">
        <v>0</v>
      </c>
      <c r="V1235" s="93">
        <f t="shared" ref="V1235" si="11976">U1235/U1233</f>
        <v>0</v>
      </c>
      <c r="W1235" s="112">
        <v>0</v>
      </c>
      <c r="X1235" s="93">
        <f t="shared" ref="X1235" si="11977">W1235/W1233</f>
        <v>0</v>
      </c>
      <c r="Y1235" s="112">
        <v>0</v>
      </c>
      <c r="Z1235" s="93">
        <f t="shared" ref="Z1235" si="11978">Y1235/Y1233</f>
        <v>0</v>
      </c>
      <c r="AA1235" s="112">
        <v>0</v>
      </c>
      <c r="AB1235" s="93">
        <f t="shared" ref="AB1235" si="11979">AA1235/AA1233</f>
        <v>0</v>
      </c>
      <c r="AC1235" s="112">
        <v>0</v>
      </c>
      <c r="AD1235" s="93">
        <f t="shared" ref="AD1235" si="11980">AC1235/AC1233</f>
        <v>0</v>
      </c>
      <c r="AE1235" s="112"/>
      <c r="AF1235" s="93">
        <f t="shared" ref="AF1235" si="11981">AE1235/AE1233</f>
        <v>0</v>
      </c>
      <c r="AG1235" s="112"/>
      <c r="AH1235" s="93">
        <f t="shared" ref="AH1235" si="11982">AG1235/AG1233</f>
        <v>0</v>
      </c>
      <c r="AI1235" s="112"/>
      <c r="AJ1235" s="93">
        <f t="shared" ref="AJ1235" si="11983">AI1235/AI1233</f>
        <v>0</v>
      </c>
      <c r="AK1235" s="112"/>
      <c r="AL1235" s="93">
        <f t="shared" ref="AL1235" si="11984">AK1235/AK1233</f>
        <v>0</v>
      </c>
      <c r="AM1235" s="112">
        <v>0</v>
      </c>
      <c r="AN1235" s="93">
        <f t="shared" ref="AN1235" si="11985">AM1235/AM1233</f>
        <v>0</v>
      </c>
      <c r="AO1235" s="112">
        <v>0</v>
      </c>
      <c r="AP1235" s="93">
        <f t="shared" ref="AP1235" si="11986">AO1235/AO1233</f>
        <v>0</v>
      </c>
      <c r="AQ1235" s="112">
        <v>0</v>
      </c>
      <c r="AR1235" s="93">
        <f t="shared" ref="AR1235:AR1239" si="11987">AQ1235/$AQ$113</f>
        <v>0</v>
      </c>
      <c r="AS1235" s="134">
        <f t="shared" ref="AS1235:AS1238" si="11988">C1235+K1235+M1235+O1235+U1235+W1235+Y1235+AC1235+AE1235+AG1235+AM1235+AQ1235+E1235+I1235+G1235+AA1235+Q1235+S1235+AO1235+AI1235+AK1235</f>
        <v>0</v>
      </c>
      <c r="AT1235" s="203">
        <f t="shared" ref="AT1235:AT1239" si="11989">D1235+L1235+N1235+P1235+V1235+X1235+Z1235+AD1235+AF1235+AH1235+AN1235+AR1235+AB1235+F1235+J1235+H1235+R1235+T1235+AP1235+AJ1235+AL1235</f>
        <v>0</v>
      </c>
      <c r="AU1235" s="120">
        <f>IF(J1235=0,0,(IF('Form II'!K1233="yes",(J1235/AT1235)*('Form II'!G1233+'Form II'!H1233),0)))</f>
        <v>0</v>
      </c>
      <c r="AV1235" s="120">
        <f>IF(D1235=0,0,(IF('Form II'!I1233="yes",(D1235/AT1235)*('Form II'!G1233+'Form II'!H1233),0)))</f>
        <v>0</v>
      </c>
      <c r="AW1235" s="120">
        <f>IF(F1235+H1235=0,0,(IF('Form II'!J1233="yes",((F1235+H1235)/AT1235)*('Form II'!G1233+'Form II'!H1233),0)))</f>
        <v>0</v>
      </c>
      <c r="AX1235" s="120">
        <f>IF(L1235=0,0,(L1235/AT1235)*('Form II'!G1233+'Form II'!H1233))</f>
        <v>0</v>
      </c>
      <c r="AY1235" s="120">
        <f>IF(P1235+R1235=0,0,(IF('Form II'!M1233="yes",(((P1235+R1235)/AT1235)*('Form II'!G1233+'Form II'!H1233)),0)))</f>
        <v>0</v>
      </c>
      <c r="AZ1235" s="120" t="e">
        <f>IF('Form II'!N1233="yes",(((V1235+X1235+Z1235+T1235)/AT1235)*('Form II'!G1233+'Form II'!H1233)),0)</f>
        <v>#DIV/0!</v>
      </c>
      <c r="BA1235" s="120" t="e">
        <f>IF('Form II'!P1233="yes",(AB1235/AT1235)*('Form II'!G1233+'Form II'!H1233),0)</f>
        <v>#DIV/0!</v>
      </c>
      <c r="BB1235" s="120" t="e">
        <f>IF('Form II'!O1233="yes",(AD1235/AT1235)*('Form II'!G1233+'Form II'!H1233),0)</f>
        <v>#DIV/0!</v>
      </c>
      <c r="BC1235" s="120">
        <f>IF(AF1235=0,0,(AF1235/AT1235)*('Form II'!G1233+'Form II'!H1233))</f>
        <v>0</v>
      </c>
      <c r="BD1235" s="120">
        <f>IF((AN1235+AP1235+AR1235)=0,0,(IF('Form II'!R1233="yes",(((AN1235+AP1235+AR1235)/AT1235)*('Form II'!G1233+'Form II'!H1233)),0)))</f>
        <v>0</v>
      </c>
      <c r="BE1235" s="118">
        <f>IF((AS1235)=0,('Form II'!G1233+'Form II'!H1233),SUM(AU1235:BD1235))</f>
        <v>0</v>
      </c>
      <c r="CD1235" s="23">
        <f>AT1235*'Form II'!F1233</f>
        <v>0</v>
      </c>
    </row>
    <row r="1236" spans="1:82" ht="16.5" thickTop="1" thickBot="1" x14ac:dyDescent="0.3">
      <c r="A1236" s="26" t="s">
        <v>38</v>
      </c>
      <c r="B1236" s="27"/>
      <c r="C1236" s="113">
        <v>0</v>
      </c>
      <c r="D1236" s="93">
        <f t="shared" ref="D1236" si="11990">C1236/C1233</f>
        <v>0</v>
      </c>
      <c r="E1236" s="113"/>
      <c r="F1236" s="93">
        <f t="shared" ref="F1236" si="11991">E1236/E1233</f>
        <v>0</v>
      </c>
      <c r="G1236" s="113"/>
      <c r="H1236" s="93">
        <f t="shared" ref="H1236" si="11992">G1236/G1233</f>
        <v>0</v>
      </c>
      <c r="I1236" s="113"/>
      <c r="J1236" s="93">
        <f t="shared" ref="J1236" si="11993">I1236/I1233</f>
        <v>0</v>
      </c>
      <c r="K1236" s="113"/>
      <c r="L1236" s="93">
        <f t="shared" ref="L1236" si="11994">K1236/K1233</f>
        <v>0</v>
      </c>
      <c r="M1236" s="113">
        <v>0</v>
      </c>
      <c r="N1236" s="93">
        <f t="shared" ref="N1236" si="11995">M1236/M1233</f>
        <v>0</v>
      </c>
      <c r="O1236" s="113">
        <v>0</v>
      </c>
      <c r="P1236" s="93">
        <f t="shared" ref="P1236" si="11996">O1236/O1233</f>
        <v>0</v>
      </c>
      <c r="Q1236" s="113">
        <v>0</v>
      </c>
      <c r="R1236" s="93">
        <f t="shared" ref="R1236" si="11997">Q1236/Q1233</f>
        <v>0</v>
      </c>
      <c r="S1236" s="113">
        <v>0</v>
      </c>
      <c r="T1236" s="93">
        <f t="shared" ref="T1236" si="11998">S1236/S1233</f>
        <v>0</v>
      </c>
      <c r="U1236" s="113">
        <v>0</v>
      </c>
      <c r="V1236" s="93">
        <f t="shared" ref="V1236" si="11999">U1236/U1233</f>
        <v>0</v>
      </c>
      <c r="W1236" s="113">
        <v>0</v>
      </c>
      <c r="X1236" s="93">
        <f t="shared" ref="X1236" si="12000">W1236/W1233</f>
        <v>0</v>
      </c>
      <c r="Y1236" s="113">
        <v>0</v>
      </c>
      <c r="Z1236" s="93">
        <f t="shared" ref="Z1236" si="12001">Y1236/Y1233</f>
        <v>0</v>
      </c>
      <c r="AA1236" s="113">
        <v>0</v>
      </c>
      <c r="AB1236" s="93">
        <f t="shared" ref="AB1236" si="12002">AA1236/AA1233</f>
        <v>0</v>
      </c>
      <c r="AC1236" s="113">
        <v>0</v>
      </c>
      <c r="AD1236" s="93">
        <f t="shared" ref="AD1236" si="12003">AC1236/AC1233</f>
        <v>0</v>
      </c>
      <c r="AE1236" s="113"/>
      <c r="AF1236" s="93">
        <f t="shared" ref="AF1236" si="12004">AE1236/AE1233</f>
        <v>0</v>
      </c>
      <c r="AG1236" s="113"/>
      <c r="AH1236" s="93">
        <f t="shared" ref="AH1236" si="12005">AG1236/AG1233</f>
        <v>0</v>
      </c>
      <c r="AI1236" s="113"/>
      <c r="AJ1236" s="93">
        <f t="shared" ref="AJ1236" si="12006">AI1236/AI1233</f>
        <v>0</v>
      </c>
      <c r="AK1236" s="113"/>
      <c r="AL1236" s="93">
        <f t="shared" ref="AL1236" si="12007">AK1236/AK1233</f>
        <v>0</v>
      </c>
      <c r="AM1236" s="113">
        <v>0</v>
      </c>
      <c r="AN1236" s="93">
        <f t="shared" ref="AN1236" si="12008">AM1236/AM1233</f>
        <v>0</v>
      </c>
      <c r="AO1236" s="113">
        <v>0</v>
      </c>
      <c r="AP1236" s="93">
        <f t="shared" ref="AP1236" si="12009">AO1236/AO1233</f>
        <v>0</v>
      </c>
      <c r="AQ1236" s="113">
        <v>0</v>
      </c>
      <c r="AR1236" s="93">
        <f t="shared" si="11987"/>
        <v>0</v>
      </c>
      <c r="AS1236" s="134">
        <f t="shared" si="11988"/>
        <v>0</v>
      </c>
      <c r="AT1236" s="203">
        <f t="shared" si="11989"/>
        <v>0</v>
      </c>
      <c r="AU1236" s="120">
        <f>IF(J1236=0,0,(IF('Form II'!K1234="yes",(J1236/AT1236)*('Form II'!G1234+'Form II'!H1234),0)))</f>
        <v>0</v>
      </c>
      <c r="AV1236" s="120">
        <f>IF(D1236=0,0,(IF('Form II'!I1234="yes",(D1236/AT1236)*('Form II'!G1234+'Form II'!H1234),0)))</f>
        <v>0</v>
      </c>
      <c r="AW1236" s="120">
        <f>IF(F1236+H1236=0,0,(IF('Form II'!J1234="yes",((F1236+H1236)/AT1236)*('Form II'!G1234+'Form II'!H1234),0)))</f>
        <v>0</v>
      </c>
      <c r="AX1236" s="120">
        <f>IF(L1236=0,0,(L1236/AT1236)*('Form II'!G1234+'Form II'!H1234))</f>
        <v>0</v>
      </c>
      <c r="AY1236" s="120">
        <f>IF(P1236+R1236=0,0,(IF('Form II'!M1234="yes",(((P1236+R1236)/AT1236)*('Form II'!G1234+'Form II'!H1234)),0)))</f>
        <v>0</v>
      </c>
      <c r="AZ1236" s="120" t="e">
        <f>IF('Form II'!N1234="yes",(((V1236+X1236+Z1236+T1236)/AT1236)*('Form II'!G1234+'Form II'!H1234)),0)</f>
        <v>#DIV/0!</v>
      </c>
      <c r="BA1236" s="120" t="e">
        <f>IF('Form II'!P1234="yes",(AB1236/AT1236)*('Form II'!G1234+'Form II'!H1234),0)</f>
        <v>#DIV/0!</v>
      </c>
      <c r="BB1236" s="120" t="e">
        <f>IF('Form II'!O1234="yes",(AD1236/AT1236)*('Form II'!G1234+'Form II'!H1234),0)</f>
        <v>#DIV/0!</v>
      </c>
      <c r="BC1236" s="120">
        <f>IF(AF1236=0,0,(AF1236/AT1236)*('Form II'!G1234+'Form II'!H1234))</f>
        <v>0</v>
      </c>
      <c r="BD1236" s="120">
        <f>IF((AN1236+AP1236+AR1236)=0,0,(IF('Form II'!R1234="yes",(((AN1236+AP1236+AR1236)/AT1236)*('Form II'!G1234+'Form II'!H1234)),0)))</f>
        <v>0</v>
      </c>
      <c r="BE1236" s="118">
        <f>IF((AS1236)=0,('Form II'!G1234+'Form II'!H1234),SUM(AU1236:BD1236))</f>
        <v>0</v>
      </c>
      <c r="CD1236" s="23">
        <f>AT1236*'Form II'!F1234</f>
        <v>0</v>
      </c>
    </row>
    <row r="1237" spans="1:82" ht="16.5" thickTop="1" thickBot="1" x14ac:dyDescent="0.3">
      <c r="A1237" s="26" t="s">
        <v>39</v>
      </c>
      <c r="B1237" s="27"/>
      <c r="C1237" s="113">
        <v>0</v>
      </c>
      <c r="D1237" s="93">
        <f t="shared" ref="D1237" si="12010">C1237/C1233</f>
        <v>0</v>
      </c>
      <c r="E1237" s="113"/>
      <c r="F1237" s="93">
        <f t="shared" ref="F1237" si="12011">E1237/E1233</f>
        <v>0</v>
      </c>
      <c r="G1237" s="113"/>
      <c r="H1237" s="93">
        <f t="shared" ref="H1237" si="12012">G1237/G1233</f>
        <v>0</v>
      </c>
      <c r="I1237" s="113"/>
      <c r="J1237" s="93">
        <f t="shared" ref="J1237" si="12013">I1237/I1233</f>
        <v>0</v>
      </c>
      <c r="K1237" s="113"/>
      <c r="L1237" s="93">
        <f t="shared" ref="L1237" si="12014">K1237/K1233</f>
        <v>0</v>
      </c>
      <c r="M1237" s="113">
        <v>0</v>
      </c>
      <c r="N1237" s="93">
        <f t="shared" ref="N1237" si="12015">M1237/M1233</f>
        <v>0</v>
      </c>
      <c r="O1237" s="113">
        <v>0</v>
      </c>
      <c r="P1237" s="93">
        <f t="shared" ref="P1237" si="12016">O1237/O1233</f>
        <v>0</v>
      </c>
      <c r="Q1237" s="113">
        <v>0</v>
      </c>
      <c r="R1237" s="93">
        <f t="shared" ref="R1237" si="12017">Q1237/Q1233</f>
        <v>0</v>
      </c>
      <c r="S1237" s="113">
        <v>0</v>
      </c>
      <c r="T1237" s="93">
        <f t="shared" ref="T1237" si="12018">S1237/S1233</f>
        <v>0</v>
      </c>
      <c r="U1237" s="113">
        <v>0</v>
      </c>
      <c r="V1237" s="93">
        <f t="shared" ref="V1237" si="12019">U1237/U1233</f>
        <v>0</v>
      </c>
      <c r="W1237" s="113">
        <v>0</v>
      </c>
      <c r="X1237" s="93">
        <f t="shared" ref="X1237" si="12020">W1237/W1233</f>
        <v>0</v>
      </c>
      <c r="Y1237" s="113">
        <v>0</v>
      </c>
      <c r="Z1237" s="93">
        <f t="shared" ref="Z1237" si="12021">Y1237/Y1233</f>
        <v>0</v>
      </c>
      <c r="AA1237" s="113">
        <v>0</v>
      </c>
      <c r="AB1237" s="93">
        <f t="shared" ref="AB1237" si="12022">AA1237/AA1233</f>
        <v>0</v>
      </c>
      <c r="AC1237" s="113">
        <v>0</v>
      </c>
      <c r="AD1237" s="93">
        <f t="shared" ref="AD1237" si="12023">AC1237/AC1233</f>
        <v>0</v>
      </c>
      <c r="AE1237" s="113"/>
      <c r="AF1237" s="93">
        <f t="shared" ref="AF1237" si="12024">AE1237/AE1233</f>
        <v>0</v>
      </c>
      <c r="AG1237" s="113"/>
      <c r="AH1237" s="93">
        <f t="shared" ref="AH1237" si="12025">AG1237/AG1233</f>
        <v>0</v>
      </c>
      <c r="AI1237" s="113"/>
      <c r="AJ1237" s="93">
        <f t="shared" ref="AJ1237" si="12026">AI1237/AI1233</f>
        <v>0</v>
      </c>
      <c r="AK1237" s="113"/>
      <c r="AL1237" s="93">
        <f t="shared" ref="AL1237" si="12027">AK1237/AK1233</f>
        <v>0</v>
      </c>
      <c r="AM1237" s="113">
        <v>0</v>
      </c>
      <c r="AN1237" s="93">
        <f t="shared" ref="AN1237" si="12028">AM1237/AM1233</f>
        <v>0</v>
      </c>
      <c r="AO1237" s="113">
        <v>0</v>
      </c>
      <c r="AP1237" s="93">
        <f t="shared" ref="AP1237" si="12029">AO1237/AO1233</f>
        <v>0</v>
      </c>
      <c r="AQ1237" s="113">
        <v>0</v>
      </c>
      <c r="AR1237" s="93">
        <f t="shared" si="11987"/>
        <v>0</v>
      </c>
      <c r="AS1237" s="134">
        <f t="shared" si="11988"/>
        <v>0</v>
      </c>
      <c r="AT1237" s="203">
        <f t="shared" si="11989"/>
        <v>0</v>
      </c>
      <c r="AU1237" s="120">
        <f>IF(J1237=0,0,(IF('Form II'!K1235="yes",(J1237/AT1237)*('Form II'!G1235+'Form II'!H1235),0)))</f>
        <v>0</v>
      </c>
      <c r="AV1237" s="120">
        <f>IF(D1237=0,0,(IF('Form II'!I1235="yes",(D1237/AT1237)*('Form II'!G1235+'Form II'!H1235),0)))</f>
        <v>0</v>
      </c>
      <c r="AW1237" s="120">
        <f>IF(F1237+H1237=0,0,(IF('Form II'!J1235="yes",((F1237+H1237)/AT1237)*('Form II'!G1235+'Form II'!H1235),0)))</f>
        <v>0</v>
      </c>
      <c r="AX1237" s="120">
        <f>IF(L1237=0,0,(L1237/AT1237)*('Form II'!G1235+'Form II'!H1235))</f>
        <v>0</v>
      </c>
      <c r="AY1237" s="120">
        <f>IF(P1237+R1237=0,0,(IF('Form II'!M1235="yes",(((P1237+R1237)/AT1237)*('Form II'!G1235+'Form II'!H1235)),0)))</f>
        <v>0</v>
      </c>
      <c r="AZ1237" s="120" t="e">
        <f>IF('Form II'!N1235="yes",(((V1237+X1237+Z1237+T1237)/AT1237)*('Form II'!G1235+'Form II'!H1235)),0)</f>
        <v>#DIV/0!</v>
      </c>
      <c r="BA1237" s="120" t="e">
        <f>IF('Form II'!P1235="yes",(AB1237/AT1237)*('Form II'!G1235+'Form II'!H1235),0)</f>
        <v>#DIV/0!</v>
      </c>
      <c r="BB1237" s="120" t="e">
        <f>IF('Form II'!O1235="yes",(AD1237/AT1237)*('Form II'!G1235+'Form II'!H1235),0)</f>
        <v>#DIV/0!</v>
      </c>
      <c r="BC1237" s="120">
        <f>IF(AF1237=0,0,(AF1237/AT1237)*('Form II'!G1235+'Form II'!H1235))</f>
        <v>0</v>
      </c>
      <c r="BD1237" s="120">
        <f>IF((AN1237+AP1237+AR1237)=0,0,(IF('Form II'!R1235="yes",(((AN1237+AP1237+AR1237)/AT1237)*('Form II'!G1235+'Form II'!H1235)),0)))</f>
        <v>0</v>
      </c>
      <c r="BE1237" s="118">
        <f>IF((AS1237)=0,('Form II'!G1235+'Form II'!H1235),SUM(AU1237:BD1237))</f>
        <v>0</v>
      </c>
      <c r="CD1237" s="23">
        <f>AT1237*'Form II'!F1235</f>
        <v>0</v>
      </c>
    </row>
    <row r="1238" spans="1:82" ht="16.5" thickTop="1" thickBot="1" x14ac:dyDescent="0.3">
      <c r="A1238" s="28" t="s">
        <v>40</v>
      </c>
      <c r="B1238" s="29"/>
      <c r="C1238" s="114">
        <v>0</v>
      </c>
      <c r="D1238" s="93">
        <f t="shared" ref="D1238" si="12030">C1238/C1233</f>
        <v>0</v>
      </c>
      <c r="E1238" s="114"/>
      <c r="F1238" s="93">
        <f t="shared" ref="F1238" si="12031">E1238/E1233</f>
        <v>0</v>
      </c>
      <c r="G1238" s="114"/>
      <c r="H1238" s="93">
        <f t="shared" ref="H1238" si="12032">G1238/G1233</f>
        <v>0</v>
      </c>
      <c r="I1238" s="114"/>
      <c r="J1238" s="93">
        <f t="shared" ref="J1238" si="12033">I1238/I1233</f>
        <v>0</v>
      </c>
      <c r="K1238" s="114"/>
      <c r="L1238" s="93">
        <f t="shared" ref="L1238" si="12034">K1238/K1233</f>
        <v>0</v>
      </c>
      <c r="M1238" s="114">
        <v>0</v>
      </c>
      <c r="N1238" s="93">
        <f t="shared" ref="N1238" si="12035">M1238/M1233</f>
        <v>0</v>
      </c>
      <c r="O1238" s="114">
        <v>0</v>
      </c>
      <c r="P1238" s="93">
        <f t="shared" ref="P1238" si="12036">O1238/O1233</f>
        <v>0</v>
      </c>
      <c r="Q1238" s="114">
        <v>0</v>
      </c>
      <c r="R1238" s="93">
        <f t="shared" ref="R1238" si="12037">Q1238/Q1233</f>
        <v>0</v>
      </c>
      <c r="S1238" s="114">
        <v>0</v>
      </c>
      <c r="T1238" s="93">
        <f t="shared" ref="T1238" si="12038">S1238/S1233</f>
        <v>0</v>
      </c>
      <c r="U1238" s="114">
        <v>0</v>
      </c>
      <c r="V1238" s="93">
        <f t="shared" ref="V1238" si="12039">U1238/U1233</f>
        <v>0</v>
      </c>
      <c r="W1238" s="114">
        <v>0</v>
      </c>
      <c r="X1238" s="93">
        <f t="shared" ref="X1238" si="12040">W1238/W1233</f>
        <v>0</v>
      </c>
      <c r="Y1238" s="114">
        <v>0</v>
      </c>
      <c r="Z1238" s="93">
        <f t="shared" ref="Z1238" si="12041">Y1238/Y1233</f>
        <v>0</v>
      </c>
      <c r="AA1238" s="114">
        <v>0</v>
      </c>
      <c r="AB1238" s="93">
        <f t="shared" ref="AB1238" si="12042">AA1238/AA1233</f>
        <v>0</v>
      </c>
      <c r="AC1238" s="114">
        <v>0</v>
      </c>
      <c r="AD1238" s="93">
        <f t="shared" ref="AD1238" si="12043">AC1238/AC1233</f>
        <v>0</v>
      </c>
      <c r="AE1238" s="114"/>
      <c r="AF1238" s="93">
        <f t="shared" ref="AF1238" si="12044">AE1238/AE1233</f>
        <v>0</v>
      </c>
      <c r="AG1238" s="114"/>
      <c r="AH1238" s="93">
        <f t="shared" ref="AH1238" si="12045">AG1238/AG1233</f>
        <v>0</v>
      </c>
      <c r="AI1238" s="114"/>
      <c r="AJ1238" s="93">
        <f t="shared" ref="AJ1238" si="12046">AI1238/AI1233</f>
        <v>0</v>
      </c>
      <c r="AK1238" s="114"/>
      <c r="AL1238" s="93">
        <f t="shared" ref="AL1238" si="12047">AK1238/AK1233</f>
        <v>0</v>
      </c>
      <c r="AM1238" s="114">
        <v>0</v>
      </c>
      <c r="AN1238" s="93">
        <f t="shared" ref="AN1238" si="12048">AM1238/AM1233</f>
        <v>0</v>
      </c>
      <c r="AO1238" s="114">
        <v>0</v>
      </c>
      <c r="AP1238" s="93">
        <f t="shared" ref="AP1238" si="12049">AO1238/AO1233</f>
        <v>0</v>
      </c>
      <c r="AQ1238" s="114">
        <v>0</v>
      </c>
      <c r="AR1238" s="93">
        <f t="shared" si="11987"/>
        <v>0</v>
      </c>
      <c r="AS1238" s="134">
        <f t="shared" si="11988"/>
        <v>0</v>
      </c>
      <c r="AT1238" s="203">
        <f t="shared" si="11989"/>
        <v>0</v>
      </c>
      <c r="AU1238" s="120">
        <f>IF(J1238=0,0,(IF('Form II'!K1236="yes",(J1238/AT1238)*('Form II'!G1236+'Form II'!H1236),0)))</f>
        <v>0</v>
      </c>
      <c r="AV1238" s="120">
        <f>IF(D1238=0,0,(IF('Form II'!I1236="yes",(D1238/AT1238)*('Form II'!G1236+'Form II'!H1236),0)))</f>
        <v>0</v>
      </c>
      <c r="AW1238" s="120">
        <f>IF(F1238+H1238=0,0,(IF('Form II'!J1236="yes",((F1238+H1238)/AT1238)*('Form II'!G1236+'Form II'!H1236),0)))</f>
        <v>0</v>
      </c>
      <c r="AX1238" s="120">
        <f>IF(L1238=0,0,(L1238/AT1238)*('Form II'!G1236+'Form II'!H1236))</f>
        <v>0</v>
      </c>
      <c r="AY1238" s="120">
        <f>IF(P1238+R1238=0,0,(IF('Form II'!M1236="yes",(((P1238+R1238)/AT1238)*('Form II'!G1236+'Form II'!H1236)),0)))</f>
        <v>0</v>
      </c>
      <c r="AZ1238" s="120" t="e">
        <f>IF('Form II'!N1236="yes",(((V1238+X1238+Z1238+T1238)/AT1238)*('Form II'!G1236+'Form II'!H1236)),0)</f>
        <v>#DIV/0!</v>
      </c>
      <c r="BA1238" s="120" t="e">
        <f>IF('Form II'!P1236="yes",(AB1238/AT1238)*('Form II'!G1236+'Form II'!H1236),0)</f>
        <v>#DIV/0!</v>
      </c>
      <c r="BB1238" s="120" t="e">
        <f>IF('Form II'!O1236="yes",(AD1238/AT1238)*('Form II'!G1236+'Form II'!H1236),0)</f>
        <v>#DIV/0!</v>
      </c>
      <c r="BC1238" s="120">
        <f>IF(AF1238=0,0,(AF1238/AT1238)*('Form II'!G1236+'Form II'!H1236))</f>
        <v>0</v>
      </c>
      <c r="BD1238" s="120">
        <f>IF((AN1238+AP1238+AR1238)=0,0,(IF('Form II'!R1236="yes",(((AN1238+AP1238+AR1238)/AT1238)*('Form II'!G1236+'Form II'!H1236)),0)))</f>
        <v>0</v>
      </c>
      <c r="BE1238" s="118">
        <f>IF((AS1238)=0,('Form II'!G1236+'Form II'!H1236),SUM(AU1238:BD1238))</f>
        <v>0</v>
      </c>
      <c r="CD1238" s="23">
        <f>AT1238*'Form II'!F1236</f>
        <v>0</v>
      </c>
    </row>
    <row r="1239" spans="1:82" ht="15.75" thickTop="1" x14ac:dyDescent="0.25">
      <c r="A1239" s="90" t="s">
        <v>41</v>
      </c>
      <c r="B1239" s="91"/>
      <c r="C1239" s="91">
        <f t="shared" si="11512"/>
        <v>0</v>
      </c>
      <c r="D1239" s="93">
        <f t="shared" ref="D1239" si="12050">C1239/C1233</f>
        <v>0</v>
      </c>
      <c r="E1239" s="91">
        <f t="shared" si="11514"/>
        <v>0</v>
      </c>
      <c r="F1239" s="93">
        <f t="shared" ref="F1239" si="12051">E1239/E1233</f>
        <v>0</v>
      </c>
      <c r="G1239" s="91">
        <f t="shared" si="11516"/>
        <v>0</v>
      </c>
      <c r="H1239" s="93">
        <f t="shared" ref="H1239" si="12052">G1239/G1233</f>
        <v>0</v>
      </c>
      <c r="I1239" s="91">
        <f t="shared" si="11518"/>
        <v>0</v>
      </c>
      <c r="J1239" s="93">
        <f t="shared" ref="J1239" si="12053">I1239/I1233</f>
        <v>0</v>
      </c>
      <c r="K1239" s="91">
        <f t="shared" si="11520"/>
        <v>0</v>
      </c>
      <c r="L1239" s="93">
        <f t="shared" ref="L1239" si="12054">K1239/K1233</f>
        <v>0</v>
      </c>
      <c r="M1239" s="91">
        <f t="shared" si="11522"/>
        <v>0</v>
      </c>
      <c r="N1239" s="93">
        <f t="shared" ref="N1239" si="12055">M1239/M1233</f>
        <v>0</v>
      </c>
      <c r="O1239" s="91">
        <f t="shared" si="11524"/>
        <v>0</v>
      </c>
      <c r="P1239" s="93">
        <f t="shared" ref="P1239" si="12056">O1239/O1233</f>
        <v>0</v>
      </c>
      <c r="Q1239" s="91">
        <f t="shared" si="11526"/>
        <v>0</v>
      </c>
      <c r="R1239" s="93">
        <f t="shared" ref="R1239" si="12057">Q1239/Q1233</f>
        <v>0</v>
      </c>
      <c r="S1239" s="91">
        <f t="shared" si="11528"/>
        <v>0</v>
      </c>
      <c r="T1239" s="93">
        <f t="shared" ref="T1239" si="12058">S1239/S1233</f>
        <v>0</v>
      </c>
      <c r="U1239" s="91">
        <f t="shared" si="11530"/>
        <v>0</v>
      </c>
      <c r="V1239" s="93">
        <f t="shared" ref="V1239" si="12059">U1239/U1233</f>
        <v>0</v>
      </c>
      <c r="W1239" s="91">
        <f t="shared" si="11532"/>
        <v>0</v>
      </c>
      <c r="X1239" s="93">
        <f t="shared" ref="X1239" si="12060">W1239/W1233</f>
        <v>0</v>
      </c>
      <c r="Y1239" s="91">
        <f t="shared" si="11534"/>
        <v>0</v>
      </c>
      <c r="Z1239" s="93">
        <f t="shared" ref="Z1239" si="12061">Y1239/Y1233</f>
        <v>0</v>
      </c>
      <c r="AA1239" s="91">
        <f t="shared" si="11536"/>
        <v>0</v>
      </c>
      <c r="AB1239" s="93">
        <f t="shared" ref="AB1239" si="12062">AA1239/AA1233</f>
        <v>0</v>
      </c>
      <c r="AC1239" s="91">
        <f t="shared" si="11538"/>
        <v>0</v>
      </c>
      <c r="AD1239" s="93">
        <f t="shared" ref="AD1239" si="12063">AC1239/AC1233</f>
        <v>0</v>
      </c>
      <c r="AE1239" s="94">
        <f t="shared" si="11540"/>
        <v>0</v>
      </c>
      <c r="AF1239" s="93">
        <f t="shared" ref="AF1239" si="12064">AE1239/AE1233</f>
        <v>0</v>
      </c>
      <c r="AG1239" s="91">
        <f t="shared" si="11542"/>
        <v>0</v>
      </c>
      <c r="AH1239" s="93">
        <f t="shared" ref="AH1239" si="12065">AG1239/AG1233</f>
        <v>0</v>
      </c>
      <c r="AI1239" s="91">
        <f t="shared" si="11544"/>
        <v>0</v>
      </c>
      <c r="AJ1239" s="93">
        <f t="shared" ref="AJ1239" si="12066">AI1239/AI1233</f>
        <v>0</v>
      </c>
      <c r="AK1239" s="91">
        <f t="shared" si="11546"/>
        <v>0</v>
      </c>
      <c r="AL1239" s="93">
        <f t="shared" ref="AL1239" si="12067">AK1239/AK1233</f>
        <v>0</v>
      </c>
      <c r="AM1239" s="91">
        <f t="shared" si="11548"/>
        <v>0</v>
      </c>
      <c r="AN1239" s="93">
        <f t="shared" ref="AN1239" si="12068">AM1239/AM1233</f>
        <v>0</v>
      </c>
      <c r="AO1239" s="91">
        <f t="shared" si="11550"/>
        <v>0</v>
      </c>
      <c r="AP1239" s="93">
        <f t="shared" ref="AP1239" si="12069">AO1239/AO1233</f>
        <v>0</v>
      </c>
      <c r="AQ1239" s="91">
        <f t="shared" si="11552"/>
        <v>0</v>
      </c>
      <c r="AR1239" s="93">
        <f t="shared" si="11987"/>
        <v>0</v>
      </c>
      <c r="AS1239" s="95">
        <f t="shared" si="11553"/>
        <v>0</v>
      </c>
      <c r="AT1239" s="203">
        <f t="shared" si="11989"/>
        <v>0</v>
      </c>
      <c r="AU1239" s="121"/>
      <c r="AV1239" s="121"/>
      <c r="AW1239" s="121"/>
      <c r="AX1239" s="121"/>
      <c r="AY1239" s="121"/>
      <c r="AZ1239" s="121"/>
      <c r="BA1239" s="121"/>
      <c r="BB1239" s="121"/>
      <c r="BC1239" s="121"/>
      <c r="BD1239" s="121"/>
      <c r="BE1239" s="121"/>
      <c r="CD1239" s="30">
        <f t="shared" si="11554"/>
        <v>0</v>
      </c>
    </row>
    <row r="1240" spans="1:82" x14ac:dyDescent="0.25">
      <c r="AU1240" s="116"/>
      <c r="AV1240" s="116"/>
      <c r="AW1240" s="116"/>
      <c r="AX1240" s="116"/>
      <c r="AY1240" s="116"/>
      <c r="AZ1240" s="116"/>
      <c r="BA1240" s="116"/>
      <c r="BB1240" s="116"/>
      <c r="BC1240" s="116"/>
      <c r="BD1240" s="116"/>
      <c r="BE1240" s="116"/>
    </row>
    <row r="1241" spans="1:82" ht="45" x14ac:dyDescent="0.25">
      <c r="A1241" s="97"/>
      <c r="B1241" s="199" t="s">
        <v>25</v>
      </c>
      <c r="C1241" s="248" t="s">
        <v>116</v>
      </c>
      <c r="D1241" s="247"/>
      <c r="E1241" s="257" t="s">
        <v>119</v>
      </c>
      <c r="F1241" s="247"/>
      <c r="G1241" s="257" t="s">
        <v>120</v>
      </c>
      <c r="H1241" s="247"/>
      <c r="I1241" s="248" t="s">
        <v>117</v>
      </c>
      <c r="J1241" s="247"/>
      <c r="K1241" s="248" t="s">
        <v>118</v>
      </c>
      <c r="L1241" s="247"/>
      <c r="M1241" s="248" t="s">
        <v>27</v>
      </c>
      <c r="N1241" s="247"/>
      <c r="O1241" s="248" t="s">
        <v>166</v>
      </c>
      <c r="P1241" s="247"/>
      <c r="Q1241" s="248" t="s">
        <v>167</v>
      </c>
      <c r="R1241" s="247"/>
      <c r="S1241" s="248" t="s">
        <v>132</v>
      </c>
      <c r="T1241" s="247"/>
      <c r="U1241" s="248" t="s">
        <v>28</v>
      </c>
      <c r="V1241" s="247"/>
      <c r="W1241" s="248" t="s">
        <v>29</v>
      </c>
      <c r="X1241" s="247"/>
      <c r="Y1241" s="248" t="s">
        <v>30</v>
      </c>
      <c r="Z1241" s="247"/>
      <c r="AA1241" s="248" t="s">
        <v>114</v>
      </c>
      <c r="AB1241" s="258"/>
      <c r="AC1241" s="248" t="s">
        <v>113</v>
      </c>
      <c r="AD1241" s="247"/>
      <c r="AE1241" s="248" t="s">
        <v>31</v>
      </c>
      <c r="AF1241" s="247"/>
      <c r="AG1241" s="248" t="s">
        <v>193</v>
      </c>
      <c r="AH1241" s="247"/>
      <c r="AI1241" s="248" t="s">
        <v>164</v>
      </c>
      <c r="AJ1241" s="247"/>
      <c r="AK1241" s="246" t="s">
        <v>165</v>
      </c>
      <c r="AL1241" s="247"/>
      <c r="AM1241" s="248" t="s">
        <v>33</v>
      </c>
      <c r="AN1241" s="247"/>
      <c r="AO1241" s="248" t="s">
        <v>34</v>
      </c>
      <c r="AP1241" s="247"/>
      <c r="AQ1241" s="248" t="s">
        <v>34</v>
      </c>
      <c r="AR1241" s="247"/>
      <c r="AS1241" s="248" t="s">
        <v>35</v>
      </c>
      <c r="AT1241" s="247"/>
      <c r="AU1241" s="115" t="s">
        <v>532</v>
      </c>
      <c r="AV1241" s="115" t="s">
        <v>116</v>
      </c>
      <c r="AW1241" s="115" t="s">
        <v>534</v>
      </c>
      <c r="AX1241" s="116" t="s">
        <v>535</v>
      </c>
      <c r="AY1241" s="116" t="s">
        <v>536</v>
      </c>
      <c r="AZ1241" s="116" t="s">
        <v>134</v>
      </c>
      <c r="BA1241" s="117" t="s">
        <v>114</v>
      </c>
      <c r="BB1241" s="117" t="s">
        <v>113</v>
      </c>
      <c r="BC1241" s="117" t="s">
        <v>46</v>
      </c>
      <c r="BD1241" s="117" t="s">
        <v>44</v>
      </c>
      <c r="BE1241" s="118"/>
    </row>
    <row r="1242" spans="1:82" x14ac:dyDescent="0.25">
      <c r="A1242" s="49" t="s">
        <v>129</v>
      </c>
      <c r="B1242" s="200"/>
      <c r="C1242" s="151"/>
      <c r="D1242" s="152"/>
      <c r="E1242" s="151"/>
      <c r="F1242" s="152"/>
      <c r="G1242" s="200"/>
      <c r="H1242" s="201"/>
      <c r="I1242" s="200"/>
      <c r="J1242" s="201"/>
      <c r="K1242" s="87"/>
      <c r="L1242" s="201"/>
      <c r="M1242" s="200"/>
      <c r="N1242" s="201"/>
      <c r="O1242" s="200"/>
      <c r="P1242" s="201"/>
      <c r="Q1242" s="200"/>
      <c r="R1242" s="201"/>
      <c r="S1242" s="200"/>
      <c r="T1242" s="201"/>
      <c r="U1242" s="200"/>
      <c r="V1242" s="201"/>
      <c r="W1242" s="200"/>
      <c r="X1242" s="201"/>
      <c r="Y1242" s="200"/>
      <c r="Z1242" s="201"/>
      <c r="AA1242" s="87"/>
      <c r="AB1242" s="87"/>
      <c r="AC1242" s="200"/>
      <c r="AD1242" s="201"/>
      <c r="AE1242" s="200"/>
      <c r="AF1242" s="201"/>
      <c r="AG1242" s="200"/>
      <c r="AH1242" s="201"/>
      <c r="AI1242" s="200"/>
      <c r="AJ1242" s="201"/>
      <c r="AK1242" s="87"/>
      <c r="AL1242" s="87"/>
      <c r="AM1242" s="200"/>
      <c r="AN1242" s="201"/>
      <c r="AO1242" s="200"/>
      <c r="AP1242" s="201"/>
      <c r="AQ1242" s="200"/>
      <c r="AR1242" s="201"/>
      <c r="AS1242" s="200"/>
      <c r="AT1242" s="146"/>
      <c r="AU1242" s="115"/>
      <c r="AV1242" s="115"/>
      <c r="AW1242" s="115"/>
      <c r="AX1242" s="116"/>
      <c r="AY1242" s="116"/>
      <c r="AZ1242" s="116"/>
      <c r="BA1242" s="116"/>
      <c r="BB1242" s="116"/>
      <c r="BC1242" s="116"/>
      <c r="BD1242" s="116"/>
      <c r="BE1242" s="116"/>
    </row>
    <row r="1243" spans="1:82" x14ac:dyDescent="0.25">
      <c r="A1243" s="98"/>
      <c r="B1243" s="88"/>
      <c r="C1243" s="249">
        <f>(VLOOKUP(A1242,$BF$2:$CB$5,2,FALSE))*'Form II'!F1243</f>
        <v>60</v>
      </c>
      <c r="D1243" s="250"/>
      <c r="E1243" s="249">
        <f>VLOOKUP(A1242,$BF$2:$CB$5,3,FALSE)*'Form II'!F1243</f>
        <v>60</v>
      </c>
      <c r="F1243" s="250"/>
      <c r="G1243" s="249">
        <f>VLOOKUP(A1242,$BF$2:$CB$5,4,FALSE)*'Form II'!F1243</f>
        <v>60</v>
      </c>
      <c r="H1243" s="250"/>
      <c r="I1243" s="249">
        <f>VLOOKUP(A1242,$BF$2:$CB$5,5,FALSE)*'Form II'!F1243</f>
        <v>60</v>
      </c>
      <c r="J1243" s="250"/>
      <c r="K1243" s="251">
        <f>VLOOKUP(A1242,$BF$2:$CB$5,6,FALSE)*'Form II'!F1243</f>
        <v>100</v>
      </c>
      <c r="L1243" s="250"/>
      <c r="M1243" s="249">
        <f>VLOOKUP(A1242,$BF$2:$CB$5,7,FALSE)*'Form II'!F1243</f>
        <v>200</v>
      </c>
      <c r="N1243" s="250"/>
      <c r="O1243" s="249">
        <f>VLOOKUP(A1242,$BF$2:$CB$5,8,FALSE)*'Form II'!F1243</f>
        <v>125</v>
      </c>
      <c r="P1243" s="250"/>
      <c r="Q1243" s="249">
        <f>VLOOKUP(A1242,$BF$2:$CB$5,9,FALSE)*'Form II'!F1243</f>
        <v>125</v>
      </c>
      <c r="R1243" s="250"/>
      <c r="S1243" s="249">
        <f>VLOOKUP(A1242,$BF$2:$CB$5,10,FALSE)*'Form II'!F1243</f>
        <v>125</v>
      </c>
      <c r="T1243" s="250"/>
      <c r="U1243" s="249">
        <f>VLOOKUP(A1242,$BF$2:$CB$5,11,FALSE)*'Form II'!F1243</f>
        <v>150</v>
      </c>
      <c r="V1243" s="250"/>
      <c r="W1243" s="249">
        <f>VLOOKUP(A1242,$BF$2:$CB$5,12,FALSE)*'Form II'!F1243</f>
        <v>200</v>
      </c>
      <c r="X1243" s="250"/>
      <c r="Y1243" s="252">
        <f>VLOOKUP(A1242,$BF$2:$CB$5,13,FALSE)*'Form II'!F1243</f>
        <v>250</v>
      </c>
      <c r="Z1243" s="253"/>
      <c r="AA1243" s="252">
        <f>VLOOKUP(A1242,$BF$2:$CB$5,14,FALSE)*'Form II'!F1243</f>
        <v>75</v>
      </c>
      <c r="AB1243" s="254"/>
      <c r="AC1243" s="252">
        <f>VLOOKUP(A1242,$BF$2:$CB$5,15,FALSE)*'Form II'!F1243</f>
        <v>75</v>
      </c>
      <c r="AD1243" s="253"/>
      <c r="AE1243" s="252">
        <f>VLOOKUP(A1242,$BF$2:$CB$5,16,FALSE)*'Form II'!F1243</f>
        <v>200</v>
      </c>
      <c r="AF1243" s="253"/>
      <c r="AG1243" s="249">
        <f>VLOOKUP(A1242,$BF$2:$CB$5,17,FALSE)*'Form II'!F1243</f>
        <v>200</v>
      </c>
      <c r="AH1243" s="250"/>
      <c r="AI1243" s="249">
        <f>VLOOKUP(A1242,$BF$2:$CB$5,18,FALSE)*'Form II'!F1243</f>
        <v>12.5</v>
      </c>
      <c r="AJ1243" s="250"/>
      <c r="AK1243" s="249">
        <f>VLOOKUP(A1242,$BF$2:$CB$5,19,FALSE)*'Form II'!F1243</f>
        <v>25</v>
      </c>
      <c r="AL1243" s="250"/>
      <c r="AM1243" s="249">
        <f>VLOOKUP(A1242,$BF$2:$CB$5,20,FALSE)*'Form II'!F1243</f>
        <v>12.5</v>
      </c>
      <c r="AN1243" s="250"/>
      <c r="AO1243" s="249">
        <f>VLOOKUP(A1242,$BF$2:$CB$5,21,FALSE)*'Form II'!F1243</f>
        <v>25</v>
      </c>
      <c r="AP1243" s="250"/>
      <c r="AQ1243" s="249">
        <f>VLOOKUP(A1242,$BF$2:$CB$5,22,FALSE)*'Form II'!F1243</f>
        <v>25</v>
      </c>
      <c r="AR1243" s="250"/>
      <c r="AS1243" s="255"/>
      <c r="AT1243" s="256"/>
      <c r="AU1243" s="116"/>
      <c r="AV1243" s="116"/>
      <c r="AW1243" s="116"/>
      <c r="AX1243" s="116"/>
      <c r="AY1243" s="116"/>
      <c r="AZ1243" s="116"/>
      <c r="BA1243" s="116"/>
      <c r="BB1243" s="116"/>
      <c r="BC1243" s="116"/>
      <c r="BD1243" s="116"/>
      <c r="BE1243" s="116"/>
    </row>
    <row r="1244" spans="1:82" ht="15.75" thickBot="1" x14ac:dyDescent="0.3">
      <c r="A1244" s="48" t="str">
        <f>'Form II'!A1243&amp;", "&amp;'Form II'!B1243</f>
        <v>, 125</v>
      </c>
      <c r="B1244" s="99" t="s">
        <v>36</v>
      </c>
      <c r="C1244" s="99" t="s">
        <v>36</v>
      </c>
      <c r="D1244" s="99" t="s">
        <v>142</v>
      </c>
      <c r="E1244" s="99"/>
      <c r="F1244" s="99"/>
      <c r="G1244" s="99"/>
      <c r="H1244" s="99"/>
      <c r="I1244" s="99"/>
      <c r="J1244" s="99"/>
      <c r="K1244" s="99" t="s">
        <v>36</v>
      </c>
      <c r="L1244" s="99" t="s">
        <v>142</v>
      </c>
      <c r="M1244" s="99" t="s">
        <v>36</v>
      </c>
      <c r="N1244" s="99" t="s">
        <v>142</v>
      </c>
      <c r="O1244" s="99" t="s">
        <v>36</v>
      </c>
      <c r="P1244" s="99" t="s">
        <v>142</v>
      </c>
      <c r="Q1244" s="99" t="s">
        <v>36</v>
      </c>
      <c r="R1244" s="99" t="s">
        <v>142</v>
      </c>
      <c r="S1244" s="99" t="s">
        <v>36</v>
      </c>
      <c r="T1244" s="99" t="s">
        <v>142</v>
      </c>
      <c r="U1244" s="99" t="s">
        <v>36</v>
      </c>
      <c r="V1244" s="99" t="s">
        <v>142</v>
      </c>
      <c r="W1244" s="99" t="s">
        <v>36</v>
      </c>
      <c r="X1244" s="99" t="s">
        <v>142</v>
      </c>
      <c r="Y1244" s="99" t="s">
        <v>36</v>
      </c>
      <c r="Z1244" s="99" t="s">
        <v>142</v>
      </c>
      <c r="AA1244" s="99"/>
      <c r="AB1244" s="99"/>
      <c r="AC1244" s="99" t="s">
        <v>36</v>
      </c>
      <c r="AD1244" s="99" t="s">
        <v>142</v>
      </c>
      <c r="AE1244" s="99" t="s">
        <v>36</v>
      </c>
      <c r="AF1244" s="100" t="s">
        <v>142</v>
      </c>
      <c r="AG1244" s="99" t="s">
        <v>36</v>
      </c>
      <c r="AH1244" s="99" t="s">
        <v>142</v>
      </c>
      <c r="AI1244" s="99" t="s">
        <v>36</v>
      </c>
      <c r="AJ1244" s="99" t="s">
        <v>142</v>
      </c>
      <c r="AK1244" s="99" t="s">
        <v>36</v>
      </c>
      <c r="AL1244" s="99" t="s">
        <v>142</v>
      </c>
      <c r="AM1244" s="99" t="s">
        <v>36</v>
      </c>
      <c r="AN1244" s="99" t="s">
        <v>142</v>
      </c>
      <c r="AO1244" s="99" t="s">
        <v>36</v>
      </c>
      <c r="AP1244" s="99" t="s">
        <v>142</v>
      </c>
      <c r="AQ1244" s="99" t="s">
        <v>36</v>
      </c>
      <c r="AR1244" s="99" t="s">
        <v>142</v>
      </c>
      <c r="AS1244" s="99" t="s">
        <v>36</v>
      </c>
      <c r="AT1244" s="147" t="s">
        <v>142</v>
      </c>
      <c r="AU1244" s="116"/>
      <c r="AV1244" s="116"/>
      <c r="AW1244" s="116"/>
      <c r="AX1244" s="116"/>
      <c r="AY1244" s="116"/>
      <c r="AZ1244" s="116"/>
      <c r="BA1244" s="116"/>
      <c r="BB1244" s="116"/>
      <c r="BC1244" s="116"/>
      <c r="BD1244" s="116"/>
      <c r="BE1244" s="116"/>
    </row>
    <row r="1245" spans="1:82" ht="16.5" thickTop="1" thickBot="1" x14ac:dyDescent="0.3">
      <c r="A1245" s="24" t="s">
        <v>37</v>
      </c>
      <c r="B1245" s="25"/>
      <c r="C1245" s="112">
        <v>0</v>
      </c>
      <c r="D1245" s="93">
        <f t="shared" ref="D1245" si="12070">C1245/C1243</f>
        <v>0</v>
      </c>
      <c r="E1245" s="112"/>
      <c r="F1245" s="93">
        <f t="shared" ref="F1245" si="12071">E1245/E1243</f>
        <v>0</v>
      </c>
      <c r="G1245" s="112"/>
      <c r="H1245" s="93">
        <f t="shared" ref="H1245" si="12072">G1245/G1243</f>
        <v>0</v>
      </c>
      <c r="I1245" s="112"/>
      <c r="J1245" s="93">
        <f t="shared" ref="J1245" si="12073">I1245/I1243</f>
        <v>0</v>
      </c>
      <c r="K1245" s="112"/>
      <c r="L1245" s="93">
        <f t="shared" ref="L1245" si="12074">K1245/K1243</f>
        <v>0</v>
      </c>
      <c r="M1245" s="112">
        <v>0</v>
      </c>
      <c r="N1245" s="93">
        <f t="shared" ref="N1245" si="12075">M1245/M1243</f>
        <v>0</v>
      </c>
      <c r="O1245" s="112">
        <v>0</v>
      </c>
      <c r="P1245" s="93">
        <f t="shared" ref="P1245" si="12076">O1245/O1243</f>
        <v>0</v>
      </c>
      <c r="Q1245" s="112">
        <v>0</v>
      </c>
      <c r="R1245" s="93">
        <f t="shared" ref="R1245" si="12077">Q1245/Q1243</f>
        <v>0</v>
      </c>
      <c r="S1245" s="112">
        <v>0</v>
      </c>
      <c r="T1245" s="93">
        <f t="shared" ref="T1245" si="12078">S1245/S1243</f>
        <v>0</v>
      </c>
      <c r="U1245" s="112">
        <v>0</v>
      </c>
      <c r="V1245" s="93">
        <f t="shared" ref="V1245" si="12079">U1245/U1243</f>
        <v>0</v>
      </c>
      <c r="W1245" s="112">
        <v>0</v>
      </c>
      <c r="X1245" s="93">
        <f t="shared" ref="X1245" si="12080">W1245/W1243</f>
        <v>0</v>
      </c>
      <c r="Y1245" s="112">
        <v>0</v>
      </c>
      <c r="Z1245" s="93">
        <f t="shared" ref="Z1245" si="12081">Y1245/Y1243</f>
        <v>0</v>
      </c>
      <c r="AA1245" s="112">
        <v>0</v>
      </c>
      <c r="AB1245" s="93">
        <f t="shared" ref="AB1245" si="12082">AA1245/AA1243</f>
        <v>0</v>
      </c>
      <c r="AC1245" s="112">
        <v>0</v>
      </c>
      <c r="AD1245" s="93">
        <f t="shared" ref="AD1245" si="12083">AC1245/AC1243</f>
        <v>0</v>
      </c>
      <c r="AE1245" s="112"/>
      <c r="AF1245" s="93">
        <f t="shared" ref="AF1245" si="12084">AE1245/AE1243</f>
        <v>0</v>
      </c>
      <c r="AG1245" s="112"/>
      <c r="AH1245" s="93">
        <f t="shared" ref="AH1245" si="12085">AG1245/AG1243</f>
        <v>0</v>
      </c>
      <c r="AI1245" s="112"/>
      <c r="AJ1245" s="93">
        <f t="shared" ref="AJ1245" si="12086">AI1245/AI1243</f>
        <v>0</v>
      </c>
      <c r="AK1245" s="112"/>
      <c r="AL1245" s="93">
        <f t="shared" ref="AL1245" si="12087">AK1245/AK1243</f>
        <v>0</v>
      </c>
      <c r="AM1245" s="112">
        <v>0</v>
      </c>
      <c r="AN1245" s="93">
        <f t="shared" ref="AN1245" si="12088">AM1245/AM1243</f>
        <v>0</v>
      </c>
      <c r="AO1245" s="112">
        <v>0</v>
      </c>
      <c r="AP1245" s="93">
        <f t="shared" ref="AP1245" si="12089">AO1245/AO1243</f>
        <v>0</v>
      </c>
      <c r="AQ1245" s="112">
        <v>0</v>
      </c>
      <c r="AR1245" s="93">
        <f t="shared" ref="AR1245:AR1249" si="12090">AQ1245/$AQ$113</f>
        <v>0</v>
      </c>
      <c r="AS1245" s="134">
        <f t="shared" ref="AS1245:AS1248" si="12091">C1245+K1245+M1245+O1245+U1245+W1245+Y1245+AC1245+AE1245+AG1245+AM1245+AQ1245+E1245+I1245+G1245+AA1245+Q1245+S1245+AO1245+AI1245+AK1245</f>
        <v>0</v>
      </c>
      <c r="AT1245" s="203">
        <f t="shared" ref="AT1245:AT1249" si="12092">D1245+L1245+N1245+P1245+V1245+X1245+Z1245+AD1245+AF1245+AH1245+AN1245+AR1245+AB1245+F1245+J1245+H1245+R1245+T1245+AP1245+AJ1245+AL1245</f>
        <v>0</v>
      </c>
      <c r="AU1245" s="120">
        <f>IF(J1245=0,0,(IF('Form II'!K1243="yes",(J1245/AT1245)*('Form II'!G1243+'Form II'!H1243),0)))</f>
        <v>0</v>
      </c>
      <c r="AV1245" s="120">
        <f>IF(D1245=0,0,(IF('Form II'!I1243="yes",(D1245/AT1245)*('Form II'!G1243+'Form II'!H1243),0)))</f>
        <v>0</v>
      </c>
      <c r="AW1245" s="120">
        <f>IF(F1245+H1245=0,0,(IF('Form II'!J1243="yes",((F1245+H1245)/AT1245)*('Form II'!G1243+'Form II'!H1243),0)))</f>
        <v>0</v>
      </c>
      <c r="AX1245" s="120">
        <f>IF(L1245=0,0,(L1245/AT1245)*('Form II'!G1243+'Form II'!H1243))</f>
        <v>0</v>
      </c>
      <c r="AY1245" s="120">
        <f>IF(P1245+R1245=0,0,(IF('Form II'!M1243="yes",(((P1245+R1245)/AT1245)*('Form II'!G1243+'Form II'!H1243)),0)))</f>
        <v>0</v>
      </c>
      <c r="AZ1245" s="120" t="e">
        <f>IF('Form II'!N1243="yes",(((V1245+X1245+Z1245+T1245)/AT1245)*('Form II'!G1243+'Form II'!H1243)),0)</f>
        <v>#DIV/0!</v>
      </c>
      <c r="BA1245" s="120" t="e">
        <f>IF('Form II'!P1243="yes",(AB1245/AT1245)*('Form II'!G1243+'Form II'!H1243),0)</f>
        <v>#DIV/0!</v>
      </c>
      <c r="BB1245" s="120" t="e">
        <f>IF('Form II'!O1243="yes",(AD1245/AT1245)*('Form II'!G1243+'Form II'!H1243),0)</f>
        <v>#DIV/0!</v>
      </c>
      <c r="BC1245" s="120">
        <f>IF(AF1245=0,0,(AF1245/AT1245)*('Form II'!G1243+'Form II'!H1243))</f>
        <v>0</v>
      </c>
      <c r="BD1245" s="120">
        <f>IF((AN1245+AP1245+AR1245)=0,0,(IF('Form II'!R1243="yes",(((AN1245+AP1245+AR1245)/AT1245)*('Form II'!G1243+'Form II'!H1243)),0)))</f>
        <v>0</v>
      </c>
      <c r="BE1245" s="118">
        <f>IF((AS1245)=0,('Form II'!G1243+'Form II'!H1243),SUM(AU1245:BD1245))</f>
        <v>0</v>
      </c>
      <c r="CD1245" s="23">
        <f>AT1245*'Form II'!F1243</f>
        <v>0</v>
      </c>
    </row>
    <row r="1246" spans="1:82" ht="16.5" thickTop="1" thickBot="1" x14ac:dyDescent="0.3">
      <c r="A1246" s="26" t="s">
        <v>38</v>
      </c>
      <c r="B1246" s="27"/>
      <c r="C1246" s="113">
        <v>0</v>
      </c>
      <c r="D1246" s="93">
        <f t="shared" ref="D1246" si="12093">C1246/C1243</f>
        <v>0</v>
      </c>
      <c r="E1246" s="113"/>
      <c r="F1246" s="93">
        <f t="shared" ref="F1246" si="12094">E1246/E1243</f>
        <v>0</v>
      </c>
      <c r="G1246" s="113"/>
      <c r="H1246" s="93">
        <f t="shared" ref="H1246" si="12095">G1246/G1243</f>
        <v>0</v>
      </c>
      <c r="I1246" s="113"/>
      <c r="J1246" s="93">
        <f t="shared" ref="J1246" si="12096">I1246/I1243</f>
        <v>0</v>
      </c>
      <c r="K1246" s="113"/>
      <c r="L1246" s="93">
        <f t="shared" ref="L1246" si="12097">K1246/K1243</f>
        <v>0</v>
      </c>
      <c r="M1246" s="113">
        <v>0</v>
      </c>
      <c r="N1246" s="93">
        <f t="shared" ref="N1246" si="12098">M1246/M1243</f>
        <v>0</v>
      </c>
      <c r="O1246" s="113">
        <v>0</v>
      </c>
      <c r="P1246" s="93">
        <f t="shared" ref="P1246" si="12099">O1246/O1243</f>
        <v>0</v>
      </c>
      <c r="Q1246" s="113">
        <v>0</v>
      </c>
      <c r="R1246" s="93">
        <f t="shared" ref="R1246" si="12100">Q1246/Q1243</f>
        <v>0</v>
      </c>
      <c r="S1246" s="113">
        <v>0</v>
      </c>
      <c r="T1246" s="93">
        <f t="shared" ref="T1246" si="12101">S1246/S1243</f>
        <v>0</v>
      </c>
      <c r="U1246" s="113">
        <v>0</v>
      </c>
      <c r="V1246" s="93">
        <f t="shared" ref="V1246" si="12102">U1246/U1243</f>
        <v>0</v>
      </c>
      <c r="W1246" s="113">
        <v>0</v>
      </c>
      <c r="X1246" s="93">
        <f t="shared" ref="X1246" si="12103">W1246/W1243</f>
        <v>0</v>
      </c>
      <c r="Y1246" s="113">
        <v>0</v>
      </c>
      <c r="Z1246" s="93">
        <f t="shared" ref="Z1246" si="12104">Y1246/Y1243</f>
        <v>0</v>
      </c>
      <c r="AA1246" s="113">
        <v>0</v>
      </c>
      <c r="AB1246" s="93">
        <f t="shared" ref="AB1246" si="12105">AA1246/AA1243</f>
        <v>0</v>
      </c>
      <c r="AC1246" s="113">
        <v>0</v>
      </c>
      <c r="AD1246" s="93">
        <f t="shared" ref="AD1246" si="12106">AC1246/AC1243</f>
        <v>0</v>
      </c>
      <c r="AE1246" s="113"/>
      <c r="AF1246" s="93">
        <f t="shared" ref="AF1246" si="12107">AE1246/AE1243</f>
        <v>0</v>
      </c>
      <c r="AG1246" s="113"/>
      <c r="AH1246" s="93">
        <f t="shared" ref="AH1246" si="12108">AG1246/AG1243</f>
        <v>0</v>
      </c>
      <c r="AI1246" s="113"/>
      <c r="AJ1246" s="93">
        <f t="shared" ref="AJ1246" si="12109">AI1246/AI1243</f>
        <v>0</v>
      </c>
      <c r="AK1246" s="113"/>
      <c r="AL1246" s="93">
        <f t="shared" ref="AL1246" si="12110">AK1246/AK1243</f>
        <v>0</v>
      </c>
      <c r="AM1246" s="113">
        <v>0</v>
      </c>
      <c r="AN1246" s="93">
        <f t="shared" ref="AN1246" si="12111">AM1246/AM1243</f>
        <v>0</v>
      </c>
      <c r="AO1246" s="113">
        <v>0</v>
      </c>
      <c r="AP1246" s="93">
        <f t="shared" ref="AP1246" si="12112">AO1246/AO1243</f>
        <v>0</v>
      </c>
      <c r="AQ1246" s="113">
        <v>0</v>
      </c>
      <c r="AR1246" s="93">
        <f t="shared" si="12090"/>
        <v>0</v>
      </c>
      <c r="AS1246" s="134">
        <f t="shared" si="12091"/>
        <v>0</v>
      </c>
      <c r="AT1246" s="203">
        <f t="shared" si="12092"/>
        <v>0</v>
      </c>
      <c r="AU1246" s="120">
        <f>IF(J1246=0,0,(IF('Form II'!K1244="yes",(J1246/AT1246)*('Form II'!G1244+'Form II'!H1244),0)))</f>
        <v>0</v>
      </c>
      <c r="AV1246" s="120">
        <f>IF(D1246=0,0,(IF('Form II'!I1244="yes",(D1246/AT1246)*('Form II'!G1244+'Form II'!H1244),0)))</f>
        <v>0</v>
      </c>
      <c r="AW1246" s="120">
        <f>IF(F1246+H1246=0,0,(IF('Form II'!J1244="yes",((F1246+H1246)/AT1246)*('Form II'!G1244+'Form II'!H1244),0)))</f>
        <v>0</v>
      </c>
      <c r="AX1246" s="120">
        <f>IF(L1246=0,0,(L1246/AT1246)*('Form II'!G1244+'Form II'!H1244))</f>
        <v>0</v>
      </c>
      <c r="AY1246" s="120">
        <f>IF(P1246+R1246=0,0,(IF('Form II'!M1244="yes",(((P1246+R1246)/AT1246)*('Form II'!G1244+'Form II'!H1244)),0)))</f>
        <v>0</v>
      </c>
      <c r="AZ1246" s="120" t="e">
        <f>IF('Form II'!N1244="yes",(((V1246+X1246+Z1246+T1246)/AT1246)*('Form II'!G1244+'Form II'!H1244)),0)</f>
        <v>#DIV/0!</v>
      </c>
      <c r="BA1246" s="120" t="e">
        <f>IF('Form II'!P1244="yes",(AB1246/AT1246)*('Form II'!G1244+'Form II'!H1244),0)</f>
        <v>#DIV/0!</v>
      </c>
      <c r="BB1246" s="120" t="e">
        <f>IF('Form II'!O1244="yes",(AD1246/AT1246)*('Form II'!G1244+'Form II'!H1244),0)</f>
        <v>#DIV/0!</v>
      </c>
      <c r="BC1246" s="120">
        <f>IF(AF1246=0,0,(AF1246/AT1246)*('Form II'!G1244+'Form II'!H1244))</f>
        <v>0</v>
      </c>
      <c r="BD1246" s="120">
        <f>IF((AN1246+AP1246+AR1246)=0,0,(IF('Form II'!R1244="yes",(((AN1246+AP1246+AR1246)/AT1246)*('Form II'!G1244+'Form II'!H1244)),0)))</f>
        <v>0</v>
      </c>
      <c r="BE1246" s="118">
        <f>IF((AS1246)=0,('Form II'!G1244+'Form II'!H1244),SUM(AU1246:BD1246))</f>
        <v>0</v>
      </c>
      <c r="CD1246" s="23">
        <f>AT1246*'Form II'!F1244</f>
        <v>0</v>
      </c>
    </row>
    <row r="1247" spans="1:82" ht="16.5" thickTop="1" thickBot="1" x14ac:dyDescent="0.3">
      <c r="A1247" s="26" t="s">
        <v>39</v>
      </c>
      <c r="B1247" s="27"/>
      <c r="C1247" s="113">
        <v>0</v>
      </c>
      <c r="D1247" s="93">
        <f t="shared" ref="D1247" si="12113">C1247/C1243</f>
        <v>0</v>
      </c>
      <c r="E1247" s="113"/>
      <c r="F1247" s="93">
        <f t="shared" ref="F1247" si="12114">E1247/E1243</f>
        <v>0</v>
      </c>
      <c r="G1247" s="113"/>
      <c r="H1247" s="93">
        <f t="shared" ref="H1247" si="12115">G1247/G1243</f>
        <v>0</v>
      </c>
      <c r="I1247" s="113"/>
      <c r="J1247" s="93">
        <f t="shared" ref="J1247" si="12116">I1247/I1243</f>
        <v>0</v>
      </c>
      <c r="K1247" s="113"/>
      <c r="L1247" s="93">
        <f t="shared" ref="L1247" si="12117">K1247/K1243</f>
        <v>0</v>
      </c>
      <c r="M1247" s="113">
        <v>0</v>
      </c>
      <c r="N1247" s="93">
        <f t="shared" ref="N1247" si="12118">M1247/M1243</f>
        <v>0</v>
      </c>
      <c r="O1247" s="113">
        <v>0</v>
      </c>
      <c r="P1247" s="93">
        <f t="shared" ref="P1247" si="12119">O1247/O1243</f>
        <v>0</v>
      </c>
      <c r="Q1247" s="113">
        <v>0</v>
      </c>
      <c r="R1247" s="93">
        <f t="shared" ref="R1247" si="12120">Q1247/Q1243</f>
        <v>0</v>
      </c>
      <c r="S1247" s="113">
        <v>0</v>
      </c>
      <c r="T1247" s="93">
        <f t="shared" ref="T1247" si="12121">S1247/S1243</f>
        <v>0</v>
      </c>
      <c r="U1247" s="113">
        <v>0</v>
      </c>
      <c r="V1247" s="93">
        <f t="shared" ref="V1247" si="12122">U1247/U1243</f>
        <v>0</v>
      </c>
      <c r="W1247" s="113">
        <v>0</v>
      </c>
      <c r="X1247" s="93">
        <f t="shared" ref="X1247" si="12123">W1247/W1243</f>
        <v>0</v>
      </c>
      <c r="Y1247" s="113">
        <v>0</v>
      </c>
      <c r="Z1247" s="93">
        <f t="shared" ref="Z1247" si="12124">Y1247/Y1243</f>
        <v>0</v>
      </c>
      <c r="AA1247" s="113">
        <v>0</v>
      </c>
      <c r="AB1247" s="93">
        <f t="shared" ref="AB1247" si="12125">AA1247/AA1243</f>
        <v>0</v>
      </c>
      <c r="AC1247" s="113">
        <v>0</v>
      </c>
      <c r="AD1247" s="93">
        <f t="shared" ref="AD1247" si="12126">AC1247/AC1243</f>
        <v>0</v>
      </c>
      <c r="AE1247" s="113"/>
      <c r="AF1247" s="93">
        <f t="shared" ref="AF1247" si="12127">AE1247/AE1243</f>
        <v>0</v>
      </c>
      <c r="AG1247" s="113"/>
      <c r="AH1247" s="93">
        <f t="shared" ref="AH1247" si="12128">AG1247/AG1243</f>
        <v>0</v>
      </c>
      <c r="AI1247" s="113"/>
      <c r="AJ1247" s="93">
        <f t="shared" ref="AJ1247" si="12129">AI1247/AI1243</f>
        <v>0</v>
      </c>
      <c r="AK1247" s="113"/>
      <c r="AL1247" s="93">
        <f t="shared" ref="AL1247" si="12130">AK1247/AK1243</f>
        <v>0</v>
      </c>
      <c r="AM1247" s="113">
        <v>0</v>
      </c>
      <c r="AN1247" s="93">
        <f t="shared" ref="AN1247" si="12131">AM1247/AM1243</f>
        <v>0</v>
      </c>
      <c r="AO1247" s="113">
        <v>0</v>
      </c>
      <c r="AP1247" s="93">
        <f t="shared" ref="AP1247" si="12132">AO1247/AO1243</f>
        <v>0</v>
      </c>
      <c r="AQ1247" s="113">
        <v>0</v>
      </c>
      <c r="AR1247" s="93">
        <f t="shared" si="12090"/>
        <v>0</v>
      </c>
      <c r="AS1247" s="134">
        <f t="shared" si="12091"/>
        <v>0</v>
      </c>
      <c r="AT1247" s="203">
        <f t="shared" si="12092"/>
        <v>0</v>
      </c>
      <c r="AU1247" s="120">
        <f>IF(J1247=0,0,(IF('Form II'!K1245="yes",(J1247/AT1247)*('Form II'!G1245+'Form II'!H1245),0)))</f>
        <v>0</v>
      </c>
      <c r="AV1247" s="120">
        <f>IF(D1247=0,0,(IF('Form II'!I1245="yes",(D1247/AT1247)*('Form II'!G1245+'Form II'!H1245),0)))</f>
        <v>0</v>
      </c>
      <c r="AW1247" s="120">
        <f>IF(F1247+H1247=0,0,(IF('Form II'!J1245="yes",((F1247+H1247)/AT1247)*('Form II'!G1245+'Form II'!H1245),0)))</f>
        <v>0</v>
      </c>
      <c r="AX1247" s="120">
        <f>IF(L1247=0,0,(L1247/AT1247)*('Form II'!G1245+'Form II'!H1245))</f>
        <v>0</v>
      </c>
      <c r="AY1247" s="120">
        <f>IF(P1247+R1247=0,0,(IF('Form II'!M1245="yes",(((P1247+R1247)/AT1247)*('Form II'!G1245+'Form II'!H1245)),0)))</f>
        <v>0</v>
      </c>
      <c r="AZ1247" s="120" t="e">
        <f>IF('Form II'!N1245="yes",(((V1247+X1247+Z1247+T1247)/AT1247)*('Form II'!G1245+'Form II'!H1245)),0)</f>
        <v>#DIV/0!</v>
      </c>
      <c r="BA1247" s="120" t="e">
        <f>IF('Form II'!P1245="yes",(AB1247/AT1247)*('Form II'!G1245+'Form II'!H1245),0)</f>
        <v>#DIV/0!</v>
      </c>
      <c r="BB1247" s="120" t="e">
        <f>IF('Form II'!O1245="yes",(AD1247/AT1247)*('Form II'!G1245+'Form II'!H1245),0)</f>
        <v>#DIV/0!</v>
      </c>
      <c r="BC1247" s="120">
        <f>IF(AF1247=0,0,(AF1247/AT1247)*('Form II'!G1245+'Form II'!H1245))</f>
        <v>0</v>
      </c>
      <c r="BD1247" s="120">
        <f>IF((AN1247+AP1247+AR1247)=0,0,(IF('Form II'!R1245="yes",(((AN1247+AP1247+AR1247)/AT1247)*('Form II'!G1245+'Form II'!H1245)),0)))</f>
        <v>0</v>
      </c>
      <c r="BE1247" s="118">
        <f>IF((AS1247)=0,('Form II'!G1245+'Form II'!H1245),SUM(AU1247:BD1247))</f>
        <v>0</v>
      </c>
      <c r="CD1247" s="23">
        <f>AT1247*'Form II'!F1245</f>
        <v>0</v>
      </c>
    </row>
    <row r="1248" spans="1:82" ht="16.5" thickTop="1" thickBot="1" x14ac:dyDescent="0.3">
      <c r="A1248" s="28" t="s">
        <v>40</v>
      </c>
      <c r="B1248" s="29"/>
      <c r="C1248" s="114">
        <v>0</v>
      </c>
      <c r="D1248" s="93">
        <f t="shared" ref="D1248" si="12133">C1248/C1243</f>
        <v>0</v>
      </c>
      <c r="E1248" s="114"/>
      <c r="F1248" s="93">
        <f t="shared" ref="F1248" si="12134">E1248/E1243</f>
        <v>0</v>
      </c>
      <c r="G1248" s="114"/>
      <c r="H1248" s="93">
        <f t="shared" ref="H1248" si="12135">G1248/G1243</f>
        <v>0</v>
      </c>
      <c r="I1248" s="114"/>
      <c r="J1248" s="93">
        <f t="shared" ref="J1248" si="12136">I1248/I1243</f>
        <v>0</v>
      </c>
      <c r="K1248" s="114"/>
      <c r="L1248" s="93">
        <f t="shared" ref="L1248" si="12137">K1248/K1243</f>
        <v>0</v>
      </c>
      <c r="M1248" s="114">
        <v>0</v>
      </c>
      <c r="N1248" s="93">
        <f t="shared" ref="N1248" si="12138">M1248/M1243</f>
        <v>0</v>
      </c>
      <c r="O1248" s="114">
        <v>0</v>
      </c>
      <c r="P1248" s="93">
        <f t="shared" ref="P1248" si="12139">O1248/O1243</f>
        <v>0</v>
      </c>
      <c r="Q1248" s="114">
        <v>0</v>
      </c>
      <c r="R1248" s="93">
        <f t="shared" ref="R1248" si="12140">Q1248/Q1243</f>
        <v>0</v>
      </c>
      <c r="S1248" s="114">
        <v>0</v>
      </c>
      <c r="T1248" s="93">
        <f t="shared" ref="T1248" si="12141">S1248/S1243</f>
        <v>0</v>
      </c>
      <c r="U1248" s="114">
        <v>0</v>
      </c>
      <c r="V1248" s="93">
        <f t="shared" ref="V1248" si="12142">U1248/U1243</f>
        <v>0</v>
      </c>
      <c r="W1248" s="114">
        <v>0</v>
      </c>
      <c r="X1248" s="93">
        <f t="shared" ref="X1248" si="12143">W1248/W1243</f>
        <v>0</v>
      </c>
      <c r="Y1248" s="114">
        <v>0</v>
      </c>
      <c r="Z1248" s="93">
        <f t="shared" ref="Z1248" si="12144">Y1248/Y1243</f>
        <v>0</v>
      </c>
      <c r="AA1248" s="114">
        <v>0</v>
      </c>
      <c r="AB1248" s="93">
        <f t="shared" ref="AB1248" si="12145">AA1248/AA1243</f>
        <v>0</v>
      </c>
      <c r="AC1248" s="114">
        <v>0</v>
      </c>
      <c r="AD1248" s="93">
        <f t="shared" ref="AD1248" si="12146">AC1248/AC1243</f>
        <v>0</v>
      </c>
      <c r="AE1248" s="114"/>
      <c r="AF1248" s="93">
        <f t="shared" ref="AF1248" si="12147">AE1248/AE1243</f>
        <v>0</v>
      </c>
      <c r="AG1248" s="114"/>
      <c r="AH1248" s="93">
        <f t="shared" ref="AH1248" si="12148">AG1248/AG1243</f>
        <v>0</v>
      </c>
      <c r="AI1248" s="114"/>
      <c r="AJ1248" s="93">
        <f t="shared" ref="AJ1248" si="12149">AI1248/AI1243</f>
        <v>0</v>
      </c>
      <c r="AK1248" s="114"/>
      <c r="AL1248" s="93">
        <f t="shared" ref="AL1248" si="12150">AK1248/AK1243</f>
        <v>0</v>
      </c>
      <c r="AM1248" s="114">
        <v>0</v>
      </c>
      <c r="AN1248" s="93">
        <f t="shared" ref="AN1248" si="12151">AM1248/AM1243</f>
        <v>0</v>
      </c>
      <c r="AO1248" s="114">
        <v>0</v>
      </c>
      <c r="AP1248" s="93">
        <f t="shared" ref="AP1248" si="12152">AO1248/AO1243</f>
        <v>0</v>
      </c>
      <c r="AQ1248" s="114">
        <v>0</v>
      </c>
      <c r="AR1248" s="93">
        <f t="shared" si="12090"/>
        <v>0</v>
      </c>
      <c r="AS1248" s="134">
        <f t="shared" si="12091"/>
        <v>0</v>
      </c>
      <c r="AT1248" s="203">
        <f t="shared" si="12092"/>
        <v>0</v>
      </c>
      <c r="AU1248" s="120">
        <f>IF(J1248=0,0,(IF('Form II'!K1246="yes",(J1248/AT1248)*('Form II'!G1246+'Form II'!H1246),0)))</f>
        <v>0</v>
      </c>
      <c r="AV1248" s="120">
        <f>IF(D1248=0,0,(IF('Form II'!I1246="yes",(D1248/AT1248)*('Form II'!G1246+'Form II'!H1246),0)))</f>
        <v>0</v>
      </c>
      <c r="AW1248" s="120">
        <f>IF(F1248+H1248=0,0,(IF('Form II'!J1246="yes",((F1248+H1248)/AT1248)*('Form II'!G1246+'Form II'!H1246),0)))</f>
        <v>0</v>
      </c>
      <c r="AX1248" s="120">
        <f>IF(L1248=0,0,(L1248/AT1248)*('Form II'!G1246+'Form II'!H1246))</f>
        <v>0</v>
      </c>
      <c r="AY1248" s="120">
        <f>IF(P1248+R1248=0,0,(IF('Form II'!M1246="yes",(((P1248+R1248)/AT1248)*('Form II'!G1246+'Form II'!H1246)),0)))</f>
        <v>0</v>
      </c>
      <c r="AZ1248" s="120" t="e">
        <f>IF('Form II'!N1246="yes",(((V1248+X1248+Z1248+T1248)/AT1248)*('Form II'!G1246+'Form II'!H1246)),0)</f>
        <v>#DIV/0!</v>
      </c>
      <c r="BA1248" s="120" t="e">
        <f>IF('Form II'!P1246="yes",(AB1248/AT1248)*('Form II'!G1246+'Form II'!H1246),0)</f>
        <v>#DIV/0!</v>
      </c>
      <c r="BB1248" s="120" t="e">
        <f>IF('Form II'!O1246="yes",(AD1248/AT1248)*('Form II'!G1246+'Form II'!H1246),0)</f>
        <v>#DIV/0!</v>
      </c>
      <c r="BC1248" s="120">
        <f>IF(AF1248=0,0,(AF1248/AT1248)*('Form II'!G1246+'Form II'!H1246))</f>
        <v>0</v>
      </c>
      <c r="BD1248" s="120">
        <f>IF((AN1248+AP1248+AR1248)=0,0,(IF('Form II'!R1246="yes",(((AN1248+AP1248+AR1248)/AT1248)*('Form II'!G1246+'Form II'!H1246)),0)))</f>
        <v>0</v>
      </c>
      <c r="BE1248" s="118">
        <f>IF((AS1248)=0,('Form II'!G1246+'Form II'!H1246),SUM(AU1248:BD1248))</f>
        <v>0</v>
      </c>
      <c r="CD1248" s="23">
        <f>AT1248*'Form II'!F1246</f>
        <v>0</v>
      </c>
    </row>
    <row r="1249" spans="1:82" ht="15.75" thickTop="1" x14ac:dyDescent="0.25">
      <c r="A1249" s="90" t="s">
        <v>41</v>
      </c>
      <c r="B1249" s="91"/>
      <c r="C1249" s="91">
        <f t="shared" si="11512"/>
        <v>0</v>
      </c>
      <c r="D1249" s="93">
        <f t="shared" ref="D1249" si="12153">C1249/C1243</f>
        <v>0</v>
      </c>
      <c r="E1249" s="91">
        <f t="shared" si="11514"/>
        <v>0</v>
      </c>
      <c r="F1249" s="93">
        <f t="shared" ref="F1249" si="12154">E1249/E1243</f>
        <v>0</v>
      </c>
      <c r="G1249" s="91">
        <f t="shared" si="11516"/>
        <v>0</v>
      </c>
      <c r="H1249" s="93">
        <f t="shared" ref="H1249" si="12155">G1249/G1243</f>
        <v>0</v>
      </c>
      <c r="I1249" s="91">
        <f t="shared" si="11518"/>
        <v>0</v>
      </c>
      <c r="J1249" s="93">
        <f t="shared" ref="J1249" si="12156">I1249/I1243</f>
        <v>0</v>
      </c>
      <c r="K1249" s="91">
        <f t="shared" si="11520"/>
        <v>0</v>
      </c>
      <c r="L1249" s="93">
        <f t="shared" ref="L1249" si="12157">K1249/K1243</f>
        <v>0</v>
      </c>
      <c r="M1249" s="91">
        <f t="shared" si="11522"/>
        <v>0</v>
      </c>
      <c r="N1249" s="93">
        <f t="shared" ref="N1249" si="12158">M1249/M1243</f>
        <v>0</v>
      </c>
      <c r="O1249" s="91">
        <f t="shared" si="11524"/>
        <v>0</v>
      </c>
      <c r="P1249" s="93">
        <f t="shared" ref="P1249" si="12159">O1249/O1243</f>
        <v>0</v>
      </c>
      <c r="Q1249" s="91">
        <f t="shared" si="11526"/>
        <v>0</v>
      </c>
      <c r="R1249" s="93">
        <f t="shared" ref="R1249" si="12160">Q1249/Q1243</f>
        <v>0</v>
      </c>
      <c r="S1249" s="91">
        <f t="shared" si="11528"/>
        <v>0</v>
      </c>
      <c r="T1249" s="93">
        <f t="shared" ref="T1249" si="12161">S1249/S1243</f>
        <v>0</v>
      </c>
      <c r="U1249" s="91">
        <f t="shared" si="11530"/>
        <v>0</v>
      </c>
      <c r="V1249" s="93">
        <f t="shared" ref="V1249" si="12162">U1249/U1243</f>
        <v>0</v>
      </c>
      <c r="W1249" s="91">
        <f t="shared" si="11532"/>
        <v>0</v>
      </c>
      <c r="X1249" s="93">
        <f t="shared" ref="X1249" si="12163">W1249/W1243</f>
        <v>0</v>
      </c>
      <c r="Y1249" s="91">
        <f t="shared" si="11534"/>
        <v>0</v>
      </c>
      <c r="Z1249" s="93">
        <f t="shared" ref="Z1249" si="12164">Y1249/Y1243</f>
        <v>0</v>
      </c>
      <c r="AA1249" s="91">
        <f t="shared" si="11536"/>
        <v>0</v>
      </c>
      <c r="AB1249" s="93">
        <f t="shared" ref="AB1249" si="12165">AA1249/AA1243</f>
        <v>0</v>
      </c>
      <c r="AC1249" s="91">
        <f t="shared" si="11538"/>
        <v>0</v>
      </c>
      <c r="AD1249" s="93">
        <f t="shared" ref="AD1249" si="12166">AC1249/AC1243</f>
        <v>0</v>
      </c>
      <c r="AE1249" s="94">
        <f t="shared" si="11540"/>
        <v>0</v>
      </c>
      <c r="AF1249" s="93">
        <f t="shared" ref="AF1249" si="12167">AE1249/AE1243</f>
        <v>0</v>
      </c>
      <c r="AG1249" s="91">
        <f t="shared" si="11542"/>
        <v>0</v>
      </c>
      <c r="AH1249" s="93">
        <f t="shared" ref="AH1249" si="12168">AG1249/AG1243</f>
        <v>0</v>
      </c>
      <c r="AI1249" s="91">
        <f t="shared" si="11544"/>
        <v>0</v>
      </c>
      <c r="AJ1249" s="93">
        <f t="shared" ref="AJ1249" si="12169">AI1249/AI1243</f>
        <v>0</v>
      </c>
      <c r="AK1249" s="91">
        <f t="shared" si="11546"/>
        <v>0</v>
      </c>
      <c r="AL1249" s="93">
        <f t="shared" ref="AL1249" si="12170">AK1249/AK1243</f>
        <v>0</v>
      </c>
      <c r="AM1249" s="91">
        <f t="shared" si="11548"/>
        <v>0</v>
      </c>
      <c r="AN1249" s="93">
        <f t="shared" ref="AN1249" si="12171">AM1249/AM1243</f>
        <v>0</v>
      </c>
      <c r="AO1249" s="91">
        <f t="shared" si="11550"/>
        <v>0</v>
      </c>
      <c r="AP1249" s="93">
        <f t="shared" ref="AP1249" si="12172">AO1249/AO1243</f>
        <v>0</v>
      </c>
      <c r="AQ1249" s="91">
        <f t="shared" si="11552"/>
        <v>0</v>
      </c>
      <c r="AR1249" s="93">
        <f t="shared" si="12090"/>
        <v>0</v>
      </c>
      <c r="AS1249" s="95">
        <f t="shared" si="11553"/>
        <v>0</v>
      </c>
      <c r="AT1249" s="203">
        <f t="shared" si="12092"/>
        <v>0</v>
      </c>
      <c r="AU1249" s="121"/>
      <c r="AV1249" s="121"/>
      <c r="AW1249" s="121"/>
      <c r="AX1249" s="121"/>
      <c r="AY1249" s="121"/>
      <c r="AZ1249" s="121"/>
      <c r="BA1249" s="121"/>
      <c r="BB1249" s="121"/>
      <c r="BC1249" s="121"/>
      <c r="BD1249" s="121"/>
      <c r="BE1249" s="121"/>
      <c r="CD1249" s="30">
        <f t="shared" si="11554"/>
        <v>0</v>
      </c>
    </row>
    <row r="1250" spans="1:82" x14ac:dyDescent="0.25">
      <c r="AU1250" s="116"/>
      <c r="AV1250" s="116"/>
      <c r="AW1250" s="116"/>
      <c r="AX1250" s="116"/>
      <c r="AY1250" s="116"/>
      <c r="AZ1250" s="116"/>
      <c r="BA1250" s="116"/>
      <c r="BB1250" s="116"/>
      <c r="BC1250" s="116"/>
      <c r="BD1250" s="116"/>
      <c r="BE1250" s="116"/>
    </row>
    <row r="1251" spans="1:82" ht="45" x14ac:dyDescent="0.25">
      <c r="A1251" s="97"/>
      <c r="B1251" s="199" t="s">
        <v>25</v>
      </c>
      <c r="C1251" s="248" t="s">
        <v>116</v>
      </c>
      <c r="D1251" s="247"/>
      <c r="E1251" s="257" t="s">
        <v>119</v>
      </c>
      <c r="F1251" s="247"/>
      <c r="G1251" s="257" t="s">
        <v>120</v>
      </c>
      <c r="H1251" s="247"/>
      <c r="I1251" s="248" t="s">
        <v>117</v>
      </c>
      <c r="J1251" s="247"/>
      <c r="K1251" s="248" t="s">
        <v>118</v>
      </c>
      <c r="L1251" s="247"/>
      <c r="M1251" s="248" t="s">
        <v>27</v>
      </c>
      <c r="N1251" s="247"/>
      <c r="O1251" s="248" t="s">
        <v>166</v>
      </c>
      <c r="P1251" s="247"/>
      <c r="Q1251" s="248" t="s">
        <v>167</v>
      </c>
      <c r="R1251" s="247"/>
      <c r="S1251" s="248" t="s">
        <v>132</v>
      </c>
      <c r="T1251" s="247"/>
      <c r="U1251" s="248" t="s">
        <v>28</v>
      </c>
      <c r="V1251" s="247"/>
      <c r="W1251" s="248" t="s">
        <v>29</v>
      </c>
      <c r="X1251" s="247"/>
      <c r="Y1251" s="248" t="s">
        <v>30</v>
      </c>
      <c r="Z1251" s="247"/>
      <c r="AA1251" s="248" t="s">
        <v>114</v>
      </c>
      <c r="AB1251" s="258"/>
      <c r="AC1251" s="248" t="s">
        <v>113</v>
      </c>
      <c r="AD1251" s="247"/>
      <c r="AE1251" s="248" t="s">
        <v>31</v>
      </c>
      <c r="AF1251" s="247"/>
      <c r="AG1251" s="248" t="s">
        <v>193</v>
      </c>
      <c r="AH1251" s="247"/>
      <c r="AI1251" s="248" t="s">
        <v>164</v>
      </c>
      <c r="AJ1251" s="247"/>
      <c r="AK1251" s="246" t="s">
        <v>165</v>
      </c>
      <c r="AL1251" s="247"/>
      <c r="AM1251" s="248" t="s">
        <v>33</v>
      </c>
      <c r="AN1251" s="247"/>
      <c r="AO1251" s="248" t="s">
        <v>34</v>
      </c>
      <c r="AP1251" s="247"/>
      <c r="AQ1251" s="248" t="s">
        <v>34</v>
      </c>
      <c r="AR1251" s="247"/>
      <c r="AS1251" s="248" t="s">
        <v>35</v>
      </c>
      <c r="AT1251" s="247"/>
      <c r="AU1251" s="115" t="s">
        <v>535</v>
      </c>
      <c r="AV1251" s="115" t="s">
        <v>116</v>
      </c>
      <c r="AW1251" s="115" t="s">
        <v>537</v>
      </c>
      <c r="AX1251" s="116" t="s">
        <v>538</v>
      </c>
      <c r="AY1251" s="116" t="s">
        <v>539</v>
      </c>
      <c r="AZ1251" s="116" t="s">
        <v>134</v>
      </c>
      <c r="BA1251" s="117" t="s">
        <v>114</v>
      </c>
      <c r="BB1251" s="117" t="s">
        <v>113</v>
      </c>
      <c r="BC1251" s="117" t="s">
        <v>46</v>
      </c>
      <c r="BD1251" s="117" t="s">
        <v>44</v>
      </c>
      <c r="BE1251" s="118"/>
    </row>
    <row r="1252" spans="1:82" x14ac:dyDescent="0.25">
      <c r="A1252" s="49" t="s">
        <v>129</v>
      </c>
      <c r="B1252" s="200"/>
      <c r="C1252" s="151"/>
      <c r="D1252" s="152"/>
      <c r="E1252" s="151"/>
      <c r="F1252" s="152"/>
      <c r="G1252" s="200"/>
      <c r="H1252" s="201"/>
      <c r="I1252" s="200"/>
      <c r="J1252" s="201"/>
      <c r="K1252" s="87"/>
      <c r="L1252" s="201"/>
      <c r="M1252" s="200"/>
      <c r="N1252" s="201"/>
      <c r="O1252" s="200"/>
      <c r="P1252" s="201"/>
      <c r="Q1252" s="200"/>
      <c r="R1252" s="201"/>
      <c r="S1252" s="200"/>
      <c r="T1252" s="201"/>
      <c r="U1252" s="200"/>
      <c r="V1252" s="201"/>
      <c r="W1252" s="200"/>
      <c r="X1252" s="201"/>
      <c r="Y1252" s="200"/>
      <c r="Z1252" s="201"/>
      <c r="AA1252" s="87"/>
      <c r="AB1252" s="87"/>
      <c r="AC1252" s="200"/>
      <c r="AD1252" s="201"/>
      <c r="AE1252" s="200"/>
      <c r="AF1252" s="201"/>
      <c r="AG1252" s="200"/>
      <c r="AH1252" s="201"/>
      <c r="AI1252" s="200"/>
      <c r="AJ1252" s="201"/>
      <c r="AK1252" s="87"/>
      <c r="AL1252" s="87"/>
      <c r="AM1252" s="200"/>
      <c r="AN1252" s="201"/>
      <c r="AO1252" s="200"/>
      <c r="AP1252" s="201"/>
      <c r="AQ1252" s="200"/>
      <c r="AR1252" s="201"/>
      <c r="AS1252" s="200"/>
      <c r="AT1252" s="146"/>
      <c r="AU1252" s="115"/>
      <c r="AV1252" s="115"/>
      <c r="AW1252" s="115"/>
      <c r="AX1252" s="116"/>
      <c r="AY1252" s="116"/>
      <c r="AZ1252" s="116"/>
      <c r="BA1252" s="116"/>
      <c r="BB1252" s="116"/>
      <c r="BC1252" s="116"/>
      <c r="BD1252" s="116"/>
      <c r="BE1252" s="116"/>
    </row>
    <row r="1253" spans="1:82" x14ac:dyDescent="0.25">
      <c r="A1253" s="98"/>
      <c r="B1253" s="88"/>
      <c r="C1253" s="249">
        <f>(VLOOKUP(A1252,$BF$2:$CB$5,2,FALSE))*'Form II'!F1253</f>
        <v>60</v>
      </c>
      <c r="D1253" s="250"/>
      <c r="E1253" s="249">
        <f>VLOOKUP(A1252,$BF$2:$CB$5,3,FALSE)*'Form II'!F1253</f>
        <v>60</v>
      </c>
      <c r="F1253" s="250"/>
      <c r="G1253" s="249">
        <f>VLOOKUP(A1252,$BF$2:$CB$5,4,FALSE)*'Form II'!F1253</f>
        <v>60</v>
      </c>
      <c r="H1253" s="250"/>
      <c r="I1253" s="249">
        <f>VLOOKUP(A1252,$BF$2:$CB$5,5,FALSE)*'Form II'!F1253</f>
        <v>60</v>
      </c>
      <c r="J1253" s="250"/>
      <c r="K1253" s="251">
        <f>VLOOKUP(A1252,$BF$2:$CB$5,6,FALSE)*'Form II'!F1253</f>
        <v>100</v>
      </c>
      <c r="L1253" s="250"/>
      <c r="M1253" s="249">
        <f>VLOOKUP(A1252,$BF$2:$CB$5,7,FALSE)*'Form II'!F1253</f>
        <v>200</v>
      </c>
      <c r="N1253" s="250"/>
      <c r="O1253" s="249">
        <f>VLOOKUP(A1252,$BF$2:$CB$5,8,FALSE)*'Form II'!F1253</f>
        <v>125</v>
      </c>
      <c r="P1253" s="250"/>
      <c r="Q1253" s="249">
        <f>VLOOKUP(A1252,$BF$2:$CB$5,9,FALSE)*'Form II'!F1253</f>
        <v>125</v>
      </c>
      <c r="R1253" s="250"/>
      <c r="S1253" s="249">
        <f>VLOOKUP(A1252,$BF$2:$CB$5,10,FALSE)*'Form II'!F1253</f>
        <v>125</v>
      </c>
      <c r="T1253" s="250"/>
      <c r="U1253" s="249">
        <f>VLOOKUP(A1252,$BF$2:$CB$5,11,FALSE)*'Form II'!F1253</f>
        <v>150</v>
      </c>
      <c r="V1253" s="250"/>
      <c r="W1253" s="249">
        <f>VLOOKUP(A1252,$BF$2:$CB$5,12,FALSE)*'Form II'!F1253</f>
        <v>200</v>
      </c>
      <c r="X1253" s="250"/>
      <c r="Y1253" s="252">
        <f>VLOOKUP(A1252,$BF$2:$CB$5,13,FALSE)*'Form II'!F1253</f>
        <v>250</v>
      </c>
      <c r="Z1253" s="253"/>
      <c r="AA1253" s="252">
        <f>VLOOKUP(A1252,$BF$2:$CB$5,14,FALSE)*'Form II'!F1253</f>
        <v>75</v>
      </c>
      <c r="AB1253" s="254"/>
      <c r="AC1253" s="252">
        <f>VLOOKUP(A1252,$BF$2:$CB$5,15,FALSE)*'Form II'!F1253</f>
        <v>75</v>
      </c>
      <c r="AD1253" s="253"/>
      <c r="AE1253" s="252">
        <f>VLOOKUP(A1252,$BF$2:$CB$5,16,FALSE)*'Form II'!F1253</f>
        <v>200</v>
      </c>
      <c r="AF1253" s="253"/>
      <c r="AG1253" s="249">
        <f>VLOOKUP(A1252,$BF$2:$CB$5,17,FALSE)*'Form II'!F1253</f>
        <v>200</v>
      </c>
      <c r="AH1253" s="250"/>
      <c r="AI1253" s="249">
        <f>VLOOKUP(A1252,$BF$2:$CB$5,18,FALSE)*'Form II'!F1253</f>
        <v>12.5</v>
      </c>
      <c r="AJ1253" s="250"/>
      <c r="AK1253" s="249">
        <f>VLOOKUP(A1252,$BF$2:$CB$5,19,FALSE)*'Form II'!F1253</f>
        <v>25</v>
      </c>
      <c r="AL1253" s="250"/>
      <c r="AM1253" s="249">
        <f>VLOOKUP(A1252,$BF$2:$CB$5,20,FALSE)*'Form II'!F1253</f>
        <v>12.5</v>
      </c>
      <c r="AN1253" s="250"/>
      <c r="AO1253" s="249">
        <f>VLOOKUP(A1252,$BF$2:$CB$5,21,FALSE)*'Form II'!F1253</f>
        <v>25</v>
      </c>
      <c r="AP1253" s="250"/>
      <c r="AQ1253" s="249">
        <f>VLOOKUP(A1252,$BF$2:$CB$5,22,FALSE)*'Form II'!F1253</f>
        <v>25</v>
      </c>
      <c r="AR1253" s="250"/>
      <c r="AS1253" s="255"/>
      <c r="AT1253" s="256"/>
      <c r="AU1253" s="116"/>
      <c r="AV1253" s="116"/>
      <c r="AW1253" s="116"/>
      <c r="AX1253" s="116"/>
      <c r="AY1253" s="116"/>
      <c r="AZ1253" s="116"/>
      <c r="BA1253" s="116"/>
      <c r="BB1253" s="116"/>
      <c r="BC1253" s="116"/>
      <c r="BD1253" s="116"/>
      <c r="BE1253" s="116"/>
    </row>
    <row r="1254" spans="1:82" ht="15.75" thickBot="1" x14ac:dyDescent="0.3">
      <c r="A1254" s="48" t="str">
        <f>'Form II'!A1253&amp;", "&amp;'Form II'!B1253</f>
        <v>, 126</v>
      </c>
      <c r="B1254" s="99" t="s">
        <v>36</v>
      </c>
      <c r="C1254" s="99" t="s">
        <v>36</v>
      </c>
      <c r="D1254" s="99" t="s">
        <v>142</v>
      </c>
      <c r="E1254" s="99"/>
      <c r="F1254" s="99"/>
      <c r="G1254" s="99"/>
      <c r="H1254" s="99"/>
      <c r="I1254" s="99"/>
      <c r="J1254" s="99"/>
      <c r="K1254" s="99" t="s">
        <v>36</v>
      </c>
      <c r="L1254" s="99" t="s">
        <v>142</v>
      </c>
      <c r="M1254" s="99" t="s">
        <v>36</v>
      </c>
      <c r="N1254" s="99" t="s">
        <v>142</v>
      </c>
      <c r="O1254" s="99" t="s">
        <v>36</v>
      </c>
      <c r="P1254" s="99" t="s">
        <v>142</v>
      </c>
      <c r="Q1254" s="99" t="s">
        <v>36</v>
      </c>
      <c r="R1254" s="99" t="s">
        <v>142</v>
      </c>
      <c r="S1254" s="99" t="s">
        <v>36</v>
      </c>
      <c r="T1254" s="99" t="s">
        <v>142</v>
      </c>
      <c r="U1254" s="99" t="s">
        <v>36</v>
      </c>
      <c r="V1254" s="99" t="s">
        <v>142</v>
      </c>
      <c r="W1254" s="99" t="s">
        <v>36</v>
      </c>
      <c r="X1254" s="99" t="s">
        <v>142</v>
      </c>
      <c r="Y1254" s="99" t="s">
        <v>36</v>
      </c>
      <c r="Z1254" s="99" t="s">
        <v>142</v>
      </c>
      <c r="AA1254" s="99"/>
      <c r="AB1254" s="99"/>
      <c r="AC1254" s="99" t="s">
        <v>36</v>
      </c>
      <c r="AD1254" s="99" t="s">
        <v>142</v>
      </c>
      <c r="AE1254" s="99" t="s">
        <v>36</v>
      </c>
      <c r="AF1254" s="100" t="s">
        <v>142</v>
      </c>
      <c r="AG1254" s="99" t="s">
        <v>36</v>
      </c>
      <c r="AH1254" s="99" t="s">
        <v>142</v>
      </c>
      <c r="AI1254" s="99" t="s">
        <v>36</v>
      </c>
      <c r="AJ1254" s="99" t="s">
        <v>142</v>
      </c>
      <c r="AK1254" s="99" t="s">
        <v>36</v>
      </c>
      <c r="AL1254" s="99" t="s">
        <v>142</v>
      </c>
      <c r="AM1254" s="99" t="s">
        <v>36</v>
      </c>
      <c r="AN1254" s="99" t="s">
        <v>142</v>
      </c>
      <c r="AO1254" s="99" t="s">
        <v>36</v>
      </c>
      <c r="AP1254" s="99" t="s">
        <v>142</v>
      </c>
      <c r="AQ1254" s="99" t="s">
        <v>36</v>
      </c>
      <c r="AR1254" s="99" t="s">
        <v>142</v>
      </c>
      <c r="AS1254" s="99" t="s">
        <v>36</v>
      </c>
      <c r="AT1254" s="147" t="s">
        <v>142</v>
      </c>
      <c r="AU1254" s="116"/>
      <c r="AV1254" s="116"/>
      <c r="AW1254" s="116"/>
      <c r="AX1254" s="116"/>
      <c r="AY1254" s="116"/>
      <c r="AZ1254" s="116"/>
      <c r="BA1254" s="116"/>
      <c r="BB1254" s="116"/>
      <c r="BC1254" s="116"/>
      <c r="BD1254" s="116"/>
      <c r="BE1254" s="116"/>
    </row>
    <row r="1255" spans="1:82" ht="16.5" thickTop="1" thickBot="1" x14ac:dyDescent="0.3">
      <c r="A1255" s="24" t="s">
        <v>37</v>
      </c>
      <c r="B1255" s="25"/>
      <c r="C1255" s="112">
        <v>0</v>
      </c>
      <c r="D1255" s="93">
        <f t="shared" ref="D1255" si="12173">C1255/C1253</f>
        <v>0</v>
      </c>
      <c r="E1255" s="112"/>
      <c r="F1255" s="93">
        <f t="shared" ref="F1255" si="12174">E1255/E1253</f>
        <v>0</v>
      </c>
      <c r="G1255" s="112"/>
      <c r="H1255" s="93">
        <f t="shared" ref="H1255" si="12175">G1255/G1253</f>
        <v>0</v>
      </c>
      <c r="I1255" s="112"/>
      <c r="J1255" s="93">
        <f t="shared" ref="J1255" si="12176">I1255/I1253</f>
        <v>0</v>
      </c>
      <c r="K1255" s="112"/>
      <c r="L1255" s="93">
        <f t="shared" ref="L1255" si="12177">K1255/K1253</f>
        <v>0</v>
      </c>
      <c r="M1255" s="112">
        <v>0</v>
      </c>
      <c r="N1255" s="93">
        <f t="shared" ref="N1255" si="12178">M1255/M1253</f>
        <v>0</v>
      </c>
      <c r="O1255" s="112">
        <v>0</v>
      </c>
      <c r="P1255" s="93">
        <f t="shared" ref="P1255" si="12179">O1255/O1253</f>
        <v>0</v>
      </c>
      <c r="Q1255" s="112">
        <v>0</v>
      </c>
      <c r="R1255" s="93">
        <f t="shared" ref="R1255" si="12180">Q1255/Q1253</f>
        <v>0</v>
      </c>
      <c r="S1255" s="112">
        <v>0</v>
      </c>
      <c r="T1255" s="93">
        <f t="shared" ref="T1255" si="12181">S1255/S1253</f>
        <v>0</v>
      </c>
      <c r="U1255" s="112">
        <v>0</v>
      </c>
      <c r="V1255" s="93">
        <f t="shared" ref="V1255" si="12182">U1255/U1253</f>
        <v>0</v>
      </c>
      <c r="W1255" s="112">
        <v>0</v>
      </c>
      <c r="X1255" s="93">
        <f t="shared" ref="X1255" si="12183">W1255/W1253</f>
        <v>0</v>
      </c>
      <c r="Y1255" s="112">
        <v>0</v>
      </c>
      <c r="Z1255" s="93">
        <f t="shared" ref="Z1255" si="12184">Y1255/Y1253</f>
        <v>0</v>
      </c>
      <c r="AA1255" s="112">
        <v>0</v>
      </c>
      <c r="AB1255" s="93">
        <f t="shared" ref="AB1255" si="12185">AA1255/AA1253</f>
        <v>0</v>
      </c>
      <c r="AC1255" s="112">
        <v>0</v>
      </c>
      <c r="AD1255" s="93">
        <f t="shared" ref="AD1255" si="12186">AC1255/AC1253</f>
        <v>0</v>
      </c>
      <c r="AE1255" s="112"/>
      <c r="AF1255" s="93">
        <f t="shared" ref="AF1255" si="12187">AE1255/AE1253</f>
        <v>0</v>
      </c>
      <c r="AG1255" s="112"/>
      <c r="AH1255" s="93">
        <f t="shared" ref="AH1255" si="12188">AG1255/AG1253</f>
        <v>0</v>
      </c>
      <c r="AI1255" s="112"/>
      <c r="AJ1255" s="93">
        <f t="shared" ref="AJ1255" si="12189">AI1255/AI1253</f>
        <v>0</v>
      </c>
      <c r="AK1255" s="112"/>
      <c r="AL1255" s="93">
        <f t="shared" ref="AL1255" si="12190">AK1255/AK1253</f>
        <v>0</v>
      </c>
      <c r="AM1255" s="112">
        <v>0</v>
      </c>
      <c r="AN1255" s="93">
        <f t="shared" ref="AN1255" si="12191">AM1255/AM1253</f>
        <v>0</v>
      </c>
      <c r="AO1255" s="112">
        <v>0</v>
      </c>
      <c r="AP1255" s="93">
        <f t="shared" ref="AP1255" si="12192">AO1255/AO1253</f>
        <v>0</v>
      </c>
      <c r="AQ1255" s="112">
        <v>0</v>
      </c>
      <c r="AR1255" s="93">
        <f t="shared" ref="AR1255:AR1259" si="12193">AQ1255/$AQ$113</f>
        <v>0</v>
      </c>
      <c r="AS1255" s="134">
        <f t="shared" ref="AS1255:AS1258" si="12194">C1255+K1255+M1255+O1255+U1255+W1255+Y1255+AC1255+AE1255+AG1255+AM1255+AQ1255+E1255+I1255+G1255+AA1255+Q1255+S1255+AO1255+AI1255+AK1255</f>
        <v>0</v>
      </c>
      <c r="AT1255" s="203">
        <f t="shared" ref="AT1255:AT1259" si="12195">D1255+L1255+N1255+P1255+V1255+X1255+Z1255+AD1255+AF1255+AH1255+AN1255+AR1255+AB1255+F1255+J1255+H1255+R1255+T1255+AP1255+AJ1255+AL1255</f>
        <v>0</v>
      </c>
      <c r="AU1255" s="120">
        <f>IF(J1255=0,0,(IF('Form II'!K1253="yes",(J1255/AT1255)*('Form II'!G1253+'Form II'!H1253),0)))</f>
        <v>0</v>
      </c>
      <c r="AV1255" s="120">
        <f>IF(D1255=0,0,(IF('Form II'!I1253="yes",(D1255/AT1255)*('Form II'!G1253+'Form II'!H1253),0)))</f>
        <v>0</v>
      </c>
      <c r="AW1255" s="120">
        <f>IF(F1255+H1255=0,0,(IF('Form II'!J1253="yes",((F1255+H1255)/AT1255)*('Form II'!G1253+'Form II'!H1253),0)))</f>
        <v>0</v>
      </c>
      <c r="AX1255" s="120">
        <f>IF(L1255=0,0,(L1255/AT1255)*('Form II'!G1253+'Form II'!H1253))</f>
        <v>0</v>
      </c>
      <c r="AY1255" s="120">
        <f>IF(P1255+R1255=0,0,(IF('Form II'!M1253="yes",(((P1255+R1255)/AT1255)*('Form II'!G1253+'Form II'!H1253)),0)))</f>
        <v>0</v>
      </c>
      <c r="AZ1255" s="120" t="e">
        <f>IF('Form II'!N1253="yes",(((V1255+X1255+Z1255+T1255)/AT1255)*('Form II'!G1253+'Form II'!H1253)),0)</f>
        <v>#DIV/0!</v>
      </c>
      <c r="BA1255" s="120" t="e">
        <f>IF('Form II'!P1253="yes",(AB1255/AT1255)*('Form II'!G1253+'Form II'!H1253),0)</f>
        <v>#DIV/0!</v>
      </c>
      <c r="BB1255" s="120" t="e">
        <f>IF('Form II'!O1253="yes",(AD1255/AT1255)*('Form II'!G1253+'Form II'!H1253),0)</f>
        <v>#DIV/0!</v>
      </c>
      <c r="BC1255" s="120">
        <f>IF(AF1255=0,0,(AF1255/AT1255)*('Form II'!G1253+'Form II'!H1253))</f>
        <v>0</v>
      </c>
      <c r="BD1255" s="120">
        <f>IF((AN1255+AP1255+AR1255)=0,0,(IF('Form II'!R1253="yes",(((AN1255+AP1255+AR1255)/AT1255)*('Form II'!G1253+'Form II'!H1253)),0)))</f>
        <v>0</v>
      </c>
      <c r="BE1255" s="118">
        <f>IF((AS1255)=0,('Form II'!G1253+'Form II'!H1253),SUM(AU1255:BD1255))</f>
        <v>0</v>
      </c>
      <c r="CD1255" s="23">
        <f>AT1255*'Form II'!F1253</f>
        <v>0</v>
      </c>
    </row>
    <row r="1256" spans="1:82" ht="16.5" thickTop="1" thickBot="1" x14ac:dyDescent="0.3">
      <c r="A1256" s="26" t="s">
        <v>38</v>
      </c>
      <c r="B1256" s="27"/>
      <c r="C1256" s="113">
        <v>0</v>
      </c>
      <c r="D1256" s="93">
        <f t="shared" ref="D1256" si="12196">C1256/C1253</f>
        <v>0</v>
      </c>
      <c r="E1256" s="113"/>
      <c r="F1256" s="93">
        <f t="shared" ref="F1256" si="12197">E1256/E1253</f>
        <v>0</v>
      </c>
      <c r="G1256" s="113"/>
      <c r="H1256" s="93">
        <f t="shared" ref="H1256" si="12198">G1256/G1253</f>
        <v>0</v>
      </c>
      <c r="I1256" s="113"/>
      <c r="J1256" s="93">
        <f t="shared" ref="J1256" si="12199">I1256/I1253</f>
        <v>0</v>
      </c>
      <c r="K1256" s="113"/>
      <c r="L1256" s="93">
        <f t="shared" ref="L1256" si="12200">K1256/K1253</f>
        <v>0</v>
      </c>
      <c r="M1256" s="113">
        <v>0</v>
      </c>
      <c r="N1256" s="93">
        <f t="shared" ref="N1256" si="12201">M1256/M1253</f>
        <v>0</v>
      </c>
      <c r="O1256" s="113">
        <v>0</v>
      </c>
      <c r="P1256" s="93">
        <f t="shared" ref="P1256" si="12202">O1256/O1253</f>
        <v>0</v>
      </c>
      <c r="Q1256" s="113">
        <v>0</v>
      </c>
      <c r="R1256" s="93">
        <f t="shared" ref="R1256" si="12203">Q1256/Q1253</f>
        <v>0</v>
      </c>
      <c r="S1256" s="113">
        <v>0</v>
      </c>
      <c r="T1256" s="93">
        <f t="shared" ref="T1256" si="12204">S1256/S1253</f>
        <v>0</v>
      </c>
      <c r="U1256" s="113">
        <v>0</v>
      </c>
      <c r="V1256" s="93">
        <f t="shared" ref="V1256" si="12205">U1256/U1253</f>
        <v>0</v>
      </c>
      <c r="W1256" s="113">
        <v>0</v>
      </c>
      <c r="X1256" s="93">
        <f t="shared" ref="X1256" si="12206">W1256/W1253</f>
        <v>0</v>
      </c>
      <c r="Y1256" s="113">
        <v>0</v>
      </c>
      <c r="Z1256" s="93">
        <f t="shared" ref="Z1256" si="12207">Y1256/Y1253</f>
        <v>0</v>
      </c>
      <c r="AA1256" s="113">
        <v>0</v>
      </c>
      <c r="AB1256" s="93">
        <f t="shared" ref="AB1256" si="12208">AA1256/AA1253</f>
        <v>0</v>
      </c>
      <c r="AC1256" s="113">
        <v>0</v>
      </c>
      <c r="AD1256" s="93">
        <f t="shared" ref="AD1256" si="12209">AC1256/AC1253</f>
        <v>0</v>
      </c>
      <c r="AE1256" s="113"/>
      <c r="AF1256" s="93">
        <f t="shared" ref="AF1256" si="12210">AE1256/AE1253</f>
        <v>0</v>
      </c>
      <c r="AG1256" s="113"/>
      <c r="AH1256" s="93">
        <f t="shared" ref="AH1256" si="12211">AG1256/AG1253</f>
        <v>0</v>
      </c>
      <c r="AI1256" s="113"/>
      <c r="AJ1256" s="93">
        <f t="shared" ref="AJ1256" si="12212">AI1256/AI1253</f>
        <v>0</v>
      </c>
      <c r="AK1256" s="113"/>
      <c r="AL1256" s="93">
        <f t="shared" ref="AL1256" si="12213">AK1256/AK1253</f>
        <v>0</v>
      </c>
      <c r="AM1256" s="113">
        <v>0</v>
      </c>
      <c r="AN1256" s="93">
        <f t="shared" ref="AN1256" si="12214">AM1256/AM1253</f>
        <v>0</v>
      </c>
      <c r="AO1256" s="113">
        <v>0</v>
      </c>
      <c r="AP1256" s="93">
        <f t="shared" ref="AP1256" si="12215">AO1256/AO1253</f>
        <v>0</v>
      </c>
      <c r="AQ1256" s="113">
        <v>0</v>
      </c>
      <c r="AR1256" s="93">
        <f t="shared" si="12193"/>
        <v>0</v>
      </c>
      <c r="AS1256" s="134">
        <f t="shared" si="12194"/>
        <v>0</v>
      </c>
      <c r="AT1256" s="203">
        <f t="shared" si="12195"/>
        <v>0</v>
      </c>
      <c r="AU1256" s="120">
        <f>IF(J1256=0,0,(IF('Form II'!K1254="yes",(J1256/AT1256)*('Form II'!G1254+'Form II'!H1254),0)))</f>
        <v>0</v>
      </c>
      <c r="AV1256" s="120">
        <f>IF(D1256=0,0,(IF('Form II'!I1254="yes",(D1256/AT1256)*('Form II'!G1254+'Form II'!H1254),0)))</f>
        <v>0</v>
      </c>
      <c r="AW1256" s="120">
        <f>IF(F1256+H1256=0,0,(IF('Form II'!J1254="yes",((F1256+H1256)/AT1256)*('Form II'!G1254+'Form II'!H1254),0)))</f>
        <v>0</v>
      </c>
      <c r="AX1256" s="120">
        <f>IF(L1256=0,0,(L1256/AT1256)*('Form II'!G1254+'Form II'!H1254))</f>
        <v>0</v>
      </c>
      <c r="AY1256" s="120">
        <f>IF(P1256+R1256=0,0,(IF('Form II'!M1254="yes",(((P1256+R1256)/AT1256)*('Form II'!G1254+'Form II'!H1254)),0)))</f>
        <v>0</v>
      </c>
      <c r="AZ1256" s="120" t="e">
        <f>IF('Form II'!N1254="yes",(((V1256+X1256+Z1256+T1256)/AT1256)*('Form II'!G1254+'Form II'!H1254)),0)</f>
        <v>#DIV/0!</v>
      </c>
      <c r="BA1256" s="120" t="e">
        <f>IF('Form II'!P1254="yes",(AB1256/AT1256)*('Form II'!G1254+'Form II'!H1254),0)</f>
        <v>#DIV/0!</v>
      </c>
      <c r="BB1256" s="120" t="e">
        <f>IF('Form II'!O1254="yes",(AD1256/AT1256)*('Form II'!G1254+'Form II'!H1254),0)</f>
        <v>#DIV/0!</v>
      </c>
      <c r="BC1256" s="120">
        <f>IF(AF1256=0,0,(AF1256/AT1256)*('Form II'!G1254+'Form II'!H1254))</f>
        <v>0</v>
      </c>
      <c r="BD1256" s="120">
        <f>IF((AN1256+AP1256+AR1256)=0,0,(IF('Form II'!R1254="yes",(((AN1256+AP1256+AR1256)/AT1256)*('Form II'!G1254+'Form II'!H1254)),0)))</f>
        <v>0</v>
      </c>
      <c r="BE1256" s="118">
        <f>IF((AS1256)=0,('Form II'!G1254+'Form II'!H1254),SUM(AU1256:BD1256))</f>
        <v>0</v>
      </c>
      <c r="CD1256" s="23">
        <f>AT1256*'Form II'!F1254</f>
        <v>0</v>
      </c>
    </row>
    <row r="1257" spans="1:82" ht="16.5" thickTop="1" thickBot="1" x14ac:dyDescent="0.3">
      <c r="A1257" s="26" t="s">
        <v>39</v>
      </c>
      <c r="B1257" s="27"/>
      <c r="C1257" s="113">
        <v>0</v>
      </c>
      <c r="D1257" s="93">
        <f t="shared" ref="D1257" si="12216">C1257/C1253</f>
        <v>0</v>
      </c>
      <c r="E1257" s="113"/>
      <c r="F1257" s="93">
        <f t="shared" ref="F1257" si="12217">E1257/E1253</f>
        <v>0</v>
      </c>
      <c r="G1257" s="113"/>
      <c r="H1257" s="93">
        <f t="shared" ref="H1257" si="12218">G1257/G1253</f>
        <v>0</v>
      </c>
      <c r="I1257" s="113"/>
      <c r="J1257" s="93">
        <f t="shared" ref="J1257" si="12219">I1257/I1253</f>
        <v>0</v>
      </c>
      <c r="K1257" s="113"/>
      <c r="L1257" s="93">
        <f t="shared" ref="L1257" si="12220">K1257/K1253</f>
        <v>0</v>
      </c>
      <c r="M1257" s="113">
        <v>0</v>
      </c>
      <c r="N1257" s="93">
        <f t="shared" ref="N1257" si="12221">M1257/M1253</f>
        <v>0</v>
      </c>
      <c r="O1257" s="113">
        <v>0</v>
      </c>
      <c r="P1257" s="93">
        <f t="shared" ref="P1257" si="12222">O1257/O1253</f>
        <v>0</v>
      </c>
      <c r="Q1257" s="113">
        <v>0</v>
      </c>
      <c r="R1257" s="93">
        <f t="shared" ref="R1257" si="12223">Q1257/Q1253</f>
        <v>0</v>
      </c>
      <c r="S1257" s="113">
        <v>0</v>
      </c>
      <c r="T1257" s="93">
        <f t="shared" ref="T1257" si="12224">S1257/S1253</f>
        <v>0</v>
      </c>
      <c r="U1257" s="113">
        <v>0</v>
      </c>
      <c r="V1257" s="93">
        <f t="shared" ref="V1257" si="12225">U1257/U1253</f>
        <v>0</v>
      </c>
      <c r="W1257" s="113">
        <v>0</v>
      </c>
      <c r="X1257" s="93">
        <f t="shared" ref="X1257" si="12226">W1257/W1253</f>
        <v>0</v>
      </c>
      <c r="Y1257" s="113">
        <v>0</v>
      </c>
      <c r="Z1257" s="93">
        <f t="shared" ref="Z1257" si="12227">Y1257/Y1253</f>
        <v>0</v>
      </c>
      <c r="AA1257" s="113">
        <v>0</v>
      </c>
      <c r="AB1257" s="93">
        <f t="shared" ref="AB1257" si="12228">AA1257/AA1253</f>
        <v>0</v>
      </c>
      <c r="AC1257" s="113">
        <v>0</v>
      </c>
      <c r="AD1257" s="93">
        <f t="shared" ref="AD1257" si="12229">AC1257/AC1253</f>
        <v>0</v>
      </c>
      <c r="AE1257" s="113"/>
      <c r="AF1257" s="93">
        <f t="shared" ref="AF1257" si="12230">AE1257/AE1253</f>
        <v>0</v>
      </c>
      <c r="AG1257" s="113"/>
      <c r="AH1257" s="93">
        <f t="shared" ref="AH1257" si="12231">AG1257/AG1253</f>
        <v>0</v>
      </c>
      <c r="AI1257" s="113"/>
      <c r="AJ1257" s="93">
        <f t="shared" ref="AJ1257" si="12232">AI1257/AI1253</f>
        <v>0</v>
      </c>
      <c r="AK1257" s="113"/>
      <c r="AL1257" s="93">
        <f t="shared" ref="AL1257" si="12233">AK1257/AK1253</f>
        <v>0</v>
      </c>
      <c r="AM1257" s="113">
        <v>0</v>
      </c>
      <c r="AN1257" s="93">
        <f t="shared" ref="AN1257" si="12234">AM1257/AM1253</f>
        <v>0</v>
      </c>
      <c r="AO1257" s="113">
        <v>0</v>
      </c>
      <c r="AP1257" s="93">
        <f t="shared" ref="AP1257" si="12235">AO1257/AO1253</f>
        <v>0</v>
      </c>
      <c r="AQ1257" s="113">
        <v>0</v>
      </c>
      <c r="AR1257" s="93">
        <f t="shared" si="12193"/>
        <v>0</v>
      </c>
      <c r="AS1257" s="134">
        <f t="shared" si="12194"/>
        <v>0</v>
      </c>
      <c r="AT1257" s="203">
        <f t="shared" si="12195"/>
        <v>0</v>
      </c>
      <c r="AU1257" s="120">
        <f>IF(J1257=0,0,(IF('Form II'!K1255="yes",(J1257/AT1257)*('Form II'!G1255+'Form II'!H1255),0)))</f>
        <v>0</v>
      </c>
      <c r="AV1257" s="120">
        <f>IF(D1257=0,0,(IF('Form II'!I1255="yes",(D1257/AT1257)*('Form II'!G1255+'Form II'!H1255),0)))</f>
        <v>0</v>
      </c>
      <c r="AW1257" s="120">
        <f>IF(F1257+H1257=0,0,(IF('Form II'!J1255="yes",((F1257+H1257)/AT1257)*('Form II'!G1255+'Form II'!H1255),0)))</f>
        <v>0</v>
      </c>
      <c r="AX1257" s="120">
        <f>IF(L1257=0,0,(L1257/AT1257)*('Form II'!G1255+'Form II'!H1255))</f>
        <v>0</v>
      </c>
      <c r="AY1257" s="120">
        <f>IF(P1257+R1257=0,0,(IF('Form II'!M1255="yes",(((P1257+R1257)/AT1257)*('Form II'!G1255+'Form II'!H1255)),0)))</f>
        <v>0</v>
      </c>
      <c r="AZ1257" s="120" t="e">
        <f>IF('Form II'!N1255="yes",(((V1257+X1257+Z1257+T1257)/AT1257)*('Form II'!G1255+'Form II'!H1255)),0)</f>
        <v>#DIV/0!</v>
      </c>
      <c r="BA1257" s="120" t="e">
        <f>IF('Form II'!P1255="yes",(AB1257/AT1257)*('Form II'!G1255+'Form II'!H1255),0)</f>
        <v>#DIV/0!</v>
      </c>
      <c r="BB1257" s="120" t="e">
        <f>IF('Form II'!O1255="yes",(AD1257/AT1257)*('Form II'!G1255+'Form II'!H1255),0)</f>
        <v>#DIV/0!</v>
      </c>
      <c r="BC1257" s="120">
        <f>IF(AF1257=0,0,(AF1257/AT1257)*('Form II'!G1255+'Form II'!H1255))</f>
        <v>0</v>
      </c>
      <c r="BD1257" s="120">
        <f>IF((AN1257+AP1257+AR1257)=0,0,(IF('Form II'!R1255="yes",(((AN1257+AP1257+AR1257)/AT1257)*('Form II'!G1255+'Form II'!H1255)),0)))</f>
        <v>0</v>
      </c>
      <c r="BE1257" s="118">
        <f>IF((AS1257)=0,('Form II'!G1255+'Form II'!H1255),SUM(AU1257:BD1257))</f>
        <v>0</v>
      </c>
      <c r="CD1257" s="23">
        <f>AT1257*'Form II'!F1255</f>
        <v>0</v>
      </c>
    </row>
    <row r="1258" spans="1:82" ht="16.5" thickTop="1" thickBot="1" x14ac:dyDescent="0.3">
      <c r="A1258" s="28" t="s">
        <v>40</v>
      </c>
      <c r="B1258" s="29"/>
      <c r="C1258" s="114">
        <v>0</v>
      </c>
      <c r="D1258" s="93">
        <f t="shared" ref="D1258" si="12236">C1258/C1253</f>
        <v>0</v>
      </c>
      <c r="E1258" s="114"/>
      <c r="F1258" s="93">
        <f t="shared" ref="F1258" si="12237">E1258/E1253</f>
        <v>0</v>
      </c>
      <c r="G1258" s="114"/>
      <c r="H1258" s="93">
        <f t="shared" ref="H1258" si="12238">G1258/G1253</f>
        <v>0</v>
      </c>
      <c r="I1258" s="114"/>
      <c r="J1258" s="93">
        <f t="shared" ref="J1258" si="12239">I1258/I1253</f>
        <v>0</v>
      </c>
      <c r="K1258" s="114"/>
      <c r="L1258" s="93">
        <f t="shared" ref="L1258" si="12240">K1258/K1253</f>
        <v>0</v>
      </c>
      <c r="M1258" s="114">
        <v>0</v>
      </c>
      <c r="N1258" s="93">
        <f t="shared" ref="N1258" si="12241">M1258/M1253</f>
        <v>0</v>
      </c>
      <c r="O1258" s="114">
        <v>0</v>
      </c>
      <c r="P1258" s="93">
        <f t="shared" ref="P1258" si="12242">O1258/O1253</f>
        <v>0</v>
      </c>
      <c r="Q1258" s="114">
        <v>0</v>
      </c>
      <c r="R1258" s="93">
        <f t="shared" ref="R1258" si="12243">Q1258/Q1253</f>
        <v>0</v>
      </c>
      <c r="S1258" s="114">
        <v>0</v>
      </c>
      <c r="T1258" s="93">
        <f t="shared" ref="T1258" si="12244">S1258/S1253</f>
        <v>0</v>
      </c>
      <c r="U1258" s="114">
        <v>0</v>
      </c>
      <c r="V1258" s="93">
        <f t="shared" ref="V1258" si="12245">U1258/U1253</f>
        <v>0</v>
      </c>
      <c r="W1258" s="114">
        <v>0</v>
      </c>
      <c r="X1258" s="93">
        <f t="shared" ref="X1258" si="12246">W1258/W1253</f>
        <v>0</v>
      </c>
      <c r="Y1258" s="114">
        <v>0</v>
      </c>
      <c r="Z1258" s="93">
        <f t="shared" ref="Z1258" si="12247">Y1258/Y1253</f>
        <v>0</v>
      </c>
      <c r="AA1258" s="114">
        <v>0</v>
      </c>
      <c r="AB1258" s="93">
        <f t="shared" ref="AB1258" si="12248">AA1258/AA1253</f>
        <v>0</v>
      </c>
      <c r="AC1258" s="114">
        <v>0</v>
      </c>
      <c r="AD1258" s="93">
        <f t="shared" ref="AD1258" si="12249">AC1258/AC1253</f>
        <v>0</v>
      </c>
      <c r="AE1258" s="114"/>
      <c r="AF1258" s="93">
        <f t="shared" ref="AF1258" si="12250">AE1258/AE1253</f>
        <v>0</v>
      </c>
      <c r="AG1258" s="114"/>
      <c r="AH1258" s="93">
        <f t="shared" ref="AH1258" si="12251">AG1258/AG1253</f>
        <v>0</v>
      </c>
      <c r="AI1258" s="114"/>
      <c r="AJ1258" s="93">
        <f t="shared" ref="AJ1258" si="12252">AI1258/AI1253</f>
        <v>0</v>
      </c>
      <c r="AK1258" s="114"/>
      <c r="AL1258" s="93">
        <f t="shared" ref="AL1258" si="12253">AK1258/AK1253</f>
        <v>0</v>
      </c>
      <c r="AM1258" s="114">
        <v>0</v>
      </c>
      <c r="AN1258" s="93">
        <f t="shared" ref="AN1258" si="12254">AM1258/AM1253</f>
        <v>0</v>
      </c>
      <c r="AO1258" s="114">
        <v>0</v>
      </c>
      <c r="AP1258" s="93">
        <f t="shared" ref="AP1258" si="12255">AO1258/AO1253</f>
        <v>0</v>
      </c>
      <c r="AQ1258" s="114">
        <v>0</v>
      </c>
      <c r="AR1258" s="93">
        <f t="shared" si="12193"/>
        <v>0</v>
      </c>
      <c r="AS1258" s="134">
        <f t="shared" si="12194"/>
        <v>0</v>
      </c>
      <c r="AT1258" s="203">
        <f t="shared" si="12195"/>
        <v>0</v>
      </c>
      <c r="AU1258" s="120">
        <f>IF(J1258=0,0,(IF('Form II'!K1256="yes",(J1258/AT1258)*('Form II'!G1256+'Form II'!H1256),0)))</f>
        <v>0</v>
      </c>
      <c r="AV1258" s="120">
        <f>IF(D1258=0,0,(IF('Form II'!I1256="yes",(D1258/AT1258)*('Form II'!G1256+'Form II'!H1256),0)))</f>
        <v>0</v>
      </c>
      <c r="AW1258" s="120">
        <f>IF(F1258+H1258=0,0,(IF('Form II'!J1256="yes",((F1258+H1258)/AT1258)*('Form II'!G1256+'Form II'!H1256),0)))</f>
        <v>0</v>
      </c>
      <c r="AX1258" s="120">
        <f>IF(L1258=0,0,(L1258/AT1258)*('Form II'!G1256+'Form II'!H1256))</f>
        <v>0</v>
      </c>
      <c r="AY1258" s="120">
        <f>IF(P1258+R1258=0,0,(IF('Form II'!M1256="yes",(((P1258+R1258)/AT1258)*('Form II'!G1256+'Form II'!H1256)),0)))</f>
        <v>0</v>
      </c>
      <c r="AZ1258" s="120" t="e">
        <f>IF('Form II'!N1256="yes",(((V1258+X1258+Z1258+T1258)/AT1258)*('Form II'!G1256+'Form II'!H1256)),0)</f>
        <v>#DIV/0!</v>
      </c>
      <c r="BA1258" s="120" t="e">
        <f>IF('Form II'!P1256="yes",(AB1258/AT1258)*('Form II'!G1256+'Form II'!H1256),0)</f>
        <v>#DIV/0!</v>
      </c>
      <c r="BB1258" s="120" t="e">
        <f>IF('Form II'!O1256="yes",(AD1258/AT1258)*('Form II'!G1256+'Form II'!H1256),0)</f>
        <v>#DIV/0!</v>
      </c>
      <c r="BC1258" s="120">
        <f>IF(AF1258=0,0,(AF1258/AT1258)*('Form II'!G1256+'Form II'!H1256))</f>
        <v>0</v>
      </c>
      <c r="BD1258" s="120">
        <f>IF((AN1258+AP1258+AR1258)=0,0,(IF('Form II'!R1256="yes",(((AN1258+AP1258+AR1258)/AT1258)*('Form II'!G1256+'Form II'!H1256)),0)))</f>
        <v>0</v>
      </c>
      <c r="BE1258" s="118">
        <f>IF((AS1258)=0,('Form II'!G1256+'Form II'!H1256),SUM(AU1258:BD1258))</f>
        <v>0</v>
      </c>
      <c r="CD1258" s="23">
        <f>AT1258*'Form II'!F1256</f>
        <v>0</v>
      </c>
    </row>
    <row r="1259" spans="1:82" ht="15.75" thickTop="1" x14ac:dyDescent="0.25">
      <c r="A1259" s="90" t="s">
        <v>41</v>
      </c>
      <c r="B1259" s="91"/>
      <c r="C1259" s="91">
        <f t="shared" ref="C1259:C1319" si="12256">SUM(C1255:C1258)</f>
        <v>0</v>
      </c>
      <c r="D1259" s="93">
        <f t="shared" ref="D1259" si="12257">C1259/C1253</f>
        <v>0</v>
      </c>
      <c r="E1259" s="91">
        <f t="shared" ref="E1259:E1319" si="12258">SUM(E1255:E1258)</f>
        <v>0</v>
      </c>
      <c r="F1259" s="93">
        <f t="shared" ref="F1259" si="12259">E1259/E1253</f>
        <v>0</v>
      </c>
      <c r="G1259" s="91">
        <f t="shared" ref="G1259:G1319" si="12260">SUM(G1255:G1258)</f>
        <v>0</v>
      </c>
      <c r="H1259" s="93">
        <f t="shared" ref="H1259" si="12261">G1259/G1253</f>
        <v>0</v>
      </c>
      <c r="I1259" s="91">
        <f t="shared" ref="I1259:I1319" si="12262">SUM(I1255:I1258)</f>
        <v>0</v>
      </c>
      <c r="J1259" s="93">
        <f t="shared" ref="J1259" si="12263">I1259/I1253</f>
        <v>0</v>
      </c>
      <c r="K1259" s="91">
        <f t="shared" ref="K1259:K1319" si="12264">SUM(K1255:K1258)</f>
        <v>0</v>
      </c>
      <c r="L1259" s="93">
        <f t="shared" ref="L1259" si="12265">K1259/K1253</f>
        <v>0</v>
      </c>
      <c r="M1259" s="91">
        <f t="shared" ref="M1259:M1319" si="12266">SUM(M1255:M1258)</f>
        <v>0</v>
      </c>
      <c r="N1259" s="93">
        <f t="shared" ref="N1259" si="12267">M1259/M1253</f>
        <v>0</v>
      </c>
      <c r="O1259" s="91">
        <f t="shared" ref="O1259:O1319" si="12268">SUM(O1255:O1258)</f>
        <v>0</v>
      </c>
      <c r="P1259" s="93">
        <f t="shared" ref="P1259" si="12269">O1259/O1253</f>
        <v>0</v>
      </c>
      <c r="Q1259" s="91">
        <f t="shared" ref="Q1259:Q1319" si="12270">SUM(Q1255:Q1258)</f>
        <v>0</v>
      </c>
      <c r="R1259" s="93">
        <f t="shared" ref="R1259" si="12271">Q1259/Q1253</f>
        <v>0</v>
      </c>
      <c r="S1259" s="91">
        <f t="shared" ref="S1259:S1319" si="12272">SUM(S1255:S1258)</f>
        <v>0</v>
      </c>
      <c r="T1259" s="93">
        <f t="shared" ref="T1259" si="12273">S1259/S1253</f>
        <v>0</v>
      </c>
      <c r="U1259" s="91">
        <f t="shared" ref="U1259:U1319" si="12274">SUM(U1255:U1258)</f>
        <v>0</v>
      </c>
      <c r="V1259" s="93">
        <f t="shared" ref="V1259" si="12275">U1259/U1253</f>
        <v>0</v>
      </c>
      <c r="W1259" s="91">
        <f t="shared" ref="W1259:W1319" si="12276">SUM(W1255:W1258)</f>
        <v>0</v>
      </c>
      <c r="X1259" s="93">
        <f t="shared" ref="X1259" si="12277">W1259/W1253</f>
        <v>0</v>
      </c>
      <c r="Y1259" s="91">
        <f t="shared" ref="Y1259:Y1319" si="12278">SUM(Y1255:Y1258)</f>
        <v>0</v>
      </c>
      <c r="Z1259" s="93">
        <f t="shared" ref="Z1259" si="12279">Y1259/Y1253</f>
        <v>0</v>
      </c>
      <c r="AA1259" s="91">
        <f t="shared" ref="AA1259:AA1319" si="12280">SUM(AA1255:AA1258)</f>
        <v>0</v>
      </c>
      <c r="AB1259" s="93">
        <f t="shared" ref="AB1259" si="12281">AA1259/AA1253</f>
        <v>0</v>
      </c>
      <c r="AC1259" s="91">
        <f t="shared" ref="AC1259:AC1319" si="12282">SUM(AC1255:AC1258)</f>
        <v>0</v>
      </c>
      <c r="AD1259" s="93">
        <f t="shared" ref="AD1259" si="12283">AC1259/AC1253</f>
        <v>0</v>
      </c>
      <c r="AE1259" s="94">
        <f t="shared" ref="AE1259:AE1319" si="12284">SUM(AE1255:AE1258)</f>
        <v>0</v>
      </c>
      <c r="AF1259" s="93">
        <f t="shared" ref="AF1259" si="12285">AE1259/AE1253</f>
        <v>0</v>
      </c>
      <c r="AG1259" s="91">
        <f t="shared" ref="AG1259:AG1319" si="12286">SUM(AG1255:AG1258)</f>
        <v>0</v>
      </c>
      <c r="AH1259" s="93">
        <f t="shared" ref="AH1259" si="12287">AG1259/AG1253</f>
        <v>0</v>
      </c>
      <c r="AI1259" s="91">
        <f t="shared" ref="AI1259:AI1319" si="12288">SUM(AI1255:AI1258)</f>
        <v>0</v>
      </c>
      <c r="AJ1259" s="93">
        <f t="shared" ref="AJ1259" si="12289">AI1259/AI1253</f>
        <v>0</v>
      </c>
      <c r="AK1259" s="91">
        <f t="shared" ref="AK1259:AK1319" si="12290">SUM(AK1255:AK1258)</f>
        <v>0</v>
      </c>
      <c r="AL1259" s="93">
        <f t="shared" ref="AL1259" si="12291">AK1259/AK1253</f>
        <v>0</v>
      </c>
      <c r="AM1259" s="91">
        <f t="shared" ref="AM1259:AM1319" si="12292">SUM(AM1255:AM1258)</f>
        <v>0</v>
      </c>
      <c r="AN1259" s="93">
        <f t="shared" ref="AN1259" si="12293">AM1259/AM1253</f>
        <v>0</v>
      </c>
      <c r="AO1259" s="91">
        <f t="shared" ref="AO1259:AO1319" si="12294">SUM(AO1255:AO1258)</f>
        <v>0</v>
      </c>
      <c r="AP1259" s="93">
        <f t="shared" ref="AP1259" si="12295">AO1259/AO1253</f>
        <v>0</v>
      </c>
      <c r="AQ1259" s="91">
        <f t="shared" ref="AQ1259:AQ1319" si="12296">SUM(AQ1255:AQ1258)</f>
        <v>0</v>
      </c>
      <c r="AR1259" s="93">
        <f t="shared" si="12193"/>
        <v>0</v>
      </c>
      <c r="AS1259" s="95">
        <f t="shared" ref="AS1259:AS1319" si="12297">SUM(AS1255:AS1258)</f>
        <v>0</v>
      </c>
      <c r="AT1259" s="203">
        <f t="shared" si="12195"/>
        <v>0</v>
      </c>
      <c r="AU1259" s="121"/>
      <c r="AV1259" s="121"/>
      <c r="AW1259" s="121"/>
      <c r="AX1259" s="121"/>
      <c r="AY1259" s="121"/>
      <c r="AZ1259" s="121"/>
      <c r="BA1259" s="121"/>
      <c r="BB1259" s="121"/>
      <c r="BC1259" s="121"/>
      <c r="BD1259" s="121"/>
      <c r="BE1259" s="121"/>
      <c r="CD1259" s="30">
        <f t="shared" ref="CD1259:CD1319" si="12298">SUM(CD1255:CD1258)</f>
        <v>0</v>
      </c>
    </row>
    <row r="1260" spans="1:82" x14ac:dyDescent="0.25">
      <c r="AU1260" s="116"/>
      <c r="AV1260" s="116"/>
      <c r="AW1260" s="116"/>
      <c r="AX1260" s="116"/>
      <c r="AY1260" s="116"/>
      <c r="AZ1260" s="116"/>
      <c r="BA1260" s="116"/>
      <c r="BB1260" s="116"/>
      <c r="BC1260" s="116"/>
      <c r="BD1260" s="116"/>
      <c r="BE1260" s="116"/>
    </row>
    <row r="1261" spans="1:82" ht="45" x14ac:dyDescent="0.25">
      <c r="A1261" s="97"/>
      <c r="B1261" s="199" t="s">
        <v>25</v>
      </c>
      <c r="C1261" s="248" t="s">
        <v>116</v>
      </c>
      <c r="D1261" s="247"/>
      <c r="E1261" s="257" t="s">
        <v>119</v>
      </c>
      <c r="F1261" s="247"/>
      <c r="G1261" s="257" t="s">
        <v>120</v>
      </c>
      <c r="H1261" s="247"/>
      <c r="I1261" s="248" t="s">
        <v>117</v>
      </c>
      <c r="J1261" s="247"/>
      <c r="K1261" s="248" t="s">
        <v>118</v>
      </c>
      <c r="L1261" s="247"/>
      <c r="M1261" s="248" t="s">
        <v>27</v>
      </c>
      <c r="N1261" s="247"/>
      <c r="O1261" s="248" t="s">
        <v>166</v>
      </c>
      <c r="P1261" s="247"/>
      <c r="Q1261" s="248" t="s">
        <v>167</v>
      </c>
      <c r="R1261" s="247"/>
      <c r="S1261" s="248" t="s">
        <v>132</v>
      </c>
      <c r="T1261" s="247"/>
      <c r="U1261" s="248" t="s">
        <v>28</v>
      </c>
      <c r="V1261" s="247"/>
      <c r="W1261" s="248" t="s">
        <v>29</v>
      </c>
      <c r="X1261" s="247"/>
      <c r="Y1261" s="248" t="s">
        <v>30</v>
      </c>
      <c r="Z1261" s="247"/>
      <c r="AA1261" s="248" t="s">
        <v>114</v>
      </c>
      <c r="AB1261" s="258"/>
      <c r="AC1261" s="248" t="s">
        <v>113</v>
      </c>
      <c r="AD1261" s="247"/>
      <c r="AE1261" s="248" t="s">
        <v>31</v>
      </c>
      <c r="AF1261" s="247"/>
      <c r="AG1261" s="248" t="s">
        <v>193</v>
      </c>
      <c r="AH1261" s="247"/>
      <c r="AI1261" s="248" t="s">
        <v>164</v>
      </c>
      <c r="AJ1261" s="247"/>
      <c r="AK1261" s="246" t="s">
        <v>165</v>
      </c>
      <c r="AL1261" s="247"/>
      <c r="AM1261" s="248" t="s">
        <v>33</v>
      </c>
      <c r="AN1261" s="247"/>
      <c r="AO1261" s="248" t="s">
        <v>34</v>
      </c>
      <c r="AP1261" s="247"/>
      <c r="AQ1261" s="248" t="s">
        <v>34</v>
      </c>
      <c r="AR1261" s="247"/>
      <c r="AS1261" s="248" t="s">
        <v>35</v>
      </c>
      <c r="AT1261" s="247"/>
      <c r="AU1261" s="115" t="s">
        <v>538</v>
      </c>
      <c r="AV1261" s="115" t="s">
        <v>116</v>
      </c>
      <c r="AW1261" s="115" t="s">
        <v>540</v>
      </c>
      <c r="AX1261" s="116" t="s">
        <v>541</v>
      </c>
      <c r="AY1261" s="116" t="s">
        <v>542</v>
      </c>
      <c r="AZ1261" s="116" t="s">
        <v>134</v>
      </c>
      <c r="BA1261" s="117" t="s">
        <v>114</v>
      </c>
      <c r="BB1261" s="117" t="s">
        <v>113</v>
      </c>
      <c r="BC1261" s="117" t="s">
        <v>46</v>
      </c>
      <c r="BD1261" s="117" t="s">
        <v>44</v>
      </c>
      <c r="BE1261" s="118"/>
    </row>
    <row r="1262" spans="1:82" x14ac:dyDescent="0.25">
      <c r="A1262" s="49" t="s">
        <v>129</v>
      </c>
      <c r="B1262" s="200"/>
      <c r="C1262" s="151"/>
      <c r="D1262" s="152"/>
      <c r="E1262" s="151"/>
      <c r="F1262" s="152"/>
      <c r="G1262" s="200"/>
      <c r="H1262" s="201"/>
      <c r="I1262" s="200"/>
      <c r="J1262" s="201"/>
      <c r="K1262" s="87"/>
      <c r="L1262" s="201"/>
      <c r="M1262" s="200"/>
      <c r="N1262" s="201"/>
      <c r="O1262" s="200"/>
      <c r="P1262" s="201"/>
      <c r="Q1262" s="200"/>
      <c r="R1262" s="201"/>
      <c r="S1262" s="200"/>
      <c r="T1262" s="201"/>
      <c r="U1262" s="200"/>
      <c r="V1262" s="201"/>
      <c r="W1262" s="200"/>
      <c r="X1262" s="201"/>
      <c r="Y1262" s="200"/>
      <c r="Z1262" s="201"/>
      <c r="AA1262" s="87"/>
      <c r="AB1262" s="87"/>
      <c r="AC1262" s="200"/>
      <c r="AD1262" s="201"/>
      <c r="AE1262" s="200"/>
      <c r="AF1262" s="201"/>
      <c r="AG1262" s="200"/>
      <c r="AH1262" s="201"/>
      <c r="AI1262" s="200"/>
      <c r="AJ1262" s="201"/>
      <c r="AK1262" s="87"/>
      <c r="AL1262" s="87"/>
      <c r="AM1262" s="200"/>
      <c r="AN1262" s="201"/>
      <c r="AO1262" s="200"/>
      <c r="AP1262" s="201"/>
      <c r="AQ1262" s="200"/>
      <c r="AR1262" s="201"/>
      <c r="AS1262" s="200"/>
      <c r="AT1262" s="146"/>
      <c r="AU1262" s="115"/>
      <c r="AV1262" s="115"/>
      <c r="AW1262" s="115"/>
      <c r="AX1262" s="116"/>
      <c r="AY1262" s="116"/>
      <c r="AZ1262" s="116"/>
      <c r="BA1262" s="116"/>
      <c r="BB1262" s="116"/>
      <c r="BC1262" s="116"/>
      <c r="BD1262" s="116"/>
      <c r="BE1262" s="116"/>
    </row>
    <row r="1263" spans="1:82" x14ac:dyDescent="0.25">
      <c r="A1263" s="98"/>
      <c r="B1263" s="88"/>
      <c r="C1263" s="249">
        <f>(VLOOKUP(A1262,$BF$2:$CB$5,2,FALSE))*'Form II'!F1263</f>
        <v>60</v>
      </c>
      <c r="D1263" s="250"/>
      <c r="E1263" s="249">
        <f>VLOOKUP(A1262,$BF$2:$CB$5,3,FALSE)*'Form II'!F1263</f>
        <v>60</v>
      </c>
      <c r="F1263" s="250"/>
      <c r="G1263" s="249">
        <f>VLOOKUP(A1262,$BF$2:$CB$5,4,FALSE)*'Form II'!F1263</f>
        <v>60</v>
      </c>
      <c r="H1263" s="250"/>
      <c r="I1263" s="249">
        <f>VLOOKUP(A1262,$BF$2:$CB$5,5,FALSE)*'Form II'!F1263</f>
        <v>60</v>
      </c>
      <c r="J1263" s="250"/>
      <c r="K1263" s="251">
        <f>VLOOKUP(A1262,$BF$2:$CB$5,6,FALSE)*'Form II'!F1263</f>
        <v>100</v>
      </c>
      <c r="L1263" s="250"/>
      <c r="M1263" s="249">
        <f>VLOOKUP(A1262,$BF$2:$CB$5,7,FALSE)*'Form II'!F1263</f>
        <v>200</v>
      </c>
      <c r="N1263" s="250"/>
      <c r="O1263" s="249">
        <f>VLOOKUP(A1262,$BF$2:$CB$5,8,FALSE)*'Form II'!F1263</f>
        <v>125</v>
      </c>
      <c r="P1263" s="250"/>
      <c r="Q1263" s="249">
        <f>VLOOKUP(A1262,$BF$2:$CB$5,9,FALSE)*'Form II'!F1263</f>
        <v>125</v>
      </c>
      <c r="R1263" s="250"/>
      <c r="S1263" s="249">
        <f>VLOOKUP(A1262,$BF$2:$CB$5,10,FALSE)*'Form II'!F1263</f>
        <v>125</v>
      </c>
      <c r="T1263" s="250"/>
      <c r="U1263" s="249">
        <f>VLOOKUP(A1262,$BF$2:$CB$5,11,FALSE)*'Form II'!F1263</f>
        <v>150</v>
      </c>
      <c r="V1263" s="250"/>
      <c r="W1263" s="249">
        <f>VLOOKUP(A1262,$BF$2:$CB$5,12,FALSE)*'Form II'!F1263</f>
        <v>200</v>
      </c>
      <c r="X1263" s="250"/>
      <c r="Y1263" s="252">
        <f>VLOOKUP(A1262,$BF$2:$CB$5,13,FALSE)*'Form II'!F1263</f>
        <v>250</v>
      </c>
      <c r="Z1263" s="253"/>
      <c r="AA1263" s="252">
        <f>VLOOKUP(A1262,$BF$2:$CB$5,14,FALSE)*'Form II'!F1263</f>
        <v>75</v>
      </c>
      <c r="AB1263" s="254"/>
      <c r="AC1263" s="252">
        <f>VLOOKUP(A1262,$BF$2:$CB$5,15,FALSE)*'Form II'!F1263</f>
        <v>75</v>
      </c>
      <c r="AD1263" s="253"/>
      <c r="AE1263" s="252">
        <f>VLOOKUP(A1262,$BF$2:$CB$5,16,FALSE)*'Form II'!F1263</f>
        <v>200</v>
      </c>
      <c r="AF1263" s="253"/>
      <c r="AG1263" s="249">
        <f>VLOOKUP(A1262,$BF$2:$CB$5,17,FALSE)*'Form II'!F1263</f>
        <v>200</v>
      </c>
      <c r="AH1263" s="250"/>
      <c r="AI1263" s="249">
        <f>VLOOKUP(A1262,$BF$2:$CB$5,18,FALSE)*'Form II'!F1263</f>
        <v>12.5</v>
      </c>
      <c r="AJ1263" s="250"/>
      <c r="AK1263" s="249">
        <f>VLOOKUP(A1262,$BF$2:$CB$5,19,FALSE)*'Form II'!F1263</f>
        <v>25</v>
      </c>
      <c r="AL1263" s="250"/>
      <c r="AM1263" s="249">
        <f>VLOOKUP(A1262,$BF$2:$CB$5,20,FALSE)*'Form II'!F1263</f>
        <v>12.5</v>
      </c>
      <c r="AN1263" s="250"/>
      <c r="AO1263" s="249">
        <f>VLOOKUP(A1262,$BF$2:$CB$5,21,FALSE)*'Form II'!F1263</f>
        <v>25</v>
      </c>
      <c r="AP1263" s="250"/>
      <c r="AQ1263" s="249">
        <f>VLOOKUP(A1262,$BF$2:$CB$5,22,FALSE)*'Form II'!F1263</f>
        <v>25</v>
      </c>
      <c r="AR1263" s="250"/>
      <c r="AS1263" s="255"/>
      <c r="AT1263" s="256"/>
      <c r="AU1263" s="116"/>
      <c r="AV1263" s="116"/>
      <c r="AW1263" s="116"/>
      <c r="AX1263" s="116"/>
      <c r="AY1263" s="116"/>
      <c r="AZ1263" s="116"/>
      <c r="BA1263" s="116"/>
      <c r="BB1263" s="116"/>
      <c r="BC1263" s="116"/>
      <c r="BD1263" s="116"/>
      <c r="BE1263" s="116"/>
    </row>
    <row r="1264" spans="1:82" ht="15.75" thickBot="1" x14ac:dyDescent="0.3">
      <c r="A1264" s="48" t="str">
        <f>'Form II'!A1263&amp;", "&amp;'Form II'!B1263</f>
        <v>, 127</v>
      </c>
      <c r="B1264" s="99" t="s">
        <v>36</v>
      </c>
      <c r="C1264" s="99" t="s">
        <v>36</v>
      </c>
      <c r="D1264" s="99" t="s">
        <v>142</v>
      </c>
      <c r="E1264" s="99"/>
      <c r="F1264" s="99"/>
      <c r="G1264" s="99"/>
      <c r="H1264" s="99"/>
      <c r="I1264" s="99"/>
      <c r="J1264" s="99"/>
      <c r="K1264" s="99" t="s">
        <v>36</v>
      </c>
      <c r="L1264" s="99" t="s">
        <v>142</v>
      </c>
      <c r="M1264" s="99" t="s">
        <v>36</v>
      </c>
      <c r="N1264" s="99" t="s">
        <v>142</v>
      </c>
      <c r="O1264" s="99" t="s">
        <v>36</v>
      </c>
      <c r="P1264" s="99" t="s">
        <v>142</v>
      </c>
      <c r="Q1264" s="99" t="s">
        <v>36</v>
      </c>
      <c r="R1264" s="99" t="s">
        <v>142</v>
      </c>
      <c r="S1264" s="99" t="s">
        <v>36</v>
      </c>
      <c r="T1264" s="99" t="s">
        <v>142</v>
      </c>
      <c r="U1264" s="99" t="s">
        <v>36</v>
      </c>
      <c r="V1264" s="99" t="s">
        <v>142</v>
      </c>
      <c r="W1264" s="99" t="s">
        <v>36</v>
      </c>
      <c r="X1264" s="99" t="s">
        <v>142</v>
      </c>
      <c r="Y1264" s="99" t="s">
        <v>36</v>
      </c>
      <c r="Z1264" s="99" t="s">
        <v>142</v>
      </c>
      <c r="AA1264" s="99"/>
      <c r="AB1264" s="99"/>
      <c r="AC1264" s="99" t="s">
        <v>36</v>
      </c>
      <c r="AD1264" s="99" t="s">
        <v>142</v>
      </c>
      <c r="AE1264" s="99" t="s">
        <v>36</v>
      </c>
      <c r="AF1264" s="100" t="s">
        <v>142</v>
      </c>
      <c r="AG1264" s="99" t="s">
        <v>36</v>
      </c>
      <c r="AH1264" s="99" t="s">
        <v>142</v>
      </c>
      <c r="AI1264" s="99" t="s">
        <v>36</v>
      </c>
      <c r="AJ1264" s="99" t="s">
        <v>142</v>
      </c>
      <c r="AK1264" s="99" t="s">
        <v>36</v>
      </c>
      <c r="AL1264" s="99" t="s">
        <v>142</v>
      </c>
      <c r="AM1264" s="99" t="s">
        <v>36</v>
      </c>
      <c r="AN1264" s="99" t="s">
        <v>142</v>
      </c>
      <c r="AO1264" s="99" t="s">
        <v>36</v>
      </c>
      <c r="AP1264" s="99" t="s">
        <v>142</v>
      </c>
      <c r="AQ1264" s="99" t="s">
        <v>36</v>
      </c>
      <c r="AR1264" s="99" t="s">
        <v>142</v>
      </c>
      <c r="AS1264" s="99" t="s">
        <v>36</v>
      </c>
      <c r="AT1264" s="147" t="s">
        <v>142</v>
      </c>
      <c r="AU1264" s="116"/>
      <c r="AV1264" s="116"/>
      <c r="AW1264" s="116"/>
      <c r="AX1264" s="116"/>
      <c r="AY1264" s="116"/>
      <c r="AZ1264" s="116"/>
      <c r="BA1264" s="116"/>
      <c r="BB1264" s="116"/>
      <c r="BC1264" s="116"/>
      <c r="BD1264" s="116"/>
      <c r="BE1264" s="116"/>
    </row>
    <row r="1265" spans="1:82" ht="16.5" thickTop="1" thickBot="1" x14ac:dyDescent="0.3">
      <c r="A1265" s="24" t="s">
        <v>37</v>
      </c>
      <c r="B1265" s="25"/>
      <c r="C1265" s="112">
        <v>0</v>
      </c>
      <c r="D1265" s="93">
        <f t="shared" ref="D1265" si="12299">C1265/C1263</f>
        <v>0</v>
      </c>
      <c r="E1265" s="112"/>
      <c r="F1265" s="93">
        <f t="shared" ref="F1265" si="12300">E1265/E1263</f>
        <v>0</v>
      </c>
      <c r="G1265" s="112"/>
      <c r="H1265" s="93">
        <f t="shared" ref="H1265" si="12301">G1265/G1263</f>
        <v>0</v>
      </c>
      <c r="I1265" s="112"/>
      <c r="J1265" s="93">
        <f t="shared" ref="J1265" si="12302">I1265/I1263</f>
        <v>0</v>
      </c>
      <c r="K1265" s="112"/>
      <c r="L1265" s="93">
        <f t="shared" ref="L1265" si="12303">K1265/K1263</f>
        <v>0</v>
      </c>
      <c r="M1265" s="112">
        <v>0</v>
      </c>
      <c r="N1265" s="93">
        <f t="shared" ref="N1265" si="12304">M1265/M1263</f>
        <v>0</v>
      </c>
      <c r="O1265" s="112">
        <v>0</v>
      </c>
      <c r="P1265" s="93">
        <f t="shared" ref="P1265" si="12305">O1265/O1263</f>
        <v>0</v>
      </c>
      <c r="Q1265" s="112">
        <v>0</v>
      </c>
      <c r="R1265" s="93">
        <f t="shared" ref="R1265" si="12306">Q1265/Q1263</f>
        <v>0</v>
      </c>
      <c r="S1265" s="112">
        <v>0</v>
      </c>
      <c r="T1265" s="93">
        <f t="shared" ref="T1265" si="12307">S1265/S1263</f>
        <v>0</v>
      </c>
      <c r="U1265" s="112">
        <v>0</v>
      </c>
      <c r="V1265" s="93">
        <f t="shared" ref="V1265" si="12308">U1265/U1263</f>
        <v>0</v>
      </c>
      <c r="W1265" s="112">
        <v>0</v>
      </c>
      <c r="X1265" s="93">
        <f t="shared" ref="X1265" si="12309">W1265/W1263</f>
        <v>0</v>
      </c>
      <c r="Y1265" s="112">
        <v>0</v>
      </c>
      <c r="Z1265" s="93">
        <f t="shared" ref="Z1265" si="12310">Y1265/Y1263</f>
        <v>0</v>
      </c>
      <c r="AA1265" s="112">
        <v>0</v>
      </c>
      <c r="AB1265" s="93">
        <f t="shared" ref="AB1265" si="12311">AA1265/AA1263</f>
        <v>0</v>
      </c>
      <c r="AC1265" s="112">
        <v>0</v>
      </c>
      <c r="AD1265" s="93">
        <f t="shared" ref="AD1265" si="12312">AC1265/AC1263</f>
        <v>0</v>
      </c>
      <c r="AE1265" s="112"/>
      <c r="AF1265" s="93">
        <f t="shared" ref="AF1265" si="12313">AE1265/AE1263</f>
        <v>0</v>
      </c>
      <c r="AG1265" s="112"/>
      <c r="AH1265" s="93">
        <f t="shared" ref="AH1265" si="12314">AG1265/AG1263</f>
        <v>0</v>
      </c>
      <c r="AI1265" s="112"/>
      <c r="AJ1265" s="93">
        <f t="shared" ref="AJ1265" si="12315">AI1265/AI1263</f>
        <v>0</v>
      </c>
      <c r="AK1265" s="112"/>
      <c r="AL1265" s="93">
        <f t="shared" ref="AL1265" si="12316">AK1265/AK1263</f>
        <v>0</v>
      </c>
      <c r="AM1265" s="112">
        <v>0</v>
      </c>
      <c r="AN1265" s="93">
        <f t="shared" ref="AN1265" si="12317">AM1265/AM1263</f>
        <v>0</v>
      </c>
      <c r="AO1265" s="112">
        <v>0</v>
      </c>
      <c r="AP1265" s="93">
        <f t="shared" ref="AP1265" si="12318">AO1265/AO1263</f>
        <v>0</v>
      </c>
      <c r="AQ1265" s="112">
        <v>0</v>
      </c>
      <c r="AR1265" s="93">
        <f t="shared" ref="AR1265:AR1269" si="12319">AQ1265/$AQ$113</f>
        <v>0</v>
      </c>
      <c r="AS1265" s="134">
        <f t="shared" ref="AS1265:AS1268" si="12320">C1265+K1265+M1265+O1265+U1265+W1265+Y1265+AC1265+AE1265+AG1265+AM1265+AQ1265+E1265+I1265+G1265+AA1265+Q1265+S1265+AO1265+AI1265+AK1265</f>
        <v>0</v>
      </c>
      <c r="AT1265" s="203">
        <f t="shared" ref="AT1265:AT1269" si="12321">D1265+L1265+N1265+P1265+V1265+X1265+Z1265+AD1265+AF1265+AH1265+AN1265+AR1265+AB1265+F1265+J1265+H1265+R1265+T1265+AP1265+AJ1265+AL1265</f>
        <v>0</v>
      </c>
      <c r="AU1265" s="120">
        <f>IF(J1265=0,0,(IF('Form II'!K1263="yes",(J1265/AT1265)*('Form II'!G1263+'Form II'!H1263),0)))</f>
        <v>0</v>
      </c>
      <c r="AV1265" s="120">
        <f>IF(D1265=0,0,(IF('Form II'!I1263="yes",(D1265/AT1265)*('Form II'!G1263+'Form II'!H1263),0)))</f>
        <v>0</v>
      </c>
      <c r="AW1265" s="120">
        <f>IF(F1265+H1265=0,0,(IF('Form II'!J1263="yes",((F1265+H1265)/AT1265)*('Form II'!G1263+'Form II'!H1263),0)))</f>
        <v>0</v>
      </c>
      <c r="AX1265" s="120">
        <f>IF(L1265=0,0,(L1265/AT1265)*('Form II'!G1263+'Form II'!H1263))</f>
        <v>0</v>
      </c>
      <c r="AY1265" s="120">
        <f>IF(P1265+R1265=0,0,(IF('Form II'!M1263="yes",(((P1265+R1265)/AT1265)*('Form II'!G1263+'Form II'!H1263)),0)))</f>
        <v>0</v>
      </c>
      <c r="AZ1265" s="120" t="e">
        <f>IF('Form II'!N1263="yes",(((V1265+X1265+Z1265+T1265)/AT1265)*('Form II'!G1263+'Form II'!H1263)),0)</f>
        <v>#DIV/0!</v>
      </c>
      <c r="BA1265" s="120" t="e">
        <f>IF('Form II'!P1263="yes",(AB1265/AT1265)*('Form II'!G1263+'Form II'!H1263),0)</f>
        <v>#DIV/0!</v>
      </c>
      <c r="BB1265" s="120" t="e">
        <f>IF('Form II'!O1263="yes",(AD1265/AT1265)*('Form II'!G1263+'Form II'!H1263),0)</f>
        <v>#DIV/0!</v>
      </c>
      <c r="BC1265" s="120">
        <f>IF(AF1265=0,0,(AF1265/AT1265)*('Form II'!G1263+'Form II'!H1263))</f>
        <v>0</v>
      </c>
      <c r="BD1265" s="120">
        <f>IF((AN1265+AP1265+AR1265)=0,0,(IF('Form II'!R1263="yes",(((AN1265+AP1265+AR1265)/AT1265)*('Form II'!G1263+'Form II'!H1263)),0)))</f>
        <v>0</v>
      </c>
      <c r="BE1265" s="118">
        <f>IF((AS1265)=0,('Form II'!G1263+'Form II'!H1263),SUM(AU1265:BD1265))</f>
        <v>0</v>
      </c>
      <c r="CD1265" s="23">
        <f>AT1265*'Form II'!F1263</f>
        <v>0</v>
      </c>
    </row>
    <row r="1266" spans="1:82" ht="16.5" thickTop="1" thickBot="1" x14ac:dyDescent="0.3">
      <c r="A1266" s="26" t="s">
        <v>38</v>
      </c>
      <c r="B1266" s="27"/>
      <c r="C1266" s="113">
        <v>0</v>
      </c>
      <c r="D1266" s="93">
        <f t="shared" ref="D1266" si="12322">C1266/C1263</f>
        <v>0</v>
      </c>
      <c r="E1266" s="113"/>
      <c r="F1266" s="93">
        <f t="shared" ref="F1266" si="12323">E1266/E1263</f>
        <v>0</v>
      </c>
      <c r="G1266" s="113"/>
      <c r="H1266" s="93">
        <f t="shared" ref="H1266" si="12324">G1266/G1263</f>
        <v>0</v>
      </c>
      <c r="I1266" s="113"/>
      <c r="J1266" s="93">
        <f t="shared" ref="J1266" si="12325">I1266/I1263</f>
        <v>0</v>
      </c>
      <c r="K1266" s="113"/>
      <c r="L1266" s="93">
        <f t="shared" ref="L1266" si="12326">K1266/K1263</f>
        <v>0</v>
      </c>
      <c r="M1266" s="113">
        <v>0</v>
      </c>
      <c r="N1266" s="93">
        <f t="shared" ref="N1266" si="12327">M1266/M1263</f>
        <v>0</v>
      </c>
      <c r="O1266" s="113">
        <v>0</v>
      </c>
      <c r="P1266" s="93">
        <f t="shared" ref="P1266" si="12328">O1266/O1263</f>
        <v>0</v>
      </c>
      <c r="Q1266" s="113">
        <v>0</v>
      </c>
      <c r="R1266" s="93">
        <f t="shared" ref="R1266" si="12329">Q1266/Q1263</f>
        <v>0</v>
      </c>
      <c r="S1266" s="113">
        <v>0</v>
      </c>
      <c r="T1266" s="93">
        <f t="shared" ref="T1266" si="12330">S1266/S1263</f>
        <v>0</v>
      </c>
      <c r="U1266" s="113">
        <v>0</v>
      </c>
      <c r="V1266" s="93">
        <f t="shared" ref="V1266" si="12331">U1266/U1263</f>
        <v>0</v>
      </c>
      <c r="W1266" s="113">
        <v>0</v>
      </c>
      <c r="X1266" s="93">
        <f t="shared" ref="X1266" si="12332">W1266/W1263</f>
        <v>0</v>
      </c>
      <c r="Y1266" s="113">
        <v>0</v>
      </c>
      <c r="Z1266" s="93">
        <f t="shared" ref="Z1266" si="12333">Y1266/Y1263</f>
        <v>0</v>
      </c>
      <c r="AA1266" s="113">
        <v>0</v>
      </c>
      <c r="AB1266" s="93">
        <f t="shared" ref="AB1266" si="12334">AA1266/AA1263</f>
        <v>0</v>
      </c>
      <c r="AC1266" s="113">
        <v>0</v>
      </c>
      <c r="AD1266" s="93">
        <f t="shared" ref="AD1266" si="12335">AC1266/AC1263</f>
        <v>0</v>
      </c>
      <c r="AE1266" s="113"/>
      <c r="AF1266" s="93">
        <f t="shared" ref="AF1266" si="12336">AE1266/AE1263</f>
        <v>0</v>
      </c>
      <c r="AG1266" s="113"/>
      <c r="AH1266" s="93">
        <f t="shared" ref="AH1266" si="12337">AG1266/AG1263</f>
        <v>0</v>
      </c>
      <c r="AI1266" s="113"/>
      <c r="AJ1266" s="93">
        <f t="shared" ref="AJ1266" si="12338">AI1266/AI1263</f>
        <v>0</v>
      </c>
      <c r="AK1266" s="113"/>
      <c r="AL1266" s="93">
        <f t="shared" ref="AL1266" si="12339">AK1266/AK1263</f>
        <v>0</v>
      </c>
      <c r="AM1266" s="113">
        <v>0</v>
      </c>
      <c r="AN1266" s="93">
        <f t="shared" ref="AN1266" si="12340">AM1266/AM1263</f>
        <v>0</v>
      </c>
      <c r="AO1266" s="113">
        <v>0</v>
      </c>
      <c r="AP1266" s="93">
        <f t="shared" ref="AP1266" si="12341">AO1266/AO1263</f>
        <v>0</v>
      </c>
      <c r="AQ1266" s="113">
        <v>0</v>
      </c>
      <c r="AR1266" s="93">
        <f t="shared" si="12319"/>
        <v>0</v>
      </c>
      <c r="AS1266" s="134">
        <f t="shared" si="12320"/>
        <v>0</v>
      </c>
      <c r="AT1266" s="203">
        <f t="shared" si="12321"/>
        <v>0</v>
      </c>
      <c r="AU1266" s="120">
        <f>IF(J1266=0,0,(IF('Form II'!K1264="yes",(J1266/AT1266)*('Form II'!G1264+'Form II'!H1264),0)))</f>
        <v>0</v>
      </c>
      <c r="AV1266" s="120">
        <f>IF(D1266=0,0,(IF('Form II'!I1264="yes",(D1266/AT1266)*('Form II'!G1264+'Form II'!H1264),0)))</f>
        <v>0</v>
      </c>
      <c r="AW1266" s="120">
        <f>IF(F1266+H1266=0,0,(IF('Form II'!J1264="yes",((F1266+H1266)/AT1266)*('Form II'!G1264+'Form II'!H1264),0)))</f>
        <v>0</v>
      </c>
      <c r="AX1266" s="120">
        <f>IF(L1266=0,0,(L1266/AT1266)*('Form II'!G1264+'Form II'!H1264))</f>
        <v>0</v>
      </c>
      <c r="AY1266" s="120">
        <f>IF(P1266+R1266=0,0,(IF('Form II'!M1264="yes",(((P1266+R1266)/AT1266)*('Form II'!G1264+'Form II'!H1264)),0)))</f>
        <v>0</v>
      </c>
      <c r="AZ1266" s="120" t="e">
        <f>IF('Form II'!N1264="yes",(((V1266+X1266+Z1266+T1266)/AT1266)*('Form II'!G1264+'Form II'!H1264)),0)</f>
        <v>#DIV/0!</v>
      </c>
      <c r="BA1266" s="120" t="e">
        <f>IF('Form II'!P1264="yes",(AB1266/AT1266)*('Form II'!G1264+'Form II'!H1264),0)</f>
        <v>#DIV/0!</v>
      </c>
      <c r="BB1266" s="120" t="e">
        <f>IF('Form II'!O1264="yes",(AD1266/AT1266)*('Form II'!G1264+'Form II'!H1264),0)</f>
        <v>#DIV/0!</v>
      </c>
      <c r="BC1266" s="120">
        <f>IF(AF1266=0,0,(AF1266/AT1266)*('Form II'!G1264+'Form II'!H1264))</f>
        <v>0</v>
      </c>
      <c r="BD1266" s="120">
        <f>IF((AN1266+AP1266+AR1266)=0,0,(IF('Form II'!R1264="yes",(((AN1266+AP1266+AR1266)/AT1266)*('Form II'!G1264+'Form II'!H1264)),0)))</f>
        <v>0</v>
      </c>
      <c r="BE1266" s="118">
        <f>IF((AS1266)=0,('Form II'!G1264+'Form II'!H1264),SUM(AU1266:BD1266))</f>
        <v>0</v>
      </c>
      <c r="CD1266" s="23">
        <f>AT1266*'Form II'!F1264</f>
        <v>0</v>
      </c>
    </row>
    <row r="1267" spans="1:82" ht="16.5" thickTop="1" thickBot="1" x14ac:dyDescent="0.3">
      <c r="A1267" s="26" t="s">
        <v>39</v>
      </c>
      <c r="B1267" s="27"/>
      <c r="C1267" s="113">
        <v>0</v>
      </c>
      <c r="D1267" s="93">
        <f t="shared" ref="D1267" si="12342">C1267/C1263</f>
        <v>0</v>
      </c>
      <c r="E1267" s="113"/>
      <c r="F1267" s="93">
        <f t="shared" ref="F1267" si="12343">E1267/E1263</f>
        <v>0</v>
      </c>
      <c r="G1267" s="113"/>
      <c r="H1267" s="93">
        <f t="shared" ref="H1267" si="12344">G1267/G1263</f>
        <v>0</v>
      </c>
      <c r="I1267" s="113"/>
      <c r="J1267" s="93">
        <f t="shared" ref="J1267" si="12345">I1267/I1263</f>
        <v>0</v>
      </c>
      <c r="K1267" s="113"/>
      <c r="L1267" s="93">
        <f t="shared" ref="L1267" si="12346">K1267/K1263</f>
        <v>0</v>
      </c>
      <c r="M1267" s="113">
        <v>0</v>
      </c>
      <c r="N1267" s="93">
        <f t="shared" ref="N1267" si="12347">M1267/M1263</f>
        <v>0</v>
      </c>
      <c r="O1267" s="113">
        <v>0</v>
      </c>
      <c r="P1267" s="93">
        <f t="shared" ref="P1267" si="12348">O1267/O1263</f>
        <v>0</v>
      </c>
      <c r="Q1267" s="113">
        <v>0</v>
      </c>
      <c r="R1267" s="93">
        <f t="shared" ref="R1267" si="12349">Q1267/Q1263</f>
        <v>0</v>
      </c>
      <c r="S1267" s="113">
        <v>0</v>
      </c>
      <c r="T1267" s="93">
        <f t="shared" ref="T1267" si="12350">S1267/S1263</f>
        <v>0</v>
      </c>
      <c r="U1267" s="113">
        <v>0</v>
      </c>
      <c r="V1267" s="93">
        <f t="shared" ref="V1267" si="12351">U1267/U1263</f>
        <v>0</v>
      </c>
      <c r="W1267" s="113">
        <v>0</v>
      </c>
      <c r="X1267" s="93">
        <f t="shared" ref="X1267" si="12352">W1267/W1263</f>
        <v>0</v>
      </c>
      <c r="Y1267" s="113">
        <v>0</v>
      </c>
      <c r="Z1267" s="93">
        <f t="shared" ref="Z1267" si="12353">Y1267/Y1263</f>
        <v>0</v>
      </c>
      <c r="AA1267" s="113">
        <v>0</v>
      </c>
      <c r="AB1267" s="93">
        <f t="shared" ref="AB1267" si="12354">AA1267/AA1263</f>
        <v>0</v>
      </c>
      <c r="AC1267" s="113">
        <v>0</v>
      </c>
      <c r="AD1267" s="93">
        <f t="shared" ref="AD1267" si="12355">AC1267/AC1263</f>
        <v>0</v>
      </c>
      <c r="AE1267" s="113"/>
      <c r="AF1267" s="93">
        <f t="shared" ref="AF1267" si="12356">AE1267/AE1263</f>
        <v>0</v>
      </c>
      <c r="AG1267" s="113"/>
      <c r="AH1267" s="93">
        <f t="shared" ref="AH1267" si="12357">AG1267/AG1263</f>
        <v>0</v>
      </c>
      <c r="AI1267" s="113"/>
      <c r="AJ1267" s="93">
        <f t="shared" ref="AJ1267" si="12358">AI1267/AI1263</f>
        <v>0</v>
      </c>
      <c r="AK1267" s="113"/>
      <c r="AL1267" s="93">
        <f t="shared" ref="AL1267" si="12359">AK1267/AK1263</f>
        <v>0</v>
      </c>
      <c r="AM1267" s="113">
        <v>0</v>
      </c>
      <c r="AN1267" s="93">
        <f t="shared" ref="AN1267" si="12360">AM1267/AM1263</f>
        <v>0</v>
      </c>
      <c r="AO1267" s="113">
        <v>0</v>
      </c>
      <c r="AP1267" s="93">
        <f t="shared" ref="AP1267" si="12361">AO1267/AO1263</f>
        <v>0</v>
      </c>
      <c r="AQ1267" s="113">
        <v>0</v>
      </c>
      <c r="AR1267" s="93">
        <f t="shared" si="12319"/>
        <v>0</v>
      </c>
      <c r="AS1267" s="134">
        <f t="shared" si="12320"/>
        <v>0</v>
      </c>
      <c r="AT1267" s="203">
        <f t="shared" si="12321"/>
        <v>0</v>
      </c>
      <c r="AU1267" s="120">
        <f>IF(J1267=0,0,(IF('Form II'!K1265="yes",(J1267/AT1267)*('Form II'!G1265+'Form II'!H1265),0)))</f>
        <v>0</v>
      </c>
      <c r="AV1267" s="120">
        <f>IF(D1267=0,0,(IF('Form II'!I1265="yes",(D1267/AT1267)*('Form II'!G1265+'Form II'!H1265),0)))</f>
        <v>0</v>
      </c>
      <c r="AW1267" s="120">
        <f>IF(F1267+H1267=0,0,(IF('Form II'!J1265="yes",((F1267+H1267)/AT1267)*('Form II'!G1265+'Form II'!H1265),0)))</f>
        <v>0</v>
      </c>
      <c r="AX1267" s="120">
        <f>IF(L1267=0,0,(L1267/AT1267)*('Form II'!G1265+'Form II'!H1265))</f>
        <v>0</v>
      </c>
      <c r="AY1267" s="120">
        <f>IF(P1267+R1267=0,0,(IF('Form II'!M1265="yes",(((P1267+R1267)/AT1267)*('Form II'!G1265+'Form II'!H1265)),0)))</f>
        <v>0</v>
      </c>
      <c r="AZ1267" s="120" t="e">
        <f>IF('Form II'!N1265="yes",(((V1267+X1267+Z1267+T1267)/AT1267)*('Form II'!G1265+'Form II'!H1265)),0)</f>
        <v>#DIV/0!</v>
      </c>
      <c r="BA1267" s="120" t="e">
        <f>IF('Form II'!P1265="yes",(AB1267/AT1267)*('Form II'!G1265+'Form II'!H1265),0)</f>
        <v>#DIV/0!</v>
      </c>
      <c r="BB1267" s="120" t="e">
        <f>IF('Form II'!O1265="yes",(AD1267/AT1267)*('Form II'!G1265+'Form II'!H1265),0)</f>
        <v>#DIV/0!</v>
      </c>
      <c r="BC1267" s="120">
        <f>IF(AF1267=0,0,(AF1267/AT1267)*('Form II'!G1265+'Form II'!H1265))</f>
        <v>0</v>
      </c>
      <c r="BD1267" s="120">
        <f>IF((AN1267+AP1267+AR1267)=0,0,(IF('Form II'!R1265="yes",(((AN1267+AP1267+AR1267)/AT1267)*('Form II'!G1265+'Form II'!H1265)),0)))</f>
        <v>0</v>
      </c>
      <c r="BE1267" s="118">
        <f>IF((AS1267)=0,('Form II'!G1265+'Form II'!H1265),SUM(AU1267:BD1267))</f>
        <v>0</v>
      </c>
      <c r="CD1267" s="23">
        <f>AT1267*'Form II'!F1265</f>
        <v>0</v>
      </c>
    </row>
    <row r="1268" spans="1:82" ht="16.5" thickTop="1" thickBot="1" x14ac:dyDescent="0.3">
      <c r="A1268" s="28" t="s">
        <v>40</v>
      </c>
      <c r="B1268" s="29"/>
      <c r="C1268" s="114">
        <v>0</v>
      </c>
      <c r="D1268" s="93">
        <f t="shared" ref="D1268" si="12362">C1268/C1263</f>
        <v>0</v>
      </c>
      <c r="E1268" s="114"/>
      <c r="F1268" s="93">
        <f t="shared" ref="F1268" si="12363">E1268/E1263</f>
        <v>0</v>
      </c>
      <c r="G1268" s="114"/>
      <c r="H1268" s="93">
        <f t="shared" ref="H1268" si="12364">G1268/G1263</f>
        <v>0</v>
      </c>
      <c r="I1268" s="114"/>
      <c r="J1268" s="93">
        <f t="shared" ref="J1268" si="12365">I1268/I1263</f>
        <v>0</v>
      </c>
      <c r="K1268" s="114"/>
      <c r="L1268" s="93">
        <f t="shared" ref="L1268" si="12366">K1268/K1263</f>
        <v>0</v>
      </c>
      <c r="M1268" s="114">
        <v>0</v>
      </c>
      <c r="N1268" s="93">
        <f t="shared" ref="N1268" si="12367">M1268/M1263</f>
        <v>0</v>
      </c>
      <c r="O1268" s="114">
        <v>0</v>
      </c>
      <c r="P1268" s="93">
        <f t="shared" ref="P1268" si="12368">O1268/O1263</f>
        <v>0</v>
      </c>
      <c r="Q1268" s="114">
        <v>0</v>
      </c>
      <c r="R1268" s="93">
        <f t="shared" ref="R1268" si="12369">Q1268/Q1263</f>
        <v>0</v>
      </c>
      <c r="S1268" s="114">
        <v>0</v>
      </c>
      <c r="T1268" s="93">
        <f t="shared" ref="T1268" si="12370">S1268/S1263</f>
        <v>0</v>
      </c>
      <c r="U1268" s="114">
        <v>0</v>
      </c>
      <c r="V1268" s="93">
        <f t="shared" ref="V1268" si="12371">U1268/U1263</f>
        <v>0</v>
      </c>
      <c r="W1268" s="114">
        <v>0</v>
      </c>
      <c r="X1268" s="93">
        <f t="shared" ref="X1268" si="12372">W1268/W1263</f>
        <v>0</v>
      </c>
      <c r="Y1268" s="114">
        <v>0</v>
      </c>
      <c r="Z1268" s="93">
        <f t="shared" ref="Z1268" si="12373">Y1268/Y1263</f>
        <v>0</v>
      </c>
      <c r="AA1268" s="114">
        <v>0</v>
      </c>
      <c r="AB1268" s="93">
        <f t="shared" ref="AB1268" si="12374">AA1268/AA1263</f>
        <v>0</v>
      </c>
      <c r="AC1268" s="114">
        <v>0</v>
      </c>
      <c r="AD1268" s="93">
        <f t="shared" ref="AD1268" si="12375">AC1268/AC1263</f>
        <v>0</v>
      </c>
      <c r="AE1268" s="114"/>
      <c r="AF1268" s="93">
        <f t="shared" ref="AF1268" si="12376">AE1268/AE1263</f>
        <v>0</v>
      </c>
      <c r="AG1268" s="114"/>
      <c r="AH1268" s="93">
        <f t="shared" ref="AH1268" si="12377">AG1268/AG1263</f>
        <v>0</v>
      </c>
      <c r="AI1268" s="114"/>
      <c r="AJ1268" s="93">
        <f t="shared" ref="AJ1268" si="12378">AI1268/AI1263</f>
        <v>0</v>
      </c>
      <c r="AK1268" s="114"/>
      <c r="AL1268" s="93">
        <f t="shared" ref="AL1268" si="12379">AK1268/AK1263</f>
        <v>0</v>
      </c>
      <c r="AM1268" s="114">
        <v>0</v>
      </c>
      <c r="AN1268" s="93">
        <f t="shared" ref="AN1268" si="12380">AM1268/AM1263</f>
        <v>0</v>
      </c>
      <c r="AO1268" s="114">
        <v>0</v>
      </c>
      <c r="AP1268" s="93">
        <f t="shared" ref="AP1268" si="12381">AO1268/AO1263</f>
        <v>0</v>
      </c>
      <c r="AQ1268" s="114">
        <v>0</v>
      </c>
      <c r="AR1268" s="93">
        <f t="shared" si="12319"/>
        <v>0</v>
      </c>
      <c r="AS1268" s="134">
        <f t="shared" si="12320"/>
        <v>0</v>
      </c>
      <c r="AT1268" s="203">
        <f t="shared" si="12321"/>
        <v>0</v>
      </c>
      <c r="AU1268" s="120">
        <f>IF(J1268=0,0,(IF('Form II'!K1266="yes",(J1268/AT1268)*('Form II'!G1266+'Form II'!H1266),0)))</f>
        <v>0</v>
      </c>
      <c r="AV1268" s="120">
        <f>IF(D1268=0,0,(IF('Form II'!I1266="yes",(D1268/AT1268)*('Form II'!G1266+'Form II'!H1266),0)))</f>
        <v>0</v>
      </c>
      <c r="AW1268" s="120">
        <f>IF(F1268+H1268=0,0,(IF('Form II'!J1266="yes",((F1268+H1268)/AT1268)*('Form II'!G1266+'Form II'!H1266),0)))</f>
        <v>0</v>
      </c>
      <c r="AX1268" s="120">
        <f>IF(L1268=0,0,(L1268/AT1268)*('Form II'!G1266+'Form II'!H1266))</f>
        <v>0</v>
      </c>
      <c r="AY1268" s="120">
        <f>IF(P1268+R1268=0,0,(IF('Form II'!M1266="yes",(((P1268+R1268)/AT1268)*('Form II'!G1266+'Form II'!H1266)),0)))</f>
        <v>0</v>
      </c>
      <c r="AZ1268" s="120" t="e">
        <f>IF('Form II'!N1266="yes",(((V1268+X1268+Z1268+T1268)/AT1268)*('Form II'!G1266+'Form II'!H1266)),0)</f>
        <v>#DIV/0!</v>
      </c>
      <c r="BA1268" s="120" t="e">
        <f>IF('Form II'!P1266="yes",(AB1268/AT1268)*('Form II'!G1266+'Form II'!H1266),0)</f>
        <v>#DIV/0!</v>
      </c>
      <c r="BB1268" s="120" t="e">
        <f>IF('Form II'!O1266="yes",(AD1268/AT1268)*('Form II'!G1266+'Form II'!H1266),0)</f>
        <v>#DIV/0!</v>
      </c>
      <c r="BC1268" s="120">
        <f>IF(AF1268=0,0,(AF1268/AT1268)*('Form II'!G1266+'Form II'!H1266))</f>
        <v>0</v>
      </c>
      <c r="BD1268" s="120">
        <f>IF((AN1268+AP1268+AR1268)=0,0,(IF('Form II'!R1266="yes",(((AN1268+AP1268+AR1268)/AT1268)*('Form II'!G1266+'Form II'!H1266)),0)))</f>
        <v>0</v>
      </c>
      <c r="BE1268" s="118">
        <f>IF((AS1268)=0,('Form II'!G1266+'Form II'!H1266),SUM(AU1268:BD1268))</f>
        <v>0</v>
      </c>
      <c r="CD1268" s="23">
        <f>AT1268*'Form II'!F1266</f>
        <v>0</v>
      </c>
    </row>
    <row r="1269" spans="1:82" ht="15.75" thickTop="1" x14ac:dyDescent="0.25">
      <c r="A1269" s="90" t="s">
        <v>41</v>
      </c>
      <c r="B1269" s="91"/>
      <c r="C1269" s="91">
        <f t="shared" si="12256"/>
        <v>0</v>
      </c>
      <c r="D1269" s="93">
        <f t="shared" ref="D1269" si="12382">C1269/C1263</f>
        <v>0</v>
      </c>
      <c r="E1269" s="91">
        <f t="shared" si="12258"/>
        <v>0</v>
      </c>
      <c r="F1269" s="93">
        <f t="shared" ref="F1269" si="12383">E1269/E1263</f>
        <v>0</v>
      </c>
      <c r="G1269" s="91">
        <f t="shared" si="12260"/>
        <v>0</v>
      </c>
      <c r="H1269" s="93">
        <f t="shared" ref="H1269" si="12384">G1269/G1263</f>
        <v>0</v>
      </c>
      <c r="I1269" s="91">
        <f t="shared" si="12262"/>
        <v>0</v>
      </c>
      <c r="J1269" s="93">
        <f t="shared" ref="J1269" si="12385">I1269/I1263</f>
        <v>0</v>
      </c>
      <c r="K1269" s="91">
        <f t="shared" si="12264"/>
        <v>0</v>
      </c>
      <c r="L1269" s="93">
        <f t="shared" ref="L1269" si="12386">K1269/K1263</f>
        <v>0</v>
      </c>
      <c r="M1269" s="91">
        <f t="shared" si="12266"/>
        <v>0</v>
      </c>
      <c r="N1269" s="93">
        <f t="shared" ref="N1269" si="12387">M1269/M1263</f>
        <v>0</v>
      </c>
      <c r="O1269" s="91">
        <f t="shared" si="12268"/>
        <v>0</v>
      </c>
      <c r="P1269" s="93">
        <f t="shared" ref="P1269" si="12388">O1269/O1263</f>
        <v>0</v>
      </c>
      <c r="Q1269" s="91">
        <f t="shared" si="12270"/>
        <v>0</v>
      </c>
      <c r="R1269" s="93">
        <f t="shared" ref="R1269" si="12389">Q1269/Q1263</f>
        <v>0</v>
      </c>
      <c r="S1269" s="91">
        <f t="shared" si="12272"/>
        <v>0</v>
      </c>
      <c r="T1269" s="93">
        <f t="shared" ref="T1269" si="12390">S1269/S1263</f>
        <v>0</v>
      </c>
      <c r="U1269" s="91">
        <f t="shared" si="12274"/>
        <v>0</v>
      </c>
      <c r="V1269" s="93">
        <f t="shared" ref="V1269" si="12391">U1269/U1263</f>
        <v>0</v>
      </c>
      <c r="W1269" s="91">
        <f t="shared" si="12276"/>
        <v>0</v>
      </c>
      <c r="X1269" s="93">
        <f t="shared" ref="X1269" si="12392">W1269/W1263</f>
        <v>0</v>
      </c>
      <c r="Y1269" s="91">
        <f t="shared" si="12278"/>
        <v>0</v>
      </c>
      <c r="Z1269" s="93">
        <f t="shared" ref="Z1269" si="12393">Y1269/Y1263</f>
        <v>0</v>
      </c>
      <c r="AA1269" s="91">
        <f t="shared" si="12280"/>
        <v>0</v>
      </c>
      <c r="AB1269" s="93">
        <f t="shared" ref="AB1269" si="12394">AA1269/AA1263</f>
        <v>0</v>
      </c>
      <c r="AC1269" s="91">
        <f t="shared" si="12282"/>
        <v>0</v>
      </c>
      <c r="AD1269" s="93">
        <f t="shared" ref="AD1269" si="12395">AC1269/AC1263</f>
        <v>0</v>
      </c>
      <c r="AE1269" s="94">
        <f t="shared" si="12284"/>
        <v>0</v>
      </c>
      <c r="AF1269" s="93">
        <f t="shared" ref="AF1269" si="12396">AE1269/AE1263</f>
        <v>0</v>
      </c>
      <c r="AG1269" s="91">
        <f t="shared" si="12286"/>
        <v>0</v>
      </c>
      <c r="AH1269" s="93">
        <f t="shared" ref="AH1269" si="12397">AG1269/AG1263</f>
        <v>0</v>
      </c>
      <c r="AI1269" s="91">
        <f t="shared" si="12288"/>
        <v>0</v>
      </c>
      <c r="AJ1269" s="93">
        <f t="shared" ref="AJ1269" si="12398">AI1269/AI1263</f>
        <v>0</v>
      </c>
      <c r="AK1269" s="91">
        <f t="shared" si="12290"/>
        <v>0</v>
      </c>
      <c r="AL1269" s="93">
        <f t="shared" ref="AL1269" si="12399">AK1269/AK1263</f>
        <v>0</v>
      </c>
      <c r="AM1269" s="91">
        <f t="shared" si="12292"/>
        <v>0</v>
      </c>
      <c r="AN1269" s="93">
        <f t="shared" ref="AN1269" si="12400">AM1269/AM1263</f>
        <v>0</v>
      </c>
      <c r="AO1269" s="91">
        <f t="shared" si="12294"/>
        <v>0</v>
      </c>
      <c r="AP1269" s="93">
        <f t="shared" ref="AP1269" si="12401">AO1269/AO1263</f>
        <v>0</v>
      </c>
      <c r="AQ1269" s="91">
        <f t="shared" si="12296"/>
        <v>0</v>
      </c>
      <c r="AR1269" s="93">
        <f t="shared" si="12319"/>
        <v>0</v>
      </c>
      <c r="AS1269" s="95">
        <f t="shared" si="12297"/>
        <v>0</v>
      </c>
      <c r="AT1269" s="203">
        <f t="shared" si="12321"/>
        <v>0</v>
      </c>
      <c r="AU1269" s="121"/>
      <c r="AV1269" s="121"/>
      <c r="AW1269" s="121"/>
      <c r="AX1269" s="121"/>
      <c r="AY1269" s="121"/>
      <c r="AZ1269" s="121"/>
      <c r="BA1269" s="121"/>
      <c r="BB1269" s="121"/>
      <c r="BC1269" s="121"/>
      <c r="BD1269" s="121"/>
      <c r="BE1269" s="121"/>
      <c r="CD1269" s="30">
        <f t="shared" si="12298"/>
        <v>0</v>
      </c>
    </row>
    <row r="1270" spans="1:82" x14ac:dyDescent="0.25">
      <c r="AU1270" s="116"/>
      <c r="AV1270" s="116"/>
      <c r="AW1270" s="116"/>
      <c r="AX1270" s="116"/>
      <c r="AY1270" s="116"/>
      <c r="AZ1270" s="116"/>
      <c r="BA1270" s="116"/>
      <c r="BB1270" s="116"/>
      <c r="BC1270" s="116"/>
      <c r="BD1270" s="116"/>
      <c r="BE1270" s="116"/>
    </row>
    <row r="1271" spans="1:82" ht="45" x14ac:dyDescent="0.25">
      <c r="A1271" s="97"/>
      <c r="B1271" s="199" t="s">
        <v>25</v>
      </c>
      <c r="C1271" s="248" t="s">
        <v>116</v>
      </c>
      <c r="D1271" s="247"/>
      <c r="E1271" s="257" t="s">
        <v>119</v>
      </c>
      <c r="F1271" s="247"/>
      <c r="G1271" s="257" t="s">
        <v>120</v>
      </c>
      <c r="H1271" s="247"/>
      <c r="I1271" s="248" t="s">
        <v>117</v>
      </c>
      <c r="J1271" s="247"/>
      <c r="K1271" s="248" t="s">
        <v>118</v>
      </c>
      <c r="L1271" s="247"/>
      <c r="M1271" s="248" t="s">
        <v>27</v>
      </c>
      <c r="N1271" s="247"/>
      <c r="O1271" s="248" t="s">
        <v>166</v>
      </c>
      <c r="P1271" s="247"/>
      <c r="Q1271" s="248" t="s">
        <v>167</v>
      </c>
      <c r="R1271" s="247"/>
      <c r="S1271" s="248" t="s">
        <v>132</v>
      </c>
      <c r="T1271" s="247"/>
      <c r="U1271" s="248" t="s">
        <v>28</v>
      </c>
      <c r="V1271" s="247"/>
      <c r="W1271" s="248" t="s">
        <v>29</v>
      </c>
      <c r="X1271" s="247"/>
      <c r="Y1271" s="248" t="s">
        <v>30</v>
      </c>
      <c r="Z1271" s="247"/>
      <c r="AA1271" s="248" t="s">
        <v>114</v>
      </c>
      <c r="AB1271" s="258"/>
      <c r="AC1271" s="248" t="s">
        <v>113</v>
      </c>
      <c r="AD1271" s="247"/>
      <c r="AE1271" s="248" t="s">
        <v>31</v>
      </c>
      <c r="AF1271" s="247"/>
      <c r="AG1271" s="248" t="s">
        <v>193</v>
      </c>
      <c r="AH1271" s="247"/>
      <c r="AI1271" s="248" t="s">
        <v>164</v>
      </c>
      <c r="AJ1271" s="247"/>
      <c r="AK1271" s="246" t="s">
        <v>165</v>
      </c>
      <c r="AL1271" s="247"/>
      <c r="AM1271" s="248" t="s">
        <v>33</v>
      </c>
      <c r="AN1271" s="247"/>
      <c r="AO1271" s="248" t="s">
        <v>34</v>
      </c>
      <c r="AP1271" s="247"/>
      <c r="AQ1271" s="248" t="s">
        <v>34</v>
      </c>
      <c r="AR1271" s="247"/>
      <c r="AS1271" s="248" t="s">
        <v>35</v>
      </c>
      <c r="AT1271" s="247"/>
      <c r="AU1271" s="115" t="s">
        <v>541</v>
      </c>
      <c r="AV1271" s="115" t="s">
        <v>116</v>
      </c>
      <c r="AW1271" s="115" t="s">
        <v>543</v>
      </c>
      <c r="AX1271" s="116" t="s">
        <v>544</v>
      </c>
      <c r="AY1271" s="116" t="s">
        <v>545</v>
      </c>
      <c r="AZ1271" s="116" t="s">
        <v>134</v>
      </c>
      <c r="BA1271" s="117" t="s">
        <v>114</v>
      </c>
      <c r="BB1271" s="117" t="s">
        <v>113</v>
      </c>
      <c r="BC1271" s="117" t="s">
        <v>46</v>
      </c>
      <c r="BD1271" s="117" t="s">
        <v>44</v>
      </c>
      <c r="BE1271" s="118"/>
    </row>
    <row r="1272" spans="1:82" x14ac:dyDescent="0.25">
      <c r="A1272" s="49" t="s">
        <v>129</v>
      </c>
      <c r="B1272" s="200"/>
      <c r="C1272" s="151"/>
      <c r="D1272" s="152"/>
      <c r="E1272" s="151"/>
      <c r="F1272" s="152"/>
      <c r="G1272" s="200"/>
      <c r="H1272" s="201"/>
      <c r="I1272" s="200"/>
      <c r="J1272" s="201"/>
      <c r="K1272" s="87"/>
      <c r="L1272" s="201"/>
      <c r="M1272" s="200"/>
      <c r="N1272" s="201"/>
      <c r="O1272" s="200"/>
      <c r="P1272" s="201"/>
      <c r="Q1272" s="200"/>
      <c r="R1272" s="201"/>
      <c r="S1272" s="200"/>
      <c r="T1272" s="201"/>
      <c r="U1272" s="200"/>
      <c r="V1272" s="201"/>
      <c r="W1272" s="200"/>
      <c r="X1272" s="201"/>
      <c r="Y1272" s="200"/>
      <c r="Z1272" s="201"/>
      <c r="AA1272" s="87"/>
      <c r="AB1272" s="87"/>
      <c r="AC1272" s="200"/>
      <c r="AD1272" s="201"/>
      <c r="AE1272" s="200"/>
      <c r="AF1272" s="201"/>
      <c r="AG1272" s="200"/>
      <c r="AH1272" s="201"/>
      <c r="AI1272" s="200"/>
      <c r="AJ1272" s="201"/>
      <c r="AK1272" s="87"/>
      <c r="AL1272" s="87"/>
      <c r="AM1272" s="200"/>
      <c r="AN1272" s="201"/>
      <c r="AO1272" s="200"/>
      <c r="AP1272" s="201"/>
      <c r="AQ1272" s="200"/>
      <c r="AR1272" s="201"/>
      <c r="AS1272" s="200"/>
      <c r="AT1272" s="146"/>
      <c r="AU1272" s="115"/>
      <c r="AV1272" s="115"/>
      <c r="AW1272" s="115"/>
      <c r="AX1272" s="116"/>
      <c r="AY1272" s="116"/>
      <c r="AZ1272" s="116"/>
      <c r="BA1272" s="116"/>
      <c r="BB1272" s="116"/>
      <c r="BC1272" s="116"/>
      <c r="BD1272" s="116"/>
      <c r="BE1272" s="116"/>
    </row>
    <row r="1273" spans="1:82" x14ac:dyDescent="0.25">
      <c r="A1273" s="98"/>
      <c r="B1273" s="88"/>
      <c r="C1273" s="249">
        <f>(VLOOKUP(A1272,$BF$2:$CB$5,2,FALSE))*'Form II'!F1273</f>
        <v>60</v>
      </c>
      <c r="D1273" s="250"/>
      <c r="E1273" s="249">
        <f>VLOOKUP(A1272,$BF$2:$CB$5,3,FALSE)*'Form II'!F1273</f>
        <v>60</v>
      </c>
      <c r="F1273" s="250"/>
      <c r="G1273" s="249">
        <f>VLOOKUP(A1272,$BF$2:$CB$5,4,FALSE)*'Form II'!F1273</f>
        <v>60</v>
      </c>
      <c r="H1273" s="250"/>
      <c r="I1273" s="249">
        <f>VLOOKUP(A1272,$BF$2:$CB$5,5,FALSE)*'Form II'!F1273</f>
        <v>60</v>
      </c>
      <c r="J1273" s="250"/>
      <c r="K1273" s="251">
        <f>VLOOKUP(A1272,$BF$2:$CB$5,6,FALSE)*'Form II'!F1273</f>
        <v>100</v>
      </c>
      <c r="L1273" s="250"/>
      <c r="M1273" s="249">
        <f>VLOOKUP(A1272,$BF$2:$CB$5,7,FALSE)*'Form II'!F1273</f>
        <v>200</v>
      </c>
      <c r="N1273" s="250"/>
      <c r="O1273" s="249">
        <f>VLOOKUP(A1272,$BF$2:$CB$5,8,FALSE)*'Form II'!F1273</f>
        <v>125</v>
      </c>
      <c r="P1273" s="250"/>
      <c r="Q1273" s="249">
        <f>VLOOKUP(A1272,$BF$2:$CB$5,9,FALSE)*'Form II'!F1273</f>
        <v>125</v>
      </c>
      <c r="R1273" s="250"/>
      <c r="S1273" s="249">
        <f>VLOOKUP(A1272,$BF$2:$CB$5,10,FALSE)*'Form II'!F1273</f>
        <v>125</v>
      </c>
      <c r="T1273" s="250"/>
      <c r="U1273" s="249">
        <f>VLOOKUP(A1272,$BF$2:$CB$5,11,FALSE)*'Form II'!F1273</f>
        <v>150</v>
      </c>
      <c r="V1273" s="250"/>
      <c r="W1273" s="249">
        <f>VLOOKUP(A1272,$BF$2:$CB$5,12,FALSE)*'Form II'!F1273</f>
        <v>200</v>
      </c>
      <c r="X1273" s="250"/>
      <c r="Y1273" s="252">
        <f>VLOOKUP(A1272,$BF$2:$CB$5,13,FALSE)*'Form II'!F1273</f>
        <v>250</v>
      </c>
      <c r="Z1273" s="253"/>
      <c r="AA1273" s="252">
        <f>VLOOKUP(A1272,$BF$2:$CB$5,14,FALSE)*'Form II'!F1273</f>
        <v>75</v>
      </c>
      <c r="AB1273" s="254"/>
      <c r="AC1273" s="252">
        <f>VLOOKUP(A1272,$BF$2:$CB$5,15,FALSE)*'Form II'!F1273</f>
        <v>75</v>
      </c>
      <c r="AD1273" s="253"/>
      <c r="AE1273" s="252">
        <f>VLOOKUP(A1272,$BF$2:$CB$5,16,FALSE)*'Form II'!F1273</f>
        <v>200</v>
      </c>
      <c r="AF1273" s="253"/>
      <c r="AG1273" s="249">
        <f>VLOOKUP(A1272,$BF$2:$CB$5,17,FALSE)*'Form II'!F1273</f>
        <v>200</v>
      </c>
      <c r="AH1273" s="250"/>
      <c r="AI1273" s="249">
        <f>VLOOKUP(A1272,$BF$2:$CB$5,18,FALSE)*'Form II'!F1273</f>
        <v>12.5</v>
      </c>
      <c r="AJ1273" s="250"/>
      <c r="AK1273" s="249">
        <f>VLOOKUP(A1272,$BF$2:$CB$5,19,FALSE)*'Form II'!F1273</f>
        <v>25</v>
      </c>
      <c r="AL1273" s="250"/>
      <c r="AM1273" s="249">
        <f>VLOOKUP(A1272,$BF$2:$CB$5,20,FALSE)*'Form II'!F1273</f>
        <v>12.5</v>
      </c>
      <c r="AN1273" s="250"/>
      <c r="AO1273" s="249">
        <f>VLOOKUP(A1272,$BF$2:$CB$5,21,FALSE)*'Form II'!F1273</f>
        <v>25</v>
      </c>
      <c r="AP1273" s="250"/>
      <c r="AQ1273" s="249">
        <f>VLOOKUP(A1272,$BF$2:$CB$5,22,FALSE)*'Form II'!F1273</f>
        <v>25</v>
      </c>
      <c r="AR1273" s="250"/>
      <c r="AS1273" s="255"/>
      <c r="AT1273" s="256"/>
      <c r="AU1273" s="116"/>
      <c r="AV1273" s="116"/>
      <c r="AW1273" s="116"/>
      <c r="AX1273" s="116"/>
      <c r="AY1273" s="116"/>
      <c r="AZ1273" s="116"/>
      <c r="BA1273" s="116"/>
      <c r="BB1273" s="116"/>
      <c r="BC1273" s="116"/>
      <c r="BD1273" s="116"/>
      <c r="BE1273" s="116"/>
    </row>
    <row r="1274" spans="1:82" ht="15.75" thickBot="1" x14ac:dyDescent="0.3">
      <c r="A1274" s="48" t="str">
        <f>'Form II'!A1273&amp;", "&amp;'Form II'!B1273</f>
        <v>, 128</v>
      </c>
      <c r="B1274" s="99" t="s">
        <v>36</v>
      </c>
      <c r="C1274" s="99" t="s">
        <v>36</v>
      </c>
      <c r="D1274" s="99" t="s">
        <v>142</v>
      </c>
      <c r="E1274" s="99"/>
      <c r="F1274" s="99"/>
      <c r="G1274" s="99"/>
      <c r="H1274" s="99"/>
      <c r="I1274" s="99"/>
      <c r="J1274" s="99"/>
      <c r="K1274" s="99" t="s">
        <v>36</v>
      </c>
      <c r="L1274" s="99" t="s">
        <v>142</v>
      </c>
      <c r="M1274" s="99" t="s">
        <v>36</v>
      </c>
      <c r="N1274" s="99" t="s">
        <v>142</v>
      </c>
      <c r="O1274" s="99" t="s">
        <v>36</v>
      </c>
      <c r="P1274" s="99" t="s">
        <v>142</v>
      </c>
      <c r="Q1274" s="99" t="s">
        <v>36</v>
      </c>
      <c r="R1274" s="99" t="s">
        <v>142</v>
      </c>
      <c r="S1274" s="99" t="s">
        <v>36</v>
      </c>
      <c r="T1274" s="99" t="s">
        <v>142</v>
      </c>
      <c r="U1274" s="99" t="s">
        <v>36</v>
      </c>
      <c r="V1274" s="99" t="s">
        <v>142</v>
      </c>
      <c r="W1274" s="99" t="s">
        <v>36</v>
      </c>
      <c r="X1274" s="99" t="s">
        <v>142</v>
      </c>
      <c r="Y1274" s="99" t="s">
        <v>36</v>
      </c>
      <c r="Z1274" s="99" t="s">
        <v>142</v>
      </c>
      <c r="AA1274" s="99"/>
      <c r="AB1274" s="99"/>
      <c r="AC1274" s="99" t="s">
        <v>36</v>
      </c>
      <c r="AD1274" s="99" t="s">
        <v>142</v>
      </c>
      <c r="AE1274" s="99" t="s">
        <v>36</v>
      </c>
      <c r="AF1274" s="100" t="s">
        <v>142</v>
      </c>
      <c r="AG1274" s="99" t="s">
        <v>36</v>
      </c>
      <c r="AH1274" s="99" t="s">
        <v>142</v>
      </c>
      <c r="AI1274" s="99" t="s">
        <v>36</v>
      </c>
      <c r="AJ1274" s="99" t="s">
        <v>142</v>
      </c>
      <c r="AK1274" s="99" t="s">
        <v>36</v>
      </c>
      <c r="AL1274" s="99" t="s">
        <v>142</v>
      </c>
      <c r="AM1274" s="99" t="s">
        <v>36</v>
      </c>
      <c r="AN1274" s="99" t="s">
        <v>142</v>
      </c>
      <c r="AO1274" s="99" t="s">
        <v>36</v>
      </c>
      <c r="AP1274" s="99" t="s">
        <v>142</v>
      </c>
      <c r="AQ1274" s="99" t="s">
        <v>36</v>
      </c>
      <c r="AR1274" s="99" t="s">
        <v>142</v>
      </c>
      <c r="AS1274" s="99" t="s">
        <v>36</v>
      </c>
      <c r="AT1274" s="147" t="s">
        <v>142</v>
      </c>
      <c r="AU1274" s="116"/>
      <c r="AV1274" s="116"/>
      <c r="AW1274" s="116"/>
      <c r="AX1274" s="116"/>
      <c r="AY1274" s="116"/>
      <c r="AZ1274" s="116"/>
      <c r="BA1274" s="116"/>
      <c r="BB1274" s="116"/>
      <c r="BC1274" s="116"/>
      <c r="BD1274" s="116"/>
      <c r="BE1274" s="116"/>
    </row>
    <row r="1275" spans="1:82" ht="16.5" thickTop="1" thickBot="1" x14ac:dyDescent="0.3">
      <c r="A1275" s="24" t="s">
        <v>37</v>
      </c>
      <c r="B1275" s="25"/>
      <c r="C1275" s="112">
        <v>0</v>
      </c>
      <c r="D1275" s="93">
        <f t="shared" ref="D1275" si="12402">C1275/C1273</f>
        <v>0</v>
      </c>
      <c r="E1275" s="112"/>
      <c r="F1275" s="93">
        <f t="shared" ref="F1275" si="12403">E1275/E1273</f>
        <v>0</v>
      </c>
      <c r="G1275" s="112"/>
      <c r="H1275" s="93">
        <f t="shared" ref="H1275" si="12404">G1275/G1273</f>
        <v>0</v>
      </c>
      <c r="I1275" s="112"/>
      <c r="J1275" s="93">
        <f t="shared" ref="J1275" si="12405">I1275/I1273</f>
        <v>0</v>
      </c>
      <c r="K1275" s="112"/>
      <c r="L1275" s="93">
        <f t="shared" ref="L1275" si="12406">K1275/K1273</f>
        <v>0</v>
      </c>
      <c r="M1275" s="112">
        <v>0</v>
      </c>
      <c r="N1275" s="93">
        <f t="shared" ref="N1275" si="12407">M1275/M1273</f>
        <v>0</v>
      </c>
      <c r="O1275" s="112">
        <v>0</v>
      </c>
      <c r="P1275" s="93">
        <f t="shared" ref="P1275" si="12408">O1275/O1273</f>
        <v>0</v>
      </c>
      <c r="Q1275" s="112">
        <v>0</v>
      </c>
      <c r="R1275" s="93">
        <f t="shared" ref="R1275" si="12409">Q1275/Q1273</f>
        <v>0</v>
      </c>
      <c r="S1275" s="112">
        <v>0</v>
      </c>
      <c r="T1275" s="93">
        <f t="shared" ref="T1275" si="12410">S1275/S1273</f>
        <v>0</v>
      </c>
      <c r="U1275" s="112">
        <v>0</v>
      </c>
      <c r="V1275" s="93">
        <f t="shared" ref="V1275" si="12411">U1275/U1273</f>
        <v>0</v>
      </c>
      <c r="W1275" s="112">
        <v>0</v>
      </c>
      <c r="X1275" s="93">
        <f t="shared" ref="X1275" si="12412">W1275/W1273</f>
        <v>0</v>
      </c>
      <c r="Y1275" s="112">
        <v>0</v>
      </c>
      <c r="Z1275" s="93">
        <f t="shared" ref="Z1275" si="12413">Y1275/Y1273</f>
        <v>0</v>
      </c>
      <c r="AA1275" s="112">
        <v>0</v>
      </c>
      <c r="AB1275" s="93">
        <f t="shared" ref="AB1275" si="12414">AA1275/AA1273</f>
        <v>0</v>
      </c>
      <c r="AC1275" s="112">
        <v>0</v>
      </c>
      <c r="AD1275" s="93">
        <f t="shared" ref="AD1275" si="12415">AC1275/AC1273</f>
        <v>0</v>
      </c>
      <c r="AE1275" s="112"/>
      <c r="AF1275" s="93">
        <f t="shared" ref="AF1275" si="12416">AE1275/AE1273</f>
        <v>0</v>
      </c>
      <c r="AG1275" s="112"/>
      <c r="AH1275" s="93">
        <f t="shared" ref="AH1275" si="12417">AG1275/AG1273</f>
        <v>0</v>
      </c>
      <c r="AI1275" s="112"/>
      <c r="AJ1275" s="93">
        <f t="shared" ref="AJ1275" si="12418">AI1275/AI1273</f>
        <v>0</v>
      </c>
      <c r="AK1275" s="112"/>
      <c r="AL1275" s="93">
        <f t="shared" ref="AL1275" si="12419">AK1275/AK1273</f>
        <v>0</v>
      </c>
      <c r="AM1275" s="112">
        <v>0</v>
      </c>
      <c r="AN1275" s="93">
        <f t="shared" ref="AN1275" si="12420">AM1275/AM1273</f>
        <v>0</v>
      </c>
      <c r="AO1275" s="112">
        <v>0</v>
      </c>
      <c r="AP1275" s="93">
        <f t="shared" ref="AP1275" si="12421">AO1275/AO1273</f>
        <v>0</v>
      </c>
      <c r="AQ1275" s="112">
        <v>0</v>
      </c>
      <c r="AR1275" s="93">
        <f t="shared" ref="AR1275:AR1279" si="12422">AQ1275/$AQ$113</f>
        <v>0</v>
      </c>
      <c r="AS1275" s="134">
        <f t="shared" ref="AS1275:AS1278" si="12423">C1275+K1275+M1275+O1275+U1275+W1275+Y1275+AC1275+AE1275+AG1275+AM1275+AQ1275+E1275+I1275+G1275+AA1275+Q1275+S1275+AO1275+AI1275+AK1275</f>
        <v>0</v>
      </c>
      <c r="AT1275" s="203">
        <f t="shared" ref="AT1275:AT1279" si="12424">D1275+L1275+N1275+P1275+V1275+X1275+Z1275+AD1275+AF1275+AH1275+AN1275+AR1275+AB1275+F1275+J1275+H1275+R1275+T1275+AP1275+AJ1275+AL1275</f>
        <v>0</v>
      </c>
      <c r="AU1275" s="120">
        <f>IF(J1275=0,0,(IF('Form II'!K1273="yes",(J1275/AT1275)*('Form II'!G1273+'Form II'!H1273),0)))</f>
        <v>0</v>
      </c>
      <c r="AV1275" s="120">
        <f>IF(D1275=0,0,(IF('Form II'!I1273="yes",(D1275/AT1275)*('Form II'!G1273+'Form II'!H1273),0)))</f>
        <v>0</v>
      </c>
      <c r="AW1275" s="120">
        <f>IF(F1275+H1275=0,0,(IF('Form II'!J1273="yes",((F1275+H1275)/AT1275)*('Form II'!G1273+'Form II'!H1273),0)))</f>
        <v>0</v>
      </c>
      <c r="AX1275" s="120">
        <f>IF(L1275=0,0,(L1275/AT1275)*('Form II'!G1273+'Form II'!H1273))</f>
        <v>0</v>
      </c>
      <c r="AY1275" s="120">
        <f>IF(P1275+R1275=0,0,(IF('Form II'!M1273="yes",(((P1275+R1275)/AT1275)*('Form II'!G1273+'Form II'!H1273)),0)))</f>
        <v>0</v>
      </c>
      <c r="AZ1275" s="120" t="e">
        <f>IF('Form II'!N1273="yes",(((V1275+X1275+Z1275+T1275)/AT1275)*('Form II'!G1273+'Form II'!H1273)),0)</f>
        <v>#DIV/0!</v>
      </c>
      <c r="BA1275" s="120" t="e">
        <f>IF('Form II'!P1273="yes",(AB1275/AT1275)*('Form II'!G1273+'Form II'!H1273),0)</f>
        <v>#DIV/0!</v>
      </c>
      <c r="BB1275" s="120" t="e">
        <f>IF('Form II'!O1273="yes",(AD1275/AT1275)*('Form II'!G1273+'Form II'!H1273),0)</f>
        <v>#DIV/0!</v>
      </c>
      <c r="BC1275" s="120">
        <f>IF(AF1275=0,0,(AF1275/AT1275)*('Form II'!G1273+'Form II'!H1273))</f>
        <v>0</v>
      </c>
      <c r="BD1275" s="120">
        <f>IF((AN1275+AP1275+AR1275)=0,0,(IF('Form II'!R1273="yes",(((AN1275+AP1275+AR1275)/AT1275)*('Form II'!G1273+'Form II'!H1273)),0)))</f>
        <v>0</v>
      </c>
      <c r="BE1275" s="118">
        <f>IF((AS1275)=0,('Form II'!G1273+'Form II'!H1273),SUM(AU1275:BD1275))</f>
        <v>0</v>
      </c>
      <c r="CD1275" s="23">
        <f>AT1275*'Form II'!F1273</f>
        <v>0</v>
      </c>
    </row>
    <row r="1276" spans="1:82" ht="16.5" thickTop="1" thickBot="1" x14ac:dyDescent="0.3">
      <c r="A1276" s="26" t="s">
        <v>38</v>
      </c>
      <c r="B1276" s="27"/>
      <c r="C1276" s="113">
        <v>0</v>
      </c>
      <c r="D1276" s="93">
        <f t="shared" ref="D1276" si="12425">C1276/C1273</f>
        <v>0</v>
      </c>
      <c r="E1276" s="113"/>
      <c r="F1276" s="93">
        <f t="shared" ref="F1276" si="12426">E1276/E1273</f>
        <v>0</v>
      </c>
      <c r="G1276" s="113"/>
      <c r="H1276" s="93">
        <f t="shared" ref="H1276" si="12427">G1276/G1273</f>
        <v>0</v>
      </c>
      <c r="I1276" s="113"/>
      <c r="J1276" s="93">
        <f t="shared" ref="J1276" si="12428">I1276/I1273</f>
        <v>0</v>
      </c>
      <c r="K1276" s="113"/>
      <c r="L1276" s="93">
        <f t="shared" ref="L1276" si="12429">K1276/K1273</f>
        <v>0</v>
      </c>
      <c r="M1276" s="113">
        <v>0</v>
      </c>
      <c r="N1276" s="93">
        <f t="shared" ref="N1276" si="12430">M1276/M1273</f>
        <v>0</v>
      </c>
      <c r="O1276" s="113">
        <v>0</v>
      </c>
      <c r="P1276" s="93">
        <f t="shared" ref="P1276" si="12431">O1276/O1273</f>
        <v>0</v>
      </c>
      <c r="Q1276" s="113">
        <v>0</v>
      </c>
      <c r="R1276" s="93">
        <f t="shared" ref="R1276" si="12432">Q1276/Q1273</f>
        <v>0</v>
      </c>
      <c r="S1276" s="113">
        <v>0</v>
      </c>
      <c r="T1276" s="93">
        <f t="shared" ref="T1276" si="12433">S1276/S1273</f>
        <v>0</v>
      </c>
      <c r="U1276" s="113">
        <v>0</v>
      </c>
      <c r="V1276" s="93">
        <f t="shared" ref="V1276" si="12434">U1276/U1273</f>
        <v>0</v>
      </c>
      <c r="W1276" s="113">
        <v>0</v>
      </c>
      <c r="X1276" s="93">
        <f t="shared" ref="X1276" si="12435">W1276/W1273</f>
        <v>0</v>
      </c>
      <c r="Y1276" s="113">
        <v>0</v>
      </c>
      <c r="Z1276" s="93">
        <f t="shared" ref="Z1276" si="12436">Y1276/Y1273</f>
        <v>0</v>
      </c>
      <c r="AA1276" s="113">
        <v>0</v>
      </c>
      <c r="AB1276" s="93">
        <f t="shared" ref="AB1276" si="12437">AA1276/AA1273</f>
        <v>0</v>
      </c>
      <c r="AC1276" s="113">
        <v>0</v>
      </c>
      <c r="AD1276" s="93">
        <f t="shared" ref="AD1276" si="12438">AC1276/AC1273</f>
        <v>0</v>
      </c>
      <c r="AE1276" s="113"/>
      <c r="AF1276" s="93">
        <f t="shared" ref="AF1276" si="12439">AE1276/AE1273</f>
        <v>0</v>
      </c>
      <c r="AG1276" s="113"/>
      <c r="AH1276" s="93">
        <f t="shared" ref="AH1276" si="12440">AG1276/AG1273</f>
        <v>0</v>
      </c>
      <c r="AI1276" s="113"/>
      <c r="AJ1276" s="93">
        <f t="shared" ref="AJ1276" si="12441">AI1276/AI1273</f>
        <v>0</v>
      </c>
      <c r="AK1276" s="113"/>
      <c r="AL1276" s="93">
        <f t="shared" ref="AL1276" si="12442">AK1276/AK1273</f>
        <v>0</v>
      </c>
      <c r="AM1276" s="113">
        <v>0</v>
      </c>
      <c r="AN1276" s="93">
        <f t="shared" ref="AN1276" si="12443">AM1276/AM1273</f>
        <v>0</v>
      </c>
      <c r="AO1276" s="113">
        <v>0</v>
      </c>
      <c r="AP1276" s="93">
        <f t="shared" ref="AP1276" si="12444">AO1276/AO1273</f>
        <v>0</v>
      </c>
      <c r="AQ1276" s="113">
        <v>0</v>
      </c>
      <c r="AR1276" s="93">
        <f t="shared" si="12422"/>
        <v>0</v>
      </c>
      <c r="AS1276" s="134">
        <f t="shared" si="12423"/>
        <v>0</v>
      </c>
      <c r="AT1276" s="203">
        <f t="shared" si="12424"/>
        <v>0</v>
      </c>
      <c r="AU1276" s="120">
        <f>IF(J1276=0,0,(IF('Form II'!K1274="yes",(J1276/AT1276)*('Form II'!G1274+'Form II'!H1274),0)))</f>
        <v>0</v>
      </c>
      <c r="AV1276" s="120">
        <f>IF(D1276=0,0,(IF('Form II'!I1274="yes",(D1276/AT1276)*('Form II'!G1274+'Form II'!H1274),0)))</f>
        <v>0</v>
      </c>
      <c r="AW1276" s="120">
        <f>IF(F1276+H1276=0,0,(IF('Form II'!J1274="yes",((F1276+H1276)/AT1276)*('Form II'!G1274+'Form II'!H1274),0)))</f>
        <v>0</v>
      </c>
      <c r="AX1276" s="120">
        <f>IF(L1276=0,0,(L1276/AT1276)*('Form II'!G1274+'Form II'!H1274))</f>
        <v>0</v>
      </c>
      <c r="AY1276" s="120">
        <f>IF(P1276+R1276=0,0,(IF('Form II'!M1274="yes",(((P1276+R1276)/AT1276)*('Form II'!G1274+'Form II'!H1274)),0)))</f>
        <v>0</v>
      </c>
      <c r="AZ1276" s="120" t="e">
        <f>IF('Form II'!N1274="yes",(((V1276+X1276+Z1276+T1276)/AT1276)*('Form II'!G1274+'Form II'!H1274)),0)</f>
        <v>#DIV/0!</v>
      </c>
      <c r="BA1276" s="120" t="e">
        <f>IF('Form II'!P1274="yes",(AB1276/AT1276)*('Form II'!G1274+'Form II'!H1274),0)</f>
        <v>#DIV/0!</v>
      </c>
      <c r="BB1276" s="120" t="e">
        <f>IF('Form II'!O1274="yes",(AD1276/AT1276)*('Form II'!G1274+'Form II'!H1274),0)</f>
        <v>#DIV/0!</v>
      </c>
      <c r="BC1276" s="120">
        <f>IF(AF1276=0,0,(AF1276/AT1276)*('Form II'!G1274+'Form II'!H1274))</f>
        <v>0</v>
      </c>
      <c r="BD1276" s="120">
        <f>IF((AN1276+AP1276+AR1276)=0,0,(IF('Form II'!R1274="yes",(((AN1276+AP1276+AR1276)/AT1276)*('Form II'!G1274+'Form II'!H1274)),0)))</f>
        <v>0</v>
      </c>
      <c r="BE1276" s="118">
        <f>IF((AS1276)=0,('Form II'!G1274+'Form II'!H1274),SUM(AU1276:BD1276))</f>
        <v>0</v>
      </c>
      <c r="CD1276" s="23">
        <f>AT1276*'Form II'!F1274</f>
        <v>0</v>
      </c>
    </row>
    <row r="1277" spans="1:82" ht="16.5" thickTop="1" thickBot="1" x14ac:dyDescent="0.3">
      <c r="A1277" s="26" t="s">
        <v>39</v>
      </c>
      <c r="B1277" s="27"/>
      <c r="C1277" s="113">
        <v>0</v>
      </c>
      <c r="D1277" s="93">
        <f t="shared" ref="D1277" si="12445">C1277/C1273</f>
        <v>0</v>
      </c>
      <c r="E1277" s="113"/>
      <c r="F1277" s="93">
        <f t="shared" ref="F1277" si="12446">E1277/E1273</f>
        <v>0</v>
      </c>
      <c r="G1277" s="113"/>
      <c r="H1277" s="93">
        <f t="shared" ref="H1277" si="12447">G1277/G1273</f>
        <v>0</v>
      </c>
      <c r="I1277" s="113"/>
      <c r="J1277" s="93">
        <f t="shared" ref="J1277" si="12448">I1277/I1273</f>
        <v>0</v>
      </c>
      <c r="K1277" s="113"/>
      <c r="L1277" s="93">
        <f t="shared" ref="L1277" si="12449">K1277/K1273</f>
        <v>0</v>
      </c>
      <c r="M1277" s="113">
        <v>0</v>
      </c>
      <c r="N1277" s="93">
        <f t="shared" ref="N1277" si="12450">M1277/M1273</f>
        <v>0</v>
      </c>
      <c r="O1277" s="113">
        <v>0</v>
      </c>
      <c r="P1277" s="93">
        <f t="shared" ref="P1277" si="12451">O1277/O1273</f>
        <v>0</v>
      </c>
      <c r="Q1277" s="113">
        <v>0</v>
      </c>
      <c r="R1277" s="93">
        <f t="shared" ref="R1277" si="12452">Q1277/Q1273</f>
        <v>0</v>
      </c>
      <c r="S1277" s="113">
        <v>0</v>
      </c>
      <c r="T1277" s="93">
        <f t="shared" ref="T1277" si="12453">S1277/S1273</f>
        <v>0</v>
      </c>
      <c r="U1277" s="113">
        <v>0</v>
      </c>
      <c r="V1277" s="93">
        <f t="shared" ref="V1277" si="12454">U1277/U1273</f>
        <v>0</v>
      </c>
      <c r="W1277" s="113">
        <v>0</v>
      </c>
      <c r="X1277" s="93">
        <f t="shared" ref="X1277" si="12455">W1277/W1273</f>
        <v>0</v>
      </c>
      <c r="Y1277" s="113">
        <v>0</v>
      </c>
      <c r="Z1277" s="93">
        <f t="shared" ref="Z1277" si="12456">Y1277/Y1273</f>
        <v>0</v>
      </c>
      <c r="AA1277" s="113">
        <v>0</v>
      </c>
      <c r="AB1277" s="93">
        <f t="shared" ref="AB1277" si="12457">AA1277/AA1273</f>
        <v>0</v>
      </c>
      <c r="AC1277" s="113">
        <v>0</v>
      </c>
      <c r="AD1277" s="93">
        <f t="shared" ref="AD1277" si="12458">AC1277/AC1273</f>
        <v>0</v>
      </c>
      <c r="AE1277" s="113"/>
      <c r="AF1277" s="93">
        <f t="shared" ref="AF1277" si="12459">AE1277/AE1273</f>
        <v>0</v>
      </c>
      <c r="AG1277" s="113"/>
      <c r="AH1277" s="93">
        <f t="shared" ref="AH1277" si="12460">AG1277/AG1273</f>
        <v>0</v>
      </c>
      <c r="AI1277" s="113"/>
      <c r="AJ1277" s="93">
        <f t="shared" ref="AJ1277" si="12461">AI1277/AI1273</f>
        <v>0</v>
      </c>
      <c r="AK1277" s="113"/>
      <c r="AL1277" s="93">
        <f t="shared" ref="AL1277" si="12462">AK1277/AK1273</f>
        <v>0</v>
      </c>
      <c r="AM1277" s="113">
        <v>0</v>
      </c>
      <c r="AN1277" s="93">
        <f t="shared" ref="AN1277" si="12463">AM1277/AM1273</f>
        <v>0</v>
      </c>
      <c r="AO1277" s="113">
        <v>0</v>
      </c>
      <c r="AP1277" s="93">
        <f t="shared" ref="AP1277" si="12464">AO1277/AO1273</f>
        <v>0</v>
      </c>
      <c r="AQ1277" s="113">
        <v>0</v>
      </c>
      <c r="AR1277" s="93">
        <f t="shared" si="12422"/>
        <v>0</v>
      </c>
      <c r="AS1277" s="134">
        <f t="shared" si="12423"/>
        <v>0</v>
      </c>
      <c r="AT1277" s="203">
        <f t="shared" si="12424"/>
        <v>0</v>
      </c>
      <c r="AU1277" s="120">
        <f>IF(J1277=0,0,(IF('Form II'!K1275="yes",(J1277/AT1277)*('Form II'!G1275+'Form II'!H1275),0)))</f>
        <v>0</v>
      </c>
      <c r="AV1277" s="120">
        <f>IF(D1277=0,0,(IF('Form II'!I1275="yes",(D1277/AT1277)*('Form II'!G1275+'Form II'!H1275),0)))</f>
        <v>0</v>
      </c>
      <c r="AW1277" s="120">
        <f>IF(F1277+H1277=0,0,(IF('Form II'!J1275="yes",((F1277+H1277)/AT1277)*('Form II'!G1275+'Form II'!H1275),0)))</f>
        <v>0</v>
      </c>
      <c r="AX1277" s="120">
        <f>IF(L1277=0,0,(L1277/AT1277)*('Form II'!G1275+'Form II'!H1275))</f>
        <v>0</v>
      </c>
      <c r="AY1277" s="120">
        <f>IF(P1277+R1277=0,0,(IF('Form II'!M1275="yes",(((P1277+R1277)/AT1277)*('Form II'!G1275+'Form II'!H1275)),0)))</f>
        <v>0</v>
      </c>
      <c r="AZ1277" s="120" t="e">
        <f>IF('Form II'!N1275="yes",(((V1277+X1277+Z1277+T1277)/AT1277)*('Form II'!G1275+'Form II'!H1275)),0)</f>
        <v>#DIV/0!</v>
      </c>
      <c r="BA1277" s="120" t="e">
        <f>IF('Form II'!P1275="yes",(AB1277/AT1277)*('Form II'!G1275+'Form II'!H1275),0)</f>
        <v>#DIV/0!</v>
      </c>
      <c r="BB1277" s="120" t="e">
        <f>IF('Form II'!O1275="yes",(AD1277/AT1277)*('Form II'!G1275+'Form II'!H1275),0)</f>
        <v>#DIV/0!</v>
      </c>
      <c r="BC1277" s="120">
        <f>IF(AF1277=0,0,(AF1277/AT1277)*('Form II'!G1275+'Form II'!H1275))</f>
        <v>0</v>
      </c>
      <c r="BD1277" s="120">
        <f>IF((AN1277+AP1277+AR1277)=0,0,(IF('Form II'!R1275="yes",(((AN1277+AP1277+AR1277)/AT1277)*('Form II'!G1275+'Form II'!H1275)),0)))</f>
        <v>0</v>
      </c>
      <c r="BE1277" s="118">
        <f>IF((AS1277)=0,('Form II'!G1275+'Form II'!H1275),SUM(AU1277:BD1277))</f>
        <v>0</v>
      </c>
      <c r="CD1277" s="23">
        <f>AT1277*'Form II'!F1275</f>
        <v>0</v>
      </c>
    </row>
    <row r="1278" spans="1:82" ht="16.5" thickTop="1" thickBot="1" x14ac:dyDescent="0.3">
      <c r="A1278" s="28" t="s">
        <v>40</v>
      </c>
      <c r="B1278" s="29"/>
      <c r="C1278" s="114">
        <v>0</v>
      </c>
      <c r="D1278" s="93">
        <f t="shared" ref="D1278" si="12465">C1278/C1273</f>
        <v>0</v>
      </c>
      <c r="E1278" s="114"/>
      <c r="F1278" s="93">
        <f t="shared" ref="F1278" si="12466">E1278/E1273</f>
        <v>0</v>
      </c>
      <c r="G1278" s="114"/>
      <c r="H1278" s="93">
        <f t="shared" ref="H1278" si="12467">G1278/G1273</f>
        <v>0</v>
      </c>
      <c r="I1278" s="114"/>
      <c r="J1278" s="93">
        <f t="shared" ref="J1278" si="12468">I1278/I1273</f>
        <v>0</v>
      </c>
      <c r="K1278" s="114"/>
      <c r="L1278" s="93">
        <f t="shared" ref="L1278" si="12469">K1278/K1273</f>
        <v>0</v>
      </c>
      <c r="M1278" s="114">
        <v>0</v>
      </c>
      <c r="N1278" s="93">
        <f t="shared" ref="N1278" si="12470">M1278/M1273</f>
        <v>0</v>
      </c>
      <c r="O1278" s="114">
        <v>0</v>
      </c>
      <c r="P1278" s="93">
        <f t="shared" ref="P1278" si="12471">O1278/O1273</f>
        <v>0</v>
      </c>
      <c r="Q1278" s="114">
        <v>0</v>
      </c>
      <c r="R1278" s="93">
        <f t="shared" ref="R1278" si="12472">Q1278/Q1273</f>
        <v>0</v>
      </c>
      <c r="S1278" s="114">
        <v>0</v>
      </c>
      <c r="T1278" s="93">
        <f t="shared" ref="T1278" si="12473">S1278/S1273</f>
        <v>0</v>
      </c>
      <c r="U1278" s="114">
        <v>0</v>
      </c>
      <c r="V1278" s="93">
        <f t="shared" ref="V1278" si="12474">U1278/U1273</f>
        <v>0</v>
      </c>
      <c r="W1278" s="114">
        <v>0</v>
      </c>
      <c r="X1278" s="93">
        <f t="shared" ref="X1278" si="12475">W1278/W1273</f>
        <v>0</v>
      </c>
      <c r="Y1278" s="114">
        <v>0</v>
      </c>
      <c r="Z1278" s="93">
        <f t="shared" ref="Z1278" si="12476">Y1278/Y1273</f>
        <v>0</v>
      </c>
      <c r="AA1278" s="114">
        <v>0</v>
      </c>
      <c r="AB1278" s="93">
        <f t="shared" ref="AB1278" si="12477">AA1278/AA1273</f>
        <v>0</v>
      </c>
      <c r="AC1278" s="114">
        <v>0</v>
      </c>
      <c r="AD1278" s="93">
        <f t="shared" ref="AD1278" si="12478">AC1278/AC1273</f>
        <v>0</v>
      </c>
      <c r="AE1278" s="114"/>
      <c r="AF1278" s="93">
        <f t="shared" ref="AF1278" si="12479">AE1278/AE1273</f>
        <v>0</v>
      </c>
      <c r="AG1278" s="114"/>
      <c r="AH1278" s="93">
        <f t="shared" ref="AH1278" si="12480">AG1278/AG1273</f>
        <v>0</v>
      </c>
      <c r="AI1278" s="114"/>
      <c r="AJ1278" s="93">
        <f t="shared" ref="AJ1278" si="12481">AI1278/AI1273</f>
        <v>0</v>
      </c>
      <c r="AK1278" s="114"/>
      <c r="AL1278" s="93">
        <f t="shared" ref="AL1278" si="12482">AK1278/AK1273</f>
        <v>0</v>
      </c>
      <c r="AM1278" s="114">
        <v>0</v>
      </c>
      <c r="AN1278" s="93">
        <f t="shared" ref="AN1278" si="12483">AM1278/AM1273</f>
        <v>0</v>
      </c>
      <c r="AO1278" s="114">
        <v>0</v>
      </c>
      <c r="AP1278" s="93">
        <f t="shared" ref="AP1278" si="12484">AO1278/AO1273</f>
        <v>0</v>
      </c>
      <c r="AQ1278" s="114">
        <v>0</v>
      </c>
      <c r="AR1278" s="93">
        <f t="shared" si="12422"/>
        <v>0</v>
      </c>
      <c r="AS1278" s="134">
        <f t="shared" si="12423"/>
        <v>0</v>
      </c>
      <c r="AT1278" s="203">
        <f t="shared" si="12424"/>
        <v>0</v>
      </c>
      <c r="AU1278" s="120">
        <f>IF(J1278=0,0,(IF('Form II'!K1276="yes",(J1278/AT1278)*('Form II'!G1276+'Form II'!H1276),0)))</f>
        <v>0</v>
      </c>
      <c r="AV1278" s="120">
        <f>IF(D1278=0,0,(IF('Form II'!I1276="yes",(D1278/AT1278)*('Form II'!G1276+'Form II'!H1276),0)))</f>
        <v>0</v>
      </c>
      <c r="AW1278" s="120">
        <f>IF(F1278+H1278=0,0,(IF('Form II'!J1276="yes",((F1278+H1278)/AT1278)*('Form II'!G1276+'Form II'!H1276),0)))</f>
        <v>0</v>
      </c>
      <c r="AX1278" s="120">
        <f>IF(L1278=0,0,(L1278/AT1278)*('Form II'!G1276+'Form II'!H1276))</f>
        <v>0</v>
      </c>
      <c r="AY1278" s="120">
        <f>IF(P1278+R1278=0,0,(IF('Form II'!M1276="yes",(((P1278+R1278)/AT1278)*('Form II'!G1276+'Form II'!H1276)),0)))</f>
        <v>0</v>
      </c>
      <c r="AZ1278" s="120" t="e">
        <f>IF('Form II'!N1276="yes",(((V1278+X1278+Z1278+T1278)/AT1278)*('Form II'!G1276+'Form II'!H1276)),0)</f>
        <v>#DIV/0!</v>
      </c>
      <c r="BA1278" s="120" t="e">
        <f>IF('Form II'!P1276="yes",(AB1278/AT1278)*('Form II'!G1276+'Form II'!H1276),0)</f>
        <v>#DIV/0!</v>
      </c>
      <c r="BB1278" s="120" t="e">
        <f>IF('Form II'!O1276="yes",(AD1278/AT1278)*('Form II'!G1276+'Form II'!H1276),0)</f>
        <v>#DIV/0!</v>
      </c>
      <c r="BC1278" s="120">
        <f>IF(AF1278=0,0,(AF1278/AT1278)*('Form II'!G1276+'Form II'!H1276))</f>
        <v>0</v>
      </c>
      <c r="BD1278" s="120">
        <f>IF((AN1278+AP1278+AR1278)=0,0,(IF('Form II'!R1276="yes",(((AN1278+AP1278+AR1278)/AT1278)*('Form II'!G1276+'Form II'!H1276)),0)))</f>
        <v>0</v>
      </c>
      <c r="BE1278" s="118">
        <f>IF((AS1278)=0,('Form II'!G1276+'Form II'!H1276),SUM(AU1278:BD1278))</f>
        <v>0</v>
      </c>
      <c r="CD1278" s="23">
        <f>AT1278*'Form II'!F1276</f>
        <v>0</v>
      </c>
    </row>
    <row r="1279" spans="1:82" ht="15.75" thickTop="1" x14ac:dyDescent="0.25">
      <c r="A1279" s="90" t="s">
        <v>41</v>
      </c>
      <c r="B1279" s="91"/>
      <c r="C1279" s="91">
        <f t="shared" si="12256"/>
        <v>0</v>
      </c>
      <c r="D1279" s="93">
        <f t="shared" ref="D1279" si="12485">C1279/C1273</f>
        <v>0</v>
      </c>
      <c r="E1279" s="91">
        <f t="shared" si="12258"/>
        <v>0</v>
      </c>
      <c r="F1279" s="93">
        <f t="shared" ref="F1279" si="12486">E1279/E1273</f>
        <v>0</v>
      </c>
      <c r="G1279" s="91">
        <f t="shared" si="12260"/>
        <v>0</v>
      </c>
      <c r="H1279" s="93">
        <f t="shared" ref="H1279" si="12487">G1279/G1273</f>
        <v>0</v>
      </c>
      <c r="I1279" s="91">
        <f t="shared" si="12262"/>
        <v>0</v>
      </c>
      <c r="J1279" s="93">
        <f t="shared" ref="J1279" si="12488">I1279/I1273</f>
        <v>0</v>
      </c>
      <c r="K1279" s="91">
        <f t="shared" si="12264"/>
        <v>0</v>
      </c>
      <c r="L1279" s="93">
        <f t="shared" ref="L1279" si="12489">K1279/K1273</f>
        <v>0</v>
      </c>
      <c r="M1279" s="91">
        <f t="shared" si="12266"/>
        <v>0</v>
      </c>
      <c r="N1279" s="93">
        <f t="shared" ref="N1279" si="12490">M1279/M1273</f>
        <v>0</v>
      </c>
      <c r="O1279" s="91">
        <f t="shared" si="12268"/>
        <v>0</v>
      </c>
      <c r="P1279" s="93">
        <f t="shared" ref="P1279" si="12491">O1279/O1273</f>
        <v>0</v>
      </c>
      <c r="Q1279" s="91">
        <f t="shared" si="12270"/>
        <v>0</v>
      </c>
      <c r="R1279" s="93">
        <f t="shared" ref="R1279" si="12492">Q1279/Q1273</f>
        <v>0</v>
      </c>
      <c r="S1279" s="91">
        <f t="shared" si="12272"/>
        <v>0</v>
      </c>
      <c r="T1279" s="93">
        <f t="shared" ref="T1279" si="12493">S1279/S1273</f>
        <v>0</v>
      </c>
      <c r="U1279" s="91">
        <f t="shared" si="12274"/>
        <v>0</v>
      </c>
      <c r="V1279" s="93">
        <f t="shared" ref="V1279" si="12494">U1279/U1273</f>
        <v>0</v>
      </c>
      <c r="W1279" s="91">
        <f t="shared" si="12276"/>
        <v>0</v>
      </c>
      <c r="X1279" s="93">
        <f t="shared" ref="X1279" si="12495">W1279/W1273</f>
        <v>0</v>
      </c>
      <c r="Y1279" s="91">
        <f t="shared" si="12278"/>
        <v>0</v>
      </c>
      <c r="Z1279" s="93">
        <f t="shared" ref="Z1279" si="12496">Y1279/Y1273</f>
        <v>0</v>
      </c>
      <c r="AA1279" s="91">
        <f t="shared" si="12280"/>
        <v>0</v>
      </c>
      <c r="AB1279" s="93">
        <f t="shared" ref="AB1279" si="12497">AA1279/AA1273</f>
        <v>0</v>
      </c>
      <c r="AC1279" s="91">
        <f t="shared" si="12282"/>
        <v>0</v>
      </c>
      <c r="AD1279" s="93">
        <f t="shared" ref="AD1279" si="12498">AC1279/AC1273</f>
        <v>0</v>
      </c>
      <c r="AE1279" s="94">
        <f t="shared" si="12284"/>
        <v>0</v>
      </c>
      <c r="AF1279" s="93">
        <f t="shared" ref="AF1279" si="12499">AE1279/AE1273</f>
        <v>0</v>
      </c>
      <c r="AG1279" s="91">
        <f t="shared" si="12286"/>
        <v>0</v>
      </c>
      <c r="AH1279" s="93">
        <f t="shared" ref="AH1279" si="12500">AG1279/AG1273</f>
        <v>0</v>
      </c>
      <c r="AI1279" s="91">
        <f t="shared" si="12288"/>
        <v>0</v>
      </c>
      <c r="AJ1279" s="93">
        <f t="shared" ref="AJ1279" si="12501">AI1279/AI1273</f>
        <v>0</v>
      </c>
      <c r="AK1279" s="91">
        <f t="shared" si="12290"/>
        <v>0</v>
      </c>
      <c r="AL1279" s="93">
        <f t="shared" ref="AL1279" si="12502">AK1279/AK1273</f>
        <v>0</v>
      </c>
      <c r="AM1279" s="91">
        <f t="shared" si="12292"/>
        <v>0</v>
      </c>
      <c r="AN1279" s="93">
        <f t="shared" ref="AN1279" si="12503">AM1279/AM1273</f>
        <v>0</v>
      </c>
      <c r="AO1279" s="91">
        <f t="shared" si="12294"/>
        <v>0</v>
      </c>
      <c r="AP1279" s="93">
        <f t="shared" ref="AP1279" si="12504">AO1279/AO1273</f>
        <v>0</v>
      </c>
      <c r="AQ1279" s="91">
        <f t="shared" si="12296"/>
        <v>0</v>
      </c>
      <c r="AR1279" s="93">
        <f t="shared" si="12422"/>
        <v>0</v>
      </c>
      <c r="AS1279" s="95">
        <f t="shared" si="12297"/>
        <v>0</v>
      </c>
      <c r="AT1279" s="203">
        <f t="shared" si="12424"/>
        <v>0</v>
      </c>
      <c r="AU1279" s="121"/>
      <c r="AV1279" s="121"/>
      <c r="AW1279" s="121"/>
      <c r="AX1279" s="121"/>
      <c r="AY1279" s="121"/>
      <c r="AZ1279" s="121"/>
      <c r="BA1279" s="121"/>
      <c r="BB1279" s="121"/>
      <c r="BC1279" s="121"/>
      <c r="BD1279" s="121"/>
      <c r="BE1279" s="121"/>
      <c r="CD1279" s="30">
        <f t="shared" si="12298"/>
        <v>0</v>
      </c>
    </row>
    <row r="1280" spans="1:82" x14ac:dyDescent="0.25">
      <c r="AU1280" s="116"/>
      <c r="AV1280" s="116"/>
      <c r="AW1280" s="116"/>
      <c r="AX1280" s="116"/>
      <c r="AY1280" s="116"/>
      <c r="AZ1280" s="116"/>
      <c r="BA1280" s="116"/>
      <c r="BB1280" s="116"/>
      <c r="BC1280" s="116"/>
      <c r="BD1280" s="116"/>
      <c r="BE1280" s="116"/>
    </row>
    <row r="1281" spans="1:82" ht="45" x14ac:dyDescent="0.25">
      <c r="A1281" s="97"/>
      <c r="B1281" s="199" t="s">
        <v>25</v>
      </c>
      <c r="C1281" s="248" t="s">
        <v>116</v>
      </c>
      <c r="D1281" s="247"/>
      <c r="E1281" s="257" t="s">
        <v>119</v>
      </c>
      <c r="F1281" s="247"/>
      <c r="G1281" s="257" t="s">
        <v>120</v>
      </c>
      <c r="H1281" s="247"/>
      <c r="I1281" s="248" t="s">
        <v>117</v>
      </c>
      <c r="J1281" s="247"/>
      <c r="K1281" s="248" t="s">
        <v>118</v>
      </c>
      <c r="L1281" s="247"/>
      <c r="M1281" s="248" t="s">
        <v>27</v>
      </c>
      <c r="N1281" s="247"/>
      <c r="O1281" s="248" t="s">
        <v>166</v>
      </c>
      <c r="P1281" s="247"/>
      <c r="Q1281" s="248" t="s">
        <v>167</v>
      </c>
      <c r="R1281" s="247"/>
      <c r="S1281" s="248" t="s">
        <v>132</v>
      </c>
      <c r="T1281" s="247"/>
      <c r="U1281" s="248" t="s">
        <v>28</v>
      </c>
      <c r="V1281" s="247"/>
      <c r="W1281" s="248" t="s">
        <v>29</v>
      </c>
      <c r="X1281" s="247"/>
      <c r="Y1281" s="248" t="s">
        <v>30</v>
      </c>
      <c r="Z1281" s="247"/>
      <c r="AA1281" s="248" t="s">
        <v>114</v>
      </c>
      <c r="AB1281" s="258"/>
      <c r="AC1281" s="248" t="s">
        <v>113</v>
      </c>
      <c r="AD1281" s="247"/>
      <c r="AE1281" s="248" t="s">
        <v>31</v>
      </c>
      <c r="AF1281" s="247"/>
      <c r="AG1281" s="248" t="s">
        <v>193</v>
      </c>
      <c r="AH1281" s="247"/>
      <c r="AI1281" s="248" t="s">
        <v>164</v>
      </c>
      <c r="AJ1281" s="247"/>
      <c r="AK1281" s="246" t="s">
        <v>165</v>
      </c>
      <c r="AL1281" s="247"/>
      <c r="AM1281" s="248" t="s">
        <v>33</v>
      </c>
      <c r="AN1281" s="247"/>
      <c r="AO1281" s="248" t="s">
        <v>34</v>
      </c>
      <c r="AP1281" s="247"/>
      <c r="AQ1281" s="248" t="s">
        <v>34</v>
      </c>
      <c r="AR1281" s="247"/>
      <c r="AS1281" s="248" t="s">
        <v>35</v>
      </c>
      <c r="AT1281" s="247"/>
      <c r="AU1281" s="115" t="s">
        <v>544</v>
      </c>
      <c r="AV1281" s="115" t="s">
        <v>116</v>
      </c>
      <c r="AW1281" s="115" t="s">
        <v>546</v>
      </c>
      <c r="AX1281" s="116" t="s">
        <v>547</v>
      </c>
      <c r="AY1281" s="116" t="s">
        <v>548</v>
      </c>
      <c r="AZ1281" s="116" t="s">
        <v>134</v>
      </c>
      <c r="BA1281" s="117" t="s">
        <v>114</v>
      </c>
      <c r="BB1281" s="117" t="s">
        <v>113</v>
      </c>
      <c r="BC1281" s="117" t="s">
        <v>46</v>
      </c>
      <c r="BD1281" s="117" t="s">
        <v>44</v>
      </c>
      <c r="BE1281" s="118"/>
    </row>
    <row r="1282" spans="1:82" x14ac:dyDescent="0.25">
      <c r="A1282" s="49" t="s">
        <v>129</v>
      </c>
      <c r="B1282" s="200"/>
      <c r="C1282" s="151"/>
      <c r="D1282" s="152"/>
      <c r="E1282" s="151"/>
      <c r="F1282" s="152"/>
      <c r="G1282" s="200"/>
      <c r="H1282" s="201"/>
      <c r="I1282" s="200"/>
      <c r="J1282" s="201"/>
      <c r="K1282" s="87"/>
      <c r="L1282" s="201"/>
      <c r="M1282" s="200"/>
      <c r="N1282" s="201"/>
      <c r="O1282" s="200"/>
      <c r="P1282" s="201"/>
      <c r="Q1282" s="200"/>
      <c r="R1282" s="201"/>
      <c r="S1282" s="200"/>
      <c r="T1282" s="201"/>
      <c r="U1282" s="200"/>
      <c r="V1282" s="201"/>
      <c r="W1282" s="200"/>
      <c r="X1282" s="201"/>
      <c r="Y1282" s="200"/>
      <c r="Z1282" s="201"/>
      <c r="AA1282" s="87"/>
      <c r="AB1282" s="87"/>
      <c r="AC1282" s="200"/>
      <c r="AD1282" s="201"/>
      <c r="AE1282" s="200"/>
      <c r="AF1282" s="201"/>
      <c r="AG1282" s="200"/>
      <c r="AH1282" s="201"/>
      <c r="AI1282" s="200"/>
      <c r="AJ1282" s="201"/>
      <c r="AK1282" s="87"/>
      <c r="AL1282" s="87"/>
      <c r="AM1282" s="200"/>
      <c r="AN1282" s="201"/>
      <c r="AO1282" s="200"/>
      <c r="AP1282" s="201"/>
      <c r="AQ1282" s="200"/>
      <c r="AR1282" s="201"/>
      <c r="AS1282" s="200"/>
      <c r="AT1282" s="146"/>
      <c r="AU1282" s="115"/>
      <c r="AV1282" s="115"/>
      <c r="AW1282" s="115"/>
      <c r="AX1282" s="116"/>
      <c r="AY1282" s="116"/>
      <c r="AZ1282" s="116"/>
      <c r="BA1282" s="116"/>
      <c r="BB1282" s="116"/>
      <c r="BC1282" s="116"/>
      <c r="BD1282" s="116"/>
      <c r="BE1282" s="116"/>
    </row>
    <row r="1283" spans="1:82" x14ac:dyDescent="0.25">
      <c r="A1283" s="98"/>
      <c r="B1283" s="88"/>
      <c r="C1283" s="249">
        <f>(VLOOKUP(A1282,$BF$2:$CB$5,2,FALSE))*'Form II'!F1283</f>
        <v>60</v>
      </c>
      <c r="D1283" s="250"/>
      <c r="E1283" s="249">
        <f>VLOOKUP(A1282,$BF$2:$CB$5,3,FALSE)*'Form II'!F1283</f>
        <v>60</v>
      </c>
      <c r="F1283" s="250"/>
      <c r="G1283" s="249">
        <f>VLOOKUP(A1282,$BF$2:$CB$5,4,FALSE)*'Form II'!F1283</f>
        <v>60</v>
      </c>
      <c r="H1283" s="250"/>
      <c r="I1283" s="249">
        <f>VLOOKUP(A1282,$BF$2:$CB$5,5,FALSE)*'Form II'!F1283</f>
        <v>60</v>
      </c>
      <c r="J1283" s="250"/>
      <c r="K1283" s="251">
        <f>VLOOKUP(A1282,$BF$2:$CB$5,6,FALSE)*'Form II'!F1283</f>
        <v>100</v>
      </c>
      <c r="L1283" s="250"/>
      <c r="M1283" s="249">
        <f>VLOOKUP(A1282,$BF$2:$CB$5,7,FALSE)*'Form II'!F1283</f>
        <v>200</v>
      </c>
      <c r="N1283" s="250"/>
      <c r="O1283" s="249">
        <f>VLOOKUP(A1282,$BF$2:$CB$5,8,FALSE)*'Form II'!F1283</f>
        <v>125</v>
      </c>
      <c r="P1283" s="250"/>
      <c r="Q1283" s="249">
        <f>VLOOKUP(A1282,$BF$2:$CB$5,9,FALSE)*'Form II'!F1283</f>
        <v>125</v>
      </c>
      <c r="R1283" s="250"/>
      <c r="S1283" s="249">
        <f>VLOOKUP(A1282,$BF$2:$CB$5,10,FALSE)*'Form II'!F1283</f>
        <v>125</v>
      </c>
      <c r="T1283" s="250"/>
      <c r="U1283" s="249">
        <f>VLOOKUP(A1282,$BF$2:$CB$5,11,FALSE)*'Form II'!F1283</f>
        <v>150</v>
      </c>
      <c r="V1283" s="250"/>
      <c r="W1283" s="249">
        <f>VLOOKUP(A1282,$BF$2:$CB$5,12,FALSE)*'Form II'!F1283</f>
        <v>200</v>
      </c>
      <c r="X1283" s="250"/>
      <c r="Y1283" s="252">
        <f>VLOOKUP(A1282,$BF$2:$CB$5,13,FALSE)*'Form II'!F1283</f>
        <v>250</v>
      </c>
      <c r="Z1283" s="253"/>
      <c r="AA1283" s="252">
        <f>VLOOKUP(A1282,$BF$2:$CB$5,14,FALSE)*'Form II'!F1283</f>
        <v>75</v>
      </c>
      <c r="AB1283" s="254"/>
      <c r="AC1283" s="252">
        <f>VLOOKUP(A1282,$BF$2:$CB$5,15,FALSE)*'Form II'!F1283</f>
        <v>75</v>
      </c>
      <c r="AD1283" s="253"/>
      <c r="AE1283" s="252">
        <f>VLOOKUP(A1282,$BF$2:$CB$5,16,FALSE)*'Form II'!F1283</f>
        <v>200</v>
      </c>
      <c r="AF1283" s="253"/>
      <c r="AG1283" s="249">
        <f>VLOOKUP(A1282,$BF$2:$CB$5,17,FALSE)*'Form II'!F1283</f>
        <v>200</v>
      </c>
      <c r="AH1283" s="250"/>
      <c r="AI1283" s="249">
        <f>VLOOKUP(A1282,$BF$2:$CB$5,18,FALSE)*'Form II'!F1283</f>
        <v>12.5</v>
      </c>
      <c r="AJ1283" s="250"/>
      <c r="AK1283" s="249">
        <f>VLOOKUP(A1282,$BF$2:$CB$5,19,FALSE)*'Form II'!F1283</f>
        <v>25</v>
      </c>
      <c r="AL1283" s="250"/>
      <c r="AM1283" s="249">
        <f>VLOOKUP(A1282,$BF$2:$CB$5,20,FALSE)*'Form II'!F1283</f>
        <v>12.5</v>
      </c>
      <c r="AN1283" s="250"/>
      <c r="AO1283" s="249">
        <f>VLOOKUP(A1282,$BF$2:$CB$5,21,FALSE)*'Form II'!F1283</f>
        <v>25</v>
      </c>
      <c r="AP1283" s="250"/>
      <c r="AQ1283" s="249">
        <f>VLOOKUP(A1282,$BF$2:$CB$5,22,FALSE)*'Form II'!F1283</f>
        <v>25</v>
      </c>
      <c r="AR1283" s="250"/>
      <c r="AS1283" s="255"/>
      <c r="AT1283" s="256"/>
      <c r="AU1283" s="116"/>
      <c r="AV1283" s="116"/>
      <c r="AW1283" s="116"/>
      <c r="AX1283" s="116"/>
      <c r="AY1283" s="116"/>
      <c r="AZ1283" s="116"/>
      <c r="BA1283" s="116"/>
      <c r="BB1283" s="116"/>
      <c r="BC1283" s="116"/>
      <c r="BD1283" s="116"/>
      <c r="BE1283" s="116"/>
    </row>
    <row r="1284" spans="1:82" ht="15.75" thickBot="1" x14ac:dyDescent="0.3">
      <c r="A1284" s="48" t="str">
        <f>'Form II'!A1283&amp;", "&amp;'Form II'!B1283</f>
        <v>, 129</v>
      </c>
      <c r="B1284" s="99" t="s">
        <v>36</v>
      </c>
      <c r="C1284" s="99" t="s">
        <v>36</v>
      </c>
      <c r="D1284" s="99" t="s">
        <v>142</v>
      </c>
      <c r="E1284" s="99"/>
      <c r="F1284" s="99"/>
      <c r="G1284" s="99"/>
      <c r="H1284" s="99"/>
      <c r="I1284" s="99"/>
      <c r="J1284" s="99"/>
      <c r="K1284" s="99" t="s">
        <v>36</v>
      </c>
      <c r="L1284" s="99" t="s">
        <v>142</v>
      </c>
      <c r="M1284" s="99" t="s">
        <v>36</v>
      </c>
      <c r="N1284" s="99" t="s">
        <v>142</v>
      </c>
      <c r="O1284" s="99" t="s">
        <v>36</v>
      </c>
      <c r="P1284" s="99" t="s">
        <v>142</v>
      </c>
      <c r="Q1284" s="99" t="s">
        <v>36</v>
      </c>
      <c r="R1284" s="99" t="s">
        <v>142</v>
      </c>
      <c r="S1284" s="99" t="s">
        <v>36</v>
      </c>
      <c r="T1284" s="99" t="s">
        <v>142</v>
      </c>
      <c r="U1284" s="99" t="s">
        <v>36</v>
      </c>
      <c r="V1284" s="99" t="s">
        <v>142</v>
      </c>
      <c r="W1284" s="99" t="s">
        <v>36</v>
      </c>
      <c r="X1284" s="99" t="s">
        <v>142</v>
      </c>
      <c r="Y1284" s="99" t="s">
        <v>36</v>
      </c>
      <c r="Z1284" s="99" t="s">
        <v>142</v>
      </c>
      <c r="AA1284" s="99"/>
      <c r="AB1284" s="99"/>
      <c r="AC1284" s="99" t="s">
        <v>36</v>
      </c>
      <c r="AD1284" s="99" t="s">
        <v>142</v>
      </c>
      <c r="AE1284" s="99" t="s">
        <v>36</v>
      </c>
      <c r="AF1284" s="100" t="s">
        <v>142</v>
      </c>
      <c r="AG1284" s="99" t="s">
        <v>36</v>
      </c>
      <c r="AH1284" s="99" t="s">
        <v>142</v>
      </c>
      <c r="AI1284" s="99" t="s">
        <v>36</v>
      </c>
      <c r="AJ1284" s="99" t="s">
        <v>142</v>
      </c>
      <c r="AK1284" s="99" t="s">
        <v>36</v>
      </c>
      <c r="AL1284" s="99" t="s">
        <v>142</v>
      </c>
      <c r="AM1284" s="99" t="s">
        <v>36</v>
      </c>
      <c r="AN1284" s="99" t="s">
        <v>142</v>
      </c>
      <c r="AO1284" s="99" t="s">
        <v>36</v>
      </c>
      <c r="AP1284" s="99" t="s">
        <v>142</v>
      </c>
      <c r="AQ1284" s="99" t="s">
        <v>36</v>
      </c>
      <c r="AR1284" s="99" t="s">
        <v>142</v>
      </c>
      <c r="AS1284" s="99" t="s">
        <v>36</v>
      </c>
      <c r="AT1284" s="147" t="s">
        <v>142</v>
      </c>
      <c r="AU1284" s="116"/>
      <c r="AV1284" s="116"/>
      <c r="AW1284" s="116"/>
      <c r="AX1284" s="116"/>
      <c r="AY1284" s="116"/>
      <c r="AZ1284" s="116"/>
      <c r="BA1284" s="116"/>
      <c r="BB1284" s="116"/>
      <c r="BC1284" s="116"/>
      <c r="BD1284" s="116"/>
      <c r="BE1284" s="116"/>
    </row>
    <row r="1285" spans="1:82" ht="16.5" thickTop="1" thickBot="1" x14ac:dyDescent="0.3">
      <c r="A1285" s="24" t="s">
        <v>37</v>
      </c>
      <c r="B1285" s="25"/>
      <c r="C1285" s="112">
        <v>0</v>
      </c>
      <c r="D1285" s="93">
        <f t="shared" ref="D1285" si="12505">C1285/C1283</f>
        <v>0</v>
      </c>
      <c r="E1285" s="112"/>
      <c r="F1285" s="93">
        <f t="shared" ref="F1285" si="12506">E1285/E1283</f>
        <v>0</v>
      </c>
      <c r="G1285" s="112"/>
      <c r="H1285" s="93">
        <f t="shared" ref="H1285" si="12507">G1285/G1283</f>
        <v>0</v>
      </c>
      <c r="I1285" s="112"/>
      <c r="J1285" s="93">
        <f t="shared" ref="J1285" si="12508">I1285/I1283</f>
        <v>0</v>
      </c>
      <c r="K1285" s="112"/>
      <c r="L1285" s="93">
        <f t="shared" ref="L1285" si="12509">K1285/K1283</f>
        <v>0</v>
      </c>
      <c r="M1285" s="112">
        <v>0</v>
      </c>
      <c r="N1285" s="93">
        <f t="shared" ref="N1285" si="12510">M1285/M1283</f>
        <v>0</v>
      </c>
      <c r="O1285" s="112">
        <v>0</v>
      </c>
      <c r="P1285" s="93">
        <f t="shared" ref="P1285" si="12511">O1285/O1283</f>
        <v>0</v>
      </c>
      <c r="Q1285" s="112">
        <v>0</v>
      </c>
      <c r="R1285" s="93">
        <f t="shared" ref="R1285" si="12512">Q1285/Q1283</f>
        <v>0</v>
      </c>
      <c r="S1285" s="112">
        <v>0</v>
      </c>
      <c r="T1285" s="93">
        <f t="shared" ref="T1285" si="12513">S1285/S1283</f>
        <v>0</v>
      </c>
      <c r="U1285" s="112">
        <v>0</v>
      </c>
      <c r="V1285" s="93">
        <f t="shared" ref="V1285" si="12514">U1285/U1283</f>
        <v>0</v>
      </c>
      <c r="W1285" s="112">
        <v>0</v>
      </c>
      <c r="X1285" s="93">
        <f t="shared" ref="X1285" si="12515">W1285/W1283</f>
        <v>0</v>
      </c>
      <c r="Y1285" s="112">
        <v>0</v>
      </c>
      <c r="Z1285" s="93">
        <f t="shared" ref="Z1285" si="12516">Y1285/Y1283</f>
        <v>0</v>
      </c>
      <c r="AA1285" s="112">
        <v>0</v>
      </c>
      <c r="AB1285" s="93">
        <f t="shared" ref="AB1285" si="12517">AA1285/AA1283</f>
        <v>0</v>
      </c>
      <c r="AC1285" s="112">
        <v>0</v>
      </c>
      <c r="AD1285" s="93">
        <f t="shared" ref="AD1285" si="12518">AC1285/AC1283</f>
        <v>0</v>
      </c>
      <c r="AE1285" s="112"/>
      <c r="AF1285" s="93">
        <f t="shared" ref="AF1285" si="12519">AE1285/AE1283</f>
        <v>0</v>
      </c>
      <c r="AG1285" s="112"/>
      <c r="AH1285" s="93">
        <f t="shared" ref="AH1285" si="12520">AG1285/AG1283</f>
        <v>0</v>
      </c>
      <c r="AI1285" s="112"/>
      <c r="AJ1285" s="93">
        <f t="shared" ref="AJ1285" si="12521">AI1285/AI1283</f>
        <v>0</v>
      </c>
      <c r="AK1285" s="112"/>
      <c r="AL1285" s="93">
        <f t="shared" ref="AL1285" si="12522">AK1285/AK1283</f>
        <v>0</v>
      </c>
      <c r="AM1285" s="112">
        <v>0</v>
      </c>
      <c r="AN1285" s="93">
        <f t="shared" ref="AN1285" si="12523">AM1285/AM1283</f>
        <v>0</v>
      </c>
      <c r="AO1285" s="112">
        <v>0</v>
      </c>
      <c r="AP1285" s="93">
        <f t="shared" ref="AP1285" si="12524">AO1285/AO1283</f>
        <v>0</v>
      </c>
      <c r="AQ1285" s="112">
        <v>0</v>
      </c>
      <c r="AR1285" s="93">
        <f t="shared" ref="AR1285:AR1289" si="12525">AQ1285/$AQ$113</f>
        <v>0</v>
      </c>
      <c r="AS1285" s="134">
        <f t="shared" ref="AS1285:AS1288" si="12526">C1285+K1285+M1285+O1285+U1285+W1285+Y1285+AC1285+AE1285+AG1285+AM1285+AQ1285+E1285+I1285+G1285+AA1285+Q1285+S1285+AO1285+AI1285+AK1285</f>
        <v>0</v>
      </c>
      <c r="AT1285" s="203">
        <f t="shared" ref="AT1285:AT1289" si="12527">D1285+L1285+N1285+P1285+V1285+X1285+Z1285+AD1285+AF1285+AH1285+AN1285+AR1285+AB1285+F1285+J1285+H1285+R1285+T1285+AP1285+AJ1285+AL1285</f>
        <v>0</v>
      </c>
      <c r="AU1285" s="120">
        <f>IF(J1285=0,0,(IF('Form II'!K1283="yes",(J1285/AT1285)*('Form II'!G1283+'Form II'!H1283),0)))</f>
        <v>0</v>
      </c>
      <c r="AV1285" s="120">
        <f>IF(D1285=0,0,(IF('Form II'!I1283="yes",(D1285/AT1285)*('Form II'!G1283+'Form II'!H1283),0)))</f>
        <v>0</v>
      </c>
      <c r="AW1285" s="120">
        <f>IF(F1285+H1285=0,0,(IF('Form II'!J1283="yes",((F1285+H1285)/AT1285)*('Form II'!G1283+'Form II'!H1283),0)))</f>
        <v>0</v>
      </c>
      <c r="AX1285" s="120">
        <f>IF(L1285=0,0,(L1285/AT1285)*('Form II'!G1283+'Form II'!H1283))</f>
        <v>0</v>
      </c>
      <c r="AY1285" s="120">
        <f>IF(P1285+R1285=0,0,(IF('Form II'!M1283="yes",(((P1285+R1285)/AT1285)*('Form II'!G1283+'Form II'!H1283)),0)))</f>
        <v>0</v>
      </c>
      <c r="AZ1285" s="120" t="e">
        <f>IF('Form II'!N1283="yes",(((V1285+X1285+Z1285+T1285)/AT1285)*('Form II'!G1283+'Form II'!H1283)),0)</f>
        <v>#DIV/0!</v>
      </c>
      <c r="BA1285" s="120" t="e">
        <f>IF('Form II'!P1283="yes",(AB1285/AT1285)*('Form II'!G1283+'Form II'!H1283),0)</f>
        <v>#DIV/0!</v>
      </c>
      <c r="BB1285" s="120" t="e">
        <f>IF('Form II'!O1283="yes",(AD1285/AT1285)*('Form II'!G1283+'Form II'!H1283),0)</f>
        <v>#DIV/0!</v>
      </c>
      <c r="BC1285" s="120">
        <f>IF(AF1285=0,0,(AF1285/AT1285)*('Form II'!G1283+'Form II'!H1283))</f>
        <v>0</v>
      </c>
      <c r="BD1285" s="120">
        <f>IF((AN1285+AP1285+AR1285)=0,0,(IF('Form II'!R1283="yes",(((AN1285+AP1285+AR1285)/AT1285)*('Form II'!G1283+'Form II'!H1283)),0)))</f>
        <v>0</v>
      </c>
      <c r="BE1285" s="118">
        <f>IF((AS1285)=0,('Form II'!G1283+'Form II'!H1283),SUM(AU1285:BD1285))</f>
        <v>0</v>
      </c>
      <c r="CD1285" s="23">
        <f>AT1285*'Form II'!F1283</f>
        <v>0</v>
      </c>
    </row>
    <row r="1286" spans="1:82" ht="16.5" thickTop="1" thickBot="1" x14ac:dyDescent="0.3">
      <c r="A1286" s="26" t="s">
        <v>38</v>
      </c>
      <c r="B1286" s="27"/>
      <c r="C1286" s="113">
        <v>0</v>
      </c>
      <c r="D1286" s="93">
        <f t="shared" ref="D1286" si="12528">C1286/C1283</f>
        <v>0</v>
      </c>
      <c r="E1286" s="113"/>
      <c r="F1286" s="93">
        <f t="shared" ref="F1286" si="12529">E1286/E1283</f>
        <v>0</v>
      </c>
      <c r="G1286" s="113"/>
      <c r="H1286" s="93">
        <f t="shared" ref="H1286" si="12530">G1286/G1283</f>
        <v>0</v>
      </c>
      <c r="I1286" s="113"/>
      <c r="J1286" s="93">
        <f t="shared" ref="J1286" si="12531">I1286/I1283</f>
        <v>0</v>
      </c>
      <c r="K1286" s="113"/>
      <c r="L1286" s="93">
        <f t="shared" ref="L1286" si="12532">K1286/K1283</f>
        <v>0</v>
      </c>
      <c r="M1286" s="113">
        <v>0</v>
      </c>
      <c r="N1286" s="93">
        <f t="shared" ref="N1286" si="12533">M1286/M1283</f>
        <v>0</v>
      </c>
      <c r="O1286" s="113">
        <v>0</v>
      </c>
      <c r="P1286" s="93">
        <f t="shared" ref="P1286" si="12534">O1286/O1283</f>
        <v>0</v>
      </c>
      <c r="Q1286" s="113">
        <v>0</v>
      </c>
      <c r="R1286" s="93">
        <f t="shared" ref="R1286" si="12535">Q1286/Q1283</f>
        <v>0</v>
      </c>
      <c r="S1286" s="113">
        <v>0</v>
      </c>
      <c r="T1286" s="93">
        <f t="shared" ref="T1286" si="12536">S1286/S1283</f>
        <v>0</v>
      </c>
      <c r="U1286" s="113">
        <v>0</v>
      </c>
      <c r="V1286" s="93">
        <f t="shared" ref="V1286" si="12537">U1286/U1283</f>
        <v>0</v>
      </c>
      <c r="W1286" s="113">
        <v>0</v>
      </c>
      <c r="X1286" s="93">
        <f t="shared" ref="X1286" si="12538">W1286/W1283</f>
        <v>0</v>
      </c>
      <c r="Y1286" s="113">
        <v>0</v>
      </c>
      <c r="Z1286" s="93">
        <f t="shared" ref="Z1286" si="12539">Y1286/Y1283</f>
        <v>0</v>
      </c>
      <c r="AA1286" s="113">
        <v>0</v>
      </c>
      <c r="AB1286" s="93">
        <f t="shared" ref="AB1286" si="12540">AA1286/AA1283</f>
        <v>0</v>
      </c>
      <c r="AC1286" s="113">
        <v>0</v>
      </c>
      <c r="AD1286" s="93">
        <f t="shared" ref="AD1286" si="12541">AC1286/AC1283</f>
        <v>0</v>
      </c>
      <c r="AE1286" s="113"/>
      <c r="AF1286" s="93">
        <f t="shared" ref="AF1286" si="12542">AE1286/AE1283</f>
        <v>0</v>
      </c>
      <c r="AG1286" s="113"/>
      <c r="AH1286" s="93">
        <f t="shared" ref="AH1286" si="12543">AG1286/AG1283</f>
        <v>0</v>
      </c>
      <c r="AI1286" s="113"/>
      <c r="AJ1286" s="93">
        <f t="shared" ref="AJ1286" si="12544">AI1286/AI1283</f>
        <v>0</v>
      </c>
      <c r="AK1286" s="113"/>
      <c r="AL1286" s="93">
        <f t="shared" ref="AL1286" si="12545">AK1286/AK1283</f>
        <v>0</v>
      </c>
      <c r="AM1286" s="113">
        <v>0</v>
      </c>
      <c r="AN1286" s="93">
        <f t="shared" ref="AN1286" si="12546">AM1286/AM1283</f>
        <v>0</v>
      </c>
      <c r="AO1286" s="113">
        <v>0</v>
      </c>
      <c r="AP1286" s="93">
        <f t="shared" ref="AP1286" si="12547">AO1286/AO1283</f>
        <v>0</v>
      </c>
      <c r="AQ1286" s="113">
        <v>0</v>
      </c>
      <c r="AR1286" s="93">
        <f t="shared" si="12525"/>
        <v>0</v>
      </c>
      <c r="AS1286" s="134">
        <f t="shared" si="12526"/>
        <v>0</v>
      </c>
      <c r="AT1286" s="203">
        <f t="shared" si="12527"/>
        <v>0</v>
      </c>
      <c r="AU1286" s="120">
        <f>IF(J1286=0,0,(IF('Form II'!K1284="yes",(J1286/AT1286)*('Form II'!G1284+'Form II'!H1284),0)))</f>
        <v>0</v>
      </c>
      <c r="AV1286" s="120">
        <f>IF(D1286=0,0,(IF('Form II'!I1284="yes",(D1286/AT1286)*('Form II'!G1284+'Form II'!H1284),0)))</f>
        <v>0</v>
      </c>
      <c r="AW1286" s="120">
        <f>IF(F1286+H1286=0,0,(IF('Form II'!J1284="yes",((F1286+H1286)/AT1286)*('Form II'!G1284+'Form II'!H1284),0)))</f>
        <v>0</v>
      </c>
      <c r="AX1286" s="120">
        <f>IF(L1286=0,0,(L1286/AT1286)*('Form II'!G1284+'Form II'!H1284))</f>
        <v>0</v>
      </c>
      <c r="AY1286" s="120">
        <f>IF(P1286+R1286=0,0,(IF('Form II'!M1284="yes",(((P1286+R1286)/AT1286)*('Form II'!G1284+'Form II'!H1284)),0)))</f>
        <v>0</v>
      </c>
      <c r="AZ1286" s="120" t="e">
        <f>IF('Form II'!N1284="yes",(((V1286+X1286+Z1286+T1286)/AT1286)*('Form II'!G1284+'Form II'!H1284)),0)</f>
        <v>#DIV/0!</v>
      </c>
      <c r="BA1286" s="120" t="e">
        <f>IF('Form II'!P1284="yes",(AB1286/AT1286)*('Form II'!G1284+'Form II'!H1284),0)</f>
        <v>#DIV/0!</v>
      </c>
      <c r="BB1286" s="120" t="e">
        <f>IF('Form II'!O1284="yes",(AD1286/AT1286)*('Form II'!G1284+'Form II'!H1284),0)</f>
        <v>#DIV/0!</v>
      </c>
      <c r="BC1286" s="120">
        <f>IF(AF1286=0,0,(AF1286/AT1286)*('Form II'!G1284+'Form II'!H1284))</f>
        <v>0</v>
      </c>
      <c r="BD1286" s="120">
        <f>IF((AN1286+AP1286+AR1286)=0,0,(IF('Form II'!R1284="yes",(((AN1286+AP1286+AR1286)/AT1286)*('Form II'!G1284+'Form II'!H1284)),0)))</f>
        <v>0</v>
      </c>
      <c r="BE1286" s="118">
        <f>IF((AS1286)=0,('Form II'!G1284+'Form II'!H1284),SUM(AU1286:BD1286))</f>
        <v>0</v>
      </c>
      <c r="CD1286" s="23">
        <f>AT1286*'Form II'!F1284</f>
        <v>0</v>
      </c>
    </row>
    <row r="1287" spans="1:82" ht="16.5" thickTop="1" thickBot="1" x14ac:dyDescent="0.3">
      <c r="A1287" s="26" t="s">
        <v>39</v>
      </c>
      <c r="B1287" s="27"/>
      <c r="C1287" s="113">
        <v>0</v>
      </c>
      <c r="D1287" s="93">
        <f t="shared" ref="D1287" si="12548">C1287/C1283</f>
        <v>0</v>
      </c>
      <c r="E1287" s="113"/>
      <c r="F1287" s="93">
        <f t="shared" ref="F1287" si="12549">E1287/E1283</f>
        <v>0</v>
      </c>
      <c r="G1287" s="113"/>
      <c r="H1287" s="93">
        <f t="shared" ref="H1287" si="12550">G1287/G1283</f>
        <v>0</v>
      </c>
      <c r="I1287" s="113"/>
      <c r="J1287" s="93">
        <f t="shared" ref="J1287" si="12551">I1287/I1283</f>
        <v>0</v>
      </c>
      <c r="K1287" s="113"/>
      <c r="L1287" s="93">
        <f t="shared" ref="L1287" si="12552">K1287/K1283</f>
        <v>0</v>
      </c>
      <c r="M1287" s="113">
        <v>0</v>
      </c>
      <c r="N1287" s="93">
        <f t="shared" ref="N1287" si="12553">M1287/M1283</f>
        <v>0</v>
      </c>
      <c r="O1287" s="113">
        <v>0</v>
      </c>
      <c r="P1287" s="93">
        <f t="shared" ref="P1287" si="12554">O1287/O1283</f>
        <v>0</v>
      </c>
      <c r="Q1287" s="113">
        <v>0</v>
      </c>
      <c r="R1287" s="93">
        <f t="shared" ref="R1287" si="12555">Q1287/Q1283</f>
        <v>0</v>
      </c>
      <c r="S1287" s="113">
        <v>0</v>
      </c>
      <c r="T1287" s="93">
        <f t="shared" ref="T1287" si="12556">S1287/S1283</f>
        <v>0</v>
      </c>
      <c r="U1287" s="113">
        <v>0</v>
      </c>
      <c r="V1287" s="93">
        <f t="shared" ref="V1287" si="12557">U1287/U1283</f>
        <v>0</v>
      </c>
      <c r="W1287" s="113">
        <v>0</v>
      </c>
      <c r="X1287" s="93">
        <f t="shared" ref="X1287" si="12558">W1287/W1283</f>
        <v>0</v>
      </c>
      <c r="Y1287" s="113">
        <v>0</v>
      </c>
      <c r="Z1287" s="93">
        <f t="shared" ref="Z1287" si="12559">Y1287/Y1283</f>
        <v>0</v>
      </c>
      <c r="AA1287" s="113">
        <v>0</v>
      </c>
      <c r="AB1287" s="93">
        <f t="shared" ref="AB1287" si="12560">AA1287/AA1283</f>
        <v>0</v>
      </c>
      <c r="AC1287" s="113">
        <v>0</v>
      </c>
      <c r="AD1287" s="93">
        <f t="shared" ref="AD1287" si="12561">AC1287/AC1283</f>
        <v>0</v>
      </c>
      <c r="AE1287" s="113"/>
      <c r="AF1287" s="93">
        <f t="shared" ref="AF1287" si="12562">AE1287/AE1283</f>
        <v>0</v>
      </c>
      <c r="AG1287" s="113"/>
      <c r="AH1287" s="93">
        <f t="shared" ref="AH1287" si="12563">AG1287/AG1283</f>
        <v>0</v>
      </c>
      <c r="AI1287" s="113"/>
      <c r="AJ1287" s="93">
        <f t="shared" ref="AJ1287" si="12564">AI1287/AI1283</f>
        <v>0</v>
      </c>
      <c r="AK1287" s="113"/>
      <c r="AL1287" s="93">
        <f t="shared" ref="AL1287" si="12565">AK1287/AK1283</f>
        <v>0</v>
      </c>
      <c r="AM1287" s="113">
        <v>0</v>
      </c>
      <c r="AN1287" s="93">
        <f t="shared" ref="AN1287" si="12566">AM1287/AM1283</f>
        <v>0</v>
      </c>
      <c r="AO1287" s="113">
        <v>0</v>
      </c>
      <c r="AP1287" s="93">
        <f t="shared" ref="AP1287" si="12567">AO1287/AO1283</f>
        <v>0</v>
      </c>
      <c r="AQ1287" s="113">
        <v>0</v>
      </c>
      <c r="AR1287" s="93">
        <f t="shared" si="12525"/>
        <v>0</v>
      </c>
      <c r="AS1287" s="134">
        <f t="shared" si="12526"/>
        <v>0</v>
      </c>
      <c r="AT1287" s="203">
        <f t="shared" si="12527"/>
        <v>0</v>
      </c>
      <c r="AU1287" s="120">
        <f>IF(J1287=0,0,(IF('Form II'!K1285="yes",(J1287/AT1287)*('Form II'!G1285+'Form II'!H1285),0)))</f>
        <v>0</v>
      </c>
      <c r="AV1287" s="120">
        <f>IF(D1287=0,0,(IF('Form II'!I1285="yes",(D1287/AT1287)*('Form II'!G1285+'Form II'!H1285),0)))</f>
        <v>0</v>
      </c>
      <c r="AW1287" s="120">
        <f>IF(F1287+H1287=0,0,(IF('Form II'!J1285="yes",((F1287+H1287)/AT1287)*('Form II'!G1285+'Form II'!H1285),0)))</f>
        <v>0</v>
      </c>
      <c r="AX1287" s="120">
        <f>IF(L1287=0,0,(L1287/AT1287)*('Form II'!G1285+'Form II'!H1285))</f>
        <v>0</v>
      </c>
      <c r="AY1287" s="120">
        <f>IF(P1287+R1287=0,0,(IF('Form II'!M1285="yes",(((P1287+R1287)/AT1287)*('Form II'!G1285+'Form II'!H1285)),0)))</f>
        <v>0</v>
      </c>
      <c r="AZ1287" s="120" t="e">
        <f>IF('Form II'!N1285="yes",(((V1287+X1287+Z1287+T1287)/AT1287)*('Form II'!G1285+'Form II'!H1285)),0)</f>
        <v>#DIV/0!</v>
      </c>
      <c r="BA1287" s="120" t="e">
        <f>IF('Form II'!P1285="yes",(AB1287/AT1287)*('Form II'!G1285+'Form II'!H1285),0)</f>
        <v>#DIV/0!</v>
      </c>
      <c r="BB1287" s="120" t="e">
        <f>IF('Form II'!O1285="yes",(AD1287/AT1287)*('Form II'!G1285+'Form II'!H1285),0)</f>
        <v>#DIV/0!</v>
      </c>
      <c r="BC1287" s="120">
        <f>IF(AF1287=0,0,(AF1287/AT1287)*('Form II'!G1285+'Form II'!H1285))</f>
        <v>0</v>
      </c>
      <c r="BD1287" s="120">
        <f>IF((AN1287+AP1287+AR1287)=0,0,(IF('Form II'!R1285="yes",(((AN1287+AP1287+AR1287)/AT1287)*('Form II'!G1285+'Form II'!H1285)),0)))</f>
        <v>0</v>
      </c>
      <c r="BE1287" s="118">
        <f>IF((AS1287)=0,('Form II'!G1285+'Form II'!H1285),SUM(AU1287:BD1287))</f>
        <v>0</v>
      </c>
      <c r="CD1287" s="23">
        <f>AT1287*'Form II'!F1285</f>
        <v>0</v>
      </c>
    </row>
    <row r="1288" spans="1:82" ht="16.5" thickTop="1" thickBot="1" x14ac:dyDescent="0.3">
      <c r="A1288" s="28" t="s">
        <v>40</v>
      </c>
      <c r="B1288" s="29"/>
      <c r="C1288" s="114">
        <v>0</v>
      </c>
      <c r="D1288" s="93">
        <f t="shared" ref="D1288" si="12568">C1288/C1283</f>
        <v>0</v>
      </c>
      <c r="E1288" s="114"/>
      <c r="F1288" s="93">
        <f t="shared" ref="F1288" si="12569">E1288/E1283</f>
        <v>0</v>
      </c>
      <c r="G1288" s="114"/>
      <c r="H1288" s="93">
        <f t="shared" ref="H1288" si="12570">G1288/G1283</f>
        <v>0</v>
      </c>
      <c r="I1288" s="114"/>
      <c r="J1288" s="93">
        <f t="shared" ref="J1288" si="12571">I1288/I1283</f>
        <v>0</v>
      </c>
      <c r="K1288" s="114"/>
      <c r="L1288" s="93">
        <f t="shared" ref="L1288" si="12572">K1288/K1283</f>
        <v>0</v>
      </c>
      <c r="M1288" s="114">
        <v>0</v>
      </c>
      <c r="N1288" s="93">
        <f t="shared" ref="N1288" si="12573">M1288/M1283</f>
        <v>0</v>
      </c>
      <c r="O1288" s="114">
        <v>0</v>
      </c>
      <c r="P1288" s="93">
        <f t="shared" ref="P1288" si="12574">O1288/O1283</f>
        <v>0</v>
      </c>
      <c r="Q1288" s="114">
        <v>0</v>
      </c>
      <c r="R1288" s="93">
        <f t="shared" ref="R1288" si="12575">Q1288/Q1283</f>
        <v>0</v>
      </c>
      <c r="S1288" s="114">
        <v>0</v>
      </c>
      <c r="T1288" s="93">
        <f t="shared" ref="T1288" si="12576">S1288/S1283</f>
        <v>0</v>
      </c>
      <c r="U1288" s="114">
        <v>0</v>
      </c>
      <c r="V1288" s="93">
        <f t="shared" ref="V1288" si="12577">U1288/U1283</f>
        <v>0</v>
      </c>
      <c r="W1288" s="114">
        <v>0</v>
      </c>
      <c r="X1288" s="93">
        <f t="shared" ref="X1288" si="12578">W1288/W1283</f>
        <v>0</v>
      </c>
      <c r="Y1288" s="114">
        <v>0</v>
      </c>
      <c r="Z1288" s="93">
        <f t="shared" ref="Z1288" si="12579">Y1288/Y1283</f>
        <v>0</v>
      </c>
      <c r="AA1288" s="114">
        <v>0</v>
      </c>
      <c r="AB1288" s="93">
        <f t="shared" ref="AB1288" si="12580">AA1288/AA1283</f>
        <v>0</v>
      </c>
      <c r="AC1288" s="114">
        <v>0</v>
      </c>
      <c r="AD1288" s="93">
        <f t="shared" ref="AD1288" si="12581">AC1288/AC1283</f>
        <v>0</v>
      </c>
      <c r="AE1288" s="114"/>
      <c r="AF1288" s="93">
        <f t="shared" ref="AF1288" si="12582">AE1288/AE1283</f>
        <v>0</v>
      </c>
      <c r="AG1288" s="114"/>
      <c r="AH1288" s="93">
        <f t="shared" ref="AH1288" si="12583">AG1288/AG1283</f>
        <v>0</v>
      </c>
      <c r="AI1288" s="114"/>
      <c r="AJ1288" s="93">
        <f t="shared" ref="AJ1288" si="12584">AI1288/AI1283</f>
        <v>0</v>
      </c>
      <c r="AK1288" s="114"/>
      <c r="AL1288" s="93">
        <f t="shared" ref="AL1288" si="12585">AK1288/AK1283</f>
        <v>0</v>
      </c>
      <c r="AM1288" s="114">
        <v>0</v>
      </c>
      <c r="AN1288" s="93">
        <f t="shared" ref="AN1288" si="12586">AM1288/AM1283</f>
        <v>0</v>
      </c>
      <c r="AO1288" s="114">
        <v>0</v>
      </c>
      <c r="AP1288" s="93">
        <f t="shared" ref="AP1288" si="12587">AO1288/AO1283</f>
        <v>0</v>
      </c>
      <c r="AQ1288" s="114">
        <v>0</v>
      </c>
      <c r="AR1288" s="93">
        <f t="shared" si="12525"/>
        <v>0</v>
      </c>
      <c r="AS1288" s="134">
        <f t="shared" si="12526"/>
        <v>0</v>
      </c>
      <c r="AT1288" s="203">
        <f t="shared" si="12527"/>
        <v>0</v>
      </c>
      <c r="AU1288" s="120">
        <f>IF(J1288=0,0,(IF('Form II'!K1286="yes",(J1288/AT1288)*('Form II'!G1286+'Form II'!H1286),0)))</f>
        <v>0</v>
      </c>
      <c r="AV1288" s="120">
        <f>IF(D1288=0,0,(IF('Form II'!I1286="yes",(D1288/AT1288)*('Form II'!G1286+'Form II'!H1286),0)))</f>
        <v>0</v>
      </c>
      <c r="AW1288" s="120">
        <f>IF(F1288+H1288=0,0,(IF('Form II'!J1286="yes",((F1288+H1288)/AT1288)*('Form II'!G1286+'Form II'!H1286),0)))</f>
        <v>0</v>
      </c>
      <c r="AX1288" s="120">
        <f>IF(L1288=0,0,(L1288/AT1288)*('Form II'!G1286+'Form II'!H1286))</f>
        <v>0</v>
      </c>
      <c r="AY1288" s="120">
        <f>IF(P1288+R1288=0,0,(IF('Form II'!M1286="yes",(((P1288+R1288)/AT1288)*('Form II'!G1286+'Form II'!H1286)),0)))</f>
        <v>0</v>
      </c>
      <c r="AZ1288" s="120" t="e">
        <f>IF('Form II'!N1286="yes",(((V1288+X1288+Z1288+T1288)/AT1288)*('Form II'!G1286+'Form II'!H1286)),0)</f>
        <v>#DIV/0!</v>
      </c>
      <c r="BA1288" s="120" t="e">
        <f>IF('Form II'!P1286="yes",(AB1288/AT1288)*('Form II'!G1286+'Form II'!H1286),0)</f>
        <v>#DIV/0!</v>
      </c>
      <c r="BB1288" s="120" t="e">
        <f>IF('Form II'!O1286="yes",(AD1288/AT1288)*('Form II'!G1286+'Form II'!H1286),0)</f>
        <v>#DIV/0!</v>
      </c>
      <c r="BC1288" s="120">
        <f>IF(AF1288=0,0,(AF1288/AT1288)*('Form II'!G1286+'Form II'!H1286))</f>
        <v>0</v>
      </c>
      <c r="BD1288" s="120">
        <f>IF((AN1288+AP1288+AR1288)=0,0,(IF('Form II'!R1286="yes",(((AN1288+AP1288+AR1288)/AT1288)*('Form II'!G1286+'Form II'!H1286)),0)))</f>
        <v>0</v>
      </c>
      <c r="BE1288" s="118">
        <f>IF((AS1288)=0,('Form II'!G1286+'Form II'!H1286),SUM(AU1288:BD1288))</f>
        <v>0</v>
      </c>
      <c r="CD1288" s="23">
        <f>AT1288*'Form II'!F1286</f>
        <v>0</v>
      </c>
    </row>
    <row r="1289" spans="1:82" ht="15.75" thickTop="1" x14ac:dyDescent="0.25">
      <c r="A1289" s="90" t="s">
        <v>41</v>
      </c>
      <c r="B1289" s="91"/>
      <c r="C1289" s="91">
        <f t="shared" si="12256"/>
        <v>0</v>
      </c>
      <c r="D1289" s="93">
        <f t="shared" ref="D1289" si="12588">C1289/C1283</f>
        <v>0</v>
      </c>
      <c r="E1289" s="91">
        <f t="shared" si="12258"/>
        <v>0</v>
      </c>
      <c r="F1289" s="93">
        <f t="shared" ref="F1289" si="12589">E1289/E1283</f>
        <v>0</v>
      </c>
      <c r="G1289" s="91">
        <f t="shared" si="12260"/>
        <v>0</v>
      </c>
      <c r="H1289" s="93">
        <f t="shared" ref="H1289" si="12590">G1289/G1283</f>
        <v>0</v>
      </c>
      <c r="I1289" s="91">
        <f t="shared" si="12262"/>
        <v>0</v>
      </c>
      <c r="J1289" s="93">
        <f t="shared" ref="J1289" si="12591">I1289/I1283</f>
        <v>0</v>
      </c>
      <c r="K1289" s="91">
        <f t="shared" si="12264"/>
        <v>0</v>
      </c>
      <c r="L1289" s="93">
        <f t="shared" ref="L1289" si="12592">K1289/K1283</f>
        <v>0</v>
      </c>
      <c r="M1289" s="91">
        <f t="shared" si="12266"/>
        <v>0</v>
      </c>
      <c r="N1289" s="93">
        <f t="shared" ref="N1289" si="12593">M1289/M1283</f>
        <v>0</v>
      </c>
      <c r="O1289" s="91">
        <f t="shared" si="12268"/>
        <v>0</v>
      </c>
      <c r="P1289" s="93">
        <f t="shared" ref="P1289" si="12594">O1289/O1283</f>
        <v>0</v>
      </c>
      <c r="Q1289" s="91">
        <f t="shared" si="12270"/>
        <v>0</v>
      </c>
      <c r="R1289" s="93">
        <f t="shared" ref="R1289" si="12595">Q1289/Q1283</f>
        <v>0</v>
      </c>
      <c r="S1289" s="91">
        <f t="shared" si="12272"/>
        <v>0</v>
      </c>
      <c r="T1289" s="93">
        <f t="shared" ref="T1289" si="12596">S1289/S1283</f>
        <v>0</v>
      </c>
      <c r="U1289" s="91">
        <f t="shared" si="12274"/>
        <v>0</v>
      </c>
      <c r="V1289" s="93">
        <f t="shared" ref="V1289" si="12597">U1289/U1283</f>
        <v>0</v>
      </c>
      <c r="W1289" s="91">
        <f t="shared" si="12276"/>
        <v>0</v>
      </c>
      <c r="X1289" s="93">
        <f t="shared" ref="X1289" si="12598">W1289/W1283</f>
        <v>0</v>
      </c>
      <c r="Y1289" s="91">
        <f t="shared" si="12278"/>
        <v>0</v>
      </c>
      <c r="Z1289" s="93">
        <f t="shared" ref="Z1289" si="12599">Y1289/Y1283</f>
        <v>0</v>
      </c>
      <c r="AA1289" s="91">
        <f t="shared" si="12280"/>
        <v>0</v>
      </c>
      <c r="AB1289" s="93">
        <f t="shared" ref="AB1289" si="12600">AA1289/AA1283</f>
        <v>0</v>
      </c>
      <c r="AC1289" s="91">
        <f t="shared" si="12282"/>
        <v>0</v>
      </c>
      <c r="AD1289" s="93">
        <f t="shared" ref="AD1289" si="12601">AC1289/AC1283</f>
        <v>0</v>
      </c>
      <c r="AE1289" s="94">
        <f t="shared" si="12284"/>
        <v>0</v>
      </c>
      <c r="AF1289" s="93">
        <f t="shared" ref="AF1289" si="12602">AE1289/AE1283</f>
        <v>0</v>
      </c>
      <c r="AG1289" s="91">
        <f t="shared" si="12286"/>
        <v>0</v>
      </c>
      <c r="AH1289" s="93">
        <f t="shared" ref="AH1289" si="12603">AG1289/AG1283</f>
        <v>0</v>
      </c>
      <c r="AI1289" s="91">
        <f t="shared" si="12288"/>
        <v>0</v>
      </c>
      <c r="AJ1289" s="93">
        <f t="shared" ref="AJ1289" si="12604">AI1289/AI1283</f>
        <v>0</v>
      </c>
      <c r="AK1289" s="91">
        <f t="shared" si="12290"/>
        <v>0</v>
      </c>
      <c r="AL1289" s="93">
        <f t="shared" ref="AL1289" si="12605">AK1289/AK1283</f>
        <v>0</v>
      </c>
      <c r="AM1289" s="91">
        <f t="shared" si="12292"/>
        <v>0</v>
      </c>
      <c r="AN1289" s="93">
        <f t="shared" ref="AN1289" si="12606">AM1289/AM1283</f>
        <v>0</v>
      </c>
      <c r="AO1289" s="91">
        <f t="shared" si="12294"/>
        <v>0</v>
      </c>
      <c r="AP1289" s="93">
        <f t="shared" ref="AP1289" si="12607">AO1289/AO1283</f>
        <v>0</v>
      </c>
      <c r="AQ1289" s="91">
        <f t="shared" si="12296"/>
        <v>0</v>
      </c>
      <c r="AR1289" s="93">
        <f t="shared" si="12525"/>
        <v>0</v>
      </c>
      <c r="AS1289" s="95">
        <f t="shared" si="12297"/>
        <v>0</v>
      </c>
      <c r="AT1289" s="203">
        <f t="shared" si="12527"/>
        <v>0</v>
      </c>
      <c r="AU1289" s="121"/>
      <c r="AV1289" s="121"/>
      <c r="AW1289" s="121"/>
      <c r="AX1289" s="121"/>
      <c r="AY1289" s="121"/>
      <c r="AZ1289" s="121"/>
      <c r="BA1289" s="121"/>
      <c r="BB1289" s="121"/>
      <c r="BC1289" s="121"/>
      <c r="BD1289" s="121"/>
      <c r="BE1289" s="121"/>
      <c r="CD1289" s="30">
        <f t="shared" si="12298"/>
        <v>0</v>
      </c>
    </row>
    <row r="1290" spans="1:82" x14ac:dyDescent="0.25">
      <c r="AU1290" s="116"/>
      <c r="AV1290" s="116"/>
      <c r="AW1290" s="116"/>
      <c r="AX1290" s="116"/>
      <c r="AY1290" s="116"/>
      <c r="AZ1290" s="116"/>
      <c r="BA1290" s="116"/>
      <c r="BB1290" s="116"/>
      <c r="BC1290" s="116"/>
      <c r="BD1290" s="116"/>
      <c r="BE1290" s="116"/>
    </row>
    <row r="1291" spans="1:82" ht="45" x14ac:dyDescent="0.25">
      <c r="A1291" s="97"/>
      <c r="B1291" s="199" t="s">
        <v>25</v>
      </c>
      <c r="C1291" s="248" t="s">
        <v>116</v>
      </c>
      <c r="D1291" s="247"/>
      <c r="E1291" s="257" t="s">
        <v>119</v>
      </c>
      <c r="F1291" s="247"/>
      <c r="G1291" s="257" t="s">
        <v>120</v>
      </c>
      <c r="H1291" s="247"/>
      <c r="I1291" s="248" t="s">
        <v>117</v>
      </c>
      <c r="J1291" s="247"/>
      <c r="K1291" s="248" t="s">
        <v>118</v>
      </c>
      <c r="L1291" s="247"/>
      <c r="M1291" s="248" t="s">
        <v>27</v>
      </c>
      <c r="N1291" s="247"/>
      <c r="O1291" s="248" t="s">
        <v>166</v>
      </c>
      <c r="P1291" s="247"/>
      <c r="Q1291" s="248" t="s">
        <v>167</v>
      </c>
      <c r="R1291" s="247"/>
      <c r="S1291" s="248" t="s">
        <v>132</v>
      </c>
      <c r="T1291" s="247"/>
      <c r="U1291" s="248" t="s">
        <v>28</v>
      </c>
      <c r="V1291" s="247"/>
      <c r="W1291" s="248" t="s">
        <v>29</v>
      </c>
      <c r="X1291" s="247"/>
      <c r="Y1291" s="248" t="s">
        <v>30</v>
      </c>
      <c r="Z1291" s="247"/>
      <c r="AA1291" s="248" t="s">
        <v>114</v>
      </c>
      <c r="AB1291" s="258"/>
      <c r="AC1291" s="248" t="s">
        <v>113</v>
      </c>
      <c r="AD1291" s="247"/>
      <c r="AE1291" s="248" t="s">
        <v>31</v>
      </c>
      <c r="AF1291" s="247"/>
      <c r="AG1291" s="248" t="s">
        <v>193</v>
      </c>
      <c r="AH1291" s="247"/>
      <c r="AI1291" s="248" t="s">
        <v>164</v>
      </c>
      <c r="AJ1291" s="247"/>
      <c r="AK1291" s="246" t="s">
        <v>165</v>
      </c>
      <c r="AL1291" s="247"/>
      <c r="AM1291" s="248" t="s">
        <v>33</v>
      </c>
      <c r="AN1291" s="247"/>
      <c r="AO1291" s="248" t="s">
        <v>34</v>
      </c>
      <c r="AP1291" s="247"/>
      <c r="AQ1291" s="248" t="s">
        <v>34</v>
      </c>
      <c r="AR1291" s="247"/>
      <c r="AS1291" s="248" t="s">
        <v>35</v>
      </c>
      <c r="AT1291" s="247"/>
      <c r="AU1291" s="115" t="s">
        <v>547</v>
      </c>
      <c r="AV1291" s="115" t="s">
        <v>116</v>
      </c>
      <c r="AW1291" s="115" t="s">
        <v>549</v>
      </c>
      <c r="AX1291" s="116" t="s">
        <v>550</v>
      </c>
      <c r="AY1291" s="116" t="s">
        <v>551</v>
      </c>
      <c r="AZ1291" s="116" t="s">
        <v>134</v>
      </c>
      <c r="BA1291" s="117" t="s">
        <v>114</v>
      </c>
      <c r="BB1291" s="117" t="s">
        <v>113</v>
      </c>
      <c r="BC1291" s="117" t="s">
        <v>46</v>
      </c>
      <c r="BD1291" s="117" t="s">
        <v>44</v>
      </c>
      <c r="BE1291" s="118"/>
    </row>
    <row r="1292" spans="1:82" x14ac:dyDescent="0.25">
      <c r="A1292" s="49" t="s">
        <v>129</v>
      </c>
      <c r="B1292" s="200"/>
      <c r="C1292" s="151"/>
      <c r="D1292" s="152"/>
      <c r="E1292" s="151"/>
      <c r="F1292" s="152"/>
      <c r="G1292" s="200"/>
      <c r="H1292" s="201"/>
      <c r="I1292" s="200"/>
      <c r="J1292" s="201"/>
      <c r="K1292" s="87"/>
      <c r="L1292" s="201"/>
      <c r="M1292" s="200"/>
      <c r="N1292" s="201"/>
      <c r="O1292" s="200"/>
      <c r="P1292" s="201"/>
      <c r="Q1292" s="200"/>
      <c r="R1292" s="201"/>
      <c r="S1292" s="200"/>
      <c r="T1292" s="201"/>
      <c r="U1292" s="200"/>
      <c r="V1292" s="201"/>
      <c r="W1292" s="200"/>
      <c r="X1292" s="201"/>
      <c r="Y1292" s="200"/>
      <c r="Z1292" s="201"/>
      <c r="AA1292" s="87"/>
      <c r="AB1292" s="87"/>
      <c r="AC1292" s="200"/>
      <c r="AD1292" s="201"/>
      <c r="AE1292" s="200"/>
      <c r="AF1292" s="201"/>
      <c r="AG1292" s="200"/>
      <c r="AH1292" s="201"/>
      <c r="AI1292" s="200"/>
      <c r="AJ1292" s="201"/>
      <c r="AK1292" s="87"/>
      <c r="AL1292" s="87"/>
      <c r="AM1292" s="200"/>
      <c r="AN1292" s="201"/>
      <c r="AO1292" s="200"/>
      <c r="AP1292" s="201"/>
      <c r="AQ1292" s="200"/>
      <c r="AR1292" s="201"/>
      <c r="AS1292" s="200"/>
      <c r="AT1292" s="146"/>
      <c r="AU1292" s="115"/>
      <c r="AV1292" s="115"/>
      <c r="AW1292" s="115"/>
      <c r="AX1292" s="116"/>
      <c r="AY1292" s="116"/>
      <c r="AZ1292" s="116"/>
      <c r="BA1292" s="116"/>
      <c r="BB1292" s="116"/>
      <c r="BC1292" s="116"/>
      <c r="BD1292" s="116"/>
      <c r="BE1292" s="116"/>
    </row>
    <row r="1293" spans="1:82" x14ac:dyDescent="0.25">
      <c r="A1293" s="98"/>
      <c r="B1293" s="88"/>
      <c r="C1293" s="249">
        <f>(VLOOKUP(A1292,$BF$2:$CB$5,2,FALSE))*'Form II'!F1293</f>
        <v>60</v>
      </c>
      <c r="D1293" s="250"/>
      <c r="E1293" s="249">
        <f>VLOOKUP(A1292,$BF$2:$CB$5,3,FALSE)*'Form II'!F1293</f>
        <v>60</v>
      </c>
      <c r="F1293" s="250"/>
      <c r="G1293" s="249">
        <f>VLOOKUP(A1292,$BF$2:$CB$5,4,FALSE)*'Form II'!F1293</f>
        <v>60</v>
      </c>
      <c r="H1293" s="250"/>
      <c r="I1293" s="249">
        <f>VLOOKUP(A1292,$BF$2:$CB$5,5,FALSE)*'Form II'!F1293</f>
        <v>60</v>
      </c>
      <c r="J1293" s="250"/>
      <c r="K1293" s="251">
        <f>VLOOKUP(A1292,$BF$2:$CB$5,6,FALSE)*'Form II'!F1293</f>
        <v>100</v>
      </c>
      <c r="L1293" s="250"/>
      <c r="M1293" s="249">
        <f>VLOOKUP(A1292,$BF$2:$CB$5,7,FALSE)*'Form II'!F1293</f>
        <v>200</v>
      </c>
      <c r="N1293" s="250"/>
      <c r="O1293" s="249">
        <f>VLOOKUP(A1292,$BF$2:$CB$5,8,FALSE)*'Form II'!F1293</f>
        <v>125</v>
      </c>
      <c r="P1293" s="250"/>
      <c r="Q1293" s="249">
        <f>VLOOKUP(A1292,$BF$2:$CB$5,9,FALSE)*'Form II'!F1293</f>
        <v>125</v>
      </c>
      <c r="R1293" s="250"/>
      <c r="S1293" s="249">
        <f>VLOOKUP(A1292,$BF$2:$CB$5,10,FALSE)*'Form II'!F1293</f>
        <v>125</v>
      </c>
      <c r="T1293" s="250"/>
      <c r="U1293" s="249">
        <f>VLOOKUP(A1292,$BF$2:$CB$5,11,FALSE)*'Form II'!F1293</f>
        <v>150</v>
      </c>
      <c r="V1293" s="250"/>
      <c r="W1293" s="249">
        <f>VLOOKUP(A1292,$BF$2:$CB$5,12,FALSE)*'Form II'!F1293</f>
        <v>200</v>
      </c>
      <c r="X1293" s="250"/>
      <c r="Y1293" s="252">
        <f>VLOOKUP(A1292,$BF$2:$CB$5,13,FALSE)*'Form II'!F1293</f>
        <v>250</v>
      </c>
      <c r="Z1293" s="253"/>
      <c r="AA1293" s="252">
        <f>VLOOKUP(A1292,$BF$2:$CB$5,14,FALSE)*'Form II'!F1293</f>
        <v>75</v>
      </c>
      <c r="AB1293" s="254"/>
      <c r="AC1293" s="252">
        <f>VLOOKUP(A1292,$BF$2:$CB$5,15,FALSE)*'Form II'!F1293</f>
        <v>75</v>
      </c>
      <c r="AD1293" s="253"/>
      <c r="AE1293" s="252">
        <f>VLOOKUP(A1292,$BF$2:$CB$5,16,FALSE)*'Form II'!F1293</f>
        <v>200</v>
      </c>
      <c r="AF1293" s="253"/>
      <c r="AG1293" s="249">
        <f>VLOOKUP(A1292,$BF$2:$CB$5,17,FALSE)*'Form II'!F1293</f>
        <v>200</v>
      </c>
      <c r="AH1293" s="250"/>
      <c r="AI1293" s="249">
        <f>VLOOKUP(A1292,$BF$2:$CB$5,18,FALSE)*'Form II'!F1293</f>
        <v>12.5</v>
      </c>
      <c r="AJ1293" s="250"/>
      <c r="AK1293" s="249">
        <f>VLOOKUP(A1292,$BF$2:$CB$5,19,FALSE)*'Form II'!F1293</f>
        <v>25</v>
      </c>
      <c r="AL1293" s="250"/>
      <c r="AM1293" s="249">
        <f>VLOOKUP(A1292,$BF$2:$CB$5,20,FALSE)*'Form II'!F1293</f>
        <v>12.5</v>
      </c>
      <c r="AN1293" s="250"/>
      <c r="AO1293" s="249">
        <f>VLOOKUP(A1292,$BF$2:$CB$5,21,FALSE)*'Form II'!F1293</f>
        <v>25</v>
      </c>
      <c r="AP1293" s="250"/>
      <c r="AQ1293" s="249">
        <f>VLOOKUP(A1292,$BF$2:$CB$5,22,FALSE)*'Form II'!F1293</f>
        <v>25</v>
      </c>
      <c r="AR1293" s="250"/>
      <c r="AS1293" s="255"/>
      <c r="AT1293" s="256"/>
      <c r="AU1293" s="116"/>
      <c r="AV1293" s="116"/>
      <c r="AW1293" s="116"/>
      <c r="AX1293" s="116"/>
      <c r="AY1293" s="116"/>
      <c r="AZ1293" s="116"/>
      <c r="BA1293" s="116"/>
      <c r="BB1293" s="116"/>
      <c r="BC1293" s="116"/>
      <c r="BD1293" s="116"/>
      <c r="BE1293" s="116"/>
    </row>
    <row r="1294" spans="1:82" ht="15.75" thickBot="1" x14ac:dyDescent="0.3">
      <c r="A1294" s="48" t="str">
        <f>'Form II'!A1293&amp;", "&amp;'Form II'!B1293</f>
        <v>, 130</v>
      </c>
      <c r="B1294" s="99" t="s">
        <v>36</v>
      </c>
      <c r="C1294" s="99" t="s">
        <v>36</v>
      </c>
      <c r="D1294" s="99" t="s">
        <v>142</v>
      </c>
      <c r="E1294" s="99"/>
      <c r="F1294" s="99"/>
      <c r="G1294" s="99"/>
      <c r="H1294" s="99"/>
      <c r="I1294" s="99"/>
      <c r="J1294" s="99"/>
      <c r="K1294" s="99" t="s">
        <v>36</v>
      </c>
      <c r="L1294" s="99" t="s">
        <v>142</v>
      </c>
      <c r="M1294" s="99" t="s">
        <v>36</v>
      </c>
      <c r="N1294" s="99" t="s">
        <v>142</v>
      </c>
      <c r="O1294" s="99" t="s">
        <v>36</v>
      </c>
      <c r="P1294" s="99" t="s">
        <v>142</v>
      </c>
      <c r="Q1294" s="99" t="s">
        <v>36</v>
      </c>
      <c r="R1294" s="99" t="s">
        <v>142</v>
      </c>
      <c r="S1294" s="99" t="s">
        <v>36</v>
      </c>
      <c r="T1294" s="99" t="s">
        <v>142</v>
      </c>
      <c r="U1294" s="99" t="s">
        <v>36</v>
      </c>
      <c r="V1294" s="99" t="s">
        <v>142</v>
      </c>
      <c r="W1294" s="99" t="s">
        <v>36</v>
      </c>
      <c r="X1294" s="99" t="s">
        <v>142</v>
      </c>
      <c r="Y1294" s="99" t="s">
        <v>36</v>
      </c>
      <c r="Z1294" s="99" t="s">
        <v>142</v>
      </c>
      <c r="AA1294" s="99"/>
      <c r="AB1294" s="99"/>
      <c r="AC1294" s="99" t="s">
        <v>36</v>
      </c>
      <c r="AD1294" s="99" t="s">
        <v>142</v>
      </c>
      <c r="AE1294" s="99" t="s">
        <v>36</v>
      </c>
      <c r="AF1294" s="100" t="s">
        <v>142</v>
      </c>
      <c r="AG1294" s="99" t="s">
        <v>36</v>
      </c>
      <c r="AH1294" s="99" t="s">
        <v>142</v>
      </c>
      <c r="AI1294" s="99" t="s">
        <v>36</v>
      </c>
      <c r="AJ1294" s="99" t="s">
        <v>142</v>
      </c>
      <c r="AK1294" s="99" t="s">
        <v>36</v>
      </c>
      <c r="AL1294" s="99" t="s">
        <v>142</v>
      </c>
      <c r="AM1294" s="99" t="s">
        <v>36</v>
      </c>
      <c r="AN1294" s="99" t="s">
        <v>142</v>
      </c>
      <c r="AO1294" s="99" t="s">
        <v>36</v>
      </c>
      <c r="AP1294" s="99" t="s">
        <v>142</v>
      </c>
      <c r="AQ1294" s="99" t="s">
        <v>36</v>
      </c>
      <c r="AR1294" s="99" t="s">
        <v>142</v>
      </c>
      <c r="AS1294" s="99" t="s">
        <v>36</v>
      </c>
      <c r="AT1294" s="147" t="s">
        <v>142</v>
      </c>
      <c r="AU1294" s="116"/>
      <c r="AV1294" s="116"/>
      <c r="AW1294" s="116"/>
      <c r="AX1294" s="116"/>
      <c r="AY1294" s="116"/>
      <c r="AZ1294" s="116"/>
      <c r="BA1294" s="116"/>
      <c r="BB1294" s="116"/>
      <c r="BC1294" s="116"/>
      <c r="BD1294" s="116"/>
      <c r="BE1294" s="116"/>
    </row>
    <row r="1295" spans="1:82" ht="16.5" thickTop="1" thickBot="1" x14ac:dyDescent="0.3">
      <c r="A1295" s="24" t="s">
        <v>37</v>
      </c>
      <c r="B1295" s="25"/>
      <c r="C1295" s="112">
        <v>0</v>
      </c>
      <c r="D1295" s="93">
        <f t="shared" ref="D1295" si="12608">C1295/C1293</f>
        <v>0</v>
      </c>
      <c r="E1295" s="112"/>
      <c r="F1295" s="93">
        <f t="shared" ref="F1295" si="12609">E1295/E1293</f>
        <v>0</v>
      </c>
      <c r="G1295" s="112"/>
      <c r="H1295" s="93">
        <f t="shared" ref="H1295" si="12610">G1295/G1293</f>
        <v>0</v>
      </c>
      <c r="I1295" s="112"/>
      <c r="J1295" s="93">
        <f t="shared" ref="J1295" si="12611">I1295/I1293</f>
        <v>0</v>
      </c>
      <c r="K1295" s="112"/>
      <c r="L1295" s="93">
        <f t="shared" ref="L1295" si="12612">K1295/K1293</f>
        <v>0</v>
      </c>
      <c r="M1295" s="112">
        <v>0</v>
      </c>
      <c r="N1295" s="93">
        <f t="shared" ref="N1295" si="12613">M1295/M1293</f>
        <v>0</v>
      </c>
      <c r="O1295" s="112">
        <v>0</v>
      </c>
      <c r="P1295" s="93">
        <f t="shared" ref="P1295" si="12614">O1295/O1293</f>
        <v>0</v>
      </c>
      <c r="Q1295" s="112">
        <v>0</v>
      </c>
      <c r="R1295" s="93">
        <f t="shared" ref="R1295" si="12615">Q1295/Q1293</f>
        <v>0</v>
      </c>
      <c r="S1295" s="112">
        <v>0</v>
      </c>
      <c r="T1295" s="93">
        <f t="shared" ref="T1295" si="12616">S1295/S1293</f>
        <v>0</v>
      </c>
      <c r="U1295" s="112">
        <v>0</v>
      </c>
      <c r="V1295" s="93">
        <f t="shared" ref="V1295" si="12617">U1295/U1293</f>
        <v>0</v>
      </c>
      <c r="W1295" s="112">
        <v>0</v>
      </c>
      <c r="X1295" s="93">
        <f t="shared" ref="X1295" si="12618">W1295/W1293</f>
        <v>0</v>
      </c>
      <c r="Y1295" s="112">
        <v>0</v>
      </c>
      <c r="Z1295" s="93">
        <f t="shared" ref="Z1295" si="12619">Y1295/Y1293</f>
        <v>0</v>
      </c>
      <c r="AA1295" s="112">
        <v>0</v>
      </c>
      <c r="AB1295" s="93">
        <f t="shared" ref="AB1295" si="12620">AA1295/AA1293</f>
        <v>0</v>
      </c>
      <c r="AC1295" s="112">
        <v>0</v>
      </c>
      <c r="AD1295" s="93">
        <f t="shared" ref="AD1295" si="12621">AC1295/AC1293</f>
        <v>0</v>
      </c>
      <c r="AE1295" s="112"/>
      <c r="AF1295" s="93">
        <f t="shared" ref="AF1295" si="12622">AE1295/AE1293</f>
        <v>0</v>
      </c>
      <c r="AG1295" s="112"/>
      <c r="AH1295" s="93">
        <f t="shared" ref="AH1295" si="12623">AG1295/AG1293</f>
        <v>0</v>
      </c>
      <c r="AI1295" s="112"/>
      <c r="AJ1295" s="93">
        <f t="shared" ref="AJ1295" si="12624">AI1295/AI1293</f>
        <v>0</v>
      </c>
      <c r="AK1295" s="112"/>
      <c r="AL1295" s="93">
        <f t="shared" ref="AL1295" si="12625">AK1295/AK1293</f>
        <v>0</v>
      </c>
      <c r="AM1295" s="112">
        <v>0</v>
      </c>
      <c r="AN1295" s="93">
        <f t="shared" ref="AN1295" si="12626">AM1295/AM1293</f>
        <v>0</v>
      </c>
      <c r="AO1295" s="112">
        <v>0</v>
      </c>
      <c r="AP1295" s="93">
        <f t="shared" ref="AP1295" si="12627">AO1295/AO1293</f>
        <v>0</v>
      </c>
      <c r="AQ1295" s="112">
        <v>0</v>
      </c>
      <c r="AR1295" s="93">
        <f t="shared" ref="AR1295:AR1299" si="12628">AQ1295/$AQ$113</f>
        <v>0</v>
      </c>
      <c r="AS1295" s="134">
        <f t="shared" ref="AS1295:AS1298" si="12629">C1295+K1295+M1295+O1295+U1295+W1295+Y1295+AC1295+AE1295+AG1295+AM1295+AQ1295+E1295+I1295+G1295+AA1295+Q1295+S1295+AO1295+AI1295+AK1295</f>
        <v>0</v>
      </c>
      <c r="AT1295" s="203">
        <f t="shared" ref="AT1295:AT1299" si="12630">D1295+L1295+N1295+P1295+V1295+X1295+Z1295+AD1295+AF1295+AH1295+AN1295+AR1295+AB1295+F1295+J1295+H1295+R1295+T1295+AP1295+AJ1295+AL1295</f>
        <v>0</v>
      </c>
      <c r="AU1295" s="120">
        <f>IF(J1295=0,0,(IF('Form II'!K1293="yes",(J1295/AT1295)*('Form II'!G1293+'Form II'!H1293),0)))</f>
        <v>0</v>
      </c>
      <c r="AV1295" s="120">
        <f>IF(D1295=0,0,(IF('Form II'!I1293="yes",(D1295/AT1295)*('Form II'!G1293+'Form II'!H1293),0)))</f>
        <v>0</v>
      </c>
      <c r="AW1295" s="120">
        <f>IF(F1295+H1295=0,0,(IF('Form II'!J1293="yes",((F1295+H1295)/AT1295)*('Form II'!G1293+'Form II'!H1293),0)))</f>
        <v>0</v>
      </c>
      <c r="AX1295" s="120">
        <f>IF(L1295=0,0,(L1295/AT1295)*('Form II'!G1293+'Form II'!H1293))</f>
        <v>0</v>
      </c>
      <c r="AY1295" s="120">
        <f>IF(P1295+R1295=0,0,(IF('Form II'!M1293="yes",(((P1295+R1295)/AT1295)*('Form II'!G1293+'Form II'!H1293)),0)))</f>
        <v>0</v>
      </c>
      <c r="AZ1295" s="120" t="e">
        <f>IF('Form II'!N1293="yes",(((V1295+X1295+Z1295+T1295)/AT1295)*('Form II'!G1293+'Form II'!H1293)),0)</f>
        <v>#DIV/0!</v>
      </c>
      <c r="BA1295" s="120" t="e">
        <f>IF('Form II'!P1293="yes",(AB1295/AT1295)*('Form II'!G1293+'Form II'!H1293),0)</f>
        <v>#DIV/0!</v>
      </c>
      <c r="BB1295" s="120" t="e">
        <f>IF('Form II'!O1293="yes",(AD1295/AT1295)*('Form II'!G1293+'Form II'!H1293),0)</f>
        <v>#DIV/0!</v>
      </c>
      <c r="BC1295" s="120">
        <f>IF(AF1295=0,0,(AF1295/AT1295)*('Form II'!G1293+'Form II'!H1293))</f>
        <v>0</v>
      </c>
      <c r="BD1295" s="120">
        <f>IF((AN1295+AP1295+AR1295)=0,0,(IF('Form II'!R1293="yes",(((AN1295+AP1295+AR1295)/AT1295)*('Form II'!G1293+'Form II'!H1293)),0)))</f>
        <v>0</v>
      </c>
      <c r="BE1295" s="118">
        <f>IF((AS1295)=0,('Form II'!G1293+'Form II'!H1293),SUM(AU1295:BD1295))</f>
        <v>0</v>
      </c>
      <c r="CD1295" s="23">
        <f>AT1295*'Form II'!F1293</f>
        <v>0</v>
      </c>
    </row>
    <row r="1296" spans="1:82" ht="16.5" thickTop="1" thickBot="1" x14ac:dyDescent="0.3">
      <c r="A1296" s="26" t="s">
        <v>38</v>
      </c>
      <c r="B1296" s="27"/>
      <c r="C1296" s="113">
        <v>0</v>
      </c>
      <c r="D1296" s="93">
        <f t="shared" ref="D1296" si="12631">C1296/C1293</f>
        <v>0</v>
      </c>
      <c r="E1296" s="113"/>
      <c r="F1296" s="93">
        <f t="shared" ref="F1296" si="12632">E1296/E1293</f>
        <v>0</v>
      </c>
      <c r="G1296" s="113"/>
      <c r="H1296" s="93">
        <f t="shared" ref="H1296" si="12633">G1296/G1293</f>
        <v>0</v>
      </c>
      <c r="I1296" s="113"/>
      <c r="J1296" s="93">
        <f t="shared" ref="J1296" si="12634">I1296/I1293</f>
        <v>0</v>
      </c>
      <c r="K1296" s="113"/>
      <c r="L1296" s="93">
        <f t="shared" ref="L1296" si="12635">K1296/K1293</f>
        <v>0</v>
      </c>
      <c r="M1296" s="113">
        <v>0</v>
      </c>
      <c r="N1296" s="93">
        <f t="shared" ref="N1296" si="12636">M1296/M1293</f>
        <v>0</v>
      </c>
      <c r="O1296" s="113">
        <v>0</v>
      </c>
      <c r="P1296" s="93">
        <f t="shared" ref="P1296" si="12637">O1296/O1293</f>
        <v>0</v>
      </c>
      <c r="Q1296" s="113">
        <v>0</v>
      </c>
      <c r="R1296" s="93">
        <f t="shared" ref="R1296" si="12638">Q1296/Q1293</f>
        <v>0</v>
      </c>
      <c r="S1296" s="113">
        <v>0</v>
      </c>
      <c r="T1296" s="93">
        <f t="shared" ref="T1296" si="12639">S1296/S1293</f>
        <v>0</v>
      </c>
      <c r="U1296" s="113">
        <v>0</v>
      </c>
      <c r="V1296" s="93">
        <f t="shared" ref="V1296" si="12640">U1296/U1293</f>
        <v>0</v>
      </c>
      <c r="W1296" s="113">
        <v>0</v>
      </c>
      <c r="X1296" s="93">
        <f t="shared" ref="X1296" si="12641">W1296/W1293</f>
        <v>0</v>
      </c>
      <c r="Y1296" s="113">
        <v>0</v>
      </c>
      <c r="Z1296" s="93">
        <f t="shared" ref="Z1296" si="12642">Y1296/Y1293</f>
        <v>0</v>
      </c>
      <c r="AA1296" s="113">
        <v>0</v>
      </c>
      <c r="AB1296" s="93">
        <f t="shared" ref="AB1296" si="12643">AA1296/AA1293</f>
        <v>0</v>
      </c>
      <c r="AC1296" s="113">
        <v>0</v>
      </c>
      <c r="AD1296" s="93">
        <f t="shared" ref="AD1296" si="12644">AC1296/AC1293</f>
        <v>0</v>
      </c>
      <c r="AE1296" s="113"/>
      <c r="AF1296" s="93">
        <f t="shared" ref="AF1296" si="12645">AE1296/AE1293</f>
        <v>0</v>
      </c>
      <c r="AG1296" s="113"/>
      <c r="AH1296" s="93">
        <f t="shared" ref="AH1296" si="12646">AG1296/AG1293</f>
        <v>0</v>
      </c>
      <c r="AI1296" s="113"/>
      <c r="AJ1296" s="93">
        <f t="shared" ref="AJ1296" si="12647">AI1296/AI1293</f>
        <v>0</v>
      </c>
      <c r="AK1296" s="113"/>
      <c r="AL1296" s="93">
        <f t="shared" ref="AL1296" si="12648">AK1296/AK1293</f>
        <v>0</v>
      </c>
      <c r="AM1296" s="113">
        <v>0</v>
      </c>
      <c r="AN1296" s="93">
        <f t="shared" ref="AN1296" si="12649">AM1296/AM1293</f>
        <v>0</v>
      </c>
      <c r="AO1296" s="113">
        <v>0</v>
      </c>
      <c r="AP1296" s="93">
        <f t="shared" ref="AP1296" si="12650">AO1296/AO1293</f>
        <v>0</v>
      </c>
      <c r="AQ1296" s="113">
        <v>0</v>
      </c>
      <c r="AR1296" s="93">
        <f t="shared" si="12628"/>
        <v>0</v>
      </c>
      <c r="AS1296" s="134">
        <f t="shared" si="12629"/>
        <v>0</v>
      </c>
      <c r="AT1296" s="203">
        <f t="shared" si="12630"/>
        <v>0</v>
      </c>
      <c r="AU1296" s="120">
        <f>IF(J1296=0,0,(IF('Form II'!K1294="yes",(J1296/AT1296)*('Form II'!G1294+'Form II'!H1294),0)))</f>
        <v>0</v>
      </c>
      <c r="AV1296" s="120">
        <f>IF(D1296=0,0,(IF('Form II'!I1294="yes",(D1296/AT1296)*('Form II'!G1294+'Form II'!H1294),0)))</f>
        <v>0</v>
      </c>
      <c r="AW1296" s="120">
        <f>IF(F1296+H1296=0,0,(IF('Form II'!J1294="yes",((F1296+H1296)/AT1296)*('Form II'!G1294+'Form II'!H1294),0)))</f>
        <v>0</v>
      </c>
      <c r="AX1296" s="120">
        <f>IF(L1296=0,0,(L1296/AT1296)*('Form II'!G1294+'Form II'!H1294))</f>
        <v>0</v>
      </c>
      <c r="AY1296" s="120">
        <f>IF(P1296+R1296=0,0,(IF('Form II'!M1294="yes",(((P1296+R1296)/AT1296)*('Form II'!G1294+'Form II'!H1294)),0)))</f>
        <v>0</v>
      </c>
      <c r="AZ1296" s="120" t="e">
        <f>IF('Form II'!N1294="yes",(((V1296+X1296+Z1296+T1296)/AT1296)*('Form II'!G1294+'Form II'!H1294)),0)</f>
        <v>#DIV/0!</v>
      </c>
      <c r="BA1296" s="120" t="e">
        <f>IF('Form II'!P1294="yes",(AB1296/AT1296)*('Form II'!G1294+'Form II'!H1294),0)</f>
        <v>#DIV/0!</v>
      </c>
      <c r="BB1296" s="120" t="e">
        <f>IF('Form II'!O1294="yes",(AD1296/AT1296)*('Form II'!G1294+'Form II'!H1294),0)</f>
        <v>#DIV/0!</v>
      </c>
      <c r="BC1296" s="120">
        <f>IF(AF1296=0,0,(AF1296/AT1296)*('Form II'!G1294+'Form II'!H1294))</f>
        <v>0</v>
      </c>
      <c r="BD1296" s="120">
        <f>IF((AN1296+AP1296+AR1296)=0,0,(IF('Form II'!R1294="yes",(((AN1296+AP1296+AR1296)/AT1296)*('Form II'!G1294+'Form II'!H1294)),0)))</f>
        <v>0</v>
      </c>
      <c r="BE1296" s="118">
        <f>IF((AS1296)=0,('Form II'!G1294+'Form II'!H1294),SUM(AU1296:BD1296))</f>
        <v>0</v>
      </c>
      <c r="CD1296" s="23">
        <f>AT1296*'Form II'!F1294</f>
        <v>0</v>
      </c>
    </row>
    <row r="1297" spans="1:82" ht="16.5" thickTop="1" thickBot="1" x14ac:dyDescent="0.3">
      <c r="A1297" s="26" t="s">
        <v>39</v>
      </c>
      <c r="B1297" s="27"/>
      <c r="C1297" s="113">
        <v>0</v>
      </c>
      <c r="D1297" s="93">
        <f t="shared" ref="D1297" si="12651">C1297/C1293</f>
        <v>0</v>
      </c>
      <c r="E1297" s="113"/>
      <c r="F1297" s="93">
        <f t="shared" ref="F1297" si="12652">E1297/E1293</f>
        <v>0</v>
      </c>
      <c r="G1297" s="113"/>
      <c r="H1297" s="93">
        <f t="shared" ref="H1297" si="12653">G1297/G1293</f>
        <v>0</v>
      </c>
      <c r="I1297" s="113"/>
      <c r="J1297" s="93">
        <f t="shared" ref="J1297" si="12654">I1297/I1293</f>
        <v>0</v>
      </c>
      <c r="K1297" s="113"/>
      <c r="L1297" s="93">
        <f t="shared" ref="L1297" si="12655">K1297/K1293</f>
        <v>0</v>
      </c>
      <c r="M1297" s="113">
        <v>0</v>
      </c>
      <c r="N1297" s="93">
        <f t="shared" ref="N1297" si="12656">M1297/M1293</f>
        <v>0</v>
      </c>
      <c r="O1297" s="113">
        <v>0</v>
      </c>
      <c r="P1297" s="93">
        <f t="shared" ref="P1297" si="12657">O1297/O1293</f>
        <v>0</v>
      </c>
      <c r="Q1297" s="113">
        <v>0</v>
      </c>
      <c r="R1297" s="93">
        <f t="shared" ref="R1297" si="12658">Q1297/Q1293</f>
        <v>0</v>
      </c>
      <c r="S1297" s="113">
        <v>0</v>
      </c>
      <c r="T1297" s="93">
        <f t="shared" ref="T1297" si="12659">S1297/S1293</f>
        <v>0</v>
      </c>
      <c r="U1297" s="113">
        <v>0</v>
      </c>
      <c r="V1297" s="93">
        <f t="shared" ref="V1297" si="12660">U1297/U1293</f>
        <v>0</v>
      </c>
      <c r="W1297" s="113">
        <v>0</v>
      </c>
      <c r="X1297" s="93">
        <f t="shared" ref="X1297" si="12661">W1297/W1293</f>
        <v>0</v>
      </c>
      <c r="Y1297" s="113">
        <v>0</v>
      </c>
      <c r="Z1297" s="93">
        <f t="shared" ref="Z1297" si="12662">Y1297/Y1293</f>
        <v>0</v>
      </c>
      <c r="AA1297" s="113">
        <v>0</v>
      </c>
      <c r="AB1297" s="93">
        <f t="shared" ref="AB1297" si="12663">AA1297/AA1293</f>
        <v>0</v>
      </c>
      <c r="AC1297" s="113">
        <v>0</v>
      </c>
      <c r="AD1297" s="93">
        <f t="shared" ref="AD1297" si="12664">AC1297/AC1293</f>
        <v>0</v>
      </c>
      <c r="AE1297" s="113"/>
      <c r="AF1297" s="93">
        <f t="shared" ref="AF1297" si="12665">AE1297/AE1293</f>
        <v>0</v>
      </c>
      <c r="AG1297" s="113"/>
      <c r="AH1297" s="93">
        <f t="shared" ref="AH1297" si="12666">AG1297/AG1293</f>
        <v>0</v>
      </c>
      <c r="AI1297" s="113"/>
      <c r="AJ1297" s="93">
        <f t="shared" ref="AJ1297" si="12667">AI1297/AI1293</f>
        <v>0</v>
      </c>
      <c r="AK1297" s="113"/>
      <c r="AL1297" s="93">
        <f t="shared" ref="AL1297" si="12668">AK1297/AK1293</f>
        <v>0</v>
      </c>
      <c r="AM1297" s="113">
        <v>0</v>
      </c>
      <c r="AN1297" s="93">
        <f t="shared" ref="AN1297" si="12669">AM1297/AM1293</f>
        <v>0</v>
      </c>
      <c r="AO1297" s="113">
        <v>0</v>
      </c>
      <c r="AP1297" s="93">
        <f t="shared" ref="AP1297" si="12670">AO1297/AO1293</f>
        <v>0</v>
      </c>
      <c r="AQ1297" s="113">
        <v>0</v>
      </c>
      <c r="AR1297" s="93">
        <f t="shared" si="12628"/>
        <v>0</v>
      </c>
      <c r="AS1297" s="134">
        <f t="shared" si="12629"/>
        <v>0</v>
      </c>
      <c r="AT1297" s="203">
        <f t="shared" si="12630"/>
        <v>0</v>
      </c>
      <c r="AU1297" s="120">
        <f>IF(J1297=0,0,(IF('Form II'!K1295="yes",(J1297/AT1297)*('Form II'!G1295+'Form II'!H1295),0)))</f>
        <v>0</v>
      </c>
      <c r="AV1297" s="120">
        <f>IF(D1297=0,0,(IF('Form II'!I1295="yes",(D1297/AT1297)*('Form II'!G1295+'Form II'!H1295),0)))</f>
        <v>0</v>
      </c>
      <c r="AW1297" s="120">
        <f>IF(F1297+H1297=0,0,(IF('Form II'!J1295="yes",((F1297+H1297)/AT1297)*('Form II'!G1295+'Form II'!H1295),0)))</f>
        <v>0</v>
      </c>
      <c r="AX1297" s="120">
        <f>IF(L1297=0,0,(L1297/AT1297)*('Form II'!G1295+'Form II'!H1295))</f>
        <v>0</v>
      </c>
      <c r="AY1297" s="120">
        <f>IF(P1297+R1297=0,0,(IF('Form II'!M1295="yes",(((P1297+R1297)/AT1297)*('Form II'!G1295+'Form II'!H1295)),0)))</f>
        <v>0</v>
      </c>
      <c r="AZ1297" s="120" t="e">
        <f>IF('Form II'!N1295="yes",(((V1297+X1297+Z1297+T1297)/AT1297)*('Form II'!G1295+'Form II'!H1295)),0)</f>
        <v>#DIV/0!</v>
      </c>
      <c r="BA1297" s="120" t="e">
        <f>IF('Form II'!P1295="yes",(AB1297/AT1297)*('Form II'!G1295+'Form II'!H1295),0)</f>
        <v>#DIV/0!</v>
      </c>
      <c r="BB1297" s="120" t="e">
        <f>IF('Form II'!O1295="yes",(AD1297/AT1297)*('Form II'!G1295+'Form II'!H1295),0)</f>
        <v>#DIV/0!</v>
      </c>
      <c r="BC1297" s="120">
        <f>IF(AF1297=0,0,(AF1297/AT1297)*('Form II'!G1295+'Form II'!H1295))</f>
        <v>0</v>
      </c>
      <c r="BD1297" s="120">
        <f>IF((AN1297+AP1297+AR1297)=0,0,(IF('Form II'!R1295="yes",(((AN1297+AP1297+AR1297)/AT1297)*('Form II'!G1295+'Form II'!H1295)),0)))</f>
        <v>0</v>
      </c>
      <c r="BE1297" s="118">
        <f>IF((AS1297)=0,('Form II'!G1295+'Form II'!H1295),SUM(AU1297:BD1297))</f>
        <v>0</v>
      </c>
      <c r="CD1297" s="23">
        <f>AT1297*'Form II'!F1295</f>
        <v>0</v>
      </c>
    </row>
    <row r="1298" spans="1:82" ht="16.5" thickTop="1" thickBot="1" x14ac:dyDescent="0.3">
      <c r="A1298" s="28" t="s">
        <v>40</v>
      </c>
      <c r="B1298" s="29"/>
      <c r="C1298" s="114">
        <v>0</v>
      </c>
      <c r="D1298" s="93">
        <f t="shared" ref="D1298" si="12671">C1298/C1293</f>
        <v>0</v>
      </c>
      <c r="E1298" s="114"/>
      <c r="F1298" s="93">
        <f t="shared" ref="F1298" si="12672">E1298/E1293</f>
        <v>0</v>
      </c>
      <c r="G1298" s="114"/>
      <c r="H1298" s="93">
        <f t="shared" ref="H1298" si="12673">G1298/G1293</f>
        <v>0</v>
      </c>
      <c r="I1298" s="114"/>
      <c r="J1298" s="93">
        <f t="shared" ref="J1298" si="12674">I1298/I1293</f>
        <v>0</v>
      </c>
      <c r="K1298" s="114"/>
      <c r="L1298" s="93">
        <f t="shared" ref="L1298" si="12675">K1298/K1293</f>
        <v>0</v>
      </c>
      <c r="M1298" s="114">
        <v>0</v>
      </c>
      <c r="N1298" s="93">
        <f t="shared" ref="N1298" si="12676">M1298/M1293</f>
        <v>0</v>
      </c>
      <c r="O1298" s="114">
        <v>0</v>
      </c>
      <c r="P1298" s="93">
        <f t="shared" ref="P1298" si="12677">O1298/O1293</f>
        <v>0</v>
      </c>
      <c r="Q1298" s="114">
        <v>0</v>
      </c>
      <c r="R1298" s="93">
        <f t="shared" ref="R1298" si="12678">Q1298/Q1293</f>
        <v>0</v>
      </c>
      <c r="S1298" s="114">
        <v>0</v>
      </c>
      <c r="T1298" s="93">
        <f t="shared" ref="T1298" si="12679">S1298/S1293</f>
        <v>0</v>
      </c>
      <c r="U1298" s="114">
        <v>0</v>
      </c>
      <c r="V1298" s="93">
        <f t="shared" ref="V1298" si="12680">U1298/U1293</f>
        <v>0</v>
      </c>
      <c r="W1298" s="114">
        <v>0</v>
      </c>
      <c r="X1298" s="93">
        <f t="shared" ref="X1298" si="12681">W1298/W1293</f>
        <v>0</v>
      </c>
      <c r="Y1298" s="114">
        <v>0</v>
      </c>
      <c r="Z1298" s="93">
        <f t="shared" ref="Z1298" si="12682">Y1298/Y1293</f>
        <v>0</v>
      </c>
      <c r="AA1298" s="114">
        <v>0</v>
      </c>
      <c r="AB1298" s="93">
        <f t="shared" ref="AB1298" si="12683">AA1298/AA1293</f>
        <v>0</v>
      </c>
      <c r="AC1298" s="114">
        <v>0</v>
      </c>
      <c r="AD1298" s="93">
        <f t="shared" ref="AD1298" si="12684">AC1298/AC1293</f>
        <v>0</v>
      </c>
      <c r="AE1298" s="114"/>
      <c r="AF1298" s="93">
        <f t="shared" ref="AF1298" si="12685">AE1298/AE1293</f>
        <v>0</v>
      </c>
      <c r="AG1298" s="114"/>
      <c r="AH1298" s="93">
        <f t="shared" ref="AH1298" si="12686">AG1298/AG1293</f>
        <v>0</v>
      </c>
      <c r="AI1298" s="114"/>
      <c r="AJ1298" s="93">
        <f t="shared" ref="AJ1298" si="12687">AI1298/AI1293</f>
        <v>0</v>
      </c>
      <c r="AK1298" s="114"/>
      <c r="AL1298" s="93">
        <f t="shared" ref="AL1298" si="12688">AK1298/AK1293</f>
        <v>0</v>
      </c>
      <c r="AM1298" s="114">
        <v>0</v>
      </c>
      <c r="AN1298" s="93">
        <f t="shared" ref="AN1298" si="12689">AM1298/AM1293</f>
        <v>0</v>
      </c>
      <c r="AO1298" s="114">
        <v>0</v>
      </c>
      <c r="AP1298" s="93">
        <f t="shared" ref="AP1298" si="12690">AO1298/AO1293</f>
        <v>0</v>
      </c>
      <c r="AQ1298" s="114">
        <v>0</v>
      </c>
      <c r="AR1298" s="93">
        <f t="shared" si="12628"/>
        <v>0</v>
      </c>
      <c r="AS1298" s="134">
        <f t="shared" si="12629"/>
        <v>0</v>
      </c>
      <c r="AT1298" s="203">
        <f t="shared" si="12630"/>
        <v>0</v>
      </c>
      <c r="AU1298" s="120">
        <f>IF(J1298=0,0,(IF('Form II'!K1296="yes",(J1298/AT1298)*('Form II'!G1296+'Form II'!H1296),0)))</f>
        <v>0</v>
      </c>
      <c r="AV1298" s="120">
        <f>IF(D1298=0,0,(IF('Form II'!I1296="yes",(D1298/AT1298)*('Form II'!G1296+'Form II'!H1296),0)))</f>
        <v>0</v>
      </c>
      <c r="AW1298" s="120">
        <f>IF(F1298+H1298=0,0,(IF('Form II'!J1296="yes",((F1298+H1298)/AT1298)*('Form II'!G1296+'Form II'!H1296),0)))</f>
        <v>0</v>
      </c>
      <c r="AX1298" s="120">
        <f>IF(L1298=0,0,(L1298/AT1298)*('Form II'!G1296+'Form II'!H1296))</f>
        <v>0</v>
      </c>
      <c r="AY1298" s="120">
        <f>IF(P1298+R1298=0,0,(IF('Form II'!M1296="yes",(((P1298+R1298)/AT1298)*('Form II'!G1296+'Form II'!H1296)),0)))</f>
        <v>0</v>
      </c>
      <c r="AZ1298" s="120" t="e">
        <f>IF('Form II'!N1296="yes",(((V1298+X1298+Z1298+T1298)/AT1298)*('Form II'!G1296+'Form II'!H1296)),0)</f>
        <v>#DIV/0!</v>
      </c>
      <c r="BA1298" s="120" t="e">
        <f>IF('Form II'!P1296="yes",(AB1298/AT1298)*('Form II'!G1296+'Form II'!H1296),0)</f>
        <v>#DIV/0!</v>
      </c>
      <c r="BB1298" s="120" t="e">
        <f>IF('Form II'!O1296="yes",(AD1298/AT1298)*('Form II'!G1296+'Form II'!H1296),0)</f>
        <v>#DIV/0!</v>
      </c>
      <c r="BC1298" s="120">
        <f>IF(AF1298=0,0,(AF1298/AT1298)*('Form II'!G1296+'Form II'!H1296))</f>
        <v>0</v>
      </c>
      <c r="BD1298" s="120">
        <f>IF((AN1298+AP1298+AR1298)=0,0,(IF('Form II'!R1296="yes",(((AN1298+AP1298+AR1298)/AT1298)*('Form II'!G1296+'Form II'!H1296)),0)))</f>
        <v>0</v>
      </c>
      <c r="BE1298" s="118">
        <f>IF((AS1298)=0,('Form II'!G1296+'Form II'!H1296),SUM(AU1298:BD1298))</f>
        <v>0</v>
      </c>
      <c r="CD1298" s="23">
        <f>AT1298*'Form II'!F1296</f>
        <v>0</v>
      </c>
    </row>
    <row r="1299" spans="1:82" ht="15.75" thickTop="1" x14ac:dyDescent="0.25">
      <c r="A1299" s="90" t="s">
        <v>41</v>
      </c>
      <c r="B1299" s="91"/>
      <c r="C1299" s="91">
        <f t="shared" si="12256"/>
        <v>0</v>
      </c>
      <c r="D1299" s="93">
        <f t="shared" ref="D1299" si="12691">C1299/C1293</f>
        <v>0</v>
      </c>
      <c r="E1299" s="91">
        <f t="shared" si="12258"/>
        <v>0</v>
      </c>
      <c r="F1299" s="93">
        <f t="shared" ref="F1299" si="12692">E1299/E1293</f>
        <v>0</v>
      </c>
      <c r="G1299" s="91">
        <f t="shared" si="12260"/>
        <v>0</v>
      </c>
      <c r="H1299" s="93">
        <f t="shared" ref="H1299" si="12693">G1299/G1293</f>
        <v>0</v>
      </c>
      <c r="I1299" s="91">
        <f t="shared" si="12262"/>
        <v>0</v>
      </c>
      <c r="J1299" s="93">
        <f t="shared" ref="J1299" si="12694">I1299/I1293</f>
        <v>0</v>
      </c>
      <c r="K1299" s="91">
        <f t="shared" si="12264"/>
        <v>0</v>
      </c>
      <c r="L1299" s="93">
        <f t="shared" ref="L1299" si="12695">K1299/K1293</f>
        <v>0</v>
      </c>
      <c r="M1299" s="91">
        <f t="shared" si="12266"/>
        <v>0</v>
      </c>
      <c r="N1299" s="93">
        <f t="shared" ref="N1299" si="12696">M1299/M1293</f>
        <v>0</v>
      </c>
      <c r="O1299" s="91">
        <f t="shared" si="12268"/>
        <v>0</v>
      </c>
      <c r="P1299" s="93">
        <f t="shared" ref="P1299" si="12697">O1299/O1293</f>
        <v>0</v>
      </c>
      <c r="Q1299" s="91">
        <f t="shared" si="12270"/>
        <v>0</v>
      </c>
      <c r="R1299" s="93">
        <f t="shared" ref="R1299" si="12698">Q1299/Q1293</f>
        <v>0</v>
      </c>
      <c r="S1299" s="91">
        <f t="shared" si="12272"/>
        <v>0</v>
      </c>
      <c r="T1299" s="93">
        <f t="shared" ref="T1299" si="12699">S1299/S1293</f>
        <v>0</v>
      </c>
      <c r="U1299" s="91">
        <f t="shared" si="12274"/>
        <v>0</v>
      </c>
      <c r="V1299" s="93">
        <f t="shared" ref="V1299" si="12700">U1299/U1293</f>
        <v>0</v>
      </c>
      <c r="W1299" s="91">
        <f t="shared" si="12276"/>
        <v>0</v>
      </c>
      <c r="X1299" s="93">
        <f t="shared" ref="X1299" si="12701">W1299/W1293</f>
        <v>0</v>
      </c>
      <c r="Y1299" s="91">
        <f t="shared" si="12278"/>
        <v>0</v>
      </c>
      <c r="Z1299" s="93">
        <f t="shared" ref="Z1299" si="12702">Y1299/Y1293</f>
        <v>0</v>
      </c>
      <c r="AA1299" s="91">
        <f t="shared" si="12280"/>
        <v>0</v>
      </c>
      <c r="AB1299" s="93">
        <f t="shared" ref="AB1299" si="12703">AA1299/AA1293</f>
        <v>0</v>
      </c>
      <c r="AC1299" s="91">
        <f t="shared" si="12282"/>
        <v>0</v>
      </c>
      <c r="AD1299" s="93">
        <f t="shared" ref="AD1299" si="12704">AC1299/AC1293</f>
        <v>0</v>
      </c>
      <c r="AE1299" s="94">
        <f t="shared" si="12284"/>
        <v>0</v>
      </c>
      <c r="AF1299" s="93">
        <f t="shared" ref="AF1299" si="12705">AE1299/AE1293</f>
        <v>0</v>
      </c>
      <c r="AG1299" s="91">
        <f t="shared" si="12286"/>
        <v>0</v>
      </c>
      <c r="AH1299" s="93">
        <f t="shared" ref="AH1299" si="12706">AG1299/AG1293</f>
        <v>0</v>
      </c>
      <c r="AI1299" s="91">
        <f t="shared" si="12288"/>
        <v>0</v>
      </c>
      <c r="AJ1299" s="93">
        <f t="shared" ref="AJ1299" si="12707">AI1299/AI1293</f>
        <v>0</v>
      </c>
      <c r="AK1299" s="91">
        <f t="shared" si="12290"/>
        <v>0</v>
      </c>
      <c r="AL1299" s="93">
        <f t="shared" ref="AL1299" si="12708">AK1299/AK1293</f>
        <v>0</v>
      </c>
      <c r="AM1299" s="91">
        <f t="shared" si="12292"/>
        <v>0</v>
      </c>
      <c r="AN1299" s="93">
        <f t="shared" ref="AN1299" si="12709">AM1299/AM1293</f>
        <v>0</v>
      </c>
      <c r="AO1299" s="91">
        <f t="shared" si="12294"/>
        <v>0</v>
      </c>
      <c r="AP1299" s="93">
        <f t="shared" ref="AP1299" si="12710">AO1299/AO1293</f>
        <v>0</v>
      </c>
      <c r="AQ1299" s="91">
        <f t="shared" si="12296"/>
        <v>0</v>
      </c>
      <c r="AR1299" s="93">
        <f t="shared" si="12628"/>
        <v>0</v>
      </c>
      <c r="AS1299" s="95">
        <f t="shared" si="12297"/>
        <v>0</v>
      </c>
      <c r="AT1299" s="203">
        <f t="shared" si="12630"/>
        <v>0</v>
      </c>
      <c r="AU1299" s="121"/>
      <c r="AV1299" s="121"/>
      <c r="AW1299" s="121"/>
      <c r="AX1299" s="121"/>
      <c r="AY1299" s="121"/>
      <c r="AZ1299" s="121"/>
      <c r="BA1299" s="121"/>
      <c r="BB1299" s="121"/>
      <c r="BC1299" s="121"/>
      <c r="BD1299" s="121"/>
      <c r="BE1299" s="121"/>
      <c r="CD1299" s="30">
        <f t="shared" si="12298"/>
        <v>0</v>
      </c>
    </row>
    <row r="1300" spans="1:82" x14ac:dyDescent="0.25">
      <c r="AU1300" s="116"/>
      <c r="AV1300" s="116"/>
      <c r="AW1300" s="116"/>
      <c r="AX1300" s="116"/>
      <c r="AY1300" s="116"/>
      <c r="AZ1300" s="116"/>
      <c r="BA1300" s="116"/>
      <c r="BB1300" s="116"/>
      <c r="BC1300" s="116"/>
      <c r="BD1300" s="116"/>
      <c r="BE1300" s="116"/>
    </row>
    <row r="1301" spans="1:82" ht="45" x14ac:dyDescent="0.25">
      <c r="A1301" s="97"/>
      <c r="B1301" s="199" t="s">
        <v>25</v>
      </c>
      <c r="C1301" s="248" t="s">
        <v>116</v>
      </c>
      <c r="D1301" s="247"/>
      <c r="E1301" s="257" t="s">
        <v>119</v>
      </c>
      <c r="F1301" s="247"/>
      <c r="G1301" s="257" t="s">
        <v>120</v>
      </c>
      <c r="H1301" s="247"/>
      <c r="I1301" s="248" t="s">
        <v>117</v>
      </c>
      <c r="J1301" s="247"/>
      <c r="K1301" s="248" t="s">
        <v>118</v>
      </c>
      <c r="L1301" s="247"/>
      <c r="M1301" s="248" t="s">
        <v>27</v>
      </c>
      <c r="N1301" s="247"/>
      <c r="O1301" s="248" t="s">
        <v>166</v>
      </c>
      <c r="P1301" s="247"/>
      <c r="Q1301" s="248" t="s">
        <v>167</v>
      </c>
      <c r="R1301" s="247"/>
      <c r="S1301" s="248" t="s">
        <v>132</v>
      </c>
      <c r="T1301" s="247"/>
      <c r="U1301" s="248" t="s">
        <v>28</v>
      </c>
      <c r="V1301" s="247"/>
      <c r="W1301" s="248" t="s">
        <v>29</v>
      </c>
      <c r="X1301" s="247"/>
      <c r="Y1301" s="248" t="s">
        <v>30</v>
      </c>
      <c r="Z1301" s="247"/>
      <c r="AA1301" s="248" t="s">
        <v>114</v>
      </c>
      <c r="AB1301" s="258"/>
      <c r="AC1301" s="248" t="s">
        <v>113</v>
      </c>
      <c r="AD1301" s="247"/>
      <c r="AE1301" s="248" t="s">
        <v>31</v>
      </c>
      <c r="AF1301" s="247"/>
      <c r="AG1301" s="248" t="s">
        <v>193</v>
      </c>
      <c r="AH1301" s="247"/>
      <c r="AI1301" s="248" t="s">
        <v>164</v>
      </c>
      <c r="AJ1301" s="247"/>
      <c r="AK1301" s="246" t="s">
        <v>165</v>
      </c>
      <c r="AL1301" s="247"/>
      <c r="AM1301" s="248" t="s">
        <v>33</v>
      </c>
      <c r="AN1301" s="247"/>
      <c r="AO1301" s="248" t="s">
        <v>34</v>
      </c>
      <c r="AP1301" s="247"/>
      <c r="AQ1301" s="248" t="s">
        <v>34</v>
      </c>
      <c r="AR1301" s="247"/>
      <c r="AS1301" s="248" t="s">
        <v>35</v>
      </c>
      <c r="AT1301" s="247"/>
      <c r="AU1301" s="115" t="s">
        <v>550</v>
      </c>
      <c r="AV1301" s="115" t="s">
        <v>116</v>
      </c>
      <c r="AW1301" s="115" t="s">
        <v>552</v>
      </c>
      <c r="AX1301" s="116" t="s">
        <v>553</v>
      </c>
      <c r="AY1301" s="116" t="s">
        <v>554</v>
      </c>
      <c r="AZ1301" s="116" t="s">
        <v>134</v>
      </c>
      <c r="BA1301" s="117" t="s">
        <v>114</v>
      </c>
      <c r="BB1301" s="117" t="s">
        <v>113</v>
      </c>
      <c r="BC1301" s="117" t="s">
        <v>46</v>
      </c>
      <c r="BD1301" s="117" t="s">
        <v>44</v>
      </c>
      <c r="BE1301" s="118"/>
    </row>
    <row r="1302" spans="1:82" x14ac:dyDescent="0.25">
      <c r="A1302" s="49" t="s">
        <v>129</v>
      </c>
      <c r="B1302" s="200"/>
      <c r="C1302" s="151"/>
      <c r="D1302" s="152"/>
      <c r="E1302" s="151"/>
      <c r="F1302" s="152"/>
      <c r="G1302" s="200"/>
      <c r="H1302" s="201"/>
      <c r="I1302" s="200"/>
      <c r="J1302" s="201"/>
      <c r="K1302" s="87"/>
      <c r="L1302" s="201"/>
      <c r="M1302" s="200"/>
      <c r="N1302" s="201"/>
      <c r="O1302" s="200"/>
      <c r="P1302" s="201"/>
      <c r="Q1302" s="200"/>
      <c r="R1302" s="201"/>
      <c r="S1302" s="200"/>
      <c r="T1302" s="201"/>
      <c r="U1302" s="200"/>
      <c r="V1302" s="201"/>
      <c r="W1302" s="200"/>
      <c r="X1302" s="201"/>
      <c r="Y1302" s="200"/>
      <c r="Z1302" s="201"/>
      <c r="AA1302" s="87"/>
      <c r="AB1302" s="87"/>
      <c r="AC1302" s="200"/>
      <c r="AD1302" s="201"/>
      <c r="AE1302" s="200"/>
      <c r="AF1302" s="201"/>
      <c r="AG1302" s="200"/>
      <c r="AH1302" s="201"/>
      <c r="AI1302" s="200"/>
      <c r="AJ1302" s="201"/>
      <c r="AK1302" s="87"/>
      <c r="AL1302" s="87"/>
      <c r="AM1302" s="200"/>
      <c r="AN1302" s="201"/>
      <c r="AO1302" s="200"/>
      <c r="AP1302" s="201"/>
      <c r="AQ1302" s="200"/>
      <c r="AR1302" s="201"/>
      <c r="AS1302" s="200"/>
      <c r="AT1302" s="146"/>
      <c r="AU1302" s="115"/>
      <c r="AV1302" s="115"/>
      <c r="AW1302" s="115"/>
      <c r="AX1302" s="116"/>
      <c r="AY1302" s="116"/>
      <c r="AZ1302" s="116"/>
      <c r="BA1302" s="116"/>
      <c r="BB1302" s="116"/>
      <c r="BC1302" s="116"/>
      <c r="BD1302" s="116"/>
      <c r="BE1302" s="116"/>
    </row>
    <row r="1303" spans="1:82" x14ac:dyDescent="0.25">
      <c r="A1303" s="98"/>
      <c r="B1303" s="88"/>
      <c r="C1303" s="249">
        <f>(VLOOKUP(A1302,$BF$2:$CB$5,2,FALSE))*'Form II'!F1303</f>
        <v>60</v>
      </c>
      <c r="D1303" s="250"/>
      <c r="E1303" s="249">
        <f>VLOOKUP(A1302,$BF$2:$CB$5,3,FALSE)*'Form II'!F1303</f>
        <v>60</v>
      </c>
      <c r="F1303" s="250"/>
      <c r="G1303" s="249">
        <f>VLOOKUP(A1302,$BF$2:$CB$5,4,FALSE)*'Form II'!F1303</f>
        <v>60</v>
      </c>
      <c r="H1303" s="250"/>
      <c r="I1303" s="249">
        <f>VLOOKUP(A1302,$BF$2:$CB$5,5,FALSE)*'Form II'!F1303</f>
        <v>60</v>
      </c>
      <c r="J1303" s="250"/>
      <c r="K1303" s="251">
        <f>VLOOKUP(A1302,$BF$2:$CB$5,6,FALSE)*'Form II'!F1303</f>
        <v>100</v>
      </c>
      <c r="L1303" s="250"/>
      <c r="M1303" s="249">
        <f>VLOOKUP(A1302,$BF$2:$CB$5,7,FALSE)*'Form II'!F1303</f>
        <v>200</v>
      </c>
      <c r="N1303" s="250"/>
      <c r="O1303" s="249">
        <f>VLOOKUP(A1302,$BF$2:$CB$5,8,FALSE)*'Form II'!F1303</f>
        <v>125</v>
      </c>
      <c r="P1303" s="250"/>
      <c r="Q1303" s="249">
        <f>VLOOKUP(A1302,$BF$2:$CB$5,9,FALSE)*'Form II'!F1303</f>
        <v>125</v>
      </c>
      <c r="R1303" s="250"/>
      <c r="S1303" s="249">
        <f>VLOOKUP(A1302,$BF$2:$CB$5,10,FALSE)*'Form II'!F1303</f>
        <v>125</v>
      </c>
      <c r="T1303" s="250"/>
      <c r="U1303" s="249">
        <f>VLOOKUP(A1302,$BF$2:$CB$5,11,FALSE)*'Form II'!F1303</f>
        <v>150</v>
      </c>
      <c r="V1303" s="250"/>
      <c r="W1303" s="249">
        <f>VLOOKUP(A1302,$BF$2:$CB$5,12,FALSE)*'Form II'!F1303</f>
        <v>200</v>
      </c>
      <c r="X1303" s="250"/>
      <c r="Y1303" s="252">
        <f>VLOOKUP(A1302,$BF$2:$CB$5,13,FALSE)*'Form II'!F1303</f>
        <v>250</v>
      </c>
      <c r="Z1303" s="253"/>
      <c r="AA1303" s="252">
        <f>VLOOKUP(A1302,$BF$2:$CB$5,14,FALSE)*'Form II'!F1303</f>
        <v>75</v>
      </c>
      <c r="AB1303" s="254"/>
      <c r="AC1303" s="252">
        <f>VLOOKUP(A1302,$BF$2:$CB$5,15,FALSE)*'Form II'!F1303</f>
        <v>75</v>
      </c>
      <c r="AD1303" s="253"/>
      <c r="AE1303" s="252">
        <f>VLOOKUP(A1302,$BF$2:$CB$5,16,FALSE)*'Form II'!F1303</f>
        <v>200</v>
      </c>
      <c r="AF1303" s="253"/>
      <c r="AG1303" s="249">
        <f>VLOOKUP(A1302,$BF$2:$CB$5,17,FALSE)*'Form II'!F1303</f>
        <v>200</v>
      </c>
      <c r="AH1303" s="250"/>
      <c r="AI1303" s="249">
        <f>VLOOKUP(A1302,$BF$2:$CB$5,18,FALSE)*'Form II'!F1303</f>
        <v>12.5</v>
      </c>
      <c r="AJ1303" s="250"/>
      <c r="AK1303" s="249">
        <f>VLOOKUP(A1302,$BF$2:$CB$5,19,FALSE)*'Form II'!F1303</f>
        <v>25</v>
      </c>
      <c r="AL1303" s="250"/>
      <c r="AM1303" s="249">
        <f>VLOOKUP(A1302,$BF$2:$CB$5,20,FALSE)*'Form II'!F1303</f>
        <v>12.5</v>
      </c>
      <c r="AN1303" s="250"/>
      <c r="AO1303" s="249">
        <f>VLOOKUP(A1302,$BF$2:$CB$5,21,FALSE)*'Form II'!F1303</f>
        <v>25</v>
      </c>
      <c r="AP1303" s="250"/>
      <c r="AQ1303" s="249">
        <f>VLOOKUP(A1302,$BF$2:$CB$5,22,FALSE)*'Form II'!F1303</f>
        <v>25</v>
      </c>
      <c r="AR1303" s="250"/>
      <c r="AS1303" s="255"/>
      <c r="AT1303" s="256"/>
      <c r="AU1303" s="116"/>
      <c r="AV1303" s="116"/>
      <c r="AW1303" s="116"/>
      <c r="AX1303" s="116"/>
      <c r="AY1303" s="116"/>
      <c r="AZ1303" s="116"/>
      <c r="BA1303" s="116"/>
      <c r="BB1303" s="116"/>
      <c r="BC1303" s="116"/>
      <c r="BD1303" s="116"/>
      <c r="BE1303" s="116"/>
    </row>
    <row r="1304" spans="1:82" ht="15.75" thickBot="1" x14ac:dyDescent="0.3">
      <c r="A1304" s="48" t="str">
        <f>'Form II'!A1303&amp;", "&amp;'Form II'!B1303</f>
        <v>, 131</v>
      </c>
      <c r="B1304" s="99" t="s">
        <v>36</v>
      </c>
      <c r="C1304" s="99" t="s">
        <v>36</v>
      </c>
      <c r="D1304" s="99" t="s">
        <v>142</v>
      </c>
      <c r="E1304" s="99"/>
      <c r="F1304" s="99"/>
      <c r="G1304" s="99"/>
      <c r="H1304" s="99"/>
      <c r="I1304" s="99"/>
      <c r="J1304" s="99"/>
      <c r="K1304" s="99" t="s">
        <v>36</v>
      </c>
      <c r="L1304" s="99" t="s">
        <v>142</v>
      </c>
      <c r="M1304" s="99" t="s">
        <v>36</v>
      </c>
      <c r="N1304" s="99" t="s">
        <v>142</v>
      </c>
      <c r="O1304" s="99" t="s">
        <v>36</v>
      </c>
      <c r="P1304" s="99" t="s">
        <v>142</v>
      </c>
      <c r="Q1304" s="99" t="s">
        <v>36</v>
      </c>
      <c r="R1304" s="99" t="s">
        <v>142</v>
      </c>
      <c r="S1304" s="99" t="s">
        <v>36</v>
      </c>
      <c r="T1304" s="99" t="s">
        <v>142</v>
      </c>
      <c r="U1304" s="99" t="s">
        <v>36</v>
      </c>
      <c r="V1304" s="99" t="s">
        <v>142</v>
      </c>
      <c r="W1304" s="99" t="s">
        <v>36</v>
      </c>
      <c r="X1304" s="99" t="s">
        <v>142</v>
      </c>
      <c r="Y1304" s="99" t="s">
        <v>36</v>
      </c>
      <c r="Z1304" s="99" t="s">
        <v>142</v>
      </c>
      <c r="AA1304" s="99"/>
      <c r="AB1304" s="99"/>
      <c r="AC1304" s="99" t="s">
        <v>36</v>
      </c>
      <c r="AD1304" s="99" t="s">
        <v>142</v>
      </c>
      <c r="AE1304" s="99" t="s">
        <v>36</v>
      </c>
      <c r="AF1304" s="100" t="s">
        <v>142</v>
      </c>
      <c r="AG1304" s="99" t="s">
        <v>36</v>
      </c>
      <c r="AH1304" s="99" t="s">
        <v>142</v>
      </c>
      <c r="AI1304" s="99" t="s">
        <v>36</v>
      </c>
      <c r="AJ1304" s="99" t="s">
        <v>142</v>
      </c>
      <c r="AK1304" s="99" t="s">
        <v>36</v>
      </c>
      <c r="AL1304" s="99" t="s">
        <v>142</v>
      </c>
      <c r="AM1304" s="99" t="s">
        <v>36</v>
      </c>
      <c r="AN1304" s="99" t="s">
        <v>142</v>
      </c>
      <c r="AO1304" s="99" t="s">
        <v>36</v>
      </c>
      <c r="AP1304" s="99" t="s">
        <v>142</v>
      </c>
      <c r="AQ1304" s="99" t="s">
        <v>36</v>
      </c>
      <c r="AR1304" s="99" t="s">
        <v>142</v>
      </c>
      <c r="AS1304" s="99" t="s">
        <v>36</v>
      </c>
      <c r="AT1304" s="147" t="s">
        <v>142</v>
      </c>
      <c r="AU1304" s="116"/>
      <c r="AV1304" s="116"/>
      <c r="AW1304" s="116"/>
      <c r="AX1304" s="116"/>
      <c r="AY1304" s="116"/>
      <c r="AZ1304" s="116"/>
      <c r="BA1304" s="116"/>
      <c r="BB1304" s="116"/>
      <c r="BC1304" s="116"/>
      <c r="BD1304" s="116"/>
      <c r="BE1304" s="116"/>
    </row>
    <row r="1305" spans="1:82" ht="16.5" thickTop="1" thickBot="1" x14ac:dyDescent="0.3">
      <c r="A1305" s="24" t="s">
        <v>37</v>
      </c>
      <c r="B1305" s="25"/>
      <c r="C1305" s="112">
        <v>0</v>
      </c>
      <c r="D1305" s="93">
        <f t="shared" ref="D1305" si="12711">C1305/C1303</f>
        <v>0</v>
      </c>
      <c r="E1305" s="112"/>
      <c r="F1305" s="93">
        <f t="shared" ref="F1305" si="12712">E1305/E1303</f>
        <v>0</v>
      </c>
      <c r="G1305" s="112"/>
      <c r="H1305" s="93">
        <f t="shared" ref="H1305" si="12713">G1305/G1303</f>
        <v>0</v>
      </c>
      <c r="I1305" s="112"/>
      <c r="J1305" s="93">
        <f t="shared" ref="J1305" si="12714">I1305/I1303</f>
        <v>0</v>
      </c>
      <c r="K1305" s="112"/>
      <c r="L1305" s="93">
        <f t="shared" ref="L1305" si="12715">K1305/K1303</f>
        <v>0</v>
      </c>
      <c r="M1305" s="112">
        <v>0</v>
      </c>
      <c r="N1305" s="93">
        <f t="shared" ref="N1305" si="12716">M1305/M1303</f>
        <v>0</v>
      </c>
      <c r="O1305" s="112">
        <v>0</v>
      </c>
      <c r="P1305" s="93">
        <f t="shared" ref="P1305" si="12717">O1305/O1303</f>
        <v>0</v>
      </c>
      <c r="Q1305" s="112">
        <v>0</v>
      </c>
      <c r="R1305" s="93">
        <f t="shared" ref="R1305" si="12718">Q1305/Q1303</f>
        <v>0</v>
      </c>
      <c r="S1305" s="112">
        <v>0</v>
      </c>
      <c r="T1305" s="93">
        <f t="shared" ref="T1305" si="12719">S1305/S1303</f>
        <v>0</v>
      </c>
      <c r="U1305" s="112">
        <v>0</v>
      </c>
      <c r="V1305" s="93">
        <f t="shared" ref="V1305" si="12720">U1305/U1303</f>
        <v>0</v>
      </c>
      <c r="W1305" s="112">
        <v>0</v>
      </c>
      <c r="X1305" s="93">
        <f t="shared" ref="X1305" si="12721">W1305/W1303</f>
        <v>0</v>
      </c>
      <c r="Y1305" s="112">
        <v>0</v>
      </c>
      <c r="Z1305" s="93">
        <f t="shared" ref="Z1305" si="12722">Y1305/Y1303</f>
        <v>0</v>
      </c>
      <c r="AA1305" s="112">
        <v>0</v>
      </c>
      <c r="AB1305" s="93">
        <f t="shared" ref="AB1305" si="12723">AA1305/AA1303</f>
        <v>0</v>
      </c>
      <c r="AC1305" s="112">
        <v>0</v>
      </c>
      <c r="AD1305" s="93">
        <f t="shared" ref="AD1305" si="12724">AC1305/AC1303</f>
        <v>0</v>
      </c>
      <c r="AE1305" s="112"/>
      <c r="AF1305" s="93">
        <f t="shared" ref="AF1305" si="12725">AE1305/AE1303</f>
        <v>0</v>
      </c>
      <c r="AG1305" s="112"/>
      <c r="AH1305" s="93">
        <f t="shared" ref="AH1305" si="12726">AG1305/AG1303</f>
        <v>0</v>
      </c>
      <c r="AI1305" s="112"/>
      <c r="AJ1305" s="93">
        <f t="shared" ref="AJ1305" si="12727">AI1305/AI1303</f>
        <v>0</v>
      </c>
      <c r="AK1305" s="112"/>
      <c r="AL1305" s="93">
        <f t="shared" ref="AL1305" si="12728">AK1305/AK1303</f>
        <v>0</v>
      </c>
      <c r="AM1305" s="112">
        <v>0</v>
      </c>
      <c r="AN1305" s="93">
        <f t="shared" ref="AN1305" si="12729">AM1305/AM1303</f>
        <v>0</v>
      </c>
      <c r="AO1305" s="112">
        <v>0</v>
      </c>
      <c r="AP1305" s="93">
        <f t="shared" ref="AP1305" si="12730">AO1305/AO1303</f>
        <v>0</v>
      </c>
      <c r="AQ1305" s="112">
        <v>0</v>
      </c>
      <c r="AR1305" s="93">
        <f t="shared" ref="AR1305:AR1309" si="12731">AQ1305/$AQ$113</f>
        <v>0</v>
      </c>
      <c r="AS1305" s="134">
        <f t="shared" ref="AS1305:AS1308" si="12732">C1305+K1305+M1305+O1305+U1305+W1305+Y1305+AC1305+AE1305+AG1305+AM1305+AQ1305+E1305+I1305+G1305+AA1305+Q1305+S1305+AO1305+AI1305+AK1305</f>
        <v>0</v>
      </c>
      <c r="AT1305" s="203">
        <f t="shared" ref="AT1305:AT1309" si="12733">D1305+L1305+N1305+P1305+V1305+X1305+Z1305+AD1305+AF1305+AH1305+AN1305+AR1305+AB1305+F1305+J1305+H1305+R1305+T1305+AP1305+AJ1305+AL1305</f>
        <v>0</v>
      </c>
      <c r="AU1305" s="120">
        <f>IF(J1305=0,0,(IF('Form II'!K1303="yes",(J1305/AT1305)*('Form II'!G1303+'Form II'!H1303),0)))</f>
        <v>0</v>
      </c>
      <c r="AV1305" s="120">
        <f>IF(D1305=0,0,(IF('Form II'!I1303="yes",(D1305/AT1305)*('Form II'!G1303+'Form II'!H1303),0)))</f>
        <v>0</v>
      </c>
      <c r="AW1305" s="120">
        <f>IF(F1305+H1305=0,0,(IF('Form II'!J1303="yes",((F1305+H1305)/AT1305)*('Form II'!G1303+'Form II'!H1303),0)))</f>
        <v>0</v>
      </c>
      <c r="AX1305" s="120">
        <f>IF(L1305=0,0,(L1305/AT1305)*('Form II'!G1303+'Form II'!H1303))</f>
        <v>0</v>
      </c>
      <c r="AY1305" s="120">
        <f>IF(P1305+R1305=0,0,(IF('Form II'!M1303="yes",(((P1305+R1305)/AT1305)*('Form II'!G1303+'Form II'!H1303)),0)))</f>
        <v>0</v>
      </c>
      <c r="AZ1305" s="120" t="e">
        <f>IF('Form II'!N1303="yes",(((V1305+X1305+Z1305+T1305)/AT1305)*('Form II'!G1303+'Form II'!H1303)),0)</f>
        <v>#DIV/0!</v>
      </c>
      <c r="BA1305" s="120" t="e">
        <f>IF('Form II'!P1303="yes",(AB1305/AT1305)*('Form II'!G1303+'Form II'!H1303),0)</f>
        <v>#DIV/0!</v>
      </c>
      <c r="BB1305" s="120" t="e">
        <f>IF('Form II'!O1303="yes",(AD1305/AT1305)*('Form II'!G1303+'Form II'!H1303),0)</f>
        <v>#DIV/0!</v>
      </c>
      <c r="BC1305" s="120">
        <f>IF(AF1305=0,0,(AF1305/AT1305)*('Form II'!G1303+'Form II'!H1303))</f>
        <v>0</v>
      </c>
      <c r="BD1305" s="120">
        <f>IF((AN1305+AP1305+AR1305)=0,0,(IF('Form II'!R1303="yes",(((AN1305+AP1305+AR1305)/AT1305)*('Form II'!G1303+'Form II'!H1303)),0)))</f>
        <v>0</v>
      </c>
      <c r="BE1305" s="118">
        <f>IF((AS1305)=0,('Form II'!G1303+'Form II'!H1303),SUM(AU1305:BD1305))</f>
        <v>0</v>
      </c>
      <c r="CD1305" s="23">
        <f>AT1305*'Form II'!F1303</f>
        <v>0</v>
      </c>
    </row>
    <row r="1306" spans="1:82" ht="16.5" thickTop="1" thickBot="1" x14ac:dyDescent="0.3">
      <c r="A1306" s="26" t="s">
        <v>38</v>
      </c>
      <c r="B1306" s="27"/>
      <c r="C1306" s="113">
        <v>0</v>
      </c>
      <c r="D1306" s="93">
        <f t="shared" ref="D1306" si="12734">C1306/C1303</f>
        <v>0</v>
      </c>
      <c r="E1306" s="113"/>
      <c r="F1306" s="93">
        <f t="shared" ref="F1306" si="12735">E1306/E1303</f>
        <v>0</v>
      </c>
      <c r="G1306" s="113"/>
      <c r="H1306" s="93">
        <f t="shared" ref="H1306" si="12736">G1306/G1303</f>
        <v>0</v>
      </c>
      <c r="I1306" s="113"/>
      <c r="J1306" s="93">
        <f t="shared" ref="J1306" si="12737">I1306/I1303</f>
        <v>0</v>
      </c>
      <c r="K1306" s="113"/>
      <c r="L1306" s="93">
        <f t="shared" ref="L1306" si="12738">K1306/K1303</f>
        <v>0</v>
      </c>
      <c r="M1306" s="113">
        <v>0</v>
      </c>
      <c r="N1306" s="93">
        <f t="shared" ref="N1306" si="12739">M1306/M1303</f>
        <v>0</v>
      </c>
      <c r="O1306" s="113">
        <v>0</v>
      </c>
      <c r="P1306" s="93">
        <f t="shared" ref="P1306" si="12740">O1306/O1303</f>
        <v>0</v>
      </c>
      <c r="Q1306" s="113">
        <v>0</v>
      </c>
      <c r="R1306" s="93">
        <f t="shared" ref="R1306" si="12741">Q1306/Q1303</f>
        <v>0</v>
      </c>
      <c r="S1306" s="113">
        <v>0</v>
      </c>
      <c r="T1306" s="93">
        <f t="shared" ref="T1306" si="12742">S1306/S1303</f>
        <v>0</v>
      </c>
      <c r="U1306" s="113">
        <v>0</v>
      </c>
      <c r="V1306" s="93">
        <f t="shared" ref="V1306" si="12743">U1306/U1303</f>
        <v>0</v>
      </c>
      <c r="W1306" s="113">
        <v>0</v>
      </c>
      <c r="X1306" s="93">
        <f t="shared" ref="X1306" si="12744">W1306/W1303</f>
        <v>0</v>
      </c>
      <c r="Y1306" s="113">
        <v>0</v>
      </c>
      <c r="Z1306" s="93">
        <f t="shared" ref="Z1306" si="12745">Y1306/Y1303</f>
        <v>0</v>
      </c>
      <c r="AA1306" s="113">
        <v>0</v>
      </c>
      <c r="AB1306" s="93">
        <f t="shared" ref="AB1306" si="12746">AA1306/AA1303</f>
        <v>0</v>
      </c>
      <c r="AC1306" s="113">
        <v>0</v>
      </c>
      <c r="AD1306" s="93">
        <f t="shared" ref="AD1306" si="12747">AC1306/AC1303</f>
        <v>0</v>
      </c>
      <c r="AE1306" s="113"/>
      <c r="AF1306" s="93">
        <f t="shared" ref="AF1306" si="12748">AE1306/AE1303</f>
        <v>0</v>
      </c>
      <c r="AG1306" s="113"/>
      <c r="AH1306" s="93">
        <f t="shared" ref="AH1306" si="12749">AG1306/AG1303</f>
        <v>0</v>
      </c>
      <c r="AI1306" s="113"/>
      <c r="AJ1306" s="93">
        <f t="shared" ref="AJ1306" si="12750">AI1306/AI1303</f>
        <v>0</v>
      </c>
      <c r="AK1306" s="113"/>
      <c r="AL1306" s="93">
        <f t="shared" ref="AL1306" si="12751">AK1306/AK1303</f>
        <v>0</v>
      </c>
      <c r="AM1306" s="113">
        <v>0</v>
      </c>
      <c r="AN1306" s="93">
        <f t="shared" ref="AN1306" si="12752">AM1306/AM1303</f>
        <v>0</v>
      </c>
      <c r="AO1306" s="113">
        <v>0</v>
      </c>
      <c r="AP1306" s="93">
        <f t="shared" ref="AP1306" si="12753">AO1306/AO1303</f>
        <v>0</v>
      </c>
      <c r="AQ1306" s="113">
        <v>0</v>
      </c>
      <c r="AR1306" s="93">
        <f t="shared" si="12731"/>
        <v>0</v>
      </c>
      <c r="AS1306" s="134">
        <f t="shared" si="12732"/>
        <v>0</v>
      </c>
      <c r="AT1306" s="203">
        <f t="shared" si="12733"/>
        <v>0</v>
      </c>
      <c r="AU1306" s="120">
        <f>IF(J1306=0,0,(IF('Form II'!K1304="yes",(J1306/AT1306)*('Form II'!G1304+'Form II'!H1304),0)))</f>
        <v>0</v>
      </c>
      <c r="AV1306" s="120">
        <f>IF(D1306=0,0,(IF('Form II'!I1304="yes",(D1306/AT1306)*('Form II'!G1304+'Form II'!H1304),0)))</f>
        <v>0</v>
      </c>
      <c r="AW1306" s="120">
        <f>IF(F1306+H1306=0,0,(IF('Form II'!J1304="yes",((F1306+H1306)/AT1306)*('Form II'!G1304+'Form II'!H1304),0)))</f>
        <v>0</v>
      </c>
      <c r="AX1306" s="120">
        <f>IF(L1306=0,0,(L1306/AT1306)*('Form II'!G1304+'Form II'!H1304))</f>
        <v>0</v>
      </c>
      <c r="AY1306" s="120">
        <f>IF(P1306+R1306=0,0,(IF('Form II'!M1304="yes",(((P1306+R1306)/AT1306)*('Form II'!G1304+'Form II'!H1304)),0)))</f>
        <v>0</v>
      </c>
      <c r="AZ1306" s="120" t="e">
        <f>IF('Form II'!N1304="yes",(((V1306+X1306+Z1306+T1306)/AT1306)*('Form II'!G1304+'Form II'!H1304)),0)</f>
        <v>#DIV/0!</v>
      </c>
      <c r="BA1306" s="120" t="e">
        <f>IF('Form II'!P1304="yes",(AB1306/AT1306)*('Form II'!G1304+'Form II'!H1304),0)</f>
        <v>#DIV/0!</v>
      </c>
      <c r="BB1306" s="120" t="e">
        <f>IF('Form II'!O1304="yes",(AD1306/AT1306)*('Form II'!G1304+'Form II'!H1304),0)</f>
        <v>#DIV/0!</v>
      </c>
      <c r="BC1306" s="120">
        <f>IF(AF1306=0,0,(AF1306/AT1306)*('Form II'!G1304+'Form II'!H1304))</f>
        <v>0</v>
      </c>
      <c r="BD1306" s="120">
        <f>IF((AN1306+AP1306+AR1306)=0,0,(IF('Form II'!R1304="yes",(((AN1306+AP1306+AR1306)/AT1306)*('Form II'!G1304+'Form II'!H1304)),0)))</f>
        <v>0</v>
      </c>
      <c r="BE1306" s="118">
        <f>IF((AS1306)=0,('Form II'!G1304+'Form II'!H1304),SUM(AU1306:BD1306))</f>
        <v>0</v>
      </c>
      <c r="CD1306" s="23">
        <f>AT1306*'Form II'!F1304</f>
        <v>0</v>
      </c>
    </row>
    <row r="1307" spans="1:82" ht="16.5" thickTop="1" thickBot="1" x14ac:dyDescent="0.3">
      <c r="A1307" s="26" t="s">
        <v>39</v>
      </c>
      <c r="B1307" s="27"/>
      <c r="C1307" s="113">
        <v>0</v>
      </c>
      <c r="D1307" s="93">
        <f t="shared" ref="D1307" si="12754">C1307/C1303</f>
        <v>0</v>
      </c>
      <c r="E1307" s="113"/>
      <c r="F1307" s="93">
        <f t="shared" ref="F1307" si="12755">E1307/E1303</f>
        <v>0</v>
      </c>
      <c r="G1307" s="113"/>
      <c r="H1307" s="93">
        <f t="shared" ref="H1307" si="12756">G1307/G1303</f>
        <v>0</v>
      </c>
      <c r="I1307" s="113"/>
      <c r="J1307" s="93">
        <f t="shared" ref="J1307" si="12757">I1307/I1303</f>
        <v>0</v>
      </c>
      <c r="K1307" s="113"/>
      <c r="L1307" s="93">
        <f t="shared" ref="L1307" si="12758">K1307/K1303</f>
        <v>0</v>
      </c>
      <c r="M1307" s="113">
        <v>0</v>
      </c>
      <c r="N1307" s="93">
        <f t="shared" ref="N1307" si="12759">M1307/M1303</f>
        <v>0</v>
      </c>
      <c r="O1307" s="113">
        <v>0</v>
      </c>
      <c r="P1307" s="93">
        <f t="shared" ref="P1307" si="12760">O1307/O1303</f>
        <v>0</v>
      </c>
      <c r="Q1307" s="113">
        <v>0</v>
      </c>
      <c r="R1307" s="93">
        <f t="shared" ref="R1307" si="12761">Q1307/Q1303</f>
        <v>0</v>
      </c>
      <c r="S1307" s="113">
        <v>0</v>
      </c>
      <c r="T1307" s="93">
        <f t="shared" ref="T1307" si="12762">S1307/S1303</f>
        <v>0</v>
      </c>
      <c r="U1307" s="113">
        <v>0</v>
      </c>
      <c r="V1307" s="93">
        <f t="shared" ref="V1307" si="12763">U1307/U1303</f>
        <v>0</v>
      </c>
      <c r="W1307" s="113">
        <v>0</v>
      </c>
      <c r="X1307" s="93">
        <f t="shared" ref="X1307" si="12764">W1307/W1303</f>
        <v>0</v>
      </c>
      <c r="Y1307" s="113">
        <v>0</v>
      </c>
      <c r="Z1307" s="93">
        <f t="shared" ref="Z1307" si="12765">Y1307/Y1303</f>
        <v>0</v>
      </c>
      <c r="AA1307" s="113">
        <v>0</v>
      </c>
      <c r="AB1307" s="93">
        <f t="shared" ref="AB1307" si="12766">AA1307/AA1303</f>
        <v>0</v>
      </c>
      <c r="AC1307" s="113">
        <v>0</v>
      </c>
      <c r="AD1307" s="93">
        <f t="shared" ref="AD1307" si="12767">AC1307/AC1303</f>
        <v>0</v>
      </c>
      <c r="AE1307" s="113"/>
      <c r="AF1307" s="93">
        <f t="shared" ref="AF1307" si="12768">AE1307/AE1303</f>
        <v>0</v>
      </c>
      <c r="AG1307" s="113"/>
      <c r="AH1307" s="93">
        <f t="shared" ref="AH1307" si="12769">AG1307/AG1303</f>
        <v>0</v>
      </c>
      <c r="AI1307" s="113"/>
      <c r="AJ1307" s="93">
        <f t="shared" ref="AJ1307" si="12770">AI1307/AI1303</f>
        <v>0</v>
      </c>
      <c r="AK1307" s="113"/>
      <c r="AL1307" s="93">
        <f t="shared" ref="AL1307" si="12771">AK1307/AK1303</f>
        <v>0</v>
      </c>
      <c r="AM1307" s="113">
        <v>0</v>
      </c>
      <c r="AN1307" s="93">
        <f t="shared" ref="AN1307" si="12772">AM1307/AM1303</f>
        <v>0</v>
      </c>
      <c r="AO1307" s="113">
        <v>0</v>
      </c>
      <c r="AP1307" s="93">
        <f t="shared" ref="AP1307" si="12773">AO1307/AO1303</f>
        <v>0</v>
      </c>
      <c r="AQ1307" s="113">
        <v>0</v>
      </c>
      <c r="AR1307" s="93">
        <f t="shared" si="12731"/>
        <v>0</v>
      </c>
      <c r="AS1307" s="134">
        <f t="shared" si="12732"/>
        <v>0</v>
      </c>
      <c r="AT1307" s="203">
        <f t="shared" si="12733"/>
        <v>0</v>
      </c>
      <c r="AU1307" s="120">
        <f>IF(J1307=0,0,(IF('Form II'!K1305="yes",(J1307/AT1307)*('Form II'!G1305+'Form II'!H1305),0)))</f>
        <v>0</v>
      </c>
      <c r="AV1307" s="120">
        <f>IF(D1307=0,0,(IF('Form II'!I1305="yes",(D1307/AT1307)*('Form II'!G1305+'Form II'!H1305),0)))</f>
        <v>0</v>
      </c>
      <c r="AW1307" s="120">
        <f>IF(F1307+H1307=0,0,(IF('Form II'!J1305="yes",((F1307+H1307)/AT1307)*('Form II'!G1305+'Form II'!H1305),0)))</f>
        <v>0</v>
      </c>
      <c r="AX1307" s="120">
        <f>IF(L1307=0,0,(L1307/AT1307)*('Form II'!G1305+'Form II'!H1305))</f>
        <v>0</v>
      </c>
      <c r="AY1307" s="120">
        <f>IF(P1307+R1307=0,0,(IF('Form II'!M1305="yes",(((P1307+R1307)/AT1307)*('Form II'!G1305+'Form II'!H1305)),0)))</f>
        <v>0</v>
      </c>
      <c r="AZ1307" s="120" t="e">
        <f>IF('Form II'!N1305="yes",(((V1307+X1307+Z1307+T1307)/AT1307)*('Form II'!G1305+'Form II'!H1305)),0)</f>
        <v>#DIV/0!</v>
      </c>
      <c r="BA1307" s="120" t="e">
        <f>IF('Form II'!P1305="yes",(AB1307/AT1307)*('Form II'!G1305+'Form II'!H1305),0)</f>
        <v>#DIV/0!</v>
      </c>
      <c r="BB1307" s="120" t="e">
        <f>IF('Form II'!O1305="yes",(AD1307/AT1307)*('Form II'!G1305+'Form II'!H1305),0)</f>
        <v>#DIV/0!</v>
      </c>
      <c r="BC1307" s="120">
        <f>IF(AF1307=0,0,(AF1307/AT1307)*('Form II'!G1305+'Form II'!H1305))</f>
        <v>0</v>
      </c>
      <c r="BD1307" s="120">
        <f>IF((AN1307+AP1307+AR1307)=0,0,(IF('Form II'!R1305="yes",(((AN1307+AP1307+AR1307)/AT1307)*('Form II'!G1305+'Form II'!H1305)),0)))</f>
        <v>0</v>
      </c>
      <c r="BE1307" s="118">
        <f>IF((AS1307)=0,('Form II'!G1305+'Form II'!H1305),SUM(AU1307:BD1307))</f>
        <v>0</v>
      </c>
      <c r="CD1307" s="23">
        <f>AT1307*'Form II'!F1305</f>
        <v>0</v>
      </c>
    </row>
    <row r="1308" spans="1:82" ht="16.5" thickTop="1" thickBot="1" x14ac:dyDescent="0.3">
      <c r="A1308" s="28" t="s">
        <v>40</v>
      </c>
      <c r="B1308" s="29"/>
      <c r="C1308" s="114">
        <v>0</v>
      </c>
      <c r="D1308" s="93">
        <f t="shared" ref="D1308" si="12774">C1308/C1303</f>
        <v>0</v>
      </c>
      <c r="E1308" s="114"/>
      <c r="F1308" s="93">
        <f t="shared" ref="F1308" si="12775">E1308/E1303</f>
        <v>0</v>
      </c>
      <c r="G1308" s="114"/>
      <c r="H1308" s="93">
        <f t="shared" ref="H1308" si="12776">G1308/G1303</f>
        <v>0</v>
      </c>
      <c r="I1308" s="114"/>
      <c r="J1308" s="93">
        <f t="shared" ref="J1308" si="12777">I1308/I1303</f>
        <v>0</v>
      </c>
      <c r="K1308" s="114"/>
      <c r="L1308" s="93">
        <f t="shared" ref="L1308" si="12778">K1308/K1303</f>
        <v>0</v>
      </c>
      <c r="M1308" s="114">
        <v>0</v>
      </c>
      <c r="N1308" s="93">
        <f t="shared" ref="N1308" si="12779">M1308/M1303</f>
        <v>0</v>
      </c>
      <c r="O1308" s="114">
        <v>0</v>
      </c>
      <c r="P1308" s="93">
        <f t="shared" ref="P1308" si="12780">O1308/O1303</f>
        <v>0</v>
      </c>
      <c r="Q1308" s="114">
        <v>0</v>
      </c>
      <c r="R1308" s="93">
        <f t="shared" ref="R1308" si="12781">Q1308/Q1303</f>
        <v>0</v>
      </c>
      <c r="S1308" s="114">
        <v>0</v>
      </c>
      <c r="T1308" s="93">
        <f t="shared" ref="T1308" si="12782">S1308/S1303</f>
        <v>0</v>
      </c>
      <c r="U1308" s="114">
        <v>0</v>
      </c>
      <c r="V1308" s="93">
        <f t="shared" ref="V1308" si="12783">U1308/U1303</f>
        <v>0</v>
      </c>
      <c r="W1308" s="114">
        <v>0</v>
      </c>
      <c r="X1308" s="93">
        <f t="shared" ref="X1308" si="12784">W1308/W1303</f>
        <v>0</v>
      </c>
      <c r="Y1308" s="114">
        <v>0</v>
      </c>
      <c r="Z1308" s="93">
        <f t="shared" ref="Z1308" si="12785">Y1308/Y1303</f>
        <v>0</v>
      </c>
      <c r="AA1308" s="114">
        <v>0</v>
      </c>
      <c r="AB1308" s="93">
        <f t="shared" ref="AB1308" si="12786">AA1308/AA1303</f>
        <v>0</v>
      </c>
      <c r="AC1308" s="114">
        <v>0</v>
      </c>
      <c r="AD1308" s="93">
        <f t="shared" ref="AD1308" si="12787">AC1308/AC1303</f>
        <v>0</v>
      </c>
      <c r="AE1308" s="114"/>
      <c r="AF1308" s="93">
        <f t="shared" ref="AF1308" si="12788">AE1308/AE1303</f>
        <v>0</v>
      </c>
      <c r="AG1308" s="114"/>
      <c r="AH1308" s="93">
        <f t="shared" ref="AH1308" si="12789">AG1308/AG1303</f>
        <v>0</v>
      </c>
      <c r="AI1308" s="114"/>
      <c r="AJ1308" s="93">
        <f t="shared" ref="AJ1308" si="12790">AI1308/AI1303</f>
        <v>0</v>
      </c>
      <c r="AK1308" s="114"/>
      <c r="AL1308" s="93">
        <f t="shared" ref="AL1308" si="12791">AK1308/AK1303</f>
        <v>0</v>
      </c>
      <c r="AM1308" s="114">
        <v>0</v>
      </c>
      <c r="AN1308" s="93">
        <f t="shared" ref="AN1308" si="12792">AM1308/AM1303</f>
        <v>0</v>
      </c>
      <c r="AO1308" s="114">
        <v>0</v>
      </c>
      <c r="AP1308" s="93">
        <f t="shared" ref="AP1308" si="12793">AO1308/AO1303</f>
        <v>0</v>
      </c>
      <c r="AQ1308" s="114">
        <v>0</v>
      </c>
      <c r="AR1308" s="93">
        <f t="shared" si="12731"/>
        <v>0</v>
      </c>
      <c r="AS1308" s="134">
        <f t="shared" si="12732"/>
        <v>0</v>
      </c>
      <c r="AT1308" s="203">
        <f t="shared" si="12733"/>
        <v>0</v>
      </c>
      <c r="AU1308" s="120">
        <f>IF(J1308=0,0,(IF('Form II'!K1306="yes",(J1308/AT1308)*('Form II'!G1306+'Form II'!H1306),0)))</f>
        <v>0</v>
      </c>
      <c r="AV1308" s="120">
        <f>IF(D1308=0,0,(IF('Form II'!I1306="yes",(D1308/AT1308)*('Form II'!G1306+'Form II'!H1306),0)))</f>
        <v>0</v>
      </c>
      <c r="AW1308" s="120">
        <f>IF(F1308+H1308=0,0,(IF('Form II'!J1306="yes",((F1308+H1308)/AT1308)*('Form II'!G1306+'Form II'!H1306),0)))</f>
        <v>0</v>
      </c>
      <c r="AX1308" s="120">
        <f>IF(L1308=0,0,(L1308/AT1308)*('Form II'!G1306+'Form II'!H1306))</f>
        <v>0</v>
      </c>
      <c r="AY1308" s="120">
        <f>IF(P1308+R1308=0,0,(IF('Form II'!M1306="yes",(((P1308+R1308)/AT1308)*('Form II'!G1306+'Form II'!H1306)),0)))</f>
        <v>0</v>
      </c>
      <c r="AZ1308" s="120" t="e">
        <f>IF('Form II'!N1306="yes",(((V1308+X1308+Z1308+T1308)/AT1308)*('Form II'!G1306+'Form II'!H1306)),0)</f>
        <v>#DIV/0!</v>
      </c>
      <c r="BA1308" s="120" t="e">
        <f>IF('Form II'!P1306="yes",(AB1308/AT1308)*('Form II'!G1306+'Form II'!H1306),0)</f>
        <v>#DIV/0!</v>
      </c>
      <c r="BB1308" s="120" t="e">
        <f>IF('Form II'!O1306="yes",(AD1308/AT1308)*('Form II'!G1306+'Form II'!H1306),0)</f>
        <v>#DIV/0!</v>
      </c>
      <c r="BC1308" s="120">
        <f>IF(AF1308=0,0,(AF1308/AT1308)*('Form II'!G1306+'Form II'!H1306))</f>
        <v>0</v>
      </c>
      <c r="BD1308" s="120">
        <f>IF((AN1308+AP1308+AR1308)=0,0,(IF('Form II'!R1306="yes",(((AN1308+AP1308+AR1308)/AT1308)*('Form II'!G1306+'Form II'!H1306)),0)))</f>
        <v>0</v>
      </c>
      <c r="BE1308" s="118">
        <f>IF((AS1308)=0,('Form II'!G1306+'Form II'!H1306),SUM(AU1308:BD1308))</f>
        <v>0</v>
      </c>
      <c r="CD1308" s="23">
        <f>AT1308*'Form II'!F1306</f>
        <v>0</v>
      </c>
    </row>
    <row r="1309" spans="1:82" ht="15.75" thickTop="1" x14ac:dyDescent="0.25">
      <c r="A1309" s="90" t="s">
        <v>41</v>
      </c>
      <c r="B1309" s="91"/>
      <c r="C1309" s="91">
        <f t="shared" si="12256"/>
        <v>0</v>
      </c>
      <c r="D1309" s="93">
        <f t="shared" ref="D1309" si="12794">C1309/C1303</f>
        <v>0</v>
      </c>
      <c r="E1309" s="91">
        <f t="shared" si="12258"/>
        <v>0</v>
      </c>
      <c r="F1309" s="93">
        <f t="shared" ref="F1309" si="12795">E1309/E1303</f>
        <v>0</v>
      </c>
      <c r="G1309" s="91">
        <f t="shared" si="12260"/>
        <v>0</v>
      </c>
      <c r="H1309" s="93">
        <f t="shared" ref="H1309" si="12796">G1309/G1303</f>
        <v>0</v>
      </c>
      <c r="I1309" s="91">
        <f t="shared" si="12262"/>
        <v>0</v>
      </c>
      <c r="J1309" s="93">
        <f t="shared" ref="J1309" si="12797">I1309/I1303</f>
        <v>0</v>
      </c>
      <c r="K1309" s="91">
        <f t="shared" si="12264"/>
        <v>0</v>
      </c>
      <c r="L1309" s="93">
        <f t="shared" ref="L1309" si="12798">K1309/K1303</f>
        <v>0</v>
      </c>
      <c r="M1309" s="91">
        <f t="shared" si="12266"/>
        <v>0</v>
      </c>
      <c r="N1309" s="93">
        <f t="shared" ref="N1309" si="12799">M1309/M1303</f>
        <v>0</v>
      </c>
      <c r="O1309" s="91">
        <f t="shared" si="12268"/>
        <v>0</v>
      </c>
      <c r="P1309" s="93">
        <f t="shared" ref="P1309" si="12800">O1309/O1303</f>
        <v>0</v>
      </c>
      <c r="Q1309" s="91">
        <f t="shared" si="12270"/>
        <v>0</v>
      </c>
      <c r="R1309" s="93">
        <f t="shared" ref="R1309" si="12801">Q1309/Q1303</f>
        <v>0</v>
      </c>
      <c r="S1309" s="91">
        <f t="shared" si="12272"/>
        <v>0</v>
      </c>
      <c r="T1309" s="93">
        <f t="shared" ref="T1309" si="12802">S1309/S1303</f>
        <v>0</v>
      </c>
      <c r="U1309" s="91">
        <f t="shared" si="12274"/>
        <v>0</v>
      </c>
      <c r="V1309" s="93">
        <f t="shared" ref="V1309" si="12803">U1309/U1303</f>
        <v>0</v>
      </c>
      <c r="W1309" s="91">
        <f t="shared" si="12276"/>
        <v>0</v>
      </c>
      <c r="X1309" s="93">
        <f t="shared" ref="X1309" si="12804">W1309/W1303</f>
        <v>0</v>
      </c>
      <c r="Y1309" s="91">
        <f t="shared" si="12278"/>
        <v>0</v>
      </c>
      <c r="Z1309" s="93">
        <f t="shared" ref="Z1309" si="12805">Y1309/Y1303</f>
        <v>0</v>
      </c>
      <c r="AA1309" s="91">
        <f t="shared" si="12280"/>
        <v>0</v>
      </c>
      <c r="AB1309" s="93">
        <f t="shared" ref="AB1309" si="12806">AA1309/AA1303</f>
        <v>0</v>
      </c>
      <c r="AC1309" s="91">
        <f t="shared" si="12282"/>
        <v>0</v>
      </c>
      <c r="AD1309" s="93">
        <f t="shared" ref="AD1309" si="12807">AC1309/AC1303</f>
        <v>0</v>
      </c>
      <c r="AE1309" s="94">
        <f t="shared" si="12284"/>
        <v>0</v>
      </c>
      <c r="AF1309" s="93">
        <f t="shared" ref="AF1309" si="12808">AE1309/AE1303</f>
        <v>0</v>
      </c>
      <c r="AG1309" s="91">
        <f t="shared" si="12286"/>
        <v>0</v>
      </c>
      <c r="AH1309" s="93">
        <f t="shared" ref="AH1309" si="12809">AG1309/AG1303</f>
        <v>0</v>
      </c>
      <c r="AI1309" s="91">
        <f t="shared" si="12288"/>
        <v>0</v>
      </c>
      <c r="AJ1309" s="93">
        <f t="shared" ref="AJ1309" si="12810">AI1309/AI1303</f>
        <v>0</v>
      </c>
      <c r="AK1309" s="91">
        <f t="shared" si="12290"/>
        <v>0</v>
      </c>
      <c r="AL1309" s="93">
        <f t="shared" ref="AL1309" si="12811">AK1309/AK1303</f>
        <v>0</v>
      </c>
      <c r="AM1309" s="91">
        <f t="shared" si="12292"/>
        <v>0</v>
      </c>
      <c r="AN1309" s="93">
        <f t="shared" ref="AN1309" si="12812">AM1309/AM1303</f>
        <v>0</v>
      </c>
      <c r="AO1309" s="91">
        <f t="shared" si="12294"/>
        <v>0</v>
      </c>
      <c r="AP1309" s="93">
        <f t="shared" ref="AP1309" si="12813">AO1309/AO1303</f>
        <v>0</v>
      </c>
      <c r="AQ1309" s="91">
        <f t="shared" si="12296"/>
        <v>0</v>
      </c>
      <c r="AR1309" s="93">
        <f t="shared" si="12731"/>
        <v>0</v>
      </c>
      <c r="AS1309" s="95">
        <f t="shared" si="12297"/>
        <v>0</v>
      </c>
      <c r="AT1309" s="203">
        <f t="shared" si="12733"/>
        <v>0</v>
      </c>
      <c r="AU1309" s="121"/>
      <c r="AV1309" s="121"/>
      <c r="AW1309" s="121"/>
      <c r="AX1309" s="121"/>
      <c r="AY1309" s="121"/>
      <c r="AZ1309" s="121"/>
      <c r="BA1309" s="121"/>
      <c r="BB1309" s="121"/>
      <c r="BC1309" s="121"/>
      <c r="BD1309" s="121"/>
      <c r="BE1309" s="121"/>
      <c r="CD1309" s="30">
        <f t="shared" si="12298"/>
        <v>0</v>
      </c>
    </row>
    <row r="1310" spans="1:82" x14ac:dyDescent="0.25">
      <c r="AU1310" s="116"/>
      <c r="AV1310" s="116"/>
      <c r="AW1310" s="116"/>
      <c r="AX1310" s="116"/>
      <c r="AY1310" s="116"/>
      <c r="AZ1310" s="116"/>
      <c r="BA1310" s="116"/>
      <c r="BB1310" s="116"/>
      <c r="BC1310" s="116"/>
      <c r="BD1310" s="116"/>
      <c r="BE1310" s="116"/>
    </row>
    <row r="1311" spans="1:82" ht="45" x14ac:dyDescent="0.25">
      <c r="A1311" s="97"/>
      <c r="B1311" s="199" t="s">
        <v>25</v>
      </c>
      <c r="C1311" s="248" t="s">
        <v>116</v>
      </c>
      <c r="D1311" s="247"/>
      <c r="E1311" s="257" t="s">
        <v>119</v>
      </c>
      <c r="F1311" s="247"/>
      <c r="G1311" s="257" t="s">
        <v>120</v>
      </c>
      <c r="H1311" s="247"/>
      <c r="I1311" s="248" t="s">
        <v>117</v>
      </c>
      <c r="J1311" s="247"/>
      <c r="K1311" s="248" t="s">
        <v>118</v>
      </c>
      <c r="L1311" s="247"/>
      <c r="M1311" s="248" t="s">
        <v>27</v>
      </c>
      <c r="N1311" s="247"/>
      <c r="O1311" s="248" t="s">
        <v>166</v>
      </c>
      <c r="P1311" s="247"/>
      <c r="Q1311" s="248" t="s">
        <v>167</v>
      </c>
      <c r="R1311" s="247"/>
      <c r="S1311" s="248" t="s">
        <v>132</v>
      </c>
      <c r="T1311" s="247"/>
      <c r="U1311" s="248" t="s">
        <v>28</v>
      </c>
      <c r="V1311" s="247"/>
      <c r="W1311" s="248" t="s">
        <v>29</v>
      </c>
      <c r="X1311" s="247"/>
      <c r="Y1311" s="248" t="s">
        <v>30</v>
      </c>
      <c r="Z1311" s="247"/>
      <c r="AA1311" s="248" t="s">
        <v>114</v>
      </c>
      <c r="AB1311" s="258"/>
      <c r="AC1311" s="248" t="s">
        <v>113</v>
      </c>
      <c r="AD1311" s="247"/>
      <c r="AE1311" s="248" t="s">
        <v>31</v>
      </c>
      <c r="AF1311" s="247"/>
      <c r="AG1311" s="248" t="s">
        <v>193</v>
      </c>
      <c r="AH1311" s="247"/>
      <c r="AI1311" s="248" t="s">
        <v>164</v>
      </c>
      <c r="AJ1311" s="247"/>
      <c r="AK1311" s="246" t="s">
        <v>165</v>
      </c>
      <c r="AL1311" s="247"/>
      <c r="AM1311" s="248" t="s">
        <v>33</v>
      </c>
      <c r="AN1311" s="247"/>
      <c r="AO1311" s="248" t="s">
        <v>34</v>
      </c>
      <c r="AP1311" s="247"/>
      <c r="AQ1311" s="248" t="s">
        <v>34</v>
      </c>
      <c r="AR1311" s="247"/>
      <c r="AS1311" s="248" t="s">
        <v>35</v>
      </c>
      <c r="AT1311" s="247"/>
      <c r="AU1311" s="115" t="s">
        <v>553</v>
      </c>
      <c r="AV1311" s="115" t="s">
        <v>116</v>
      </c>
      <c r="AW1311" s="115" t="s">
        <v>555</v>
      </c>
      <c r="AX1311" s="116" t="s">
        <v>556</v>
      </c>
      <c r="AY1311" s="116" t="s">
        <v>557</v>
      </c>
      <c r="AZ1311" s="116" t="s">
        <v>134</v>
      </c>
      <c r="BA1311" s="117" t="s">
        <v>114</v>
      </c>
      <c r="BB1311" s="117" t="s">
        <v>113</v>
      </c>
      <c r="BC1311" s="117" t="s">
        <v>46</v>
      </c>
      <c r="BD1311" s="117" t="s">
        <v>44</v>
      </c>
      <c r="BE1311" s="118"/>
    </row>
    <row r="1312" spans="1:82" x14ac:dyDescent="0.25">
      <c r="A1312" s="49" t="s">
        <v>129</v>
      </c>
      <c r="B1312" s="200"/>
      <c r="C1312" s="151"/>
      <c r="D1312" s="152"/>
      <c r="E1312" s="151"/>
      <c r="F1312" s="152"/>
      <c r="G1312" s="200"/>
      <c r="H1312" s="201"/>
      <c r="I1312" s="200"/>
      <c r="J1312" s="201"/>
      <c r="K1312" s="87"/>
      <c r="L1312" s="201"/>
      <c r="M1312" s="200"/>
      <c r="N1312" s="201"/>
      <c r="O1312" s="200"/>
      <c r="P1312" s="201"/>
      <c r="Q1312" s="200"/>
      <c r="R1312" s="201"/>
      <c r="S1312" s="200"/>
      <c r="T1312" s="201"/>
      <c r="U1312" s="200"/>
      <c r="V1312" s="201"/>
      <c r="W1312" s="200"/>
      <c r="X1312" s="201"/>
      <c r="Y1312" s="200"/>
      <c r="Z1312" s="201"/>
      <c r="AA1312" s="87"/>
      <c r="AB1312" s="87"/>
      <c r="AC1312" s="200"/>
      <c r="AD1312" s="201"/>
      <c r="AE1312" s="200"/>
      <c r="AF1312" s="201"/>
      <c r="AG1312" s="200"/>
      <c r="AH1312" s="201"/>
      <c r="AI1312" s="200"/>
      <c r="AJ1312" s="201"/>
      <c r="AK1312" s="87"/>
      <c r="AL1312" s="87"/>
      <c r="AM1312" s="200"/>
      <c r="AN1312" s="201"/>
      <c r="AO1312" s="200"/>
      <c r="AP1312" s="201"/>
      <c r="AQ1312" s="200"/>
      <c r="AR1312" s="201"/>
      <c r="AS1312" s="200"/>
      <c r="AT1312" s="146"/>
      <c r="AU1312" s="115"/>
      <c r="AV1312" s="115"/>
      <c r="AW1312" s="115"/>
      <c r="AX1312" s="116"/>
      <c r="AY1312" s="116"/>
      <c r="AZ1312" s="116"/>
      <c r="BA1312" s="116"/>
      <c r="BB1312" s="116"/>
      <c r="BC1312" s="116"/>
      <c r="BD1312" s="116"/>
      <c r="BE1312" s="116"/>
    </row>
    <row r="1313" spans="1:82" x14ac:dyDescent="0.25">
      <c r="A1313" s="98"/>
      <c r="B1313" s="88"/>
      <c r="C1313" s="249">
        <f>(VLOOKUP(A1312,$BF$2:$CB$5,2,FALSE))*'Form II'!F1313</f>
        <v>60</v>
      </c>
      <c r="D1313" s="250"/>
      <c r="E1313" s="249">
        <f>VLOOKUP(A1312,$BF$2:$CB$5,3,FALSE)*'Form II'!F1313</f>
        <v>60</v>
      </c>
      <c r="F1313" s="250"/>
      <c r="G1313" s="249">
        <f>VLOOKUP(A1312,$BF$2:$CB$5,4,FALSE)*'Form II'!F1313</f>
        <v>60</v>
      </c>
      <c r="H1313" s="250"/>
      <c r="I1313" s="249">
        <f>VLOOKUP(A1312,$BF$2:$CB$5,5,FALSE)*'Form II'!F1313</f>
        <v>60</v>
      </c>
      <c r="J1313" s="250"/>
      <c r="K1313" s="251">
        <f>VLOOKUP(A1312,$BF$2:$CB$5,6,FALSE)*'Form II'!F1313</f>
        <v>100</v>
      </c>
      <c r="L1313" s="250"/>
      <c r="M1313" s="249">
        <f>VLOOKUP(A1312,$BF$2:$CB$5,7,FALSE)*'Form II'!F1313</f>
        <v>200</v>
      </c>
      <c r="N1313" s="250"/>
      <c r="O1313" s="249">
        <f>VLOOKUP(A1312,$BF$2:$CB$5,8,FALSE)*'Form II'!F1313</f>
        <v>125</v>
      </c>
      <c r="P1313" s="250"/>
      <c r="Q1313" s="249">
        <f>VLOOKUP(A1312,$BF$2:$CB$5,9,FALSE)*'Form II'!F1313</f>
        <v>125</v>
      </c>
      <c r="R1313" s="250"/>
      <c r="S1313" s="249">
        <f>VLOOKUP(A1312,$BF$2:$CB$5,10,FALSE)*'Form II'!F1313</f>
        <v>125</v>
      </c>
      <c r="T1313" s="250"/>
      <c r="U1313" s="249">
        <f>VLOOKUP(A1312,$BF$2:$CB$5,11,FALSE)*'Form II'!F1313</f>
        <v>150</v>
      </c>
      <c r="V1313" s="250"/>
      <c r="W1313" s="249">
        <f>VLOOKUP(A1312,$BF$2:$CB$5,12,FALSE)*'Form II'!F1313</f>
        <v>200</v>
      </c>
      <c r="X1313" s="250"/>
      <c r="Y1313" s="252">
        <f>VLOOKUP(A1312,$BF$2:$CB$5,13,FALSE)*'Form II'!F1313</f>
        <v>250</v>
      </c>
      <c r="Z1313" s="253"/>
      <c r="AA1313" s="252">
        <f>VLOOKUP(A1312,$BF$2:$CB$5,14,FALSE)*'Form II'!F1313</f>
        <v>75</v>
      </c>
      <c r="AB1313" s="254"/>
      <c r="AC1313" s="252">
        <f>VLOOKUP(A1312,$BF$2:$CB$5,15,FALSE)*'Form II'!F1313</f>
        <v>75</v>
      </c>
      <c r="AD1313" s="253"/>
      <c r="AE1313" s="252">
        <f>VLOOKUP(A1312,$BF$2:$CB$5,16,FALSE)*'Form II'!F1313</f>
        <v>200</v>
      </c>
      <c r="AF1313" s="253"/>
      <c r="AG1313" s="249">
        <f>VLOOKUP(A1312,$BF$2:$CB$5,17,FALSE)*'Form II'!F1313</f>
        <v>200</v>
      </c>
      <c r="AH1313" s="250"/>
      <c r="AI1313" s="249">
        <f>VLOOKUP(A1312,$BF$2:$CB$5,18,FALSE)*'Form II'!F1313</f>
        <v>12.5</v>
      </c>
      <c r="AJ1313" s="250"/>
      <c r="AK1313" s="249">
        <f>VLOOKUP(A1312,$BF$2:$CB$5,19,FALSE)*'Form II'!F1313</f>
        <v>25</v>
      </c>
      <c r="AL1313" s="250"/>
      <c r="AM1313" s="249">
        <f>VLOOKUP(A1312,$BF$2:$CB$5,20,FALSE)*'Form II'!F1313</f>
        <v>12.5</v>
      </c>
      <c r="AN1313" s="250"/>
      <c r="AO1313" s="249">
        <f>VLOOKUP(A1312,$BF$2:$CB$5,21,FALSE)*'Form II'!F1313</f>
        <v>25</v>
      </c>
      <c r="AP1313" s="250"/>
      <c r="AQ1313" s="249">
        <f>VLOOKUP(A1312,$BF$2:$CB$5,22,FALSE)*'Form II'!F1313</f>
        <v>25</v>
      </c>
      <c r="AR1313" s="250"/>
      <c r="AS1313" s="255"/>
      <c r="AT1313" s="256"/>
      <c r="AU1313" s="116"/>
      <c r="AV1313" s="116"/>
      <c r="AW1313" s="116"/>
      <c r="AX1313" s="116"/>
      <c r="AY1313" s="116"/>
      <c r="AZ1313" s="116"/>
      <c r="BA1313" s="116"/>
      <c r="BB1313" s="116"/>
      <c r="BC1313" s="116"/>
      <c r="BD1313" s="116"/>
      <c r="BE1313" s="116"/>
    </row>
    <row r="1314" spans="1:82" ht="15.75" thickBot="1" x14ac:dyDescent="0.3">
      <c r="A1314" s="48" t="str">
        <f>'Form II'!A1313&amp;", "&amp;'Form II'!B1313</f>
        <v>, 132</v>
      </c>
      <c r="B1314" s="99" t="s">
        <v>36</v>
      </c>
      <c r="C1314" s="99" t="s">
        <v>36</v>
      </c>
      <c r="D1314" s="99" t="s">
        <v>142</v>
      </c>
      <c r="E1314" s="99"/>
      <c r="F1314" s="99"/>
      <c r="G1314" s="99"/>
      <c r="H1314" s="99"/>
      <c r="I1314" s="99"/>
      <c r="J1314" s="99"/>
      <c r="K1314" s="99" t="s">
        <v>36</v>
      </c>
      <c r="L1314" s="99" t="s">
        <v>142</v>
      </c>
      <c r="M1314" s="99" t="s">
        <v>36</v>
      </c>
      <c r="N1314" s="99" t="s">
        <v>142</v>
      </c>
      <c r="O1314" s="99" t="s">
        <v>36</v>
      </c>
      <c r="P1314" s="99" t="s">
        <v>142</v>
      </c>
      <c r="Q1314" s="99" t="s">
        <v>36</v>
      </c>
      <c r="R1314" s="99" t="s">
        <v>142</v>
      </c>
      <c r="S1314" s="99" t="s">
        <v>36</v>
      </c>
      <c r="T1314" s="99" t="s">
        <v>142</v>
      </c>
      <c r="U1314" s="99" t="s">
        <v>36</v>
      </c>
      <c r="V1314" s="99" t="s">
        <v>142</v>
      </c>
      <c r="W1314" s="99" t="s">
        <v>36</v>
      </c>
      <c r="X1314" s="99" t="s">
        <v>142</v>
      </c>
      <c r="Y1314" s="99" t="s">
        <v>36</v>
      </c>
      <c r="Z1314" s="99" t="s">
        <v>142</v>
      </c>
      <c r="AA1314" s="99"/>
      <c r="AB1314" s="99"/>
      <c r="AC1314" s="99" t="s">
        <v>36</v>
      </c>
      <c r="AD1314" s="99" t="s">
        <v>142</v>
      </c>
      <c r="AE1314" s="99" t="s">
        <v>36</v>
      </c>
      <c r="AF1314" s="100" t="s">
        <v>142</v>
      </c>
      <c r="AG1314" s="99" t="s">
        <v>36</v>
      </c>
      <c r="AH1314" s="99" t="s">
        <v>142</v>
      </c>
      <c r="AI1314" s="99" t="s">
        <v>36</v>
      </c>
      <c r="AJ1314" s="99" t="s">
        <v>142</v>
      </c>
      <c r="AK1314" s="99" t="s">
        <v>36</v>
      </c>
      <c r="AL1314" s="99" t="s">
        <v>142</v>
      </c>
      <c r="AM1314" s="99" t="s">
        <v>36</v>
      </c>
      <c r="AN1314" s="99" t="s">
        <v>142</v>
      </c>
      <c r="AO1314" s="99" t="s">
        <v>36</v>
      </c>
      <c r="AP1314" s="99" t="s">
        <v>142</v>
      </c>
      <c r="AQ1314" s="99" t="s">
        <v>36</v>
      </c>
      <c r="AR1314" s="99" t="s">
        <v>142</v>
      </c>
      <c r="AS1314" s="99" t="s">
        <v>36</v>
      </c>
      <c r="AT1314" s="147" t="s">
        <v>142</v>
      </c>
      <c r="AU1314" s="116"/>
      <c r="AV1314" s="116"/>
      <c r="AW1314" s="116"/>
      <c r="AX1314" s="116"/>
      <c r="AY1314" s="116"/>
      <c r="AZ1314" s="116"/>
      <c r="BA1314" s="116"/>
      <c r="BB1314" s="116"/>
      <c r="BC1314" s="116"/>
      <c r="BD1314" s="116"/>
      <c r="BE1314" s="116"/>
    </row>
    <row r="1315" spans="1:82" ht="16.5" thickTop="1" thickBot="1" x14ac:dyDescent="0.3">
      <c r="A1315" s="24" t="s">
        <v>37</v>
      </c>
      <c r="B1315" s="25"/>
      <c r="C1315" s="112">
        <v>0</v>
      </c>
      <c r="D1315" s="93">
        <f t="shared" ref="D1315" si="12814">C1315/C1313</f>
        <v>0</v>
      </c>
      <c r="E1315" s="112"/>
      <c r="F1315" s="93">
        <f t="shared" ref="F1315" si="12815">E1315/E1313</f>
        <v>0</v>
      </c>
      <c r="G1315" s="112"/>
      <c r="H1315" s="93">
        <f t="shared" ref="H1315" si="12816">G1315/G1313</f>
        <v>0</v>
      </c>
      <c r="I1315" s="112"/>
      <c r="J1315" s="93">
        <f t="shared" ref="J1315" si="12817">I1315/I1313</f>
        <v>0</v>
      </c>
      <c r="K1315" s="112"/>
      <c r="L1315" s="93">
        <f t="shared" ref="L1315" si="12818">K1315/K1313</f>
        <v>0</v>
      </c>
      <c r="M1315" s="112">
        <v>0</v>
      </c>
      <c r="N1315" s="93">
        <f t="shared" ref="N1315" si="12819">M1315/M1313</f>
        <v>0</v>
      </c>
      <c r="O1315" s="112">
        <v>0</v>
      </c>
      <c r="P1315" s="93">
        <f t="shared" ref="P1315" si="12820">O1315/O1313</f>
        <v>0</v>
      </c>
      <c r="Q1315" s="112">
        <v>0</v>
      </c>
      <c r="R1315" s="93">
        <f t="shared" ref="R1315" si="12821">Q1315/Q1313</f>
        <v>0</v>
      </c>
      <c r="S1315" s="112">
        <v>0</v>
      </c>
      <c r="T1315" s="93">
        <f t="shared" ref="T1315" si="12822">S1315/S1313</f>
        <v>0</v>
      </c>
      <c r="U1315" s="112">
        <v>0</v>
      </c>
      <c r="V1315" s="93">
        <f t="shared" ref="V1315" si="12823">U1315/U1313</f>
        <v>0</v>
      </c>
      <c r="W1315" s="112">
        <v>0</v>
      </c>
      <c r="X1315" s="93">
        <f t="shared" ref="X1315" si="12824">W1315/W1313</f>
        <v>0</v>
      </c>
      <c r="Y1315" s="112">
        <v>0</v>
      </c>
      <c r="Z1315" s="93">
        <f t="shared" ref="Z1315" si="12825">Y1315/Y1313</f>
        <v>0</v>
      </c>
      <c r="AA1315" s="112">
        <v>0</v>
      </c>
      <c r="AB1315" s="93">
        <f t="shared" ref="AB1315" si="12826">AA1315/AA1313</f>
        <v>0</v>
      </c>
      <c r="AC1315" s="112">
        <v>0</v>
      </c>
      <c r="AD1315" s="93">
        <f t="shared" ref="AD1315" si="12827">AC1315/AC1313</f>
        <v>0</v>
      </c>
      <c r="AE1315" s="112"/>
      <c r="AF1315" s="93">
        <f t="shared" ref="AF1315" si="12828">AE1315/AE1313</f>
        <v>0</v>
      </c>
      <c r="AG1315" s="112"/>
      <c r="AH1315" s="93">
        <f t="shared" ref="AH1315" si="12829">AG1315/AG1313</f>
        <v>0</v>
      </c>
      <c r="AI1315" s="112"/>
      <c r="AJ1315" s="93">
        <f t="shared" ref="AJ1315" si="12830">AI1315/AI1313</f>
        <v>0</v>
      </c>
      <c r="AK1315" s="112"/>
      <c r="AL1315" s="93">
        <f t="shared" ref="AL1315" si="12831">AK1315/AK1313</f>
        <v>0</v>
      </c>
      <c r="AM1315" s="112">
        <v>0</v>
      </c>
      <c r="AN1315" s="93">
        <f t="shared" ref="AN1315" si="12832">AM1315/AM1313</f>
        <v>0</v>
      </c>
      <c r="AO1315" s="112">
        <v>0</v>
      </c>
      <c r="AP1315" s="93">
        <f t="shared" ref="AP1315" si="12833">AO1315/AO1313</f>
        <v>0</v>
      </c>
      <c r="AQ1315" s="112">
        <v>0</v>
      </c>
      <c r="AR1315" s="93">
        <f t="shared" ref="AR1315:AR1319" si="12834">AQ1315/$AQ$113</f>
        <v>0</v>
      </c>
      <c r="AS1315" s="134">
        <f t="shared" ref="AS1315:AS1318" si="12835">C1315+K1315+M1315+O1315+U1315+W1315+Y1315+AC1315+AE1315+AG1315+AM1315+AQ1315+E1315+I1315+G1315+AA1315+Q1315+S1315+AO1315+AI1315+AK1315</f>
        <v>0</v>
      </c>
      <c r="AT1315" s="203">
        <f t="shared" ref="AT1315:AT1319" si="12836">D1315+L1315+N1315+P1315+V1315+X1315+Z1315+AD1315+AF1315+AH1315+AN1315+AR1315+AB1315+F1315+J1315+H1315+R1315+T1315+AP1315+AJ1315+AL1315</f>
        <v>0</v>
      </c>
      <c r="AU1315" s="120">
        <f>IF(J1315=0,0,(IF('Form II'!K1313="yes",(J1315/AT1315)*('Form II'!G1313+'Form II'!H1313),0)))</f>
        <v>0</v>
      </c>
      <c r="AV1315" s="120">
        <f>IF(D1315=0,0,(IF('Form II'!I1313="yes",(D1315/AT1315)*('Form II'!G1313+'Form II'!H1313),0)))</f>
        <v>0</v>
      </c>
      <c r="AW1315" s="120">
        <f>IF(F1315+H1315=0,0,(IF('Form II'!J1313="yes",((F1315+H1315)/AT1315)*('Form II'!G1313+'Form II'!H1313),0)))</f>
        <v>0</v>
      </c>
      <c r="AX1315" s="120">
        <f>IF(L1315=0,0,(L1315/AT1315)*('Form II'!G1313+'Form II'!H1313))</f>
        <v>0</v>
      </c>
      <c r="AY1315" s="120">
        <f>IF(P1315+R1315=0,0,(IF('Form II'!M1313="yes",(((P1315+R1315)/AT1315)*('Form II'!G1313+'Form II'!H1313)),0)))</f>
        <v>0</v>
      </c>
      <c r="AZ1315" s="120" t="e">
        <f>IF('Form II'!N1313="yes",(((V1315+X1315+Z1315+T1315)/AT1315)*('Form II'!G1313+'Form II'!H1313)),0)</f>
        <v>#DIV/0!</v>
      </c>
      <c r="BA1315" s="120" t="e">
        <f>IF('Form II'!P1313="yes",(AB1315/AT1315)*('Form II'!G1313+'Form II'!H1313),0)</f>
        <v>#DIV/0!</v>
      </c>
      <c r="BB1315" s="120" t="e">
        <f>IF('Form II'!O1313="yes",(AD1315/AT1315)*('Form II'!G1313+'Form II'!H1313),0)</f>
        <v>#DIV/0!</v>
      </c>
      <c r="BC1315" s="120">
        <f>IF(AF1315=0,0,(AF1315/AT1315)*('Form II'!G1313+'Form II'!H1313))</f>
        <v>0</v>
      </c>
      <c r="BD1315" s="120">
        <f>IF((AN1315+AP1315+AR1315)=0,0,(IF('Form II'!R1313="yes",(((AN1315+AP1315+AR1315)/AT1315)*('Form II'!G1313+'Form II'!H1313)),0)))</f>
        <v>0</v>
      </c>
      <c r="BE1315" s="118">
        <f>IF((AS1315)=0,('Form II'!G1313+'Form II'!H1313),SUM(AU1315:BD1315))</f>
        <v>0</v>
      </c>
      <c r="CD1315" s="23">
        <f>AT1315*'Form II'!F1313</f>
        <v>0</v>
      </c>
    </row>
    <row r="1316" spans="1:82" ht="16.5" thickTop="1" thickBot="1" x14ac:dyDescent="0.3">
      <c r="A1316" s="26" t="s">
        <v>38</v>
      </c>
      <c r="B1316" s="27"/>
      <c r="C1316" s="113">
        <v>0</v>
      </c>
      <c r="D1316" s="93">
        <f t="shared" ref="D1316" si="12837">C1316/C1313</f>
        <v>0</v>
      </c>
      <c r="E1316" s="113"/>
      <c r="F1316" s="93">
        <f t="shared" ref="F1316" si="12838">E1316/E1313</f>
        <v>0</v>
      </c>
      <c r="G1316" s="113"/>
      <c r="H1316" s="93">
        <f t="shared" ref="H1316" si="12839">G1316/G1313</f>
        <v>0</v>
      </c>
      <c r="I1316" s="113"/>
      <c r="J1316" s="93">
        <f t="shared" ref="J1316" si="12840">I1316/I1313</f>
        <v>0</v>
      </c>
      <c r="K1316" s="113"/>
      <c r="L1316" s="93">
        <f t="shared" ref="L1316" si="12841">K1316/K1313</f>
        <v>0</v>
      </c>
      <c r="M1316" s="113">
        <v>0</v>
      </c>
      <c r="N1316" s="93">
        <f t="shared" ref="N1316" si="12842">M1316/M1313</f>
        <v>0</v>
      </c>
      <c r="O1316" s="113">
        <v>0</v>
      </c>
      <c r="P1316" s="93">
        <f t="shared" ref="P1316" si="12843">O1316/O1313</f>
        <v>0</v>
      </c>
      <c r="Q1316" s="113">
        <v>0</v>
      </c>
      <c r="R1316" s="93">
        <f t="shared" ref="R1316" si="12844">Q1316/Q1313</f>
        <v>0</v>
      </c>
      <c r="S1316" s="113">
        <v>0</v>
      </c>
      <c r="T1316" s="93">
        <f t="shared" ref="T1316" si="12845">S1316/S1313</f>
        <v>0</v>
      </c>
      <c r="U1316" s="113">
        <v>0</v>
      </c>
      <c r="V1316" s="93">
        <f t="shared" ref="V1316" si="12846">U1316/U1313</f>
        <v>0</v>
      </c>
      <c r="W1316" s="113">
        <v>0</v>
      </c>
      <c r="X1316" s="93">
        <f t="shared" ref="X1316" si="12847">W1316/W1313</f>
        <v>0</v>
      </c>
      <c r="Y1316" s="113">
        <v>0</v>
      </c>
      <c r="Z1316" s="93">
        <f t="shared" ref="Z1316" si="12848">Y1316/Y1313</f>
        <v>0</v>
      </c>
      <c r="AA1316" s="113">
        <v>0</v>
      </c>
      <c r="AB1316" s="93">
        <f t="shared" ref="AB1316" si="12849">AA1316/AA1313</f>
        <v>0</v>
      </c>
      <c r="AC1316" s="113">
        <v>0</v>
      </c>
      <c r="AD1316" s="93">
        <f t="shared" ref="AD1316" si="12850">AC1316/AC1313</f>
        <v>0</v>
      </c>
      <c r="AE1316" s="113"/>
      <c r="AF1316" s="93">
        <f t="shared" ref="AF1316" si="12851">AE1316/AE1313</f>
        <v>0</v>
      </c>
      <c r="AG1316" s="113"/>
      <c r="AH1316" s="93">
        <f t="shared" ref="AH1316" si="12852">AG1316/AG1313</f>
        <v>0</v>
      </c>
      <c r="AI1316" s="113"/>
      <c r="AJ1316" s="93">
        <f t="shared" ref="AJ1316" si="12853">AI1316/AI1313</f>
        <v>0</v>
      </c>
      <c r="AK1316" s="113"/>
      <c r="AL1316" s="93">
        <f t="shared" ref="AL1316" si="12854">AK1316/AK1313</f>
        <v>0</v>
      </c>
      <c r="AM1316" s="113">
        <v>0</v>
      </c>
      <c r="AN1316" s="93">
        <f t="shared" ref="AN1316" si="12855">AM1316/AM1313</f>
        <v>0</v>
      </c>
      <c r="AO1316" s="113">
        <v>0</v>
      </c>
      <c r="AP1316" s="93">
        <f t="shared" ref="AP1316" si="12856">AO1316/AO1313</f>
        <v>0</v>
      </c>
      <c r="AQ1316" s="113">
        <v>0</v>
      </c>
      <c r="AR1316" s="93">
        <f t="shared" si="12834"/>
        <v>0</v>
      </c>
      <c r="AS1316" s="134">
        <f t="shared" si="12835"/>
        <v>0</v>
      </c>
      <c r="AT1316" s="203">
        <f t="shared" si="12836"/>
        <v>0</v>
      </c>
      <c r="AU1316" s="120">
        <f>IF(J1316=0,0,(IF('Form II'!K1314="yes",(J1316/AT1316)*('Form II'!G1314+'Form II'!H1314),0)))</f>
        <v>0</v>
      </c>
      <c r="AV1316" s="120">
        <f>IF(D1316=0,0,(IF('Form II'!I1314="yes",(D1316/AT1316)*('Form II'!G1314+'Form II'!H1314),0)))</f>
        <v>0</v>
      </c>
      <c r="AW1316" s="120">
        <f>IF(F1316+H1316=0,0,(IF('Form II'!J1314="yes",((F1316+H1316)/AT1316)*('Form II'!G1314+'Form II'!H1314),0)))</f>
        <v>0</v>
      </c>
      <c r="AX1316" s="120">
        <f>IF(L1316=0,0,(L1316/AT1316)*('Form II'!G1314+'Form II'!H1314))</f>
        <v>0</v>
      </c>
      <c r="AY1316" s="120">
        <f>IF(P1316+R1316=0,0,(IF('Form II'!M1314="yes",(((P1316+R1316)/AT1316)*('Form II'!G1314+'Form II'!H1314)),0)))</f>
        <v>0</v>
      </c>
      <c r="AZ1316" s="120" t="e">
        <f>IF('Form II'!N1314="yes",(((V1316+X1316+Z1316+T1316)/AT1316)*('Form II'!G1314+'Form II'!H1314)),0)</f>
        <v>#DIV/0!</v>
      </c>
      <c r="BA1316" s="120" t="e">
        <f>IF('Form II'!P1314="yes",(AB1316/AT1316)*('Form II'!G1314+'Form II'!H1314),0)</f>
        <v>#DIV/0!</v>
      </c>
      <c r="BB1316" s="120" t="e">
        <f>IF('Form II'!O1314="yes",(AD1316/AT1316)*('Form II'!G1314+'Form II'!H1314),0)</f>
        <v>#DIV/0!</v>
      </c>
      <c r="BC1316" s="120">
        <f>IF(AF1316=0,0,(AF1316/AT1316)*('Form II'!G1314+'Form II'!H1314))</f>
        <v>0</v>
      </c>
      <c r="BD1316" s="120">
        <f>IF((AN1316+AP1316+AR1316)=0,0,(IF('Form II'!R1314="yes",(((AN1316+AP1316+AR1316)/AT1316)*('Form II'!G1314+'Form II'!H1314)),0)))</f>
        <v>0</v>
      </c>
      <c r="BE1316" s="118">
        <f>IF((AS1316)=0,('Form II'!G1314+'Form II'!H1314),SUM(AU1316:BD1316))</f>
        <v>0</v>
      </c>
      <c r="CD1316" s="23">
        <f>AT1316*'Form II'!F1314</f>
        <v>0</v>
      </c>
    </row>
    <row r="1317" spans="1:82" ht="16.5" thickTop="1" thickBot="1" x14ac:dyDescent="0.3">
      <c r="A1317" s="26" t="s">
        <v>39</v>
      </c>
      <c r="B1317" s="27"/>
      <c r="C1317" s="113">
        <v>0</v>
      </c>
      <c r="D1317" s="93">
        <f t="shared" ref="D1317" si="12857">C1317/C1313</f>
        <v>0</v>
      </c>
      <c r="E1317" s="113"/>
      <c r="F1317" s="93">
        <f t="shared" ref="F1317" si="12858">E1317/E1313</f>
        <v>0</v>
      </c>
      <c r="G1317" s="113"/>
      <c r="H1317" s="93">
        <f t="shared" ref="H1317" si="12859">G1317/G1313</f>
        <v>0</v>
      </c>
      <c r="I1317" s="113"/>
      <c r="J1317" s="93">
        <f t="shared" ref="J1317" si="12860">I1317/I1313</f>
        <v>0</v>
      </c>
      <c r="K1317" s="113"/>
      <c r="L1317" s="93">
        <f t="shared" ref="L1317" si="12861">K1317/K1313</f>
        <v>0</v>
      </c>
      <c r="M1317" s="113">
        <v>0</v>
      </c>
      <c r="N1317" s="93">
        <f t="shared" ref="N1317" si="12862">M1317/M1313</f>
        <v>0</v>
      </c>
      <c r="O1317" s="113">
        <v>0</v>
      </c>
      <c r="P1317" s="93">
        <f t="shared" ref="P1317" si="12863">O1317/O1313</f>
        <v>0</v>
      </c>
      <c r="Q1317" s="113">
        <v>0</v>
      </c>
      <c r="R1317" s="93">
        <f t="shared" ref="R1317" si="12864">Q1317/Q1313</f>
        <v>0</v>
      </c>
      <c r="S1317" s="113">
        <v>0</v>
      </c>
      <c r="T1317" s="93">
        <f t="shared" ref="T1317" si="12865">S1317/S1313</f>
        <v>0</v>
      </c>
      <c r="U1317" s="113">
        <v>0</v>
      </c>
      <c r="V1317" s="93">
        <f t="shared" ref="V1317" si="12866">U1317/U1313</f>
        <v>0</v>
      </c>
      <c r="W1317" s="113">
        <v>0</v>
      </c>
      <c r="X1317" s="93">
        <f t="shared" ref="X1317" si="12867">W1317/W1313</f>
        <v>0</v>
      </c>
      <c r="Y1317" s="113">
        <v>0</v>
      </c>
      <c r="Z1317" s="93">
        <f t="shared" ref="Z1317" si="12868">Y1317/Y1313</f>
        <v>0</v>
      </c>
      <c r="AA1317" s="113">
        <v>0</v>
      </c>
      <c r="AB1317" s="93">
        <f t="shared" ref="AB1317" si="12869">AA1317/AA1313</f>
        <v>0</v>
      </c>
      <c r="AC1317" s="113">
        <v>0</v>
      </c>
      <c r="AD1317" s="93">
        <f t="shared" ref="AD1317" si="12870">AC1317/AC1313</f>
        <v>0</v>
      </c>
      <c r="AE1317" s="113"/>
      <c r="AF1317" s="93">
        <f t="shared" ref="AF1317" si="12871">AE1317/AE1313</f>
        <v>0</v>
      </c>
      <c r="AG1317" s="113"/>
      <c r="AH1317" s="93">
        <f t="shared" ref="AH1317" si="12872">AG1317/AG1313</f>
        <v>0</v>
      </c>
      <c r="AI1317" s="113"/>
      <c r="AJ1317" s="93">
        <f t="shared" ref="AJ1317" si="12873">AI1317/AI1313</f>
        <v>0</v>
      </c>
      <c r="AK1317" s="113"/>
      <c r="AL1317" s="93">
        <f t="shared" ref="AL1317" si="12874">AK1317/AK1313</f>
        <v>0</v>
      </c>
      <c r="AM1317" s="113">
        <v>0</v>
      </c>
      <c r="AN1317" s="93">
        <f t="shared" ref="AN1317" si="12875">AM1317/AM1313</f>
        <v>0</v>
      </c>
      <c r="AO1317" s="113">
        <v>0</v>
      </c>
      <c r="AP1317" s="93">
        <f t="shared" ref="AP1317" si="12876">AO1317/AO1313</f>
        <v>0</v>
      </c>
      <c r="AQ1317" s="113">
        <v>0</v>
      </c>
      <c r="AR1317" s="93">
        <f t="shared" si="12834"/>
        <v>0</v>
      </c>
      <c r="AS1317" s="134">
        <f t="shared" si="12835"/>
        <v>0</v>
      </c>
      <c r="AT1317" s="203">
        <f t="shared" si="12836"/>
        <v>0</v>
      </c>
      <c r="AU1317" s="120">
        <f>IF(J1317=0,0,(IF('Form II'!K1315="yes",(J1317/AT1317)*('Form II'!G1315+'Form II'!H1315),0)))</f>
        <v>0</v>
      </c>
      <c r="AV1317" s="120">
        <f>IF(D1317=0,0,(IF('Form II'!I1315="yes",(D1317/AT1317)*('Form II'!G1315+'Form II'!H1315),0)))</f>
        <v>0</v>
      </c>
      <c r="AW1317" s="120">
        <f>IF(F1317+H1317=0,0,(IF('Form II'!J1315="yes",((F1317+H1317)/AT1317)*('Form II'!G1315+'Form II'!H1315),0)))</f>
        <v>0</v>
      </c>
      <c r="AX1317" s="120">
        <f>IF(L1317=0,0,(L1317/AT1317)*('Form II'!G1315+'Form II'!H1315))</f>
        <v>0</v>
      </c>
      <c r="AY1317" s="120">
        <f>IF(P1317+R1317=0,0,(IF('Form II'!M1315="yes",(((P1317+R1317)/AT1317)*('Form II'!G1315+'Form II'!H1315)),0)))</f>
        <v>0</v>
      </c>
      <c r="AZ1317" s="120" t="e">
        <f>IF('Form II'!N1315="yes",(((V1317+X1317+Z1317+T1317)/AT1317)*('Form II'!G1315+'Form II'!H1315)),0)</f>
        <v>#DIV/0!</v>
      </c>
      <c r="BA1317" s="120" t="e">
        <f>IF('Form II'!P1315="yes",(AB1317/AT1317)*('Form II'!G1315+'Form II'!H1315),0)</f>
        <v>#DIV/0!</v>
      </c>
      <c r="BB1317" s="120" t="e">
        <f>IF('Form II'!O1315="yes",(AD1317/AT1317)*('Form II'!G1315+'Form II'!H1315),0)</f>
        <v>#DIV/0!</v>
      </c>
      <c r="BC1317" s="120">
        <f>IF(AF1317=0,0,(AF1317/AT1317)*('Form II'!G1315+'Form II'!H1315))</f>
        <v>0</v>
      </c>
      <c r="BD1317" s="120">
        <f>IF((AN1317+AP1317+AR1317)=0,0,(IF('Form II'!R1315="yes",(((AN1317+AP1317+AR1317)/AT1317)*('Form II'!G1315+'Form II'!H1315)),0)))</f>
        <v>0</v>
      </c>
      <c r="BE1317" s="118">
        <f>IF((AS1317)=0,('Form II'!G1315+'Form II'!H1315),SUM(AU1317:BD1317))</f>
        <v>0</v>
      </c>
      <c r="CD1317" s="23">
        <f>AT1317*'Form II'!F1315</f>
        <v>0</v>
      </c>
    </row>
    <row r="1318" spans="1:82" ht="16.5" thickTop="1" thickBot="1" x14ac:dyDescent="0.3">
      <c r="A1318" s="28" t="s">
        <v>40</v>
      </c>
      <c r="B1318" s="29"/>
      <c r="C1318" s="114">
        <v>0</v>
      </c>
      <c r="D1318" s="93">
        <f t="shared" ref="D1318" si="12877">C1318/C1313</f>
        <v>0</v>
      </c>
      <c r="E1318" s="114"/>
      <c r="F1318" s="93">
        <f t="shared" ref="F1318" si="12878">E1318/E1313</f>
        <v>0</v>
      </c>
      <c r="G1318" s="114"/>
      <c r="H1318" s="93">
        <f t="shared" ref="H1318" si="12879">G1318/G1313</f>
        <v>0</v>
      </c>
      <c r="I1318" s="114"/>
      <c r="J1318" s="93">
        <f t="shared" ref="J1318" si="12880">I1318/I1313</f>
        <v>0</v>
      </c>
      <c r="K1318" s="114"/>
      <c r="L1318" s="93">
        <f t="shared" ref="L1318" si="12881">K1318/K1313</f>
        <v>0</v>
      </c>
      <c r="M1318" s="114">
        <v>0</v>
      </c>
      <c r="N1318" s="93">
        <f t="shared" ref="N1318" si="12882">M1318/M1313</f>
        <v>0</v>
      </c>
      <c r="O1318" s="114">
        <v>0</v>
      </c>
      <c r="P1318" s="93">
        <f t="shared" ref="P1318" si="12883">O1318/O1313</f>
        <v>0</v>
      </c>
      <c r="Q1318" s="114">
        <v>0</v>
      </c>
      <c r="R1318" s="93">
        <f t="shared" ref="R1318" si="12884">Q1318/Q1313</f>
        <v>0</v>
      </c>
      <c r="S1318" s="114">
        <v>0</v>
      </c>
      <c r="T1318" s="93">
        <f t="shared" ref="T1318" si="12885">S1318/S1313</f>
        <v>0</v>
      </c>
      <c r="U1318" s="114">
        <v>0</v>
      </c>
      <c r="V1318" s="93">
        <f t="shared" ref="V1318" si="12886">U1318/U1313</f>
        <v>0</v>
      </c>
      <c r="W1318" s="114">
        <v>0</v>
      </c>
      <c r="X1318" s="93">
        <f t="shared" ref="X1318" si="12887">W1318/W1313</f>
        <v>0</v>
      </c>
      <c r="Y1318" s="114">
        <v>0</v>
      </c>
      <c r="Z1318" s="93">
        <f t="shared" ref="Z1318" si="12888">Y1318/Y1313</f>
        <v>0</v>
      </c>
      <c r="AA1318" s="114">
        <v>0</v>
      </c>
      <c r="AB1318" s="93">
        <f t="shared" ref="AB1318" si="12889">AA1318/AA1313</f>
        <v>0</v>
      </c>
      <c r="AC1318" s="114">
        <v>0</v>
      </c>
      <c r="AD1318" s="93">
        <f t="shared" ref="AD1318" si="12890">AC1318/AC1313</f>
        <v>0</v>
      </c>
      <c r="AE1318" s="114"/>
      <c r="AF1318" s="93">
        <f t="shared" ref="AF1318" si="12891">AE1318/AE1313</f>
        <v>0</v>
      </c>
      <c r="AG1318" s="114"/>
      <c r="AH1318" s="93">
        <f t="shared" ref="AH1318" si="12892">AG1318/AG1313</f>
        <v>0</v>
      </c>
      <c r="AI1318" s="114"/>
      <c r="AJ1318" s="93">
        <f t="shared" ref="AJ1318" si="12893">AI1318/AI1313</f>
        <v>0</v>
      </c>
      <c r="AK1318" s="114"/>
      <c r="AL1318" s="93">
        <f t="shared" ref="AL1318" si="12894">AK1318/AK1313</f>
        <v>0</v>
      </c>
      <c r="AM1318" s="114">
        <v>0</v>
      </c>
      <c r="AN1318" s="93">
        <f t="shared" ref="AN1318" si="12895">AM1318/AM1313</f>
        <v>0</v>
      </c>
      <c r="AO1318" s="114">
        <v>0</v>
      </c>
      <c r="AP1318" s="93">
        <f t="shared" ref="AP1318" si="12896">AO1318/AO1313</f>
        <v>0</v>
      </c>
      <c r="AQ1318" s="114">
        <v>0</v>
      </c>
      <c r="AR1318" s="93">
        <f t="shared" si="12834"/>
        <v>0</v>
      </c>
      <c r="AS1318" s="134">
        <f t="shared" si="12835"/>
        <v>0</v>
      </c>
      <c r="AT1318" s="203">
        <f t="shared" si="12836"/>
        <v>0</v>
      </c>
      <c r="AU1318" s="120">
        <f>IF(J1318=0,0,(IF('Form II'!K1316="yes",(J1318/AT1318)*('Form II'!G1316+'Form II'!H1316),0)))</f>
        <v>0</v>
      </c>
      <c r="AV1318" s="120">
        <f>IF(D1318=0,0,(IF('Form II'!I1316="yes",(D1318/AT1318)*('Form II'!G1316+'Form II'!H1316),0)))</f>
        <v>0</v>
      </c>
      <c r="AW1318" s="120">
        <f>IF(F1318+H1318=0,0,(IF('Form II'!J1316="yes",((F1318+H1318)/AT1318)*('Form II'!G1316+'Form II'!H1316),0)))</f>
        <v>0</v>
      </c>
      <c r="AX1318" s="120">
        <f>IF(L1318=0,0,(L1318/AT1318)*('Form II'!G1316+'Form II'!H1316))</f>
        <v>0</v>
      </c>
      <c r="AY1318" s="120">
        <f>IF(P1318+R1318=0,0,(IF('Form II'!M1316="yes",(((P1318+R1318)/AT1318)*('Form II'!G1316+'Form II'!H1316)),0)))</f>
        <v>0</v>
      </c>
      <c r="AZ1318" s="120" t="e">
        <f>IF('Form II'!N1316="yes",(((V1318+X1318+Z1318+T1318)/AT1318)*('Form II'!G1316+'Form II'!H1316)),0)</f>
        <v>#DIV/0!</v>
      </c>
      <c r="BA1318" s="120" t="e">
        <f>IF('Form II'!P1316="yes",(AB1318/AT1318)*('Form II'!G1316+'Form II'!H1316),0)</f>
        <v>#DIV/0!</v>
      </c>
      <c r="BB1318" s="120" t="e">
        <f>IF('Form II'!O1316="yes",(AD1318/AT1318)*('Form II'!G1316+'Form II'!H1316),0)</f>
        <v>#DIV/0!</v>
      </c>
      <c r="BC1318" s="120">
        <f>IF(AF1318=0,0,(AF1318/AT1318)*('Form II'!G1316+'Form II'!H1316))</f>
        <v>0</v>
      </c>
      <c r="BD1318" s="120">
        <f>IF((AN1318+AP1318+AR1318)=0,0,(IF('Form II'!R1316="yes",(((AN1318+AP1318+AR1318)/AT1318)*('Form II'!G1316+'Form II'!H1316)),0)))</f>
        <v>0</v>
      </c>
      <c r="BE1318" s="118">
        <f>IF((AS1318)=0,('Form II'!G1316+'Form II'!H1316),SUM(AU1318:BD1318))</f>
        <v>0</v>
      </c>
      <c r="CD1318" s="23">
        <f>AT1318*'Form II'!F1316</f>
        <v>0</v>
      </c>
    </row>
    <row r="1319" spans="1:82" ht="15.75" thickTop="1" x14ac:dyDescent="0.25">
      <c r="A1319" s="90" t="s">
        <v>41</v>
      </c>
      <c r="B1319" s="91"/>
      <c r="C1319" s="91">
        <f t="shared" si="12256"/>
        <v>0</v>
      </c>
      <c r="D1319" s="93">
        <f t="shared" ref="D1319" si="12897">C1319/C1313</f>
        <v>0</v>
      </c>
      <c r="E1319" s="91">
        <f t="shared" si="12258"/>
        <v>0</v>
      </c>
      <c r="F1319" s="93">
        <f t="shared" ref="F1319" si="12898">E1319/E1313</f>
        <v>0</v>
      </c>
      <c r="G1319" s="91">
        <f t="shared" si="12260"/>
        <v>0</v>
      </c>
      <c r="H1319" s="93">
        <f t="shared" ref="H1319" si="12899">G1319/G1313</f>
        <v>0</v>
      </c>
      <c r="I1319" s="91">
        <f t="shared" si="12262"/>
        <v>0</v>
      </c>
      <c r="J1319" s="93">
        <f t="shared" ref="J1319" si="12900">I1319/I1313</f>
        <v>0</v>
      </c>
      <c r="K1319" s="91">
        <f t="shared" si="12264"/>
        <v>0</v>
      </c>
      <c r="L1319" s="93">
        <f t="shared" ref="L1319" si="12901">K1319/K1313</f>
        <v>0</v>
      </c>
      <c r="M1319" s="91">
        <f t="shared" si="12266"/>
        <v>0</v>
      </c>
      <c r="N1319" s="93">
        <f t="shared" ref="N1319" si="12902">M1319/M1313</f>
        <v>0</v>
      </c>
      <c r="O1319" s="91">
        <f t="shared" si="12268"/>
        <v>0</v>
      </c>
      <c r="P1319" s="93">
        <f t="shared" ref="P1319" si="12903">O1319/O1313</f>
        <v>0</v>
      </c>
      <c r="Q1319" s="91">
        <f t="shared" si="12270"/>
        <v>0</v>
      </c>
      <c r="R1319" s="93">
        <f t="shared" ref="R1319" si="12904">Q1319/Q1313</f>
        <v>0</v>
      </c>
      <c r="S1319" s="91">
        <f t="shared" si="12272"/>
        <v>0</v>
      </c>
      <c r="T1319" s="93">
        <f t="shared" ref="T1319" si="12905">S1319/S1313</f>
        <v>0</v>
      </c>
      <c r="U1319" s="91">
        <f t="shared" si="12274"/>
        <v>0</v>
      </c>
      <c r="V1319" s="93">
        <f t="shared" ref="V1319" si="12906">U1319/U1313</f>
        <v>0</v>
      </c>
      <c r="W1319" s="91">
        <f t="shared" si="12276"/>
        <v>0</v>
      </c>
      <c r="X1319" s="93">
        <f t="shared" ref="X1319" si="12907">W1319/W1313</f>
        <v>0</v>
      </c>
      <c r="Y1319" s="91">
        <f t="shared" si="12278"/>
        <v>0</v>
      </c>
      <c r="Z1319" s="93">
        <f t="shared" ref="Z1319" si="12908">Y1319/Y1313</f>
        <v>0</v>
      </c>
      <c r="AA1319" s="91">
        <f t="shared" si="12280"/>
        <v>0</v>
      </c>
      <c r="AB1319" s="93">
        <f t="shared" ref="AB1319" si="12909">AA1319/AA1313</f>
        <v>0</v>
      </c>
      <c r="AC1319" s="91">
        <f t="shared" si="12282"/>
        <v>0</v>
      </c>
      <c r="AD1319" s="93">
        <f t="shared" ref="AD1319" si="12910">AC1319/AC1313</f>
        <v>0</v>
      </c>
      <c r="AE1319" s="94">
        <f t="shared" si="12284"/>
        <v>0</v>
      </c>
      <c r="AF1319" s="93">
        <f t="shared" ref="AF1319" si="12911">AE1319/AE1313</f>
        <v>0</v>
      </c>
      <c r="AG1319" s="91">
        <f t="shared" si="12286"/>
        <v>0</v>
      </c>
      <c r="AH1319" s="93">
        <f t="shared" ref="AH1319" si="12912">AG1319/AG1313</f>
        <v>0</v>
      </c>
      <c r="AI1319" s="91">
        <f t="shared" si="12288"/>
        <v>0</v>
      </c>
      <c r="AJ1319" s="93">
        <f t="shared" ref="AJ1319" si="12913">AI1319/AI1313</f>
        <v>0</v>
      </c>
      <c r="AK1319" s="91">
        <f t="shared" si="12290"/>
        <v>0</v>
      </c>
      <c r="AL1319" s="93">
        <f t="shared" ref="AL1319" si="12914">AK1319/AK1313</f>
        <v>0</v>
      </c>
      <c r="AM1319" s="91">
        <f t="shared" si="12292"/>
        <v>0</v>
      </c>
      <c r="AN1319" s="93">
        <f t="shared" ref="AN1319" si="12915">AM1319/AM1313</f>
        <v>0</v>
      </c>
      <c r="AO1319" s="91">
        <f t="shared" si="12294"/>
        <v>0</v>
      </c>
      <c r="AP1319" s="93">
        <f t="shared" ref="AP1319" si="12916">AO1319/AO1313</f>
        <v>0</v>
      </c>
      <c r="AQ1319" s="91">
        <f t="shared" si="12296"/>
        <v>0</v>
      </c>
      <c r="AR1319" s="93">
        <f t="shared" si="12834"/>
        <v>0</v>
      </c>
      <c r="AS1319" s="95">
        <f t="shared" si="12297"/>
        <v>0</v>
      </c>
      <c r="AT1319" s="203">
        <f t="shared" si="12836"/>
        <v>0</v>
      </c>
      <c r="AU1319" s="121"/>
      <c r="AV1319" s="121"/>
      <c r="AW1319" s="121"/>
      <c r="AX1319" s="121"/>
      <c r="AY1319" s="121"/>
      <c r="AZ1319" s="121"/>
      <c r="BA1319" s="121"/>
      <c r="BB1319" s="121"/>
      <c r="BC1319" s="121"/>
      <c r="BD1319" s="121"/>
      <c r="BE1319" s="121"/>
      <c r="CD1319" s="30">
        <f t="shared" si="12298"/>
        <v>0</v>
      </c>
    </row>
    <row r="1320" spans="1:82" x14ac:dyDescent="0.25">
      <c r="AU1320" s="116"/>
      <c r="AV1320" s="116"/>
      <c r="AW1320" s="116"/>
      <c r="AX1320" s="116"/>
      <c r="AY1320" s="116"/>
      <c r="AZ1320" s="116"/>
      <c r="BA1320" s="116"/>
      <c r="BB1320" s="116"/>
      <c r="BC1320" s="116"/>
      <c r="BD1320" s="116"/>
      <c r="BE1320" s="116"/>
    </row>
    <row r="1321" spans="1:82" ht="45" x14ac:dyDescent="0.25">
      <c r="A1321" s="97"/>
      <c r="B1321" s="199" t="s">
        <v>25</v>
      </c>
      <c r="C1321" s="248" t="s">
        <v>116</v>
      </c>
      <c r="D1321" s="247"/>
      <c r="E1321" s="257" t="s">
        <v>119</v>
      </c>
      <c r="F1321" s="247"/>
      <c r="G1321" s="257" t="s">
        <v>120</v>
      </c>
      <c r="H1321" s="247"/>
      <c r="I1321" s="248" t="s">
        <v>117</v>
      </c>
      <c r="J1321" s="247"/>
      <c r="K1321" s="248" t="s">
        <v>118</v>
      </c>
      <c r="L1321" s="247"/>
      <c r="M1321" s="248" t="s">
        <v>27</v>
      </c>
      <c r="N1321" s="247"/>
      <c r="O1321" s="248" t="s">
        <v>166</v>
      </c>
      <c r="P1321" s="247"/>
      <c r="Q1321" s="248" t="s">
        <v>167</v>
      </c>
      <c r="R1321" s="247"/>
      <c r="S1321" s="248" t="s">
        <v>132</v>
      </c>
      <c r="T1321" s="247"/>
      <c r="U1321" s="248" t="s">
        <v>28</v>
      </c>
      <c r="V1321" s="247"/>
      <c r="W1321" s="248" t="s">
        <v>29</v>
      </c>
      <c r="X1321" s="247"/>
      <c r="Y1321" s="248" t="s">
        <v>30</v>
      </c>
      <c r="Z1321" s="247"/>
      <c r="AA1321" s="248" t="s">
        <v>114</v>
      </c>
      <c r="AB1321" s="258"/>
      <c r="AC1321" s="248" t="s">
        <v>113</v>
      </c>
      <c r="AD1321" s="247"/>
      <c r="AE1321" s="248" t="s">
        <v>31</v>
      </c>
      <c r="AF1321" s="247"/>
      <c r="AG1321" s="248" t="s">
        <v>193</v>
      </c>
      <c r="AH1321" s="247"/>
      <c r="AI1321" s="248" t="s">
        <v>164</v>
      </c>
      <c r="AJ1321" s="247"/>
      <c r="AK1321" s="246" t="s">
        <v>165</v>
      </c>
      <c r="AL1321" s="247"/>
      <c r="AM1321" s="248" t="s">
        <v>33</v>
      </c>
      <c r="AN1321" s="247"/>
      <c r="AO1321" s="248" t="s">
        <v>34</v>
      </c>
      <c r="AP1321" s="247"/>
      <c r="AQ1321" s="248" t="s">
        <v>34</v>
      </c>
      <c r="AR1321" s="247"/>
      <c r="AS1321" s="248" t="s">
        <v>35</v>
      </c>
      <c r="AT1321" s="247"/>
      <c r="AU1321" s="115" t="s">
        <v>556</v>
      </c>
      <c r="AV1321" s="115" t="s">
        <v>116</v>
      </c>
      <c r="AW1321" s="115" t="s">
        <v>558</v>
      </c>
      <c r="AX1321" s="116" t="s">
        <v>559</v>
      </c>
      <c r="AY1321" s="116" t="s">
        <v>560</v>
      </c>
      <c r="AZ1321" s="116" t="s">
        <v>134</v>
      </c>
      <c r="BA1321" s="117" t="s">
        <v>114</v>
      </c>
      <c r="BB1321" s="117" t="s">
        <v>113</v>
      </c>
      <c r="BC1321" s="117" t="s">
        <v>46</v>
      </c>
      <c r="BD1321" s="117" t="s">
        <v>44</v>
      </c>
      <c r="BE1321" s="118"/>
    </row>
    <row r="1322" spans="1:82" x14ac:dyDescent="0.25">
      <c r="A1322" s="49" t="s">
        <v>129</v>
      </c>
      <c r="B1322" s="200"/>
      <c r="C1322" s="151"/>
      <c r="D1322" s="152"/>
      <c r="E1322" s="151"/>
      <c r="F1322" s="152"/>
      <c r="G1322" s="200"/>
      <c r="H1322" s="201"/>
      <c r="I1322" s="200"/>
      <c r="J1322" s="201"/>
      <c r="K1322" s="87"/>
      <c r="L1322" s="201"/>
      <c r="M1322" s="200"/>
      <c r="N1322" s="201"/>
      <c r="O1322" s="200"/>
      <c r="P1322" s="201"/>
      <c r="Q1322" s="200"/>
      <c r="R1322" s="201"/>
      <c r="S1322" s="200"/>
      <c r="T1322" s="201"/>
      <c r="U1322" s="200"/>
      <c r="V1322" s="201"/>
      <c r="W1322" s="200"/>
      <c r="X1322" s="201"/>
      <c r="Y1322" s="200"/>
      <c r="Z1322" s="201"/>
      <c r="AA1322" s="87"/>
      <c r="AB1322" s="87"/>
      <c r="AC1322" s="200"/>
      <c r="AD1322" s="201"/>
      <c r="AE1322" s="200"/>
      <c r="AF1322" s="201"/>
      <c r="AG1322" s="200"/>
      <c r="AH1322" s="201"/>
      <c r="AI1322" s="200"/>
      <c r="AJ1322" s="201"/>
      <c r="AK1322" s="87"/>
      <c r="AL1322" s="87"/>
      <c r="AM1322" s="200"/>
      <c r="AN1322" s="201"/>
      <c r="AO1322" s="200"/>
      <c r="AP1322" s="201"/>
      <c r="AQ1322" s="200"/>
      <c r="AR1322" s="201"/>
      <c r="AS1322" s="200"/>
      <c r="AT1322" s="146"/>
      <c r="AU1322" s="115"/>
      <c r="AV1322" s="115"/>
      <c r="AW1322" s="115"/>
      <c r="AX1322" s="116"/>
      <c r="AY1322" s="116"/>
      <c r="AZ1322" s="116"/>
      <c r="BA1322" s="116"/>
      <c r="BB1322" s="116"/>
      <c r="BC1322" s="116"/>
      <c r="BD1322" s="116"/>
      <c r="BE1322" s="116"/>
    </row>
    <row r="1323" spans="1:82" x14ac:dyDescent="0.25">
      <c r="A1323" s="98"/>
      <c r="B1323" s="88"/>
      <c r="C1323" s="249">
        <f>(VLOOKUP(A1322,$BF$2:$CB$5,2,FALSE))*'Form II'!F1323</f>
        <v>60</v>
      </c>
      <c r="D1323" s="250"/>
      <c r="E1323" s="249">
        <f>VLOOKUP(A1322,$BF$2:$CB$5,3,FALSE)*'Form II'!F1323</f>
        <v>60</v>
      </c>
      <c r="F1323" s="250"/>
      <c r="G1323" s="249">
        <f>VLOOKUP(A1322,$BF$2:$CB$5,4,FALSE)*'Form II'!F1323</f>
        <v>60</v>
      </c>
      <c r="H1323" s="250"/>
      <c r="I1323" s="249">
        <f>VLOOKUP(A1322,$BF$2:$CB$5,5,FALSE)*'Form II'!F1323</f>
        <v>60</v>
      </c>
      <c r="J1323" s="250"/>
      <c r="K1323" s="251">
        <f>VLOOKUP(A1322,$BF$2:$CB$5,6,FALSE)*'Form II'!F1323</f>
        <v>100</v>
      </c>
      <c r="L1323" s="250"/>
      <c r="M1323" s="249">
        <f>VLOOKUP(A1322,$BF$2:$CB$5,7,FALSE)*'Form II'!F1323</f>
        <v>200</v>
      </c>
      <c r="N1323" s="250"/>
      <c r="O1323" s="249">
        <f>VLOOKUP(A1322,$BF$2:$CB$5,8,FALSE)*'Form II'!F1323</f>
        <v>125</v>
      </c>
      <c r="P1323" s="250"/>
      <c r="Q1323" s="249">
        <f>VLOOKUP(A1322,$BF$2:$CB$5,9,FALSE)*'Form II'!F1323</f>
        <v>125</v>
      </c>
      <c r="R1323" s="250"/>
      <c r="S1323" s="249">
        <f>VLOOKUP(A1322,$BF$2:$CB$5,10,FALSE)*'Form II'!F1323</f>
        <v>125</v>
      </c>
      <c r="T1323" s="250"/>
      <c r="U1323" s="249">
        <f>VLOOKUP(A1322,$BF$2:$CB$5,11,FALSE)*'Form II'!F1323</f>
        <v>150</v>
      </c>
      <c r="V1323" s="250"/>
      <c r="W1323" s="249">
        <f>VLOOKUP(A1322,$BF$2:$CB$5,12,FALSE)*'Form II'!F1323</f>
        <v>200</v>
      </c>
      <c r="X1323" s="250"/>
      <c r="Y1323" s="252">
        <f>VLOOKUP(A1322,$BF$2:$CB$5,13,FALSE)*'Form II'!F1323</f>
        <v>250</v>
      </c>
      <c r="Z1323" s="253"/>
      <c r="AA1323" s="252">
        <f>VLOOKUP(A1322,$BF$2:$CB$5,14,FALSE)*'Form II'!F1323</f>
        <v>75</v>
      </c>
      <c r="AB1323" s="254"/>
      <c r="AC1323" s="252">
        <f>VLOOKUP(A1322,$BF$2:$CB$5,15,FALSE)*'Form II'!F1323</f>
        <v>75</v>
      </c>
      <c r="AD1323" s="253"/>
      <c r="AE1323" s="252">
        <f>VLOOKUP(A1322,$BF$2:$CB$5,16,FALSE)*'Form II'!F1323</f>
        <v>200</v>
      </c>
      <c r="AF1323" s="253"/>
      <c r="AG1323" s="249">
        <f>VLOOKUP(A1322,$BF$2:$CB$5,17,FALSE)*'Form II'!F1323</f>
        <v>200</v>
      </c>
      <c r="AH1323" s="250"/>
      <c r="AI1323" s="249">
        <f>VLOOKUP(A1322,$BF$2:$CB$5,18,FALSE)*'Form II'!F1323</f>
        <v>12.5</v>
      </c>
      <c r="AJ1323" s="250"/>
      <c r="AK1323" s="249">
        <f>VLOOKUP(A1322,$BF$2:$CB$5,19,FALSE)*'Form II'!F1323</f>
        <v>25</v>
      </c>
      <c r="AL1323" s="250"/>
      <c r="AM1323" s="249">
        <f>VLOOKUP(A1322,$BF$2:$CB$5,20,FALSE)*'Form II'!F1323</f>
        <v>12.5</v>
      </c>
      <c r="AN1323" s="250"/>
      <c r="AO1323" s="249">
        <f>VLOOKUP(A1322,$BF$2:$CB$5,21,FALSE)*'Form II'!F1323</f>
        <v>25</v>
      </c>
      <c r="AP1323" s="250"/>
      <c r="AQ1323" s="249">
        <f>VLOOKUP(A1322,$BF$2:$CB$5,22,FALSE)*'Form II'!F1323</f>
        <v>25</v>
      </c>
      <c r="AR1323" s="250"/>
      <c r="AS1323" s="255"/>
      <c r="AT1323" s="256"/>
      <c r="AU1323" s="116"/>
      <c r="AV1323" s="116"/>
      <c r="AW1323" s="116"/>
      <c r="AX1323" s="116"/>
      <c r="AY1323" s="116"/>
      <c r="AZ1323" s="116"/>
      <c r="BA1323" s="116"/>
      <c r="BB1323" s="116"/>
      <c r="BC1323" s="116"/>
      <c r="BD1323" s="116"/>
      <c r="BE1323" s="116"/>
    </row>
    <row r="1324" spans="1:82" ht="15.75" thickBot="1" x14ac:dyDescent="0.3">
      <c r="A1324" s="48" t="str">
        <f>'Form II'!A1323&amp;", "&amp;'Form II'!B1323</f>
        <v>, 133</v>
      </c>
      <c r="B1324" s="99" t="s">
        <v>36</v>
      </c>
      <c r="C1324" s="99" t="s">
        <v>36</v>
      </c>
      <c r="D1324" s="99" t="s">
        <v>142</v>
      </c>
      <c r="E1324" s="99"/>
      <c r="F1324" s="99"/>
      <c r="G1324" s="99"/>
      <c r="H1324" s="99"/>
      <c r="I1324" s="99"/>
      <c r="J1324" s="99"/>
      <c r="K1324" s="99" t="s">
        <v>36</v>
      </c>
      <c r="L1324" s="99" t="s">
        <v>142</v>
      </c>
      <c r="M1324" s="99" t="s">
        <v>36</v>
      </c>
      <c r="N1324" s="99" t="s">
        <v>142</v>
      </c>
      <c r="O1324" s="99" t="s">
        <v>36</v>
      </c>
      <c r="P1324" s="99" t="s">
        <v>142</v>
      </c>
      <c r="Q1324" s="99" t="s">
        <v>36</v>
      </c>
      <c r="R1324" s="99" t="s">
        <v>142</v>
      </c>
      <c r="S1324" s="99" t="s">
        <v>36</v>
      </c>
      <c r="T1324" s="99" t="s">
        <v>142</v>
      </c>
      <c r="U1324" s="99" t="s">
        <v>36</v>
      </c>
      <c r="V1324" s="99" t="s">
        <v>142</v>
      </c>
      <c r="W1324" s="99" t="s">
        <v>36</v>
      </c>
      <c r="X1324" s="99" t="s">
        <v>142</v>
      </c>
      <c r="Y1324" s="99" t="s">
        <v>36</v>
      </c>
      <c r="Z1324" s="99" t="s">
        <v>142</v>
      </c>
      <c r="AA1324" s="99"/>
      <c r="AB1324" s="99"/>
      <c r="AC1324" s="99" t="s">
        <v>36</v>
      </c>
      <c r="AD1324" s="99" t="s">
        <v>142</v>
      </c>
      <c r="AE1324" s="99" t="s">
        <v>36</v>
      </c>
      <c r="AF1324" s="100" t="s">
        <v>142</v>
      </c>
      <c r="AG1324" s="99" t="s">
        <v>36</v>
      </c>
      <c r="AH1324" s="99" t="s">
        <v>142</v>
      </c>
      <c r="AI1324" s="99" t="s">
        <v>36</v>
      </c>
      <c r="AJ1324" s="99" t="s">
        <v>142</v>
      </c>
      <c r="AK1324" s="99" t="s">
        <v>36</v>
      </c>
      <c r="AL1324" s="99" t="s">
        <v>142</v>
      </c>
      <c r="AM1324" s="99" t="s">
        <v>36</v>
      </c>
      <c r="AN1324" s="99" t="s">
        <v>142</v>
      </c>
      <c r="AO1324" s="99" t="s">
        <v>36</v>
      </c>
      <c r="AP1324" s="99" t="s">
        <v>142</v>
      </c>
      <c r="AQ1324" s="99" t="s">
        <v>36</v>
      </c>
      <c r="AR1324" s="99" t="s">
        <v>142</v>
      </c>
      <c r="AS1324" s="99" t="s">
        <v>36</v>
      </c>
      <c r="AT1324" s="147" t="s">
        <v>142</v>
      </c>
      <c r="AU1324" s="116"/>
      <c r="AV1324" s="116"/>
      <c r="AW1324" s="116"/>
      <c r="AX1324" s="116"/>
      <c r="AY1324" s="116"/>
      <c r="AZ1324" s="116"/>
      <c r="BA1324" s="116"/>
      <c r="BB1324" s="116"/>
      <c r="BC1324" s="116"/>
      <c r="BD1324" s="116"/>
      <c r="BE1324" s="116"/>
    </row>
    <row r="1325" spans="1:82" ht="16.5" thickTop="1" thickBot="1" x14ac:dyDescent="0.3">
      <c r="A1325" s="24" t="s">
        <v>37</v>
      </c>
      <c r="B1325" s="25"/>
      <c r="C1325" s="112">
        <v>0</v>
      </c>
      <c r="D1325" s="93">
        <f t="shared" ref="D1325" si="12917">C1325/C1323</f>
        <v>0</v>
      </c>
      <c r="E1325" s="112"/>
      <c r="F1325" s="93">
        <f t="shared" ref="F1325" si="12918">E1325/E1323</f>
        <v>0</v>
      </c>
      <c r="G1325" s="112"/>
      <c r="H1325" s="93">
        <f t="shared" ref="H1325" si="12919">G1325/G1323</f>
        <v>0</v>
      </c>
      <c r="I1325" s="112"/>
      <c r="J1325" s="93">
        <f t="shared" ref="J1325" si="12920">I1325/I1323</f>
        <v>0</v>
      </c>
      <c r="K1325" s="112"/>
      <c r="L1325" s="93">
        <f t="shared" ref="L1325" si="12921">K1325/K1323</f>
        <v>0</v>
      </c>
      <c r="M1325" s="112">
        <v>0</v>
      </c>
      <c r="N1325" s="93">
        <f t="shared" ref="N1325" si="12922">M1325/M1323</f>
        <v>0</v>
      </c>
      <c r="O1325" s="112">
        <v>0</v>
      </c>
      <c r="P1325" s="93">
        <f t="shared" ref="P1325" si="12923">O1325/O1323</f>
        <v>0</v>
      </c>
      <c r="Q1325" s="112">
        <v>0</v>
      </c>
      <c r="R1325" s="93">
        <f t="shared" ref="R1325" si="12924">Q1325/Q1323</f>
        <v>0</v>
      </c>
      <c r="S1325" s="112">
        <v>0</v>
      </c>
      <c r="T1325" s="93">
        <f t="shared" ref="T1325" si="12925">S1325/S1323</f>
        <v>0</v>
      </c>
      <c r="U1325" s="112">
        <v>0</v>
      </c>
      <c r="V1325" s="93">
        <f t="shared" ref="V1325" si="12926">U1325/U1323</f>
        <v>0</v>
      </c>
      <c r="W1325" s="112">
        <v>0</v>
      </c>
      <c r="X1325" s="93">
        <f t="shared" ref="X1325" si="12927">W1325/W1323</f>
        <v>0</v>
      </c>
      <c r="Y1325" s="112">
        <v>0</v>
      </c>
      <c r="Z1325" s="93">
        <f t="shared" ref="Z1325" si="12928">Y1325/Y1323</f>
        <v>0</v>
      </c>
      <c r="AA1325" s="112">
        <v>0</v>
      </c>
      <c r="AB1325" s="93">
        <f t="shared" ref="AB1325" si="12929">AA1325/AA1323</f>
        <v>0</v>
      </c>
      <c r="AC1325" s="112">
        <v>0</v>
      </c>
      <c r="AD1325" s="93">
        <f t="shared" ref="AD1325" si="12930">AC1325/AC1323</f>
        <v>0</v>
      </c>
      <c r="AE1325" s="112"/>
      <c r="AF1325" s="93">
        <f t="shared" ref="AF1325" si="12931">AE1325/AE1323</f>
        <v>0</v>
      </c>
      <c r="AG1325" s="112"/>
      <c r="AH1325" s="93">
        <f t="shared" ref="AH1325" si="12932">AG1325/AG1323</f>
        <v>0</v>
      </c>
      <c r="AI1325" s="112"/>
      <c r="AJ1325" s="93">
        <f t="shared" ref="AJ1325" si="12933">AI1325/AI1323</f>
        <v>0</v>
      </c>
      <c r="AK1325" s="112"/>
      <c r="AL1325" s="93">
        <f t="shared" ref="AL1325" si="12934">AK1325/AK1323</f>
        <v>0</v>
      </c>
      <c r="AM1325" s="112">
        <v>0</v>
      </c>
      <c r="AN1325" s="93">
        <f t="shared" ref="AN1325" si="12935">AM1325/AM1323</f>
        <v>0</v>
      </c>
      <c r="AO1325" s="112">
        <v>0</v>
      </c>
      <c r="AP1325" s="93">
        <f t="shared" ref="AP1325" si="12936">AO1325/AO1323</f>
        <v>0</v>
      </c>
      <c r="AQ1325" s="112">
        <v>0</v>
      </c>
      <c r="AR1325" s="93">
        <f t="shared" ref="AR1325:AR1329" si="12937">AQ1325/$AQ$113</f>
        <v>0</v>
      </c>
      <c r="AS1325" s="134">
        <f t="shared" ref="AS1325:AS1328" si="12938">C1325+K1325+M1325+O1325+U1325+W1325+Y1325+AC1325+AE1325+AG1325+AM1325+AQ1325+E1325+I1325+G1325+AA1325+Q1325+S1325+AO1325+AI1325+AK1325</f>
        <v>0</v>
      </c>
      <c r="AT1325" s="203">
        <f t="shared" ref="AT1325:AT1329" si="12939">D1325+L1325+N1325+P1325+V1325+X1325+Z1325+AD1325+AF1325+AH1325+AN1325+AR1325+AB1325+F1325+J1325+H1325+R1325+T1325+AP1325+AJ1325+AL1325</f>
        <v>0</v>
      </c>
      <c r="AU1325" s="120">
        <f>IF(J1325=0,0,(IF('Form II'!K1323="yes",(J1325/AT1325)*('Form II'!G1323+'Form II'!H1323),0)))</f>
        <v>0</v>
      </c>
      <c r="AV1325" s="120">
        <f>IF(D1325=0,0,(IF('Form II'!I1323="yes",(D1325/AT1325)*('Form II'!G1323+'Form II'!H1323),0)))</f>
        <v>0</v>
      </c>
      <c r="AW1325" s="120">
        <f>IF(F1325+H1325=0,0,(IF('Form II'!J1323="yes",((F1325+H1325)/AT1325)*('Form II'!G1323+'Form II'!H1323),0)))</f>
        <v>0</v>
      </c>
      <c r="AX1325" s="120">
        <f>IF(L1325=0,0,(L1325/AT1325)*('Form II'!G1323+'Form II'!H1323))</f>
        <v>0</v>
      </c>
      <c r="AY1325" s="120">
        <f>IF(P1325+R1325=0,0,(IF('Form II'!M1323="yes",(((P1325+R1325)/AT1325)*('Form II'!G1323+'Form II'!H1323)),0)))</f>
        <v>0</v>
      </c>
      <c r="AZ1325" s="120" t="e">
        <f>IF('Form II'!N1323="yes",(((V1325+X1325+Z1325+T1325)/AT1325)*('Form II'!G1323+'Form II'!H1323)),0)</f>
        <v>#DIV/0!</v>
      </c>
      <c r="BA1325" s="120" t="e">
        <f>IF('Form II'!P1323="yes",(AB1325/AT1325)*('Form II'!G1323+'Form II'!H1323),0)</f>
        <v>#DIV/0!</v>
      </c>
      <c r="BB1325" s="120" t="e">
        <f>IF('Form II'!O1323="yes",(AD1325/AT1325)*('Form II'!G1323+'Form II'!H1323),0)</f>
        <v>#DIV/0!</v>
      </c>
      <c r="BC1325" s="120">
        <f>IF(AF1325=0,0,(AF1325/AT1325)*('Form II'!G1323+'Form II'!H1323))</f>
        <v>0</v>
      </c>
      <c r="BD1325" s="120">
        <f>IF((AN1325+AP1325+AR1325)=0,0,(IF('Form II'!R1323="yes",(((AN1325+AP1325+AR1325)/AT1325)*('Form II'!G1323+'Form II'!H1323)),0)))</f>
        <v>0</v>
      </c>
      <c r="BE1325" s="118">
        <f>IF((AS1325)=0,('Form II'!G1323+'Form II'!H1323),SUM(AU1325:BD1325))</f>
        <v>0</v>
      </c>
      <c r="CD1325" s="23">
        <f>AT1325*'Form II'!F1323</f>
        <v>0</v>
      </c>
    </row>
    <row r="1326" spans="1:82" ht="16.5" thickTop="1" thickBot="1" x14ac:dyDescent="0.3">
      <c r="A1326" s="26" t="s">
        <v>38</v>
      </c>
      <c r="B1326" s="27"/>
      <c r="C1326" s="113">
        <v>0</v>
      </c>
      <c r="D1326" s="93">
        <f t="shared" ref="D1326" si="12940">C1326/C1323</f>
        <v>0</v>
      </c>
      <c r="E1326" s="113"/>
      <c r="F1326" s="93">
        <f t="shared" ref="F1326" si="12941">E1326/E1323</f>
        <v>0</v>
      </c>
      <c r="G1326" s="113"/>
      <c r="H1326" s="93">
        <f t="shared" ref="H1326" si="12942">G1326/G1323</f>
        <v>0</v>
      </c>
      <c r="I1326" s="113"/>
      <c r="J1326" s="93">
        <f t="shared" ref="J1326" si="12943">I1326/I1323</f>
        <v>0</v>
      </c>
      <c r="K1326" s="113"/>
      <c r="L1326" s="93">
        <f t="shared" ref="L1326" si="12944">K1326/K1323</f>
        <v>0</v>
      </c>
      <c r="M1326" s="113">
        <v>0</v>
      </c>
      <c r="N1326" s="93">
        <f t="shared" ref="N1326" si="12945">M1326/M1323</f>
        <v>0</v>
      </c>
      <c r="O1326" s="113">
        <v>0</v>
      </c>
      <c r="P1326" s="93">
        <f t="shared" ref="P1326" si="12946">O1326/O1323</f>
        <v>0</v>
      </c>
      <c r="Q1326" s="113">
        <v>0</v>
      </c>
      <c r="R1326" s="93">
        <f t="shared" ref="R1326" si="12947">Q1326/Q1323</f>
        <v>0</v>
      </c>
      <c r="S1326" s="113">
        <v>0</v>
      </c>
      <c r="T1326" s="93">
        <f t="shared" ref="T1326" si="12948">S1326/S1323</f>
        <v>0</v>
      </c>
      <c r="U1326" s="113">
        <v>0</v>
      </c>
      <c r="V1326" s="93">
        <f t="shared" ref="V1326" si="12949">U1326/U1323</f>
        <v>0</v>
      </c>
      <c r="W1326" s="113">
        <v>0</v>
      </c>
      <c r="X1326" s="93">
        <f t="shared" ref="X1326" si="12950">W1326/W1323</f>
        <v>0</v>
      </c>
      <c r="Y1326" s="113">
        <v>0</v>
      </c>
      <c r="Z1326" s="93">
        <f t="shared" ref="Z1326" si="12951">Y1326/Y1323</f>
        <v>0</v>
      </c>
      <c r="AA1326" s="113">
        <v>0</v>
      </c>
      <c r="AB1326" s="93">
        <f t="shared" ref="AB1326" si="12952">AA1326/AA1323</f>
        <v>0</v>
      </c>
      <c r="AC1326" s="113">
        <v>0</v>
      </c>
      <c r="AD1326" s="93">
        <f t="shared" ref="AD1326" si="12953">AC1326/AC1323</f>
        <v>0</v>
      </c>
      <c r="AE1326" s="113"/>
      <c r="AF1326" s="93">
        <f t="shared" ref="AF1326" si="12954">AE1326/AE1323</f>
        <v>0</v>
      </c>
      <c r="AG1326" s="113"/>
      <c r="AH1326" s="93">
        <f t="shared" ref="AH1326" si="12955">AG1326/AG1323</f>
        <v>0</v>
      </c>
      <c r="AI1326" s="113"/>
      <c r="AJ1326" s="93">
        <f t="shared" ref="AJ1326" si="12956">AI1326/AI1323</f>
        <v>0</v>
      </c>
      <c r="AK1326" s="113"/>
      <c r="AL1326" s="93">
        <f t="shared" ref="AL1326" si="12957">AK1326/AK1323</f>
        <v>0</v>
      </c>
      <c r="AM1326" s="113">
        <v>0</v>
      </c>
      <c r="AN1326" s="93">
        <f t="shared" ref="AN1326" si="12958">AM1326/AM1323</f>
        <v>0</v>
      </c>
      <c r="AO1326" s="113">
        <v>0</v>
      </c>
      <c r="AP1326" s="93">
        <f t="shared" ref="AP1326" si="12959">AO1326/AO1323</f>
        <v>0</v>
      </c>
      <c r="AQ1326" s="113">
        <v>0</v>
      </c>
      <c r="AR1326" s="93">
        <f t="shared" si="12937"/>
        <v>0</v>
      </c>
      <c r="AS1326" s="134">
        <f t="shared" si="12938"/>
        <v>0</v>
      </c>
      <c r="AT1326" s="203">
        <f t="shared" si="12939"/>
        <v>0</v>
      </c>
      <c r="AU1326" s="120">
        <f>IF(J1326=0,0,(IF('Form II'!K1324="yes",(J1326/AT1326)*('Form II'!G1324+'Form II'!H1324),0)))</f>
        <v>0</v>
      </c>
      <c r="AV1326" s="120">
        <f>IF(D1326=0,0,(IF('Form II'!I1324="yes",(D1326/AT1326)*('Form II'!G1324+'Form II'!H1324),0)))</f>
        <v>0</v>
      </c>
      <c r="AW1326" s="120">
        <f>IF(F1326+H1326=0,0,(IF('Form II'!J1324="yes",((F1326+H1326)/AT1326)*('Form II'!G1324+'Form II'!H1324),0)))</f>
        <v>0</v>
      </c>
      <c r="AX1326" s="120">
        <f>IF(L1326=0,0,(L1326/AT1326)*('Form II'!G1324+'Form II'!H1324))</f>
        <v>0</v>
      </c>
      <c r="AY1326" s="120">
        <f>IF(P1326+R1326=0,0,(IF('Form II'!M1324="yes",(((P1326+R1326)/AT1326)*('Form II'!G1324+'Form II'!H1324)),0)))</f>
        <v>0</v>
      </c>
      <c r="AZ1326" s="120" t="e">
        <f>IF('Form II'!N1324="yes",(((V1326+X1326+Z1326+T1326)/AT1326)*('Form II'!G1324+'Form II'!H1324)),0)</f>
        <v>#DIV/0!</v>
      </c>
      <c r="BA1326" s="120" t="e">
        <f>IF('Form II'!P1324="yes",(AB1326/AT1326)*('Form II'!G1324+'Form II'!H1324),0)</f>
        <v>#DIV/0!</v>
      </c>
      <c r="BB1326" s="120" t="e">
        <f>IF('Form II'!O1324="yes",(AD1326/AT1326)*('Form II'!G1324+'Form II'!H1324),0)</f>
        <v>#DIV/0!</v>
      </c>
      <c r="BC1326" s="120">
        <f>IF(AF1326=0,0,(AF1326/AT1326)*('Form II'!G1324+'Form II'!H1324))</f>
        <v>0</v>
      </c>
      <c r="BD1326" s="120">
        <f>IF((AN1326+AP1326+AR1326)=0,0,(IF('Form II'!R1324="yes",(((AN1326+AP1326+AR1326)/AT1326)*('Form II'!G1324+'Form II'!H1324)),0)))</f>
        <v>0</v>
      </c>
      <c r="BE1326" s="118">
        <f>IF((AS1326)=0,('Form II'!G1324+'Form II'!H1324),SUM(AU1326:BD1326))</f>
        <v>0</v>
      </c>
      <c r="CD1326" s="23">
        <f>AT1326*'Form II'!F1324</f>
        <v>0</v>
      </c>
    </row>
    <row r="1327" spans="1:82" ht="16.5" thickTop="1" thickBot="1" x14ac:dyDescent="0.3">
      <c r="A1327" s="26" t="s">
        <v>39</v>
      </c>
      <c r="B1327" s="27"/>
      <c r="C1327" s="113">
        <v>0</v>
      </c>
      <c r="D1327" s="93">
        <f t="shared" ref="D1327" si="12960">C1327/C1323</f>
        <v>0</v>
      </c>
      <c r="E1327" s="113"/>
      <c r="F1327" s="93">
        <f t="shared" ref="F1327" si="12961">E1327/E1323</f>
        <v>0</v>
      </c>
      <c r="G1327" s="113"/>
      <c r="H1327" s="93">
        <f t="shared" ref="H1327" si="12962">G1327/G1323</f>
        <v>0</v>
      </c>
      <c r="I1327" s="113"/>
      <c r="J1327" s="93">
        <f t="shared" ref="J1327" si="12963">I1327/I1323</f>
        <v>0</v>
      </c>
      <c r="K1327" s="113"/>
      <c r="L1327" s="93">
        <f t="shared" ref="L1327" si="12964">K1327/K1323</f>
        <v>0</v>
      </c>
      <c r="M1327" s="113">
        <v>0</v>
      </c>
      <c r="N1327" s="93">
        <f t="shared" ref="N1327" si="12965">M1327/M1323</f>
        <v>0</v>
      </c>
      <c r="O1327" s="113">
        <v>0</v>
      </c>
      <c r="P1327" s="93">
        <f t="shared" ref="P1327" si="12966">O1327/O1323</f>
        <v>0</v>
      </c>
      <c r="Q1327" s="113">
        <v>0</v>
      </c>
      <c r="R1327" s="93">
        <f t="shared" ref="R1327" si="12967">Q1327/Q1323</f>
        <v>0</v>
      </c>
      <c r="S1327" s="113">
        <v>0</v>
      </c>
      <c r="T1327" s="93">
        <f t="shared" ref="T1327" si="12968">S1327/S1323</f>
        <v>0</v>
      </c>
      <c r="U1327" s="113">
        <v>0</v>
      </c>
      <c r="V1327" s="93">
        <f t="shared" ref="V1327" si="12969">U1327/U1323</f>
        <v>0</v>
      </c>
      <c r="W1327" s="113">
        <v>0</v>
      </c>
      <c r="X1327" s="93">
        <f t="shared" ref="X1327" si="12970">W1327/W1323</f>
        <v>0</v>
      </c>
      <c r="Y1327" s="113">
        <v>0</v>
      </c>
      <c r="Z1327" s="93">
        <f t="shared" ref="Z1327" si="12971">Y1327/Y1323</f>
        <v>0</v>
      </c>
      <c r="AA1327" s="113">
        <v>0</v>
      </c>
      <c r="AB1327" s="93">
        <f t="shared" ref="AB1327" si="12972">AA1327/AA1323</f>
        <v>0</v>
      </c>
      <c r="AC1327" s="113">
        <v>0</v>
      </c>
      <c r="AD1327" s="93">
        <f t="shared" ref="AD1327" si="12973">AC1327/AC1323</f>
        <v>0</v>
      </c>
      <c r="AE1327" s="113"/>
      <c r="AF1327" s="93">
        <f t="shared" ref="AF1327" si="12974">AE1327/AE1323</f>
        <v>0</v>
      </c>
      <c r="AG1327" s="113"/>
      <c r="AH1327" s="93">
        <f t="shared" ref="AH1327" si="12975">AG1327/AG1323</f>
        <v>0</v>
      </c>
      <c r="AI1327" s="113"/>
      <c r="AJ1327" s="93">
        <f t="shared" ref="AJ1327" si="12976">AI1327/AI1323</f>
        <v>0</v>
      </c>
      <c r="AK1327" s="113"/>
      <c r="AL1327" s="93">
        <f t="shared" ref="AL1327" si="12977">AK1327/AK1323</f>
        <v>0</v>
      </c>
      <c r="AM1327" s="113">
        <v>0</v>
      </c>
      <c r="AN1327" s="93">
        <f t="shared" ref="AN1327" si="12978">AM1327/AM1323</f>
        <v>0</v>
      </c>
      <c r="AO1327" s="113">
        <v>0</v>
      </c>
      <c r="AP1327" s="93">
        <f t="shared" ref="AP1327" si="12979">AO1327/AO1323</f>
        <v>0</v>
      </c>
      <c r="AQ1327" s="113">
        <v>0</v>
      </c>
      <c r="AR1327" s="93">
        <f t="shared" si="12937"/>
        <v>0</v>
      </c>
      <c r="AS1327" s="134">
        <f t="shared" si="12938"/>
        <v>0</v>
      </c>
      <c r="AT1327" s="203">
        <f t="shared" si="12939"/>
        <v>0</v>
      </c>
      <c r="AU1327" s="120">
        <f>IF(J1327=0,0,(IF('Form II'!K1325="yes",(J1327/AT1327)*('Form II'!G1325+'Form II'!H1325),0)))</f>
        <v>0</v>
      </c>
      <c r="AV1327" s="120">
        <f>IF(D1327=0,0,(IF('Form II'!I1325="yes",(D1327/AT1327)*('Form II'!G1325+'Form II'!H1325),0)))</f>
        <v>0</v>
      </c>
      <c r="AW1327" s="120">
        <f>IF(F1327+H1327=0,0,(IF('Form II'!J1325="yes",((F1327+H1327)/AT1327)*('Form II'!G1325+'Form II'!H1325),0)))</f>
        <v>0</v>
      </c>
      <c r="AX1327" s="120">
        <f>IF(L1327=0,0,(L1327/AT1327)*('Form II'!G1325+'Form II'!H1325))</f>
        <v>0</v>
      </c>
      <c r="AY1327" s="120">
        <f>IF(P1327+R1327=0,0,(IF('Form II'!M1325="yes",(((P1327+R1327)/AT1327)*('Form II'!G1325+'Form II'!H1325)),0)))</f>
        <v>0</v>
      </c>
      <c r="AZ1327" s="120" t="e">
        <f>IF('Form II'!N1325="yes",(((V1327+X1327+Z1327+T1327)/AT1327)*('Form II'!G1325+'Form II'!H1325)),0)</f>
        <v>#DIV/0!</v>
      </c>
      <c r="BA1327" s="120" t="e">
        <f>IF('Form II'!P1325="yes",(AB1327/AT1327)*('Form II'!G1325+'Form II'!H1325),0)</f>
        <v>#DIV/0!</v>
      </c>
      <c r="BB1327" s="120" t="e">
        <f>IF('Form II'!O1325="yes",(AD1327/AT1327)*('Form II'!G1325+'Form II'!H1325),0)</f>
        <v>#DIV/0!</v>
      </c>
      <c r="BC1327" s="120">
        <f>IF(AF1327=0,0,(AF1327/AT1327)*('Form II'!G1325+'Form II'!H1325))</f>
        <v>0</v>
      </c>
      <c r="BD1327" s="120">
        <f>IF((AN1327+AP1327+AR1327)=0,0,(IF('Form II'!R1325="yes",(((AN1327+AP1327+AR1327)/AT1327)*('Form II'!G1325+'Form II'!H1325)),0)))</f>
        <v>0</v>
      </c>
      <c r="BE1327" s="118">
        <f>IF((AS1327)=0,('Form II'!G1325+'Form II'!H1325),SUM(AU1327:BD1327))</f>
        <v>0</v>
      </c>
      <c r="CD1327" s="23">
        <f>AT1327*'Form II'!F1325</f>
        <v>0</v>
      </c>
    </row>
    <row r="1328" spans="1:82" ht="16.5" thickTop="1" thickBot="1" x14ac:dyDescent="0.3">
      <c r="A1328" s="28" t="s">
        <v>40</v>
      </c>
      <c r="B1328" s="29"/>
      <c r="C1328" s="114">
        <v>0</v>
      </c>
      <c r="D1328" s="93">
        <f t="shared" ref="D1328" si="12980">C1328/C1323</f>
        <v>0</v>
      </c>
      <c r="E1328" s="114"/>
      <c r="F1328" s="93">
        <f t="shared" ref="F1328" si="12981">E1328/E1323</f>
        <v>0</v>
      </c>
      <c r="G1328" s="114"/>
      <c r="H1328" s="93">
        <f t="shared" ref="H1328" si="12982">G1328/G1323</f>
        <v>0</v>
      </c>
      <c r="I1328" s="114"/>
      <c r="J1328" s="93">
        <f t="shared" ref="J1328" si="12983">I1328/I1323</f>
        <v>0</v>
      </c>
      <c r="K1328" s="114"/>
      <c r="L1328" s="93">
        <f t="shared" ref="L1328" si="12984">K1328/K1323</f>
        <v>0</v>
      </c>
      <c r="M1328" s="114">
        <v>0</v>
      </c>
      <c r="N1328" s="93">
        <f t="shared" ref="N1328" si="12985">M1328/M1323</f>
        <v>0</v>
      </c>
      <c r="O1328" s="114">
        <v>0</v>
      </c>
      <c r="P1328" s="93">
        <f t="shared" ref="P1328" si="12986">O1328/O1323</f>
        <v>0</v>
      </c>
      <c r="Q1328" s="114">
        <v>0</v>
      </c>
      <c r="R1328" s="93">
        <f t="shared" ref="R1328" si="12987">Q1328/Q1323</f>
        <v>0</v>
      </c>
      <c r="S1328" s="114">
        <v>0</v>
      </c>
      <c r="T1328" s="93">
        <f t="shared" ref="T1328" si="12988">S1328/S1323</f>
        <v>0</v>
      </c>
      <c r="U1328" s="114">
        <v>0</v>
      </c>
      <c r="V1328" s="93">
        <f t="shared" ref="V1328" si="12989">U1328/U1323</f>
        <v>0</v>
      </c>
      <c r="W1328" s="114">
        <v>0</v>
      </c>
      <c r="X1328" s="93">
        <f t="shared" ref="X1328" si="12990">W1328/W1323</f>
        <v>0</v>
      </c>
      <c r="Y1328" s="114">
        <v>0</v>
      </c>
      <c r="Z1328" s="93">
        <f t="shared" ref="Z1328" si="12991">Y1328/Y1323</f>
        <v>0</v>
      </c>
      <c r="AA1328" s="114">
        <v>0</v>
      </c>
      <c r="AB1328" s="93">
        <f t="shared" ref="AB1328" si="12992">AA1328/AA1323</f>
        <v>0</v>
      </c>
      <c r="AC1328" s="114">
        <v>0</v>
      </c>
      <c r="AD1328" s="93">
        <f t="shared" ref="AD1328" si="12993">AC1328/AC1323</f>
        <v>0</v>
      </c>
      <c r="AE1328" s="114"/>
      <c r="AF1328" s="93">
        <f t="shared" ref="AF1328" si="12994">AE1328/AE1323</f>
        <v>0</v>
      </c>
      <c r="AG1328" s="114"/>
      <c r="AH1328" s="93">
        <f t="shared" ref="AH1328" si="12995">AG1328/AG1323</f>
        <v>0</v>
      </c>
      <c r="AI1328" s="114"/>
      <c r="AJ1328" s="93">
        <f t="shared" ref="AJ1328" si="12996">AI1328/AI1323</f>
        <v>0</v>
      </c>
      <c r="AK1328" s="114"/>
      <c r="AL1328" s="93">
        <f t="shared" ref="AL1328" si="12997">AK1328/AK1323</f>
        <v>0</v>
      </c>
      <c r="AM1328" s="114">
        <v>0</v>
      </c>
      <c r="AN1328" s="93">
        <f t="shared" ref="AN1328" si="12998">AM1328/AM1323</f>
        <v>0</v>
      </c>
      <c r="AO1328" s="114">
        <v>0</v>
      </c>
      <c r="AP1328" s="93">
        <f t="shared" ref="AP1328" si="12999">AO1328/AO1323</f>
        <v>0</v>
      </c>
      <c r="AQ1328" s="114">
        <v>0</v>
      </c>
      <c r="AR1328" s="93">
        <f t="shared" si="12937"/>
        <v>0</v>
      </c>
      <c r="AS1328" s="134">
        <f t="shared" si="12938"/>
        <v>0</v>
      </c>
      <c r="AT1328" s="203">
        <f t="shared" si="12939"/>
        <v>0</v>
      </c>
      <c r="AU1328" s="120">
        <f>IF(J1328=0,0,(IF('Form II'!K1326="yes",(J1328/AT1328)*('Form II'!G1326+'Form II'!H1326),0)))</f>
        <v>0</v>
      </c>
      <c r="AV1328" s="120">
        <f>IF(D1328=0,0,(IF('Form II'!I1326="yes",(D1328/AT1328)*('Form II'!G1326+'Form II'!H1326),0)))</f>
        <v>0</v>
      </c>
      <c r="AW1328" s="120">
        <f>IF(F1328+H1328=0,0,(IF('Form II'!J1326="yes",((F1328+H1328)/AT1328)*('Form II'!G1326+'Form II'!H1326),0)))</f>
        <v>0</v>
      </c>
      <c r="AX1328" s="120">
        <f>IF(L1328=0,0,(L1328/AT1328)*('Form II'!G1326+'Form II'!H1326))</f>
        <v>0</v>
      </c>
      <c r="AY1328" s="120">
        <f>IF(P1328+R1328=0,0,(IF('Form II'!M1326="yes",(((P1328+R1328)/AT1328)*('Form II'!G1326+'Form II'!H1326)),0)))</f>
        <v>0</v>
      </c>
      <c r="AZ1328" s="120" t="e">
        <f>IF('Form II'!N1326="yes",(((V1328+X1328+Z1328+T1328)/AT1328)*('Form II'!G1326+'Form II'!H1326)),0)</f>
        <v>#DIV/0!</v>
      </c>
      <c r="BA1328" s="120" t="e">
        <f>IF('Form II'!P1326="yes",(AB1328/AT1328)*('Form II'!G1326+'Form II'!H1326),0)</f>
        <v>#DIV/0!</v>
      </c>
      <c r="BB1328" s="120" t="e">
        <f>IF('Form II'!O1326="yes",(AD1328/AT1328)*('Form II'!G1326+'Form II'!H1326),0)</f>
        <v>#DIV/0!</v>
      </c>
      <c r="BC1328" s="120">
        <f>IF(AF1328=0,0,(AF1328/AT1328)*('Form II'!G1326+'Form II'!H1326))</f>
        <v>0</v>
      </c>
      <c r="BD1328" s="120">
        <f>IF((AN1328+AP1328+AR1328)=0,0,(IF('Form II'!R1326="yes",(((AN1328+AP1328+AR1328)/AT1328)*('Form II'!G1326+'Form II'!H1326)),0)))</f>
        <v>0</v>
      </c>
      <c r="BE1328" s="118">
        <f>IF((AS1328)=0,('Form II'!G1326+'Form II'!H1326),SUM(AU1328:BD1328))</f>
        <v>0</v>
      </c>
      <c r="CD1328" s="23">
        <f>AT1328*'Form II'!F1326</f>
        <v>0</v>
      </c>
    </row>
    <row r="1329" spans="1:82" ht="15.75" thickTop="1" x14ac:dyDescent="0.25">
      <c r="A1329" s="90" t="s">
        <v>41</v>
      </c>
      <c r="B1329" s="91"/>
      <c r="C1329" s="91">
        <f t="shared" ref="C1329:C1389" si="13000">SUM(C1325:C1328)</f>
        <v>0</v>
      </c>
      <c r="D1329" s="93">
        <f t="shared" ref="D1329" si="13001">C1329/C1323</f>
        <v>0</v>
      </c>
      <c r="E1329" s="91">
        <f t="shared" ref="E1329:E1389" si="13002">SUM(E1325:E1328)</f>
        <v>0</v>
      </c>
      <c r="F1329" s="93">
        <f t="shared" ref="F1329" si="13003">E1329/E1323</f>
        <v>0</v>
      </c>
      <c r="G1329" s="91">
        <f t="shared" ref="G1329:G1389" si="13004">SUM(G1325:G1328)</f>
        <v>0</v>
      </c>
      <c r="H1329" s="93">
        <f t="shared" ref="H1329" si="13005">G1329/G1323</f>
        <v>0</v>
      </c>
      <c r="I1329" s="91">
        <f t="shared" ref="I1329:I1389" si="13006">SUM(I1325:I1328)</f>
        <v>0</v>
      </c>
      <c r="J1329" s="93">
        <f t="shared" ref="J1329" si="13007">I1329/I1323</f>
        <v>0</v>
      </c>
      <c r="K1329" s="91">
        <f t="shared" ref="K1329:K1389" si="13008">SUM(K1325:K1328)</f>
        <v>0</v>
      </c>
      <c r="L1329" s="93">
        <f t="shared" ref="L1329" si="13009">K1329/K1323</f>
        <v>0</v>
      </c>
      <c r="M1329" s="91">
        <f t="shared" ref="M1329:M1389" si="13010">SUM(M1325:M1328)</f>
        <v>0</v>
      </c>
      <c r="N1329" s="93">
        <f t="shared" ref="N1329" si="13011">M1329/M1323</f>
        <v>0</v>
      </c>
      <c r="O1329" s="91">
        <f t="shared" ref="O1329:O1389" si="13012">SUM(O1325:O1328)</f>
        <v>0</v>
      </c>
      <c r="P1329" s="93">
        <f t="shared" ref="P1329" si="13013">O1329/O1323</f>
        <v>0</v>
      </c>
      <c r="Q1329" s="91">
        <f t="shared" ref="Q1329:Q1389" si="13014">SUM(Q1325:Q1328)</f>
        <v>0</v>
      </c>
      <c r="R1329" s="93">
        <f t="shared" ref="R1329" si="13015">Q1329/Q1323</f>
        <v>0</v>
      </c>
      <c r="S1329" s="91">
        <f t="shared" ref="S1329:S1389" si="13016">SUM(S1325:S1328)</f>
        <v>0</v>
      </c>
      <c r="T1329" s="93">
        <f t="shared" ref="T1329" si="13017">S1329/S1323</f>
        <v>0</v>
      </c>
      <c r="U1329" s="91">
        <f t="shared" ref="U1329:U1389" si="13018">SUM(U1325:U1328)</f>
        <v>0</v>
      </c>
      <c r="V1329" s="93">
        <f t="shared" ref="V1329" si="13019">U1329/U1323</f>
        <v>0</v>
      </c>
      <c r="W1329" s="91">
        <f t="shared" ref="W1329:W1389" si="13020">SUM(W1325:W1328)</f>
        <v>0</v>
      </c>
      <c r="X1329" s="93">
        <f t="shared" ref="X1329" si="13021">W1329/W1323</f>
        <v>0</v>
      </c>
      <c r="Y1329" s="91">
        <f t="shared" ref="Y1329:Y1389" si="13022">SUM(Y1325:Y1328)</f>
        <v>0</v>
      </c>
      <c r="Z1329" s="93">
        <f t="shared" ref="Z1329" si="13023">Y1329/Y1323</f>
        <v>0</v>
      </c>
      <c r="AA1329" s="91">
        <f t="shared" ref="AA1329:AA1389" si="13024">SUM(AA1325:AA1328)</f>
        <v>0</v>
      </c>
      <c r="AB1329" s="93">
        <f t="shared" ref="AB1329" si="13025">AA1329/AA1323</f>
        <v>0</v>
      </c>
      <c r="AC1329" s="91">
        <f t="shared" ref="AC1329:AC1389" si="13026">SUM(AC1325:AC1328)</f>
        <v>0</v>
      </c>
      <c r="AD1329" s="93">
        <f t="shared" ref="AD1329" si="13027">AC1329/AC1323</f>
        <v>0</v>
      </c>
      <c r="AE1329" s="94">
        <f t="shared" ref="AE1329:AE1389" si="13028">SUM(AE1325:AE1328)</f>
        <v>0</v>
      </c>
      <c r="AF1329" s="93">
        <f t="shared" ref="AF1329" si="13029">AE1329/AE1323</f>
        <v>0</v>
      </c>
      <c r="AG1329" s="91">
        <f t="shared" ref="AG1329:AG1389" si="13030">SUM(AG1325:AG1328)</f>
        <v>0</v>
      </c>
      <c r="AH1329" s="93">
        <f t="shared" ref="AH1329" si="13031">AG1329/AG1323</f>
        <v>0</v>
      </c>
      <c r="AI1329" s="91">
        <f t="shared" ref="AI1329:AI1389" si="13032">SUM(AI1325:AI1328)</f>
        <v>0</v>
      </c>
      <c r="AJ1329" s="93">
        <f t="shared" ref="AJ1329" si="13033">AI1329/AI1323</f>
        <v>0</v>
      </c>
      <c r="AK1329" s="91">
        <f t="shared" ref="AK1329:AK1389" si="13034">SUM(AK1325:AK1328)</f>
        <v>0</v>
      </c>
      <c r="AL1329" s="93">
        <f t="shared" ref="AL1329" si="13035">AK1329/AK1323</f>
        <v>0</v>
      </c>
      <c r="AM1329" s="91">
        <f t="shared" ref="AM1329:AM1389" si="13036">SUM(AM1325:AM1328)</f>
        <v>0</v>
      </c>
      <c r="AN1329" s="93">
        <f t="shared" ref="AN1329" si="13037">AM1329/AM1323</f>
        <v>0</v>
      </c>
      <c r="AO1329" s="91">
        <f t="shared" ref="AO1329:AO1389" si="13038">SUM(AO1325:AO1328)</f>
        <v>0</v>
      </c>
      <c r="AP1329" s="93">
        <f t="shared" ref="AP1329" si="13039">AO1329/AO1323</f>
        <v>0</v>
      </c>
      <c r="AQ1329" s="91">
        <f t="shared" ref="AQ1329:AQ1389" si="13040">SUM(AQ1325:AQ1328)</f>
        <v>0</v>
      </c>
      <c r="AR1329" s="93">
        <f t="shared" si="12937"/>
        <v>0</v>
      </c>
      <c r="AS1329" s="95">
        <f t="shared" ref="AS1329:AS1389" si="13041">SUM(AS1325:AS1328)</f>
        <v>0</v>
      </c>
      <c r="AT1329" s="203">
        <f t="shared" si="12939"/>
        <v>0</v>
      </c>
      <c r="AU1329" s="121"/>
      <c r="AV1329" s="121"/>
      <c r="AW1329" s="121"/>
      <c r="AX1329" s="121"/>
      <c r="AY1329" s="121"/>
      <c r="AZ1329" s="121"/>
      <c r="BA1329" s="121"/>
      <c r="BB1329" s="121"/>
      <c r="BC1329" s="121"/>
      <c r="BD1329" s="121"/>
      <c r="BE1329" s="121"/>
      <c r="CD1329" s="30">
        <f t="shared" ref="CD1329:CD1389" si="13042">SUM(CD1325:CD1328)</f>
        <v>0</v>
      </c>
    </row>
    <row r="1330" spans="1:82" x14ac:dyDescent="0.25">
      <c r="AU1330" s="116"/>
      <c r="AV1330" s="116"/>
      <c r="AW1330" s="116"/>
      <c r="AX1330" s="116"/>
      <c r="AY1330" s="116"/>
      <c r="AZ1330" s="116"/>
      <c r="BA1330" s="116"/>
      <c r="BB1330" s="116"/>
      <c r="BC1330" s="116"/>
      <c r="BD1330" s="116"/>
      <c r="BE1330" s="116"/>
    </row>
    <row r="1331" spans="1:82" ht="45" x14ac:dyDescent="0.25">
      <c r="A1331" s="97"/>
      <c r="B1331" s="199" t="s">
        <v>25</v>
      </c>
      <c r="C1331" s="248" t="s">
        <v>116</v>
      </c>
      <c r="D1331" s="247"/>
      <c r="E1331" s="257" t="s">
        <v>119</v>
      </c>
      <c r="F1331" s="247"/>
      <c r="G1331" s="257" t="s">
        <v>120</v>
      </c>
      <c r="H1331" s="247"/>
      <c r="I1331" s="248" t="s">
        <v>117</v>
      </c>
      <c r="J1331" s="247"/>
      <c r="K1331" s="248" t="s">
        <v>118</v>
      </c>
      <c r="L1331" s="247"/>
      <c r="M1331" s="248" t="s">
        <v>27</v>
      </c>
      <c r="N1331" s="247"/>
      <c r="O1331" s="248" t="s">
        <v>166</v>
      </c>
      <c r="P1331" s="247"/>
      <c r="Q1331" s="248" t="s">
        <v>167</v>
      </c>
      <c r="R1331" s="247"/>
      <c r="S1331" s="248" t="s">
        <v>132</v>
      </c>
      <c r="T1331" s="247"/>
      <c r="U1331" s="248" t="s">
        <v>28</v>
      </c>
      <c r="V1331" s="247"/>
      <c r="W1331" s="248" t="s">
        <v>29</v>
      </c>
      <c r="X1331" s="247"/>
      <c r="Y1331" s="248" t="s">
        <v>30</v>
      </c>
      <c r="Z1331" s="247"/>
      <c r="AA1331" s="248" t="s">
        <v>114</v>
      </c>
      <c r="AB1331" s="258"/>
      <c r="AC1331" s="248" t="s">
        <v>113</v>
      </c>
      <c r="AD1331" s="247"/>
      <c r="AE1331" s="248" t="s">
        <v>31</v>
      </c>
      <c r="AF1331" s="247"/>
      <c r="AG1331" s="248" t="s">
        <v>193</v>
      </c>
      <c r="AH1331" s="247"/>
      <c r="AI1331" s="248" t="s">
        <v>164</v>
      </c>
      <c r="AJ1331" s="247"/>
      <c r="AK1331" s="246" t="s">
        <v>165</v>
      </c>
      <c r="AL1331" s="247"/>
      <c r="AM1331" s="248" t="s">
        <v>33</v>
      </c>
      <c r="AN1331" s="247"/>
      <c r="AO1331" s="248" t="s">
        <v>34</v>
      </c>
      <c r="AP1331" s="247"/>
      <c r="AQ1331" s="248" t="s">
        <v>34</v>
      </c>
      <c r="AR1331" s="247"/>
      <c r="AS1331" s="248" t="s">
        <v>35</v>
      </c>
      <c r="AT1331" s="247"/>
      <c r="AU1331" s="115" t="s">
        <v>559</v>
      </c>
      <c r="AV1331" s="115" t="s">
        <v>116</v>
      </c>
      <c r="AW1331" s="115" t="s">
        <v>561</v>
      </c>
      <c r="AX1331" s="116" t="s">
        <v>562</v>
      </c>
      <c r="AY1331" s="116" t="s">
        <v>563</v>
      </c>
      <c r="AZ1331" s="116" t="s">
        <v>134</v>
      </c>
      <c r="BA1331" s="117" t="s">
        <v>114</v>
      </c>
      <c r="BB1331" s="117" t="s">
        <v>113</v>
      </c>
      <c r="BC1331" s="117" t="s">
        <v>46</v>
      </c>
      <c r="BD1331" s="117" t="s">
        <v>44</v>
      </c>
      <c r="BE1331" s="118"/>
    </row>
    <row r="1332" spans="1:82" x14ac:dyDescent="0.25">
      <c r="A1332" s="49" t="s">
        <v>129</v>
      </c>
      <c r="B1332" s="200"/>
      <c r="C1332" s="151"/>
      <c r="D1332" s="152"/>
      <c r="E1332" s="151"/>
      <c r="F1332" s="152"/>
      <c r="G1332" s="200"/>
      <c r="H1332" s="201"/>
      <c r="I1332" s="200"/>
      <c r="J1332" s="201"/>
      <c r="K1332" s="87"/>
      <c r="L1332" s="201"/>
      <c r="M1332" s="200"/>
      <c r="N1332" s="201"/>
      <c r="O1332" s="200"/>
      <c r="P1332" s="201"/>
      <c r="Q1332" s="200"/>
      <c r="R1332" s="201"/>
      <c r="S1332" s="200"/>
      <c r="T1332" s="201"/>
      <c r="U1332" s="200"/>
      <c r="V1332" s="201"/>
      <c r="W1332" s="200"/>
      <c r="X1332" s="201"/>
      <c r="Y1332" s="200"/>
      <c r="Z1332" s="201"/>
      <c r="AA1332" s="87"/>
      <c r="AB1332" s="87"/>
      <c r="AC1332" s="200"/>
      <c r="AD1332" s="201"/>
      <c r="AE1332" s="200"/>
      <c r="AF1332" s="201"/>
      <c r="AG1332" s="200"/>
      <c r="AH1332" s="201"/>
      <c r="AI1332" s="200"/>
      <c r="AJ1332" s="201"/>
      <c r="AK1332" s="87"/>
      <c r="AL1332" s="87"/>
      <c r="AM1332" s="200"/>
      <c r="AN1332" s="201"/>
      <c r="AO1332" s="200"/>
      <c r="AP1332" s="201"/>
      <c r="AQ1332" s="200"/>
      <c r="AR1332" s="201"/>
      <c r="AS1332" s="200"/>
      <c r="AT1332" s="146"/>
      <c r="AU1332" s="115"/>
      <c r="AV1332" s="115"/>
      <c r="AW1332" s="115"/>
      <c r="AX1332" s="116"/>
      <c r="AY1332" s="116"/>
      <c r="AZ1332" s="116"/>
      <c r="BA1332" s="116"/>
      <c r="BB1332" s="116"/>
      <c r="BC1332" s="116"/>
      <c r="BD1332" s="116"/>
      <c r="BE1332" s="116"/>
    </row>
    <row r="1333" spans="1:82" x14ac:dyDescent="0.25">
      <c r="A1333" s="98"/>
      <c r="B1333" s="88"/>
      <c r="C1333" s="249">
        <f>(VLOOKUP(A1332,$BF$2:$CB$5,2,FALSE))*'Form II'!F1333</f>
        <v>60</v>
      </c>
      <c r="D1333" s="250"/>
      <c r="E1333" s="249">
        <f>VLOOKUP(A1332,$BF$2:$CB$5,3,FALSE)*'Form II'!F1333</f>
        <v>60</v>
      </c>
      <c r="F1333" s="250"/>
      <c r="G1333" s="249">
        <f>VLOOKUP(A1332,$BF$2:$CB$5,4,FALSE)*'Form II'!F1333</f>
        <v>60</v>
      </c>
      <c r="H1333" s="250"/>
      <c r="I1333" s="249">
        <f>VLOOKUP(A1332,$BF$2:$CB$5,5,FALSE)*'Form II'!F1333</f>
        <v>60</v>
      </c>
      <c r="J1333" s="250"/>
      <c r="K1333" s="251">
        <f>VLOOKUP(A1332,$BF$2:$CB$5,6,FALSE)*'Form II'!F1333</f>
        <v>100</v>
      </c>
      <c r="L1333" s="250"/>
      <c r="M1333" s="249">
        <f>VLOOKUP(A1332,$BF$2:$CB$5,7,FALSE)*'Form II'!F1333</f>
        <v>200</v>
      </c>
      <c r="N1333" s="250"/>
      <c r="O1333" s="249">
        <f>VLOOKUP(A1332,$BF$2:$CB$5,8,FALSE)*'Form II'!F1333</f>
        <v>125</v>
      </c>
      <c r="P1333" s="250"/>
      <c r="Q1333" s="249">
        <f>VLOOKUP(A1332,$BF$2:$CB$5,9,FALSE)*'Form II'!F1333</f>
        <v>125</v>
      </c>
      <c r="R1333" s="250"/>
      <c r="S1333" s="249">
        <f>VLOOKUP(A1332,$BF$2:$CB$5,10,FALSE)*'Form II'!F1333</f>
        <v>125</v>
      </c>
      <c r="T1333" s="250"/>
      <c r="U1333" s="249">
        <f>VLOOKUP(A1332,$BF$2:$CB$5,11,FALSE)*'Form II'!F1333</f>
        <v>150</v>
      </c>
      <c r="V1333" s="250"/>
      <c r="W1333" s="249">
        <f>VLOOKUP(A1332,$BF$2:$CB$5,12,FALSE)*'Form II'!F1333</f>
        <v>200</v>
      </c>
      <c r="X1333" s="250"/>
      <c r="Y1333" s="252">
        <f>VLOOKUP(A1332,$BF$2:$CB$5,13,FALSE)*'Form II'!F1333</f>
        <v>250</v>
      </c>
      <c r="Z1333" s="253"/>
      <c r="AA1333" s="252">
        <f>VLOOKUP(A1332,$BF$2:$CB$5,14,FALSE)*'Form II'!F1333</f>
        <v>75</v>
      </c>
      <c r="AB1333" s="254"/>
      <c r="AC1333" s="252">
        <f>VLOOKUP(A1332,$BF$2:$CB$5,15,FALSE)*'Form II'!F1333</f>
        <v>75</v>
      </c>
      <c r="AD1333" s="253"/>
      <c r="AE1333" s="252">
        <f>VLOOKUP(A1332,$BF$2:$CB$5,16,FALSE)*'Form II'!F1333</f>
        <v>200</v>
      </c>
      <c r="AF1333" s="253"/>
      <c r="AG1333" s="249">
        <f>VLOOKUP(A1332,$BF$2:$CB$5,17,FALSE)*'Form II'!F1333</f>
        <v>200</v>
      </c>
      <c r="AH1333" s="250"/>
      <c r="AI1333" s="249">
        <f>VLOOKUP(A1332,$BF$2:$CB$5,18,FALSE)*'Form II'!F1333</f>
        <v>12.5</v>
      </c>
      <c r="AJ1333" s="250"/>
      <c r="AK1333" s="249">
        <f>VLOOKUP(A1332,$BF$2:$CB$5,19,FALSE)*'Form II'!F1333</f>
        <v>25</v>
      </c>
      <c r="AL1333" s="250"/>
      <c r="AM1333" s="249">
        <f>VLOOKUP(A1332,$BF$2:$CB$5,20,FALSE)*'Form II'!F1333</f>
        <v>12.5</v>
      </c>
      <c r="AN1333" s="250"/>
      <c r="AO1333" s="249">
        <f>VLOOKUP(A1332,$BF$2:$CB$5,21,FALSE)*'Form II'!F1333</f>
        <v>25</v>
      </c>
      <c r="AP1333" s="250"/>
      <c r="AQ1333" s="249">
        <f>VLOOKUP(A1332,$BF$2:$CB$5,22,FALSE)*'Form II'!F1333</f>
        <v>25</v>
      </c>
      <c r="AR1333" s="250"/>
      <c r="AS1333" s="255"/>
      <c r="AT1333" s="256"/>
      <c r="AU1333" s="116"/>
      <c r="AV1333" s="116"/>
      <c r="AW1333" s="116"/>
      <c r="AX1333" s="116"/>
      <c r="AY1333" s="116"/>
      <c r="AZ1333" s="116"/>
      <c r="BA1333" s="116"/>
      <c r="BB1333" s="116"/>
      <c r="BC1333" s="116"/>
      <c r="BD1333" s="116"/>
      <c r="BE1333" s="116"/>
    </row>
    <row r="1334" spans="1:82" ht="15.75" thickBot="1" x14ac:dyDescent="0.3">
      <c r="A1334" s="48" t="str">
        <f>'Form II'!A1333&amp;", "&amp;'Form II'!B1333</f>
        <v>, 134</v>
      </c>
      <c r="B1334" s="99" t="s">
        <v>36</v>
      </c>
      <c r="C1334" s="99" t="s">
        <v>36</v>
      </c>
      <c r="D1334" s="99" t="s">
        <v>142</v>
      </c>
      <c r="E1334" s="99"/>
      <c r="F1334" s="99"/>
      <c r="G1334" s="99"/>
      <c r="H1334" s="99"/>
      <c r="I1334" s="99"/>
      <c r="J1334" s="99"/>
      <c r="K1334" s="99" t="s">
        <v>36</v>
      </c>
      <c r="L1334" s="99" t="s">
        <v>142</v>
      </c>
      <c r="M1334" s="99" t="s">
        <v>36</v>
      </c>
      <c r="N1334" s="99" t="s">
        <v>142</v>
      </c>
      <c r="O1334" s="99" t="s">
        <v>36</v>
      </c>
      <c r="P1334" s="99" t="s">
        <v>142</v>
      </c>
      <c r="Q1334" s="99" t="s">
        <v>36</v>
      </c>
      <c r="R1334" s="99" t="s">
        <v>142</v>
      </c>
      <c r="S1334" s="99" t="s">
        <v>36</v>
      </c>
      <c r="T1334" s="99" t="s">
        <v>142</v>
      </c>
      <c r="U1334" s="99" t="s">
        <v>36</v>
      </c>
      <c r="V1334" s="99" t="s">
        <v>142</v>
      </c>
      <c r="W1334" s="99" t="s">
        <v>36</v>
      </c>
      <c r="X1334" s="99" t="s">
        <v>142</v>
      </c>
      <c r="Y1334" s="99" t="s">
        <v>36</v>
      </c>
      <c r="Z1334" s="99" t="s">
        <v>142</v>
      </c>
      <c r="AA1334" s="99"/>
      <c r="AB1334" s="99"/>
      <c r="AC1334" s="99" t="s">
        <v>36</v>
      </c>
      <c r="AD1334" s="99" t="s">
        <v>142</v>
      </c>
      <c r="AE1334" s="99" t="s">
        <v>36</v>
      </c>
      <c r="AF1334" s="100" t="s">
        <v>142</v>
      </c>
      <c r="AG1334" s="99" t="s">
        <v>36</v>
      </c>
      <c r="AH1334" s="99" t="s">
        <v>142</v>
      </c>
      <c r="AI1334" s="99" t="s">
        <v>36</v>
      </c>
      <c r="AJ1334" s="99" t="s">
        <v>142</v>
      </c>
      <c r="AK1334" s="99" t="s">
        <v>36</v>
      </c>
      <c r="AL1334" s="99" t="s">
        <v>142</v>
      </c>
      <c r="AM1334" s="99" t="s">
        <v>36</v>
      </c>
      <c r="AN1334" s="99" t="s">
        <v>142</v>
      </c>
      <c r="AO1334" s="99" t="s">
        <v>36</v>
      </c>
      <c r="AP1334" s="99" t="s">
        <v>142</v>
      </c>
      <c r="AQ1334" s="99" t="s">
        <v>36</v>
      </c>
      <c r="AR1334" s="99" t="s">
        <v>142</v>
      </c>
      <c r="AS1334" s="99" t="s">
        <v>36</v>
      </c>
      <c r="AT1334" s="147" t="s">
        <v>142</v>
      </c>
      <c r="AU1334" s="116"/>
      <c r="AV1334" s="116"/>
      <c r="AW1334" s="116"/>
      <c r="AX1334" s="116"/>
      <c r="AY1334" s="116"/>
      <c r="AZ1334" s="116"/>
      <c r="BA1334" s="116"/>
      <c r="BB1334" s="116"/>
      <c r="BC1334" s="116"/>
      <c r="BD1334" s="116"/>
      <c r="BE1334" s="116"/>
    </row>
    <row r="1335" spans="1:82" ht="16.5" thickTop="1" thickBot="1" x14ac:dyDescent="0.3">
      <c r="A1335" s="24" t="s">
        <v>37</v>
      </c>
      <c r="B1335" s="25"/>
      <c r="C1335" s="112">
        <v>0</v>
      </c>
      <c r="D1335" s="93">
        <f t="shared" ref="D1335" si="13043">C1335/C1333</f>
        <v>0</v>
      </c>
      <c r="E1335" s="112"/>
      <c r="F1335" s="93">
        <f t="shared" ref="F1335" si="13044">E1335/E1333</f>
        <v>0</v>
      </c>
      <c r="G1335" s="112"/>
      <c r="H1335" s="93">
        <f t="shared" ref="H1335" si="13045">G1335/G1333</f>
        <v>0</v>
      </c>
      <c r="I1335" s="112"/>
      <c r="J1335" s="93">
        <f t="shared" ref="J1335" si="13046">I1335/I1333</f>
        <v>0</v>
      </c>
      <c r="K1335" s="112"/>
      <c r="L1335" s="93">
        <f t="shared" ref="L1335" si="13047">K1335/K1333</f>
        <v>0</v>
      </c>
      <c r="M1335" s="112">
        <v>0</v>
      </c>
      <c r="N1335" s="93">
        <f t="shared" ref="N1335" si="13048">M1335/M1333</f>
        <v>0</v>
      </c>
      <c r="O1335" s="112">
        <v>0</v>
      </c>
      <c r="P1335" s="93">
        <f t="shared" ref="P1335" si="13049">O1335/O1333</f>
        <v>0</v>
      </c>
      <c r="Q1335" s="112">
        <v>0</v>
      </c>
      <c r="R1335" s="93">
        <f t="shared" ref="R1335" si="13050">Q1335/Q1333</f>
        <v>0</v>
      </c>
      <c r="S1335" s="112">
        <v>0</v>
      </c>
      <c r="T1335" s="93">
        <f t="shared" ref="T1335" si="13051">S1335/S1333</f>
        <v>0</v>
      </c>
      <c r="U1335" s="112">
        <v>0</v>
      </c>
      <c r="V1335" s="93">
        <f t="shared" ref="V1335" si="13052">U1335/U1333</f>
        <v>0</v>
      </c>
      <c r="W1335" s="112">
        <v>0</v>
      </c>
      <c r="X1335" s="93">
        <f t="shared" ref="X1335" si="13053">W1335/W1333</f>
        <v>0</v>
      </c>
      <c r="Y1335" s="112">
        <v>0</v>
      </c>
      <c r="Z1335" s="93">
        <f t="shared" ref="Z1335" si="13054">Y1335/Y1333</f>
        <v>0</v>
      </c>
      <c r="AA1335" s="112">
        <v>0</v>
      </c>
      <c r="AB1335" s="93">
        <f t="shared" ref="AB1335" si="13055">AA1335/AA1333</f>
        <v>0</v>
      </c>
      <c r="AC1335" s="112">
        <v>0</v>
      </c>
      <c r="AD1335" s="93">
        <f t="shared" ref="AD1335" si="13056">AC1335/AC1333</f>
        <v>0</v>
      </c>
      <c r="AE1335" s="112"/>
      <c r="AF1335" s="93">
        <f t="shared" ref="AF1335" si="13057">AE1335/AE1333</f>
        <v>0</v>
      </c>
      <c r="AG1335" s="112"/>
      <c r="AH1335" s="93">
        <f t="shared" ref="AH1335" si="13058">AG1335/AG1333</f>
        <v>0</v>
      </c>
      <c r="AI1335" s="112"/>
      <c r="AJ1335" s="93">
        <f t="shared" ref="AJ1335" si="13059">AI1335/AI1333</f>
        <v>0</v>
      </c>
      <c r="AK1335" s="112"/>
      <c r="AL1335" s="93">
        <f t="shared" ref="AL1335" si="13060">AK1335/AK1333</f>
        <v>0</v>
      </c>
      <c r="AM1335" s="112">
        <v>0</v>
      </c>
      <c r="AN1335" s="93">
        <f t="shared" ref="AN1335" si="13061">AM1335/AM1333</f>
        <v>0</v>
      </c>
      <c r="AO1335" s="112">
        <v>0</v>
      </c>
      <c r="AP1335" s="93">
        <f t="shared" ref="AP1335" si="13062">AO1335/AO1333</f>
        <v>0</v>
      </c>
      <c r="AQ1335" s="112">
        <v>0</v>
      </c>
      <c r="AR1335" s="93">
        <f t="shared" ref="AR1335:AR1339" si="13063">AQ1335/$AQ$113</f>
        <v>0</v>
      </c>
      <c r="AS1335" s="134">
        <f t="shared" ref="AS1335:AS1338" si="13064">C1335+K1335+M1335+O1335+U1335+W1335+Y1335+AC1335+AE1335+AG1335+AM1335+AQ1335+E1335+I1335+G1335+AA1335+Q1335+S1335+AO1335+AI1335+AK1335</f>
        <v>0</v>
      </c>
      <c r="AT1335" s="203">
        <f t="shared" ref="AT1335:AT1339" si="13065">D1335+L1335+N1335+P1335+V1335+X1335+Z1335+AD1335+AF1335+AH1335+AN1335+AR1335+AB1335+F1335+J1335+H1335+R1335+T1335+AP1335+AJ1335+AL1335</f>
        <v>0</v>
      </c>
      <c r="AU1335" s="120">
        <f>IF(J1335=0,0,(IF('Form II'!K1333="yes",(J1335/AT1335)*('Form II'!G1333+'Form II'!H1333),0)))</f>
        <v>0</v>
      </c>
      <c r="AV1335" s="120">
        <f>IF(D1335=0,0,(IF('Form II'!I1333="yes",(D1335/AT1335)*('Form II'!G1333+'Form II'!H1333),0)))</f>
        <v>0</v>
      </c>
      <c r="AW1335" s="120">
        <f>IF(F1335+H1335=0,0,(IF('Form II'!J1333="yes",((F1335+H1335)/AT1335)*('Form II'!G1333+'Form II'!H1333),0)))</f>
        <v>0</v>
      </c>
      <c r="AX1335" s="120">
        <f>IF(L1335=0,0,(L1335/AT1335)*('Form II'!G1333+'Form II'!H1333))</f>
        <v>0</v>
      </c>
      <c r="AY1335" s="120">
        <f>IF(P1335+R1335=0,0,(IF('Form II'!M1333="yes",(((P1335+R1335)/AT1335)*('Form II'!G1333+'Form II'!H1333)),0)))</f>
        <v>0</v>
      </c>
      <c r="AZ1335" s="120" t="e">
        <f>IF('Form II'!N1333="yes",(((V1335+X1335+Z1335+T1335)/AT1335)*('Form II'!G1333+'Form II'!H1333)),0)</f>
        <v>#DIV/0!</v>
      </c>
      <c r="BA1335" s="120" t="e">
        <f>IF('Form II'!P1333="yes",(AB1335/AT1335)*('Form II'!G1333+'Form II'!H1333),0)</f>
        <v>#DIV/0!</v>
      </c>
      <c r="BB1335" s="120" t="e">
        <f>IF('Form II'!O1333="yes",(AD1335/AT1335)*('Form II'!G1333+'Form II'!H1333),0)</f>
        <v>#DIV/0!</v>
      </c>
      <c r="BC1335" s="120">
        <f>IF(AF1335=0,0,(AF1335/AT1335)*('Form II'!G1333+'Form II'!H1333))</f>
        <v>0</v>
      </c>
      <c r="BD1335" s="120">
        <f>IF((AN1335+AP1335+AR1335)=0,0,(IF('Form II'!R1333="yes",(((AN1335+AP1335+AR1335)/AT1335)*('Form II'!G1333+'Form II'!H1333)),0)))</f>
        <v>0</v>
      </c>
      <c r="BE1335" s="118">
        <f>IF((AS1335)=0,('Form II'!G1333+'Form II'!H1333),SUM(AU1335:BD1335))</f>
        <v>0</v>
      </c>
      <c r="CD1335" s="23">
        <f>AT1335*'Form II'!F1333</f>
        <v>0</v>
      </c>
    </row>
    <row r="1336" spans="1:82" ht="16.5" thickTop="1" thickBot="1" x14ac:dyDescent="0.3">
      <c r="A1336" s="26" t="s">
        <v>38</v>
      </c>
      <c r="B1336" s="27"/>
      <c r="C1336" s="113">
        <v>0</v>
      </c>
      <c r="D1336" s="93">
        <f t="shared" ref="D1336" si="13066">C1336/C1333</f>
        <v>0</v>
      </c>
      <c r="E1336" s="113"/>
      <c r="F1336" s="93">
        <f t="shared" ref="F1336" si="13067">E1336/E1333</f>
        <v>0</v>
      </c>
      <c r="G1336" s="113"/>
      <c r="H1336" s="93">
        <f t="shared" ref="H1336" si="13068">G1336/G1333</f>
        <v>0</v>
      </c>
      <c r="I1336" s="113"/>
      <c r="J1336" s="93">
        <f t="shared" ref="J1336" si="13069">I1336/I1333</f>
        <v>0</v>
      </c>
      <c r="K1336" s="113"/>
      <c r="L1336" s="93">
        <f t="shared" ref="L1336" si="13070">K1336/K1333</f>
        <v>0</v>
      </c>
      <c r="M1336" s="113">
        <v>0</v>
      </c>
      <c r="N1336" s="93">
        <f t="shared" ref="N1336" si="13071">M1336/M1333</f>
        <v>0</v>
      </c>
      <c r="O1336" s="113">
        <v>0</v>
      </c>
      <c r="P1336" s="93">
        <f t="shared" ref="P1336" si="13072">O1336/O1333</f>
        <v>0</v>
      </c>
      <c r="Q1336" s="113">
        <v>0</v>
      </c>
      <c r="R1336" s="93">
        <f t="shared" ref="R1336" si="13073">Q1336/Q1333</f>
        <v>0</v>
      </c>
      <c r="S1336" s="113">
        <v>0</v>
      </c>
      <c r="T1336" s="93">
        <f t="shared" ref="T1336" si="13074">S1336/S1333</f>
        <v>0</v>
      </c>
      <c r="U1336" s="113">
        <v>0</v>
      </c>
      <c r="V1336" s="93">
        <f t="shared" ref="V1336" si="13075">U1336/U1333</f>
        <v>0</v>
      </c>
      <c r="W1336" s="113">
        <v>0</v>
      </c>
      <c r="X1336" s="93">
        <f t="shared" ref="X1336" si="13076">W1336/W1333</f>
        <v>0</v>
      </c>
      <c r="Y1336" s="113">
        <v>0</v>
      </c>
      <c r="Z1336" s="93">
        <f t="shared" ref="Z1336" si="13077">Y1336/Y1333</f>
        <v>0</v>
      </c>
      <c r="AA1336" s="113">
        <v>0</v>
      </c>
      <c r="AB1336" s="93">
        <f t="shared" ref="AB1336" si="13078">AA1336/AA1333</f>
        <v>0</v>
      </c>
      <c r="AC1336" s="113">
        <v>0</v>
      </c>
      <c r="AD1336" s="93">
        <f t="shared" ref="AD1336" si="13079">AC1336/AC1333</f>
        <v>0</v>
      </c>
      <c r="AE1336" s="113"/>
      <c r="AF1336" s="93">
        <f t="shared" ref="AF1336" si="13080">AE1336/AE1333</f>
        <v>0</v>
      </c>
      <c r="AG1336" s="113"/>
      <c r="AH1336" s="93">
        <f t="shared" ref="AH1336" si="13081">AG1336/AG1333</f>
        <v>0</v>
      </c>
      <c r="AI1336" s="113"/>
      <c r="AJ1336" s="93">
        <f t="shared" ref="AJ1336" si="13082">AI1336/AI1333</f>
        <v>0</v>
      </c>
      <c r="AK1336" s="113"/>
      <c r="AL1336" s="93">
        <f t="shared" ref="AL1336" si="13083">AK1336/AK1333</f>
        <v>0</v>
      </c>
      <c r="AM1336" s="113">
        <v>0</v>
      </c>
      <c r="AN1336" s="93">
        <f t="shared" ref="AN1336" si="13084">AM1336/AM1333</f>
        <v>0</v>
      </c>
      <c r="AO1336" s="113">
        <v>0</v>
      </c>
      <c r="AP1336" s="93">
        <f t="shared" ref="AP1336" si="13085">AO1336/AO1333</f>
        <v>0</v>
      </c>
      <c r="AQ1336" s="113">
        <v>0</v>
      </c>
      <c r="AR1336" s="93">
        <f t="shared" si="13063"/>
        <v>0</v>
      </c>
      <c r="AS1336" s="134">
        <f t="shared" si="13064"/>
        <v>0</v>
      </c>
      <c r="AT1336" s="203">
        <f t="shared" si="13065"/>
        <v>0</v>
      </c>
      <c r="AU1336" s="120">
        <f>IF(J1336=0,0,(IF('Form II'!K1334="yes",(J1336/AT1336)*('Form II'!G1334+'Form II'!H1334),0)))</f>
        <v>0</v>
      </c>
      <c r="AV1336" s="120">
        <f>IF(D1336=0,0,(IF('Form II'!I1334="yes",(D1336/AT1336)*('Form II'!G1334+'Form II'!H1334),0)))</f>
        <v>0</v>
      </c>
      <c r="AW1336" s="120">
        <f>IF(F1336+H1336=0,0,(IF('Form II'!J1334="yes",((F1336+H1336)/AT1336)*('Form II'!G1334+'Form II'!H1334),0)))</f>
        <v>0</v>
      </c>
      <c r="AX1336" s="120">
        <f>IF(L1336=0,0,(L1336/AT1336)*('Form II'!G1334+'Form II'!H1334))</f>
        <v>0</v>
      </c>
      <c r="AY1336" s="120">
        <f>IF(P1336+R1336=0,0,(IF('Form II'!M1334="yes",(((P1336+R1336)/AT1336)*('Form II'!G1334+'Form II'!H1334)),0)))</f>
        <v>0</v>
      </c>
      <c r="AZ1336" s="120" t="e">
        <f>IF('Form II'!N1334="yes",(((V1336+X1336+Z1336+T1336)/AT1336)*('Form II'!G1334+'Form II'!H1334)),0)</f>
        <v>#DIV/0!</v>
      </c>
      <c r="BA1336" s="120" t="e">
        <f>IF('Form II'!P1334="yes",(AB1336/AT1336)*('Form II'!G1334+'Form II'!H1334),0)</f>
        <v>#DIV/0!</v>
      </c>
      <c r="BB1336" s="120" t="e">
        <f>IF('Form II'!O1334="yes",(AD1336/AT1336)*('Form II'!G1334+'Form II'!H1334),0)</f>
        <v>#DIV/0!</v>
      </c>
      <c r="BC1336" s="120">
        <f>IF(AF1336=0,0,(AF1336/AT1336)*('Form II'!G1334+'Form II'!H1334))</f>
        <v>0</v>
      </c>
      <c r="BD1336" s="120">
        <f>IF((AN1336+AP1336+AR1336)=0,0,(IF('Form II'!R1334="yes",(((AN1336+AP1336+AR1336)/AT1336)*('Form II'!G1334+'Form II'!H1334)),0)))</f>
        <v>0</v>
      </c>
      <c r="BE1336" s="118">
        <f>IF((AS1336)=0,('Form II'!G1334+'Form II'!H1334),SUM(AU1336:BD1336))</f>
        <v>0</v>
      </c>
      <c r="CD1336" s="23">
        <f>AT1336*'Form II'!F1334</f>
        <v>0</v>
      </c>
    </row>
    <row r="1337" spans="1:82" ht="16.5" thickTop="1" thickBot="1" x14ac:dyDescent="0.3">
      <c r="A1337" s="26" t="s">
        <v>39</v>
      </c>
      <c r="B1337" s="27"/>
      <c r="C1337" s="113">
        <v>0</v>
      </c>
      <c r="D1337" s="93">
        <f t="shared" ref="D1337" si="13086">C1337/C1333</f>
        <v>0</v>
      </c>
      <c r="E1337" s="113"/>
      <c r="F1337" s="93">
        <f t="shared" ref="F1337" si="13087">E1337/E1333</f>
        <v>0</v>
      </c>
      <c r="G1337" s="113"/>
      <c r="H1337" s="93">
        <f t="shared" ref="H1337" si="13088">G1337/G1333</f>
        <v>0</v>
      </c>
      <c r="I1337" s="113"/>
      <c r="J1337" s="93">
        <f t="shared" ref="J1337" si="13089">I1337/I1333</f>
        <v>0</v>
      </c>
      <c r="K1337" s="113"/>
      <c r="L1337" s="93">
        <f t="shared" ref="L1337" si="13090">K1337/K1333</f>
        <v>0</v>
      </c>
      <c r="M1337" s="113">
        <v>0</v>
      </c>
      <c r="N1337" s="93">
        <f t="shared" ref="N1337" si="13091">M1337/M1333</f>
        <v>0</v>
      </c>
      <c r="O1337" s="113">
        <v>0</v>
      </c>
      <c r="P1337" s="93">
        <f t="shared" ref="P1337" si="13092">O1337/O1333</f>
        <v>0</v>
      </c>
      <c r="Q1337" s="113">
        <v>0</v>
      </c>
      <c r="R1337" s="93">
        <f t="shared" ref="R1337" si="13093">Q1337/Q1333</f>
        <v>0</v>
      </c>
      <c r="S1337" s="113">
        <v>0</v>
      </c>
      <c r="T1337" s="93">
        <f t="shared" ref="T1337" si="13094">S1337/S1333</f>
        <v>0</v>
      </c>
      <c r="U1337" s="113">
        <v>0</v>
      </c>
      <c r="V1337" s="93">
        <f t="shared" ref="V1337" si="13095">U1337/U1333</f>
        <v>0</v>
      </c>
      <c r="W1337" s="113">
        <v>0</v>
      </c>
      <c r="X1337" s="93">
        <f t="shared" ref="X1337" si="13096">W1337/W1333</f>
        <v>0</v>
      </c>
      <c r="Y1337" s="113">
        <v>0</v>
      </c>
      <c r="Z1337" s="93">
        <f t="shared" ref="Z1337" si="13097">Y1337/Y1333</f>
        <v>0</v>
      </c>
      <c r="AA1337" s="113">
        <v>0</v>
      </c>
      <c r="AB1337" s="93">
        <f t="shared" ref="AB1337" si="13098">AA1337/AA1333</f>
        <v>0</v>
      </c>
      <c r="AC1337" s="113">
        <v>0</v>
      </c>
      <c r="AD1337" s="93">
        <f t="shared" ref="AD1337" si="13099">AC1337/AC1333</f>
        <v>0</v>
      </c>
      <c r="AE1337" s="113"/>
      <c r="AF1337" s="93">
        <f t="shared" ref="AF1337" si="13100">AE1337/AE1333</f>
        <v>0</v>
      </c>
      <c r="AG1337" s="113"/>
      <c r="AH1337" s="93">
        <f t="shared" ref="AH1337" si="13101">AG1337/AG1333</f>
        <v>0</v>
      </c>
      <c r="AI1337" s="113"/>
      <c r="AJ1337" s="93">
        <f t="shared" ref="AJ1337" si="13102">AI1337/AI1333</f>
        <v>0</v>
      </c>
      <c r="AK1337" s="113"/>
      <c r="AL1337" s="93">
        <f t="shared" ref="AL1337" si="13103">AK1337/AK1333</f>
        <v>0</v>
      </c>
      <c r="AM1337" s="113">
        <v>0</v>
      </c>
      <c r="AN1337" s="93">
        <f t="shared" ref="AN1337" si="13104">AM1337/AM1333</f>
        <v>0</v>
      </c>
      <c r="AO1337" s="113">
        <v>0</v>
      </c>
      <c r="AP1337" s="93">
        <f t="shared" ref="AP1337" si="13105">AO1337/AO1333</f>
        <v>0</v>
      </c>
      <c r="AQ1337" s="113">
        <v>0</v>
      </c>
      <c r="AR1337" s="93">
        <f t="shared" si="13063"/>
        <v>0</v>
      </c>
      <c r="AS1337" s="134">
        <f t="shared" si="13064"/>
        <v>0</v>
      </c>
      <c r="AT1337" s="203">
        <f t="shared" si="13065"/>
        <v>0</v>
      </c>
      <c r="AU1337" s="120">
        <f>IF(J1337=0,0,(IF('Form II'!K1335="yes",(J1337/AT1337)*('Form II'!G1335+'Form II'!H1335),0)))</f>
        <v>0</v>
      </c>
      <c r="AV1337" s="120">
        <f>IF(D1337=0,0,(IF('Form II'!I1335="yes",(D1337/AT1337)*('Form II'!G1335+'Form II'!H1335),0)))</f>
        <v>0</v>
      </c>
      <c r="AW1337" s="120">
        <f>IF(F1337+H1337=0,0,(IF('Form II'!J1335="yes",((F1337+H1337)/AT1337)*('Form II'!G1335+'Form II'!H1335),0)))</f>
        <v>0</v>
      </c>
      <c r="AX1337" s="120">
        <f>IF(L1337=0,0,(L1337/AT1337)*('Form II'!G1335+'Form II'!H1335))</f>
        <v>0</v>
      </c>
      <c r="AY1337" s="120">
        <f>IF(P1337+R1337=0,0,(IF('Form II'!M1335="yes",(((P1337+R1337)/AT1337)*('Form II'!G1335+'Form II'!H1335)),0)))</f>
        <v>0</v>
      </c>
      <c r="AZ1337" s="120" t="e">
        <f>IF('Form II'!N1335="yes",(((V1337+X1337+Z1337+T1337)/AT1337)*('Form II'!G1335+'Form II'!H1335)),0)</f>
        <v>#DIV/0!</v>
      </c>
      <c r="BA1337" s="120" t="e">
        <f>IF('Form II'!P1335="yes",(AB1337/AT1337)*('Form II'!G1335+'Form II'!H1335),0)</f>
        <v>#DIV/0!</v>
      </c>
      <c r="BB1337" s="120" t="e">
        <f>IF('Form II'!O1335="yes",(AD1337/AT1337)*('Form II'!G1335+'Form II'!H1335),0)</f>
        <v>#DIV/0!</v>
      </c>
      <c r="BC1337" s="120">
        <f>IF(AF1337=0,0,(AF1337/AT1337)*('Form II'!G1335+'Form II'!H1335))</f>
        <v>0</v>
      </c>
      <c r="BD1337" s="120">
        <f>IF((AN1337+AP1337+AR1337)=0,0,(IF('Form II'!R1335="yes",(((AN1337+AP1337+AR1337)/AT1337)*('Form II'!G1335+'Form II'!H1335)),0)))</f>
        <v>0</v>
      </c>
      <c r="BE1337" s="118">
        <f>IF((AS1337)=0,('Form II'!G1335+'Form II'!H1335),SUM(AU1337:BD1337))</f>
        <v>0</v>
      </c>
      <c r="CD1337" s="23">
        <f>AT1337*'Form II'!F1335</f>
        <v>0</v>
      </c>
    </row>
    <row r="1338" spans="1:82" ht="16.5" thickTop="1" thickBot="1" x14ac:dyDescent="0.3">
      <c r="A1338" s="28" t="s">
        <v>40</v>
      </c>
      <c r="B1338" s="29"/>
      <c r="C1338" s="114">
        <v>0</v>
      </c>
      <c r="D1338" s="93">
        <f t="shared" ref="D1338" si="13106">C1338/C1333</f>
        <v>0</v>
      </c>
      <c r="E1338" s="114"/>
      <c r="F1338" s="93">
        <f t="shared" ref="F1338" si="13107">E1338/E1333</f>
        <v>0</v>
      </c>
      <c r="G1338" s="114"/>
      <c r="H1338" s="93">
        <f t="shared" ref="H1338" si="13108">G1338/G1333</f>
        <v>0</v>
      </c>
      <c r="I1338" s="114"/>
      <c r="J1338" s="93">
        <f t="shared" ref="J1338" si="13109">I1338/I1333</f>
        <v>0</v>
      </c>
      <c r="K1338" s="114"/>
      <c r="L1338" s="93">
        <f t="shared" ref="L1338" si="13110">K1338/K1333</f>
        <v>0</v>
      </c>
      <c r="M1338" s="114">
        <v>0</v>
      </c>
      <c r="N1338" s="93">
        <f t="shared" ref="N1338" si="13111">M1338/M1333</f>
        <v>0</v>
      </c>
      <c r="O1338" s="114">
        <v>0</v>
      </c>
      <c r="P1338" s="93">
        <f t="shared" ref="P1338" si="13112">O1338/O1333</f>
        <v>0</v>
      </c>
      <c r="Q1338" s="114">
        <v>0</v>
      </c>
      <c r="R1338" s="93">
        <f t="shared" ref="R1338" si="13113">Q1338/Q1333</f>
        <v>0</v>
      </c>
      <c r="S1338" s="114">
        <v>0</v>
      </c>
      <c r="T1338" s="93">
        <f t="shared" ref="T1338" si="13114">S1338/S1333</f>
        <v>0</v>
      </c>
      <c r="U1338" s="114">
        <v>0</v>
      </c>
      <c r="V1338" s="93">
        <f t="shared" ref="V1338" si="13115">U1338/U1333</f>
        <v>0</v>
      </c>
      <c r="W1338" s="114">
        <v>0</v>
      </c>
      <c r="X1338" s="93">
        <f t="shared" ref="X1338" si="13116">W1338/W1333</f>
        <v>0</v>
      </c>
      <c r="Y1338" s="114">
        <v>0</v>
      </c>
      <c r="Z1338" s="93">
        <f t="shared" ref="Z1338" si="13117">Y1338/Y1333</f>
        <v>0</v>
      </c>
      <c r="AA1338" s="114">
        <v>0</v>
      </c>
      <c r="AB1338" s="93">
        <f t="shared" ref="AB1338" si="13118">AA1338/AA1333</f>
        <v>0</v>
      </c>
      <c r="AC1338" s="114">
        <v>0</v>
      </c>
      <c r="AD1338" s="93">
        <f t="shared" ref="AD1338" si="13119">AC1338/AC1333</f>
        <v>0</v>
      </c>
      <c r="AE1338" s="114"/>
      <c r="AF1338" s="93">
        <f t="shared" ref="AF1338" si="13120">AE1338/AE1333</f>
        <v>0</v>
      </c>
      <c r="AG1338" s="114"/>
      <c r="AH1338" s="93">
        <f t="shared" ref="AH1338" si="13121">AG1338/AG1333</f>
        <v>0</v>
      </c>
      <c r="AI1338" s="114"/>
      <c r="AJ1338" s="93">
        <f t="shared" ref="AJ1338" si="13122">AI1338/AI1333</f>
        <v>0</v>
      </c>
      <c r="AK1338" s="114"/>
      <c r="AL1338" s="93">
        <f t="shared" ref="AL1338" si="13123">AK1338/AK1333</f>
        <v>0</v>
      </c>
      <c r="AM1338" s="114">
        <v>0</v>
      </c>
      <c r="AN1338" s="93">
        <f t="shared" ref="AN1338" si="13124">AM1338/AM1333</f>
        <v>0</v>
      </c>
      <c r="AO1338" s="114">
        <v>0</v>
      </c>
      <c r="AP1338" s="93">
        <f t="shared" ref="AP1338" si="13125">AO1338/AO1333</f>
        <v>0</v>
      </c>
      <c r="AQ1338" s="114">
        <v>0</v>
      </c>
      <c r="AR1338" s="93">
        <f t="shared" si="13063"/>
        <v>0</v>
      </c>
      <c r="AS1338" s="134">
        <f t="shared" si="13064"/>
        <v>0</v>
      </c>
      <c r="AT1338" s="203">
        <f t="shared" si="13065"/>
        <v>0</v>
      </c>
      <c r="AU1338" s="120">
        <f>IF(J1338=0,0,(IF('Form II'!K1336="yes",(J1338/AT1338)*('Form II'!G1336+'Form II'!H1336),0)))</f>
        <v>0</v>
      </c>
      <c r="AV1338" s="120">
        <f>IF(D1338=0,0,(IF('Form II'!I1336="yes",(D1338/AT1338)*('Form II'!G1336+'Form II'!H1336),0)))</f>
        <v>0</v>
      </c>
      <c r="AW1338" s="120">
        <f>IF(F1338+H1338=0,0,(IF('Form II'!J1336="yes",((F1338+H1338)/AT1338)*('Form II'!G1336+'Form II'!H1336),0)))</f>
        <v>0</v>
      </c>
      <c r="AX1338" s="120">
        <f>IF(L1338=0,0,(L1338/AT1338)*('Form II'!G1336+'Form II'!H1336))</f>
        <v>0</v>
      </c>
      <c r="AY1338" s="120">
        <f>IF(P1338+R1338=0,0,(IF('Form II'!M1336="yes",(((P1338+R1338)/AT1338)*('Form II'!G1336+'Form II'!H1336)),0)))</f>
        <v>0</v>
      </c>
      <c r="AZ1338" s="120" t="e">
        <f>IF('Form II'!N1336="yes",(((V1338+X1338+Z1338+T1338)/AT1338)*('Form II'!G1336+'Form II'!H1336)),0)</f>
        <v>#DIV/0!</v>
      </c>
      <c r="BA1338" s="120" t="e">
        <f>IF('Form II'!P1336="yes",(AB1338/AT1338)*('Form II'!G1336+'Form II'!H1336),0)</f>
        <v>#DIV/0!</v>
      </c>
      <c r="BB1338" s="120" t="e">
        <f>IF('Form II'!O1336="yes",(AD1338/AT1338)*('Form II'!G1336+'Form II'!H1336),0)</f>
        <v>#DIV/0!</v>
      </c>
      <c r="BC1338" s="120">
        <f>IF(AF1338=0,0,(AF1338/AT1338)*('Form II'!G1336+'Form II'!H1336))</f>
        <v>0</v>
      </c>
      <c r="BD1338" s="120">
        <f>IF((AN1338+AP1338+AR1338)=0,0,(IF('Form II'!R1336="yes",(((AN1338+AP1338+AR1338)/AT1338)*('Form II'!G1336+'Form II'!H1336)),0)))</f>
        <v>0</v>
      </c>
      <c r="BE1338" s="118">
        <f>IF((AS1338)=0,('Form II'!G1336+'Form II'!H1336),SUM(AU1338:BD1338))</f>
        <v>0</v>
      </c>
      <c r="CD1338" s="23">
        <f>AT1338*'Form II'!F1336</f>
        <v>0</v>
      </c>
    </row>
    <row r="1339" spans="1:82" ht="15.75" thickTop="1" x14ac:dyDescent="0.25">
      <c r="A1339" s="90" t="s">
        <v>41</v>
      </c>
      <c r="B1339" s="91"/>
      <c r="C1339" s="91">
        <f t="shared" si="13000"/>
        <v>0</v>
      </c>
      <c r="D1339" s="93">
        <f t="shared" ref="D1339" si="13126">C1339/C1333</f>
        <v>0</v>
      </c>
      <c r="E1339" s="91">
        <f t="shared" si="13002"/>
        <v>0</v>
      </c>
      <c r="F1339" s="93">
        <f t="shared" ref="F1339" si="13127">E1339/E1333</f>
        <v>0</v>
      </c>
      <c r="G1339" s="91">
        <f t="shared" si="13004"/>
        <v>0</v>
      </c>
      <c r="H1339" s="93">
        <f t="shared" ref="H1339" si="13128">G1339/G1333</f>
        <v>0</v>
      </c>
      <c r="I1339" s="91">
        <f t="shared" si="13006"/>
        <v>0</v>
      </c>
      <c r="J1339" s="93">
        <f t="shared" ref="J1339" si="13129">I1339/I1333</f>
        <v>0</v>
      </c>
      <c r="K1339" s="91">
        <f t="shared" si="13008"/>
        <v>0</v>
      </c>
      <c r="L1339" s="93">
        <f t="shared" ref="L1339" si="13130">K1339/K1333</f>
        <v>0</v>
      </c>
      <c r="M1339" s="91">
        <f t="shared" si="13010"/>
        <v>0</v>
      </c>
      <c r="N1339" s="93">
        <f t="shared" ref="N1339" si="13131">M1339/M1333</f>
        <v>0</v>
      </c>
      <c r="O1339" s="91">
        <f t="shared" si="13012"/>
        <v>0</v>
      </c>
      <c r="P1339" s="93">
        <f t="shared" ref="P1339" si="13132">O1339/O1333</f>
        <v>0</v>
      </c>
      <c r="Q1339" s="91">
        <f t="shared" si="13014"/>
        <v>0</v>
      </c>
      <c r="R1339" s="93">
        <f t="shared" ref="R1339" si="13133">Q1339/Q1333</f>
        <v>0</v>
      </c>
      <c r="S1339" s="91">
        <f t="shared" si="13016"/>
        <v>0</v>
      </c>
      <c r="T1339" s="93">
        <f t="shared" ref="T1339" si="13134">S1339/S1333</f>
        <v>0</v>
      </c>
      <c r="U1339" s="91">
        <f t="shared" si="13018"/>
        <v>0</v>
      </c>
      <c r="V1339" s="93">
        <f t="shared" ref="V1339" si="13135">U1339/U1333</f>
        <v>0</v>
      </c>
      <c r="W1339" s="91">
        <f t="shared" si="13020"/>
        <v>0</v>
      </c>
      <c r="X1339" s="93">
        <f t="shared" ref="X1339" si="13136">W1339/W1333</f>
        <v>0</v>
      </c>
      <c r="Y1339" s="91">
        <f t="shared" si="13022"/>
        <v>0</v>
      </c>
      <c r="Z1339" s="93">
        <f t="shared" ref="Z1339" si="13137">Y1339/Y1333</f>
        <v>0</v>
      </c>
      <c r="AA1339" s="91">
        <f t="shared" si="13024"/>
        <v>0</v>
      </c>
      <c r="AB1339" s="93">
        <f t="shared" ref="AB1339" si="13138">AA1339/AA1333</f>
        <v>0</v>
      </c>
      <c r="AC1339" s="91">
        <f t="shared" si="13026"/>
        <v>0</v>
      </c>
      <c r="AD1339" s="93">
        <f t="shared" ref="AD1339" si="13139">AC1339/AC1333</f>
        <v>0</v>
      </c>
      <c r="AE1339" s="94">
        <f t="shared" si="13028"/>
        <v>0</v>
      </c>
      <c r="AF1339" s="93">
        <f t="shared" ref="AF1339" si="13140">AE1339/AE1333</f>
        <v>0</v>
      </c>
      <c r="AG1339" s="91">
        <f t="shared" si="13030"/>
        <v>0</v>
      </c>
      <c r="AH1339" s="93">
        <f t="shared" ref="AH1339" si="13141">AG1339/AG1333</f>
        <v>0</v>
      </c>
      <c r="AI1339" s="91">
        <f t="shared" si="13032"/>
        <v>0</v>
      </c>
      <c r="AJ1339" s="93">
        <f t="shared" ref="AJ1339" si="13142">AI1339/AI1333</f>
        <v>0</v>
      </c>
      <c r="AK1339" s="91">
        <f t="shared" si="13034"/>
        <v>0</v>
      </c>
      <c r="AL1339" s="93">
        <f t="shared" ref="AL1339" si="13143">AK1339/AK1333</f>
        <v>0</v>
      </c>
      <c r="AM1339" s="91">
        <f t="shared" si="13036"/>
        <v>0</v>
      </c>
      <c r="AN1339" s="93">
        <f t="shared" ref="AN1339" si="13144">AM1339/AM1333</f>
        <v>0</v>
      </c>
      <c r="AO1339" s="91">
        <f t="shared" si="13038"/>
        <v>0</v>
      </c>
      <c r="AP1339" s="93">
        <f t="shared" ref="AP1339" si="13145">AO1339/AO1333</f>
        <v>0</v>
      </c>
      <c r="AQ1339" s="91">
        <f t="shared" si="13040"/>
        <v>0</v>
      </c>
      <c r="AR1339" s="93">
        <f t="shared" si="13063"/>
        <v>0</v>
      </c>
      <c r="AS1339" s="95">
        <f t="shared" si="13041"/>
        <v>0</v>
      </c>
      <c r="AT1339" s="203">
        <f t="shared" si="13065"/>
        <v>0</v>
      </c>
      <c r="AU1339" s="121"/>
      <c r="AV1339" s="121"/>
      <c r="AW1339" s="121"/>
      <c r="AX1339" s="121"/>
      <c r="AY1339" s="121"/>
      <c r="AZ1339" s="121"/>
      <c r="BA1339" s="121"/>
      <c r="BB1339" s="121"/>
      <c r="BC1339" s="121"/>
      <c r="BD1339" s="121"/>
      <c r="BE1339" s="121"/>
      <c r="CD1339" s="30">
        <f t="shared" si="13042"/>
        <v>0</v>
      </c>
    </row>
    <row r="1340" spans="1:82" x14ac:dyDescent="0.25">
      <c r="AU1340" s="116"/>
      <c r="AV1340" s="116"/>
      <c r="AW1340" s="116"/>
      <c r="AX1340" s="116"/>
      <c r="AY1340" s="116"/>
      <c r="AZ1340" s="116"/>
      <c r="BA1340" s="116"/>
      <c r="BB1340" s="116"/>
      <c r="BC1340" s="116"/>
      <c r="BD1340" s="116"/>
      <c r="BE1340" s="116"/>
    </row>
    <row r="1341" spans="1:82" ht="45" x14ac:dyDescent="0.25">
      <c r="A1341" s="97"/>
      <c r="B1341" s="199" t="s">
        <v>25</v>
      </c>
      <c r="C1341" s="248" t="s">
        <v>116</v>
      </c>
      <c r="D1341" s="247"/>
      <c r="E1341" s="257" t="s">
        <v>119</v>
      </c>
      <c r="F1341" s="247"/>
      <c r="G1341" s="257" t="s">
        <v>120</v>
      </c>
      <c r="H1341" s="247"/>
      <c r="I1341" s="248" t="s">
        <v>117</v>
      </c>
      <c r="J1341" s="247"/>
      <c r="K1341" s="248" t="s">
        <v>118</v>
      </c>
      <c r="L1341" s="247"/>
      <c r="M1341" s="248" t="s">
        <v>27</v>
      </c>
      <c r="N1341" s="247"/>
      <c r="O1341" s="248" t="s">
        <v>166</v>
      </c>
      <c r="P1341" s="247"/>
      <c r="Q1341" s="248" t="s">
        <v>167</v>
      </c>
      <c r="R1341" s="247"/>
      <c r="S1341" s="248" t="s">
        <v>132</v>
      </c>
      <c r="T1341" s="247"/>
      <c r="U1341" s="248" t="s">
        <v>28</v>
      </c>
      <c r="V1341" s="247"/>
      <c r="W1341" s="248" t="s">
        <v>29</v>
      </c>
      <c r="X1341" s="247"/>
      <c r="Y1341" s="248" t="s">
        <v>30</v>
      </c>
      <c r="Z1341" s="247"/>
      <c r="AA1341" s="248" t="s">
        <v>114</v>
      </c>
      <c r="AB1341" s="258"/>
      <c r="AC1341" s="248" t="s">
        <v>113</v>
      </c>
      <c r="AD1341" s="247"/>
      <c r="AE1341" s="248" t="s">
        <v>31</v>
      </c>
      <c r="AF1341" s="247"/>
      <c r="AG1341" s="248" t="s">
        <v>193</v>
      </c>
      <c r="AH1341" s="247"/>
      <c r="AI1341" s="248" t="s">
        <v>164</v>
      </c>
      <c r="AJ1341" s="247"/>
      <c r="AK1341" s="246" t="s">
        <v>165</v>
      </c>
      <c r="AL1341" s="247"/>
      <c r="AM1341" s="248" t="s">
        <v>33</v>
      </c>
      <c r="AN1341" s="247"/>
      <c r="AO1341" s="248" t="s">
        <v>34</v>
      </c>
      <c r="AP1341" s="247"/>
      <c r="AQ1341" s="248" t="s">
        <v>34</v>
      </c>
      <c r="AR1341" s="247"/>
      <c r="AS1341" s="248" t="s">
        <v>35</v>
      </c>
      <c r="AT1341" s="247"/>
      <c r="AU1341" s="115" t="s">
        <v>562</v>
      </c>
      <c r="AV1341" s="115" t="s">
        <v>116</v>
      </c>
      <c r="AW1341" s="115" t="s">
        <v>564</v>
      </c>
      <c r="AX1341" s="116" t="s">
        <v>565</v>
      </c>
      <c r="AY1341" s="116" t="s">
        <v>566</v>
      </c>
      <c r="AZ1341" s="116" t="s">
        <v>134</v>
      </c>
      <c r="BA1341" s="117" t="s">
        <v>114</v>
      </c>
      <c r="BB1341" s="117" t="s">
        <v>113</v>
      </c>
      <c r="BC1341" s="117" t="s">
        <v>46</v>
      </c>
      <c r="BD1341" s="117" t="s">
        <v>44</v>
      </c>
      <c r="BE1341" s="118"/>
    </row>
    <row r="1342" spans="1:82" x14ac:dyDescent="0.25">
      <c r="A1342" s="49" t="s">
        <v>129</v>
      </c>
      <c r="B1342" s="200"/>
      <c r="C1342" s="151"/>
      <c r="D1342" s="152"/>
      <c r="E1342" s="151"/>
      <c r="F1342" s="152"/>
      <c r="G1342" s="200"/>
      <c r="H1342" s="201"/>
      <c r="I1342" s="200"/>
      <c r="J1342" s="201"/>
      <c r="K1342" s="87"/>
      <c r="L1342" s="201"/>
      <c r="M1342" s="200"/>
      <c r="N1342" s="201"/>
      <c r="O1342" s="200"/>
      <c r="P1342" s="201"/>
      <c r="Q1342" s="200"/>
      <c r="R1342" s="201"/>
      <c r="S1342" s="200"/>
      <c r="T1342" s="201"/>
      <c r="U1342" s="200"/>
      <c r="V1342" s="201"/>
      <c r="W1342" s="200"/>
      <c r="X1342" s="201"/>
      <c r="Y1342" s="200"/>
      <c r="Z1342" s="201"/>
      <c r="AA1342" s="87"/>
      <c r="AB1342" s="87"/>
      <c r="AC1342" s="200"/>
      <c r="AD1342" s="201"/>
      <c r="AE1342" s="200"/>
      <c r="AF1342" s="201"/>
      <c r="AG1342" s="200"/>
      <c r="AH1342" s="201"/>
      <c r="AI1342" s="200"/>
      <c r="AJ1342" s="201"/>
      <c r="AK1342" s="87"/>
      <c r="AL1342" s="87"/>
      <c r="AM1342" s="200"/>
      <c r="AN1342" s="201"/>
      <c r="AO1342" s="200"/>
      <c r="AP1342" s="201"/>
      <c r="AQ1342" s="200"/>
      <c r="AR1342" s="201"/>
      <c r="AS1342" s="200"/>
      <c r="AT1342" s="146"/>
      <c r="AU1342" s="115"/>
      <c r="AV1342" s="115"/>
      <c r="AW1342" s="115"/>
      <c r="AX1342" s="116"/>
      <c r="AY1342" s="116"/>
      <c r="AZ1342" s="116"/>
      <c r="BA1342" s="116"/>
      <c r="BB1342" s="116"/>
      <c r="BC1342" s="116"/>
      <c r="BD1342" s="116"/>
      <c r="BE1342" s="116"/>
    </row>
    <row r="1343" spans="1:82" x14ac:dyDescent="0.25">
      <c r="A1343" s="98"/>
      <c r="B1343" s="88"/>
      <c r="C1343" s="249">
        <f>(VLOOKUP(A1342,$BF$2:$CB$5,2,FALSE))*'Form II'!F1343</f>
        <v>60</v>
      </c>
      <c r="D1343" s="250"/>
      <c r="E1343" s="249">
        <f>VLOOKUP(A1342,$BF$2:$CB$5,3,FALSE)*'Form II'!F1343</f>
        <v>60</v>
      </c>
      <c r="F1343" s="250"/>
      <c r="G1343" s="249">
        <f>VLOOKUP(A1342,$BF$2:$CB$5,4,FALSE)*'Form II'!F1343</f>
        <v>60</v>
      </c>
      <c r="H1343" s="250"/>
      <c r="I1343" s="249">
        <f>VLOOKUP(A1342,$BF$2:$CB$5,5,FALSE)*'Form II'!F1343</f>
        <v>60</v>
      </c>
      <c r="J1343" s="250"/>
      <c r="K1343" s="251">
        <f>VLOOKUP(A1342,$BF$2:$CB$5,6,FALSE)*'Form II'!F1343</f>
        <v>100</v>
      </c>
      <c r="L1343" s="250"/>
      <c r="M1343" s="249">
        <f>VLOOKUP(A1342,$BF$2:$CB$5,7,FALSE)*'Form II'!F1343</f>
        <v>200</v>
      </c>
      <c r="N1343" s="250"/>
      <c r="O1343" s="249">
        <f>VLOOKUP(A1342,$BF$2:$CB$5,8,FALSE)*'Form II'!F1343</f>
        <v>125</v>
      </c>
      <c r="P1343" s="250"/>
      <c r="Q1343" s="249">
        <f>VLOOKUP(A1342,$BF$2:$CB$5,9,FALSE)*'Form II'!F1343</f>
        <v>125</v>
      </c>
      <c r="R1343" s="250"/>
      <c r="S1343" s="249">
        <f>VLOOKUP(A1342,$BF$2:$CB$5,10,FALSE)*'Form II'!F1343</f>
        <v>125</v>
      </c>
      <c r="T1343" s="250"/>
      <c r="U1343" s="249">
        <f>VLOOKUP(A1342,$BF$2:$CB$5,11,FALSE)*'Form II'!F1343</f>
        <v>150</v>
      </c>
      <c r="V1343" s="250"/>
      <c r="W1343" s="249">
        <f>VLOOKUP(A1342,$BF$2:$CB$5,12,FALSE)*'Form II'!F1343</f>
        <v>200</v>
      </c>
      <c r="X1343" s="250"/>
      <c r="Y1343" s="252">
        <f>VLOOKUP(A1342,$BF$2:$CB$5,13,FALSE)*'Form II'!F1343</f>
        <v>250</v>
      </c>
      <c r="Z1343" s="253"/>
      <c r="AA1343" s="252">
        <f>VLOOKUP(A1342,$BF$2:$CB$5,14,FALSE)*'Form II'!F1343</f>
        <v>75</v>
      </c>
      <c r="AB1343" s="254"/>
      <c r="AC1343" s="252">
        <f>VLOOKUP(A1342,$BF$2:$CB$5,15,FALSE)*'Form II'!F1343</f>
        <v>75</v>
      </c>
      <c r="AD1343" s="253"/>
      <c r="AE1343" s="252">
        <f>VLOOKUP(A1342,$BF$2:$CB$5,16,FALSE)*'Form II'!F1343</f>
        <v>200</v>
      </c>
      <c r="AF1343" s="253"/>
      <c r="AG1343" s="249">
        <f>VLOOKUP(A1342,$BF$2:$CB$5,17,FALSE)*'Form II'!F1343</f>
        <v>200</v>
      </c>
      <c r="AH1343" s="250"/>
      <c r="AI1343" s="249">
        <f>VLOOKUP(A1342,$BF$2:$CB$5,18,FALSE)*'Form II'!F1343</f>
        <v>12.5</v>
      </c>
      <c r="AJ1343" s="250"/>
      <c r="AK1343" s="249">
        <f>VLOOKUP(A1342,$BF$2:$CB$5,19,FALSE)*'Form II'!F1343</f>
        <v>25</v>
      </c>
      <c r="AL1343" s="250"/>
      <c r="AM1343" s="249">
        <f>VLOOKUP(A1342,$BF$2:$CB$5,20,FALSE)*'Form II'!F1343</f>
        <v>12.5</v>
      </c>
      <c r="AN1343" s="250"/>
      <c r="AO1343" s="249">
        <f>VLOOKUP(A1342,$BF$2:$CB$5,21,FALSE)*'Form II'!F1343</f>
        <v>25</v>
      </c>
      <c r="AP1343" s="250"/>
      <c r="AQ1343" s="249">
        <f>VLOOKUP(A1342,$BF$2:$CB$5,22,FALSE)*'Form II'!F1343</f>
        <v>25</v>
      </c>
      <c r="AR1343" s="250"/>
      <c r="AS1343" s="255"/>
      <c r="AT1343" s="256"/>
      <c r="AU1343" s="116"/>
      <c r="AV1343" s="116"/>
      <c r="AW1343" s="116"/>
      <c r="AX1343" s="116"/>
      <c r="AY1343" s="116"/>
      <c r="AZ1343" s="116"/>
      <c r="BA1343" s="116"/>
      <c r="BB1343" s="116"/>
      <c r="BC1343" s="116"/>
      <c r="BD1343" s="116"/>
      <c r="BE1343" s="116"/>
    </row>
    <row r="1344" spans="1:82" ht="15.75" thickBot="1" x14ac:dyDescent="0.3">
      <c r="A1344" s="48" t="str">
        <f>'Form II'!A1343&amp;", "&amp;'Form II'!B1343</f>
        <v>, 135</v>
      </c>
      <c r="B1344" s="99" t="s">
        <v>36</v>
      </c>
      <c r="C1344" s="99" t="s">
        <v>36</v>
      </c>
      <c r="D1344" s="99" t="s">
        <v>142</v>
      </c>
      <c r="E1344" s="99"/>
      <c r="F1344" s="99"/>
      <c r="G1344" s="99"/>
      <c r="H1344" s="99"/>
      <c r="I1344" s="99"/>
      <c r="J1344" s="99"/>
      <c r="K1344" s="99" t="s">
        <v>36</v>
      </c>
      <c r="L1344" s="99" t="s">
        <v>142</v>
      </c>
      <c r="M1344" s="99" t="s">
        <v>36</v>
      </c>
      <c r="N1344" s="99" t="s">
        <v>142</v>
      </c>
      <c r="O1344" s="99" t="s">
        <v>36</v>
      </c>
      <c r="P1344" s="99" t="s">
        <v>142</v>
      </c>
      <c r="Q1344" s="99" t="s">
        <v>36</v>
      </c>
      <c r="R1344" s="99" t="s">
        <v>142</v>
      </c>
      <c r="S1344" s="99" t="s">
        <v>36</v>
      </c>
      <c r="T1344" s="99" t="s">
        <v>142</v>
      </c>
      <c r="U1344" s="99" t="s">
        <v>36</v>
      </c>
      <c r="V1344" s="99" t="s">
        <v>142</v>
      </c>
      <c r="W1344" s="99" t="s">
        <v>36</v>
      </c>
      <c r="X1344" s="99" t="s">
        <v>142</v>
      </c>
      <c r="Y1344" s="99" t="s">
        <v>36</v>
      </c>
      <c r="Z1344" s="99" t="s">
        <v>142</v>
      </c>
      <c r="AA1344" s="99"/>
      <c r="AB1344" s="99"/>
      <c r="AC1344" s="99" t="s">
        <v>36</v>
      </c>
      <c r="AD1344" s="99" t="s">
        <v>142</v>
      </c>
      <c r="AE1344" s="99" t="s">
        <v>36</v>
      </c>
      <c r="AF1344" s="100" t="s">
        <v>142</v>
      </c>
      <c r="AG1344" s="99" t="s">
        <v>36</v>
      </c>
      <c r="AH1344" s="99" t="s">
        <v>142</v>
      </c>
      <c r="AI1344" s="99" t="s">
        <v>36</v>
      </c>
      <c r="AJ1344" s="99" t="s">
        <v>142</v>
      </c>
      <c r="AK1344" s="99" t="s">
        <v>36</v>
      </c>
      <c r="AL1344" s="99" t="s">
        <v>142</v>
      </c>
      <c r="AM1344" s="99" t="s">
        <v>36</v>
      </c>
      <c r="AN1344" s="99" t="s">
        <v>142</v>
      </c>
      <c r="AO1344" s="99" t="s">
        <v>36</v>
      </c>
      <c r="AP1344" s="99" t="s">
        <v>142</v>
      </c>
      <c r="AQ1344" s="99" t="s">
        <v>36</v>
      </c>
      <c r="AR1344" s="99" t="s">
        <v>142</v>
      </c>
      <c r="AS1344" s="99" t="s">
        <v>36</v>
      </c>
      <c r="AT1344" s="147" t="s">
        <v>142</v>
      </c>
      <c r="AU1344" s="116"/>
      <c r="AV1344" s="116"/>
      <c r="AW1344" s="116"/>
      <c r="AX1344" s="116"/>
      <c r="AY1344" s="116"/>
      <c r="AZ1344" s="116"/>
      <c r="BA1344" s="116"/>
      <c r="BB1344" s="116"/>
      <c r="BC1344" s="116"/>
      <c r="BD1344" s="116"/>
      <c r="BE1344" s="116"/>
    </row>
    <row r="1345" spans="1:82" ht="16.5" thickTop="1" thickBot="1" x14ac:dyDescent="0.3">
      <c r="A1345" s="24" t="s">
        <v>37</v>
      </c>
      <c r="B1345" s="25"/>
      <c r="C1345" s="112">
        <v>0</v>
      </c>
      <c r="D1345" s="93">
        <f t="shared" ref="D1345" si="13146">C1345/C1343</f>
        <v>0</v>
      </c>
      <c r="E1345" s="112"/>
      <c r="F1345" s="93">
        <f t="shared" ref="F1345" si="13147">E1345/E1343</f>
        <v>0</v>
      </c>
      <c r="G1345" s="112"/>
      <c r="H1345" s="93">
        <f t="shared" ref="H1345" si="13148">G1345/G1343</f>
        <v>0</v>
      </c>
      <c r="I1345" s="112"/>
      <c r="J1345" s="93">
        <f t="shared" ref="J1345" si="13149">I1345/I1343</f>
        <v>0</v>
      </c>
      <c r="K1345" s="112"/>
      <c r="L1345" s="93">
        <f t="shared" ref="L1345" si="13150">K1345/K1343</f>
        <v>0</v>
      </c>
      <c r="M1345" s="112">
        <v>0</v>
      </c>
      <c r="N1345" s="93">
        <f t="shared" ref="N1345" si="13151">M1345/M1343</f>
        <v>0</v>
      </c>
      <c r="O1345" s="112">
        <v>0</v>
      </c>
      <c r="P1345" s="93">
        <f t="shared" ref="P1345" si="13152">O1345/O1343</f>
        <v>0</v>
      </c>
      <c r="Q1345" s="112">
        <v>0</v>
      </c>
      <c r="R1345" s="93">
        <f t="shared" ref="R1345" si="13153">Q1345/Q1343</f>
        <v>0</v>
      </c>
      <c r="S1345" s="112">
        <v>0</v>
      </c>
      <c r="T1345" s="93">
        <f t="shared" ref="T1345" si="13154">S1345/S1343</f>
        <v>0</v>
      </c>
      <c r="U1345" s="112">
        <v>0</v>
      </c>
      <c r="V1345" s="93">
        <f t="shared" ref="V1345" si="13155">U1345/U1343</f>
        <v>0</v>
      </c>
      <c r="W1345" s="112">
        <v>0</v>
      </c>
      <c r="X1345" s="93">
        <f t="shared" ref="X1345" si="13156">W1345/W1343</f>
        <v>0</v>
      </c>
      <c r="Y1345" s="112">
        <v>0</v>
      </c>
      <c r="Z1345" s="93">
        <f t="shared" ref="Z1345" si="13157">Y1345/Y1343</f>
        <v>0</v>
      </c>
      <c r="AA1345" s="112">
        <v>0</v>
      </c>
      <c r="AB1345" s="93">
        <f t="shared" ref="AB1345" si="13158">AA1345/AA1343</f>
        <v>0</v>
      </c>
      <c r="AC1345" s="112">
        <v>0</v>
      </c>
      <c r="AD1345" s="93">
        <f t="shared" ref="AD1345" si="13159">AC1345/AC1343</f>
        <v>0</v>
      </c>
      <c r="AE1345" s="112"/>
      <c r="AF1345" s="93">
        <f t="shared" ref="AF1345" si="13160">AE1345/AE1343</f>
        <v>0</v>
      </c>
      <c r="AG1345" s="112"/>
      <c r="AH1345" s="93">
        <f t="shared" ref="AH1345" si="13161">AG1345/AG1343</f>
        <v>0</v>
      </c>
      <c r="AI1345" s="112"/>
      <c r="AJ1345" s="93">
        <f t="shared" ref="AJ1345" si="13162">AI1345/AI1343</f>
        <v>0</v>
      </c>
      <c r="AK1345" s="112"/>
      <c r="AL1345" s="93">
        <f t="shared" ref="AL1345" si="13163">AK1345/AK1343</f>
        <v>0</v>
      </c>
      <c r="AM1345" s="112">
        <v>0</v>
      </c>
      <c r="AN1345" s="93">
        <f t="shared" ref="AN1345" si="13164">AM1345/AM1343</f>
        <v>0</v>
      </c>
      <c r="AO1345" s="112">
        <v>0</v>
      </c>
      <c r="AP1345" s="93">
        <f t="shared" ref="AP1345" si="13165">AO1345/AO1343</f>
        <v>0</v>
      </c>
      <c r="AQ1345" s="112">
        <v>0</v>
      </c>
      <c r="AR1345" s="93">
        <f t="shared" ref="AR1345:AR1349" si="13166">AQ1345/$AQ$113</f>
        <v>0</v>
      </c>
      <c r="AS1345" s="134">
        <f t="shared" ref="AS1345:AS1348" si="13167">C1345+K1345+M1345+O1345+U1345+W1345+Y1345+AC1345+AE1345+AG1345+AM1345+AQ1345+E1345+I1345+G1345+AA1345+Q1345+S1345+AO1345+AI1345+AK1345</f>
        <v>0</v>
      </c>
      <c r="AT1345" s="203">
        <f t="shared" ref="AT1345:AT1349" si="13168">D1345+L1345+N1345+P1345+V1345+X1345+Z1345+AD1345+AF1345+AH1345+AN1345+AR1345+AB1345+F1345+J1345+H1345+R1345+T1345+AP1345+AJ1345+AL1345</f>
        <v>0</v>
      </c>
      <c r="AU1345" s="120">
        <f>IF(J1345=0,0,(IF('Form II'!K1343="yes",(J1345/AT1345)*('Form II'!G1343+'Form II'!H1343),0)))</f>
        <v>0</v>
      </c>
      <c r="AV1345" s="120">
        <f>IF(D1345=0,0,(IF('Form II'!I1343="yes",(D1345/AT1345)*('Form II'!G1343+'Form II'!H1343),0)))</f>
        <v>0</v>
      </c>
      <c r="AW1345" s="120">
        <f>IF(F1345+H1345=0,0,(IF('Form II'!J1343="yes",((F1345+H1345)/AT1345)*('Form II'!G1343+'Form II'!H1343),0)))</f>
        <v>0</v>
      </c>
      <c r="AX1345" s="120">
        <f>IF(L1345=0,0,(L1345/AT1345)*('Form II'!G1343+'Form II'!H1343))</f>
        <v>0</v>
      </c>
      <c r="AY1345" s="120">
        <f>IF(P1345+R1345=0,0,(IF('Form II'!M1343="yes",(((P1345+R1345)/AT1345)*('Form II'!G1343+'Form II'!H1343)),0)))</f>
        <v>0</v>
      </c>
      <c r="AZ1345" s="120" t="e">
        <f>IF('Form II'!N1343="yes",(((V1345+X1345+Z1345+T1345)/AT1345)*('Form II'!G1343+'Form II'!H1343)),0)</f>
        <v>#DIV/0!</v>
      </c>
      <c r="BA1345" s="120" t="e">
        <f>IF('Form II'!P1343="yes",(AB1345/AT1345)*('Form II'!G1343+'Form II'!H1343),0)</f>
        <v>#DIV/0!</v>
      </c>
      <c r="BB1345" s="120" t="e">
        <f>IF('Form II'!O1343="yes",(AD1345/AT1345)*('Form II'!G1343+'Form II'!H1343),0)</f>
        <v>#DIV/0!</v>
      </c>
      <c r="BC1345" s="120">
        <f>IF(AF1345=0,0,(AF1345/AT1345)*('Form II'!G1343+'Form II'!H1343))</f>
        <v>0</v>
      </c>
      <c r="BD1345" s="120">
        <f>IF((AN1345+AP1345+AR1345)=0,0,(IF('Form II'!R1343="yes",(((AN1345+AP1345+AR1345)/AT1345)*('Form II'!G1343+'Form II'!H1343)),0)))</f>
        <v>0</v>
      </c>
      <c r="BE1345" s="118">
        <f>IF((AS1345)=0,('Form II'!G1343+'Form II'!H1343),SUM(AU1345:BD1345))</f>
        <v>0</v>
      </c>
      <c r="CD1345" s="23">
        <f>AT1345*'Form II'!F1343</f>
        <v>0</v>
      </c>
    </row>
    <row r="1346" spans="1:82" ht="16.5" thickTop="1" thickBot="1" x14ac:dyDescent="0.3">
      <c r="A1346" s="26" t="s">
        <v>38</v>
      </c>
      <c r="B1346" s="27"/>
      <c r="C1346" s="113">
        <v>0</v>
      </c>
      <c r="D1346" s="93">
        <f t="shared" ref="D1346" si="13169">C1346/C1343</f>
        <v>0</v>
      </c>
      <c r="E1346" s="113"/>
      <c r="F1346" s="93">
        <f t="shared" ref="F1346" si="13170">E1346/E1343</f>
        <v>0</v>
      </c>
      <c r="G1346" s="113"/>
      <c r="H1346" s="93">
        <f t="shared" ref="H1346" si="13171">G1346/G1343</f>
        <v>0</v>
      </c>
      <c r="I1346" s="113"/>
      <c r="J1346" s="93">
        <f t="shared" ref="J1346" si="13172">I1346/I1343</f>
        <v>0</v>
      </c>
      <c r="K1346" s="113"/>
      <c r="L1346" s="93">
        <f t="shared" ref="L1346" si="13173">K1346/K1343</f>
        <v>0</v>
      </c>
      <c r="M1346" s="113">
        <v>0</v>
      </c>
      <c r="N1346" s="93">
        <f t="shared" ref="N1346" si="13174">M1346/M1343</f>
        <v>0</v>
      </c>
      <c r="O1346" s="113">
        <v>0</v>
      </c>
      <c r="P1346" s="93">
        <f t="shared" ref="P1346" si="13175">O1346/O1343</f>
        <v>0</v>
      </c>
      <c r="Q1346" s="113">
        <v>0</v>
      </c>
      <c r="R1346" s="93">
        <f t="shared" ref="R1346" si="13176">Q1346/Q1343</f>
        <v>0</v>
      </c>
      <c r="S1346" s="113">
        <v>0</v>
      </c>
      <c r="T1346" s="93">
        <f t="shared" ref="T1346" si="13177">S1346/S1343</f>
        <v>0</v>
      </c>
      <c r="U1346" s="113">
        <v>0</v>
      </c>
      <c r="V1346" s="93">
        <f t="shared" ref="V1346" si="13178">U1346/U1343</f>
        <v>0</v>
      </c>
      <c r="W1346" s="113">
        <v>0</v>
      </c>
      <c r="X1346" s="93">
        <f t="shared" ref="X1346" si="13179">W1346/W1343</f>
        <v>0</v>
      </c>
      <c r="Y1346" s="113">
        <v>0</v>
      </c>
      <c r="Z1346" s="93">
        <f t="shared" ref="Z1346" si="13180">Y1346/Y1343</f>
        <v>0</v>
      </c>
      <c r="AA1346" s="113">
        <v>0</v>
      </c>
      <c r="AB1346" s="93">
        <f t="shared" ref="AB1346" si="13181">AA1346/AA1343</f>
        <v>0</v>
      </c>
      <c r="AC1346" s="113">
        <v>0</v>
      </c>
      <c r="AD1346" s="93">
        <f t="shared" ref="AD1346" si="13182">AC1346/AC1343</f>
        <v>0</v>
      </c>
      <c r="AE1346" s="113"/>
      <c r="AF1346" s="93">
        <f t="shared" ref="AF1346" si="13183">AE1346/AE1343</f>
        <v>0</v>
      </c>
      <c r="AG1346" s="113"/>
      <c r="AH1346" s="93">
        <f t="shared" ref="AH1346" si="13184">AG1346/AG1343</f>
        <v>0</v>
      </c>
      <c r="AI1346" s="113"/>
      <c r="AJ1346" s="93">
        <f t="shared" ref="AJ1346" si="13185">AI1346/AI1343</f>
        <v>0</v>
      </c>
      <c r="AK1346" s="113"/>
      <c r="AL1346" s="93">
        <f t="shared" ref="AL1346" si="13186">AK1346/AK1343</f>
        <v>0</v>
      </c>
      <c r="AM1346" s="113">
        <v>0</v>
      </c>
      <c r="AN1346" s="93">
        <f t="shared" ref="AN1346" si="13187">AM1346/AM1343</f>
        <v>0</v>
      </c>
      <c r="AO1346" s="113">
        <v>0</v>
      </c>
      <c r="AP1346" s="93">
        <f t="shared" ref="AP1346" si="13188">AO1346/AO1343</f>
        <v>0</v>
      </c>
      <c r="AQ1346" s="113">
        <v>0</v>
      </c>
      <c r="AR1346" s="93">
        <f t="shared" si="13166"/>
        <v>0</v>
      </c>
      <c r="AS1346" s="134">
        <f t="shared" si="13167"/>
        <v>0</v>
      </c>
      <c r="AT1346" s="203">
        <f t="shared" si="13168"/>
        <v>0</v>
      </c>
      <c r="AU1346" s="120">
        <f>IF(J1346=0,0,(IF('Form II'!K1344="yes",(J1346/AT1346)*('Form II'!G1344+'Form II'!H1344),0)))</f>
        <v>0</v>
      </c>
      <c r="AV1346" s="120">
        <f>IF(D1346=0,0,(IF('Form II'!I1344="yes",(D1346/AT1346)*('Form II'!G1344+'Form II'!H1344),0)))</f>
        <v>0</v>
      </c>
      <c r="AW1346" s="120">
        <f>IF(F1346+H1346=0,0,(IF('Form II'!J1344="yes",((F1346+H1346)/AT1346)*('Form II'!G1344+'Form II'!H1344),0)))</f>
        <v>0</v>
      </c>
      <c r="AX1346" s="120">
        <f>IF(L1346=0,0,(L1346/AT1346)*('Form II'!G1344+'Form II'!H1344))</f>
        <v>0</v>
      </c>
      <c r="AY1346" s="120">
        <f>IF(P1346+R1346=0,0,(IF('Form II'!M1344="yes",(((P1346+R1346)/AT1346)*('Form II'!G1344+'Form II'!H1344)),0)))</f>
        <v>0</v>
      </c>
      <c r="AZ1346" s="120" t="e">
        <f>IF('Form II'!N1344="yes",(((V1346+X1346+Z1346+T1346)/AT1346)*('Form II'!G1344+'Form II'!H1344)),0)</f>
        <v>#DIV/0!</v>
      </c>
      <c r="BA1346" s="120" t="e">
        <f>IF('Form II'!P1344="yes",(AB1346/AT1346)*('Form II'!G1344+'Form II'!H1344),0)</f>
        <v>#DIV/0!</v>
      </c>
      <c r="BB1346" s="120" t="e">
        <f>IF('Form II'!O1344="yes",(AD1346/AT1346)*('Form II'!G1344+'Form II'!H1344),0)</f>
        <v>#DIV/0!</v>
      </c>
      <c r="BC1346" s="120">
        <f>IF(AF1346=0,0,(AF1346/AT1346)*('Form II'!G1344+'Form II'!H1344))</f>
        <v>0</v>
      </c>
      <c r="BD1346" s="120">
        <f>IF((AN1346+AP1346+AR1346)=0,0,(IF('Form II'!R1344="yes",(((AN1346+AP1346+AR1346)/AT1346)*('Form II'!G1344+'Form II'!H1344)),0)))</f>
        <v>0</v>
      </c>
      <c r="BE1346" s="118">
        <f>IF((AS1346)=0,('Form II'!G1344+'Form II'!H1344),SUM(AU1346:BD1346))</f>
        <v>0</v>
      </c>
      <c r="CD1346" s="23">
        <f>AT1346*'Form II'!F1344</f>
        <v>0</v>
      </c>
    </row>
    <row r="1347" spans="1:82" ht="16.5" thickTop="1" thickBot="1" x14ac:dyDescent="0.3">
      <c r="A1347" s="26" t="s">
        <v>39</v>
      </c>
      <c r="B1347" s="27"/>
      <c r="C1347" s="113">
        <v>0</v>
      </c>
      <c r="D1347" s="93">
        <f t="shared" ref="D1347" si="13189">C1347/C1343</f>
        <v>0</v>
      </c>
      <c r="E1347" s="113"/>
      <c r="F1347" s="93">
        <f t="shared" ref="F1347" si="13190">E1347/E1343</f>
        <v>0</v>
      </c>
      <c r="G1347" s="113"/>
      <c r="H1347" s="93">
        <f t="shared" ref="H1347" si="13191">G1347/G1343</f>
        <v>0</v>
      </c>
      <c r="I1347" s="113"/>
      <c r="J1347" s="93">
        <f t="shared" ref="J1347" si="13192">I1347/I1343</f>
        <v>0</v>
      </c>
      <c r="K1347" s="113"/>
      <c r="L1347" s="93">
        <f t="shared" ref="L1347" si="13193">K1347/K1343</f>
        <v>0</v>
      </c>
      <c r="M1347" s="113">
        <v>0</v>
      </c>
      <c r="N1347" s="93">
        <f t="shared" ref="N1347" si="13194">M1347/M1343</f>
        <v>0</v>
      </c>
      <c r="O1347" s="113">
        <v>0</v>
      </c>
      <c r="P1347" s="93">
        <f t="shared" ref="P1347" si="13195">O1347/O1343</f>
        <v>0</v>
      </c>
      <c r="Q1347" s="113">
        <v>0</v>
      </c>
      <c r="R1347" s="93">
        <f t="shared" ref="R1347" si="13196">Q1347/Q1343</f>
        <v>0</v>
      </c>
      <c r="S1347" s="113">
        <v>0</v>
      </c>
      <c r="T1347" s="93">
        <f t="shared" ref="T1347" si="13197">S1347/S1343</f>
        <v>0</v>
      </c>
      <c r="U1347" s="113">
        <v>0</v>
      </c>
      <c r="V1347" s="93">
        <f t="shared" ref="V1347" si="13198">U1347/U1343</f>
        <v>0</v>
      </c>
      <c r="W1347" s="113">
        <v>0</v>
      </c>
      <c r="X1347" s="93">
        <f t="shared" ref="X1347" si="13199">W1347/W1343</f>
        <v>0</v>
      </c>
      <c r="Y1347" s="113">
        <v>0</v>
      </c>
      <c r="Z1347" s="93">
        <f t="shared" ref="Z1347" si="13200">Y1347/Y1343</f>
        <v>0</v>
      </c>
      <c r="AA1347" s="113">
        <v>0</v>
      </c>
      <c r="AB1347" s="93">
        <f t="shared" ref="AB1347" si="13201">AA1347/AA1343</f>
        <v>0</v>
      </c>
      <c r="AC1347" s="113">
        <v>0</v>
      </c>
      <c r="AD1347" s="93">
        <f t="shared" ref="AD1347" si="13202">AC1347/AC1343</f>
        <v>0</v>
      </c>
      <c r="AE1347" s="113"/>
      <c r="AF1347" s="93">
        <f t="shared" ref="AF1347" si="13203">AE1347/AE1343</f>
        <v>0</v>
      </c>
      <c r="AG1347" s="113"/>
      <c r="AH1347" s="93">
        <f t="shared" ref="AH1347" si="13204">AG1347/AG1343</f>
        <v>0</v>
      </c>
      <c r="AI1347" s="113"/>
      <c r="AJ1347" s="93">
        <f t="shared" ref="AJ1347" si="13205">AI1347/AI1343</f>
        <v>0</v>
      </c>
      <c r="AK1347" s="113"/>
      <c r="AL1347" s="93">
        <f t="shared" ref="AL1347" si="13206">AK1347/AK1343</f>
        <v>0</v>
      </c>
      <c r="AM1347" s="113">
        <v>0</v>
      </c>
      <c r="AN1347" s="93">
        <f t="shared" ref="AN1347" si="13207">AM1347/AM1343</f>
        <v>0</v>
      </c>
      <c r="AO1347" s="113">
        <v>0</v>
      </c>
      <c r="AP1347" s="93">
        <f t="shared" ref="AP1347" si="13208">AO1347/AO1343</f>
        <v>0</v>
      </c>
      <c r="AQ1347" s="113">
        <v>0</v>
      </c>
      <c r="AR1347" s="93">
        <f t="shared" si="13166"/>
        <v>0</v>
      </c>
      <c r="AS1347" s="134">
        <f t="shared" si="13167"/>
        <v>0</v>
      </c>
      <c r="AT1347" s="203">
        <f t="shared" si="13168"/>
        <v>0</v>
      </c>
      <c r="AU1347" s="120">
        <f>IF(J1347=0,0,(IF('Form II'!K1345="yes",(J1347/AT1347)*('Form II'!G1345+'Form II'!H1345),0)))</f>
        <v>0</v>
      </c>
      <c r="AV1347" s="120">
        <f>IF(D1347=0,0,(IF('Form II'!I1345="yes",(D1347/AT1347)*('Form II'!G1345+'Form II'!H1345),0)))</f>
        <v>0</v>
      </c>
      <c r="AW1347" s="120">
        <f>IF(F1347+H1347=0,0,(IF('Form II'!J1345="yes",((F1347+H1347)/AT1347)*('Form II'!G1345+'Form II'!H1345),0)))</f>
        <v>0</v>
      </c>
      <c r="AX1347" s="120">
        <f>IF(L1347=0,0,(L1347/AT1347)*('Form II'!G1345+'Form II'!H1345))</f>
        <v>0</v>
      </c>
      <c r="AY1347" s="120">
        <f>IF(P1347+R1347=0,0,(IF('Form II'!M1345="yes",(((P1347+R1347)/AT1347)*('Form II'!G1345+'Form II'!H1345)),0)))</f>
        <v>0</v>
      </c>
      <c r="AZ1347" s="120" t="e">
        <f>IF('Form II'!N1345="yes",(((V1347+X1347+Z1347+T1347)/AT1347)*('Form II'!G1345+'Form II'!H1345)),0)</f>
        <v>#DIV/0!</v>
      </c>
      <c r="BA1347" s="120" t="e">
        <f>IF('Form II'!P1345="yes",(AB1347/AT1347)*('Form II'!G1345+'Form II'!H1345),0)</f>
        <v>#DIV/0!</v>
      </c>
      <c r="BB1347" s="120" t="e">
        <f>IF('Form II'!O1345="yes",(AD1347/AT1347)*('Form II'!G1345+'Form II'!H1345),0)</f>
        <v>#DIV/0!</v>
      </c>
      <c r="BC1347" s="120">
        <f>IF(AF1347=0,0,(AF1347/AT1347)*('Form II'!G1345+'Form II'!H1345))</f>
        <v>0</v>
      </c>
      <c r="BD1347" s="120">
        <f>IF((AN1347+AP1347+AR1347)=0,0,(IF('Form II'!R1345="yes",(((AN1347+AP1347+AR1347)/AT1347)*('Form II'!G1345+'Form II'!H1345)),0)))</f>
        <v>0</v>
      </c>
      <c r="BE1347" s="118">
        <f>IF((AS1347)=0,('Form II'!G1345+'Form II'!H1345),SUM(AU1347:BD1347))</f>
        <v>0</v>
      </c>
      <c r="CD1347" s="23">
        <f>AT1347*'Form II'!F1345</f>
        <v>0</v>
      </c>
    </row>
    <row r="1348" spans="1:82" ht="16.5" thickTop="1" thickBot="1" x14ac:dyDescent="0.3">
      <c r="A1348" s="28" t="s">
        <v>40</v>
      </c>
      <c r="B1348" s="29"/>
      <c r="C1348" s="114">
        <v>0</v>
      </c>
      <c r="D1348" s="93">
        <f t="shared" ref="D1348" si="13209">C1348/C1343</f>
        <v>0</v>
      </c>
      <c r="E1348" s="114"/>
      <c r="F1348" s="93">
        <f t="shared" ref="F1348" si="13210">E1348/E1343</f>
        <v>0</v>
      </c>
      <c r="G1348" s="114"/>
      <c r="H1348" s="93">
        <f t="shared" ref="H1348" si="13211">G1348/G1343</f>
        <v>0</v>
      </c>
      <c r="I1348" s="114"/>
      <c r="J1348" s="93">
        <f t="shared" ref="J1348" si="13212">I1348/I1343</f>
        <v>0</v>
      </c>
      <c r="K1348" s="114"/>
      <c r="L1348" s="93">
        <f t="shared" ref="L1348" si="13213">K1348/K1343</f>
        <v>0</v>
      </c>
      <c r="M1348" s="114">
        <v>0</v>
      </c>
      <c r="N1348" s="93">
        <f t="shared" ref="N1348" si="13214">M1348/M1343</f>
        <v>0</v>
      </c>
      <c r="O1348" s="114">
        <v>0</v>
      </c>
      <c r="P1348" s="93">
        <f t="shared" ref="P1348" si="13215">O1348/O1343</f>
        <v>0</v>
      </c>
      <c r="Q1348" s="114">
        <v>0</v>
      </c>
      <c r="R1348" s="93">
        <f t="shared" ref="R1348" si="13216">Q1348/Q1343</f>
        <v>0</v>
      </c>
      <c r="S1348" s="114">
        <v>0</v>
      </c>
      <c r="T1348" s="93">
        <f t="shared" ref="T1348" si="13217">S1348/S1343</f>
        <v>0</v>
      </c>
      <c r="U1348" s="114">
        <v>0</v>
      </c>
      <c r="V1348" s="93">
        <f t="shared" ref="V1348" si="13218">U1348/U1343</f>
        <v>0</v>
      </c>
      <c r="W1348" s="114">
        <v>0</v>
      </c>
      <c r="X1348" s="93">
        <f t="shared" ref="X1348" si="13219">W1348/W1343</f>
        <v>0</v>
      </c>
      <c r="Y1348" s="114">
        <v>0</v>
      </c>
      <c r="Z1348" s="93">
        <f t="shared" ref="Z1348" si="13220">Y1348/Y1343</f>
        <v>0</v>
      </c>
      <c r="AA1348" s="114">
        <v>0</v>
      </c>
      <c r="AB1348" s="93">
        <f t="shared" ref="AB1348" si="13221">AA1348/AA1343</f>
        <v>0</v>
      </c>
      <c r="AC1348" s="114">
        <v>0</v>
      </c>
      <c r="AD1348" s="93">
        <f t="shared" ref="AD1348" si="13222">AC1348/AC1343</f>
        <v>0</v>
      </c>
      <c r="AE1348" s="114"/>
      <c r="AF1348" s="93">
        <f t="shared" ref="AF1348" si="13223">AE1348/AE1343</f>
        <v>0</v>
      </c>
      <c r="AG1348" s="114"/>
      <c r="AH1348" s="93">
        <f t="shared" ref="AH1348" si="13224">AG1348/AG1343</f>
        <v>0</v>
      </c>
      <c r="AI1348" s="114"/>
      <c r="AJ1348" s="93">
        <f t="shared" ref="AJ1348" si="13225">AI1348/AI1343</f>
        <v>0</v>
      </c>
      <c r="AK1348" s="114"/>
      <c r="AL1348" s="93">
        <f t="shared" ref="AL1348" si="13226">AK1348/AK1343</f>
        <v>0</v>
      </c>
      <c r="AM1348" s="114">
        <v>0</v>
      </c>
      <c r="AN1348" s="93">
        <f t="shared" ref="AN1348" si="13227">AM1348/AM1343</f>
        <v>0</v>
      </c>
      <c r="AO1348" s="114">
        <v>0</v>
      </c>
      <c r="AP1348" s="93">
        <f t="shared" ref="AP1348" si="13228">AO1348/AO1343</f>
        <v>0</v>
      </c>
      <c r="AQ1348" s="114">
        <v>0</v>
      </c>
      <c r="AR1348" s="93">
        <f t="shared" si="13166"/>
        <v>0</v>
      </c>
      <c r="AS1348" s="134">
        <f t="shared" si="13167"/>
        <v>0</v>
      </c>
      <c r="AT1348" s="203">
        <f t="shared" si="13168"/>
        <v>0</v>
      </c>
      <c r="AU1348" s="120">
        <f>IF(J1348=0,0,(IF('Form II'!K1346="yes",(J1348/AT1348)*('Form II'!G1346+'Form II'!H1346),0)))</f>
        <v>0</v>
      </c>
      <c r="AV1348" s="120">
        <f>IF(D1348=0,0,(IF('Form II'!I1346="yes",(D1348/AT1348)*('Form II'!G1346+'Form II'!H1346),0)))</f>
        <v>0</v>
      </c>
      <c r="AW1348" s="120">
        <f>IF(F1348+H1348=0,0,(IF('Form II'!J1346="yes",((F1348+H1348)/AT1348)*('Form II'!G1346+'Form II'!H1346),0)))</f>
        <v>0</v>
      </c>
      <c r="AX1348" s="120">
        <f>IF(L1348=0,0,(L1348/AT1348)*('Form II'!G1346+'Form II'!H1346))</f>
        <v>0</v>
      </c>
      <c r="AY1348" s="120">
        <f>IF(P1348+R1348=0,0,(IF('Form II'!M1346="yes",(((P1348+R1348)/AT1348)*('Form II'!G1346+'Form II'!H1346)),0)))</f>
        <v>0</v>
      </c>
      <c r="AZ1348" s="120" t="e">
        <f>IF('Form II'!N1346="yes",(((V1348+X1348+Z1348+T1348)/AT1348)*('Form II'!G1346+'Form II'!H1346)),0)</f>
        <v>#DIV/0!</v>
      </c>
      <c r="BA1348" s="120" t="e">
        <f>IF('Form II'!P1346="yes",(AB1348/AT1348)*('Form II'!G1346+'Form II'!H1346),0)</f>
        <v>#DIV/0!</v>
      </c>
      <c r="BB1348" s="120" t="e">
        <f>IF('Form II'!O1346="yes",(AD1348/AT1348)*('Form II'!G1346+'Form II'!H1346),0)</f>
        <v>#DIV/0!</v>
      </c>
      <c r="BC1348" s="120">
        <f>IF(AF1348=0,0,(AF1348/AT1348)*('Form II'!G1346+'Form II'!H1346))</f>
        <v>0</v>
      </c>
      <c r="BD1348" s="120">
        <f>IF((AN1348+AP1348+AR1348)=0,0,(IF('Form II'!R1346="yes",(((AN1348+AP1348+AR1348)/AT1348)*('Form II'!G1346+'Form II'!H1346)),0)))</f>
        <v>0</v>
      </c>
      <c r="BE1348" s="118">
        <f>IF((AS1348)=0,('Form II'!G1346+'Form II'!H1346),SUM(AU1348:BD1348))</f>
        <v>0</v>
      </c>
      <c r="CD1348" s="23">
        <f>AT1348*'Form II'!F1346</f>
        <v>0</v>
      </c>
    </row>
    <row r="1349" spans="1:82" ht="15.75" thickTop="1" x14ac:dyDescent="0.25">
      <c r="A1349" s="90" t="s">
        <v>41</v>
      </c>
      <c r="B1349" s="91"/>
      <c r="C1349" s="91">
        <f t="shared" si="13000"/>
        <v>0</v>
      </c>
      <c r="D1349" s="93">
        <f t="shared" ref="D1349" si="13229">C1349/C1343</f>
        <v>0</v>
      </c>
      <c r="E1349" s="91">
        <f t="shared" si="13002"/>
        <v>0</v>
      </c>
      <c r="F1349" s="93">
        <f t="shared" ref="F1349" si="13230">E1349/E1343</f>
        <v>0</v>
      </c>
      <c r="G1349" s="91">
        <f t="shared" si="13004"/>
        <v>0</v>
      </c>
      <c r="H1349" s="93">
        <f t="shared" ref="H1349" si="13231">G1349/G1343</f>
        <v>0</v>
      </c>
      <c r="I1349" s="91">
        <f t="shared" si="13006"/>
        <v>0</v>
      </c>
      <c r="J1349" s="93">
        <f t="shared" ref="J1349" si="13232">I1349/I1343</f>
        <v>0</v>
      </c>
      <c r="K1349" s="91">
        <f t="shared" si="13008"/>
        <v>0</v>
      </c>
      <c r="L1349" s="93">
        <f t="shared" ref="L1349" si="13233">K1349/K1343</f>
        <v>0</v>
      </c>
      <c r="M1349" s="91">
        <f t="shared" si="13010"/>
        <v>0</v>
      </c>
      <c r="N1349" s="93">
        <f t="shared" ref="N1349" si="13234">M1349/M1343</f>
        <v>0</v>
      </c>
      <c r="O1349" s="91">
        <f t="shared" si="13012"/>
        <v>0</v>
      </c>
      <c r="P1349" s="93">
        <f t="shared" ref="P1349" si="13235">O1349/O1343</f>
        <v>0</v>
      </c>
      <c r="Q1349" s="91">
        <f t="shared" si="13014"/>
        <v>0</v>
      </c>
      <c r="R1349" s="93">
        <f t="shared" ref="R1349" si="13236">Q1349/Q1343</f>
        <v>0</v>
      </c>
      <c r="S1349" s="91">
        <f t="shared" si="13016"/>
        <v>0</v>
      </c>
      <c r="T1349" s="93">
        <f t="shared" ref="T1349" si="13237">S1349/S1343</f>
        <v>0</v>
      </c>
      <c r="U1349" s="91">
        <f t="shared" si="13018"/>
        <v>0</v>
      </c>
      <c r="V1349" s="93">
        <f t="shared" ref="V1349" si="13238">U1349/U1343</f>
        <v>0</v>
      </c>
      <c r="W1349" s="91">
        <f t="shared" si="13020"/>
        <v>0</v>
      </c>
      <c r="X1349" s="93">
        <f t="shared" ref="X1349" si="13239">W1349/W1343</f>
        <v>0</v>
      </c>
      <c r="Y1349" s="91">
        <f t="shared" si="13022"/>
        <v>0</v>
      </c>
      <c r="Z1349" s="93">
        <f t="shared" ref="Z1349" si="13240">Y1349/Y1343</f>
        <v>0</v>
      </c>
      <c r="AA1349" s="91">
        <f t="shared" si="13024"/>
        <v>0</v>
      </c>
      <c r="AB1349" s="93">
        <f t="shared" ref="AB1349" si="13241">AA1349/AA1343</f>
        <v>0</v>
      </c>
      <c r="AC1349" s="91">
        <f t="shared" si="13026"/>
        <v>0</v>
      </c>
      <c r="AD1349" s="93">
        <f t="shared" ref="AD1349" si="13242">AC1349/AC1343</f>
        <v>0</v>
      </c>
      <c r="AE1349" s="94">
        <f t="shared" si="13028"/>
        <v>0</v>
      </c>
      <c r="AF1349" s="93">
        <f t="shared" ref="AF1349" si="13243">AE1349/AE1343</f>
        <v>0</v>
      </c>
      <c r="AG1349" s="91">
        <f t="shared" si="13030"/>
        <v>0</v>
      </c>
      <c r="AH1349" s="93">
        <f t="shared" ref="AH1349" si="13244">AG1349/AG1343</f>
        <v>0</v>
      </c>
      <c r="AI1349" s="91">
        <f t="shared" si="13032"/>
        <v>0</v>
      </c>
      <c r="AJ1349" s="93">
        <f t="shared" ref="AJ1349" si="13245">AI1349/AI1343</f>
        <v>0</v>
      </c>
      <c r="AK1349" s="91">
        <f t="shared" si="13034"/>
        <v>0</v>
      </c>
      <c r="AL1349" s="93">
        <f t="shared" ref="AL1349" si="13246">AK1349/AK1343</f>
        <v>0</v>
      </c>
      <c r="AM1349" s="91">
        <f t="shared" si="13036"/>
        <v>0</v>
      </c>
      <c r="AN1349" s="93">
        <f t="shared" ref="AN1349" si="13247">AM1349/AM1343</f>
        <v>0</v>
      </c>
      <c r="AO1349" s="91">
        <f t="shared" si="13038"/>
        <v>0</v>
      </c>
      <c r="AP1349" s="93">
        <f t="shared" ref="AP1349" si="13248">AO1349/AO1343</f>
        <v>0</v>
      </c>
      <c r="AQ1349" s="91">
        <f t="shared" si="13040"/>
        <v>0</v>
      </c>
      <c r="AR1349" s="93">
        <f t="shared" si="13166"/>
        <v>0</v>
      </c>
      <c r="AS1349" s="95">
        <f t="shared" si="13041"/>
        <v>0</v>
      </c>
      <c r="AT1349" s="203">
        <f t="shared" si="13168"/>
        <v>0</v>
      </c>
      <c r="AU1349" s="121"/>
      <c r="AV1349" s="121"/>
      <c r="AW1349" s="121"/>
      <c r="AX1349" s="121"/>
      <c r="AY1349" s="121"/>
      <c r="AZ1349" s="121"/>
      <c r="BA1349" s="121"/>
      <c r="BB1349" s="121"/>
      <c r="BC1349" s="121"/>
      <c r="BD1349" s="121"/>
      <c r="BE1349" s="121"/>
      <c r="CD1349" s="30">
        <f t="shared" si="13042"/>
        <v>0</v>
      </c>
    </row>
    <row r="1350" spans="1:82" x14ac:dyDescent="0.25">
      <c r="AU1350" s="116"/>
      <c r="AV1350" s="116"/>
      <c r="AW1350" s="116"/>
      <c r="AX1350" s="116"/>
      <c r="AY1350" s="116"/>
      <c r="AZ1350" s="116"/>
      <c r="BA1350" s="116"/>
      <c r="BB1350" s="116"/>
      <c r="BC1350" s="116"/>
      <c r="BD1350" s="116"/>
      <c r="BE1350" s="116"/>
    </row>
    <row r="1351" spans="1:82" ht="45" x14ac:dyDescent="0.25">
      <c r="A1351" s="97"/>
      <c r="B1351" s="199" t="s">
        <v>25</v>
      </c>
      <c r="C1351" s="248" t="s">
        <v>116</v>
      </c>
      <c r="D1351" s="247"/>
      <c r="E1351" s="257" t="s">
        <v>119</v>
      </c>
      <c r="F1351" s="247"/>
      <c r="G1351" s="257" t="s">
        <v>120</v>
      </c>
      <c r="H1351" s="247"/>
      <c r="I1351" s="248" t="s">
        <v>117</v>
      </c>
      <c r="J1351" s="247"/>
      <c r="K1351" s="248" t="s">
        <v>118</v>
      </c>
      <c r="L1351" s="247"/>
      <c r="M1351" s="248" t="s">
        <v>27</v>
      </c>
      <c r="N1351" s="247"/>
      <c r="O1351" s="248" t="s">
        <v>166</v>
      </c>
      <c r="P1351" s="247"/>
      <c r="Q1351" s="248" t="s">
        <v>167</v>
      </c>
      <c r="R1351" s="247"/>
      <c r="S1351" s="248" t="s">
        <v>132</v>
      </c>
      <c r="T1351" s="247"/>
      <c r="U1351" s="248" t="s">
        <v>28</v>
      </c>
      <c r="V1351" s="247"/>
      <c r="W1351" s="248" t="s">
        <v>29</v>
      </c>
      <c r="X1351" s="247"/>
      <c r="Y1351" s="248" t="s">
        <v>30</v>
      </c>
      <c r="Z1351" s="247"/>
      <c r="AA1351" s="248" t="s">
        <v>114</v>
      </c>
      <c r="AB1351" s="258"/>
      <c r="AC1351" s="248" t="s">
        <v>113</v>
      </c>
      <c r="AD1351" s="247"/>
      <c r="AE1351" s="248" t="s">
        <v>31</v>
      </c>
      <c r="AF1351" s="247"/>
      <c r="AG1351" s="248" t="s">
        <v>193</v>
      </c>
      <c r="AH1351" s="247"/>
      <c r="AI1351" s="248" t="s">
        <v>164</v>
      </c>
      <c r="AJ1351" s="247"/>
      <c r="AK1351" s="246" t="s">
        <v>165</v>
      </c>
      <c r="AL1351" s="247"/>
      <c r="AM1351" s="248" t="s">
        <v>33</v>
      </c>
      <c r="AN1351" s="247"/>
      <c r="AO1351" s="248" t="s">
        <v>34</v>
      </c>
      <c r="AP1351" s="247"/>
      <c r="AQ1351" s="248" t="s">
        <v>34</v>
      </c>
      <c r="AR1351" s="247"/>
      <c r="AS1351" s="248" t="s">
        <v>35</v>
      </c>
      <c r="AT1351" s="247"/>
      <c r="AU1351" s="115" t="s">
        <v>565</v>
      </c>
      <c r="AV1351" s="115" t="s">
        <v>116</v>
      </c>
      <c r="AW1351" s="115" t="s">
        <v>567</v>
      </c>
      <c r="AX1351" s="116" t="s">
        <v>568</v>
      </c>
      <c r="AY1351" s="116" t="s">
        <v>569</v>
      </c>
      <c r="AZ1351" s="116" t="s">
        <v>134</v>
      </c>
      <c r="BA1351" s="117" t="s">
        <v>114</v>
      </c>
      <c r="BB1351" s="117" t="s">
        <v>113</v>
      </c>
      <c r="BC1351" s="117" t="s">
        <v>46</v>
      </c>
      <c r="BD1351" s="117" t="s">
        <v>44</v>
      </c>
      <c r="BE1351" s="118"/>
    </row>
    <row r="1352" spans="1:82" x14ac:dyDescent="0.25">
      <c r="A1352" s="49" t="s">
        <v>129</v>
      </c>
      <c r="B1352" s="200"/>
      <c r="C1352" s="151"/>
      <c r="D1352" s="152"/>
      <c r="E1352" s="151"/>
      <c r="F1352" s="152"/>
      <c r="G1352" s="200"/>
      <c r="H1352" s="201"/>
      <c r="I1352" s="200"/>
      <c r="J1352" s="201"/>
      <c r="K1352" s="87"/>
      <c r="L1352" s="201"/>
      <c r="M1352" s="200"/>
      <c r="N1352" s="201"/>
      <c r="O1352" s="200"/>
      <c r="P1352" s="201"/>
      <c r="Q1352" s="200"/>
      <c r="R1352" s="201"/>
      <c r="S1352" s="200"/>
      <c r="T1352" s="201"/>
      <c r="U1352" s="200"/>
      <c r="V1352" s="201"/>
      <c r="W1352" s="200"/>
      <c r="X1352" s="201"/>
      <c r="Y1352" s="200"/>
      <c r="Z1352" s="201"/>
      <c r="AA1352" s="87"/>
      <c r="AB1352" s="87"/>
      <c r="AC1352" s="200"/>
      <c r="AD1352" s="201"/>
      <c r="AE1352" s="200"/>
      <c r="AF1352" s="201"/>
      <c r="AG1352" s="200"/>
      <c r="AH1352" s="201"/>
      <c r="AI1352" s="200"/>
      <c r="AJ1352" s="201"/>
      <c r="AK1352" s="87"/>
      <c r="AL1352" s="87"/>
      <c r="AM1352" s="200"/>
      <c r="AN1352" s="201"/>
      <c r="AO1352" s="200"/>
      <c r="AP1352" s="201"/>
      <c r="AQ1352" s="200"/>
      <c r="AR1352" s="201"/>
      <c r="AS1352" s="200"/>
      <c r="AT1352" s="146"/>
      <c r="AU1352" s="115"/>
      <c r="AV1352" s="115"/>
      <c r="AW1352" s="115"/>
      <c r="AX1352" s="116"/>
      <c r="AY1352" s="116"/>
      <c r="AZ1352" s="116"/>
      <c r="BA1352" s="116"/>
      <c r="BB1352" s="116"/>
      <c r="BC1352" s="116"/>
      <c r="BD1352" s="116"/>
      <c r="BE1352" s="116"/>
    </row>
    <row r="1353" spans="1:82" x14ac:dyDescent="0.25">
      <c r="A1353" s="98"/>
      <c r="B1353" s="88"/>
      <c r="C1353" s="249">
        <f>(VLOOKUP(A1352,$BF$2:$CB$5,2,FALSE))*'Form II'!F1353</f>
        <v>60</v>
      </c>
      <c r="D1353" s="250"/>
      <c r="E1353" s="249">
        <f>VLOOKUP(A1352,$BF$2:$CB$5,3,FALSE)*'Form II'!F1353</f>
        <v>60</v>
      </c>
      <c r="F1353" s="250"/>
      <c r="G1353" s="249">
        <f>VLOOKUP(A1352,$BF$2:$CB$5,4,FALSE)*'Form II'!F1353</f>
        <v>60</v>
      </c>
      <c r="H1353" s="250"/>
      <c r="I1353" s="249">
        <f>VLOOKUP(A1352,$BF$2:$CB$5,5,FALSE)*'Form II'!F1353</f>
        <v>60</v>
      </c>
      <c r="J1353" s="250"/>
      <c r="K1353" s="251">
        <f>VLOOKUP(A1352,$BF$2:$CB$5,6,FALSE)*'Form II'!F1353</f>
        <v>100</v>
      </c>
      <c r="L1353" s="250"/>
      <c r="M1353" s="249">
        <f>VLOOKUP(A1352,$BF$2:$CB$5,7,FALSE)*'Form II'!F1353</f>
        <v>200</v>
      </c>
      <c r="N1353" s="250"/>
      <c r="O1353" s="249">
        <f>VLOOKUP(A1352,$BF$2:$CB$5,8,FALSE)*'Form II'!F1353</f>
        <v>125</v>
      </c>
      <c r="P1353" s="250"/>
      <c r="Q1353" s="249">
        <f>VLOOKUP(A1352,$BF$2:$CB$5,9,FALSE)*'Form II'!F1353</f>
        <v>125</v>
      </c>
      <c r="R1353" s="250"/>
      <c r="S1353" s="249">
        <f>VLOOKUP(A1352,$BF$2:$CB$5,10,FALSE)*'Form II'!F1353</f>
        <v>125</v>
      </c>
      <c r="T1353" s="250"/>
      <c r="U1353" s="249">
        <f>VLOOKUP(A1352,$BF$2:$CB$5,11,FALSE)*'Form II'!F1353</f>
        <v>150</v>
      </c>
      <c r="V1353" s="250"/>
      <c r="W1353" s="249">
        <f>VLOOKUP(A1352,$BF$2:$CB$5,12,FALSE)*'Form II'!F1353</f>
        <v>200</v>
      </c>
      <c r="X1353" s="250"/>
      <c r="Y1353" s="252">
        <f>VLOOKUP(A1352,$BF$2:$CB$5,13,FALSE)*'Form II'!F1353</f>
        <v>250</v>
      </c>
      <c r="Z1353" s="253"/>
      <c r="AA1353" s="252">
        <f>VLOOKUP(A1352,$BF$2:$CB$5,14,FALSE)*'Form II'!F1353</f>
        <v>75</v>
      </c>
      <c r="AB1353" s="254"/>
      <c r="AC1353" s="252">
        <f>VLOOKUP(A1352,$BF$2:$CB$5,15,FALSE)*'Form II'!F1353</f>
        <v>75</v>
      </c>
      <c r="AD1353" s="253"/>
      <c r="AE1353" s="252">
        <f>VLOOKUP(A1352,$BF$2:$CB$5,16,FALSE)*'Form II'!F1353</f>
        <v>200</v>
      </c>
      <c r="AF1353" s="253"/>
      <c r="AG1353" s="249">
        <f>VLOOKUP(A1352,$BF$2:$CB$5,17,FALSE)*'Form II'!F1353</f>
        <v>200</v>
      </c>
      <c r="AH1353" s="250"/>
      <c r="AI1353" s="249">
        <f>VLOOKUP(A1352,$BF$2:$CB$5,18,FALSE)*'Form II'!F1353</f>
        <v>12.5</v>
      </c>
      <c r="AJ1353" s="250"/>
      <c r="AK1353" s="249">
        <f>VLOOKUP(A1352,$BF$2:$CB$5,19,FALSE)*'Form II'!F1353</f>
        <v>25</v>
      </c>
      <c r="AL1353" s="250"/>
      <c r="AM1353" s="249">
        <f>VLOOKUP(A1352,$BF$2:$CB$5,20,FALSE)*'Form II'!F1353</f>
        <v>12.5</v>
      </c>
      <c r="AN1353" s="250"/>
      <c r="AO1353" s="249">
        <f>VLOOKUP(A1352,$BF$2:$CB$5,21,FALSE)*'Form II'!F1353</f>
        <v>25</v>
      </c>
      <c r="AP1353" s="250"/>
      <c r="AQ1353" s="249">
        <f>VLOOKUP(A1352,$BF$2:$CB$5,22,FALSE)*'Form II'!F1353</f>
        <v>25</v>
      </c>
      <c r="AR1353" s="250"/>
      <c r="AS1353" s="255"/>
      <c r="AT1353" s="256"/>
      <c r="AU1353" s="116"/>
      <c r="AV1353" s="116"/>
      <c r="AW1353" s="116"/>
      <c r="AX1353" s="116"/>
      <c r="AY1353" s="116"/>
      <c r="AZ1353" s="116"/>
      <c r="BA1353" s="116"/>
      <c r="BB1353" s="116"/>
      <c r="BC1353" s="116"/>
      <c r="BD1353" s="116"/>
      <c r="BE1353" s="116"/>
    </row>
    <row r="1354" spans="1:82" ht="15.75" thickBot="1" x14ac:dyDescent="0.3">
      <c r="A1354" s="48" t="str">
        <f>'Form II'!A1353&amp;", "&amp;'Form II'!B1353</f>
        <v>, 136</v>
      </c>
      <c r="B1354" s="99" t="s">
        <v>36</v>
      </c>
      <c r="C1354" s="99" t="s">
        <v>36</v>
      </c>
      <c r="D1354" s="99" t="s">
        <v>142</v>
      </c>
      <c r="E1354" s="99"/>
      <c r="F1354" s="99"/>
      <c r="G1354" s="99"/>
      <c r="H1354" s="99"/>
      <c r="I1354" s="99"/>
      <c r="J1354" s="99"/>
      <c r="K1354" s="99" t="s">
        <v>36</v>
      </c>
      <c r="L1354" s="99" t="s">
        <v>142</v>
      </c>
      <c r="M1354" s="99" t="s">
        <v>36</v>
      </c>
      <c r="N1354" s="99" t="s">
        <v>142</v>
      </c>
      <c r="O1354" s="99" t="s">
        <v>36</v>
      </c>
      <c r="P1354" s="99" t="s">
        <v>142</v>
      </c>
      <c r="Q1354" s="99" t="s">
        <v>36</v>
      </c>
      <c r="R1354" s="99" t="s">
        <v>142</v>
      </c>
      <c r="S1354" s="99" t="s">
        <v>36</v>
      </c>
      <c r="T1354" s="99" t="s">
        <v>142</v>
      </c>
      <c r="U1354" s="99" t="s">
        <v>36</v>
      </c>
      <c r="V1354" s="99" t="s">
        <v>142</v>
      </c>
      <c r="W1354" s="99" t="s">
        <v>36</v>
      </c>
      <c r="X1354" s="99" t="s">
        <v>142</v>
      </c>
      <c r="Y1354" s="99" t="s">
        <v>36</v>
      </c>
      <c r="Z1354" s="99" t="s">
        <v>142</v>
      </c>
      <c r="AA1354" s="99"/>
      <c r="AB1354" s="99"/>
      <c r="AC1354" s="99" t="s">
        <v>36</v>
      </c>
      <c r="AD1354" s="99" t="s">
        <v>142</v>
      </c>
      <c r="AE1354" s="99" t="s">
        <v>36</v>
      </c>
      <c r="AF1354" s="100" t="s">
        <v>142</v>
      </c>
      <c r="AG1354" s="99" t="s">
        <v>36</v>
      </c>
      <c r="AH1354" s="99" t="s">
        <v>142</v>
      </c>
      <c r="AI1354" s="99" t="s">
        <v>36</v>
      </c>
      <c r="AJ1354" s="99" t="s">
        <v>142</v>
      </c>
      <c r="AK1354" s="99" t="s">
        <v>36</v>
      </c>
      <c r="AL1354" s="99" t="s">
        <v>142</v>
      </c>
      <c r="AM1354" s="99" t="s">
        <v>36</v>
      </c>
      <c r="AN1354" s="99" t="s">
        <v>142</v>
      </c>
      <c r="AO1354" s="99" t="s">
        <v>36</v>
      </c>
      <c r="AP1354" s="99" t="s">
        <v>142</v>
      </c>
      <c r="AQ1354" s="99" t="s">
        <v>36</v>
      </c>
      <c r="AR1354" s="99" t="s">
        <v>142</v>
      </c>
      <c r="AS1354" s="99" t="s">
        <v>36</v>
      </c>
      <c r="AT1354" s="147" t="s">
        <v>142</v>
      </c>
      <c r="AU1354" s="116"/>
      <c r="AV1354" s="116"/>
      <c r="AW1354" s="116"/>
      <c r="AX1354" s="116"/>
      <c r="AY1354" s="116"/>
      <c r="AZ1354" s="116"/>
      <c r="BA1354" s="116"/>
      <c r="BB1354" s="116"/>
      <c r="BC1354" s="116"/>
      <c r="BD1354" s="116"/>
      <c r="BE1354" s="116"/>
    </row>
    <row r="1355" spans="1:82" ht="16.5" thickTop="1" thickBot="1" x14ac:dyDescent="0.3">
      <c r="A1355" s="24" t="s">
        <v>37</v>
      </c>
      <c r="B1355" s="25"/>
      <c r="C1355" s="112">
        <v>0</v>
      </c>
      <c r="D1355" s="93">
        <f t="shared" ref="D1355" si="13249">C1355/C1353</f>
        <v>0</v>
      </c>
      <c r="E1355" s="112"/>
      <c r="F1355" s="93">
        <f t="shared" ref="F1355" si="13250">E1355/E1353</f>
        <v>0</v>
      </c>
      <c r="G1355" s="112"/>
      <c r="H1355" s="93">
        <f t="shared" ref="H1355" si="13251">G1355/G1353</f>
        <v>0</v>
      </c>
      <c r="I1355" s="112"/>
      <c r="J1355" s="93">
        <f t="shared" ref="J1355" si="13252">I1355/I1353</f>
        <v>0</v>
      </c>
      <c r="K1355" s="112"/>
      <c r="L1355" s="93">
        <f t="shared" ref="L1355" si="13253">K1355/K1353</f>
        <v>0</v>
      </c>
      <c r="M1355" s="112">
        <v>0</v>
      </c>
      <c r="N1355" s="93">
        <f t="shared" ref="N1355" si="13254">M1355/M1353</f>
        <v>0</v>
      </c>
      <c r="O1355" s="112">
        <v>0</v>
      </c>
      <c r="P1355" s="93">
        <f t="shared" ref="P1355" si="13255">O1355/O1353</f>
        <v>0</v>
      </c>
      <c r="Q1355" s="112">
        <v>0</v>
      </c>
      <c r="R1355" s="93">
        <f t="shared" ref="R1355" si="13256">Q1355/Q1353</f>
        <v>0</v>
      </c>
      <c r="S1355" s="112">
        <v>0</v>
      </c>
      <c r="T1355" s="93">
        <f t="shared" ref="T1355" si="13257">S1355/S1353</f>
        <v>0</v>
      </c>
      <c r="U1355" s="112">
        <v>0</v>
      </c>
      <c r="V1355" s="93">
        <f t="shared" ref="V1355" si="13258">U1355/U1353</f>
        <v>0</v>
      </c>
      <c r="W1355" s="112">
        <v>0</v>
      </c>
      <c r="X1355" s="93">
        <f t="shared" ref="X1355" si="13259">W1355/W1353</f>
        <v>0</v>
      </c>
      <c r="Y1355" s="112">
        <v>0</v>
      </c>
      <c r="Z1355" s="93">
        <f t="shared" ref="Z1355" si="13260">Y1355/Y1353</f>
        <v>0</v>
      </c>
      <c r="AA1355" s="112">
        <v>0</v>
      </c>
      <c r="AB1355" s="93">
        <f t="shared" ref="AB1355" si="13261">AA1355/AA1353</f>
        <v>0</v>
      </c>
      <c r="AC1355" s="112">
        <v>0</v>
      </c>
      <c r="AD1355" s="93">
        <f t="shared" ref="AD1355" si="13262">AC1355/AC1353</f>
        <v>0</v>
      </c>
      <c r="AE1355" s="112"/>
      <c r="AF1355" s="93">
        <f t="shared" ref="AF1355" si="13263">AE1355/AE1353</f>
        <v>0</v>
      </c>
      <c r="AG1355" s="112"/>
      <c r="AH1355" s="93">
        <f t="shared" ref="AH1355" si="13264">AG1355/AG1353</f>
        <v>0</v>
      </c>
      <c r="AI1355" s="112"/>
      <c r="AJ1355" s="93">
        <f t="shared" ref="AJ1355" si="13265">AI1355/AI1353</f>
        <v>0</v>
      </c>
      <c r="AK1355" s="112"/>
      <c r="AL1355" s="93">
        <f t="shared" ref="AL1355" si="13266">AK1355/AK1353</f>
        <v>0</v>
      </c>
      <c r="AM1355" s="112">
        <v>0</v>
      </c>
      <c r="AN1355" s="93">
        <f t="shared" ref="AN1355" si="13267">AM1355/AM1353</f>
        <v>0</v>
      </c>
      <c r="AO1355" s="112">
        <v>0</v>
      </c>
      <c r="AP1355" s="93">
        <f t="shared" ref="AP1355" si="13268">AO1355/AO1353</f>
        <v>0</v>
      </c>
      <c r="AQ1355" s="112">
        <v>0</v>
      </c>
      <c r="AR1355" s="93">
        <f t="shared" ref="AR1355:AR1359" si="13269">AQ1355/$AQ$113</f>
        <v>0</v>
      </c>
      <c r="AS1355" s="134">
        <f t="shared" ref="AS1355:AS1358" si="13270">C1355+K1355+M1355+O1355+U1355+W1355+Y1355+AC1355+AE1355+AG1355+AM1355+AQ1355+E1355+I1355+G1355+AA1355+Q1355+S1355+AO1355+AI1355+AK1355</f>
        <v>0</v>
      </c>
      <c r="AT1355" s="203">
        <f t="shared" ref="AT1355:AT1359" si="13271">D1355+L1355+N1355+P1355+V1355+X1355+Z1355+AD1355+AF1355+AH1355+AN1355+AR1355+AB1355+F1355+J1355+H1355+R1355+T1355+AP1355+AJ1355+AL1355</f>
        <v>0</v>
      </c>
      <c r="AU1355" s="120">
        <f>IF(J1355=0,0,(IF('Form II'!K1353="yes",(J1355/AT1355)*('Form II'!G1353+'Form II'!H1353),0)))</f>
        <v>0</v>
      </c>
      <c r="AV1355" s="120">
        <f>IF(D1355=0,0,(IF('Form II'!I1353="yes",(D1355/AT1355)*('Form II'!G1353+'Form II'!H1353),0)))</f>
        <v>0</v>
      </c>
      <c r="AW1355" s="120">
        <f>IF(F1355+H1355=0,0,(IF('Form II'!J1353="yes",((F1355+H1355)/AT1355)*('Form II'!G1353+'Form II'!H1353),0)))</f>
        <v>0</v>
      </c>
      <c r="AX1355" s="120">
        <f>IF(L1355=0,0,(L1355/AT1355)*('Form II'!G1353+'Form II'!H1353))</f>
        <v>0</v>
      </c>
      <c r="AY1355" s="120">
        <f>IF(P1355+R1355=0,0,(IF('Form II'!M1353="yes",(((P1355+R1355)/AT1355)*('Form II'!G1353+'Form II'!H1353)),0)))</f>
        <v>0</v>
      </c>
      <c r="AZ1355" s="120" t="e">
        <f>IF('Form II'!N1353="yes",(((V1355+X1355+Z1355+T1355)/AT1355)*('Form II'!G1353+'Form II'!H1353)),0)</f>
        <v>#DIV/0!</v>
      </c>
      <c r="BA1355" s="120" t="e">
        <f>IF('Form II'!P1353="yes",(AB1355/AT1355)*('Form II'!G1353+'Form II'!H1353),0)</f>
        <v>#DIV/0!</v>
      </c>
      <c r="BB1355" s="120" t="e">
        <f>IF('Form II'!O1353="yes",(AD1355/AT1355)*('Form II'!G1353+'Form II'!H1353),0)</f>
        <v>#DIV/0!</v>
      </c>
      <c r="BC1355" s="120">
        <f>IF(AF1355=0,0,(AF1355/AT1355)*('Form II'!G1353+'Form II'!H1353))</f>
        <v>0</v>
      </c>
      <c r="BD1355" s="120">
        <f>IF((AN1355+AP1355+AR1355)=0,0,(IF('Form II'!R1353="yes",(((AN1355+AP1355+AR1355)/AT1355)*('Form II'!G1353+'Form II'!H1353)),0)))</f>
        <v>0</v>
      </c>
      <c r="BE1355" s="118">
        <f>IF((AS1355)=0,('Form II'!G1353+'Form II'!H1353),SUM(AU1355:BD1355))</f>
        <v>0</v>
      </c>
      <c r="CD1355" s="23">
        <f>AT1355*'Form II'!F1353</f>
        <v>0</v>
      </c>
    </row>
    <row r="1356" spans="1:82" ht="16.5" thickTop="1" thickBot="1" x14ac:dyDescent="0.3">
      <c r="A1356" s="26" t="s">
        <v>38</v>
      </c>
      <c r="B1356" s="27"/>
      <c r="C1356" s="113">
        <v>0</v>
      </c>
      <c r="D1356" s="93">
        <f t="shared" ref="D1356" si="13272">C1356/C1353</f>
        <v>0</v>
      </c>
      <c r="E1356" s="113"/>
      <c r="F1356" s="93">
        <f t="shared" ref="F1356" si="13273">E1356/E1353</f>
        <v>0</v>
      </c>
      <c r="G1356" s="113"/>
      <c r="H1356" s="93">
        <f t="shared" ref="H1356" si="13274">G1356/G1353</f>
        <v>0</v>
      </c>
      <c r="I1356" s="113"/>
      <c r="J1356" s="93">
        <f t="shared" ref="J1356" si="13275">I1356/I1353</f>
        <v>0</v>
      </c>
      <c r="K1356" s="113"/>
      <c r="L1356" s="93">
        <f t="shared" ref="L1356" si="13276">K1356/K1353</f>
        <v>0</v>
      </c>
      <c r="M1356" s="113">
        <v>0</v>
      </c>
      <c r="N1356" s="93">
        <f t="shared" ref="N1356" si="13277">M1356/M1353</f>
        <v>0</v>
      </c>
      <c r="O1356" s="113">
        <v>0</v>
      </c>
      <c r="P1356" s="93">
        <f t="shared" ref="P1356" si="13278">O1356/O1353</f>
        <v>0</v>
      </c>
      <c r="Q1356" s="113">
        <v>0</v>
      </c>
      <c r="R1356" s="93">
        <f t="shared" ref="R1356" si="13279">Q1356/Q1353</f>
        <v>0</v>
      </c>
      <c r="S1356" s="113">
        <v>0</v>
      </c>
      <c r="T1356" s="93">
        <f t="shared" ref="T1356" si="13280">S1356/S1353</f>
        <v>0</v>
      </c>
      <c r="U1356" s="113">
        <v>0</v>
      </c>
      <c r="V1356" s="93">
        <f t="shared" ref="V1356" si="13281">U1356/U1353</f>
        <v>0</v>
      </c>
      <c r="W1356" s="113">
        <v>0</v>
      </c>
      <c r="X1356" s="93">
        <f t="shared" ref="X1356" si="13282">W1356/W1353</f>
        <v>0</v>
      </c>
      <c r="Y1356" s="113">
        <v>0</v>
      </c>
      <c r="Z1356" s="93">
        <f t="shared" ref="Z1356" si="13283">Y1356/Y1353</f>
        <v>0</v>
      </c>
      <c r="AA1356" s="113">
        <v>0</v>
      </c>
      <c r="AB1356" s="93">
        <f t="shared" ref="AB1356" si="13284">AA1356/AA1353</f>
        <v>0</v>
      </c>
      <c r="AC1356" s="113">
        <v>0</v>
      </c>
      <c r="AD1356" s="93">
        <f t="shared" ref="AD1356" si="13285">AC1356/AC1353</f>
        <v>0</v>
      </c>
      <c r="AE1356" s="113"/>
      <c r="AF1356" s="93">
        <f t="shared" ref="AF1356" si="13286">AE1356/AE1353</f>
        <v>0</v>
      </c>
      <c r="AG1356" s="113"/>
      <c r="AH1356" s="93">
        <f t="shared" ref="AH1356" si="13287">AG1356/AG1353</f>
        <v>0</v>
      </c>
      <c r="AI1356" s="113"/>
      <c r="AJ1356" s="93">
        <f t="shared" ref="AJ1356" si="13288">AI1356/AI1353</f>
        <v>0</v>
      </c>
      <c r="AK1356" s="113"/>
      <c r="AL1356" s="93">
        <f t="shared" ref="AL1356" si="13289">AK1356/AK1353</f>
        <v>0</v>
      </c>
      <c r="AM1356" s="113">
        <v>0</v>
      </c>
      <c r="AN1356" s="93">
        <f t="shared" ref="AN1356" si="13290">AM1356/AM1353</f>
        <v>0</v>
      </c>
      <c r="AO1356" s="113">
        <v>0</v>
      </c>
      <c r="AP1356" s="93">
        <f t="shared" ref="AP1356" si="13291">AO1356/AO1353</f>
        <v>0</v>
      </c>
      <c r="AQ1356" s="113">
        <v>0</v>
      </c>
      <c r="AR1356" s="93">
        <f t="shared" si="13269"/>
        <v>0</v>
      </c>
      <c r="AS1356" s="134">
        <f t="shared" si="13270"/>
        <v>0</v>
      </c>
      <c r="AT1356" s="203">
        <f t="shared" si="13271"/>
        <v>0</v>
      </c>
      <c r="AU1356" s="120">
        <f>IF(J1356=0,0,(IF('Form II'!K1354="yes",(J1356/AT1356)*('Form II'!G1354+'Form II'!H1354),0)))</f>
        <v>0</v>
      </c>
      <c r="AV1356" s="120">
        <f>IF(D1356=0,0,(IF('Form II'!I1354="yes",(D1356/AT1356)*('Form II'!G1354+'Form II'!H1354),0)))</f>
        <v>0</v>
      </c>
      <c r="AW1356" s="120">
        <f>IF(F1356+H1356=0,0,(IF('Form II'!J1354="yes",((F1356+H1356)/AT1356)*('Form II'!G1354+'Form II'!H1354),0)))</f>
        <v>0</v>
      </c>
      <c r="AX1356" s="120">
        <f>IF(L1356=0,0,(L1356/AT1356)*('Form II'!G1354+'Form II'!H1354))</f>
        <v>0</v>
      </c>
      <c r="AY1356" s="120">
        <f>IF(P1356+R1356=0,0,(IF('Form II'!M1354="yes",(((P1356+R1356)/AT1356)*('Form II'!G1354+'Form II'!H1354)),0)))</f>
        <v>0</v>
      </c>
      <c r="AZ1356" s="120" t="e">
        <f>IF('Form II'!N1354="yes",(((V1356+X1356+Z1356+T1356)/AT1356)*('Form II'!G1354+'Form II'!H1354)),0)</f>
        <v>#DIV/0!</v>
      </c>
      <c r="BA1356" s="120" t="e">
        <f>IF('Form II'!P1354="yes",(AB1356/AT1356)*('Form II'!G1354+'Form II'!H1354),0)</f>
        <v>#DIV/0!</v>
      </c>
      <c r="BB1356" s="120" t="e">
        <f>IF('Form II'!O1354="yes",(AD1356/AT1356)*('Form II'!G1354+'Form II'!H1354),0)</f>
        <v>#DIV/0!</v>
      </c>
      <c r="BC1356" s="120">
        <f>IF(AF1356=0,0,(AF1356/AT1356)*('Form II'!G1354+'Form II'!H1354))</f>
        <v>0</v>
      </c>
      <c r="BD1356" s="120">
        <f>IF((AN1356+AP1356+AR1356)=0,0,(IF('Form II'!R1354="yes",(((AN1356+AP1356+AR1356)/AT1356)*('Form II'!G1354+'Form II'!H1354)),0)))</f>
        <v>0</v>
      </c>
      <c r="BE1356" s="118">
        <f>IF((AS1356)=0,('Form II'!G1354+'Form II'!H1354),SUM(AU1356:BD1356))</f>
        <v>0</v>
      </c>
      <c r="CD1356" s="23">
        <f>AT1356*'Form II'!F1354</f>
        <v>0</v>
      </c>
    </row>
    <row r="1357" spans="1:82" ht="16.5" thickTop="1" thickBot="1" x14ac:dyDescent="0.3">
      <c r="A1357" s="26" t="s">
        <v>39</v>
      </c>
      <c r="B1357" s="27"/>
      <c r="C1357" s="113">
        <v>0</v>
      </c>
      <c r="D1357" s="93">
        <f t="shared" ref="D1357" si="13292">C1357/C1353</f>
        <v>0</v>
      </c>
      <c r="E1357" s="113"/>
      <c r="F1357" s="93">
        <f t="shared" ref="F1357" si="13293">E1357/E1353</f>
        <v>0</v>
      </c>
      <c r="G1357" s="113"/>
      <c r="H1357" s="93">
        <f t="shared" ref="H1357" si="13294">G1357/G1353</f>
        <v>0</v>
      </c>
      <c r="I1357" s="113"/>
      <c r="J1357" s="93">
        <f t="shared" ref="J1357" si="13295">I1357/I1353</f>
        <v>0</v>
      </c>
      <c r="K1357" s="113"/>
      <c r="L1357" s="93">
        <f t="shared" ref="L1357" si="13296">K1357/K1353</f>
        <v>0</v>
      </c>
      <c r="M1357" s="113">
        <v>0</v>
      </c>
      <c r="N1357" s="93">
        <f t="shared" ref="N1357" si="13297">M1357/M1353</f>
        <v>0</v>
      </c>
      <c r="O1357" s="113">
        <v>0</v>
      </c>
      <c r="P1357" s="93">
        <f t="shared" ref="P1357" si="13298">O1357/O1353</f>
        <v>0</v>
      </c>
      <c r="Q1357" s="113">
        <v>0</v>
      </c>
      <c r="R1357" s="93">
        <f t="shared" ref="R1357" si="13299">Q1357/Q1353</f>
        <v>0</v>
      </c>
      <c r="S1357" s="113">
        <v>0</v>
      </c>
      <c r="T1357" s="93">
        <f t="shared" ref="T1357" si="13300">S1357/S1353</f>
        <v>0</v>
      </c>
      <c r="U1357" s="113">
        <v>0</v>
      </c>
      <c r="V1357" s="93">
        <f t="shared" ref="V1357" si="13301">U1357/U1353</f>
        <v>0</v>
      </c>
      <c r="W1357" s="113">
        <v>0</v>
      </c>
      <c r="X1357" s="93">
        <f t="shared" ref="X1357" si="13302">W1357/W1353</f>
        <v>0</v>
      </c>
      <c r="Y1357" s="113">
        <v>0</v>
      </c>
      <c r="Z1357" s="93">
        <f t="shared" ref="Z1357" si="13303">Y1357/Y1353</f>
        <v>0</v>
      </c>
      <c r="AA1357" s="113">
        <v>0</v>
      </c>
      <c r="AB1357" s="93">
        <f t="shared" ref="AB1357" si="13304">AA1357/AA1353</f>
        <v>0</v>
      </c>
      <c r="AC1357" s="113">
        <v>0</v>
      </c>
      <c r="AD1357" s="93">
        <f t="shared" ref="AD1357" si="13305">AC1357/AC1353</f>
        <v>0</v>
      </c>
      <c r="AE1357" s="113"/>
      <c r="AF1357" s="93">
        <f t="shared" ref="AF1357" si="13306">AE1357/AE1353</f>
        <v>0</v>
      </c>
      <c r="AG1357" s="113"/>
      <c r="AH1357" s="93">
        <f t="shared" ref="AH1357" si="13307">AG1357/AG1353</f>
        <v>0</v>
      </c>
      <c r="AI1357" s="113"/>
      <c r="AJ1357" s="93">
        <f t="shared" ref="AJ1357" si="13308">AI1357/AI1353</f>
        <v>0</v>
      </c>
      <c r="AK1357" s="113"/>
      <c r="AL1357" s="93">
        <f t="shared" ref="AL1357" si="13309">AK1357/AK1353</f>
        <v>0</v>
      </c>
      <c r="AM1357" s="113">
        <v>0</v>
      </c>
      <c r="AN1357" s="93">
        <f t="shared" ref="AN1357" si="13310">AM1357/AM1353</f>
        <v>0</v>
      </c>
      <c r="AO1357" s="113">
        <v>0</v>
      </c>
      <c r="AP1357" s="93">
        <f t="shared" ref="AP1357" si="13311">AO1357/AO1353</f>
        <v>0</v>
      </c>
      <c r="AQ1357" s="113">
        <v>0</v>
      </c>
      <c r="AR1357" s="93">
        <f t="shared" si="13269"/>
        <v>0</v>
      </c>
      <c r="AS1357" s="134">
        <f t="shared" si="13270"/>
        <v>0</v>
      </c>
      <c r="AT1357" s="203">
        <f t="shared" si="13271"/>
        <v>0</v>
      </c>
      <c r="AU1357" s="120">
        <f>IF(J1357=0,0,(IF('Form II'!K1355="yes",(J1357/AT1357)*('Form II'!G1355+'Form II'!H1355),0)))</f>
        <v>0</v>
      </c>
      <c r="AV1357" s="120">
        <f>IF(D1357=0,0,(IF('Form II'!I1355="yes",(D1357/AT1357)*('Form II'!G1355+'Form II'!H1355),0)))</f>
        <v>0</v>
      </c>
      <c r="AW1357" s="120">
        <f>IF(F1357+H1357=0,0,(IF('Form II'!J1355="yes",((F1357+H1357)/AT1357)*('Form II'!G1355+'Form II'!H1355),0)))</f>
        <v>0</v>
      </c>
      <c r="AX1357" s="120">
        <f>IF(L1357=0,0,(L1357/AT1357)*('Form II'!G1355+'Form II'!H1355))</f>
        <v>0</v>
      </c>
      <c r="AY1357" s="120">
        <f>IF(P1357+R1357=0,0,(IF('Form II'!M1355="yes",(((P1357+R1357)/AT1357)*('Form II'!G1355+'Form II'!H1355)),0)))</f>
        <v>0</v>
      </c>
      <c r="AZ1357" s="120" t="e">
        <f>IF('Form II'!N1355="yes",(((V1357+X1357+Z1357+T1357)/AT1357)*('Form II'!G1355+'Form II'!H1355)),0)</f>
        <v>#DIV/0!</v>
      </c>
      <c r="BA1357" s="120" t="e">
        <f>IF('Form II'!P1355="yes",(AB1357/AT1357)*('Form II'!G1355+'Form II'!H1355),0)</f>
        <v>#DIV/0!</v>
      </c>
      <c r="BB1357" s="120" t="e">
        <f>IF('Form II'!O1355="yes",(AD1357/AT1357)*('Form II'!G1355+'Form II'!H1355),0)</f>
        <v>#DIV/0!</v>
      </c>
      <c r="BC1357" s="120">
        <f>IF(AF1357=0,0,(AF1357/AT1357)*('Form II'!G1355+'Form II'!H1355))</f>
        <v>0</v>
      </c>
      <c r="BD1357" s="120">
        <f>IF((AN1357+AP1357+AR1357)=0,0,(IF('Form II'!R1355="yes",(((AN1357+AP1357+AR1357)/AT1357)*('Form II'!G1355+'Form II'!H1355)),0)))</f>
        <v>0</v>
      </c>
      <c r="BE1357" s="118">
        <f>IF((AS1357)=0,('Form II'!G1355+'Form II'!H1355),SUM(AU1357:BD1357))</f>
        <v>0</v>
      </c>
      <c r="CD1357" s="23">
        <f>AT1357*'Form II'!F1355</f>
        <v>0</v>
      </c>
    </row>
    <row r="1358" spans="1:82" ht="16.5" thickTop="1" thickBot="1" x14ac:dyDescent="0.3">
      <c r="A1358" s="28" t="s">
        <v>40</v>
      </c>
      <c r="B1358" s="29"/>
      <c r="C1358" s="114">
        <v>0</v>
      </c>
      <c r="D1358" s="93">
        <f t="shared" ref="D1358" si="13312">C1358/C1353</f>
        <v>0</v>
      </c>
      <c r="E1358" s="114"/>
      <c r="F1358" s="93">
        <f t="shared" ref="F1358" si="13313">E1358/E1353</f>
        <v>0</v>
      </c>
      <c r="G1358" s="114"/>
      <c r="H1358" s="93">
        <f t="shared" ref="H1358" si="13314">G1358/G1353</f>
        <v>0</v>
      </c>
      <c r="I1358" s="114"/>
      <c r="J1358" s="93">
        <f t="shared" ref="J1358" si="13315">I1358/I1353</f>
        <v>0</v>
      </c>
      <c r="K1358" s="114"/>
      <c r="L1358" s="93">
        <f t="shared" ref="L1358" si="13316">K1358/K1353</f>
        <v>0</v>
      </c>
      <c r="M1358" s="114">
        <v>0</v>
      </c>
      <c r="N1358" s="93">
        <f t="shared" ref="N1358" si="13317">M1358/M1353</f>
        <v>0</v>
      </c>
      <c r="O1358" s="114">
        <v>0</v>
      </c>
      <c r="P1358" s="93">
        <f t="shared" ref="P1358" si="13318">O1358/O1353</f>
        <v>0</v>
      </c>
      <c r="Q1358" s="114">
        <v>0</v>
      </c>
      <c r="R1358" s="93">
        <f t="shared" ref="R1358" si="13319">Q1358/Q1353</f>
        <v>0</v>
      </c>
      <c r="S1358" s="114">
        <v>0</v>
      </c>
      <c r="T1358" s="93">
        <f t="shared" ref="T1358" si="13320">S1358/S1353</f>
        <v>0</v>
      </c>
      <c r="U1358" s="114">
        <v>0</v>
      </c>
      <c r="V1358" s="93">
        <f t="shared" ref="V1358" si="13321">U1358/U1353</f>
        <v>0</v>
      </c>
      <c r="W1358" s="114">
        <v>0</v>
      </c>
      <c r="X1358" s="93">
        <f t="shared" ref="X1358" si="13322">W1358/W1353</f>
        <v>0</v>
      </c>
      <c r="Y1358" s="114">
        <v>0</v>
      </c>
      <c r="Z1358" s="93">
        <f t="shared" ref="Z1358" si="13323">Y1358/Y1353</f>
        <v>0</v>
      </c>
      <c r="AA1358" s="114">
        <v>0</v>
      </c>
      <c r="AB1358" s="93">
        <f t="shared" ref="AB1358" si="13324">AA1358/AA1353</f>
        <v>0</v>
      </c>
      <c r="AC1358" s="114">
        <v>0</v>
      </c>
      <c r="AD1358" s="93">
        <f t="shared" ref="AD1358" si="13325">AC1358/AC1353</f>
        <v>0</v>
      </c>
      <c r="AE1358" s="114"/>
      <c r="AF1358" s="93">
        <f t="shared" ref="AF1358" si="13326">AE1358/AE1353</f>
        <v>0</v>
      </c>
      <c r="AG1358" s="114"/>
      <c r="AH1358" s="93">
        <f t="shared" ref="AH1358" si="13327">AG1358/AG1353</f>
        <v>0</v>
      </c>
      <c r="AI1358" s="114"/>
      <c r="AJ1358" s="93">
        <f t="shared" ref="AJ1358" si="13328">AI1358/AI1353</f>
        <v>0</v>
      </c>
      <c r="AK1358" s="114"/>
      <c r="AL1358" s="93">
        <f t="shared" ref="AL1358" si="13329">AK1358/AK1353</f>
        <v>0</v>
      </c>
      <c r="AM1358" s="114">
        <v>0</v>
      </c>
      <c r="AN1358" s="93">
        <f t="shared" ref="AN1358" si="13330">AM1358/AM1353</f>
        <v>0</v>
      </c>
      <c r="AO1358" s="114">
        <v>0</v>
      </c>
      <c r="AP1358" s="93">
        <f t="shared" ref="AP1358" si="13331">AO1358/AO1353</f>
        <v>0</v>
      </c>
      <c r="AQ1358" s="114">
        <v>0</v>
      </c>
      <c r="AR1358" s="93">
        <f t="shared" si="13269"/>
        <v>0</v>
      </c>
      <c r="AS1358" s="134">
        <f t="shared" si="13270"/>
        <v>0</v>
      </c>
      <c r="AT1358" s="203">
        <f t="shared" si="13271"/>
        <v>0</v>
      </c>
      <c r="AU1358" s="120">
        <f>IF(J1358=0,0,(IF('Form II'!K1356="yes",(J1358/AT1358)*('Form II'!G1356+'Form II'!H1356),0)))</f>
        <v>0</v>
      </c>
      <c r="AV1358" s="120">
        <f>IF(D1358=0,0,(IF('Form II'!I1356="yes",(D1358/AT1358)*('Form II'!G1356+'Form II'!H1356),0)))</f>
        <v>0</v>
      </c>
      <c r="AW1358" s="120">
        <f>IF(F1358+H1358=0,0,(IF('Form II'!J1356="yes",((F1358+H1358)/AT1358)*('Form II'!G1356+'Form II'!H1356),0)))</f>
        <v>0</v>
      </c>
      <c r="AX1358" s="120">
        <f>IF(L1358=0,0,(L1358/AT1358)*('Form II'!G1356+'Form II'!H1356))</f>
        <v>0</v>
      </c>
      <c r="AY1358" s="120">
        <f>IF(P1358+R1358=0,0,(IF('Form II'!M1356="yes",(((P1358+R1358)/AT1358)*('Form II'!G1356+'Form II'!H1356)),0)))</f>
        <v>0</v>
      </c>
      <c r="AZ1358" s="120" t="e">
        <f>IF('Form II'!N1356="yes",(((V1358+X1358+Z1358+T1358)/AT1358)*('Form II'!G1356+'Form II'!H1356)),0)</f>
        <v>#DIV/0!</v>
      </c>
      <c r="BA1358" s="120" t="e">
        <f>IF('Form II'!P1356="yes",(AB1358/AT1358)*('Form II'!G1356+'Form II'!H1356),0)</f>
        <v>#DIV/0!</v>
      </c>
      <c r="BB1358" s="120" t="e">
        <f>IF('Form II'!O1356="yes",(AD1358/AT1358)*('Form II'!G1356+'Form II'!H1356),0)</f>
        <v>#DIV/0!</v>
      </c>
      <c r="BC1358" s="120">
        <f>IF(AF1358=0,0,(AF1358/AT1358)*('Form II'!G1356+'Form II'!H1356))</f>
        <v>0</v>
      </c>
      <c r="BD1358" s="120">
        <f>IF((AN1358+AP1358+AR1358)=0,0,(IF('Form II'!R1356="yes",(((AN1358+AP1358+AR1358)/AT1358)*('Form II'!G1356+'Form II'!H1356)),0)))</f>
        <v>0</v>
      </c>
      <c r="BE1358" s="118">
        <f>IF((AS1358)=0,('Form II'!G1356+'Form II'!H1356),SUM(AU1358:BD1358))</f>
        <v>0</v>
      </c>
      <c r="CD1358" s="23">
        <f>AT1358*'Form II'!F1356</f>
        <v>0</v>
      </c>
    </row>
    <row r="1359" spans="1:82" ht="15.75" thickTop="1" x14ac:dyDescent="0.25">
      <c r="A1359" s="90" t="s">
        <v>41</v>
      </c>
      <c r="B1359" s="91"/>
      <c r="C1359" s="91">
        <f t="shared" si="13000"/>
        <v>0</v>
      </c>
      <c r="D1359" s="93">
        <f t="shared" ref="D1359" si="13332">C1359/C1353</f>
        <v>0</v>
      </c>
      <c r="E1359" s="91">
        <f t="shared" si="13002"/>
        <v>0</v>
      </c>
      <c r="F1359" s="93">
        <f t="shared" ref="F1359" si="13333">E1359/E1353</f>
        <v>0</v>
      </c>
      <c r="G1359" s="91">
        <f t="shared" si="13004"/>
        <v>0</v>
      </c>
      <c r="H1359" s="93">
        <f t="shared" ref="H1359" si="13334">G1359/G1353</f>
        <v>0</v>
      </c>
      <c r="I1359" s="91">
        <f t="shared" si="13006"/>
        <v>0</v>
      </c>
      <c r="J1359" s="93">
        <f t="shared" ref="J1359" si="13335">I1359/I1353</f>
        <v>0</v>
      </c>
      <c r="K1359" s="91">
        <f t="shared" si="13008"/>
        <v>0</v>
      </c>
      <c r="L1359" s="93">
        <f t="shared" ref="L1359" si="13336">K1359/K1353</f>
        <v>0</v>
      </c>
      <c r="M1359" s="91">
        <f t="shared" si="13010"/>
        <v>0</v>
      </c>
      <c r="N1359" s="93">
        <f t="shared" ref="N1359" si="13337">M1359/M1353</f>
        <v>0</v>
      </c>
      <c r="O1359" s="91">
        <f t="shared" si="13012"/>
        <v>0</v>
      </c>
      <c r="P1359" s="93">
        <f t="shared" ref="P1359" si="13338">O1359/O1353</f>
        <v>0</v>
      </c>
      <c r="Q1359" s="91">
        <f t="shared" si="13014"/>
        <v>0</v>
      </c>
      <c r="R1359" s="93">
        <f t="shared" ref="R1359" si="13339">Q1359/Q1353</f>
        <v>0</v>
      </c>
      <c r="S1359" s="91">
        <f t="shared" si="13016"/>
        <v>0</v>
      </c>
      <c r="T1359" s="93">
        <f t="shared" ref="T1359" si="13340">S1359/S1353</f>
        <v>0</v>
      </c>
      <c r="U1359" s="91">
        <f t="shared" si="13018"/>
        <v>0</v>
      </c>
      <c r="V1359" s="93">
        <f t="shared" ref="V1359" si="13341">U1359/U1353</f>
        <v>0</v>
      </c>
      <c r="W1359" s="91">
        <f t="shared" si="13020"/>
        <v>0</v>
      </c>
      <c r="X1359" s="93">
        <f t="shared" ref="X1359" si="13342">W1359/W1353</f>
        <v>0</v>
      </c>
      <c r="Y1359" s="91">
        <f t="shared" si="13022"/>
        <v>0</v>
      </c>
      <c r="Z1359" s="93">
        <f t="shared" ref="Z1359" si="13343">Y1359/Y1353</f>
        <v>0</v>
      </c>
      <c r="AA1359" s="91">
        <f t="shared" si="13024"/>
        <v>0</v>
      </c>
      <c r="AB1359" s="93">
        <f t="shared" ref="AB1359" si="13344">AA1359/AA1353</f>
        <v>0</v>
      </c>
      <c r="AC1359" s="91">
        <f t="shared" si="13026"/>
        <v>0</v>
      </c>
      <c r="AD1359" s="93">
        <f t="shared" ref="AD1359" si="13345">AC1359/AC1353</f>
        <v>0</v>
      </c>
      <c r="AE1359" s="94">
        <f t="shared" si="13028"/>
        <v>0</v>
      </c>
      <c r="AF1359" s="93">
        <f t="shared" ref="AF1359" si="13346">AE1359/AE1353</f>
        <v>0</v>
      </c>
      <c r="AG1359" s="91">
        <f t="shared" si="13030"/>
        <v>0</v>
      </c>
      <c r="AH1359" s="93">
        <f t="shared" ref="AH1359" si="13347">AG1359/AG1353</f>
        <v>0</v>
      </c>
      <c r="AI1359" s="91">
        <f t="shared" si="13032"/>
        <v>0</v>
      </c>
      <c r="AJ1359" s="93">
        <f t="shared" ref="AJ1359" si="13348">AI1359/AI1353</f>
        <v>0</v>
      </c>
      <c r="AK1359" s="91">
        <f t="shared" si="13034"/>
        <v>0</v>
      </c>
      <c r="AL1359" s="93">
        <f t="shared" ref="AL1359" si="13349">AK1359/AK1353</f>
        <v>0</v>
      </c>
      <c r="AM1359" s="91">
        <f t="shared" si="13036"/>
        <v>0</v>
      </c>
      <c r="AN1359" s="93">
        <f t="shared" ref="AN1359" si="13350">AM1359/AM1353</f>
        <v>0</v>
      </c>
      <c r="AO1359" s="91">
        <f t="shared" si="13038"/>
        <v>0</v>
      </c>
      <c r="AP1359" s="93">
        <f t="shared" ref="AP1359" si="13351">AO1359/AO1353</f>
        <v>0</v>
      </c>
      <c r="AQ1359" s="91">
        <f t="shared" si="13040"/>
        <v>0</v>
      </c>
      <c r="AR1359" s="93">
        <f t="shared" si="13269"/>
        <v>0</v>
      </c>
      <c r="AS1359" s="95">
        <f t="shared" si="13041"/>
        <v>0</v>
      </c>
      <c r="AT1359" s="203">
        <f t="shared" si="13271"/>
        <v>0</v>
      </c>
      <c r="AU1359" s="121"/>
      <c r="AV1359" s="121"/>
      <c r="AW1359" s="121"/>
      <c r="AX1359" s="121"/>
      <c r="AY1359" s="121"/>
      <c r="AZ1359" s="121"/>
      <c r="BA1359" s="121"/>
      <c r="BB1359" s="121"/>
      <c r="BC1359" s="121"/>
      <c r="BD1359" s="121"/>
      <c r="BE1359" s="121"/>
      <c r="CD1359" s="30">
        <f t="shared" si="13042"/>
        <v>0</v>
      </c>
    </row>
    <row r="1360" spans="1:82" x14ac:dyDescent="0.25">
      <c r="AU1360" s="116"/>
      <c r="AV1360" s="116"/>
      <c r="AW1360" s="116"/>
      <c r="AX1360" s="116"/>
      <c r="AY1360" s="116"/>
      <c r="AZ1360" s="116"/>
      <c r="BA1360" s="116"/>
      <c r="BB1360" s="116"/>
      <c r="BC1360" s="116"/>
      <c r="BD1360" s="116"/>
      <c r="BE1360" s="116"/>
    </row>
    <row r="1361" spans="1:82" ht="45" x14ac:dyDescent="0.25">
      <c r="A1361" s="97"/>
      <c r="B1361" s="199" t="s">
        <v>25</v>
      </c>
      <c r="C1361" s="248" t="s">
        <v>116</v>
      </c>
      <c r="D1361" s="247"/>
      <c r="E1361" s="257" t="s">
        <v>119</v>
      </c>
      <c r="F1361" s="247"/>
      <c r="G1361" s="257" t="s">
        <v>120</v>
      </c>
      <c r="H1361" s="247"/>
      <c r="I1361" s="248" t="s">
        <v>117</v>
      </c>
      <c r="J1361" s="247"/>
      <c r="K1361" s="248" t="s">
        <v>118</v>
      </c>
      <c r="L1361" s="247"/>
      <c r="M1361" s="248" t="s">
        <v>27</v>
      </c>
      <c r="N1361" s="247"/>
      <c r="O1361" s="248" t="s">
        <v>166</v>
      </c>
      <c r="P1361" s="247"/>
      <c r="Q1361" s="248" t="s">
        <v>167</v>
      </c>
      <c r="R1361" s="247"/>
      <c r="S1361" s="248" t="s">
        <v>132</v>
      </c>
      <c r="T1361" s="247"/>
      <c r="U1361" s="248" t="s">
        <v>28</v>
      </c>
      <c r="V1361" s="247"/>
      <c r="W1361" s="248" t="s">
        <v>29</v>
      </c>
      <c r="X1361" s="247"/>
      <c r="Y1361" s="248" t="s">
        <v>30</v>
      </c>
      <c r="Z1361" s="247"/>
      <c r="AA1361" s="248" t="s">
        <v>114</v>
      </c>
      <c r="AB1361" s="258"/>
      <c r="AC1361" s="248" t="s">
        <v>113</v>
      </c>
      <c r="AD1361" s="247"/>
      <c r="AE1361" s="248" t="s">
        <v>31</v>
      </c>
      <c r="AF1361" s="247"/>
      <c r="AG1361" s="248" t="s">
        <v>193</v>
      </c>
      <c r="AH1361" s="247"/>
      <c r="AI1361" s="248" t="s">
        <v>164</v>
      </c>
      <c r="AJ1361" s="247"/>
      <c r="AK1361" s="246" t="s">
        <v>165</v>
      </c>
      <c r="AL1361" s="247"/>
      <c r="AM1361" s="248" t="s">
        <v>33</v>
      </c>
      <c r="AN1361" s="247"/>
      <c r="AO1361" s="248" t="s">
        <v>34</v>
      </c>
      <c r="AP1361" s="247"/>
      <c r="AQ1361" s="248" t="s">
        <v>34</v>
      </c>
      <c r="AR1361" s="247"/>
      <c r="AS1361" s="248" t="s">
        <v>35</v>
      </c>
      <c r="AT1361" s="247"/>
      <c r="AU1361" s="115" t="s">
        <v>568</v>
      </c>
      <c r="AV1361" s="115" t="s">
        <v>116</v>
      </c>
      <c r="AW1361" s="115" t="s">
        <v>570</v>
      </c>
      <c r="AX1361" s="116" t="s">
        <v>571</v>
      </c>
      <c r="AY1361" s="116" t="s">
        <v>572</v>
      </c>
      <c r="AZ1361" s="116" t="s">
        <v>134</v>
      </c>
      <c r="BA1361" s="117" t="s">
        <v>114</v>
      </c>
      <c r="BB1361" s="117" t="s">
        <v>113</v>
      </c>
      <c r="BC1361" s="117" t="s">
        <v>46</v>
      </c>
      <c r="BD1361" s="117" t="s">
        <v>44</v>
      </c>
      <c r="BE1361" s="118"/>
    </row>
    <row r="1362" spans="1:82" x14ac:dyDescent="0.25">
      <c r="A1362" s="49" t="s">
        <v>129</v>
      </c>
      <c r="B1362" s="200"/>
      <c r="C1362" s="151"/>
      <c r="D1362" s="152"/>
      <c r="E1362" s="151"/>
      <c r="F1362" s="152"/>
      <c r="G1362" s="200"/>
      <c r="H1362" s="201"/>
      <c r="I1362" s="200"/>
      <c r="J1362" s="201"/>
      <c r="K1362" s="87"/>
      <c r="L1362" s="201"/>
      <c r="M1362" s="200"/>
      <c r="N1362" s="201"/>
      <c r="O1362" s="200"/>
      <c r="P1362" s="201"/>
      <c r="Q1362" s="200"/>
      <c r="R1362" s="201"/>
      <c r="S1362" s="200"/>
      <c r="T1362" s="201"/>
      <c r="U1362" s="200"/>
      <c r="V1362" s="201"/>
      <c r="W1362" s="200"/>
      <c r="X1362" s="201"/>
      <c r="Y1362" s="200"/>
      <c r="Z1362" s="201"/>
      <c r="AA1362" s="87"/>
      <c r="AB1362" s="87"/>
      <c r="AC1362" s="200"/>
      <c r="AD1362" s="201"/>
      <c r="AE1362" s="200"/>
      <c r="AF1362" s="201"/>
      <c r="AG1362" s="200"/>
      <c r="AH1362" s="201"/>
      <c r="AI1362" s="200"/>
      <c r="AJ1362" s="201"/>
      <c r="AK1362" s="87"/>
      <c r="AL1362" s="87"/>
      <c r="AM1362" s="200"/>
      <c r="AN1362" s="201"/>
      <c r="AO1362" s="200"/>
      <c r="AP1362" s="201"/>
      <c r="AQ1362" s="200"/>
      <c r="AR1362" s="201"/>
      <c r="AS1362" s="200"/>
      <c r="AT1362" s="146"/>
      <c r="AU1362" s="115"/>
      <c r="AV1362" s="115"/>
      <c r="AW1362" s="115"/>
      <c r="AX1362" s="116"/>
      <c r="AY1362" s="116"/>
      <c r="AZ1362" s="116"/>
      <c r="BA1362" s="116"/>
      <c r="BB1362" s="116"/>
      <c r="BC1362" s="116"/>
      <c r="BD1362" s="116"/>
      <c r="BE1362" s="116"/>
    </row>
    <row r="1363" spans="1:82" x14ac:dyDescent="0.25">
      <c r="A1363" s="98"/>
      <c r="B1363" s="88"/>
      <c r="C1363" s="249">
        <f>(VLOOKUP(A1362,$BF$2:$CB$5,2,FALSE))*'Form II'!F1363</f>
        <v>60</v>
      </c>
      <c r="D1363" s="250"/>
      <c r="E1363" s="249">
        <f>VLOOKUP(A1362,$BF$2:$CB$5,3,FALSE)*'Form II'!F1363</f>
        <v>60</v>
      </c>
      <c r="F1363" s="250"/>
      <c r="G1363" s="249">
        <f>VLOOKUP(A1362,$BF$2:$CB$5,4,FALSE)*'Form II'!F1363</f>
        <v>60</v>
      </c>
      <c r="H1363" s="250"/>
      <c r="I1363" s="249">
        <f>VLOOKUP(A1362,$BF$2:$CB$5,5,FALSE)*'Form II'!F1363</f>
        <v>60</v>
      </c>
      <c r="J1363" s="250"/>
      <c r="K1363" s="251">
        <f>VLOOKUP(A1362,$BF$2:$CB$5,6,FALSE)*'Form II'!F1363</f>
        <v>100</v>
      </c>
      <c r="L1363" s="250"/>
      <c r="M1363" s="249">
        <f>VLOOKUP(A1362,$BF$2:$CB$5,7,FALSE)*'Form II'!F1363</f>
        <v>200</v>
      </c>
      <c r="N1363" s="250"/>
      <c r="O1363" s="249">
        <f>VLOOKUP(A1362,$BF$2:$CB$5,8,FALSE)*'Form II'!F1363</f>
        <v>125</v>
      </c>
      <c r="P1363" s="250"/>
      <c r="Q1363" s="249">
        <f>VLOOKUP(A1362,$BF$2:$CB$5,9,FALSE)*'Form II'!F1363</f>
        <v>125</v>
      </c>
      <c r="R1363" s="250"/>
      <c r="S1363" s="249">
        <f>VLOOKUP(A1362,$BF$2:$CB$5,10,FALSE)*'Form II'!F1363</f>
        <v>125</v>
      </c>
      <c r="T1363" s="250"/>
      <c r="U1363" s="249">
        <f>VLOOKUP(A1362,$BF$2:$CB$5,11,FALSE)*'Form II'!F1363</f>
        <v>150</v>
      </c>
      <c r="V1363" s="250"/>
      <c r="W1363" s="249">
        <f>VLOOKUP(A1362,$BF$2:$CB$5,12,FALSE)*'Form II'!F1363</f>
        <v>200</v>
      </c>
      <c r="X1363" s="250"/>
      <c r="Y1363" s="252">
        <f>VLOOKUP(A1362,$BF$2:$CB$5,13,FALSE)*'Form II'!F1363</f>
        <v>250</v>
      </c>
      <c r="Z1363" s="253"/>
      <c r="AA1363" s="252">
        <f>VLOOKUP(A1362,$BF$2:$CB$5,14,FALSE)*'Form II'!F1363</f>
        <v>75</v>
      </c>
      <c r="AB1363" s="254"/>
      <c r="AC1363" s="252">
        <f>VLOOKUP(A1362,$BF$2:$CB$5,15,FALSE)*'Form II'!F1363</f>
        <v>75</v>
      </c>
      <c r="AD1363" s="253"/>
      <c r="AE1363" s="252">
        <f>VLOOKUP(A1362,$BF$2:$CB$5,16,FALSE)*'Form II'!F1363</f>
        <v>200</v>
      </c>
      <c r="AF1363" s="253"/>
      <c r="AG1363" s="249">
        <f>VLOOKUP(A1362,$BF$2:$CB$5,17,FALSE)*'Form II'!F1363</f>
        <v>200</v>
      </c>
      <c r="AH1363" s="250"/>
      <c r="AI1363" s="249">
        <f>VLOOKUP(A1362,$BF$2:$CB$5,18,FALSE)*'Form II'!F1363</f>
        <v>12.5</v>
      </c>
      <c r="AJ1363" s="250"/>
      <c r="AK1363" s="249">
        <f>VLOOKUP(A1362,$BF$2:$CB$5,19,FALSE)*'Form II'!F1363</f>
        <v>25</v>
      </c>
      <c r="AL1363" s="250"/>
      <c r="AM1363" s="249">
        <f>VLOOKUP(A1362,$BF$2:$CB$5,20,FALSE)*'Form II'!F1363</f>
        <v>12.5</v>
      </c>
      <c r="AN1363" s="250"/>
      <c r="AO1363" s="249">
        <f>VLOOKUP(A1362,$BF$2:$CB$5,21,FALSE)*'Form II'!F1363</f>
        <v>25</v>
      </c>
      <c r="AP1363" s="250"/>
      <c r="AQ1363" s="249">
        <f>VLOOKUP(A1362,$BF$2:$CB$5,22,FALSE)*'Form II'!F1363</f>
        <v>25</v>
      </c>
      <c r="AR1363" s="250"/>
      <c r="AS1363" s="255"/>
      <c r="AT1363" s="256"/>
      <c r="AU1363" s="116"/>
      <c r="AV1363" s="116"/>
      <c r="AW1363" s="116"/>
      <c r="AX1363" s="116"/>
      <c r="AY1363" s="116"/>
      <c r="AZ1363" s="116"/>
      <c r="BA1363" s="116"/>
      <c r="BB1363" s="116"/>
      <c r="BC1363" s="116"/>
      <c r="BD1363" s="116"/>
      <c r="BE1363" s="116"/>
    </row>
    <row r="1364" spans="1:82" ht="15.75" thickBot="1" x14ac:dyDescent="0.3">
      <c r="A1364" s="48" t="str">
        <f>'Form II'!A1363&amp;", "&amp;'Form II'!B1363</f>
        <v>, 137</v>
      </c>
      <c r="B1364" s="99" t="s">
        <v>36</v>
      </c>
      <c r="C1364" s="99" t="s">
        <v>36</v>
      </c>
      <c r="D1364" s="99" t="s">
        <v>142</v>
      </c>
      <c r="E1364" s="99"/>
      <c r="F1364" s="99"/>
      <c r="G1364" s="99"/>
      <c r="H1364" s="99"/>
      <c r="I1364" s="99"/>
      <c r="J1364" s="99"/>
      <c r="K1364" s="99" t="s">
        <v>36</v>
      </c>
      <c r="L1364" s="99" t="s">
        <v>142</v>
      </c>
      <c r="M1364" s="99" t="s">
        <v>36</v>
      </c>
      <c r="N1364" s="99" t="s">
        <v>142</v>
      </c>
      <c r="O1364" s="99" t="s">
        <v>36</v>
      </c>
      <c r="P1364" s="99" t="s">
        <v>142</v>
      </c>
      <c r="Q1364" s="99" t="s">
        <v>36</v>
      </c>
      <c r="R1364" s="99" t="s">
        <v>142</v>
      </c>
      <c r="S1364" s="99" t="s">
        <v>36</v>
      </c>
      <c r="T1364" s="99" t="s">
        <v>142</v>
      </c>
      <c r="U1364" s="99" t="s">
        <v>36</v>
      </c>
      <c r="V1364" s="99" t="s">
        <v>142</v>
      </c>
      <c r="W1364" s="99" t="s">
        <v>36</v>
      </c>
      <c r="X1364" s="99" t="s">
        <v>142</v>
      </c>
      <c r="Y1364" s="99" t="s">
        <v>36</v>
      </c>
      <c r="Z1364" s="99" t="s">
        <v>142</v>
      </c>
      <c r="AA1364" s="99"/>
      <c r="AB1364" s="99"/>
      <c r="AC1364" s="99" t="s">
        <v>36</v>
      </c>
      <c r="AD1364" s="99" t="s">
        <v>142</v>
      </c>
      <c r="AE1364" s="99" t="s">
        <v>36</v>
      </c>
      <c r="AF1364" s="100" t="s">
        <v>142</v>
      </c>
      <c r="AG1364" s="99" t="s">
        <v>36</v>
      </c>
      <c r="AH1364" s="99" t="s">
        <v>142</v>
      </c>
      <c r="AI1364" s="99" t="s">
        <v>36</v>
      </c>
      <c r="AJ1364" s="99" t="s">
        <v>142</v>
      </c>
      <c r="AK1364" s="99" t="s">
        <v>36</v>
      </c>
      <c r="AL1364" s="99" t="s">
        <v>142</v>
      </c>
      <c r="AM1364" s="99" t="s">
        <v>36</v>
      </c>
      <c r="AN1364" s="99" t="s">
        <v>142</v>
      </c>
      <c r="AO1364" s="99" t="s">
        <v>36</v>
      </c>
      <c r="AP1364" s="99" t="s">
        <v>142</v>
      </c>
      <c r="AQ1364" s="99" t="s">
        <v>36</v>
      </c>
      <c r="AR1364" s="99" t="s">
        <v>142</v>
      </c>
      <c r="AS1364" s="99" t="s">
        <v>36</v>
      </c>
      <c r="AT1364" s="147" t="s">
        <v>142</v>
      </c>
      <c r="AU1364" s="116"/>
      <c r="AV1364" s="116"/>
      <c r="AW1364" s="116"/>
      <c r="AX1364" s="116"/>
      <c r="AY1364" s="116"/>
      <c r="AZ1364" s="116"/>
      <c r="BA1364" s="116"/>
      <c r="BB1364" s="116"/>
      <c r="BC1364" s="116"/>
      <c r="BD1364" s="116"/>
      <c r="BE1364" s="116"/>
    </row>
    <row r="1365" spans="1:82" ht="16.5" thickTop="1" thickBot="1" x14ac:dyDescent="0.3">
      <c r="A1365" s="24" t="s">
        <v>37</v>
      </c>
      <c r="B1365" s="25"/>
      <c r="C1365" s="112">
        <v>0</v>
      </c>
      <c r="D1365" s="93">
        <f t="shared" ref="D1365" si="13352">C1365/C1363</f>
        <v>0</v>
      </c>
      <c r="E1365" s="112"/>
      <c r="F1365" s="93">
        <f t="shared" ref="F1365" si="13353">E1365/E1363</f>
        <v>0</v>
      </c>
      <c r="G1365" s="112"/>
      <c r="H1365" s="93">
        <f t="shared" ref="H1365" si="13354">G1365/G1363</f>
        <v>0</v>
      </c>
      <c r="I1365" s="112"/>
      <c r="J1365" s="93">
        <f t="shared" ref="J1365" si="13355">I1365/I1363</f>
        <v>0</v>
      </c>
      <c r="K1365" s="112"/>
      <c r="L1365" s="93">
        <f t="shared" ref="L1365" si="13356">K1365/K1363</f>
        <v>0</v>
      </c>
      <c r="M1365" s="112">
        <v>0</v>
      </c>
      <c r="N1365" s="93">
        <f t="shared" ref="N1365" si="13357">M1365/M1363</f>
        <v>0</v>
      </c>
      <c r="O1365" s="112">
        <v>0</v>
      </c>
      <c r="P1365" s="93">
        <f t="shared" ref="P1365" si="13358">O1365/O1363</f>
        <v>0</v>
      </c>
      <c r="Q1365" s="112">
        <v>0</v>
      </c>
      <c r="R1365" s="93">
        <f t="shared" ref="R1365" si="13359">Q1365/Q1363</f>
        <v>0</v>
      </c>
      <c r="S1365" s="112">
        <v>0</v>
      </c>
      <c r="T1365" s="93">
        <f t="shared" ref="T1365" si="13360">S1365/S1363</f>
        <v>0</v>
      </c>
      <c r="U1365" s="112">
        <v>0</v>
      </c>
      <c r="V1365" s="93">
        <f t="shared" ref="V1365" si="13361">U1365/U1363</f>
        <v>0</v>
      </c>
      <c r="W1365" s="112">
        <v>0</v>
      </c>
      <c r="X1365" s="93">
        <f t="shared" ref="X1365" si="13362">W1365/W1363</f>
        <v>0</v>
      </c>
      <c r="Y1365" s="112">
        <v>0</v>
      </c>
      <c r="Z1365" s="93">
        <f t="shared" ref="Z1365" si="13363">Y1365/Y1363</f>
        <v>0</v>
      </c>
      <c r="AA1365" s="112">
        <v>0</v>
      </c>
      <c r="AB1365" s="93">
        <f t="shared" ref="AB1365" si="13364">AA1365/AA1363</f>
        <v>0</v>
      </c>
      <c r="AC1365" s="112">
        <v>0</v>
      </c>
      <c r="AD1365" s="93">
        <f t="shared" ref="AD1365" si="13365">AC1365/AC1363</f>
        <v>0</v>
      </c>
      <c r="AE1365" s="112"/>
      <c r="AF1365" s="93">
        <f t="shared" ref="AF1365" si="13366">AE1365/AE1363</f>
        <v>0</v>
      </c>
      <c r="AG1365" s="112"/>
      <c r="AH1365" s="93">
        <f t="shared" ref="AH1365" si="13367">AG1365/AG1363</f>
        <v>0</v>
      </c>
      <c r="AI1365" s="112"/>
      <c r="AJ1365" s="93">
        <f t="shared" ref="AJ1365" si="13368">AI1365/AI1363</f>
        <v>0</v>
      </c>
      <c r="AK1365" s="112"/>
      <c r="AL1365" s="93">
        <f t="shared" ref="AL1365" si="13369">AK1365/AK1363</f>
        <v>0</v>
      </c>
      <c r="AM1365" s="112">
        <v>0</v>
      </c>
      <c r="AN1365" s="93">
        <f t="shared" ref="AN1365" si="13370">AM1365/AM1363</f>
        <v>0</v>
      </c>
      <c r="AO1365" s="112">
        <v>0</v>
      </c>
      <c r="AP1365" s="93">
        <f t="shared" ref="AP1365" si="13371">AO1365/AO1363</f>
        <v>0</v>
      </c>
      <c r="AQ1365" s="112">
        <v>0</v>
      </c>
      <c r="AR1365" s="93">
        <f t="shared" ref="AR1365:AR1369" si="13372">AQ1365/$AQ$113</f>
        <v>0</v>
      </c>
      <c r="AS1365" s="134">
        <f t="shared" ref="AS1365:AS1368" si="13373">C1365+K1365+M1365+O1365+U1365+W1365+Y1365+AC1365+AE1365+AG1365+AM1365+AQ1365+E1365+I1365+G1365+AA1365+Q1365+S1365+AO1365+AI1365+AK1365</f>
        <v>0</v>
      </c>
      <c r="AT1365" s="203">
        <f t="shared" ref="AT1365:AT1369" si="13374">D1365+L1365+N1365+P1365+V1365+X1365+Z1365+AD1365+AF1365+AH1365+AN1365+AR1365+AB1365+F1365+J1365+H1365+R1365+T1365+AP1365+AJ1365+AL1365</f>
        <v>0</v>
      </c>
      <c r="AU1365" s="120">
        <f>IF(J1365=0,0,(IF('Form II'!K1363="yes",(J1365/AT1365)*('Form II'!G1363+'Form II'!H1363),0)))</f>
        <v>0</v>
      </c>
      <c r="AV1365" s="120">
        <f>IF(D1365=0,0,(IF('Form II'!I1363="yes",(D1365/AT1365)*('Form II'!G1363+'Form II'!H1363),0)))</f>
        <v>0</v>
      </c>
      <c r="AW1365" s="120">
        <f>IF(F1365+H1365=0,0,(IF('Form II'!J1363="yes",((F1365+H1365)/AT1365)*('Form II'!G1363+'Form II'!H1363),0)))</f>
        <v>0</v>
      </c>
      <c r="AX1365" s="120">
        <f>IF(L1365=0,0,(L1365/AT1365)*('Form II'!G1363+'Form II'!H1363))</f>
        <v>0</v>
      </c>
      <c r="AY1365" s="120">
        <f>IF(P1365+R1365=0,0,(IF('Form II'!M1363="yes",(((P1365+R1365)/AT1365)*('Form II'!G1363+'Form II'!H1363)),0)))</f>
        <v>0</v>
      </c>
      <c r="AZ1365" s="120" t="e">
        <f>IF('Form II'!N1363="yes",(((V1365+X1365+Z1365+T1365)/AT1365)*('Form II'!G1363+'Form II'!H1363)),0)</f>
        <v>#DIV/0!</v>
      </c>
      <c r="BA1365" s="120" t="e">
        <f>IF('Form II'!P1363="yes",(AB1365/AT1365)*('Form II'!G1363+'Form II'!H1363),0)</f>
        <v>#DIV/0!</v>
      </c>
      <c r="BB1365" s="120" t="e">
        <f>IF('Form II'!O1363="yes",(AD1365/AT1365)*('Form II'!G1363+'Form II'!H1363),0)</f>
        <v>#DIV/0!</v>
      </c>
      <c r="BC1365" s="120">
        <f>IF(AF1365=0,0,(AF1365/AT1365)*('Form II'!G1363+'Form II'!H1363))</f>
        <v>0</v>
      </c>
      <c r="BD1365" s="120">
        <f>IF((AN1365+AP1365+AR1365)=0,0,(IF('Form II'!R1363="yes",(((AN1365+AP1365+AR1365)/AT1365)*('Form II'!G1363+'Form II'!H1363)),0)))</f>
        <v>0</v>
      </c>
      <c r="BE1365" s="118">
        <f>IF((AS1365)=0,('Form II'!G1363+'Form II'!H1363),SUM(AU1365:BD1365))</f>
        <v>0</v>
      </c>
      <c r="CD1365" s="23">
        <f>AT1365*'Form II'!F1363</f>
        <v>0</v>
      </c>
    </row>
    <row r="1366" spans="1:82" ht="16.5" thickTop="1" thickBot="1" x14ac:dyDescent="0.3">
      <c r="A1366" s="26" t="s">
        <v>38</v>
      </c>
      <c r="B1366" s="27"/>
      <c r="C1366" s="113">
        <v>0</v>
      </c>
      <c r="D1366" s="93">
        <f t="shared" ref="D1366" si="13375">C1366/C1363</f>
        <v>0</v>
      </c>
      <c r="E1366" s="113"/>
      <c r="F1366" s="93">
        <f t="shared" ref="F1366" si="13376">E1366/E1363</f>
        <v>0</v>
      </c>
      <c r="G1366" s="113"/>
      <c r="H1366" s="93">
        <f t="shared" ref="H1366" si="13377">G1366/G1363</f>
        <v>0</v>
      </c>
      <c r="I1366" s="113"/>
      <c r="J1366" s="93">
        <f t="shared" ref="J1366" si="13378">I1366/I1363</f>
        <v>0</v>
      </c>
      <c r="K1366" s="113"/>
      <c r="L1366" s="93">
        <f t="shared" ref="L1366" si="13379">K1366/K1363</f>
        <v>0</v>
      </c>
      <c r="M1366" s="113">
        <v>0</v>
      </c>
      <c r="N1366" s="93">
        <f t="shared" ref="N1366" si="13380">M1366/M1363</f>
        <v>0</v>
      </c>
      <c r="O1366" s="113">
        <v>0</v>
      </c>
      <c r="P1366" s="93">
        <f t="shared" ref="P1366" si="13381">O1366/O1363</f>
        <v>0</v>
      </c>
      <c r="Q1366" s="113">
        <v>0</v>
      </c>
      <c r="R1366" s="93">
        <f t="shared" ref="R1366" si="13382">Q1366/Q1363</f>
        <v>0</v>
      </c>
      <c r="S1366" s="113">
        <v>0</v>
      </c>
      <c r="T1366" s="93">
        <f t="shared" ref="T1366" si="13383">S1366/S1363</f>
        <v>0</v>
      </c>
      <c r="U1366" s="113">
        <v>0</v>
      </c>
      <c r="V1366" s="93">
        <f t="shared" ref="V1366" si="13384">U1366/U1363</f>
        <v>0</v>
      </c>
      <c r="W1366" s="113">
        <v>0</v>
      </c>
      <c r="X1366" s="93">
        <f t="shared" ref="X1366" si="13385">W1366/W1363</f>
        <v>0</v>
      </c>
      <c r="Y1366" s="113">
        <v>0</v>
      </c>
      <c r="Z1366" s="93">
        <f t="shared" ref="Z1366" si="13386">Y1366/Y1363</f>
        <v>0</v>
      </c>
      <c r="AA1366" s="113">
        <v>0</v>
      </c>
      <c r="AB1366" s="93">
        <f t="shared" ref="AB1366" si="13387">AA1366/AA1363</f>
        <v>0</v>
      </c>
      <c r="AC1366" s="113">
        <v>0</v>
      </c>
      <c r="AD1366" s="93">
        <f t="shared" ref="AD1366" si="13388">AC1366/AC1363</f>
        <v>0</v>
      </c>
      <c r="AE1366" s="113"/>
      <c r="AF1366" s="93">
        <f t="shared" ref="AF1366" si="13389">AE1366/AE1363</f>
        <v>0</v>
      </c>
      <c r="AG1366" s="113"/>
      <c r="AH1366" s="93">
        <f t="shared" ref="AH1366" si="13390">AG1366/AG1363</f>
        <v>0</v>
      </c>
      <c r="AI1366" s="113"/>
      <c r="AJ1366" s="93">
        <f t="shared" ref="AJ1366" si="13391">AI1366/AI1363</f>
        <v>0</v>
      </c>
      <c r="AK1366" s="113"/>
      <c r="AL1366" s="93">
        <f t="shared" ref="AL1366" si="13392">AK1366/AK1363</f>
        <v>0</v>
      </c>
      <c r="AM1366" s="113">
        <v>0</v>
      </c>
      <c r="AN1366" s="93">
        <f t="shared" ref="AN1366" si="13393">AM1366/AM1363</f>
        <v>0</v>
      </c>
      <c r="AO1366" s="113">
        <v>0</v>
      </c>
      <c r="AP1366" s="93">
        <f t="shared" ref="AP1366" si="13394">AO1366/AO1363</f>
        <v>0</v>
      </c>
      <c r="AQ1366" s="113">
        <v>0</v>
      </c>
      <c r="AR1366" s="93">
        <f t="shared" si="13372"/>
        <v>0</v>
      </c>
      <c r="AS1366" s="134">
        <f t="shared" si="13373"/>
        <v>0</v>
      </c>
      <c r="AT1366" s="203">
        <f t="shared" si="13374"/>
        <v>0</v>
      </c>
      <c r="AU1366" s="120">
        <f>IF(J1366=0,0,(IF('Form II'!K1364="yes",(J1366/AT1366)*('Form II'!G1364+'Form II'!H1364),0)))</f>
        <v>0</v>
      </c>
      <c r="AV1366" s="120">
        <f>IF(D1366=0,0,(IF('Form II'!I1364="yes",(D1366/AT1366)*('Form II'!G1364+'Form II'!H1364),0)))</f>
        <v>0</v>
      </c>
      <c r="AW1366" s="120">
        <f>IF(F1366+H1366=0,0,(IF('Form II'!J1364="yes",((F1366+H1366)/AT1366)*('Form II'!G1364+'Form II'!H1364),0)))</f>
        <v>0</v>
      </c>
      <c r="AX1366" s="120">
        <f>IF(L1366=0,0,(L1366/AT1366)*('Form II'!G1364+'Form II'!H1364))</f>
        <v>0</v>
      </c>
      <c r="AY1366" s="120">
        <f>IF(P1366+R1366=0,0,(IF('Form II'!M1364="yes",(((P1366+R1366)/AT1366)*('Form II'!G1364+'Form II'!H1364)),0)))</f>
        <v>0</v>
      </c>
      <c r="AZ1366" s="120" t="e">
        <f>IF('Form II'!N1364="yes",(((V1366+X1366+Z1366+T1366)/AT1366)*('Form II'!G1364+'Form II'!H1364)),0)</f>
        <v>#DIV/0!</v>
      </c>
      <c r="BA1366" s="120" t="e">
        <f>IF('Form II'!P1364="yes",(AB1366/AT1366)*('Form II'!G1364+'Form II'!H1364),0)</f>
        <v>#DIV/0!</v>
      </c>
      <c r="BB1366" s="120" t="e">
        <f>IF('Form II'!O1364="yes",(AD1366/AT1366)*('Form II'!G1364+'Form II'!H1364),0)</f>
        <v>#DIV/0!</v>
      </c>
      <c r="BC1366" s="120">
        <f>IF(AF1366=0,0,(AF1366/AT1366)*('Form II'!G1364+'Form II'!H1364))</f>
        <v>0</v>
      </c>
      <c r="BD1366" s="120">
        <f>IF((AN1366+AP1366+AR1366)=0,0,(IF('Form II'!R1364="yes",(((AN1366+AP1366+AR1366)/AT1366)*('Form II'!G1364+'Form II'!H1364)),0)))</f>
        <v>0</v>
      </c>
      <c r="BE1366" s="118">
        <f>IF((AS1366)=0,('Form II'!G1364+'Form II'!H1364),SUM(AU1366:BD1366))</f>
        <v>0</v>
      </c>
      <c r="CD1366" s="23">
        <f>AT1366*'Form II'!F1364</f>
        <v>0</v>
      </c>
    </row>
    <row r="1367" spans="1:82" ht="16.5" thickTop="1" thickBot="1" x14ac:dyDescent="0.3">
      <c r="A1367" s="26" t="s">
        <v>39</v>
      </c>
      <c r="B1367" s="27"/>
      <c r="C1367" s="113">
        <v>0</v>
      </c>
      <c r="D1367" s="93">
        <f t="shared" ref="D1367" si="13395">C1367/C1363</f>
        <v>0</v>
      </c>
      <c r="E1367" s="113"/>
      <c r="F1367" s="93">
        <f t="shared" ref="F1367" si="13396">E1367/E1363</f>
        <v>0</v>
      </c>
      <c r="G1367" s="113"/>
      <c r="H1367" s="93">
        <f t="shared" ref="H1367" si="13397">G1367/G1363</f>
        <v>0</v>
      </c>
      <c r="I1367" s="113"/>
      <c r="J1367" s="93">
        <f t="shared" ref="J1367" si="13398">I1367/I1363</f>
        <v>0</v>
      </c>
      <c r="K1367" s="113"/>
      <c r="L1367" s="93">
        <f t="shared" ref="L1367" si="13399">K1367/K1363</f>
        <v>0</v>
      </c>
      <c r="M1367" s="113">
        <v>0</v>
      </c>
      <c r="N1367" s="93">
        <f t="shared" ref="N1367" si="13400">M1367/M1363</f>
        <v>0</v>
      </c>
      <c r="O1367" s="113">
        <v>0</v>
      </c>
      <c r="P1367" s="93">
        <f t="shared" ref="P1367" si="13401">O1367/O1363</f>
        <v>0</v>
      </c>
      <c r="Q1367" s="113">
        <v>0</v>
      </c>
      <c r="R1367" s="93">
        <f t="shared" ref="R1367" si="13402">Q1367/Q1363</f>
        <v>0</v>
      </c>
      <c r="S1367" s="113">
        <v>0</v>
      </c>
      <c r="T1367" s="93">
        <f t="shared" ref="T1367" si="13403">S1367/S1363</f>
        <v>0</v>
      </c>
      <c r="U1367" s="113">
        <v>0</v>
      </c>
      <c r="V1367" s="93">
        <f t="shared" ref="V1367" si="13404">U1367/U1363</f>
        <v>0</v>
      </c>
      <c r="W1367" s="113">
        <v>0</v>
      </c>
      <c r="X1367" s="93">
        <f t="shared" ref="X1367" si="13405">W1367/W1363</f>
        <v>0</v>
      </c>
      <c r="Y1367" s="113">
        <v>0</v>
      </c>
      <c r="Z1367" s="93">
        <f t="shared" ref="Z1367" si="13406">Y1367/Y1363</f>
        <v>0</v>
      </c>
      <c r="AA1367" s="113">
        <v>0</v>
      </c>
      <c r="AB1367" s="93">
        <f t="shared" ref="AB1367" si="13407">AA1367/AA1363</f>
        <v>0</v>
      </c>
      <c r="AC1367" s="113">
        <v>0</v>
      </c>
      <c r="AD1367" s="93">
        <f t="shared" ref="AD1367" si="13408">AC1367/AC1363</f>
        <v>0</v>
      </c>
      <c r="AE1367" s="113"/>
      <c r="AF1367" s="93">
        <f t="shared" ref="AF1367" si="13409">AE1367/AE1363</f>
        <v>0</v>
      </c>
      <c r="AG1367" s="113"/>
      <c r="AH1367" s="93">
        <f t="shared" ref="AH1367" si="13410">AG1367/AG1363</f>
        <v>0</v>
      </c>
      <c r="AI1367" s="113"/>
      <c r="AJ1367" s="93">
        <f t="shared" ref="AJ1367" si="13411">AI1367/AI1363</f>
        <v>0</v>
      </c>
      <c r="AK1367" s="113"/>
      <c r="AL1367" s="93">
        <f t="shared" ref="AL1367" si="13412">AK1367/AK1363</f>
        <v>0</v>
      </c>
      <c r="AM1367" s="113">
        <v>0</v>
      </c>
      <c r="AN1367" s="93">
        <f t="shared" ref="AN1367" si="13413">AM1367/AM1363</f>
        <v>0</v>
      </c>
      <c r="AO1367" s="113">
        <v>0</v>
      </c>
      <c r="AP1367" s="93">
        <f t="shared" ref="AP1367" si="13414">AO1367/AO1363</f>
        <v>0</v>
      </c>
      <c r="AQ1367" s="113">
        <v>0</v>
      </c>
      <c r="AR1367" s="93">
        <f t="shared" si="13372"/>
        <v>0</v>
      </c>
      <c r="AS1367" s="134">
        <f t="shared" si="13373"/>
        <v>0</v>
      </c>
      <c r="AT1367" s="203">
        <f t="shared" si="13374"/>
        <v>0</v>
      </c>
      <c r="AU1367" s="120">
        <f>IF(J1367=0,0,(IF('Form II'!K1365="yes",(J1367/AT1367)*('Form II'!G1365+'Form II'!H1365),0)))</f>
        <v>0</v>
      </c>
      <c r="AV1367" s="120">
        <f>IF(D1367=0,0,(IF('Form II'!I1365="yes",(D1367/AT1367)*('Form II'!G1365+'Form II'!H1365),0)))</f>
        <v>0</v>
      </c>
      <c r="AW1367" s="120">
        <f>IF(F1367+H1367=0,0,(IF('Form II'!J1365="yes",((F1367+H1367)/AT1367)*('Form II'!G1365+'Form II'!H1365),0)))</f>
        <v>0</v>
      </c>
      <c r="AX1367" s="120">
        <f>IF(L1367=0,0,(L1367/AT1367)*('Form II'!G1365+'Form II'!H1365))</f>
        <v>0</v>
      </c>
      <c r="AY1367" s="120">
        <f>IF(P1367+R1367=0,0,(IF('Form II'!M1365="yes",(((P1367+R1367)/AT1367)*('Form II'!G1365+'Form II'!H1365)),0)))</f>
        <v>0</v>
      </c>
      <c r="AZ1367" s="120" t="e">
        <f>IF('Form II'!N1365="yes",(((V1367+X1367+Z1367+T1367)/AT1367)*('Form II'!G1365+'Form II'!H1365)),0)</f>
        <v>#DIV/0!</v>
      </c>
      <c r="BA1367" s="120" t="e">
        <f>IF('Form II'!P1365="yes",(AB1367/AT1367)*('Form II'!G1365+'Form II'!H1365),0)</f>
        <v>#DIV/0!</v>
      </c>
      <c r="BB1367" s="120" t="e">
        <f>IF('Form II'!O1365="yes",(AD1367/AT1367)*('Form II'!G1365+'Form II'!H1365),0)</f>
        <v>#DIV/0!</v>
      </c>
      <c r="BC1367" s="120">
        <f>IF(AF1367=0,0,(AF1367/AT1367)*('Form II'!G1365+'Form II'!H1365))</f>
        <v>0</v>
      </c>
      <c r="BD1367" s="120">
        <f>IF((AN1367+AP1367+AR1367)=0,0,(IF('Form II'!R1365="yes",(((AN1367+AP1367+AR1367)/AT1367)*('Form II'!G1365+'Form II'!H1365)),0)))</f>
        <v>0</v>
      </c>
      <c r="BE1367" s="118">
        <f>IF((AS1367)=0,('Form II'!G1365+'Form II'!H1365),SUM(AU1367:BD1367))</f>
        <v>0</v>
      </c>
      <c r="CD1367" s="23">
        <f>AT1367*'Form II'!F1365</f>
        <v>0</v>
      </c>
    </row>
    <row r="1368" spans="1:82" ht="16.5" thickTop="1" thickBot="1" x14ac:dyDescent="0.3">
      <c r="A1368" s="28" t="s">
        <v>40</v>
      </c>
      <c r="B1368" s="29"/>
      <c r="C1368" s="114">
        <v>0</v>
      </c>
      <c r="D1368" s="93">
        <f t="shared" ref="D1368" si="13415">C1368/C1363</f>
        <v>0</v>
      </c>
      <c r="E1368" s="114"/>
      <c r="F1368" s="93">
        <f t="shared" ref="F1368" si="13416">E1368/E1363</f>
        <v>0</v>
      </c>
      <c r="G1368" s="114"/>
      <c r="H1368" s="93">
        <f t="shared" ref="H1368" si="13417">G1368/G1363</f>
        <v>0</v>
      </c>
      <c r="I1368" s="114"/>
      <c r="J1368" s="93">
        <f t="shared" ref="J1368" si="13418">I1368/I1363</f>
        <v>0</v>
      </c>
      <c r="K1368" s="114"/>
      <c r="L1368" s="93">
        <f t="shared" ref="L1368" si="13419">K1368/K1363</f>
        <v>0</v>
      </c>
      <c r="M1368" s="114">
        <v>0</v>
      </c>
      <c r="N1368" s="93">
        <f t="shared" ref="N1368" si="13420">M1368/M1363</f>
        <v>0</v>
      </c>
      <c r="O1368" s="114">
        <v>0</v>
      </c>
      <c r="P1368" s="93">
        <f t="shared" ref="P1368" si="13421">O1368/O1363</f>
        <v>0</v>
      </c>
      <c r="Q1368" s="114">
        <v>0</v>
      </c>
      <c r="R1368" s="93">
        <f t="shared" ref="R1368" si="13422">Q1368/Q1363</f>
        <v>0</v>
      </c>
      <c r="S1368" s="114">
        <v>0</v>
      </c>
      <c r="T1368" s="93">
        <f t="shared" ref="T1368" si="13423">S1368/S1363</f>
        <v>0</v>
      </c>
      <c r="U1368" s="114">
        <v>0</v>
      </c>
      <c r="V1368" s="93">
        <f t="shared" ref="V1368" si="13424">U1368/U1363</f>
        <v>0</v>
      </c>
      <c r="W1368" s="114">
        <v>0</v>
      </c>
      <c r="X1368" s="93">
        <f t="shared" ref="X1368" si="13425">W1368/W1363</f>
        <v>0</v>
      </c>
      <c r="Y1368" s="114">
        <v>0</v>
      </c>
      <c r="Z1368" s="93">
        <f t="shared" ref="Z1368" si="13426">Y1368/Y1363</f>
        <v>0</v>
      </c>
      <c r="AA1368" s="114">
        <v>0</v>
      </c>
      <c r="AB1368" s="93">
        <f t="shared" ref="AB1368" si="13427">AA1368/AA1363</f>
        <v>0</v>
      </c>
      <c r="AC1368" s="114">
        <v>0</v>
      </c>
      <c r="AD1368" s="93">
        <f t="shared" ref="AD1368" si="13428">AC1368/AC1363</f>
        <v>0</v>
      </c>
      <c r="AE1368" s="114"/>
      <c r="AF1368" s="93">
        <f t="shared" ref="AF1368" si="13429">AE1368/AE1363</f>
        <v>0</v>
      </c>
      <c r="AG1368" s="114"/>
      <c r="AH1368" s="93">
        <f t="shared" ref="AH1368" si="13430">AG1368/AG1363</f>
        <v>0</v>
      </c>
      <c r="AI1368" s="114"/>
      <c r="AJ1368" s="93">
        <f t="shared" ref="AJ1368" si="13431">AI1368/AI1363</f>
        <v>0</v>
      </c>
      <c r="AK1368" s="114"/>
      <c r="AL1368" s="93">
        <f t="shared" ref="AL1368" si="13432">AK1368/AK1363</f>
        <v>0</v>
      </c>
      <c r="AM1368" s="114">
        <v>0</v>
      </c>
      <c r="AN1368" s="93">
        <f t="shared" ref="AN1368" si="13433">AM1368/AM1363</f>
        <v>0</v>
      </c>
      <c r="AO1368" s="114">
        <v>0</v>
      </c>
      <c r="AP1368" s="93">
        <f t="shared" ref="AP1368" si="13434">AO1368/AO1363</f>
        <v>0</v>
      </c>
      <c r="AQ1368" s="114">
        <v>0</v>
      </c>
      <c r="AR1368" s="93">
        <f t="shared" si="13372"/>
        <v>0</v>
      </c>
      <c r="AS1368" s="134">
        <f t="shared" si="13373"/>
        <v>0</v>
      </c>
      <c r="AT1368" s="203">
        <f t="shared" si="13374"/>
        <v>0</v>
      </c>
      <c r="AU1368" s="120">
        <f>IF(J1368=0,0,(IF('Form II'!K1366="yes",(J1368/AT1368)*('Form II'!G1366+'Form II'!H1366),0)))</f>
        <v>0</v>
      </c>
      <c r="AV1368" s="120">
        <f>IF(D1368=0,0,(IF('Form II'!I1366="yes",(D1368/AT1368)*('Form II'!G1366+'Form II'!H1366),0)))</f>
        <v>0</v>
      </c>
      <c r="AW1368" s="120">
        <f>IF(F1368+H1368=0,0,(IF('Form II'!J1366="yes",((F1368+H1368)/AT1368)*('Form II'!G1366+'Form II'!H1366),0)))</f>
        <v>0</v>
      </c>
      <c r="AX1368" s="120">
        <f>IF(L1368=0,0,(L1368/AT1368)*('Form II'!G1366+'Form II'!H1366))</f>
        <v>0</v>
      </c>
      <c r="AY1368" s="120">
        <f>IF(P1368+R1368=0,0,(IF('Form II'!M1366="yes",(((P1368+R1368)/AT1368)*('Form II'!G1366+'Form II'!H1366)),0)))</f>
        <v>0</v>
      </c>
      <c r="AZ1368" s="120" t="e">
        <f>IF('Form II'!N1366="yes",(((V1368+X1368+Z1368+T1368)/AT1368)*('Form II'!G1366+'Form II'!H1366)),0)</f>
        <v>#DIV/0!</v>
      </c>
      <c r="BA1368" s="120" t="e">
        <f>IF('Form II'!P1366="yes",(AB1368/AT1368)*('Form II'!G1366+'Form II'!H1366),0)</f>
        <v>#DIV/0!</v>
      </c>
      <c r="BB1368" s="120" t="e">
        <f>IF('Form II'!O1366="yes",(AD1368/AT1368)*('Form II'!G1366+'Form II'!H1366),0)</f>
        <v>#DIV/0!</v>
      </c>
      <c r="BC1368" s="120">
        <f>IF(AF1368=0,0,(AF1368/AT1368)*('Form II'!G1366+'Form II'!H1366))</f>
        <v>0</v>
      </c>
      <c r="BD1368" s="120">
        <f>IF((AN1368+AP1368+AR1368)=0,0,(IF('Form II'!R1366="yes",(((AN1368+AP1368+AR1368)/AT1368)*('Form II'!G1366+'Form II'!H1366)),0)))</f>
        <v>0</v>
      </c>
      <c r="BE1368" s="118">
        <f>IF((AS1368)=0,('Form II'!G1366+'Form II'!H1366),SUM(AU1368:BD1368))</f>
        <v>0</v>
      </c>
      <c r="CD1368" s="23">
        <f>AT1368*'Form II'!F1366</f>
        <v>0</v>
      </c>
    </row>
    <row r="1369" spans="1:82" ht="15.75" thickTop="1" x14ac:dyDescent="0.25">
      <c r="A1369" s="90" t="s">
        <v>41</v>
      </c>
      <c r="B1369" s="91"/>
      <c r="C1369" s="91">
        <f t="shared" si="13000"/>
        <v>0</v>
      </c>
      <c r="D1369" s="93">
        <f t="shared" ref="D1369" si="13435">C1369/C1363</f>
        <v>0</v>
      </c>
      <c r="E1369" s="91">
        <f t="shared" si="13002"/>
        <v>0</v>
      </c>
      <c r="F1369" s="93">
        <f t="shared" ref="F1369" si="13436">E1369/E1363</f>
        <v>0</v>
      </c>
      <c r="G1369" s="91">
        <f t="shared" si="13004"/>
        <v>0</v>
      </c>
      <c r="H1369" s="93">
        <f t="shared" ref="H1369" si="13437">G1369/G1363</f>
        <v>0</v>
      </c>
      <c r="I1369" s="91">
        <f t="shared" si="13006"/>
        <v>0</v>
      </c>
      <c r="J1369" s="93">
        <f t="shared" ref="J1369" si="13438">I1369/I1363</f>
        <v>0</v>
      </c>
      <c r="K1369" s="91">
        <f t="shared" si="13008"/>
        <v>0</v>
      </c>
      <c r="L1369" s="93">
        <f t="shared" ref="L1369" si="13439">K1369/K1363</f>
        <v>0</v>
      </c>
      <c r="M1369" s="91">
        <f t="shared" si="13010"/>
        <v>0</v>
      </c>
      <c r="N1369" s="93">
        <f t="shared" ref="N1369" si="13440">M1369/M1363</f>
        <v>0</v>
      </c>
      <c r="O1369" s="91">
        <f t="shared" si="13012"/>
        <v>0</v>
      </c>
      <c r="P1369" s="93">
        <f t="shared" ref="P1369" si="13441">O1369/O1363</f>
        <v>0</v>
      </c>
      <c r="Q1369" s="91">
        <f t="shared" si="13014"/>
        <v>0</v>
      </c>
      <c r="R1369" s="93">
        <f t="shared" ref="R1369" si="13442">Q1369/Q1363</f>
        <v>0</v>
      </c>
      <c r="S1369" s="91">
        <f t="shared" si="13016"/>
        <v>0</v>
      </c>
      <c r="T1369" s="93">
        <f t="shared" ref="T1369" si="13443">S1369/S1363</f>
        <v>0</v>
      </c>
      <c r="U1369" s="91">
        <f t="shared" si="13018"/>
        <v>0</v>
      </c>
      <c r="V1369" s="93">
        <f t="shared" ref="V1369" si="13444">U1369/U1363</f>
        <v>0</v>
      </c>
      <c r="W1369" s="91">
        <f t="shared" si="13020"/>
        <v>0</v>
      </c>
      <c r="X1369" s="93">
        <f t="shared" ref="X1369" si="13445">W1369/W1363</f>
        <v>0</v>
      </c>
      <c r="Y1369" s="91">
        <f t="shared" si="13022"/>
        <v>0</v>
      </c>
      <c r="Z1369" s="93">
        <f t="shared" ref="Z1369" si="13446">Y1369/Y1363</f>
        <v>0</v>
      </c>
      <c r="AA1369" s="91">
        <f t="shared" si="13024"/>
        <v>0</v>
      </c>
      <c r="AB1369" s="93">
        <f t="shared" ref="AB1369" si="13447">AA1369/AA1363</f>
        <v>0</v>
      </c>
      <c r="AC1369" s="91">
        <f t="shared" si="13026"/>
        <v>0</v>
      </c>
      <c r="AD1369" s="93">
        <f t="shared" ref="AD1369" si="13448">AC1369/AC1363</f>
        <v>0</v>
      </c>
      <c r="AE1369" s="94">
        <f t="shared" si="13028"/>
        <v>0</v>
      </c>
      <c r="AF1369" s="93">
        <f t="shared" ref="AF1369" si="13449">AE1369/AE1363</f>
        <v>0</v>
      </c>
      <c r="AG1369" s="91">
        <f t="shared" si="13030"/>
        <v>0</v>
      </c>
      <c r="AH1369" s="93">
        <f t="shared" ref="AH1369" si="13450">AG1369/AG1363</f>
        <v>0</v>
      </c>
      <c r="AI1369" s="91">
        <f t="shared" si="13032"/>
        <v>0</v>
      </c>
      <c r="AJ1369" s="93">
        <f t="shared" ref="AJ1369" si="13451">AI1369/AI1363</f>
        <v>0</v>
      </c>
      <c r="AK1369" s="91">
        <f t="shared" si="13034"/>
        <v>0</v>
      </c>
      <c r="AL1369" s="93">
        <f t="shared" ref="AL1369" si="13452">AK1369/AK1363</f>
        <v>0</v>
      </c>
      <c r="AM1369" s="91">
        <f t="shared" si="13036"/>
        <v>0</v>
      </c>
      <c r="AN1369" s="93">
        <f t="shared" ref="AN1369" si="13453">AM1369/AM1363</f>
        <v>0</v>
      </c>
      <c r="AO1369" s="91">
        <f t="shared" si="13038"/>
        <v>0</v>
      </c>
      <c r="AP1369" s="93">
        <f t="shared" ref="AP1369" si="13454">AO1369/AO1363</f>
        <v>0</v>
      </c>
      <c r="AQ1369" s="91">
        <f t="shared" si="13040"/>
        <v>0</v>
      </c>
      <c r="AR1369" s="93">
        <f t="shared" si="13372"/>
        <v>0</v>
      </c>
      <c r="AS1369" s="95">
        <f t="shared" si="13041"/>
        <v>0</v>
      </c>
      <c r="AT1369" s="203">
        <f t="shared" si="13374"/>
        <v>0</v>
      </c>
      <c r="AU1369" s="121"/>
      <c r="AV1369" s="121"/>
      <c r="AW1369" s="121"/>
      <c r="AX1369" s="121"/>
      <c r="AY1369" s="121"/>
      <c r="AZ1369" s="121"/>
      <c r="BA1369" s="121"/>
      <c r="BB1369" s="121"/>
      <c r="BC1369" s="121"/>
      <c r="BD1369" s="121"/>
      <c r="BE1369" s="121"/>
      <c r="CD1369" s="30">
        <f t="shared" si="13042"/>
        <v>0</v>
      </c>
    </row>
    <row r="1370" spans="1:82" x14ac:dyDescent="0.25">
      <c r="AU1370" s="116"/>
      <c r="AV1370" s="116"/>
      <c r="AW1370" s="116"/>
      <c r="AX1370" s="116"/>
      <c r="AY1370" s="116"/>
      <c r="AZ1370" s="116"/>
      <c r="BA1370" s="116"/>
      <c r="BB1370" s="116"/>
      <c r="BC1370" s="116"/>
      <c r="BD1370" s="116"/>
      <c r="BE1370" s="116"/>
    </row>
    <row r="1371" spans="1:82" ht="45" x14ac:dyDescent="0.25">
      <c r="A1371" s="97"/>
      <c r="B1371" s="199" t="s">
        <v>25</v>
      </c>
      <c r="C1371" s="248" t="s">
        <v>116</v>
      </c>
      <c r="D1371" s="247"/>
      <c r="E1371" s="257" t="s">
        <v>119</v>
      </c>
      <c r="F1371" s="247"/>
      <c r="G1371" s="257" t="s">
        <v>120</v>
      </c>
      <c r="H1371" s="247"/>
      <c r="I1371" s="248" t="s">
        <v>117</v>
      </c>
      <c r="J1371" s="247"/>
      <c r="K1371" s="248" t="s">
        <v>118</v>
      </c>
      <c r="L1371" s="247"/>
      <c r="M1371" s="248" t="s">
        <v>27</v>
      </c>
      <c r="N1371" s="247"/>
      <c r="O1371" s="248" t="s">
        <v>166</v>
      </c>
      <c r="P1371" s="247"/>
      <c r="Q1371" s="248" t="s">
        <v>167</v>
      </c>
      <c r="R1371" s="247"/>
      <c r="S1371" s="248" t="s">
        <v>132</v>
      </c>
      <c r="T1371" s="247"/>
      <c r="U1371" s="248" t="s">
        <v>28</v>
      </c>
      <c r="V1371" s="247"/>
      <c r="W1371" s="248" t="s">
        <v>29</v>
      </c>
      <c r="X1371" s="247"/>
      <c r="Y1371" s="248" t="s">
        <v>30</v>
      </c>
      <c r="Z1371" s="247"/>
      <c r="AA1371" s="248" t="s">
        <v>114</v>
      </c>
      <c r="AB1371" s="258"/>
      <c r="AC1371" s="248" t="s">
        <v>113</v>
      </c>
      <c r="AD1371" s="247"/>
      <c r="AE1371" s="248" t="s">
        <v>31</v>
      </c>
      <c r="AF1371" s="247"/>
      <c r="AG1371" s="248" t="s">
        <v>193</v>
      </c>
      <c r="AH1371" s="247"/>
      <c r="AI1371" s="248" t="s">
        <v>164</v>
      </c>
      <c r="AJ1371" s="247"/>
      <c r="AK1371" s="246" t="s">
        <v>165</v>
      </c>
      <c r="AL1371" s="247"/>
      <c r="AM1371" s="248" t="s">
        <v>33</v>
      </c>
      <c r="AN1371" s="247"/>
      <c r="AO1371" s="248" t="s">
        <v>34</v>
      </c>
      <c r="AP1371" s="247"/>
      <c r="AQ1371" s="248" t="s">
        <v>34</v>
      </c>
      <c r="AR1371" s="247"/>
      <c r="AS1371" s="248" t="s">
        <v>35</v>
      </c>
      <c r="AT1371" s="247"/>
      <c r="AU1371" s="115" t="s">
        <v>571</v>
      </c>
      <c r="AV1371" s="115" t="s">
        <v>116</v>
      </c>
      <c r="AW1371" s="115" t="s">
        <v>573</v>
      </c>
      <c r="AX1371" s="116" t="s">
        <v>574</v>
      </c>
      <c r="AY1371" s="116" t="s">
        <v>575</v>
      </c>
      <c r="AZ1371" s="116" t="s">
        <v>134</v>
      </c>
      <c r="BA1371" s="117" t="s">
        <v>114</v>
      </c>
      <c r="BB1371" s="117" t="s">
        <v>113</v>
      </c>
      <c r="BC1371" s="117" t="s">
        <v>46</v>
      </c>
      <c r="BD1371" s="117" t="s">
        <v>44</v>
      </c>
      <c r="BE1371" s="118"/>
    </row>
    <row r="1372" spans="1:82" x14ac:dyDescent="0.25">
      <c r="A1372" s="49" t="s">
        <v>129</v>
      </c>
      <c r="B1372" s="200"/>
      <c r="C1372" s="151"/>
      <c r="D1372" s="152"/>
      <c r="E1372" s="151"/>
      <c r="F1372" s="152"/>
      <c r="G1372" s="200"/>
      <c r="H1372" s="201"/>
      <c r="I1372" s="200"/>
      <c r="J1372" s="201"/>
      <c r="K1372" s="87"/>
      <c r="L1372" s="201"/>
      <c r="M1372" s="200"/>
      <c r="N1372" s="201"/>
      <c r="O1372" s="200"/>
      <c r="P1372" s="201"/>
      <c r="Q1372" s="200"/>
      <c r="R1372" s="201"/>
      <c r="S1372" s="200"/>
      <c r="T1372" s="201"/>
      <c r="U1372" s="200"/>
      <c r="V1372" s="201"/>
      <c r="W1372" s="200"/>
      <c r="X1372" s="201"/>
      <c r="Y1372" s="200"/>
      <c r="Z1372" s="201"/>
      <c r="AA1372" s="87"/>
      <c r="AB1372" s="87"/>
      <c r="AC1372" s="200"/>
      <c r="AD1372" s="201"/>
      <c r="AE1372" s="200"/>
      <c r="AF1372" s="201"/>
      <c r="AG1372" s="200"/>
      <c r="AH1372" s="201"/>
      <c r="AI1372" s="200"/>
      <c r="AJ1372" s="201"/>
      <c r="AK1372" s="87"/>
      <c r="AL1372" s="87"/>
      <c r="AM1372" s="200"/>
      <c r="AN1372" s="201"/>
      <c r="AO1372" s="200"/>
      <c r="AP1372" s="201"/>
      <c r="AQ1372" s="200"/>
      <c r="AR1372" s="201"/>
      <c r="AS1372" s="200"/>
      <c r="AT1372" s="146"/>
      <c r="AU1372" s="115"/>
      <c r="AV1372" s="115"/>
      <c r="AW1372" s="115"/>
      <c r="AX1372" s="116"/>
      <c r="AY1372" s="116"/>
      <c r="AZ1372" s="116"/>
      <c r="BA1372" s="116"/>
      <c r="BB1372" s="116"/>
      <c r="BC1372" s="116"/>
      <c r="BD1372" s="116"/>
      <c r="BE1372" s="116"/>
    </row>
    <row r="1373" spans="1:82" x14ac:dyDescent="0.25">
      <c r="A1373" s="98"/>
      <c r="B1373" s="88"/>
      <c r="C1373" s="249">
        <f>(VLOOKUP(A1372,$BF$2:$CB$5,2,FALSE))*'Form II'!F1373</f>
        <v>60</v>
      </c>
      <c r="D1373" s="250"/>
      <c r="E1373" s="249">
        <f>VLOOKUP(A1372,$BF$2:$CB$5,3,FALSE)*'Form II'!F1373</f>
        <v>60</v>
      </c>
      <c r="F1373" s="250"/>
      <c r="G1373" s="249">
        <f>VLOOKUP(A1372,$BF$2:$CB$5,4,FALSE)*'Form II'!F1373</f>
        <v>60</v>
      </c>
      <c r="H1373" s="250"/>
      <c r="I1373" s="249">
        <f>VLOOKUP(A1372,$BF$2:$CB$5,5,FALSE)*'Form II'!F1373</f>
        <v>60</v>
      </c>
      <c r="J1373" s="250"/>
      <c r="K1373" s="251">
        <f>VLOOKUP(A1372,$BF$2:$CB$5,6,FALSE)*'Form II'!F1373</f>
        <v>100</v>
      </c>
      <c r="L1373" s="250"/>
      <c r="M1373" s="249">
        <f>VLOOKUP(A1372,$BF$2:$CB$5,7,FALSE)*'Form II'!F1373</f>
        <v>200</v>
      </c>
      <c r="N1373" s="250"/>
      <c r="O1373" s="249">
        <f>VLOOKUP(A1372,$BF$2:$CB$5,8,FALSE)*'Form II'!F1373</f>
        <v>125</v>
      </c>
      <c r="P1373" s="250"/>
      <c r="Q1373" s="249">
        <f>VLOOKUP(A1372,$BF$2:$CB$5,9,FALSE)*'Form II'!F1373</f>
        <v>125</v>
      </c>
      <c r="R1373" s="250"/>
      <c r="S1373" s="249">
        <f>VLOOKUP(A1372,$BF$2:$CB$5,10,FALSE)*'Form II'!F1373</f>
        <v>125</v>
      </c>
      <c r="T1373" s="250"/>
      <c r="U1373" s="249">
        <f>VLOOKUP(A1372,$BF$2:$CB$5,11,FALSE)*'Form II'!F1373</f>
        <v>150</v>
      </c>
      <c r="V1373" s="250"/>
      <c r="W1373" s="249">
        <f>VLOOKUP(A1372,$BF$2:$CB$5,12,FALSE)*'Form II'!F1373</f>
        <v>200</v>
      </c>
      <c r="X1373" s="250"/>
      <c r="Y1373" s="252">
        <f>VLOOKUP(A1372,$BF$2:$CB$5,13,FALSE)*'Form II'!F1373</f>
        <v>250</v>
      </c>
      <c r="Z1373" s="253"/>
      <c r="AA1373" s="252">
        <f>VLOOKUP(A1372,$BF$2:$CB$5,14,FALSE)*'Form II'!F1373</f>
        <v>75</v>
      </c>
      <c r="AB1373" s="254"/>
      <c r="AC1373" s="252">
        <f>VLOOKUP(A1372,$BF$2:$CB$5,15,FALSE)*'Form II'!F1373</f>
        <v>75</v>
      </c>
      <c r="AD1373" s="253"/>
      <c r="AE1373" s="252">
        <f>VLOOKUP(A1372,$BF$2:$CB$5,16,FALSE)*'Form II'!F1373</f>
        <v>200</v>
      </c>
      <c r="AF1373" s="253"/>
      <c r="AG1373" s="249">
        <f>VLOOKUP(A1372,$BF$2:$CB$5,17,FALSE)*'Form II'!F1373</f>
        <v>200</v>
      </c>
      <c r="AH1373" s="250"/>
      <c r="AI1373" s="249">
        <f>VLOOKUP(A1372,$BF$2:$CB$5,18,FALSE)*'Form II'!F1373</f>
        <v>12.5</v>
      </c>
      <c r="AJ1373" s="250"/>
      <c r="AK1373" s="249">
        <f>VLOOKUP(A1372,$BF$2:$CB$5,19,FALSE)*'Form II'!F1373</f>
        <v>25</v>
      </c>
      <c r="AL1373" s="250"/>
      <c r="AM1373" s="249">
        <f>VLOOKUP(A1372,$BF$2:$CB$5,20,FALSE)*'Form II'!F1373</f>
        <v>12.5</v>
      </c>
      <c r="AN1373" s="250"/>
      <c r="AO1373" s="249">
        <f>VLOOKUP(A1372,$BF$2:$CB$5,21,FALSE)*'Form II'!F1373</f>
        <v>25</v>
      </c>
      <c r="AP1373" s="250"/>
      <c r="AQ1373" s="249">
        <f>VLOOKUP(A1372,$BF$2:$CB$5,22,FALSE)*'Form II'!F1373</f>
        <v>25</v>
      </c>
      <c r="AR1373" s="250"/>
      <c r="AS1373" s="255"/>
      <c r="AT1373" s="256"/>
      <c r="AU1373" s="116"/>
      <c r="AV1373" s="116"/>
      <c r="AW1373" s="116"/>
      <c r="AX1373" s="116"/>
      <c r="AY1373" s="116"/>
      <c r="AZ1373" s="116"/>
      <c r="BA1373" s="116"/>
      <c r="BB1373" s="116"/>
      <c r="BC1373" s="116"/>
      <c r="BD1373" s="116"/>
      <c r="BE1373" s="116"/>
    </row>
    <row r="1374" spans="1:82" ht="15.75" thickBot="1" x14ac:dyDescent="0.3">
      <c r="A1374" s="48" t="str">
        <f>'Form II'!A1373&amp;", "&amp;'Form II'!B1373</f>
        <v>, 138</v>
      </c>
      <c r="B1374" s="99" t="s">
        <v>36</v>
      </c>
      <c r="C1374" s="99" t="s">
        <v>36</v>
      </c>
      <c r="D1374" s="99" t="s">
        <v>142</v>
      </c>
      <c r="E1374" s="99"/>
      <c r="F1374" s="99"/>
      <c r="G1374" s="99"/>
      <c r="H1374" s="99"/>
      <c r="I1374" s="99"/>
      <c r="J1374" s="99"/>
      <c r="K1374" s="99" t="s">
        <v>36</v>
      </c>
      <c r="L1374" s="99" t="s">
        <v>142</v>
      </c>
      <c r="M1374" s="99" t="s">
        <v>36</v>
      </c>
      <c r="N1374" s="99" t="s">
        <v>142</v>
      </c>
      <c r="O1374" s="99" t="s">
        <v>36</v>
      </c>
      <c r="P1374" s="99" t="s">
        <v>142</v>
      </c>
      <c r="Q1374" s="99" t="s">
        <v>36</v>
      </c>
      <c r="R1374" s="99" t="s">
        <v>142</v>
      </c>
      <c r="S1374" s="99" t="s">
        <v>36</v>
      </c>
      <c r="T1374" s="99" t="s">
        <v>142</v>
      </c>
      <c r="U1374" s="99" t="s">
        <v>36</v>
      </c>
      <c r="V1374" s="99" t="s">
        <v>142</v>
      </c>
      <c r="W1374" s="99" t="s">
        <v>36</v>
      </c>
      <c r="X1374" s="99" t="s">
        <v>142</v>
      </c>
      <c r="Y1374" s="99" t="s">
        <v>36</v>
      </c>
      <c r="Z1374" s="99" t="s">
        <v>142</v>
      </c>
      <c r="AA1374" s="99"/>
      <c r="AB1374" s="99"/>
      <c r="AC1374" s="99" t="s">
        <v>36</v>
      </c>
      <c r="AD1374" s="99" t="s">
        <v>142</v>
      </c>
      <c r="AE1374" s="99" t="s">
        <v>36</v>
      </c>
      <c r="AF1374" s="100" t="s">
        <v>142</v>
      </c>
      <c r="AG1374" s="99" t="s">
        <v>36</v>
      </c>
      <c r="AH1374" s="99" t="s">
        <v>142</v>
      </c>
      <c r="AI1374" s="99" t="s">
        <v>36</v>
      </c>
      <c r="AJ1374" s="99" t="s">
        <v>142</v>
      </c>
      <c r="AK1374" s="99" t="s">
        <v>36</v>
      </c>
      <c r="AL1374" s="99" t="s">
        <v>142</v>
      </c>
      <c r="AM1374" s="99" t="s">
        <v>36</v>
      </c>
      <c r="AN1374" s="99" t="s">
        <v>142</v>
      </c>
      <c r="AO1374" s="99" t="s">
        <v>36</v>
      </c>
      <c r="AP1374" s="99" t="s">
        <v>142</v>
      </c>
      <c r="AQ1374" s="99" t="s">
        <v>36</v>
      </c>
      <c r="AR1374" s="99" t="s">
        <v>142</v>
      </c>
      <c r="AS1374" s="99" t="s">
        <v>36</v>
      </c>
      <c r="AT1374" s="147" t="s">
        <v>142</v>
      </c>
      <c r="AU1374" s="116"/>
      <c r="AV1374" s="116"/>
      <c r="AW1374" s="116"/>
      <c r="AX1374" s="116"/>
      <c r="AY1374" s="116"/>
      <c r="AZ1374" s="116"/>
      <c r="BA1374" s="116"/>
      <c r="BB1374" s="116"/>
      <c r="BC1374" s="116"/>
      <c r="BD1374" s="116"/>
      <c r="BE1374" s="116"/>
    </row>
    <row r="1375" spans="1:82" ht="16.5" thickTop="1" thickBot="1" x14ac:dyDescent="0.3">
      <c r="A1375" s="24" t="s">
        <v>37</v>
      </c>
      <c r="B1375" s="25"/>
      <c r="C1375" s="112">
        <v>0</v>
      </c>
      <c r="D1375" s="93">
        <f t="shared" ref="D1375" si="13455">C1375/C1373</f>
        <v>0</v>
      </c>
      <c r="E1375" s="112"/>
      <c r="F1375" s="93">
        <f t="shared" ref="F1375" si="13456">E1375/E1373</f>
        <v>0</v>
      </c>
      <c r="G1375" s="112"/>
      <c r="H1375" s="93">
        <f t="shared" ref="H1375" si="13457">G1375/G1373</f>
        <v>0</v>
      </c>
      <c r="I1375" s="112"/>
      <c r="J1375" s="93">
        <f t="shared" ref="J1375" si="13458">I1375/I1373</f>
        <v>0</v>
      </c>
      <c r="K1375" s="112"/>
      <c r="L1375" s="93">
        <f t="shared" ref="L1375" si="13459">K1375/K1373</f>
        <v>0</v>
      </c>
      <c r="M1375" s="112">
        <v>0</v>
      </c>
      <c r="N1375" s="93">
        <f t="shared" ref="N1375" si="13460">M1375/M1373</f>
        <v>0</v>
      </c>
      <c r="O1375" s="112">
        <v>0</v>
      </c>
      <c r="P1375" s="93">
        <f t="shared" ref="P1375" si="13461">O1375/O1373</f>
        <v>0</v>
      </c>
      <c r="Q1375" s="112">
        <v>0</v>
      </c>
      <c r="R1375" s="93">
        <f t="shared" ref="R1375" si="13462">Q1375/Q1373</f>
        <v>0</v>
      </c>
      <c r="S1375" s="112">
        <v>0</v>
      </c>
      <c r="T1375" s="93">
        <f t="shared" ref="T1375" si="13463">S1375/S1373</f>
        <v>0</v>
      </c>
      <c r="U1375" s="112">
        <v>0</v>
      </c>
      <c r="V1375" s="93">
        <f t="shared" ref="V1375" si="13464">U1375/U1373</f>
        <v>0</v>
      </c>
      <c r="W1375" s="112">
        <v>0</v>
      </c>
      <c r="X1375" s="93">
        <f t="shared" ref="X1375" si="13465">W1375/W1373</f>
        <v>0</v>
      </c>
      <c r="Y1375" s="112">
        <v>0</v>
      </c>
      <c r="Z1375" s="93">
        <f t="shared" ref="Z1375" si="13466">Y1375/Y1373</f>
        <v>0</v>
      </c>
      <c r="AA1375" s="112">
        <v>0</v>
      </c>
      <c r="AB1375" s="93">
        <f t="shared" ref="AB1375" si="13467">AA1375/AA1373</f>
        <v>0</v>
      </c>
      <c r="AC1375" s="112">
        <v>0</v>
      </c>
      <c r="AD1375" s="93">
        <f t="shared" ref="AD1375" si="13468">AC1375/AC1373</f>
        <v>0</v>
      </c>
      <c r="AE1375" s="112"/>
      <c r="AF1375" s="93">
        <f t="shared" ref="AF1375" si="13469">AE1375/AE1373</f>
        <v>0</v>
      </c>
      <c r="AG1375" s="112"/>
      <c r="AH1375" s="93">
        <f t="shared" ref="AH1375" si="13470">AG1375/AG1373</f>
        <v>0</v>
      </c>
      <c r="AI1375" s="112"/>
      <c r="AJ1375" s="93">
        <f t="shared" ref="AJ1375" si="13471">AI1375/AI1373</f>
        <v>0</v>
      </c>
      <c r="AK1375" s="112"/>
      <c r="AL1375" s="93">
        <f t="shared" ref="AL1375" si="13472">AK1375/AK1373</f>
        <v>0</v>
      </c>
      <c r="AM1375" s="112">
        <v>0</v>
      </c>
      <c r="AN1375" s="93">
        <f t="shared" ref="AN1375" si="13473">AM1375/AM1373</f>
        <v>0</v>
      </c>
      <c r="AO1375" s="112">
        <v>0</v>
      </c>
      <c r="AP1375" s="93">
        <f t="shared" ref="AP1375" si="13474">AO1375/AO1373</f>
        <v>0</v>
      </c>
      <c r="AQ1375" s="112">
        <v>0</v>
      </c>
      <c r="AR1375" s="93">
        <f t="shared" ref="AR1375:AR1379" si="13475">AQ1375/$AQ$113</f>
        <v>0</v>
      </c>
      <c r="AS1375" s="134">
        <f t="shared" ref="AS1375:AS1378" si="13476">C1375+K1375+M1375+O1375+U1375+W1375+Y1375+AC1375+AE1375+AG1375+AM1375+AQ1375+E1375+I1375+G1375+AA1375+Q1375+S1375+AO1375+AI1375+AK1375</f>
        <v>0</v>
      </c>
      <c r="AT1375" s="203">
        <f t="shared" ref="AT1375:AT1379" si="13477">D1375+L1375+N1375+P1375+V1375+X1375+Z1375+AD1375+AF1375+AH1375+AN1375+AR1375+AB1375+F1375+J1375+H1375+R1375+T1375+AP1375+AJ1375+AL1375</f>
        <v>0</v>
      </c>
      <c r="AU1375" s="120">
        <f>IF(J1375=0,0,(IF('Form II'!K1373="yes",(J1375/AT1375)*('Form II'!G1373+'Form II'!H1373),0)))</f>
        <v>0</v>
      </c>
      <c r="AV1375" s="120">
        <f>IF(D1375=0,0,(IF('Form II'!I1373="yes",(D1375/AT1375)*('Form II'!G1373+'Form II'!H1373),0)))</f>
        <v>0</v>
      </c>
      <c r="AW1375" s="120">
        <f>IF(F1375+H1375=0,0,(IF('Form II'!J1373="yes",((F1375+H1375)/AT1375)*('Form II'!G1373+'Form II'!H1373),0)))</f>
        <v>0</v>
      </c>
      <c r="AX1375" s="120">
        <f>IF(L1375=0,0,(L1375/AT1375)*('Form II'!G1373+'Form II'!H1373))</f>
        <v>0</v>
      </c>
      <c r="AY1375" s="120">
        <f>IF(P1375+R1375=0,0,(IF('Form II'!M1373="yes",(((P1375+R1375)/AT1375)*('Form II'!G1373+'Form II'!H1373)),0)))</f>
        <v>0</v>
      </c>
      <c r="AZ1375" s="120" t="e">
        <f>IF('Form II'!N1373="yes",(((V1375+X1375+Z1375+T1375)/AT1375)*('Form II'!G1373+'Form II'!H1373)),0)</f>
        <v>#DIV/0!</v>
      </c>
      <c r="BA1375" s="120" t="e">
        <f>IF('Form II'!P1373="yes",(AB1375/AT1375)*('Form II'!G1373+'Form II'!H1373),0)</f>
        <v>#DIV/0!</v>
      </c>
      <c r="BB1375" s="120" t="e">
        <f>IF('Form II'!O1373="yes",(AD1375/AT1375)*('Form II'!G1373+'Form II'!H1373),0)</f>
        <v>#DIV/0!</v>
      </c>
      <c r="BC1375" s="120">
        <f>IF(AF1375=0,0,(AF1375/AT1375)*('Form II'!G1373+'Form II'!H1373))</f>
        <v>0</v>
      </c>
      <c r="BD1375" s="120">
        <f>IF((AN1375+AP1375+AR1375)=0,0,(IF('Form II'!R1373="yes",(((AN1375+AP1375+AR1375)/AT1375)*('Form II'!G1373+'Form II'!H1373)),0)))</f>
        <v>0</v>
      </c>
      <c r="BE1375" s="118">
        <f>IF((AS1375)=0,('Form II'!G1373+'Form II'!H1373),SUM(AU1375:BD1375))</f>
        <v>0</v>
      </c>
      <c r="CD1375" s="23">
        <f>AT1375*'Form II'!F1373</f>
        <v>0</v>
      </c>
    </row>
    <row r="1376" spans="1:82" ht="16.5" thickTop="1" thickBot="1" x14ac:dyDescent="0.3">
      <c r="A1376" s="26" t="s">
        <v>38</v>
      </c>
      <c r="B1376" s="27"/>
      <c r="C1376" s="113">
        <v>0</v>
      </c>
      <c r="D1376" s="93">
        <f t="shared" ref="D1376" si="13478">C1376/C1373</f>
        <v>0</v>
      </c>
      <c r="E1376" s="113"/>
      <c r="F1376" s="93">
        <f t="shared" ref="F1376" si="13479">E1376/E1373</f>
        <v>0</v>
      </c>
      <c r="G1376" s="113"/>
      <c r="H1376" s="93">
        <f t="shared" ref="H1376" si="13480">G1376/G1373</f>
        <v>0</v>
      </c>
      <c r="I1376" s="113"/>
      <c r="J1376" s="93">
        <f t="shared" ref="J1376" si="13481">I1376/I1373</f>
        <v>0</v>
      </c>
      <c r="K1376" s="113"/>
      <c r="L1376" s="93">
        <f t="shared" ref="L1376" si="13482">K1376/K1373</f>
        <v>0</v>
      </c>
      <c r="M1376" s="113">
        <v>0</v>
      </c>
      <c r="N1376" s="93">
        <f t="shared" ref="N1376" si="13483">M1376/M1373</f>
        <v>0</v>
      </c>
      <c r="O1376" s="113">
        <v>0</v>
      </c>
      <c r="P1376" s="93">
        <f t="shared" ref="P1376" si="13484">O1376/O1373</f>
        <v>0</v>
      </c>
      <c r="Q1376" s="113">
        <v>0</v>
      </c>
      <c r="R1376" s="93">
        <f t="shared" ref="R1376" si="13485">Q1376/Q1373</f>
        <v>0</v>
      </c>
      <c r="S1376" s="113">
        <v>0</v>
      </c>
      <c r="T1376" s="93">
        <f t="shared" ref="T1376" si="13486">S1376/S1373</f>
        <v>0</v>
      </c>
      <c r="U1376" s="113">
        <v>0</v>
      </c>
      <c r="V1376" s="93">
        <f t="shared" ref="V1376" si="13487">U1376/U1373</f>
        <v>0</v>
      </c>
      <c r="W1376" s="113">
        <v>0</v>
      </c>
      <c r="X1376" s="93">
        <f t="shared" ref="X1376" si="13488">W1376/W1373</f>
        <v>0</v>
      </c>
      <c r="Y1376" s="113">
        <v>0</v>
      </c>
      <c r="Z1376" s="93">
        <f t="shared" ref="Z1376" si="13489">Y1376/Y1373</f>
        <v>0</v>
      </c>
      <c r="AA1376" s="113">
        <v>0</v>
      </c>
      <c r="AB1376" s="93">
        <f t="shared" ref="AB1376" si="13490">AA1376/AA1373</f>
        <v>0</v>
      </c>
      <c r="AC1376" s="113">
        <v>0</v>
      </c>
      <c r="AD1376" s="93">
        <f t="shared" ref="AD1376" si="13491">AC1376/AC1373</f>
        <v>0</v>
      </c>
      <c r="AE1376" s="113"/>
      <c r="AF1376" s="93">
        <f t="shared" ref="AF1376" si="13492">AE1376/AE1373</f>
        <v>0</v>
      </c>
      <c r="AG1376" s="113"/>
      <c r="AH1376" s="93">
        <f t="shared" ref="AH1376" si="13493">AG1376/AG1373</f>
        <v>0</v>
      </c>
      <c r="AI1376" s="113"/>
      <c r="AJ1376" s="93">
        <f t="shared" ref="AJ1376" si="13494">AI1376/AI1373</f>
        <v>0</v>
      </c>
      <c r="AK1376" s="113"/>
      <c r="AL1376" s="93">
        <f t="shared" ref="AL1376" si="13495">AK1376/AK1373</f>
        <v>0</v>
      </c>
      <c r="AM1376" s="113">
        <v>0</v>
      </c>
      <c r="AN1376" s="93">
        <f t="shared" ref="AN1376" si="13496">AM1376/AM1373</f>
        <v>0</v>
      </c>
      <c r="AO1376" s="113">
        <v>0</v>
      </c>
      <c r="AP1376" s="93">
        <f t="shared" ref="AP1376" si="13497">AO1376/AO1373</f>
        <v>0</v>
      </c>
      <c r="AQ1376" s="113">
        <v>0</v>
      </c>
      <c r="AR1376" s="93">
        <f t="shared" si="13475"/>
        <v>0</v>
      </c>
      <c r="AS1376" s="134">
        <f t="shared" si="13476"/>
        <v>0</v>
      </c>
      <c r="AT1376" s="203">
        <f t="shared" si="13477"/>
        <v>0</v>
      </c>
      <c r="AU1376" s="120">
        <f>IF(J1376=0,0,(IF('Form II'!K1374="yes",(J1376/AT1376)*('Form II'!G1374+'Form II'!H1374),0)))</f>
        <v>0</v>
      </c>
      <c r="AV1376" s="120">
        <f>IF(D1376=0,0,(IF('Form II'!I1374="yes",(D1376/AT1376)*('Form II'!G1374+'Form II'!H1374),0)))</f>
        <v>0</v>
      </c>
      <c r="AW1376" s="120">
        <f>IF(F1376+H1376=0,0,(IF('Form II'!J1374="yes",((F1376+H1376)/AT1376)*('Form II'!G1374+'Form II'!H1374),0)))</f>
        <v>0</v>
      </c>
      <c r="AX1376" s="120">
        <f>IF(L1376=0,0,(L1376/AT1376)*('Form II'!G1374+'Form II'!H1374))</f>
        <v>0</v>
      </c>
      <c r="AY1376" s="120">
        <f>IF(P1376+R1376=0,0,(IF('Form II'!M1374="yes",(((P1376+R1376)/AT1376)*('Form II'!G1374+'Form II'!H1374)),0)))</f>
        <v>0</v>
      </c>
      <c r="AZ1376" s="120" t="e">
        <f>IF('Form II'!N1374="yes",(((V1376+X1376+Z1376+T1376)/AT1376)*('Form II'!G1374+'Form II'!H1374)),0)</f>
        <v>#DIV/0!</v>
      </c>
      <c r="BA1376" s="120" t="e">
        <f>IF('Form II'!P1374="yes",(AB1376/AT1376)*('Form II'!G1374+'Form II'!H1374),0)</f>
        <v>#DIV/0!</v>
      </c>
      <c r="BB1376" s="120" t="e">
        <f>IF('Form II'!O1374="yes",(AD1376/AT1376)*('Form II'!G1374+'Form II'!H1374),0)</f>
        <v>#DIV/0!</v>
      </c>
      <c r="BC1376" s="120">
        <f>IF(AF1376=0,0,(AF1376/AT1376)*('Form II'!G1374+'Form II'!H1374))</f>
        <v>0</v>
      </c>
      <c r="BD1376" s="120">
        <f>IF((AN1376+AP1376+AR1376)=0,0,(IF('Form II'!R1374="yes",(((AN1376+AP1376+AR1376)/AT1376)*('Form II'!G1374+'Form II'!H1374)),0)))</f>
        <v>0</v>
      </c>
      <c r="BE1376" s="118">
        <f>IF((AS1376)=0,('Form II'!G1374+'Form II'!H1374),SUM(AU1376:BD1376))</f>
        <v>0</v>
      </c>
      <c r="CD1376" s="23">
        <f>AT1376*'Form II'!F1374</f>
        <v>0</v>
      </c>
    </row>
    <row r="1377" spans="1:82" ht="16.5" thickTop="1" thickBot="1" x14ac:dyDescent="0.3">
      <c r="A1377" s="26" t="s">
        <v>39</v>
      </c>
      <c r="B1377" s="27"/>
      <c r="C1377" s="113">
        <v>0</v>
      </c>
      <c r="D1377" s="93">
        <f t="shared" ref="D1377" si="13498">C1377/C1373</f>
        <v>0</v>
      </c>
      <c r="E1377" s="113"/>
      <c r="F1377" s="93">
        <f t="shared" ref="F1377" si="13499">E1377/E1373</f>
        <v>0</v>
      </c>
      <c r="G1377" s="113"/>
      <c r="H1377" s="93">
        <f t="shared" ref="H1377" si="13500">G1377/G1373</f>
        <v>0</v>
      </c>
      <c r="I1377" s="113"/>
      <c r="J1377" s="93">
        <f t="shared" ref="J1377" si="13501">I1377/I1373</f>
        <v>0</v>
      </c>
      <c r="K1377" s="113"/>
      <c r="L1377" s="93">
        <f t="shared" ref="L1377" si="13502">K1377/K1373</f>
        <v>0</v>
      </c>
      <c r="M1377" s="113">
        <v>0</v>
      </c>
      <c r="N1377" s="93">
        <f t="shared" ref="N1377" si="13503">M1377/M1373</f>
        <v>0</v>
      </c>
      <c r="O1377" s="113">
        <v>0</v>
      </c>
      <c r="P1377" s="93">
        <f t="shared" ref="P1377" si="13504">O1377/O1373</f>
        <v>0</v>
      </c>
      <c r="Q1377" s="113">
        <v>0</v>
      </c>
      <c r="R1377" s="93">
        <f t="shared" ref="R1377" si="13505">Q1377/Q1373</f>
        <v>0</v>
      </c>
      <c r="S1377" s="113">
        <v>0</v>
      </c>
      <c r="T1377" s="93">
        <f t="shared" ref="T1377" si="13506">S1377/S1373</f>
        <v>0</v>
      </c>
      <c r="U1377" s="113">
        <v>0</v>
      </c>
      <c r="V1377" s="93">
        <f t="shared" ref="V1377" si="13507">U1377/U1373</f>
        <v>0</v>
      </c>
      <c r="W1377" s="113">
        <v>0</v>
      </c>
      <c r="X1377" s="93">
        <f t="shared" ref="X1377" si="13508">W1377/W1373</f>
        <v>0</v>
      </c>
      <c r="Y1377" s="113">
        <v>0</v>
      </c>
      <c r="Z1377" s="93">
        <f t="shared" ref="Z1377" si="13509">Y1377/Y1373</f>
        <v>0</v>
      </c>
      <c r="AA1377" s="113">
        <v>0</v>
      </c>
      <c r="AB1377" s="93">
        <f t="shared" ref="AB1377" si="13510">AA1377/AA1373</f>
        <v>0</v>
      </c>
      <c r="AC1377" s="113">
        <v>0</v>
      </c>
      <c r="AD1377" s="93">
        <f t="shared" ref="AD1377" si="13511">AC1377/AC1373</f>
        <v>0</v>
      </c>
      <c r="AE1377" s="113"/>
      <c r="AF1377" s="93">
        <f t="shared" ref="AF1377" si="13512">AE1377/AE1373</f>
        <v>0</v>
      </c>
      <c r="AG1377" s="113"/>
      <c r="AH1377" s="93">
        <f t="shared" ref="AH1377" si="13513">AG1377/AG1373</f>
        <v>0</v>
      </c>
      <c r="AI1377" s="113"/>
      <c r="AJ1377" s="93">
        <f t="shared" ref="AJ1377" si="13514">AI1377/AI1373</f>
        <v>0</v>
      </c>
      <c r="AK1377" s="113"/>
      <c r="AL1377" s="93">
        <f t="shared" ref="AL1377" si="13515">AK1377/AK1373</f>
        <v>0</v>
      </c>
      <c r="AM1377" s="113">
        <v>0</v>
      </c>
      <c r="AN1377" s="93">
        <f t="shared" ref="AN1377" si="13516">AM1377/AM1373</f>
        <v>0</v>
      </c>
      <c r="AO1377" s="113">
        <v>0</v>
      </c>
      <c r="AP1377" s="93">
        <f t="shared" ref="AP1377" si="13517">AO1377/AO1373</f>
        <v>0</v>
      </c>
      <c r="AQ1377" s="113">
        <v>0</v>
      </c>
      <c r="AR1377" s="93">
        <f t="shared" si="13475"/>
        <v>0</v>
      </c>
      <c r="AS1377" s="134">
        <f t="shared" si="13476"/>
        <v>0</v>
      </c>
      <c r="AT1377" s="203">
        <f t="shared" si="13477"/>
        <v>0</v>
      </c>
      <c r="AU1377" s="120">
        <f>IF(J1377=0,0,(IF('Form II'!K1375="yes",(J1377/AT1377)*('Form II'!G1375+'Form II'!H1375),0)))</f>
        <v>0</v>
      </c>
      <c r="AV1377" s="120">
        <f>IF(D1377=0,0,(IF('Form II'!I1375="yes",(D1377/AT1377)*('Form II'!G1375+'Form II'!H1375),0)))</f>
        <v>0</v>
      </c>
      <c r="AW1377" s="120">
        <f>IF(F1377+H1377=0,0,(IF('Form II'!J1375="yes",((F1377+H1377)/AT1377)*('Form II'!G1375+'Form II'!H1375),0)))</f>
        <v>0</v>
      </c>
      <c r="AX1377" s="120">
        <f>IF(L1377=0,0,(L1377/AT1377)*('Form II'!G1375+'Form II'!H1375))</f>
        <v>0</v>
      </c>
      <c r="AY1377" s="120">
        <f>IF(P1377+R1377=0,0,(IF('Form II'!M1375="yes",(((P1377+R1377)/AT1377)*('Form II'!G1375+'Form II'!H1375)),0)))</f>
        <v>0</v>
      </c>
      <c r="AZ1377" s="120" t="e">
        <f>IF('Form II'!N1375="yes",(((V1377+X1377+Z1377+T1377)/AT1377)*('Form II'!G1375+'Form II'!H1375)),0)</f>
        <v>#DIV/0!</v>
      </c>
      <c r="BA1377" s="120" t="e">
        <f>IF('Form II'!P1375="yes",(AB1377/AT1377)*('Form II'!G1375+'Form II'!H1375),0)</f>
        <v>#DIV/0!</v>
      </c>
      <c r="BB1377" s="120" t="e">
        <f>IF('Form II'!O1375="yes",(AD1377/AT1377)*('Form II'!G1375+'Form II'!H1375),0)</f>
        <v>#DIV/0!</v>
      </c>
      <c r="BC1377" s="120">
        <f>IF(AF1377=0,0,(AF1377/AT1377)*('Form II'!G1375+'Form II'!H1375))</f>
        <v>0</v>
      </c>
      <c r="BD1377" s="120">
        <f>IF((AN1377+AP1377+AR1377)=0,0,(IF('Form II'!R1375="yes",(((AN1377+AP1377+AR1377)/AT1377)*('Form II'!G1375+'Form II'!H1375)),0)))</f>
        <v>0</v>
      </c>
      <c r="BE1377" s="118">
        <f>IF((AS1377)=0,('Form II'!G1375+'Form II'!H1375),SUM(AU1377:BD1377))</f>
        <v>0</v>
      </c>
      <c r="CD1377" s="23">
        <f>AT1377*'Form II'!F1375</f>
        <v>0</v>
      </c>
    </row>
    <row r="1378" spans="1:82" ht="16.5" thickTop="1" thickBot="1" x14ac:dyDescent="0.3">
      <c r="A1378" s="28" t="s">
        <v>40</v>
      </c>
      <c r="B1378" s="29"/>
      <c r="C1378" s="114">
        <v>0</v>
      </c>
      <c r="D1378" s="93">
        <f t="shared" ref="D1378" si="13518">C1378/C1373</f>
        <v>0</v>
      </c>
      <c r="E1378" s="114"/>
      <c r="F1378" s="93">
        <f t="shared" ref="F1378" si="13519">E1378/E1373</f>
        <v>0</v>
      </c>
      <c r="G1378" s="114"/>
      <c r="H1378" s="93">
        <f t="shared" ref="H1378" si="13520">G1378/G1373</f>
        <v>0</v>
      </c>
      <c r="I1378" s="114"/>
      <c r="J1378" s="93">
        <f t="shared" ref="J1378" si="13521">I1378/I1373</f>
        <v>0</v>
      </c>
      <c r="K1378" s="114"/>
      <c r="L1378" s="93">
        <f t="shared" ref="L1378" si="13522">K1378/K1373</f>
        <v>0</v>
      </c>
      <c r="M1378" s="114">
        <v>0</v>
      </c>
      <c r="N1378" s="93">
        <f t="shared" ref="N1378" si="13523">M1378/M1373</f>
        <v>0</v>
      </c>
      <c r="O1378" s="114">
        <v>0</v>
      </c>
      <c r="P1378" s="93">
        <f t="shared" ref="P1378" si="13524">O1378/O1373</f>
        <v>0</v>
      </c>
      <c r="Q1378" s="114">
        <v>0</v>
      </c>
      <c r="R1378" s="93">
        <f t="shared" ref="R1378" si="13525">Q1378/Q1373</f>
        <v>0</v>
      </c>
      <c r="S1378" s="114">
        <v>0</v>
      </c>
      <c r="T1378" s="93">
        <f t="shared" ref="T1378" si="13526">S1378/S1373</f>
        <v>0</v>
      </c>
      <c r="U1378" s="114">
        <v>0</v>
      </c>
      <c r="V1378" s="93">
        <f t="shared" ref="V1378" si="13527">U1378/U1373</f>
        <v>0</v>
      </c>
      <c r="W1378" s="114">
        <v>0</v>
      </c>
      <c r="X1378" s="93">
        <f t="shared" ref="X1378" si="13528">W1378/W1373</f>
        <v>0</v>
      </c>
      <c r="Y1378" s="114">
        <v>0</v>
      </c>
      <c r="Z1378" s="93">
        <f t="shared" ref="Z1378" si="13529">Y1378/Y1373</f>
        <v>0</v>
      </c>
      <c r="AA1378" s="114">
        <v>0</v>
      </c>
      <c r="AB1378" s="93">
        <f t="shared" ref="AB1378" si="13530">AA1378/AA1373</f>
        <v>0</v>
      </c>
      <c r="AC1378" s="114">
        <v>0</v>
      </c>
      <c r="AD1378" s="93">
        <f t="shared" ref="AD1378" si="13531">AC1378/AC1373</f>
        <v>0</v>
      </c>
      <c r="AE1378" s="114"/>
      <c r="AF1378" s="93">
        <f t="shared" ref="AF1378" si="13532">AE1378/AE1373</f>
        <v>0</v>
      </c>
      <c r="AG1378" s="114"/>
      <c r="AH1378" s="93">
        <f t="shared" ref="AH1378" si="13533">AG1378/AG1373</f>
        <v>0</v>
      </c>
      <c r="AI1378" s="114"/>
      <c r="AJ1378" s="93">
        <f t="shared" ref="AJ1378" si="13534">AI1378/AI1373</f>
        <v>0</v>
      </c>
      <c r="AK1378" s="114"/>
      <c r="AL1378" s="93">
        <f t="shared" ref="AL1378" si="13535">AK1378/AK1373</f>
        <v>0</v>
      </c>
      <c r="AM1378" s="114">
        <v>0</v>
      </c>
      <c r="AN1378" s="93">
        <f t="shared" ref="AN1378" si="13536">AM1378/AM1373</f>
        <v>0</v>
      </c>
      <c r="AO1378" s="114">
        <v>0</v>
      </c>
      <c r="AP1378" s="93">
        <f t="shared" ref="AP1378" si="13537">AO1378/AO1373</f>
        <v>0</v>
      </c>
      <c r="AQ1378" s="114">
        <v>0</v>
      </c>
      <c r="AR1378" s="93">
        <f t="shared" si="13475"/>
        <v>0</v>
      </c>
      <c r="AS1378" s="134">
        <f t="shared" si="13476"/>
        <v>0</v>
      </c>
      <c r="AT1378" s="203">
        <f t="shared" si="13477"/>
        <v>0</v>
      </c>
      <c r="AU1378" s="120">
        <f>IF(J1378=0,0,(IF('Form II'!K1376="yes",(J1378/AT1378)*('Form II'!G1376+'Form II'!H1376),0)))</f>
        <v>0</v>
      </c>
      <c r="AV1378" s="120">
        <f>IF(D1378=0,0,(IF('Form II'!I1376="yes",(D1378/AT1378)*('Form II'!G1376+'Form II'!H1376),0)))</f>
        <v>0</v>
      </c>
      <c r="AW1378" s="120">
        <f>IF(F1378+H1378=0,0,(IF('Form II'!J1376="yes",((F1378+H1378)/AT1378)*('Form II'!G1376+'Form II'!H1376),0)))</f>
        <v>0</v>
      </c>
      <c r="AX1378" s="120">
        <f>IF(L1378=0,0,(L1378/AT1378)*('Form II'!G1376+'Form II'!H1376))</f>
        <v>0</v>
      </c>
      <c r="AY1378" s="120">
        <f>IF(P1378+R1378=0,0,(IF('Form II'!M1376="yes",(((P1378+R1378)/AT1378)*('Form II'!G1376+'Form II'!H1376)),0)))</f>
        <v>0</v>
      </c>
      <c r="AZ1378" s="120" t="e">
        <f>IF('Form II'!N1376="yes",(((V1378+X1378+Z1378+T1378)/AT1378)*('Form II'!G1376+'Form II'!H1376)),0)</f>
        <v>#DIV/0!</v>
      </c>
      <c r="BA1378" s="120" t="e">
        <f>IF('Form II'!P1376="yes",(AB1378/AT1378)*('Form II'!G1376+'Form II'!H1376),0)</f>
        <v>#DIV/0!</v>
      </c>
      <c r="BB1378" s="120" t="e">
        <f>IF('Form II'!O1376="yes",(AD1378/AT1378)*('Form II'!G1376+'Form II'!H1376),0)</f>
        <v>#DIV/0!</v>
      </c>
      <c r="BC1378" s="120">
        <f>IF(AF1378=0,0,(AF1378/AT1378)*('Form II'!G1376+'Form II'!H1376))</f>
        <v>0</v>
      </c>
      <c r="BD1378" s="120">
        <f>IF((AN1378+AP1378+AR1378)=0,0,(IF('Form II'!R1376="yes",(((AN1378+AP1378+AR1378)/AT1378)*('Form II'!G1376+'Form II'!H1376)),0)))</f>
        <v>0</v>
      </c>
      <c r="BE1378" s="118">
        <f>IF((AS1378)=0,('Form II'!G1376+'Form II'!H1376),SUM(AU1378:BD1378))</f>
        <v>0</v>
      </c>
      <c r="CD1378" s="23">
        <f>AT1378*'Form II'!F1376</f>
        <v>0</v>
      </c>
    </row>
    <row r="1379" spans="1:82" ht="15.75" thickTop="1" x14ac:dyDescent="0.25">
      <c r="A1379" s="90" t="s">
        <v>41</v>
      </c>
      <c r="B1379" s="91"/>
      <c r="C1379" s="91">
        <f t="shared" si="13000"/>
        <v>0</v>
      </c>
      <c r="D1379" s="93">
        <f t="shared" ref="D1379" si="13538">C1379/C1373</f>
        <v>0</v>
      </c>
      <c r="E1379" s="91">
        <f t="shared" si="13002"/>
        <v>0</v>
      </c>
      <c r="F1379" s="93">
        <f t="shared" ref="F1379" si="13539">E1379/E1373</f>
        <v>0</v>
      </c>
      <c r="G1379" s="91">
        <f t="shared" si="13004"/>
        <v>0</v>
      </c>
      <c r="H1379" s="93">
        <f t="shared" ref="H1379" si="13540">G1379/G1373</f>
        <v>0</v>
      </c>
      <c r="I1379" s="91">
        <f t="shared" si="13006"/>
        <v>0</v>
      </c>
      <c r="J1379" s="93">
        <f t="shared" ref="J1379" si="13541">I1379/I1373</f>
        <v>0</v>
      </c>
      <c r="K1379" s="91">
        <f t="shared" si="13008"/>
        <v>0</v>
      </c>
      <c r="L1379" s="93">
        <f t="shared" ref="L1379" si="13542">K1379/K1373</f>
        <v>0</v>
      </c>
      <c r="M1379" s="91">
        <f t="shared" si="13010"/>
        <v>0</v>
      </c>
      <c r="N1379" s="93">
        <f t="shared" ref="N1379" si="13543">M1379/M1373</f>
        <v>0</v>
      </c>
      <c r="O1379" s="91">
        <f t="shared" si="13012"/>
        <v>0</v>
      </c>
      <c r="P1379" s="93">
        <f t="shared" ref="P1379" si="13544">O1379/O1373</f>
        <v>0</v>
      </c>
      <c r="Q1379" s="91">
        <f t="shared" si="13014"/>
        <v>0</v>
      </c>
      <c r="R1379" s="93">
        <f t="shared" ref="R1379" si="13545">Q1379/Q1373</f>
        <v>0</v>
      </c>
      <c r="S1379" s="91">
        <f t="shared" si="13016"/>
        <v>0</v>
      </c>
      <c r="T1379" s="93">
        <f t="shared" ref="T1379" si="13546">S1379/S1373</f>
        <v>0</v>
      </c>
      <c r="U1379" s="91">
        <f t="shared" si="13018"/>
        <v>0</v>
      </c>
      <c r="V1379" s="93">
        <f t="shared" ref="V1379" si="13547">U1379/U1373</f>
        <v>0</v>
      </c>
      <c r="W1379" s="91">
        <f t="shared" si="13020"/>
        <v>0</v>
      </c>
      <c r="X1379" s="93">
        <f t="shared" ref="X1379" si="13548">W1379/W1373</f>
        <v>0</v>
      </c>
      <c r="Y1379" s="91">
        <f t="shared" si="13022"/>
        <v>0</v>
      </c>
      <c r="Z1379" s="93">
        <f t="shared" ref="Z1379" si="13549">Y1379/Y1373</f>
        <v>0</v>
      </c>
      <c r="AA1379" s="91">
        <f t="shared" si="13024"/>
        <v>0</v>
      </c>
      <c r="AB1379" s="93">
        <f t="shared" ref="AB1379" si="13550">AA1379/AA1373</f>
        <v>0</v>
      </c>
      <c r="AC1379" s="91">
        <f t="shared" si="13026"/>
        <v>0</v>
      </c>
      <c r="AD1379" s="93">
        <f t="shared" ref="AD1379" si="13551">AC1379/AC1373</f>
        <v>0</v>
      </c>
      <c r="AE1379" s="94">
        <f t="shared" si="13028"/>
        <v>0</v>
      </c>
      <c r="AF1379" s="93">
        <f t="shared" ref="AF1379" si="13552">AE1379/AE1373</f>
        <v>0</v>
      </c>
      <c r="AG1379" s="91">
        <f t="shared" si="13030"/>
        <v>0</v>
      </c>
      <c r="AH1379" s="93">
        <f t="shared" ref="AH1379" si="13553">AG1379/AG1373</f>
        <v>0</v>
      </c>
      <c r="AI1379" s="91">
        <f t="shared" si="13032"/>
        <v>0</v>
      </c>
      <c r="AJ1379" s="93">
        <f t="shared" ref="AJ1379" si="13554">AI1379/AI1373</f>
        <v>0</v>
      </c>
      <c r="AK1379" s="91">
        <f t="shared" si="13034"/>
        <v>0</v>
      </c>
      <c r="AL1379" s="93">
        <f t="shared" ref="AL1379" si="13555">AK1379/AK1373</f>
        <v>0</v>
      </c>
      <c r="AM1379" s="91">
        <f t="shared" si="13036"/>
        <v>0</v>
      </c>
      <c r="AN1379" s="93">
        <f t="shared" ref="AN1379" si="13556">AM1379/AM1373</f>
        <v>0</v>
      </c>
      <c r="AO1379" s="91">
        <f t="shared" si="13038"/>
        <v>0</v>
      </c>
      <c r="AP1379" s="93">
        <f t="shared" ref="AP1379" si="13557">AO1379/AO1373</f>
        <v>0</v>
      </c>
      <c r="AQ1379" s="91">
        <f t="shared" si="13040"/>
        <v>0</v>
      </c>
      <c r="AR1379" s="93">
        <f t="shared" si="13475"/>
        <v>0</v>
      </c>
      <c r="AS1379" s="95">
        <f t="shared" si="13041"/>
        <v>0</v>
      </c>
      <c r="AT1379" s="203">
        <f t="shared" si="13477"/>
        <v>0</v>
      </c>
      <c r="AU1379" s="121"/>
      <c r="AV1379" s="121"/>
      <c r="AW1379" s="121"/>
      <c r="AX1379" s="121"/>
      <c r="AY1379" s="121"/>
      <c r="AZ1379" s="121"/>
      <c r="BA1379" s="121"/>
      <c r="BB1379" s="121"/>
      <c r="BC1379" s="121"/>
      <c r="BD1379" s="121"/>
      <c r="BE1379" s="121"/>
      <c r="CD1379" s="30">
        <f t="shared" si="13042"/>
        <v>0</v>
      </c>
    </row>
    <row r="1380" spans="1:82" x14ac:dyDescent="0.25">
      <c r="AU1380" s="116"/>
      <c r="AV1380" s="116"/>
      <c r="AW1380" s="116"/>
      <c r="AX1380" s="116"/>
      <c r="AY1380" s="116"/>
      <c r="AZ1380" s="116"/>
      <c r="BA1380" s="116"/>
      <c r="BB1380" s="116"/>
      <c r="BC1380" s="116"/>
      <c r="BD1380" s="116"/>
      <c r="BE1380" s="116"/>
    </row>
    <row r="1381" spans="1:82" ht="45" x14ac:dyDescent="0.25">
      <c r="A1381" s="97"/>
      <c r="B1381" s="199" t="s">
        <v>25</v>
      </c>
      <c r="C1381" s="248" t="s">
        <v>116</v>
      </c>
      <c r="D1381" s="247"/>
      <c r="E1381" s="257" t="s">
        <v>119</v>
      </c>
      <c r="F1381" s="247"/>
      <c r="G1381" s="257" t="s">
        <v>120</v>
      </c>
      <c r="H1381" s="247"/>
      <c r="I1381" s="248" t="s">
        <v>117</v>
      </c>
      <c r="J1381" s="247"/>
      <c r="K1381" s="248" t="s">
        <v>118</v>
      </c>
      <c r="L1381" s="247"/>
      <c r="M1381" s="248" t="s">
        <v>27</v>
      </c>
      <c r="N1381" s="247"/>
      <c r="O1381" s="248" t="s">
        <v>166</v>
      </c>
      <c r="P1381" s="247"/>
      <c r="Q1381" s="248" t="s">
        <v>167</v>
      </c>
      <c r="R1381" s="247"/>
      <c r="S1381" s="248" t="s">
        <v>132</v>
      </c>
      <c r="T1381" s="247"/>
      <c r="U1381" s="248" t="s">
        <v>28</v>
      </c>
      <c r="V1381" s="247"/>
      <c r="W1381" s="248" t="s">
        <v>29</v>
      </c>
      <c r="X1381" s="247"/>
      <c r="Y1381" s="248" t="s">
        <v>30</v>
      </c>
      <c r="Z1381" s="247"/>
      <c r="AA1381" s="248" t="s">
        <v>114</v>
      </c>
      <c r="AB1381" s="258"/>
      <c r="AC1381" s="248" t="s">
        <v>113</v>
      </c>
      <c r="AD1381" s="247"/>
      <c r="AE1381" s="248" t="s">
        <v>31</v>
      </c>
      <c r="AF1381" s="247"/>
      <c r="AG1381" s="248" t="s">
        <v>193</v>
      </c>
      <c r="AH1381" s="247"/>
      <c r="AI1381" s="248" t="s">
        <v>164</v>
      </c>
      <c r="AJ1381" s="247"/>
      <c r="AK1381" s="246" t="s">
        <v>165</v>
      </c>
      <c r="AL1381" s="247"/>
      <c r="AM1381" s="248" t="s">
        <v>33</v>
      </c>
      <c r="AN1381" s="247"/>
      <c r="AO1381" s="248" t="s">
        <v>34</v>
      </c>
      <c r="AP1381" s="247"/>
      <c r="AQ1381" s="248" t="s">
        <v>34</v>
      </c>
      <c r="AR1381" s="247"/>
      <c r="AS1381" s="248" t="s">
        <v>35</v>
      </c>
      <c r="AT1381" s="247"/>
      <c r="AU1381" s="115" t="s">
        <v>574</v>
      </c>
      <c r="AV1381" s="115" t="s">
        <v>116</v>
      </c>
      <c r="AW1381" s="115" t="s">
        <v>576</v>
      </c>
      <c r="AX1381" s="116" t="s">
        <v>577</v>
      </c>
      <c r="AY1381" s="116" t="s">
        <v>578</v>
      </c>
      <c r="AZ1381" s="116" t="s">
        <v>134</v>
      </c>
      <c r="BA1381" s="117" t="s">
        <v>114</v>
      </c>
      <c r="BB1381" s="117" t="s">
        <v>113</v>
      </c>
      <c r="BC1381" s="117" t="s">
        <v>46</v>
      </c>
      <c r="BD1381" s="117" t="s">
        <v>44</v>
      </c>
      <c r="BE1381" s="118"/>
    </row>
    <row r="1382" spans="1:82" x14ac:dyDescent="0.25">
      <c r="A1382" s="49" t="s">
        <v>129</v>
      </c>
      <c r="B1382" s="200"/>
      <c r="C1382" s="151"/>
      <c r="D1382" s="152"/>
      <c r="E1382" s="151"/>
      <c r="F1382" s="152"/>
      <c r="G1382" s="200"/>
      <c r="H1382" s="201"/>
      <c r="I1382" s="200"/>
      <c r="J1382" s="201"/>
      <c r="K1382" s="87"/>
      <c r="L1382" s="201"/>
      <c r="M1382" s="200"/>
      <c r="N1382" s="201"/>
      <c r="O1382" s="200"/>
      <c r="P1382" s="201"/>
      <c r="Q1382" s="200"/>
      <c r="R1382" s="201"/>
      <c r="S1382" s="200"/>
      <c r="T1382" s="201"/>
      <c r="U1382" s="200"/>
      <c r="V1382" s="201"/>
      <c r="W1382" s="200"/>
      <c r="X1382" s="201"/>
      <c r="Y1382" s="200"/>
      <c r="Z1382" s="201"/>
      <c r="AA1382" s="87"/>
      <c r="AB1382" s="87"/>
      <c r="AC1382" s="200"/>
      <c r="AD1382" s="201"/>
      <c r="AE1382" s="200"/>
      <c r="AF1382" s="201"/>
      <c r="AG1382" s="200"/>
      <c r="AH1382" s="201"/>
      <c r="AI1382" s="200"/>
      <c r="AJ1382" s="201"/>
      <c r="AK1382" s="87"/>
      <c r="AL1382" s="87"/>
      <c r="AM1382" s="200"/>
      <c r="AN1382" s="201"/>
      <c r="AO1382" s="200"/>
      <c r="AP1382" s="201"/>
      <c r="AQ1382" s="200"/>
      <c r="AR1382" s="201"/>
      <c r="AS1382" s="200"/>
      <c r="AT1382" s="146"/>
      <c r="AU1382" s="115"/>
      <c r="AV1382" s="115"/>
      <c r="AW1382" s="115"/>
      <c r="AX1382" s="116"/>
      <c r="AY1382" s="116"/>
      <c r="AZ1382" s="116"/>
      <c r="BA1382" s="116"/>
      <c r="BB1382" s="116"/>
      <c r="BC1382" s="116"/>
      <c r="BD1382" s="116"/>
      <c r="BE1382" s="116"/>
    </row>
    <row r="1383" spans="1:82" x14ac:dyDescent="0.25">
      <c r="A1383" s="98"/>
      <c r="B1383" s="88"/>
      <c r="C1383" s="249">
        <f>(VLOOKUP(A1382,$BF$2:$CB$5,2,FALSE))*'Form II'!F1383</f>
        <v>60</v>
      </c>
      <c r="D1383" s="250"/>
      <c r="E1383" s="249">
        <f>VLOOKUP(A1382,$BF$2:$CB$5,3,FALSE)*'Form II'!F1383</f>
        <v>60</v>
      </c>
      <c r="F1383" s="250"/>
      <c r="G1383" s="249">
        <f>VLOOKUP(A1382,$BF$2:$CB$5,4,FALSE)*'Form II'!F1383</f>
        <v>60</v>
      </c>
      <c r="H1383" s="250"/>
      <c r="I1383" s="249">
        <f>VLOOKUP(A1382,$BF$2:$CB$5,5,FALSE)*'Form II'!F1383</f>
        <v>60</v>
      </c>
      <c r="J1383" s="250"/>
      <c r="K1383" s="251">
        <f>VLOOKUP(A1382,$BF$2:$CB$5,6,FALSE)*'Form II'!F1383</f>
        <v>100</v>
      </c>
      <c r="L1383" s="250"/>
      <c r="M1383" s="249">
        <f>VLOOKUP(A1382,$BF$2:$CB$5,7,FALSE)*'Form II'!F1383</f>
        <v>200</v>
      </c>
      <c r="N1383" s="250"/>
      <c r="O1383" s="249">
        <f>VLOOKUP(A1382,$BF$2:$CB$5,8,FALSE)*'Form II'!F1383</f>
        <v>125</v>
      </c>
      <c r="P1383" s="250"/>
      <c r="Q1383" s="249">
        <f>VLOOKUP(A1382,$BF$2:$CB$5,9,FALSE)*'Form II'!F1383</f>
        <v>125</v>
      </c>
      <c r="R1383" s="250"/>
      <c r="S1383" s="249">
        <f>VLOOKUP(A1382,$BF$2:$CB$5,10,FALSE)*'Form II'!F1383</f>
        <v>125</v>
      </c>
      <c r="T1383" s="250"/>
      <c r="U1383" s="249">
        <f>VLOOKUP(A1382,$BF$2:$CB$5,11,FALSE)*'Form II'!F1383</f>
        <v>150</v>
      </c>
      <c r="V1383" s="250"/>
      <c r="W1383" s="249">
        <f>VLOOKUP(A1382,$BF$2:$CB$5,12,FALSE)*'Form II'!F1383</f>
        <v>200</v>
      </c>
      <c r="X1383" s="250"/>
      <c r="Y1383" s="252">
        <f>VLOOKUP(A1382,$BF$2:$CB$5,13,FALSE)*'Form II'!F1383</f>
        <v>250</v>
      </c>
      <c r="Z1383" s="253"/>
      <c r="AA1383" s="252">
        <f>VLOOKUP(A1382,$BF$2:$CB$5,14,FALSE)*'Form II'!F1383</f>
        <v>75</v>
      </c>
      <c r="AB1383" s="254"/>
      <c r="AC1383" s="252">
        <f>VLOOKUP(A1382,$BF$2:$CB$5,15,FALSE)*'Form II'!F1383</f>
        <v>75</v>
      </c>
      <c r="AD1383" s="253"/>
      <c r="AE1383" s="252">
        <f>VLOOKUP(A1382,$BF$2:$CB$5,16,FALSE)*'Form II'!F1383</f>
        <v>200</v>
      </c>
      <c r="AF1383" s="253"/>
      <c r="AG1383" s="249">
        <f>VLOOKUP(A1382,$BF$2:$CB$5,17,FALSE)*'Form II'!F1383</f>
        <v>200</v>
      </c>
      <c r="AH1383" s="250"/>
      <c r="AI1383" s="249">
        <f>VLOOKUP(A1382,$BF$2:$CB$5,18,FALSE)*'Form II'!F1383</f>
        <v>12.5</v>
      </c>
      <c r="AJ1383" s="250"/>
      <c r="AK1383" s="249">
        <f>VLOOKUP(A1382,$BF$2:$CB$5,19,FALSE)*'Form II'!F1383</f>
        <v>25</v>
      </c>
      <c r="AL1383" s="250"/>
      <c r="AM1383" s="249">
        <f>VLOOKUP(A1382,$BF$2:$CB$5,20,FALSE)*'Form II'!F1383</f>
        <v>12.5</v>
      </c>
      <c r="AN1383" s="250"/>
      <c r="AO1383" s="249">
        <f>VLOOKUP(A1382,$BF$2:$CB$5,21,FALSE)*'Form II'!F1383</f>
        <v>25</v>
      </c>
      <c r="AP1383" s="250"/>
      <c r="AQ1383" s="249">
        <f>VLOOKUP(A1382,$BF$2:$CB$5,22,FALSE)*'Form II'!F1383</f>
        <v>25</v>
      </c>
      <c r="AR1383" s="250"/>
      <c r="AS1383" s="255"/>
      <c r="AT1383" s="256"/>
      <c r="AU1383" s="116"/>
      <c r="AV1383" s="116"/>
      <c r="AW1383" s="116"/>
      <c r="AX1383" s="116"/>
      <c r="AY1383" s="116"/>
      <c r="AZ1383" s="116"/>
      <c r="BA1383" s="116"/>
      <c r="BB1383" s="116"/>
      <c r="BC1383" s="116"/>
      <c r="BD1383" s="116"/>
      <c r="BE1383" s="116"/>
    </row>
    <row r="1384" spans="1:82" ht="15.75" thickBot="1" x14ac:dyDescent="0.3">
      <c r="A1384" s="48" t="str">
        <f>'Form II'!A1383&amp;", "&amp;'Form II'!B1383</f>
        <v>, 139</v>
      </c>
      <c r="B1384" s="99" t="s">
        <v>36</v>
      </c>
      <c r="C1384" s="99" t="s">
        <v>36</v>
      </c>
      <c r="D1384" s="99" t="s">
        <v>142</v>
      </c>
      <c r="E1384" s="99"/>
      <c r="F1384" s="99"/>
      <c r="G1384" s="99"/>
      <c r="H1384" s="99"/>
      <c r="I1384" s="99"/>
      <c r="J1384" s="99"/>
      <c r="K1384" s="99" t="s">
        <v>36</v>
      </c>
      <c r="L1384" s="99" t="s">
        <v>142</v>
      </c>
      <c r="M1384" s="99" t="s">
        <v>36</v>
      </c>
      <c r="N1384" s="99" t="s">
        <v>142</v>
      </c>
      <c r="O1384" s="99" t="s">
        <v>36</v>
      </c>
      <c r="P1384" s="99" t="s">
        <v>142</v>
      </c>
      <c r="Q1384" s="99" t="s">
        <v>36</v>
      </c>
      <c r="R1384" s="99" t="s">
        <v>142</v>
      </c>
      <c r="S1384" s="99" t="s">
        <v>36</v>
      </c>
      <c r="T1384" s="99" t="s">
        <v>142</v>
      </c>
      <c r="U1384" s="99" t="s">
        <v>36</v>
      </c>
      <c r="V1384" s="99" t="s">
        <v>142</v>
      </c>
      <c r="W1384" s="99" t="s">
        <v>36</v>
      </c>
      <c r="X1384" s="99" t="s">
        <v>142</v>
      </c>
      <c r="Y1384" s="99" t="s">
        <v>36</v>
      </c>
      <c r="Z1384" s="99" t="s">
        <v>142</v>
      </c>
      <c r="AA1384" s="99"/>
      <c r="AB1384" s="99"/>
      <c r="AC1384" s="99" t="s">
        <v>36</v>
      </c>
      <c r="AD1384" s="99" t="s">
        <v>142</v>
      </c>
      <c r="AE1384" s="99" t="s">
        <v>36</v>
      </c>
      <c r="AF1384" s="100" t="s">
        <v>142</v>
      </c>
      <c r="AG1384" s="99" t="s">
        <v>36</v>
      </c>
      <c r="AH1384" s="99" t="s">
        <v>142</v>
      </c>
      <c r="AI1384" s="99" t="s">
        <v>36</v>
      </c>
      <c r="AJ1384" s="99" t="s">
        <v>142</v>
      </c>
      <c r="AK1384" s="99" t="s">
        <v>36</v>
      </c>
      <c r="AL1384" s="99" t="s">
        <v>142</v>
      </c>
      <c r="AM1384" s="99" t="s">
        <v>36</v>
      </c>
      <c r="AN1384" s="99" t="s">
        <v>142</v>
      </c>
      <c r="AO1384" s="99" t="s">
        <v>36</v>
      </c>
      <c r="AP1384" s="99" t="s">
        <v>142</v>
      </c>
      <c r="AQ1384" s="99" t="s">
        <v>36</v>
      </c>
      <c r="AR1384" s="99" t="s">
        <v>142</v>
      </c>
      <c r="AS1384" s="99" t="s">
        <v>36</v>
      </c>
      <c r="AT1384" s="147" t="s">
        <v>142</v>
      </c>
      <c r="AU1384" s="116"/>
      <c r="AV1384" s="116"/>
      <c r="AW1384" s="116"/>
      <c r="AX1384" s="116"/>
      <c r="AY1384" s="116"/>
      <c r="AZ1384" s="116"/>
      <c r="BA1384" s="116"/>
      <c r="BB1384" s="116"/>
      <c r="BC1384" s="116"/>
      <c r="BD1384" s="116"/>
      <c r="BE1384" s="116"/>
    </row>
    <row r="1385" spans="1:82" ht="16.5" thickTop="1" thickBot="1" x14ac:dyDescent="0.3">
      <c r="A1385" s="24" t="s">
        <v>37</v>
      </c>
      <c r="B1385" s="25"/>
      <c r="C1385" s="112">
        <v>0</v>
      </c>
      <c r="D1385" s="93">
        <f t="shared" ref="D1385" si="13558">C1385/C1383</f>
        <v>0</v>
      </c>
      <c r="E1385" s="112"/>
      <c r="F1385" s="93">
        <f t="shared" ref="F1385" si="13559">E1385/E1383</f>
        <v>0</v>
      </c>
      <c r="G1385" s="112"/>
      <c r="H1385" s="93">
        <f t="shared" ref="H1385" si="13560">G1385/G1383</f>
        <v>0</v>
      </c>
      <c r="I1385" s="112"/>
      <c r="J1385" s="93">
        <f t="shared" ref="J1385" si="13561">I1385/I1383</f>
        <v>0</v>
      </c>
      <c r="K1385" s="112"/>
      <c r="L1385" s="93">
        <f t="shared" ref="L1385" si="13562">K1385/K1383</f>
        <v>0</v>
      </c>
      <c r="M1385" s="112">
        <v>0</v>
      </c>
      <c r="N1385" s="93">
        <f t="shared" ref="N1385" si="13563">M1385/M1383</f>
        <v>0</v>
      </c>
      <c r="O1385" s="112">
        <v>0</v>
      </c>
      <c r="P1385" s="93">
        <f t="shared" ref="P1385" si="13564">O1385/O1383</f>
        <v>0</v>
      </c>
      <c r="Q1385" s="112">
        <v>0</v>
      </c>
      <c r="R1385" s="93">
        <f t="shared" ref="R1385" si="13565">Q1385/Q1383</f>
        <v>0</v>
      </c>
      <c r="S1385" s="112">
        <v>0</v>
      </c>
      <c r="T1385" s="93">
        <f t="shared" ref="T1385" si="13566">S1385/S1383</f>
        <v>0</v>
      </c>
      <c r="U1385" s="112">
        <v>0</v>
      </c>
      <c r="V1385" s="93">
        <f t="shared" ref="V1385" si="13567">U1385/U1383</f>
        <v>0</v>
      </c>
      <c r="W1385" s="112">
        <v>0</v>
      </c>
      <c r="X1385" s="93">
        <f t="shared" ref="X1385" si="13568">W1385/W1383</f>
        <v>0</v>
      </c>
      <c r="Y1385" s="112">
        <v>0</v>
      </c>
      <c r="Z1385" s="93">
        <f t="shared" ref="Z1385" si="13569">Y1385/Y1383</f>
        <v>0</v>
      </c>
      <c r="AA1385" s="112">
        <v>0</v>
      </c>
      <c r="AB1385" s="93">
        <f t="shared" ref="AB1385" si="13570">AA1385/AA1383</f>
        <v>0</v>
      </c>
      <c r="AC1385" s="112">
        <v>0</v>
      </c>
      <c r="AD1385" s="93">
        <f t="shared" ref="AD1385" si="13571">AC1385/AC1383</f>
        <v>0</v>
      </c>
      <c r="AE1385" s="112"/>
      <c r="AF1385" s="93">
        <f t="shared" ref="AF1385" si="13572">AE1385/AE1383</f>
        <v>0</v>
      </c>
      <c r="AG1385" s="112"/>
      <c r="AH1385" s="93">
        <f t="shared" ref="AH1385" si="13573">AG1385/AG1383</f>
        <v>0</v>
      </c>
      <c r="AI1385" s="112"/>
      <c r="AJ1385" s="93">
        <f t="shared" ref="AJ1385" si="13574">AI1385/AI1383</f>
        <v>0</v>
      </c>
      <c r="AK1385" s="112"/>
      <c r="AL1385" s="93">
        <f t="shared" ref="AL1385" si="13575">AK1385/AK1383</f>
        <v>0</v>
      </c>
      <c r="AM1385" s="112">
        <v>0</v>
      </c>
      <c r="AN1385" s="93">
        <f t="shared" ref="AN1385" si="13576">AM1385/AM1383</f>
        <v>0</v>
      </c>
      <c r="AO1385" s="112">
        <v>0</v>
      </c>
      <c r="AP1385" s="93">
        <f t="shared" ref="AP1385" si="13577">AO1385/AO1383</f>
        <v>0</v>
      </c>
      <c r="AQ1385" s="112">
        <v>0</v>
      </c>
      <c r="AR1385" s="93">
        <f t="shared" ref="AR1385:AR1389" si="13578">AQ1385/$AQ$113</f>
        <v>0</v>
      </c>
      <c r="AS1385" s="134">
        <f t="shared" ref="AS1385:AS1388" si="13579">C1385+K1385+M1385+O1385+U1385+W1385+Y1385+AC1385+AE1385+AG1385+AM1385+AQ1385+E1385+I1385+G1385+AA1385+Q1385+S1385+AO1385+AI1385+AK1385</f>
        <v>0</v>
      </c>
      <c r="AT1385" s="203">
        <f t="shared" ref="AT1385:AT1389" si="13580">D1385+L1385+N1385+P1385+V1385+X1385+Z1385+AD1385+AF1385+AH1385+AN1385+AR1385+AB1385+F1385+J1385+H1385+R1385+T1385+AP1385+AJ1385+AL1385</f>
        <v>0</v>
      </c>
      <c r="AU1385" s="120">
        <f>IF(J1385=0,0,(IF('Form II'!K1383="yes",(J1385/AT1385)*('Form II'!G1383+'Form II'!H1383),0)))</f>
        <v>0</v>
      </c>
      <c r="AV1385" s="120">
        <f>IF(D1385=0,0,(IF('Form II'!I1383="yes",(D1385/AT1385)*('Form II'!G1383+'Form II'!H1383),0)))</f>
        <v>0</v>
      </c>
      <c r="AW1385" s="120">
        <f>IF(F1385+H1385=0,0,(IF('Form II'!J1383="yes",((F1385+H1385)/AT1385)*('Form II'!G1383+'Form II'!H1383),0)))</f>
        <v>0</v>
      </c>
      <c r="AX1385" s="120">
        <f>IF(L1385=0,0,(L1385/AT1385)*('Form II'!G1383+'Form II'!H1383))</f>
        <v>0</v>
      </c>
      <c r="AY1385" s="120">
        <f>IF(P1385+R1385=0,0,(IF('Form II'!M1383="yes",(((P1385+R1385)/AT1385)*('Form II'!G1383+'Form II'!H1383)),0)))</f>
        <v>0</v>
      </c>
      <c r="AZ1385" s="120" t="e">
        <f>IF('Form II'!N1383="yes",(((V1385+X1385+Z1385+T1385)/AT1385)*('Form II'!G1383+'Form II'!H1383)),0)</f>
        <v>#DIV/0!</v>
      </c>
      <c r="BA1385" s="120" t="e">
        <f>IF('Form II'!P1383="yes",(AB1385/AT1385)*('Form II'!G1383+'Form II'!H1383),0)</f>
        <v>#DIV/0!</v>
      </c>
      <c r="BB1385" s="120" t="e">
        <f>IF('Form II'!O1383="yes",(AD1385/AT1385)*('Form II'!G1383+'Form II'!H1383),0)</f>
        <v>#DIV/0!</v>
      </c>
      <c r="BC1385" s="120">
        <f>IF(AF1385=0,0,(AF1385/AT1385)*('Form II'!G1383+'Form II'!H1383))</f>
        <v>0</v>
      </c>
      <c r="BD1385" s="120">
        <f>IF((AN1385+AP1385+AR1385)=0,0,(IF('Form II'!R1383="yes",(((AN1385+AP1385+AR1385)/AT1385)*('Form II'!G1383+'Form II'!H1383)),0)))</f>
        <v>0</v>
      </c>
      <c r="BE1385" s="118">
        <f>IF((AS1385)=0,('Form II'!G1383+'Form II'!H1383),SUM(AU1385:BD1385))</f>
        <v>0</v>
      </c>
      <c r="CD1385" s="23">
        <f>AT1385*'Form II'!F1383</f>
        <v>0</v>
      </c>
    </row>
    <row r="1386" spans="1:82" ht="16.5" thickTop="1" thickBot="1" x14ac:dyDescent="0.3">
      <c r="A1386" s="26" t="s">
        <v>38</v>
      </c>
      <c r="B1386" s="27"/>
      <c r="C1386" s="113">
        <v>0</v>
      </c>
      <c r="D1386" s="93">
        <f t="shared" ref="D1386" si="13581">C1386/C1383</f>
        <v>0</v>
      </c>
      <c r="E1386" s="113"/>
      <c r="F1386" s="93">
        <f t="shared" ref="F1386" si="13582">E1386/E1383</f>
        <v>0</v>
      </c>
      <c r="G1386" s="113"/>
      <c r="H1386" s="93">
        <f t="shared" ref="H1386" si="13583">G1386/G1383</f>
        <v>0</v>
      </c>
      <c r="I1386" s="113"/>
      <c r="J1386" s="93">
        <f t="shared" ref="J1386" si="13584">I1386/I1383</f>
        <v>0</v>
      </c>
      <c r="K1386" s="113"/>
      <c r="L1386" s="93">
        <f t="shared" ref="L1386" si="13585">K1386/K1383</f>
        <v>0</v>
      </c>
      <c r="M1386" s="113">
        <v>0</v>
      </c>
      <c r="N1386" s="93">
        <f t="shared" ref="N1386" si="13586">M1386/M1383</f>
        <v>0</v>
      </c>
      <c r="O1386" s="113">
        <v>0</v>
      </c>
      <c r="P1386" s="93">
        <f t="shared" ref="P1386" si="13587">O1386/O1383</f>
        <v>0</v>
      </c>
      <c r="Q1386" s="113">
        <v>0</v>
      </c>
      <c r="R1386" s="93">
        <f t="shared" ref="R1386" si="13588">Q1386/Q1383</f>
        <v>0</v>
      </c>
      <c r="S1386" s="113">
        <v>0</v>
      </c>
      <c r="T1386" s="93">
        <f t="shared" ref="T1386" si="13589">S1386/S1383</f>
        <v>0</v>
      </c>
      <c r="U1386" s="113">
        <v>0</v>
      </c>
      <c r="V1386" s="93">
        <f t="shared" ref="V1386" si="13590">U1386/U1383</f>
        <v>0</v>
      </c>
      <c r="W1386" s="113">
        <v>0</v>
      </c>
      <c r="X1386" s="93">
        <f t="shared" ref="X1386" si="13591">W1386/W1383</f>
        <v>0</v>
      </c>
      <c r="Y1386" s="113">
        <v>0</v>
      </c>
      <c r="Z1386" s="93">
        <f t="shared" ref="Z1386" si="13592">Y1386/Y1383</f>
        <v>0</v>
      </c>
      <c r="AA1386" s="113">
        <v>0</v>
      </c>
      <c r="AB1386" s="93">
        <f t="shared" ref="AB1386" si="13593">AA1386/AA1383</f>
        <v>0</v>
      </c>
      <c r="AC1386" s="113">
        <v>0</v>
      </c>
      <c r="AD1386" s="93">
        <f t="shared" ref="AD1386" si="13594">AC1386/AC1383</f>
        <v>0</v>
      </c>
      <c r="AE1386" s="113"/>
      <c r="AF1386" s="93">
        <f t="shared" ref="AF1386" si="13595">AE1386/AE1383</f>
        <v>0</v>
      </c>
      <c r="AG1386" s="113"/>
      <c r="AH1386" s="93">
        <f t="shared" ref="AH1386" si="13596">AG1386/AG1383</f>
        <v>0</v>
      </c>
      <c r="AI1386" s="113"/>
      <c r="AJ1386" s="93">
        <f t="shared" ref="AJ1386" si="13597">AI1386/AI1383</f>
        <v>0</v>
      </c>
      <c r="AK1386" s="113"/>
      <c r="AL1386" s="93">
        <f t="shared" ref="AL1386" si="13598">AK1386/AK1383</f>
        <v>0</v>
      </c>
      <c r="AM1386" s="113">
        <v>0</v>
      </c>
      <c r="AN1386" s="93">
        <f t="shared" ref="AN1386" si="13599">AM1386/AM1383</f>
        <v>0</v>
      </c>
      <c r="AO1386" s="113">
        <v>0</v>
      </c>
      <c r="AP1386" s="93">
        <f t="shared" ref="AP1386" si="13600">AO1386/AO1383</f>
        <v>0</v>
      </c>
      <c r="AQ1386" s="113">
        <v>0</v>
      </c>
      <c r="AR1386" s="93">
        <f t="shared" si="13578"/>
        <v>0</v>
      </c>
      <c r="AS1386" s="134">
        <f t="shared" si="13579"/>
        <v>0</v>
      </c>
      <c r="AT1386" s="203">
        <f t="shared" si="13580"/>
        <v>0</v>
      </c>
      <c r="AU1386" s="120">
        <f>IF(J1386=0,0,(IF('Form II'!K1384="yes",(J1386/AT1386)*('Form II'!G1384+'Form II'!H1384),0)))</f>
        <v>0</v>
      </c>
      <c r="AV1386" s="120">
        <f>IF(D1386=0,0,(IF('Form II'!I1384="yes",(D1386/AT1386)*('Form II'!G1384+'Form II'!H1384),0)))</f>
        <v>0</v>
      </c>
      <c r="AW1386" s="120">
        <f>IF(F1386+H1386=0,0,(IF('Form II'!J1384="yes",((F1386+H1386)/AT1386)*('Form II'!G1384+'Form II'!H1384),0)))</f>
        <v>0</v>
      </c>
      <c r="AX1386" s="120">
        <f>IF(L1386=0,0,(L1386/AT1386)*('Form II'!G1384+'Form II'!H1384))</f>
        <v>0</v>
      </c>
      <c r="AY1386" s="120">
        <f>IF(P1386+R1386=0,0,(IF('Form II'!M1384="yes",(((P1386+R1386)/AT1386)*('Form II'!G1384+'Form II'!H1384)),0)))</f>
        <v>0</v>
      </c>
      <c r="AZ1386" s="120" t="e">
        <f>IF('Form II'!N1384="yes",(((V1386+X1386+Z1386+T1386)/AT1386)*('Form II'!G1384+'Form II'!H1384)),0)</f>
        <v>#DIV/0!</v>
      </c>
      <c r="BA1386" s="120" t="e">
        <f>IF('Form II'!P1384="yes",(AB1386/AT1386)*('Form II'!G1384+'Form II'!H1384),0)</f>
        <v>#DIV/0!</v>
      </c>
      <c r="BB1386" s="120" t="e">
        <f>IF('Form II'!O1384="yes",(AD1386/AT1386)*('Form II'!G1384+'Form II'!H1384),0)</f>
        <v>#DIV/0!</v>
      </c>
      <c r="BC1386" s="120">
        <f>IF(AF1386=0,0,(AF1386/AT1386)*('Form II'!G1384+'Form II'!H1384))</f>
        <v>0</v>
      </c>
      <c r="BD1386" s="120">
        <f>IF((AN1386+AP1386+AR1386)=0,0,(IF('Form II'!R1384="yes",(((AN1386+AP1386+AR1386)/AT1386)*('Form II'!G1384+'Form II'!H1384)),0)))</f>
        <v>0</v>
      </c>
      <c r="BE1386" s="118">
        <f>IF((AS1386)=0,('Form II'!G1384+'Form II'!H1384),SUM(AU1386:BD1386))</f>
        <v>0</v>
      </c>
      <c r="CD1386" s="23">
        <f>AT1386*'Form II'!F1384</f>
        <v>0</v>
      </c>
    </row>
    <row r="1387" spans="1:82" ht="16.5" thickTop="1" thickBot="1" x14ac:dyDescent="0.3">
      <c r="A1387" s="26" t="s">
        <v>39</v>
      </c>
      <c r="B1387" s="27"/>
      <c r="C1387" s="113">
        <v>0</v>
      </c>
      <c r="D1387" s="93">
        <f t="shared" ref="D1387" si="13601">C1387/C1383</f>
        <v>0</v>
      </c>
      <c r="E1387" s="113"/>
      <c r="F1387" s="93">
        <f t="shared" ref="F1387" si="13602">E1387/E1383</f>
        <v>0</v>
      </c>
      <c r="G1387" s="113"/>
      <c r="H1387" s="93">
        <f t="shared" ref="H1387" si="13603">G1387/G1383</f>
        <v>0</v>
      </c>
      <c r="I1387" s="113"/>
      <c r="J1387" s="93">
        <f t="shared" ref="J1387" si="13604">I1387/I1383</f>
        <v>0</v>
      </c>
      <c r="K1387" s="113"/>
      <c r="L1387" s="93">
        <f t="shared" ref="L1387" si="13605">K1387/K1383</f>
        <v>0</v>
      </c>
      <c r="M1387" s="113">
        <v>0</v>
      </c>
      <c r="N1387" s="93">
        <f t="shared" ref="N1387" si="13606">M1387/M1383</f>
        <v>0</v>
      </c>
      <c r="O1387" s="113">
        <v>0</v>
      </c>
      <c r="P1387" s="93">
        <f t="shared" ref="P1387" si="13607">O1387/O1383</f>
        <v>0</v>
      </c>
      <c r="Q1387" s="113">
        <v>0</v>
      </c>
      <c r="R1387" s="93">
        <f t="shared" ref="R1387" si="13608">Q1387/Q1383</f>
        <v>0</v>
      </c>
      <c r="S1387" s="113">
        <v>0</v>
      </c>
      <c r="T1387" s="93">
        <f t="shared" ref="T1387" si="13609">S1387/S1383</f>
        <v>0</v>
      </c>
      <c r="U1387" s="113">
        <v>0</v>
      </c>
      <c r="V1387" s="93">
        <f t="shared" ref="V1387" si="13610">U1387/U1383</f>
        <v>0</v>
      </c>
      <c r="W1387" s="113">
        <v>0</v>
      </c>
      <c r="X1387" s="93">
        <f t="shared" ref="X1387" si="13611">W1387/W1383</f>
        <v>0</v>
      </c>
      <c r="Y1387" s="113">
        <v>0</v>
      </c>
      <c r="Z1387" s="93">
        <f t="shared" ref="Z1387" si="13612">Y1387/Y1383</f>
        <v>0</v>
      </c>
      <c r="AA1387" s="113">
        <v>0</v>
      </c>
      <c r="AB1387" s="93">
        <f t="shared" ref="AB1387" si="13613">AA1387/AA1383</f>
        <v>0</v>
      </c>
      <c r="AC1387" s="113">
        <v>0</v>
      </c>
      <c r="AD1387" s="93">
        <f t="shared" ref="AD1387" si="13614">AC1387/AC1383</f>
        <v>0</v>
      </c>
      <c r="AE1387" s="113"/>
      <c r="AF1387" s="93">
        <f t="shared" ref="AF1387" si="13615">AE1387/AE1383</f>
        <v>0</v>
      </c>
      <c r="AG1387" s="113"/>
      <c r="AH1387" s="93">
        <f t="shared" ref="AH1387" si="13616">AG1387/AG1383</f>
        <v>0</v>
      </c>
      <c r="AI1387" s="113"/>
      <c r="AJ1387" s="93">
        <f t="shared" ref="AJ1387" si="13617">AI1387/AI1383</f>
        <v>0</v>
      </c>
      <c r="AK1387" s="113"/>
      <c r="AL1387" s="93">
        <f t="shared" ref="AL1387" si="13618">AK1387/AK1383</f>
        <v>0</v>
      </c>
      <c r="AM1387" s="113">
        <v>0</v>
      </c>
      <c r="AN1387" s="93">
        <f t="shared" ref="AN1387" si="13619">AM1387/AM1383</f>
        <v>0</v>
      </c>
      <c r="AO1387" s="113">
        <v>0</v>
      </c>
      <c r="AP1387" s="93">
        <f t="shared" ref="AP1387" si="13620">AO1387/AO1383</f>
        <v>0</v>
      </c>
      <c r="AQ1387" s="113">
        <v>0</v>
      </c>
      <c r="AR1387" s="93">
        <f t="shared" si="13578"/>
        <v>0</v>
      </c>
      <c r="AS1387" s="134">
        <f t="shared" si="13579"/>
        <v>0</v>
      </c>
      <c r="AT1387" s="203">
        <f t="shared" si="13580"/>
        <v>0</v>
      </c>
      <c r="AU1387" s="120">
        <f>IF(J1387=0,0,(IF('Form II'!K1385="yes",(J1387/AT1387)*('Form II'!G1385+'Form II'!H1385),0)))</f>
        <v>0</v>
      </c>
      <c r="AV1387" s="120">
        <f>IF(D1387=0,0,(IF('Form II'!I1385="yes",(D1387/AT1387)*('Form II'!G1385+'Form II'!H1385),0)))</f>
        <v>0</v>
      </c>
      <c r="AW1387" s="120">
        <f>IF(F1387+H1387=0,0,(IF('Form II'!J1385="yes",((F1387+H1387)/AT1387)*('Form II'!G1385+'Form II'!H1385),0)))</f>
        <v>0</v>
      </c>
      <c r="AX1387" s="120">
        <f>IF(L1387=0,0,(L1387/AT1387)*('Form II'!G1385+'Form II'!H1385))</f>
        <v>0</v>
      </c>
      <c r="AY1387" s="120">
        <f>IF(P1387+R1387=0,0,(IF('Form II'!M1385="yes",(((P1387+R1387)/AT1387)*('Form II'!G1385+'Form II'!H1385)),0)))</f>
        <v>0</v>
      </c>
      <c r="AZ1387" s="120" t="e">
        <f>IF('Form II'!N1385="yes",(((V1387+X1387+Z1387+T1387)/AT1387)*('Form II'!G1385+'Form II'!H1385)),0)</f>
        <v>#DIV/0!</v>
      </c>
      <c r="BA1387" s="120" t="e">
        <f>IF('Form II'!P1385="yes",(AB1387/AT1387)*('Form II'!G1385+'Form II'!H1385),0)</f>
        <v>#DIV/0!</v>
      </c>
      <c r="BB1387" s="120" t="e">
        <f>IF('Form II'!O1385="yes",(AD1387/AT1387)*('Form II'!G1385+'Form II'!H1385),0)</f>
        <v>#DIV/0!</v>
      </c>
      <c r="BC1387" s="120">
        <f>IF(AF1387=0,0,(AF1387/AT1387)*('Form II'!G1385+'Form II'!H1385))</f>
        <v>0</v>
      </c>
      <c r="BD1387" s="120">
        <f>IF((AN1387+AP1387+AR1387)=0,0,(IF('Form II'!R1385="yes",(((AN1387+AP1387+AR1387)/AT1387)*('Form II'!G1385+'Form II'!H1385)),0)))</f>
        <v>0</v>
      </c>
      <c r="BE1387" s="118">
        <f>IF((AS1387)=0,('Form II'!G1385+'Form II'!H1385),SUM(AU1387:BD1387))</f>
        <v>0</v>
      </c>
      <c r="CD1387" s="23">
        <f>AT1387*'Form II'!F1385</f>
        <v>0</v>
      </c>
    </row>
    <row r="1388" spans="1:82" ht="16.5" thickTop="1" thickBot="1" x14ac:dyDescent="0.3">
      <c r="A1388" s="28" t="s">
        <v>40</v>
      </c>
      <c r="B1388" s="29"/>
      <c r="C1388" s="114">
        <v>0</v>
      </c>
      <c r="D1388" s="93">
        <f t="shared" ref="D1388" si="13621">C1388/C1383</f>
        <v>0</v>
      </c>
      <c r="E1388" s="114"/>
      <c r="F1388" s="93">
        <f t="shared" ref="F1388" si="13622">E1388/E1383</f>
        <v>0</v>
      </c>
      <c r="G1388" s="114"/>
      <c r="H1388" s="93">
        <f t="shared" ref="H1388" si="13623">G1388/G1383</f>
        <v>0</v>
      </c>
      <c r="I1388" s="114"/>
      <c r="J1388" s="93">
        <f t="shared" ref="J1388" si="13624">I1388/I1383</f>
        <v>0</v>
      </c>
      <c r="K1388" s="114"/>
      <c r="L1388" s="93">
        <f t="shared" ref="L1388" si="13625">K1388/K1383</f>
        <v>0</v>
      </c>
      <c r="M1388" s="114">
        <v>0</v>
      </c>
      <c r="N1388" s="93">
        <f t="shared" ref="N1388" si="13626">M1388/M1383</f>
        <v>0</v>
      </c>
      <c r="O1388" s="114">
        <v>0</v>
      </c>
      <c r="P1388" s="93">
        <f t="shared" ref="P1388" si="13627">O1388/O1383</f>
        <v>0</v>
      </c>
      <c r="Q1388" s="114">
        <v>0</v>
      </c>
      <c r="R1388" s="93">
        <f t="shared" ref="R1388" si="13628">Q1388/Q1383</f>
        <v>0</v>
      </c>
      <c r="S1388" s="114">
        <v>0</v>
      </c>
      <c r="T1388" s="93">
        <f t="shared" ref="T1388" si="13629">S1388/S1383</f>
        <v>0</v>
      </c>
      <c r="U1388" s="114">
        <v>0</v>
      </c>
      <c r="V1388" s="93">
        <f t="shared" ref="V1388" si="13630">U1388/U1383</f>
        <v>0</v>
      </c>
      <c r="W1388" s="114">
        <v>0</v>
      </c>
      <c r="X1388" s="93">
        <f t="shared" ref="X1388" si="13631">W1388/W1383</f>
        <v>0</v>
      </c>
      <c r="Y1388" s="114">
        <v>0</v>
      </c>
      <c r="Z1388" s="93">
        <f t="shared" ref="Z1388" si="13632">Y1388/Y1383</f>
        <v>0</v>
      </c>
      <c r="AA1388" s="114">
        <v>0</v>
      </c>
      <c r="AB1388" s="93">
        <f t="shared" ref="AB1388" si="13633">AA1388/AA1383</f>
        <v>0</v>
      </c>
      <c r="AC1388" s="114">
        <v>0</v>
      </c>
      <c r="AD1388" s="93">
        <f t="shared" ref="AD1388" si="13634">AC1388/AC1383</f>
        <v>0</v>
      </c>
      <c r="AE1388" s="114"/>
      <c r="AF1388" s="93">
        <f t="shared" ref="AF1388" si="13635">AE1388/AE1383</f>
        <v>0</v>
      </c>
      <c r="AG1388" s="114"/>
      <c r="AH1388" s="93">
        <f t="shared" ref="AH1388" si="13636">AG1388/AG1383</f>
        <v>0</v>
      </c>
      <c r="AI1388" s="114"/>
      <c r="AJ1388" s="93">
        <f t="shared" ref="AJ1388" si="13637">AI1388/AI1383</f>
        <v>0</v>
      </c>
      <c r="AK1388" s="114"/>
      <c r="AL1388" s="93">
        <f t="shared" ref="AL1388" si="13638">AK1388/AK1383</f>
        <v>0</v>
      </c>
      <c r="AM1388" s="114">
        <v>0</v>
      </c>
      <c r="AN1388" s="93">
        <f t="shared" ref="AN1388" si="13639">AM1388/AM1383</f>
        <v>0</v>
      </c>
      <c r="AO1388" s="114">
        <v>0</v>
      </c>
      <c r="AP1388" s="93">
        <f t="shared" ref="AP1388" si="13640">AO1388/AO1383</f>
        <v>0</v>
      </c>
      <c r="AQ1388" s="114">
        <v>0</v>
      </c>
      <c r="AR1388" s="93">
        <f t="shared" si="13578"/>
        <v>0</v>
      </c>
      <c r="AS1388" s="134">
        <f t="shared" si="13579"/>
        <v>0</v>
      </c>
      <c r="AT1388" s="203">
        <f t="shared" si="13580"/>
        <v>0</v>
      </c>
      <c r="AU1388" s="120">
        <f>IF(J1388=0,0,(IF('Form II'!K1386="yes",(J1388/AT1388)*('Form II'!G1386+'Form II'!H1386),0)))</f>
        <v>0</v>
      </c>
      <c r="AV1388" s="120">
        <f>IF(D1388=0,0,(IF('Form II'!I1386="yes",(D1388/AT1388)*('Form II'!G1386+'Form II'!H1386),0)))</f>
        <v>0</v>
      </c>
      <c r="AW1388" s="120">
        <f>IF(F1388+H1388=0,0,(IF('Form II'!J1386="yes",((F1388+H1388)/AT1388)*('Form II'!G1386+'Form II'!H1386),0)))</f>
        <v>0</v>
      </c>
      <c r="AX1388" s="120">
        <f>IF(L1388=0,0,(L1388/AT1388)*('Form II'!G1386+'Form II'!H1386))</f>
        <v>0</v>
      </c>
      <c r="AY1388" s="120">
        <f>IF(P1388+R1388=0,0,(IF('Form II'!M1386="yes",(((P1388+R1388)/AT1388)*('Form II'!G1386+'Form II'!H1386)),0)))</f>
        <v>0</v>
      </c>
      <c r="AZ1388" s="120" t="e">
        <f>IF('Form II'!N1386="yes",(((V1388+X1388+Z1388+T1388)/AT1388)*('Form II'!G1386+'Form II'!H1386)),0)</f>
        <v>#DIV/0!</v>
      </c>
      <c r="BA1388" s="120" t="e">
        <f>IF('Form II'!P1386="yes",(AB1388/AT1388)*('Form II'!G1386+'Form II'!H1386),0)</f>
        <v>#DIV/0!</v>
      </c>
      <c r="BB1388" s="120" t="e">
        <f>IF('Form II'!O1386="yes",(AD1388/AT1388)*('Form II'!G1386+'Form II'!H1386),0)</f>
        <v>#DIV/0!</v>
      </c>
      <c r="BC1388" s="120">
        <f>IF(AF1388=0,0,(AF1388/AT1388)*('Form II'!G1386+'Form II'!H1386))</f>
        <v>0</v>
      </c>
      <c r="BD1388" s="120">
        <f>IF((AN1388+AP1388+AR1388)=0,0,(IF('Form II'!R1386="yes",(((AN1388+AP1388+AR1388)/AT1388)*('Form II'!G1386+'Form II'!H1386)),0)))</f>
        <v>0</v>
      </c>
      <c r="BE1388" s="118">
        <f>IF((AS1388)=0,('Form II'!G1386+'Form II'!H1386),SUM(AU1388:BD1388))</f>
        <v>0</v>
      </c>
      <c r="CD1388" s="23">
        <f>AT1388*'Form II'!F1386</f>
        <v>0</v>
      </c>
    </row>
    <row r="1389" spans="1:82" ht="15.75" thickTop="1" x14ac:dyDescent="0.25">
      <c r="A1389" s="90" t="s">
        <v>41</v>
      </c>
      <c r="B1389" s="91"/>
      <c r="C1389" s="91">
        <f t="shared" si="13000"/>
        <v>0</v>
      </c>
      <c r="D1389" s="93">
        <f t="shared" ref="D1389" si="13641">C1389/C1383</f>
        <v>0</v>
      </c>
      <c r="E1389" s="91">
        <f t="shared" si="13002"/>
        <v>0</v>
      </c>
      <c r="F1389" s="93">
        <f t="shared" ref="F1389" si="13642">E1389/E1383</f>
        <v>0</v>
      </c>
      <c r="G1389" s="91">
        <f t="shared" si="13004"/>
        <v>0</v>
      </c>
      <c r="H1389" s="93">
        <f t="shared" ref="H1389" si="13643">G1389/G1383</f>
        <v>0</v>
      </c>
      <c r="I1389" s="91">
        <f t="shared" si="13006"/>
        <v>0</v>
      </c>
      <c r="J1389" s="93">
        <f t="shared" ref="J1389" si="13644">I1389/I1383</f>
        <v>0</v>
      </c>
      <c r="K1389" s="91">
        <f t="shared" si="13008"/>
        <v>0</v>
      </c>
      <c r="L1389" s="93">
        <f t="shared" ref="L1389" si="13645">K1389/K1383</f>
        <v>0</v>
      </c>
      <c r="M1389" s="91">
        <f t="shared" si="13010"/>
        <v>0</v>
      </c>
      <c r="N1389" s="93">
        <f t="shared" ref="N1389" si="13646">M1389/M1383</f>
        <v>0</v>
      </c>
      <c r="O1389" s="91">
        <f t="shared" si="13012"/>
        <v>0</v>
      </c>
      <c r="P1389" s="93">
        <f t="shared" ref="P1389" si="13647">O1389/O1383</f>
        <v>0</v>
      </c>
      <c r="Q1389" s="91">
        <f t="shared" si="13014"/>
        <v>0</v>
      </c>
      <c r="R1389" s="93">
        <f t="shared" ref="R1389" si="13648">Q1389/Q1383</f>
        <v>0</v>
      </c>
      <c r="S1389" s="91">
        <f t="shared" si="13016"/>
        <v>0</v>
      </c>
      <c r="T1389" s="93">
        <f t="shared" ref="T1389" si="13649">S1389/S1383</f>
        <v>0</v>
      </c>
      <c r="U1389" s="91">
        <f t="shared" si="13018"/>
        <v>0</v>
      </c>
      <c r="V1389" s="93">
        <f t="shared" ref="V1389" si="13650">U1389/U1383</f>
        <v>0</v>
      </c>
      <c r="W1389" s="91">
        <f t="shared" si="13020"/>
        <v>0</v>
      </c>
      <c r="X1389" s="93">
        <f t="shared" ref="X1389" si="13651">W1389/W1383</f>
        <v>0</v>
      </c>
      <c r="Y1389" s="91">
        <f t="shared" si="13022"/>
        <v>0</v>
      </c>
      <c r="Z1389" s="93">
        <f t="shared" ref="Z1389" si="13652">Y1389/Y1383</f>
        <v>0</v>
      </c>
      <c r="AA1389" s="91">
        <f t="shared" si="13024"/>
        <v>0</v>
      </c>
      <c r="AB1389" s="93">
        <f t="shared" ref="AB1389" si="13653">AA1389/AA1383</f>
        <v>0</v>
      </c>
      <c r="AC1389" s="91">
        <f t="shared" si="13026"/>
        <v>0</v>
      </c>
      <c r="AD1389" s="93">
        <f t="shared" ref="AD1389" si="13654">AC1389/AC1383</f>
        <v>0</v>
      </c>
      <c r="AE1389" s="94">
        <f t="shared" si="13028"/>
        <v>0</v>
      </c>
      <c r="AF1389" s="93">
        <f t="shared" ref="AF1389" si="13655">AE1389/AE1383</f>
        <v>0</v>
      </c>
      <c r="AG1389" s="91">
        <f t="shared" si="13030"/>
        <v>0</v>
      </c>
      <c r="AH1389" s="93">
        <f t="shared" ref="AH1389" si="13656">AG1389/AG1383</f>
        <v>0</v>
      </c>
      <c r="AI1389" s="91">
        <f t="shared" si="13032"/>
        <v>0</v>
      </c>
      <c r="AJ1389" s="93">
        <f t="shared" ref="AJ1389" si="13657">AI1389/AI1383</f>
        <v>0</v>
      </c>
      <c r="AK1389" s="91">
        <f t="shared" si="13034"/>
        <v>0</v>
      </c>
      <c r="AL1389" s="93">
        <f t="shared" ref="AL1389" si="13658">AK1389/AK1383</f>
        <v>0</v>
      </c>
      <c r="AM1389" s="91">
        <f t="shared" si="13036"/>
        <v>0</v>
      </c>
      <c r="AN1389" s="93">
        <f t="shared" ref="AN1389" si="13659">AM1389/AM1383</f>
        <v>0</v>
      </c>
      <c r="AO1389" s="91">
        <f t="shared" si="13038"/>
        <v>0</v>
      </c>
      <c r="AP1389" s="93">
        <f t="shared" ref="AP1389" si="13660">AO1389/AO1383</f>
        <v>0</v>
      </c>
      <c r="AQ1389" s="91">
        <f t="shared" si="13040"/>
        <v>0</v>
      </c>
      <c r="AR1389" s="93">
        <f t="shared" si="13578"/>
        <v>0</v>
      </c>
      <c r="AS1389" s="95">
        <f t="shared" si="13041"/>
        <v>0</v>
      </c>
      <c r="AT1389" s="203">
        <f t="shared" si="13580"/>
        <v>0</v>
      </c>
      <c r="AU1389" s="121"/>
      <c r="AV1389" s="121"/>
      <c r="AW1389" s="121"/>
      <c r="AX1389" s="121"/>
      <c r="AY1389" s="121"/>
      <c r="AZ1389" s="121"/>
      <c r="BA1389" s="121"/>
      <c r="BB1389" s="121"/>
      <c r="BC1389" s="121"/>
      <c r="BD1389" s="121"/>
      <c r="BE1389" s="121"/>
      <c r="CD1389" s="30">
        <f t="shared" si="13042"/>
        <v>0</v>
      </c>
    </row>
    <row r="1390" spans="1:82" x14ac:dyDescent="0.25">
      <c r="AU1390" s="116"/>
      <c r="AV1390" s="116"/>
      <c r="AW1390" s="116"/>
      <c r="AX1390" s="116"/>
      <c r="AY1390" s="116"/>
      <c r="AZ1390" s="116"/>
      <c r="BA1390" s="116"/>
      <c r="BB1390" s="116"/>
      <c r="BC1390" s="116"/>
      <c r="BD1390" s="116"/>
      <c r="BE1390" s="116"/>
    </row>
    <row r="1391" spans="1:82" ht="45" x14ac:dyDescent="0.25">
      <c r="A1391" s="97"/>
      <c r="B1391" s="199" t="s">
        <v>25</v>
      </c>
      <c r="C1391" s="248" t="s">
        <v>116</v>
      </c>
      <c r="D1391" s="247"/>
      <c r="E1391" s="257" t="s">
        <v>119</v>
      </c>
      <c r="F1391" s="247"/>
      <c r="G1391" s="257" t="s">
        <v>120</v>
      </c>
      <c r="H1391" s="247"/>
      <c r="I1391" s="248" t="s">
        <v>117</v>
      </c>
      <c r="J1391" s="247"/>
      <c r="K1391" s="248" t="s">
        <v>118</v>
      </c>
      <c r="L1391" s="247"/>
      <c r="M1391" s="248" t="s">
        <v>27</v>
      </c>
      <c r="N1391" s="247"/>
      <c r="O1391" s="248" t="s">
        <v>166</v>
      </c>
      <c r="P1391" s="247"/>
      <c r="Q1391" s="248" t="s">
        <v>167</v>
      </c>
      <c r="R1391" s="247"/>
      <c r="S1391" s="248" t="s">
        <v>132</v>
      </c>
      <c r="T1391" s="247"/>
      <c r="U1391" s="248" t="s">
        <v>28</v>
      </c>
      <c r="V1391" s="247"/>
      <c r="W1391" s="248" t="s">
        <v>29</v>
      </c>
      <c r="X1391" s="247"/>
      <c r="Y1391" s="248" t="s">
        <v>30</v>
      </c>
      <c r="Z1391" s="247"/>
      <c r="AA1391" s="248" t="s">
        <v>114</v>
      </c>
      <c r="AB1391" s="258"/>
      <c r="AC1391" s="248" t="s">
        <v>113</v>
      </c>
      <c r="AD1391" s="247"/>
      <c r="AE1391" s="248" t="s">
        <v>31</v>
      </c>
      <c r="AF1391" s="247"/>
      <c r="AG1391" s="248" t="s">
        <v>193</v>
      </c>
      <c r="AH1391" s="247"/>
      <c r="AI1391" s="248" t="s">
        <v>164</v>
      </c>
      <c r="AJ1391" s="247"/>
      <c r="AK1391" s="246" t="s">
        <v>165</v>
      </c>
      <c r="AL1391" s="247"/>
      <c r="AM1391" s="248" t="s">
        <v>33</v>
      </c>
      <c r="AN1391" s="247"/>
      <c r="AO1391" s="248" t="s">
        <v>34</v>
      </c>
      <c r="AP1391" s="247"/>
      <c r="AQ1391" s="248" t="s">
        <v>34</v>
      </c>
      <c r="AR1391" s="247"/>
      <c r="AS1391" s="248" t="s">
        <v>35</v>
      </c>
      <c r="AT1391" s="247"/>
      <c r="AU1391" s="115" t="s">
        <v>577</v>
      </c>
      <c r="AV1391" s="115" t="s">
        <v>116</v>
      </c>
      <c r="AW1391" s="115" t="s">
        <v>579</v>
      </c>
      <c r="AX1391" s="116" t="s">
        <v>580</v>
      </c>
      <c r="AY1391" s="116" t="s">
        <v>581</v>
      </c>
      <c r="AZ1391" s="116" t="s">
        <v>134</v>
      </c>
      <c r="BA1391" s="117" t="s">
        <v>114</v>
      </c>
      <c r="BB1391" s="117" t="s">
        <v>113</v>
      </c>
      <c r="BC1391" s="117" t="s">
        <v>46</v>
      </c>
      <c r="BD1391" s="117" t="s">
        <v>44</v>
      </c>
      <c r="BE1391" s="118"/>
    </row>
    <row r="1392" spans="1:82" x14ac:dyDescent="0.25">
      <c r="A1392" s="49" t="s">
        <v>129</v>
      </c>
      <c r="B1392" s="200"/>
      <c r="C1392" s="151"/>
      <c r="D1392" s="152"/>
      <c r="E1392" s="151"/>
      <c r="F1392" s="152"/>
      <c r="G1392" s="200"/>
      <c r="H1392" s="201"/>
      <c r="I1392" s="200"/>
      <c r="J1392" s="201"/>
      <c r="K1392" s="87"/>
      <c r="L1392" s="201"/>
      <c r="M1392" s="200"/>
      <c r="N1392" s="201"/>
      <c r="O1392" s="200"/>
      <c r="P1392" s="201"/>
      <c r="Q1392" s="200"/>
      <c r="R1392" s="201"/>
      <c r="S1392" s="200"/>
      <c r="T1392" s="201"/>
      <c r="U1392" s="200"/>
      <c r="V1392" s="201"/>
      <c r="W1392" s="200"/>
      <c r="X1392" s="201"/>
      <c r="Y1392" s="200"/>
      <c r="Z1392" s="201"/>
      <c r="AA1392" s="87"/>
      <c r="AB1392" s="87"/>
      <c r="AC1392" s="200"/>
      <c r="AD1392" s="201"/>
      <c r="AE1392" s="200"/>
      <c r="AF1392" s="201"/>
      <c r="AG1392" s="200"/>
      <c r="AH1392" s="201"/>
      <c r="AI1392" s="200"/>
      <c r="AJ1392" s="201"/>
      <c r="AK1392" s="87"/>
      <c r="AL1392" s="87"/>
      <c r="AM1392" s="200"/>
      <c r="AN1392" s="201"/>
      <c r="AO1392" s="200"/>
      <c r="AP1392" s="201"/>
      <c r="AQ1392" s="200"/>
      <c r="AR1392" s="201"/>
      <c r="AS1392" s="200"/>
      <c r="AT1392" s="146"/>
      <c r="AU1392" s="115"/>
      <c r="AV1392" s="115"/>
      <c r="AW1392" s="115"/>
      <c r="AX1392" s="116"/>
      <c r="AY1392" s="116"/>
      <c r="AZ1392" s="116"/>
      <c r="BA1392" s="116"/>
      <c r="BB1392" s="116"/>
      <c r="BC1392" s="116"/>
      <c r="BD1392" s="116"/>
      <c r="BE1392" s="116"/>
    </row>
    <row r="1393" spans="1:82" x14ac:dyDescent="0.25">
      <c r="A1393" s="98"/>
      <c r="B1393" s="88"/>
      <c r="C1393" s="249">
        <f>(VLOOKUP(A1392,$BF$2:$CB$5,2,FALSE))*'Form II'!F1393</f>
        <v>60</v>
      </c>
      <c r="D1393" s="250"/>
      <c r="E1393" s="249">
        <f>VLOOKUP(A1392,$BF$2:$CB$5,3,FALSE)*'Form II'!F1393</f>
        <v>60</v>
      </c>
      <c r="F1393" s="250"/>
      <c r="G1393" s="249">
        <f>VLOOKUP(A1392,$BF$2:$CB$5,4,FALSE)*'Form II'!F1393</f>
        <v>60</v>
      </c>
      <c r="H1393" s="250"/>
      <c r="I1393" s="249">
        <f>VLOOKUP(A1392,$BF$2:$CB$5,5,FALSE)*'Form II'!F1393</f>
        <v>60</v>
      </c>
      <c r="J1393" s="250"/>
      <c r="K1393" s="251">
        <f>VLOOKUP(A1392,$BF$2:$CB$5,6,FALSE)*'Form II'!F1393</f>
        <v>100</v>
      </c>
      <c r="L1393" s="250"/>
      <c r="M1393" s="249">
        <f>VLOOKUP(A1392,$BF$2:$CB$5,7,FALSE)*'Form II'!F1393</f>
        <v>200</v>
      </c>
      <c r="N1393" s="250"/>
      <c r="O1393" s="249">
        <f>VLOOKUP(A1392,$BF$2:$CB$5,8,FALSE)*'Form II'!F1393</f>
        <v>125</v>
      </c>
      <c r="P1393" s="250"/>
      <c r="Q1393" s="249">
        <f>VLOOKUP(A1392,$BF$2:$CB$5,9,FALSE)*'Form II'!F1393</f>
        <v>125</v>
      </c>
      <c r="R1393" s="250"/>
      <c r="S1393" s="249">
        <f>VLOOKUP(A1392,$BF$2:$CB$5,10,FALSE)*'Form II'!F1393</f>
        <v>125</v>
      </c>
      <c r="T1393" s="250"/>
      <c r="U1393" s="249">
        <f>VLOOKUP(A1392,$BF$2:$CB$5,11,FALSE)*'Form II'!F1393</f>
        <v>150</v>
      </c>
      <c r="V1393" s="250"/>
      <c r="W1393" s="249">
        <f>VLOOKUP(A1392,$BF$2:$CB$5,12,FALSE)*'Form II'!F1393</f>
        <v>200</v>
      </c>
      <c r="X1393" s="250"/>
      <c r="Y1393" s="252">
        <f>VLOOKUP(A1392,$BF$2:$CB$5,13,FALSE)*'Form II'!F1393</f>
        <v>250</v>
      </c>
      <c r="Z1393" s="253"/>
      <c r="AA1393" s="252">
        <f>VLOOKUP(A1392,$BF$2:$CB$5,14,FALSE)*'Form II'!F1393</f>
        <v>75</v>
      </c>
      <c r="AB1393" s="254"/>
      <c r="AC1393" s="252">
        <f>VLOOKUP(A1392,$BF$2:$CB$5,15,FALSE)*'Form II'!F1393</f>
        <v>75</v>
      </c>
      <c r="AD1393" s="253"/>
      <c r="AE1393" s="252">
        <f>VLOOKUP(A1392,$BF$2:$CB$5,16,FALSE)*'Form II'!F1393</f>
        <v>200</v>
      </c>
      <c r="AF1393" s="253"/>
      <c r="AG1393" s="249">
        <f>VLOOKUP(A1392,$BF$2:$CB$5,17,FALSE)*'Form II'!F1393</f>
        <v>200</v>
      </c>
      <c r="AH1393" s="250"/>
      <c r="AI1393" s="249">
        <f>VLOOKUP(A1392,$BF$2:$CB$5,18,FALSE)*'Form II'!F1393</f>
        <v>12.5</v>
      </c>
      <c r="AJ1393" s="250"/>
      <c r="AK1393" s="249">
        <f>VLOOKUP(A1392,$BF$2:$CB$5,19,FALSE)*'Form II'!F1393</f>
        <v>25</v>
      </c>
      <c r="AL1393" s="250"/>
      <c r="AM1393" s="249">
        <f>VLOOKUP(A1392,$BF$2:$CB$5,20,FALSE)*'Form II'!F1393</f>
        <v>12.5</v>
      </c>
      <c r="AN1393" s="250"/>
      <c r="AO1393" s="249">
        <f>VLOOKUP(A1392,$BF$2:$CB$5,21,FALSE)*'Form II'!F1393</f>
        <v>25</v>
      </c>
      <c r="AP1393" s="250"/>
      <c r="AQ1393" s="249">
        <f>VLOOKUP(A1392,$BF$2:$CB$5,22,FALSE)*'Form II'!F1393</f>
        <v>25</v>
      </c>
      <c r="AR1393" s="250"/>
      <c r="AS1393" s="255"/>
      <c r="AT1393" s="256"/>
      <c r="AU1393" s="116"/>
      <c r="AV1393" s="116"/>
      <c r="AW1393" s="116"/>
      <c r="AX1393" s="116"/>
      <c r="AY1393" s="116"/>
      <c r="AZ1393" s="116"/>
      <c r="BA1393" s="116"/>
      <c r="BB1393" s="116"/>
      <c r="BC1393" s="116"/>
      <c r="BD1393" s="116"/>
      <c r="BE1393" s="116"/>
    </row>
    <row r="1394" spans="1:82" ht="15.75" thickBot="1" x14ac:dyDescent="0.3">
      <c r="A1394" s="48" t="str">
        <f>'Form II'!A1393&amp;", "&amp;'Form II'!B1393</f>
        <v>, 140</v>
      </c>
      <c r="B1394" s="99" t="s">
        <v>36</v>
      </c>
      <c r="C1394" s="99" t="s">
        <v>36</v>
      </c>
      <c r="D1394" s="99" t="s">
        <v>142</v>
      </c>
      <c r="E1394" s="99"/>
      <c r="F1394" s="99"/>
      <c r="G1394" s="99"/>
      <c r="H1394" s="99"/>
      <c r="I1394" s="99"/>
      <c r="J1394" s="99"/>
      <c r="K1394" s="99" t="s">
        <v>36</v>
      </c>
      <c r="L1394" s="99" t="s">
        <v>142</v>
      </c>
      <c r="M1394" s="99" t="s">
        <v>36</v>
      </c>
      <c r="N1394" s="99" t="s">
        <v>142</v>
      </c>
      <c r="O1394" s="99" t="s">
        <v>36</v>
      </c>
      <c r="P1394" s="99" t="s">
        <v>142</v>
      </c>
      <c r="Q1394" s="99" t="s">
        <v>36</v>
      </c>
      <c r="R1394" s="99" t="s">
        <v>142</v>
      </c>
      <c r="S1394" s="99" t="s">
        <v>36</v>
      </c>
      <c r="T1394" s="99" t="s">
        <v>142</v>
      </c>
      <c r="U1394" s="99" t="s">
        <v>36</v>
      </c>
      <c r="V1394" s="99" t="s">
        <v>142</v>
      </c>
      <c r="W1394" s="99" t="s">
        <v>36</v>
      </c>
      <c r="X1394" s="99" t="s">
        <v>142</v>
      </c>
      <c r="Y1394" s="99" t="s">
        <v>36</v>
      </c>
      <c r="Z1394" s="99" t="s">
        <v>142</v>
      </c>
      <c r="AA1394" s="99"/>
      <c r="AB1394" s="99"/>
      <c r="AC1394" s="99" t="s">
        <v>36</v>
      </c>
      <c r="AD1394" s="99" t="s">
        <v>142</v>
      </c>
      <c r="AE1394" s="99" t="s">
        <v>36</v>
      </c>
      <c r="AF1394" s="100" t="s">
        <v>142</v>
      </c>
      <c r="AG1394" s="99" t="s">
        <v>36</v>
      </c>
      <c r="AH1394" s="99" t="s">
        <v>142</v>
      </c>
      <c r="AI1394" s="99" t="s">
        <v>36</v>
      </c>
      <c r="AJ1394" s="99" t="s">
        <v>142</v>
      </c>
      <c r="AK1394" s="99" t="s">
        <v>36</v>
      </c>
      <c r="AL1394" s="99" t="s">
        <v>142</v>
      </c>
      <c r="AM1394" s="99" t="s">
        <v>36</v>
      </c>
      <c r="AN1394" s="99" t="s">
        <v>142</v>
      </c>
      <c r="AO1394" s="99" t="s">
        <v>36</v>
      </c>
      <c r="AP1394" s="99" t="s">
        <v>142</v>
      </c>
      <c r="AQ1394" s="99" t="s">
        <v>36</v>
      </c>
      <c r="AR1394" s="99" t="s">
        <v>142</v>
      </c>
      <c r="AS1394" s="99" t="s">
        <v>36</v>
      </c>
      <c r="AT1394" s="147" t="s">
        <v>142</v>
      </c>
      <c r="AU1394" s="116"/>
      <c r="AV1394" s="116"/>
      <c r="AW1394" s="116"/>
      <c r="AX1394" s="116"/>
      <c r="AY1394" s="116"/>
      <c r="AZ1394" s="116"/>
      <c r="BA1394" s="116"/>
      <c r="BB1394" s="116"/>
      <c r="BC1394" s="116"/>
      <c r="BD1394" s="116"/>
      <c r="BE1394" s="116"/>
    </row>
    <row r="1395" spans="1:82" ht="16.5" thickTop="1" thickBot="1" x14ac:dyDescent="0.3">
      <c r="A1395" s="24" t="s">
        <v>37</v>
      </c>
      <c r="B1395" s="25"/>
      <c r="C1395" s="112">
        <v>0</v>
      </c>
      <c r="D1395" s="93">
        <f t="shared" ref="D1395" si="13661">C1395/C1393</f>
        <v>0</v>
      </c>
      <c r="E1395" s="112"/>
      <c r="F1395" s="93">
        <f t="shared" ref="F1395" si="13662">E1395/E1393</f>
        <v>0</v>
      </c>
      <c r="G1395" s="112"/>
      <c r="H1395" s="93">
        <f t="shared" ref="H1395" si="13663">G1395/G1393</f>
        <v>0</v>
      </c>
      <c r="I1395" s="112"/>
      <c r="J1395" s="93">
        <f t="shared" ref="J1395" si="13664">I1395/I1393</f>
        <v>0</v>
      </c>
      <c r="K1395" s="112"/>
      <c r="L1395" s="93">
        <f t="shared" ref="L1395" si="13665">K1395/K1393</f>
        <v>0</v>
      </c>
      <c r="M1395" s="112">
        <v>0</v>
      </c>
      <c r="N1395" s="93">
        <f t="shared" ref="N1395" si="13666">M1395/M1393</f>
        <v>0</v>
      </c>
      <c r="O1395" s="112">
        <v>0</v>
      </c>
      <c r="P1395" s="93">
        <f t="shared" ref="P1395" si="13667">O1395/O1393</f>
        <v>0</v>
      </c>
      <c r="Q1395" s="112">
        <v>0</v>
      </c>
      <c r="R1395" s="93">
        <f t="shared" ref="R1395" si="13668">Q1395/Q1393</f>
        <v>0</v>
      </c>
      <c r="S1395" s="112">
        <v>0</v>
      </c>
      <c r="T1395" s="93">
        <f t="shared" ref="T1395" si="13669">S1395/S1393</f>
        <v>0</v>
      </c>
      <c r="U1395" s="112">
        <v>0</v>
      </c>
      <c r="V1395" s="93">
        <f t="shared" ref="V1395" si="13670">U1395/U1393</f>
        <v>0</v>
      </c>
      <c r="W1395" s="112">
        <v>0</v>
      </c>
      <c r="X1395" s="93">
        <f t="shared" ref="X1395" si="13671">W1395/W1393</f>
        <v>0</v>
      </c>
      <c r="Y1395" s="112">
        <v>0</v>
      </c>
      <c r="Z1395" s="93">
        <f t="shared" ref="Z1395" si="13672">Y1395/Y1393</f>
        <v>0</v>
      </c>
      <c r="AA1395" s="112">
        <v>0</v>
      </c>
      <c r="AB1395" s="93">
        <f t="shared" ref="AB1395" si="13673">AA1395/AA1393</f>
        <v>0</v>
      </c>
      <c r="AC1395" s="112">
        <v>0</v>
      </c>
      <c r="AD1395" s="93">
        <f t="shared" ref="AD1395" si="13674">AC1395/AC1393</f>
        <v>0</v>
      </c>
      <c r="AE1395" s="112"/>
      <c r="AF1395" s="93">
        <f t="shared" ref="AF1395" si="13675">AE1395/AE1393</f>
        <v>0</v>
      </c>
      <c r="AG1395" s="112"/>
      <c r="AH1395" s="93">
        <f t="shared" ref="AH1395" si="13676">AG1395/AG1393</f>
        <v>0</v>
      </c>
      <c r="AI1395" s="112"/>
      <c r="AJ1395" s="93">
        <f t="shared" ref="AJ1395" si="13677">AI1395/AI1393</f>
        <v>0</v>
      </c>
      <c r="AK1395" s="112"/>
      <c r="AL1395" s="93">
        <f t="shared" ref="AL1395" si="13678">AK1395/AK1393</f>
        <v>0</v>
      </c>
      <c r="AM1395" s="112">
        <v>0</v>
      </c>
      <c r="AN1395" s="93">
        <f t="shared" ref="AN1395" si="13679">AM1395/AM1393</f>
        <v>0</v>
      </c>
      <c r="AO1395" s="112">
        <v>0</v>
      </c>
      <c r="AP1395" s="93">
        <f t="shared" ref="AP1395" si="13680">AO1395/AO1393</f>
        <v>0</v>
      </c>
      <c r="AQ1395" s="112">
        <v>0</v>
      </c>
      <c r="AR1395" s="93">
        <f t="shared" ref="AR1395:AR1399" si="13681">AQ1395/$AQ$113</f>
        <v>0</v>
      </c>
      <c r="AS1395" s="134">
        <f t="shared" ref="AS1395:AS1398" si="13682">C1395+K1395+M1395+O1395+U1395+W1395+Y1395+AC1395+AE1395+AG1395+AM1395+AQ1395+E1395+I1395+G1395+AA1395+Q1395+S1395+AO1395+AI1395+AK1395</f>
        <v>0</v>
      </c>
      <c r="AT1395" s="203">
        <f t="shared" ref="AT1395:AT1399" si="13683">D1395+L1395+N1395+P1395+V1395+X1395+Z1395+AD1395+AF1395+AH1395+AN1395+AR1395+AB1395+F1395+J1395+H1395+R1395+T1395+AP1395+AJ1395+AL1395</f>
        <v>0</v>
      </c>
      <c r="AU1395" s="120">
        <f>IF(J1395=0,0,(IF('Form II'!K1393="yes",(J1395/AT1395)*('Form II'!G1393+'Form II'!H1393),0)))</f>
        <v>0</v>
      </c>
      <c r="AV1395" s="120">
        <f>IF(D1395=0,0,(IF('Form II'!I1393="yes",(D1395/AT1395)*('Form II'!G1393+'Form II'!H1393),0)))</f>
        <v>0</v>
      </c>
      <c r="AW1395" s="120">
        <f>IF(F1395+H1395=0,0,(IF('Form II'!J1393="yes",((F1395+H1395)/AT1395)*('Form II'!G1393+'Form II'!H1393),0)))</f>
        <v>0</v>
      </c>
      <c r="AX1395" s="120">
        <f>IF(L1395=0,0,(L1395/AT1395)*('Form II'!G1393+'Form II'!H1393))</f>
        <v>0</v>
      </c>
      <c r="AY1395" s="120">
        <f>IF(P1395+R1395=0,0,(IF('Form II'!M1393="yes",(((P1395+R1395)/AT1395)*('Form II'!G1393+'Form II'!H1393)),0)))</f>
        <v>0</v>
      </c>
      <c r="AZ1395" s="120" t="e">
        <f>IF('Form II'!N1393="yes",(((V1395+X1395+Z1395+T1395)/AT1395)*('Form II'!G1393+'Form II'!H1393)),0)</f>
        <v>#DIV/0!</v>
      </c>
      <c r="BA1395" s="120" t="e">
        <f>IF('Form II'!P1393="yes",(AB1395/AT1395)*('Form II'!G1393+'Form II'!H1393),0)</f>
        <v>#DIV/0!</v>
      </c>
      <c r="BB1395" s="120" t="e">
        <f>IF('Form II'!O1393="yes",(AD1395/AT1395)*('Form II'!G1393+'Form II'!H1393),0)</f>
        <v>#DIV/0!</v>
      </c>
      <c r="BC1395" s="120">
        <f>IF(AF1395=0,0,(AF1395/AT1395)*('Form II'!G1393+'Form II'!H1393))</f>
        <v>0</v>
      </c>
      <c r="BD1395" s="120">
        <f>IF((AN1395+AP1395+AR1395)=0,0,(IF('Form II'!R1393="yes",(((AN1395+AP1395+AR1395)/AT1395)*('Form II'!G1393+'Form II'!H1393)),0)))</f>
        <v>0</v>
      </c>
      <c r="BE1395" s="118">
        <f>IF((AS1395)=0,('Form II'!G1393+'Form II'!H1393),SUM(AU1395:BD1395))</f>
        <v>0</v>
      </c>
      <c r="CD1395" s="23">
        <f>AT1395*'Form II'!F1393</f>
        <v>0</v>
      </c>
    </row>
    <row r="1396" spans="1:82" ht="16.5" thickTop="1" thickBot="1" x14ac:dyDescent="0.3">
      <c r="A1396" s="26" t="s">
        <v>38</v>
      </c>
      <c r="B1396" s="27"/>
      <c r="C1396" s="113">
        <v>0</v>
      </c>
      <c r="D1396" s="93">
        <f t="shared" ref="D1396" si="13684">C1396/C1393</f>
        <v>0</v>
      </c>
      <c r="E1396" s="113"/>
      <c r="F1396" s="93">
        <f t="shared" ref="F1396" si="13685">E1396/E1393</f>
        <v>0</v>
      </c>
      <c r="G1396" s="113"/>
      <c r="H1396" s="93">
        <f t="shared" ref="H1396" si="13686">G1396/G1393</f>
        <v>0</v>
      </c>
      <c r="I1396" s="113"/>
      <c r="J1396" s="93">
        <f t="shared" ref="J1396" si="13687">I1396/I1393</f>
        <v>0</v>
      </c>
      <c r="K1396" s="113"/>
      <c r="L1396" s="93">
        <f t="shared" ref="L1396" si="13688">K1396/K1393</f>
        <v>0</v>
      </c>
      <c r="M1396" s="113">
        <v>0</v>
      </c>
      <c r="N1396" s="93">
        <f t="shared" ref="N1396" si="13689">M1396/M1393</f>
        <v>0</v>
      </c>
      <c r="O1396" s="113">
        <v>0</v>
      </c>
      <c r="P1396" s="93">
        <f t="shared" ref="P1396" si="13690">O1396/O1393</f>
        <v>0</v>
      </c>
      <c r="Q1396" s="113">
        <v>0</v>
      </c>
      <c r="R1396" s="93">
        <f t="shared" ref="R1396" si="13691">Q1396/Q1393</f>
        <v>0</v>
      </c>
      <c r="S1396" s="113">
        <v>0</v>
      </c>
      <c r="T1396" s="93">
        <f t="shared" ref="T1396" si="13692">S1396/S1393</f>
        <v>0</v>
      </c>
      <c r="U1396" s="113">
        <v>0</v>
      </c>
      <c r="V1396" s="93">
        <f t="shared" ref="V1396" si="13693">U1396/U1393</f>
        <v>0</v>
      </c>
      <c r="W1396" s="113">
        <v>0</v>
      </c>
      <c r="X1396" s="93">
        <f t="shared" ref="X1396" si="13694">W1396/W1393</f>
        <v>0</v>
      </c>
      <c r="Y1396" s="113">
        <v>0</v>
      </c>
      <c r="Z1396" s="93">
        <f t="shared" ref="Z1396" si="13695">Y1396/Y1393</f>
        <v>0</v>
      </c>
      <c r="AA1396" s="113">
        <v>0</v>
      </c>
      <c r="AB1396" s="93">
        <f t="shared" ref="AB1396" si="13696">AA1396/AA1393</f>
        <v>0</v>
      </c>
      <c r="AC1396" s="113">
        <v>0</v>
      </c>
      <c r="AD1396" s="93">
        <f t="shared" ref="AD1396" si="13697">AC1396/AC1393</f>
        <v>0</v>
      </c>
      <c r="AE1396" s="113"/>
      <c r="AF1396" s="93">
        <f t="shared" ref="AF1396" si="13698">AE1396/AE1393</f>
        <v>0</v>
      </c>
      <c r="AG1396" s="113"/>
      <c r="AH1396" s="93">
        <f t="shared" ref="AH1396" si="13699">AG1396/AG1393</f>
        <v>0</v>
      </c>
      <c r="AI1396" s="113"/>
      <c r="AJ1396" s="93">
        <f t="shared" ref="AJ1396" si="13700">AI1396/AI1393</f>
        <v>0</v>
      </c>
      <c r="AK1396" s="113"/>
      <c r="AL1396" s="93">
        <f t="shared" ref="AL1396" si="13701">AK1396/AK1393</f>
        <v>0</v>
      </c>
      <c r="AM1396" s="113">
        <v>0</v>
      </c>
      <c r="AN1396" s="93">
        <f t="shared" ref="AN1396" si="13702">AM1396/AM1393</f>
        <v>0</v>
      </c>
      <c r="AO1396" s="113">
        <v>0</v>
      </c>
      <c r="AP1396" s="93">
        <f t="shared" ref="AP1396" si="13703">AO1396/AO1393</f>
        <v>0</v>
      </c>
      <c r="AQ1396" s="113">
        <v>0</v>
      </c>
      <c r="AR1396" s="93">
        <f t="shared" si="13681"/>
        <v>0</v>
      </c>
      <c r="AS1396" s="134">
        <f t="shared" si="13682"/>
        <v>0</v>
      </c>
      <c r="AT1396" s="203">
        <f t="shared" si="13683"/>
        <v>0</v>
      </c>
      <c r="AU1396" s="120">
        <f>IF(J1396=0,0,(IF('Form II'!K1394="yes",(J1396/AT1396)*('Form II'!G1394+'Form II'!H1394),0)))</f>
        <v>0</v>
      </c>
      <c r="AV1396" s="120">
        <f>IF(D1396=0,0,(IF('Form II'!I1394="yes",(D1396/AT1396)*('Form II'!G1394+'Form II'!H1394),0)))</f>
        <v>0</v>
      </c>
      <c r="AW1396" s="120">
        <f>IF(F1396+H1396=0,0,(IF('Form II'!J1394="yes",((F1396+H1396)/AT1396)*('Form II'!G1394+'Form II'!H1394),0)))</f>
        <v>0</v>
      </c>
      <c r="AX1396" s="120">
        <f>IF(L1396=0,0,(L1396/AT1396)*('Form II'!G1394+'Form II'!H1394))</f>
        <v>0</v>
      </c>
      <c r="AY1396" s="120">
        <f>IF(P1396+R1396=0,0,(IF('Form II'!M1394="yes",(((P1396+R1396)/AT1396)*('Form II'!G1394+'Form II'!H1394)),0)))</f>
        <v>0</v>
      </c>
      <c r="AZ1396" s="120" t="e">
        <f>IF('Form II'!N1394="yes",(((V1396+X1396+Z1396+T1396)/AT1396)*('Form II'!G1394+'Form II'!H1394)),0)</f>
        <v>#DIV/0!</v>
      </c>
      <c r="BA1396" s="120" t="e">
        <f>IF('Form II'!P1394="yes",(AB1396/AT1396)*('Form II'!G1394+'Form II'!H1394),0)</f>
        <v>#DIV/0!</v>
      </c>
      <c r="BB1396" s="120" t="e">
        <f>IF('Form II'!O1394="yes",(AD1396/AT1396)*('Form II'!G1394+'Form II'!H1394),0)</f>
        <v>#DIV/0!</v>
      </c>
      <c r="BC1396" s="120">
        <f>IF(AF1396=0,0,(AF1396/AT1396)*('Form II'!G1394+'Form II'!H1394))</f>
        <v>0</v>
      </c>
      <c r="BD1396" s="120">
        <f>IF((AN1396+AP1396+AR1396)=0,0,(IF('Form II'!R1394="yes",(((AN1396+AP1396+AR1396)/AT1396)*('Form II'!G1394+'Form II'!H1394)),0)))</f>
        <v>0</v>
      </c>
      <c r="BE1396" s="118">
        <f>IF((AS1396)=0,('Form II'!G1394+'Form II'!H1394),SUM(AU1396:BD1396))</f>
        <v>0</v>
      </c>
      <c r="CD1396" s="23">
        <f>AT1396*'Form II'!F1394</f>
        <v>0</v>
      </c>
    </row>
    <row r="1397" spans="1:82" ht="16.5" thickTop="1" thickBot="1" x14ac:dyDescent="0.3">
      <c r="A1397" s="26" t="s">
        <v>39</v>
      </c>
      <c r="B1397" s="27"/>
      <c r="C1397" s="113">
        <v>0</v>
      </c>
      <c r="D1397" s="93">
        <f t="shared" ref="D1397" si="13704">C1397/C1393</f>
        <v>0</v>
      </c>
      <c r="E1397" s="113"/>
      <c r="F1397" s="93">
        <f t="shared" ref="F1397" si="13705">E1397/E1393</f>
        <v>0</v>
      </c>
      <c r="G1397" s="113"/>
      <c r="H1397" s="93">
        <f t="shared" ref="H1397" si="13706">G1397/G1393</f>
        <v>0</v>
      </c>
      <c r="I1397" s="113"/>
      <c r="J1397" s="93">
        <f t="shared" ref="J1397" si="13707">I1397/I1393</f>
        <v>0</v>
      </c>
      <c r="K1397" s="113"/>
      <c r="L1397" s="93">
        <f t="shared" ref="L1397" si="13708">K1397/K1393</f>
        <v>0</v>
      </c>
      <c r="M1397" s="113">
        <v>0</v>
      </c>
      <c r="N1397" s="93">
        <f t="shared" ref="N1397" si="13709">M1397/M1393</f>
        <v>0</v>
      </c>
      <c r="O1397" s="113">
        <v>0</v>
      </c>
      <c r="P1397" s="93">
        <f t="shared" ref="P1397" si="13710">O1397/O1393</f>
        <v>0</v>
      </c>
      <c r="Q1397" s="113">
        <v>0</v>
      </c>
      <c r="R1397" s="93">
        <f t="shared" ref="R1397" si="13711">Q1397/Q1393</f>
        <v>0</v>
      </c>
      <c r="S1397" s="113">
        <v>0</v>
      </c>
      <c r="T1397" s="93">
        <f t="shared" ref="T1397" si="13712">S1397/S1393</f>
        <v>0</v>
      </c>
      <c r="U1397" s="113">
        <v>0</v>
      </c>
      <c r="V1397" s="93">
        <f t="shared" ref="V1397" si="13713">U1397/U1393</f>
        <v>0</v>
      </c>
      <c r="W1397" s="113">
        <v>0</v>
      </c>
      <c r="X1397" s="93">
        <f t="shared" ref="X1397" si="13714">W1397/W1393</f>
        <v>0</v>
      </c>
      <c r="Y1397" s="113">
        <v>0</v>
      </c>
      <c r="Z1397" s="93">
        <f t="shared" ref="Z1397" si="13715">Y1397/Y1393</f>
        <v>0</v>
      </c>
      <c r="AA1397" s="113">
        <v>0</v>
      </c>
      <c r="AB1397" s="93">
        <f t="shared" ref="AB1397" si="13716">AA1397/AA1393</f>
        <v>0</v>
      </c>
      <c r="AC1397" s="113">
        <v>0</v>
      </c>
      <c r="AD1397" s="93">
        <f t="shared" ref="AD1397" si="13717">AC1397/AC1393</f>
        <v>0</v>
      </c>
      <c r="AE1397" s="113"/>
      <c r="AF1397" s="93">
        <f t="shared" ref="AF1397" si="13718">AE1397/AE1393</f>
        <v>0</v>
      </c>
      <c r="AG1397" s="113"/>
      <c r="AH1397" s="93">
        <f t="shared" ref="AH1397" si="13719">AG1397/AG1393</f>
        <v>0</v>
      </c>
      <c r="AI1397" s="113"/>
      <c r="AJ1397" s="93">
        <f t="shared" ref="AJ1397" si="13720">AI1397/AI1393</f>
        <v>0</v>
      </c>
      <c r="AK1397" s="113"/>
      <c r="AL1397" s="93">
        <f t="shared" ref="AL1397" si="13721">AK1397/AK1393</f>
        <v>0</v>
      </c>
      <c r="AM1397" s="113">
        <v>0</v>
      </c>
      <c r="AN1397" s="93">
        <f t="shared" ref="AN1397" si="13722">AM1397/AM1393</f>
        <v>0</v>
      </c>
      <c r="AO1397" s="113">
        <v>0</v>
      </c>
      <c r="AP1397" s="93">
        <f t="shared" ref="AP1397" si="13723">AO1397/AO1393</f>
        <v>0</v>
      </c>
      <c r="AQ1397" s="113">
        <v>0</v>
      </c>
      <c r="AR1397" s="93">
        <f t="shared" si="13681"/>
        <v>0</v>
      </c>
      <c r="AS1397" s="134">
        <f t="shared" si="13682"/>
        <v>0</v>
      </c>
      <c r="AT1397" s="203">
        <f t="shared" si="13683"/>
        <v>0</v>
      </c>
      <c r="AU1397" s="120">
        <f>IF(J1397=0,0,(IF('Form II'!K1395="yes",(J1397/AT1397)*('Form II'!G1395+'Form II'!H1395),0)))</f>
        <v>0</v>
      </c>
      <c r="AV1397" s="120">
        <f>IF(D1397=0,0,(IF('Form II'!I1395="yes",(D1397/AT1397)*('Form II'!G1395+'Form II'!H1395),0)))</f>
        <v>0</v>
      </c>
      <c r="AW1397" s="120">
        <f>IF(F1397+H1397=0,0,(IF('Form II'!J1395="yes",((F1397+H1397)/AT1397)*('Form II'!G1395+'Form II'!H1395),0)))</f>
        <v>0</v>
      </c>
      <c r="AX1397" s="120">
        <f>IF(L1397=0,0,(L1397/AT1397)*('Form II'!G1395+'Form II'!H1395))</f>
        <v>0</v>
      </c>
      <c r="AY1397" s="120">
        <f>IF(P1397+R1397=0,0,(IF('Form II'!M1395="yes",(((P1397+R1397)/AT1397)*('Form II'!G1395+'Form II'!H1395)),0)))</f>
        <v>0</v>
      </c>
      <c r="AZ1397" s="120" t="e">
        <f>IF('Form II'!N1395="yes",(((V1397+X1397+Z1397+T1397)/AT1397)*('Form II'!G1395+'Form II'!H1395)),0)</f>
        <v>#DIV/0!</v>
      </c>
      <c r="BA1397" s="120" t="e">
        <f>IF('Form II'!P1395="yes",(AB1397/AT1397)*('Form II'!G1395+'Form II'!H1395),0)</f>
        <v>#DIV/0!</v>
      </c>
      <c r="BB1397" s="120" t="e">
        <f>IF('Form II'!O1395="yes",(AD1397/AT1397)*('Form II'!G1395+'Form II'!H1395),0)</f>
        <v>#DIV/0!</v>
      </c>
      <c r="BC1397" s="120">
        <f>IF(AF1397=0,0,(AF1397/AT1397)*('Form II'!G1395+'Form II'!H1395))</f>
        <v>0</v>
      </c>
      <c r="BD1397" s="120">
        <f>IF((AN1397+AP1397+AR1397)=0,0,(IF('Form II'!R1395="yes",(((AN1397+AP1397+AR1397)/AT1397)*('Form II'!G1395+'Form II'!H1395)),0)))</f>
        <v>0</v>
      </c>
      <c r="BE1397" s="118">
        <f>IF((AS1397)=0,('Form II'!G1395+'Form II'!H1395),SUM(AU1397:BD1397))</f>
        <v>0</v>
      </c>
      <c r="CD1397" s="23">
        <f>AT1397*'Form II'!F1395</f>
        <v>0</v>
      </c>
    </row>
    <row r="1398" spans="1:82" ht="16.5" thickTop="1" thickBot="1" x14ac:dyDescent="0.3">
      <c r="A1398" s="28" t="s">
        <v>40</v>
      </c>
      <c r="B1398" s="29"/>
      <c r="C1398" s="114">
        <v>0</v>
      </c>
      <c r="D1398" s="93">
        <f t="shared" ref="D1398" si="13724">C1398/C1393</f>
        <v>0</v>
      </c>
      <c r="E1398" s="114"/>
      <c r="F1398" s="93">
        <f t="shared" ref="F1398" si="13725">E1398/E1393</f>
        <v>0</v>
      </c>
      <c r="G1398" s="114"/>
      <c r="H1398" s="93">
        <f t="shared" ref="H1398" si="13726">G1398/G1393</f>
        <v>0</v>
      </c>
      <c r="I1398" s="114"/>
      <c r="J1398" s="93">
        <f t="shared" ref="J1398" si="13727">I1398/I1393</f>
        <v>0</v>
      </c>
      <c r="K1398" s="114"/>
      <c r="L1398" s="93">
        <f t="shared" ref="L1398" si="13728">K1398/K1393</f>
        <v>0</v>
      </c>
      <c r="M1398" s="114">
        <v>0</v>
      </c>
      <c r="N1398" s="93">
        <f t="shared" ref="N1398" si="13729">M1398/M1393</f>
        <v>0</v>
      </c>
      <c r="O1398" s="114">
        <v>0</v>
      </c>
      <c r="P1398" s="93">
        <f t="shared" ref="P1398" si="13730">O1398/O1393</f>
        <v>0</v>
      </c>
      <c r="Q1398" s="114">
        <v>0</v>
      </c>
      <c r="R1398" s="93">
        <f t="shared" ref="R1398" si="13731">Q1398/Q1393</f>
        <v>0</v>
      </c>
      <c r="S1398" s="114">
        <v>0</v>
      </c>
      <c r="T1398" s="93">
        <f t="shared" ref="T1398" si="13732">S1398/S1393</f>
        <v>0</v>
      </c>
      <c r="U1398" s="114">
        <v>0</v>
      </c>
      <c r="V1398" s="93">
        <f t="shared" ref="V1398" si="13733">U1398/U1393</f>
        <v>0</v>
      </c>
      <c r="W1398" s="114">
        <v>0</v>
      </c>
      <c r="X1398" s="93">
        <f t="shared" ref="X1398" si="13734">W1398/W1393</f>
        <v>0</v>
      </c>
      <c r="Y1398" s="114">
        <v>0</v>
      </c>
      <c r="Z1398" s="93">
        <f t="shared" ref="Z1398" si="13735">Y1398/Y1393</f>
        <v>0</v>
      </c>
      <c r="AA1398" s="114">
        <v>0</v>
      </c>
      <c r="AB1398" s="93">
        <f t="shared" ref="AB1398" si="13736">AA1398/AA1393</f>
        <v>0</v>
      </c>
      <c r="AC1398" s="114">
        <v>0</v>
      </c>
      <c r="AD1398" s="93">
        <f t="shared" ref="AD1398" si="13737">AC1398/AC1393</f>
        <v>0</v>
      </c>
      <c r="AE1398" s="114"/>
      <c r="AF1398" s="93">
        <f t="shared" ref="AF1398" si="13738">AE1398/AE1393</f>
        <v>0</v>
      </c>
      <c r="AG1398" s="114"/>
      <c r="AH1398" s="93">
        <f t="shared" ref="AH1398" si="13739">AG1398/AG1393</f>
        <v>0</v>
      </c>
      <c r="AI1398" s="114"/>
      <c r="AJ1398" s="93">
        <f t="shared" ref="AJ1398" si="13740">AI1398/AI1393</f>
        <v>0</v>
      </c>
      <c r="AK1398" s="114"/>
      <c r="AL1398" s="93">
        <f t="shared" ref="AL1398" si="13741">AK1398/AK1393</f>
        <v>0</v>
      </c>
      <c r="AM1398" s="114">
        <v>0</v>
      </c>
      <c r="AN1398" s="93">
        <f t="shared" ref="AN1398" si="13742">AM1398/AM1393</f>
        <v>0</v>
      </c>
      <c r="AO1398" s="114">
        <v>0</v>
      </c>
      <c r="AP1398" s="93">
        <f t="shared" ref="AP1398" si="13743">AO1398/AO1393</f>
        <v>0</v>
      </c>
      <c r="AQ1398" s="114">
        <v>0</v>
      </c>
      <c r="AR1398" s="93">
        <f t="shared" si="13681"/>
        <v>0</v>
      </c>
      <c r="AS1398" s="134">
        <f t="shared" si="13682"/>
        <v>0</v>
      </c>
      <c r="AT1398" s="203">
        <f t="shared" si="13683"/>
        <v>0</v>
      </c>
      <c r="AU1398" s="120">
        <f>IF(J1398=0,0,(IF('Form II'!K1396="yes",(J1398/AT1398)*('Form II'!G1396+'Form II'!H1396),0)))</f>
        <v>0</v>
      </c>
      <c r="AV1398" s="120">
        <f>IF(D1398=0,0,(IF('Form II'!I1396="yes",(D1398/AT1398)*('Form II'!G1396+'Form II'!H1396),0)))</f>
        <v>0</v>
      </c>
      <c r="AW1398" s="120">
        <f>IF(F1398+H1398=0,0,(IF('Form II'!J1396="yes",((F1398+H1398)/AT1398)*('Form II'!G1396+'Form II'!H1396),0)))</f>
        <v>0</v>
      </c>
      <c r="AX1398" s="120">
        <f>IF(L1398=0,0,(L1398/AT1398)*('Form II'!G1396+'Form II'!H1396))</f>
        <v>0</v>
      </c>
      <c r="AY1398" s="120">
        <f>IF(P1398+R1398=0,0,(IF('Form II'!M1396="yes",(((P1398+R1398)/AT1398)*('Form II'!G1396+'Form II'!H1396)),0)))</f>
        <v>0</v>
      </c>
      <c r="AZ1398" s="120" t="e">
        <f>IF('Form II'!N1396="yes",(((V1398+X1398+Z1398+T1398)/AT1398)*('Form II'!G1396+'Form II'!H1396)),0)</f>
        <v>#DIV/0!</v>
      </c>
      <c r="BA1398" s="120" t="e">
        <f>IF('Form II'!P1396="yes",(AB1398/AT1398)*('Form II'!G1396+'Form II'!H1396),0)</f>
        <v>#DIV/0!</v>
      </c>
      <c r="BB1398" s="120" t="e">
        <f>IF('Form II'!O1396="yes",(AD1398/AT1398)*('Form II'!G1396+'Form II'!H1396),0)</f>
        <v>#DIV/0!</v>
      </c>
      <c r="BC1398" s="120">
        <f>IF(AF1398=0,0,(AF1398/AT1398)*('Form II'!G1396+'Form II'!H1396))</f>
        <v>0</v>
      </c>
      <c r="BD1398" s="120">
        <f>IF((AN1398+AP1398+AR1398)=0,0,(IF('Form II'!R1396="yes",(((AN1398+AP1398+AR1398)/AT1398)*('Form II'!G1396+'Form II'!H1396)),0)))</f>
        <v>0</v>
      </c>
      <c r="BE1398" s="118">
        <f>IF((AS1398)=0,('Form II'!G1396+'Form II'!H1396),SUM(AU1398:BD1398))</f>
        <v>0</v>
      </c>
      <c r="CD1398" s="23">
        <f>AT1398*'Form II'!F1396</f>
        <v>0</v>
      </c>
    </row>
    <row r="1399" spans="1:82" ht="15.75" thickTop="1" x14ac:dyDescent="0.25">
      <c r="A1399" s="90" t="s">
        <v>41</v>
      </c>
      <c r="B1399" s="91"/>
      <c r="C1399" s="91">
        <f t="shared" ref="C1399:C1459" si="13744">SUM(C1395:C1398)</f>
        <v>0</v>
      </c>
      <c r="D1399" s="93">
        <f t="shared" ref="D1399" si="13745">C1399/C1393</f>
        <v>0</v>
      </c>
      <c r="E1399" s="91">
        <f t="shared" ref="E1399:E1459" si="13746">SUM(E1395:E1398)</f>
        <v>0</v>
      </c>
      <c r="F1399" s="93">
        <f t="shared" ref="F1399" si="13747">E1399/E1393</f>
        <v>0</v>
      </c>
      <c r="G1399" s="91">
        <f t="shared" ref="G1399:G1459" si="13748">SUM(G1395:G1398)</f>
        <v>0</v>
      </c>
      <c r="H1399" s="93">
        <f t="shared" ref="H1399" si="13749">G1399/G1393</f>
        <v>0</v>
      </c>
      <c r="I1399" s="91">
        <f t="shared" ref="I1399:I1459" si="13750">SUM(I1395:I1398)</f>
        <v>0</v>
      </c>
      <c r="J1399" s="93">
        <f t="shared" ref="J1399" si="13751">I1399/I1393</f>
        <v>0</v>
      </c>
      <c r="K1399" s="91">
        <f t="shared" ref="K1399:K1459" si="13752">SUM(K1395:K1398)</f>
        <v>0</v>
      </c>
      <c r="L1399" s="93">
        <f t="shared" ref="L1399" si="13753">K1399/K1393</f>
        <v>0</v>
      </c>
      <c r="M1399" s="91">
        <f t="shared" ref="M1399:M1459" si="13754">SUM(M1395:M1398)</f>
        <v>0</v>
      </c>
      <c r="N1399" s="93">
        <f t="shared" ref="N1399" si="13755">M1399/M1393</f>
        <v>0</v>
      </c>
      <c r="O1399" s="91">
        <f t="shared" ref="O1399:O1459" si="13756">SUM(O1395:O1398)</f>
        <v>0</v>
      </c>
      <c r="P1399" s="93">
        <f t="shared" ref="P1399" si="13757">O1399/O1393</f>
        <v>0</v>
      </c>
      <c r="Q1399" s="91">
        <f t="shared" ref="Q1399:Q1459" si="13758">SUM(Q1395:Q1398)</f>
        <v>0</v>
      </c>
      <c r="R1399" s="93">
        <f t="shared" ref="R1399" si="13759">Q1399/Q1393</f>
        <v>0</v>
      </c>
      <c r="S1399" s="91">
        <f t="shared" ref="S1399:S1459" si="13760">SUM(S1395:S1398)</f>
        <v>0</v>
      </c>
      <c r="T1399" s="93">
        <f t="shared" ref="T1399" si="13761">S1399/S1393</f>
        <v>0</v>
      </c>
      <c r="U1399" s="91">
        <f t="shared" ref="U1399:U1459" si="13762">SUM(U1395:U1398)</f>
        <v>0</v>
      </c>
      <c r="V1399" s="93">
        <f t="shared" ref="V1399" si="13763">U1399/U1393</f>
        <v>0</v>
      </c>
      <c r="W1399" s="91">
        <f t="shared" ref="W1399:W1459" si="13764">SUM(W1395:W1398)</f>
        <v>0</v>
      </c>
      <c r="X1399" s="93">
        <f t="shared" ref="X1399" si="13765">W1399/W1393</f>
        <v>0</v>
      </c>
      <c r="Y1399" s="91">
        <f t="shared" ref="Y1399:Y1459" si="13766">SUM(Y1395:Y1398)</f>
        <v>0</v>
      </c>
      <c r="Z1399" s="93">
        <f t="shared" ref="Z1399" si="13767">Y1399/Y1393</f>
        <v>0</v>
      </c>
      <c r="AA1399" s="91">
        <f t="shared" ref="AA1399:AA1459" si="13768">SUM(AA1395:AA1398)</f>
        <v>0</v>
      </c>
      <c r="AB1399" s="93">
        <f t="shared" ref="AB1399" si="13769">AA1399/AA1393</f>
        <v>0</v>
      </c>
      <c r="AC1399" s="91">
        <f t="shared" ref="AC1399:AC1459" si="13770">SUM(AC1395:AC1398)</f>
        <v>0</v>
      </c>
      <c r="AD1399" s="93">
        <f t="shared" ref="AD1399" si="13771">AC1399/AC1393</f>
        <v>0</v>
      </c>
      <c r="AE1399" s="94">
        <f t="shared" ref="AE1399:AE1459" si="13772">SUM(AE1395:AE1398)</f>
        <v>0</v>
      </c>
      <c r="AF1399" s="93">
        <f t="shared" ref="AF1399" si="13773">AE1399/AE1393</f>
        <v>0</v>
      </c>
      <c r="AG1399" s="91">
        <f t="shared" ref="AG1399:AG1459" si="13774">SUM(AG1395:AG1398)</f>
        <v>0</v>
      </c>
      <c r="AH1399" s="93">
        <f t="shared" ref="AH1399" si="13775">AG1399/AG1393</f>
        <v>0</v>
      </c>
      <c r="AI1399" s="91">
        <f t="shared" ref="AI1399:AI1459" si="13776">SUM(AI1395:AI1398)</f>
        <v>0</v>
      </c>
      <c r="AJ1399" s="93">
        <f t="shared" ref="AJ1399" si="13777">AI1399/AI1393</f>
        <v>0</v>
      </c>
      <c r="AK1399" s="91">
        <f t="shared" ref="AK1399:AK1459" si="13778">SUM(AK1395:AK1398)</f>
        <v>0</v>
      </c>
      <c r="AL1399" s="93">
        <f t="shared" ref="AL1399" si="13779">AK1399/AK1393</f>
        <v>0</v>
      </c>
      <c r="AM1399" s="91">
        <f t="shared" ref="AM1399:AM1459" si="13780">SUM(AM1395:AM1398)</f>
        <v>0</v>
      </c>
      <c r="AN1399" s="93">
        <f t="shared" ref="AN1399" si="13781">AM1399/AM1393</f>
        <v>0</v>
      </c>
      <c r="AO1399" s="91">
        <f t="shared" ref="AO1399:AO1459" si="13782">SUM(AO1395:AO1398)</f>
        <v>0</v>
      </c>
      <c r="AP1399" s="93">
        <f t="shared" ref="AP1399" si="13783">AO1399/AO1393</f>
        <v>0</v>
      </c>
      <c r="AQ1399" s="91">
        <f t="shared" ref="AQ1399:AQ1459" si="13784">SUM(AQ1395:AQ1398)</f>
        <v>0</v>
      </c>
      <c r="AR1399" s="93">
        <f t="shared" si="13681"/>
        <v>0</v>
      </c>
      <c r="AS1399" s="95">
        <f t="shared" ref="AS1399:AS1459" si="13785">SUM(AS1395:AS1398)</f>
        <v>0</v>
      </c>
      <c r="AT1399" s="203">
        <f t="shared" si="13683"/>
        <v>0</v>
      </c>
      <c r="AU1399" s="121"/>
      <c r="AV1399" s="121"/>
      <c r="AW1399" s="121"/>
      <c r="AX1399" s="121"/>
      <c r="AY1399" s="121"/>
      <c r="AZ1399" s="121"/>
      <c r="BA1399" s="121"/>
      <c r="BB1399" s="121"/>
      <c r="BC1399" s="121"/>
      <c r="BD1399" s="121"/>
      <c r="BE1399" s="121"/>
      <c r="CD1399" s="30">
        <f t="shared" ref="CD1399:CD1459" si="13786">SUM(CD1395:CD1398)</f>
        <v>0</v>
      </c>
    </row>
    <row r="1400" spans="1:82" x14ac:dyDescent="0.25">
      <c r="AU1400" s="116"/>
      <c r="AV1400" s="116"/>
      <c r="AW1400" s="116"/>
      <c r="AX1400" s="116"/>
      <c r="AY1400" s="116"/>
      <c r="AZ1400" s="116"/>
      <c r="BA1400" s="116"/>
      <c r="BB1400" s="116"/>
      <c r="BC1400" s="116"/>
      <c r="BD1400" s="116"/>
      <c r="BE1400" s="116"/>
    </row>
    <row r="1401" spans="1:82" ht="45" x14ac:dyDescent="0.25">
      <c r="A1401" s="97"/>
      <c r="B1401" s="199" t="s">
        <v>25</v>
      </c>
      <c r="C1401" s="248" t="s">
        <v>116</v>
      </c>
      <c r="D1401" s="247"/>
      <c r="E1401" s="257" t="s">
        <v>119</v>
      </c>
      <c r="F1401" s="247"/>
      <c r="G1401" s="257" t="s">
        <v>120</v>
      </c>
      <c r="H1401" s="247"/>
      <c r="I1401" s="248" t="s">
        <v>117</v>
      </c>
      <c r="J1401" s="247"/>
      <c r="K1401" s="248" t="s">
        <v>118</v>
      </c>
      <c r="L1401" s="247"/>
      <c r="M1401" s="248" t="s">
        <v>27</v>
      </c>
      <c r="N1401" s="247"/>
      <c r="O1401" s="248" t="s">
        <v>166</v>
      </c>
      <c r="P1401" s="247"/>
      <c r="Q1401" s="248" t="s">
        <v>167</v>
      </c>
      <c r="R1401" s="247"/>
      <c r="S1401" s="248" t="s">
        <v>132</v>
      </c>
      <c r="T1401" s="247"/>
      <c r="U1401" s="248" t="s">
        <v>28</v>
      </c>
      <c r="V1401" s="247"/>
      <c r="W1401" s="248" t="s">
        <v>29</v>
      </c>
      <c r="X1401" s="247"/>
      <c r="Y1401" s="248" t="s">
        <v>30</v>
      </c>
      <c r="Z1401" s="247"/>
      <c r="AA1401" s="248" t="s">
        <v>114</v>
      </c>
      <c r="AB1401" s="258"/>
      <c r="AC1401" s="248" t="s">
        <v>113</v>
      </c>
      <c r="AD1401" s="247"/>
      <c r="AE1401" s="248" t="s">
        <v>31</v>
      </c>
      <c r="AF1401" s="247"/>
      <c r="AG1401" s="248" t="s">
        <v>193</v>
      </c>
      <c r="AH1401" s="247"/>
      <c r="AI1401" s="248" t="s">
        <v>164</v>
      </c>
      <c r="AJ1401" s="247"/>
      <c r="AK1401" s="246" t="s">
        <v>165</v>
      </c>
      <c r="AL1401" s="247"/>
      <c r="AM1401" s="248" t="s">
        <v>33</v>
      </c>
      <c r="AN1401" s="247"/>
      <c r="AO1401" s="248" t="s">
        <v>34</v>
      </c>
      <c r="AP1401" s="247"/>
      <c r="AQ1401" s="248" t="s">
        <v>34</v>
      </c>
      <c r="AR1401" s="247"/>
      <c r="AS1401" s="248" t="s">
        <v>35</v>
      </c>
      <c r="AT1401" s="247"/>
      <c r="AU1401" s="115" t="s">
        <v>580</v>
      </c>
      <c r="AV1401" s="115" t="s">
        <v>116</v>
      </c>
      <c r="AW1401" s="115" t="s">
        <v>582</v>
      </c>
      <c r="AX1401" s="116" t="s">
        <v>583</v>
      </c>
      <c r="AY1401" s="116" t="s">
        <v>584</v>
      </c>
      <c r="AZ1401" s="116" t="s">
        <v>134</v>
      </c>
      <c r="BA1401" s="117" t="s">
        <v>114</v>
      </c>
      <c r="BB1401" s="117" t="s">
        <v>113</v>
      </c>
      <c r="BC1401" s="117" t="s">
        <v>46</v>
      </c>
      <c r="BD1401" s="117" t="s">
        <v>44</v>
      </c>
      <c r="BE1401" s="118"/>
    </row>
    <row r="1402" spans="1:82" x14ac:dyDescent="0.25">
      <c r="A1402" s="49" t="s">
        <v>129</v>
      </c>
      <c r="B1402" s="200"/>
      <c r="C1402" s="151"/>
      <c r="D1402" s="152"/>
      <c r="E1402" s="151"/>
      <c r="F1402" s="152"/>
      <c r="G1402" s="200"/>
      <c r="H1402" s="201"/>
      <c r="I1402" s="200"/>
      <c r="J1402" s="201"/>
      <c r="K1402" s="87"/>
      <c r="L1402" s="201"/>
      <c r="M1402" s="200"/>
      <c r="N1402" s="201"/>
      <c r="O1402" s="200"/>
      <c r="P1402" s="201"/>
      <c r="Q1402" s="200"/>
      <c r="R1402" s="201"/>
      <c r="S1402" s="200"/>
      <c r="T1402" s="201"/>
      <c r="U1402" s="200"/>
      <c r="V1402" s="201"/>
      <c r="W1402" s="200"/>
      <c r="X1402" s="201"/>
      <c r="Y1402" s="200"/>
      <c r="Z1402" s="201"/>
      <c r="AA1402" s="87"/>
      <c r="AB1402" s="87"/>
      <c r="AC1402" s="200"/>
      <c r="AD1402" s="201"/>
      <c r="AE1402" s="200"/>
      <c r="AF1402" s="201"/>
      <c r="AG1402" s="200"/>
      <c r="AH1402" s="201"/>
      <c r="AI1402" s="200"/>
      <c r="AJ1402" s="201"/>
      <c r="AK1402" s="87"/>
      <c r="AL1402" s="87"/>
      <c r="AM1402" s="200"/>
      <c r="AN1402" s="201"/>
      <c r="AO1402" s="200"/>
      <c r="AP1402" s="201"/>
      <c r="AQ1402" s="200"/>
      <c r="AR1402" s="201"/>
      <c r="AS1402" s="200"/>
      <c r="AT1402" s="146"/>
      <c r="AU1402" s="115"/>
      <c r="AV1402" s="115"/>
      <c r="AW1402" s="115"/>
      <c r="AX1402" s="116"/>
      <c r="AY1402" s="116"/>
      <c r="AZ1402" s="116"/>
      <c r="BA1402" s="116"/>
      <c r="BB1402" s="116"/>
      <c r="BC1402" s="116"/>
      <c r="BD1402" s="116"/>
      <c r="BE1402" s="116"/>
    </row>
    <row r="1403" spans="1:82" x14ac:dyDescent="0.25">
      <c r="A1403" s="98"/>
      <c r="B1403" s="88"/>
      <c r="C1403" s="249">
        <f>(VLOOKUP(A1402,$BF$2:$CB$5,2,FALSE))*'Form II'!F1403</f>
        <v>60</v>
      </c>
      <c r="D1403" s="250"/>
      <c r="E1403" s="249">
        <f>VLOOKUP(A1402,$BF$2:$CB$5,3,FALSE)*'Form II'!F1403</f>
        <v>60</v>
      </c>
      <c r="F1403" s="250"/>
      <c r="G1403" s="249">
        <f>VLOOKUP(A1402,$BF$2:$CB$5,4,FALSE)*'Form II'!F1403</f>
        <v>60</v>
      </c>
      <c r="H1403" s="250"/>
      <c r="I1403" s="249">
        <f>VLOOKUP(A1402,$BF$2:$CB$5,5,FALSE)*'Form II'!F1403</f>
        <v>60</v>
      </c>
      <c r="J1403" s="250"/>
      <c r="K1403" s="251">
        <f>VLOOKUP(A1402,$BF$2:$CB$5,6,FALSE)*'Form II'!F1403</f>
        <v>100</v>
      </c>
      <c r="L1403" s="250"/>
      <c r="M1403" s="249">
        <f>VLOOKUP(A1402,$BF$2:$CB$5,7,FALSE)*'Form II'!F1403</f>
        <v>200</v>
      </c>
      <c r="N1403" s="250"/>
      <c r="O1403" s="249">
        <f>VLOOKUP(A1402,$BF$2:$CB$5,8,FALSE)*'Form II'!F1403</f>
        <v>125</v>
      </c>
      <c r="P1403" s="250"/>
      <c r="Q1403" s="249">
        <f>VLOOKUP(A1402,$BF$2:$CB$5,9,FALSE)*'Form II'!F1403</f>
        <v>125</v>
      </c>
      <c r="R1403" s="250"/>
      <c r="S1403" s="249">
        <f>VLOOKUP(A1402,$BF$2:$CB$5,10,FALSE)*'Form II'!F1403</f>
        <v>125</v>
      </c>
      <c r="T1403" s="250"/>
      <c r="U1403" s="249">
        <f>VLOOKUP(A1402,$BF$2:$CB$5,11,FALSE)*'Form II'!F1403</f>
        <v>150</v>
      </c>
      <c r="V1403" s="250"/>
      <c r="W1403" s="249">
        <f>VLOOKUP(A1402,$BF$2:$CB$5,12,FALSE)*'Form II'!F1403</f>
        <v>200</v>
      </c>
      <c r="X1403" s="250"/>
      <c r="Y1403" s="252">
        <f>VLOOKUP(A1402,$BF$2:$CB$5,13,FALSE)*'Form II'!F1403</f>
        <v>250</v>
      </c>
      <c r="Z1403" s="253"/>
      <c r="AA1403" s="252">
        <f>VLOOKUP(A1402,$BF$2:$CB$5,14,FALSE)*'Form II'!F1403</f>
        <v>75</v>
      </c>
      <c r="AB1403" s="254"/>
      <c r="AC1403" s="252">
        <f>VLOOKUP(A1402,$BF$2:$CB$5,15,FALSE)*'Form II'!F1403</f>
        <v>75</v>
      </c>
      <c r="AD1403" s="253"/>
      <c r="AE1403" s="252">
        <f>VLOOKUP(A1402,$BF$2:$CB$5,16,FALSE)*'Form II'!F1403</f>
        <v>200</v>
      </c>
      <c r="AF1403" s="253"/>
      <c r="AG1403" s="249">
        <f>VLOOKUP(A1402,$BF$2:$CB$5,17,FALSE)*'Form II'!F1403</f>
        <v>200</v>
      </c>
      <c r="AH1403" s="250"/>
      <c r="AI1403" s="249">
        <f>VLOOKUP(A1402,$BF$2:$CB$5,18,FALSE)*'Form II'!F1403</f>
        <v>12.5</v>
      </c>
      <c r="AJ1403" s="250"/>
      <c r="AK1403" s="249">
        <f>VLOOKUP(A1402,$BF$2:$CB$5,19,FALSE)*'Form II'!F1403</f>
        <v>25</v>
      </c>
      <c r="AL1403" s="250"/>
      <c r="AM1403" s="249">
        <f>VLOOKUP(A1402,$BF$2:$CB$5,20,FALSE)*'Form II'!F1403</f>
        <v>12.5</v>
      </c>
      <c r="AN1403" s="250"/>
      <c r="AO1403" s="249">
        <f>VLOOKUP(A1402,$BF$2:$CB$5,21,FALSE)*'Form II'!F1403</f>
        <v>25</v>
      </c>
      <c r="AP1403" s="250"/>
      <c r="AQ1403" s="249">
        <f>VLOOKUP(A1402,$BF$2:$CB$5,22,FALSE)*'Form II'!F1403</f>
        <v>25</v>
      </c>
      <c r="AR1403" s="250"/>
      <c r="AS1403" s="255"/>
      <c r="AT1403" s="256"/>
      <c r="AU1403" s="116"/>
      <c r="AV1403" s="116"/>
      <c r="AW1403" s="116"/>
      <c r="AX1403" s="116"/>
      <c r="AY1403" s="116"/>
      <c r="AZ1403" s="116"/>
      <c r="BA1403" s="116"/>
      <c r="BB1403" s="116"/>
      <c r="BC1403" s="116"/>
      <c r="BD1403" s="116"/>
      <c r="BE1403" s="116"/>
    </row>
    <row r="1404" spans="1:82" ht="15.75" thickBot="1" x14ac:dyDescent="0.3">
      <c r="A1404" s="48" t="str">
        <f>'Form II'!A1403&amp;", "&amp;'Form II'!B1403</f>
        <v>, 141</v>
      </c>
      <c r="B1404" s="99" t="s">
        <v>36</v>
      </c>
      <c r="C1404" s="99" t="s">
        <v>36</v>
      </c>
      <c r="D1404" s="99" t="s">
        <v>142</v>
      </c>
      <c r="E1404" s="99"/>
      <c r="F1404" s="99"/>
      <c r="G1404" s="99"/>
      <c r="H1404" s="99"/>
      <c r="I1404" s="99"/>
      <c r="J1404" s="99"/>
      <c r="K1404" s="99" t="s">
        <v>36</v>
      </c>
      <c r="L1404" s="99" t="s">
        <v>142</v>
      </c>
      <c r="M1404" s="99" t="s">
        <v>36</v>
      </c>
      <c r="N1404" s="99" t="s">
        <v>142</v>
      </c>
      <c r="O1404" s="99" t="s">
        <v>36</v>
      </c>
      <c r="P1404" s="99" t="s">
        <v>142</v>
      </c>
      <c r="Q1404" s="99" t="s">
        <v>36</v>
      </c>
      <c r="R1404" s="99" t="s">
        <v>142</v>
      </c>
      <c r="S1404" s="99" t="s">
        <v>36</v>
      </c>
      <c r="T1404" s="99" t="s">
        <v>142</v>
      </c>
      <c r="U1404" s="99" t="s">
        <v>36</v>
      </c>
      <c r="V1404" s="99" t="s">
        <v>142</v>
      </c>
      <c r="W1404" s="99" t="s">
        <v>36</v>
      </c>
      <c r="X1404" s="99" t="s">
        <v>142</v>
      </c>
      <c r="Y1404" s="99" t="s">
        <v>36</v>
      </c>
      <c r="Z1404" s="99" t="s">
        <v>142</v>
      </c>
      <c r="AA1404" s="99"/>
      <c r="AB1404" s="99"/>
      <c r="AC1404" s="99" t="s">
        <v>36</v>
      </c>
      <c r="AD1404" s="99" t="s">
        <v>142</v>
      </c>
      <c r="AE1404" s="99" t="s">
        <v>36</v>
      </c>
      <c r="AF1404" s="100" t="s">
        <v>142</v>
      </c>
      <c r="AG1404" s="99" t="s">
        <v>36</v>
      </c>
      <c r="AH1404" s="99" t="s">
        <v>142</v>
      </c>
      <c r="AI1404" s="99" t="s">
        <v>36</v>
      </c>
      <c r="AJ1404" s="99" t="s">
        <v>142</v>
      </c>
      <c r="AK1404" s="99" t="s">
        <v>36</v>
      </c>
      <c r="AL1404" s="99" t="s">
        <v>142</v>
      </c>
      <c r="AM1404" s="99" t="s">
        <v>36</v>
      </c>
      <c r="AN1404" s="99" t="s">
        <v>142</v>
      </c>
      <c r="AO1404" s="99" t="s">
        <v>36</v>
      </c>
      <c r="AP1404" s="99" t="s">
        <v>142</v>
      </c>
      <c r="AQ1404" s="99" t="s">
        <v>36</v>
      </c>
      <c r="AR1404" s="99" t="s">
        <v>142</v>
      </c>
      <c r="AS1404" s="99" t="s">
        <v>36</v>
      </c>
      <c r="AT1404" s="147" t="s">
        <v>142</v>
      </c>
      <c r="AU1404" s="116"/>
      <c r="AV1404" s="116"/>
      <c r="AW1404" s="116"/>
      <c r="AX1404" s="116"/>
      <c r="AY1404" s="116"/>
      <c r="AZ1404" s="116"/>
      <c r="BA1404" s="116"/>
      <c r="BB1404" s="116"/>
      <c r="BC1404" s="116"/>
      <c r="BD1404" s="116"/>
      <c r="BE1404" s="116"/>
    </row>
    <row r="1405" spans="1:82" ht="16.5" thickTop="1" thickBot="1" x14ac:dyDescent="0.3">
      <c r="A1405" s="24" t="s">
        <v>37</v>
      </c>
      <c r="B1405" s="25"/>
      <c r="C1405" s="112">
        <v>0</v>
      </c>
      <c r="D1405" s="93">
        <f t="shared" ref="D1405" si="13787">C1405/C1403</f>
        <v>0</v>
      </c>
      <c r="E1405" s="112"/>
      <c r="F1405" s="93">
        <f t="shared" ref="F1405" si="13788">E1405/E1403</f>
        <v>0</v>
      </c>
      <c r="G1405" s="112"/>
      <c r="H1405" s="93">
        <f t="shared" ref="H1405" si="13789">G1405/G1403</f>
        <v>0</v>
      </c>
      <c r="I1405" s="112"/>
      <c r="J1405" s="93">
        <f t="shared" ref="J1405" si="13790">I1405/I1403</f>
        <v>0</v>
      </c>
      <c r="K1405" s="112"/>
      <c r="L1405" s="93">
        <f t="shared" ref="L1405" si="13791">K1405/K1403</f>
        <v>0</v>
      </c>
      <c r="M1405" s="112">
        <v>0</v>
      </c>
      <c r="N1405" s="93">
        <f t="shared" ref="N1405" si="13792">M1405/M1403</f>
        <v>0</v>
      </c>
      <c r="O1405" s="112">
        <v>0</v>
      </c>
      <c r="P1405" s="93">
        <f t="shared" ref="P1405" si="13793">O1405/O1403</f>
        <v>0</v>
      </c>
      <c r="Q1405" s="112">
        <v>0</v>
      </c>
      <c r="R1405" s="93">
        <f t="shared" ref="R1405" si="13794">Q1405/Q1403</f>
        <v>0</v>
      </c>
      <c r="S1405" s="112">
        <v>0</v>
      </c>
      <c r="T1405" s="93">
        <f t="shared" ref="T1405" si="13795">S1405/S1403</f>
        <v>0</v>
      </c>
      <c r="U1405" s="112">
        <v>0</v>
      </c>
      <c r="V1405" s="93">
        <f t="shared" ref="V1405" si="13796">U1405/U1403</f>
        <v>0</v>
      </c>
      <c r="W1405" s="112">
        <v>0</v>
      </c>
      <c r="X1405" s="93">
        <f t="shared" ref="X1405" si="13797">W1405/W1403</f>
        <v>0</v>
      </c>
      <c r="Y1405" s="112">
        <v>0</v>
      </c>
      <c r="Z1405" s="93">
        <f t="shared" ref="Z1405" si="13798">Y1405/Y1403</f>
        <v>0</v>
      </c>
      <c r="AA1405" s="112">
        <v>0</v>
      </c>
      <c r="AB1405" s="93">
        <f t="shared" ref="AB1405" si="13799">AA1405/AA1403</f>
        <v>0</v>
      </c>
      <c r="AC1405" s="112">
        <v>0</v>
      </c>
      <c r="AD1405" s="93">
        <f t="shared" ref="AD1405" si="13800">AC1405/AC1403</f>
        <v>0</v>
      </c>
      <c r="AE1405" s="112"/>
      <c r="AF1405" s="93">
        <f t="shared" ref="AF1405" si="13801">AE1405/AE1403</f>
        <v>0</v>
      </c>
      <c r="AG1405" s="112"/>
      <c r="AH1405" s="93">
        <f t="shared" ref="AH1405" si="13802">AG1405/AG1403</f>
        <v>0</v>
      </c>
      <c r="AI1405" s="112"/>
      <c r="AJ1405" s="93">
        <f t="shared" ref="AJ1405" si="13803">AI1405/AI1403</f>
        <v>0</v>
      </c>
      <c r="AK1405" s="112"/>
      <c r="AL1405" s="93">
        <f t="shared" ref="AL1405" si="13804">AK1405/AK1403</f>
        <v>0</v>
      </c>
      <c r="AM1405" s="112">
        <v>0</v>
      </c>
      <c r="AN1405" s="93">
        <f t="shared" ref="AN1405" si="13805">AM1405/AM1403</f>
        <v>0</v>
      </c>
      <c r="AO1405" s="112">
        <v>0</v>
      </c>
      <c r="AP1405" s="93">
        <f t="shared" ref="AP1405" si="13806">AO1405/AO1403</f>
        <v>0</v>
      </c>
      <c r="AQ1405" s="112">
        <v>0</v>
      </c>
      <c r="AR1405" s="93">
        <f t="shared" ref="AR1405:AR1409" si="13807">AQ1405/$AQ$113</f>
        <v>0</v>
      </c>
      <c r="AS1405" s="134">
        <f t="shared" ref="AS1405:AS1408" si="13808">C1405+K1405+M1405+O1405+U1405+W1405+Y1405+AC1405+AE1405+AG1405+AM1405+AQ1405+E1405+I1405+G1405+AA1405+Q1405+S1405+AO1405+AI1405+AK1405</f>
        <v>0</v>
      </c>
      <c r="AT1405" s="203">
        <f t="shared" ref="AT1405:AT1409" si="13809">D1405+L1405+N1405+P1405+V1405+X1405+Z1405+AD1405+AF1405+AH1405+AN1405+AR1405+AB1405+F1405+J1405+H1405+R1405+T1405+AP1405+AJ1405+AL1405</f>
        <v>0</v>
      </c>
      <c r="AU1405" s="120">
        <f>IF(J1405=0,0,(IF('Form II'!K1403="yes",(J1405/AT1405)*('Form II'!G1403+'Form II'!H1403),0)))</f>
        <v>0</v>
      </c>
      <c r="AV1405" s="120">
        <f>IF(D1405=0,0,(IF('Form II'!I1403="yes",(D1405/AT1405)*('Form II'!G1403+'Form II'!H1403),0)))</f>
        <v>0</v>
      </c>
      <c r="AW1405" s="120">
        <f>IF(F1405+H1405=0,0,(IF('Form II'!J1403="yes",((F1405+H1405)/AT1405)*('Form II'!G1403+'Form II'!H1403),0)))</f>
        <v>0</v>
      </c>
      <c r="AX1405" s="120">
        <f>IF(L1405=0,0,(L1405/AT1405)*('Form II'!G1403+'Form II'!H1403))</f>
        <v>0</v>
      </c>
      <c r="AY1405" s="120">
        <f>IF(P1405+R1405=0,0,(IF('Form II'!M1403="yes",(((P1405+R1405)/AT1405)*('Form II'!G1403+'Form II'!H1403)),0)))</f>
        <v>0</v>
      </c>
      <c r="AZ1405" s="120" t="e">
        <f>IF('Form II'!N1403="yes",(((V1405+X1405+Z1405+T1405)/AT1405)*('Form II'!G1403+'Form II'!H1403)),0)</f>
        <v>#DIV/0!</v>
      </c>
      <c r="BA1405" s="120" t="e">
        <f>IF('Form II'!P1403="yes",(AB1405/AT1405)*('Form II'!G1403+'Form II'!H1403),0)</f>
        <v>#DIV/0!</v>
      </c>
      <c r="BB1405" s="120" t="e">
        <f>IF('Form II'!O1403="yes",(AD1405/AT1405)*('Form II'!G1403+'Form II'!H1403),0)</f>
        <v>#DIV/0!</v>
      </c>
      <c r="BC1405" s="120">
        <f>IF(AF1405=0,0,(AF1405/AT1405)*('Form II'!G1403+'Form II'!H1403))</f>
        <v>0</v>
      </c>
      <c r="BD1405" s="120">
        <f>IF((AN1405+AP1405+AR1405)=0,0,(IF('Form II'!R1403="yes",(((AN1405+AP1405+AR1405)/AT1405)*('Form II'!G1403+'Form II'!H1403)),0)))</f>
        <v>0</v>
      </c>
      <c r="BE1405" s="118">
        <f>IF((AS1405)=0,('Form II'!G1403+'Form II'!H1403),SUM(AU1405:BD1405))</f>
        <v>0</v>
      </c>
      <c r="CD1405" s="23">
        <f>AT1405*'Form II'!F1403</f>
        <v>0</v>
      </c>
    </row>
    <row r="1406" spans="1:82" ht="16.5" thickTop="1" thickBot="1" x14ac:dyDescent="0.3">
      <c r="A1406" s="26" t="s">
        <v>38</v>
      </c>
      <c r="B1406" s="27"/>
      <c r="C1406" s="113">
        <v>0</v>
      </c>
      <c r="D1406" s="93">
        <f t="shared" ref="D1406" si="13810">C1406/C1403</f>
        <v>0</v>
      </c>
      <c r="E1406" s="113"/>
      <c r="F1406" s="93">
        <f t="shared" ref="F1406" si="13811">E1406/E1403</f>
        <v>0</v>
      </c>
      <c r="G1406" s="113"/>
      <c r="H1406" s="93">
        <f t="shared" ref="H1406" si="13812">G1406/G1403</f>
        <v>0</v>
      </c>
      <c r="I1406" s="113"/>
      <c r="J1406" s="93">
        <f t="shared" ref="J1406" si="13813">I1406/I1403</f>
        <v>0</v>
      </c>
      <c r="K1406" s="113"/>
      <c r="L1406" s="93">
        <f t="shared" ref="L1406" si="13814">K1406/K1403</f>
        <v>0</v>
      </c>
      <c r="M1406" s="113">
        <v>0</v>
      </c>
      <c r="N1406" s="93">
        <f t="shared" ref="N1406" si="13815">M1406/M1403</f>
        <v>0</v>
      </c>
      <c r="O1406" s="113">
        <v>0</v>
      </c>
      <c r="P1406" s="93">
        <f t="shared" ref="P1406" si="13816">O1406/O1403</f>
        <v>0</v>
      </c>
      <c r="Q1406" s="113">
        <v>0</v>
      </c>
      <c r="R1406" s="93">
        <f t="shared" ref="R1406" si="13817">Q1406/Q1403</f>
        <v>0</v>
      </c>
      <c r="S1406" s="113">
        <v>0</v>
      </c>
      <c r="T1406" s="93">
        <f t="shared" ref="T1406" si="13818">S1406/S1403</f>
        <v>0</v>
      </c>
      <c r="U1406" s="113">
        <v>0</v>
      </c>
      <c r="V1406" s="93">
        <f t="shared" ref="V1406" si="13819">U1406/U1403</f>
        <v>0</v>
      </c>
      <c r="W1406" s="113">
        <v>0</v>
      </c>
      <c r="X1406" s="93">
        <f t="shared" ref="X1406" si="13820">W1406/W1403</f>
        <v>0</v>
      </c>
      <c r="Y1406" s="113">
        <v>0</v>
      </c>
      <c r="Z1406" s="93">
        <f t="shared" ref="Z1406" si="13821">Y1406/Y1403</f>
        <v>0</v>
      </c>
      <c r="AA1406" s="113">
        <v>0</v>
      </c>
      <c r="AB1406" s="93">
        <f t="shared" ref="AB1406" si="13822">AA1406/AA1403</f>
        <v>0</v>
      </c>
      <c r="AC1406" s="113">
        <v>0</v>
      </c>
      <c r="AD1406" s="93">
        <f t="shared" ref="AD1406" si="13823">AC1406/AC1403</f>
        <v>0</v>
      </c>
      <c r="AE1406" s="113"/>
      <c r="AF1406" s="93">
        <f t="shared" ref="AF1406" si="13824">AE1406/AE1403</f>
        <v>0</v>
      </c>
      <c r="AG1406" s="113"/>
      <c r="AH1406" s="93">
        <f t="shared" ref="AH1406" si="13825">AG1406/AG1403</f>
        <v>0</v>
      </c>
      <c r="AI1406" s="113"/>
      <c r="AJ1406" s="93">
        <f t="shared" ref="AJ1406" si="13826">AI1406/AI1403</f>
        <v>0</v>
      </c>
      <c r="AK1406" s="113"/>
      <c r="AL1406" s="93">
        <f t="shared" ref="AL1406" si="13827">AK1406/AK1403</f>
        <v>0</v>
      </c>
      <c r="AM1406" s="113">
        <v>0</v>
      </c>
      <c r="AN1406" s="93">
        <f t="shared" ref="AN1406" si="13828">AM1406/AM1403</f>
        <v>0</v>
      </c>
      <c r="AO1406" s="113">
        <v>0</v>
      </c>
      <c r="AP1406" s="93">
        <f t="shared" ref="AP1406" si="13829">AO1406/AO1403</f>
        <v>0</v>
      </c>
      <c r="AQ1406" s="113">
        <v>0</v>
      </c>
      <c r="AR1406" s="93">
        <f t="shared" si="13807"/>
        <v>0</v>
      </c>
      <c r="AS1406" s="134">
        <f t="shared" si="13808"/>
        <v>0</v>
      </c>
      <c r="AT1406" s="203">
        <f t="shared" si="13809"/>
        <v>0</v>
      </c>
      <c r="AU1406" s="120">
        <f>IF(J1406=0,0,(IF('Form II'!K1404="yes",(J1406/AT1406)*('Form II'!G1404+'Form II'!H1404),0)))</f>
        <v>0</v>
      </c>
      <c r="AV1406" s="120">
        <f>IF(D1406=0,0,(IF('Form II'!I1404="yes",(D1406/AT1406)*('Form II'!G1404+'Form II'!H1404),0)))</f>
        <v>0</v>
      </c>
      <c r="AW1406" s="120">
        <f>IF(F1406+H1406=0,0,(IF('Form II'!J1404="yes",((F1406+H1406)/AT1406)*('Form II'!G1404+'Form II'!H1404),0)))</f>
        <v>0</v>
      </c>
      <c r="AX1406" s="120">
        <f>IF(L1406=0,0,(L1406/AT1406)*('Form II'!G1404+'Form II'!H1404))</f>
        <v>0</v>
      </c>
      <c r="AY1406" s="120">
        <f>IF(P1406+R1406=0,0,(IF('Form II'!M1404="yes",(((P1406+R1406)/AT1406)*('Form II'!G1404+'Form II'!H1404)),0)))</f>
        <v>0</v>
      </c>
      <c r="AZ1406" s="120" t="e">
        <f>IF('Form II'!N1404="yes",(((V1406+X1406+Z1406+T1406)/AT1406)*('Form II'!G1404+'Form II'!H1404)),0)</f>
        <v>#DIV/0!</v>
      </c>
      <c r="BA1406" s="120" t="e">
        <f>IF('Form II'!P1404="yes",(AB1406/AT1406)*('Form II'!G1404+'Form II'!H1404),0)</f>
        <v>#DIV/0!</v>
      </c>
      <c r="BB1406" s="120" t="e">
        <f>IF('Form II'!O1404="yes",(AD1406/AT1406)*('Form II'!G1404+'Form II'!H1404),0)</f>
        <v>#DIV/0!</v>
      </c>
      <c r="BC1406" s="120">
        <f>IF(AF1406=0,0,(AF1406/AT1406)*('Form II'!G1404+'Form II'!H1404))</f>
        <v>0</v>
      </c>
      <c r="BD1406" s="120">
        <f>IF((AN1406+AP1406+AR1406)=0,0,(IF('Form II'!R1404="yes",(((AN1406+AP1406+AR1406)/AT1406)*('Form II'!G1404+'Form II'!H1404)),0)))</f>
        <v>0</v>
      </c>
      <c r="BE1406" s="118">
        <f>IF((AS1406)=0,('Form II'!G1404+'Form II'!H1404),SUM(AU1406:BD1406))</f>
        <v>0</v>
      </c>
      <c r="CD1406" s="23">
        <f>AT1406*'Form II'!F1404</f>
        <v>0</v>
      </c>
    </row>
    <row r="1407" spans="1:82" ht="16.5" thickTop="1" thickBot="1" x14ac:dyDescent="0.3">
      <c r="A1407" s="26" t="s">
        <v>39</v>
      </c>
      <c r="B1407" s="27"/>
      <c r="C1407" s="113">
        <v>0</v>
      </c>
      <c r="D1407" s="93">
        <f t="shared" ref="D1407" si="13830">C1407/C1403</f>
        <v>0</v>
      </c>
      <c r="E1407" s="113"/>
      <c r="F1407" s="93">
        <f t="shared" ref="F1407" si="13831">E1407/E1403</f>
        <v>0</v>
      </c>
      <c r="G1407" s="113"/>
      <c r="H1407" s="93">
        <f t="shared" ref="H1407" si="13832">G1407/G1403</f>
        <v>0</v>
      </c>
      <c r="I1407" s="113"/>
      <c r="J1407" s="93">
        <f t="shared" ref="J1407" si="13833">I1407/I1403</f>
        <v>0</v>
      </c>
      <c r="K1407" s="113"/>
      <c r="L1407" s="93">
        <f t="shared" ref="L1407" si="13834">K1407/K1403</f>
        <v>0</v>
      </c>
      <c r="M1407" s="113">
        <v>0</v>
      </c>
      <c r="N1407" s="93">
        <f t="shared" ref="N1407" si="13835">M1407/M1403</f>
        <v>0</v>
      </c>
      <c r="O1407" s="113">
        <v>0</v>
      </c>
      <c r="P1407" s="93">
        <f t="shared" ref="P1407" si="13836">O1407/O1403</f>
        <v>0</v>
      </c>
      <c r="Q1407" s="113">
        <v>0</v>
      </c>
      <c r="R1407" s="93">
        <f t="shared" ref="R1407" si="13837">Q1407/Q1403</f>
        <v>0</v>
      </c>
      <c r="S1407" s="113">
        <v>0</v>
      </c>
      <c r="T1407" s="93">
        <f t="shared" ref="T1407" si="13838">S1407/S1403</f>
        <v>0</v>
      </c>
      <c r="U1407" s="113">
        <v>0</v>
      </c>
      <c r="V1407" s="93">
        <f t="shared" ref="V1407" si="13839">U1407/U1403</f>
        <v>0</v>
      </c>
      <c r="W1407" s="113">
        <v>0</v>
      </c>
      <c r="X1407" s="93">
        <f t="shared" ref="X1407" si="13840">W1407/W1403</f>
        <v>0</v>
      </c>
      <c r="Y1407" s="113">
        <v>0</v>
      </c>
      <c r="Z1407" s="93">
        <f t="shared" ref="Z1407" si="13841">Y1407/Y1403</f>
        <v>0</v>
      </c>
      <c r="AA1407" s="113">
        <v>0</v>
      </c>
      <c r="AB1407" s="93">
        <f t="shared" ref="AB1407" si="13842">AA1407/AA1403</f>
        <v>0</v>
      </c>
      <c r="AC1407" s="113">
        <v>0</v>
      </c>
      <c r="AD1407" s="93">
        <f t="shared" ref="AD1407" si="13843">AC1407/AC1403</f>
        <v>0</v>
      </c>
      <c r="AE1407" s="113"/>
      <c r="AF1407" s="93">
        <f t="shared" ref="AF1407" si="13844">AE1407/AE1403</f>
        <v>0</v>
      </c>
      <c r="AG1407" s="113"/>
      <c r="AH1407" s="93">
        <f t="shared" ref="AH1407" si="13845">AG1407/AG1403</f>
        <v>0</v>
      </c>
      <c r="AI1407" s="113"/>
      <c r="AJ1407" s="93">
        <f t="shared" ref="AJ1407" si="13846">AI1407/AI1403</f>
        <v>0</v>
      </c>
      <c r="AK1407" s="113"/>
      <c r="AL1407" s="93">
        <f t="shared" ref="AL1407" si="13847">AK1407/AK1403</f>
        <v>0</v>
      </c>
      <c r="AM1407" s="113">
        <v>0</v>
      </c>
      <c r="AN1407" s="93">
        <f t="shared" ref="AN1407" si="13848">AM1407/AM1403</f>
        <v>0</v>
      </c>
      <c r="AO1407" s="113">
        <v>0</v>
      </c>
      <c r="AP1407" s="93">
        <f t="shared" ref="AP1407" si="13849">AO1407/AO1403</f>
        <v>0</v>
      </c>
      <c r="AQ1407" s="113">
        <v>0</v>
      </c>
      <c r="AR1407" s="93">
        <f t="shared" si="13807"/>
        <v>0</v>
      </c>
      <c r="AS1407" s="134">
        <f t="shared" si="13808"/>
        <v>0</v>
      </c>
      <c r="AT1407" s="203">
        <f t="shared" si="13809"/>
        <v>0</v>
      </c>
      <c r="AU1407" s="120">
        <f>IF(J1407=0,0,(IF('Form II'!K1405="yes",(J1407/AT1407)*('Form II'!G1405+'Form II'!H1405),0)))</f>
        <v>0</v>
      </c>
      <c r="AV1407" s="120">
        <f>IF(D1407=0,0,(IF('Form II'!I1405="yes",(D1407/AT1407)*('Form II'!G1405+'Form II'!H1405),0)))</f>
        <v>0</v>
      </c>
      <c r="AW1407" s="120">
        <f>IF(F1407+H1407=0,0,(IF('Form II'!J1405="yes",((F1407+H1407)/AT1407)*('Form II'!G1405+'Form II'!H1405),0)))</f>
        <v>0</v>
      </c>
      <c r="AX1407" s="120">
        <f>IF(L1407=0,0,(L1407/AT1407)*('Form II'!G1405+'Form II'!H1405))</f>
        <v>0</v>
      </c>
      <c r="AY1407" s="120">
        <f>IF(P1407+R1407=0,0,(IF('Form II'!M1405="yes",(((P1407+R1407)/AT1407)*('Form II'!G1405+'Form II'!H1405)),0)))</f>
        <v>0</v>
      </c>
      <c r="AZ1407" s="120" t="e">
        <f>IF('Form II'!N1405="yes",(((V1407+X1407+Z1407+T1407)/AT1407)*('Form II'!G1405+'Form II'!H1405)),0)</f>
        <v>#DIV/0!</v>
      </c>
      <c r="BA1407" s="120" t="e">
        <f>IF('Form II'!P1405="yes",(AB1407/AT1407)*('Form II'!G1405+'Form II'!H1405),0)</f>
        <v>#DIV/0!</v>
      </c>
      <c r="BB1407" s="120" t="e">
        <f>IF('Form II'!O1405="yes",(AD1407/AT1407)*('Form II'!G1405+'Form II'!H1405),0)</f>
        <v>#DIV/0!</v>
      </c>
      <c r="BC1407" s="120">
        <f>IF(AF1407=0,0,(AF1407/AT1407)*('Form II'!G1405+'Form II'!H1405))</f>
        <v>0</v>
      </c>
      <c r="BD1407" s="120">
        <f>IF((AN1407+AP1407+AR1407)=0,0,(IF('Form II'!R1405="yes",(((AN1407+AP1407+AR1407)/AT1407)*('Form II'!G1405+'Form II'!H1405)),0)))</f>
        <v>0</v>
      </c>
      <c r="BE1407" s="118">
        <f>IF((AS1407)=0,('Form II'!G1405+'Form II'!H1405),SUM(AU1407:BD1407))</f>
        <v>0</v>
      </c>
      <c r="CD1407" s="23">
        <f>AT1407*'Form II'!F1405</f>
        <v>0</v>
      </c>
    </row>
    <row r="1408" spans="1:82" ht="16.5" thickTop="1" thickBot="1" x14ac:dyDescent="0.3">
      <c r="A1408" s="28" t="s">
        <v>40</v>
      </c>
      <c r="B1408" s="29"/>
      <c r="C1408" s="114">
        <v>0</v>
      </c>
      <c r="D1408" s="93">
        <f t="shared" ref="D1408" si="13850">C1408/C1403</f>
        <v>0</v>
      </c>
      <c r="E1408" s="114"/>
      <c r="F1408" s="93">
        <f t="shared" ref="F1408" si="13851">E1408/E1403</f>
        <v>0</v>
      </c>
      <c r="G1408" s="114"/>
      <c r="H1408" s="93">
        <f t="shared" ref="H1408" si="13852">G1408/G1403</f>
        <v>0</v>
      </c>
      <c r="I1408" s="114"/>
      <c r="J1408" s="93">
        <f t="shared" ref="J1408" si="13853">I1408/I1403</f>
        <v>0</v>
      </c>
      <c r="K1408" s="114"/>
      <c r="L1408" s="93">
        <f t="shared" ref="L1408" si="13854">K1408/K1403</f>
        <v>0</v>
      </c>
      <c r="M1408" s="114">
        <v>0</v>
      </c>
      <c r="N1408" s="93">
        <f t="shared" ref="N1408" si="13855">M1408/M1403</f>
        <v>0</v>
      </c>
      <c r="O1408" s="114">
        <v>0</v>
      </c>
      <c r="P1408" s="93">
        <f t="shared" ref="P1408" si="13856">O1408/O1403</f>
        <v>0</v>
      </c>
      <c r="Q1408" s="114">
        <v>0</v>
      </c>
      <c r="R1408" s="93">
        <f t="shared" ref="R1408" si="13857">Q1408/Q1403</f>
        <v>0</v>
      </c>
      <c r="S1408" s="114">
        <v>0</v>
      </c>
      <c r="T1408" s="93">
        <f t="shared" ref="T1408" si="13858">S1408/S1403</f>
        <v>0</v>
      </c>
      <c r="U1408" s="114">
        <v>0</v>
      </c>
      <c r="V1408" s="93">
        <f t="shared" ref="V1408" si="13859">U1408/U1403</f>
        <v>0</v>
      </c>
      <c r="W1408" s="114">
        <v>0</v>
      </c>
      <c r="X1408" s="93">
        <f t="shared" ref="X1408" si="13860">W1408/W1403</f>
        <v>0</v>
      </c>
      <c r="Y1408" s="114">
        <v>0</v>
      </c>
      <c r="Z1408" s="93">
        <f t="shared" ref="Z1408" si="13861">Y1408/Y1403</f>
        <v>0</v>
      </c>
      <c r="AA1408" s="114">
        <v>0</v>
      </c>
      <c r="AB1408" s="93">
        <f t="shared" ref="AB1408" si="13862">AA1408/AA1403</f>
        <v>0</v>
      </c>
      <c r="AC1408" s="114">
        <v>0</v>
      </c>
      <c r="AD1408" s="93">
        <f t="shared" ref="AD1408" si="13863">AC1408/AC1403</f>
        <v>0</v>
      </c>
      <c r="AE1408" s="114"/>
      <c r="AF1408" s="93">
        <f t="shared" ref="AF1408" si="13864">AE1408/AE1403</f>
        <v>0</v>
      </c>
      <c r="AG1408" s="114"/>
      <c r="AH1408" s="93">
        <f t="shared" ref="AH1408" si="13865">AG1408/AG1403</f>
        <v>0</v>
      </c>
      <c r="AI1408" s="114"/>
      <c r="AJ1408" s="93">
        <f t="shared" ref="AJ1408" si="13866">AI1408/AI1403</f>
        <v>0</v>
      </c>
      <c r="AK1408" s="114"/>
      <c r="AL1408" s="93">
        <f t="shared" ref="AL1408" si="13867">AK1408/AK1403</f>
        <v>0</v>
      </c>
      <c r="AM1408" s="114">
        <v>0</v>
      </c>
      <c r="AN1408" s="93">
        <f t="shared" ref="AN1408" si="13868">AM1408/AM1403</f>
        <v>0</v>
      </c>
      <c r="AO1408" s="114">
        <v>0</v>
      </c>
      <c r="AP1408" s="93">
        <f t="shared" ref="AP1408" si="13869">AO1408/AO1403</f>
        <v>0</v>
      </c>
      <c r="AQ1408" s="114">
        <v>0</v>
      </c>
      <c r="AR1408" s="93">
        <f t="shared" si="13807"/>
        <v>0</v>
      </c>
      <c r="AS1408" s="134">
        <f t="shared" si="13808"/>
        <v>0</v>
      </c>
      <c r="AT1408" s="203">
        <f t="shared" si="13809"/>
        <v>0</v>
      </c>
      <c r="AU1408" s="120">
        <f>IF(J1408=0,0,(IF('Form II'!K1406="yes",(J1408/AT1408)*('Form II'!G1406+'Form II'!H1406),0)))</f>
        <v>0</v>
      </c>
      <c r="AV1408" s="120">
        <f>IF(D1408=0,0,(IF('Form II'!I1406="yes",(D1408/AT1408)*('Form II'!G1406+'Form II'!H1406),0)))</f>
        <v>0</v>
      </c>
      <c r="AW1408" s="120">
        <f>IF(F1408+H1408=0,0,(IF('Form II'!J1406="yes",((F1408+H1408)/AT1408)*('Form II'!G1406+'Form II'!H1406),0)))</f>
        <v>0</v>
      </c>
      <c r="AX1408" s="120">
        <f>IF(L1408=0,0,(L1408/AT1408)*('Form II'!G1406+'Form II'!H1406))</f>
        <v>0</v>
      </c>
      <c r="AY1408" s="120">
        <f>IF(P1408+R1408=0,0,(IF('Form II'!M1406="yes",(((P1408+R1408)/AT1408)*('Form II'!G1406+'Form II'!H1406)),0)))</f>
        <v>0</v>
      </c>
      <c r="AZ1408" s="120" t="e">
        <f>IF('Form II'!N1406="yes",(((V1408+X1408+Z1408+T1408)/AT1408)*('Form II'!G1406+'Form II'!H1406)),0)</f>
        <v>#DIV/0!</v>
      </c>
      <c r="BA1408" s="120" t="e">
        <f>IF('Form II'!P1406="yes",(AB1408/AT1408)*('Form II'!G1406+'Form II'!H1406),0)</f>
        <v>#DIV/0!</v>
      </c>
      <c r="BB1408" s="120" t="e">
        <f>IF('Form II'!O1406="yes",(AD1408/AT1408)*('Form II'!G1406+'Form II'!H1406),0)</f>
        <v>#DIV/0!</v>
      </c>
      <c r="BC1408" s="120">
        <f>IF(AF1408=0,0,(AF1408/AT1408)*('Form II'!G1406+'Form II'!H1406))</f>
        <v>0</v>
      </c>
      <c r="BD1408" s="120">
        <f>IF((AN1408+AP1408+AR1408)=0,0,(IF('Form II'!R1406="yes",(((AN1408+AP1408+AR1408)/AT1408)*('Form II'!G1406+'Form II'!H1406)),0)))</f>
        <v>0</v>
      </c>
      <c r="BE1408" s="118">
        <f>IF((AS1408)=0,('Form II'!G1406+'Form II'!H1406),SUM(AU1408:BD1408))</f>
        <v>0</v>
      </c>
      <c r="CD1408" s="23">
        <f>AT1408*'Form II'!F1406</f>
        <v>0</v>
      </c>
    </row>
    <row r="1409" spans="1:82" ht="15.75" thickTop="1" x14ac:dyDescent="0.25">
      <c r="A1409" s="90" t="s">
        <v>41</v>
      </c>
      <c r="B1409" s="91"/>
      <c r="C1409" s="91">
        <f t="shared" si="13744"/>
        <v>0</v>
      </c>
      <c r="D1409" s="93">
        <f t="shared" ref="D1409" si="13870">C1409/C1403</f>
        <v>0</v>
      </c>
      <c r="E1409" s="91">
        <f t="shared" si="13746"/>
        <v>0</v>
      </c>
      <c r="F1409" s="93">
        <f t="shared" ref="F1409" si="13871">E1409/E1403</f>
        <v>0</v>
      </c>
      <c r="G1409" s="91">
        <f t="shared" si="13748"/>
        <v>0</v>
      </c>
      <c r="H1409" s="93">
        <f t="shared" ref="H1409" si="13872">G1409/G1403</f>
        <v>0</v>
      </c>
      <c r="I1409" s="91">
        <f t="shared" si="13750"/>
        <v>0</v>
      </c>
      <c r="J1409" s="93">
        <f t="shared" ref="J1409" si="13873">I1409/I1403</f>
        <v>0</v>
      </c>
      <c r="K1409" s="91">
        <f t="shared" si="13752"/>
        <v>0</v>
      </c>
      <c r="L1409" s="93">
        <f t="shared" ref="L1409" si="13874">K1409/K1403</f>
        <v>0</v>
      </c>
      <c r="M1409" s="91">
        <f t="shared" si="13754"/>
        <v>0</v>
      </c>
      <c r="N1409" s="93">
        <f t="shared" ref="N1409" si="13875">M1409/M1403</f>
        <v>0</v>
      </c>
      <c r="O1409" s="91">
        <f t="shared" si="13756"/>
        <v>0</v>
      </c>
      <c r="P1409" s="93">
        <f t="shared" ref="P1409" si="13876">O1409/O1403</f>
        <v>0</v>
      </c>
      <c r="Q1409" s="91">
        <f t="shared" si="13758"/>
        <v>0</v>
      </c>
      <c r="R1409" s="93">
        <f t="shared" ref="R1409" si="13877">Q1409/Q1403</f>
        <v>0</v>
      </c>
      <c r="S1409" s="91">
        <f t="shared" si="13760"/>
        <v>0</v>
      </c>
      <c r="T1409" s="93">
        <f t="shared" ref="T1409" si="13878">S1409/S1403</f>
        <v>0</v>
      </c>
      <c r="U1409" s="91">
        <f t="shared" si="13762"/>
        <v>0</v>
      </c>
      <c r="V1409" s="93">
        <f t="shared" ref="V1409" si="13879">U1409/U1403</f>
        <v>0</v>
      </c>
      <c r="W1409" s="91">
        <f t="shared" si="13764"/>
        <v>0</v>
      </c>
      <c r="X1409" s="93">
        <f t="shared" ref="X1409" si="13880">W1409/W1403</f>
        <v>0</v>
      </c>
      <c r="Y1409" s="91">
        <f t="shared" si="13766"/>
        <v>0</v>
      </c>
      <c r="Z1409" s="93">
        <f t="shared" ref="Z1409" si="13881">Y1409/Y1403</f>
        <v>0</v>
      </c>
      <c r="AA1409" s="91">
        <f t="shared" si="13768"/>
        <v>0</v>
      </c>
      <c r="AB1409" s="93">
        <f t="shared" ref="AB1409" si="13882">AA1409/AA1403</f>
        <v>0</v>
      </c>
      <c r="AC1409" s="91">
        <f t="shared" si="13770"/>
        <v>0</v>
      </c>
      <c r="AD1409" s="93">
        <f t="shared" ref="AD1409" si="13883">AC1409/AC1403</f>
        <v>0</v>
      </c>
      <c r="AE1409" s="94">
        <f t="shared" si="13772"/>
        <v>0</v>
      </c>
      <c r="AF1409" s="93">
        <f t="shared" ref="AF1409" si="13884">AE1409/AE1403</f>
        <v>0</v>
      </c>
      <c r="AG1409" s="91">
        <f t="shared" si="13774"/>
        <v>0</v>
      </c>
      <c r="AH1409" s="93">
        <f t="shared" ref="AH1409" si="13885">AG1409/AG1403</f>
        <v>0</v>
      </c>
      <c r="AI1409" s="91">
        <f t="shared" si="13776"/>
        <v>0</v>
      </c>
      <c r="AJ1409" s="93">
        <f t="shared" ref="AJ1409" si="13886">AI1409/AI1403</f>
        <v>0</v>
      </c>
      <c r="AK1409" s="91">
        <f t="shared" si="13778"/>
        <v>0</v>
      </c>
      <c r="AL1409" s="93">
        <f t="shared" ref="AL1409" si="13887">AK1409/AK1403</f>
        <v>0</v>
      </c>
      <c r="AM1409" s="91">
        <f t="shared" si="13780"/>
        <v>0</v>
      </c>
      <c r="AN1409" s="93">
        <f t="shared" ref="AN1409" si="13888">AM1409/AM1403</f>
        <v>0</v>
      </c>
      <c r="AO1409" s="91">
        <f t="shared" si="13782"/>
        <v>0</v>
      </c>
      <c r="AP1409" s="93">
        <f t="shared" ref="AP1409" si="13889">AO1409/AO1403</f>
        <v>0</v>
      </c>
      <c r="AQ1409" s="91">
        <f t="shared" si="13784"/>
        <v>0</v>
      </c>
      <c r="AR1409" s="93">
        <f t="shared" si="13807"/>
        <v>0</v>
      </c>
      <c r="AS1409" s="95">
        <f t="shared" si="13785"/>
        <v>0</v>
      </c>
      <c r="AT1409" s="203">
        <f t="shared" si="13809"/>
        <v>0</v>
      </c>
      <c r="AU1409" s="121"/>
      <c r="AV1409" s="121"/>
      <c r="AW1409" s="121"/>
      <c r="AX1409" s="121"/>
      <c r="AY1409" s="121"/>
      <c r="AZ1409" s="121"/>
      <c r="BA1409" s="121"/>
      <c r="BB1409" s="121"/>
      <c r="BC1409" s="121"/>
      <c r="BD1409" s="121"/>
      <c r="BE1409" s="121"/>
      <c r="CD1409" s="30">
        <f t="shared" si="13786"/>
        <v>0</v>
      </c>
    </row>
    <row r="1410" spans="1:82" x14ac:dyDescent="0.25">
      <c r="AU1410" s="116"/>
      <c r="AV1410" s="116"/>
      <c r="AW1410" s="116"/>
      <c r="AX1410" s="116"/>
      <c r="AY1410" s="116"/>
      <c r="AZ1410" s="116"/>
      <c r="BA1410" s="116"/>
      <c r="BB1410" s="116"/>
      <c r="BC1410" s="116"/>
      <c r="BD1410" s="116"/>
      <c r="BE1410" s="116"/>
    </row>
    <row r="1411" spans="1:82" ht="45" x14ac:dyDescent="0.25">
      <c r="A1411" s="97"/>
      <c r="B1411" s="199" t="s">
        <v>25</v>
      </c>
      <c r="C1411" s="248" t="s">
        <v>116</v>
      </c>
      <c r="D1411" s="247"/>
      <c r="E1411" s="257" t="s">
        <v>119</v>
      </c>
      <c r="F1411" s="247"/>
      <c r="G1411" s="257" t="s">
        <v>120</v>
      </c>
      <c r="H1411" s="247"/>
      <c r="I1411" s="248" t="s">
        <v>117</v>
      </c>
      <c r="J1411" s="247"/>
      <c r="K1411" s="248" t="s">
        <v>118</v>
      </c>
      <c r="L1411" s="247"/>
      <c r="M1411" s="248" t="s">
        <v>27</v>
      </c>
      <c r="N1411" s="247"/>
      <c r="O1411" s="248" t="s">
        <v>166</v>
      </c>
      <c r="P1411" s="247"/>
      <c r="Q1411" s="248" t="s">
        <v>167</v>
      </c>
      <c r="R1411" s="247"/>
      <c r="S1411" s="248" t="s">
        <v>132</v>
      </c>
      <c r="T1411" s="247"/>
      <c r="U1411" s="248" t="s">
        <v>28</v>
      </c>
      <c r="V1411" s="247"/>
      <c r="W1411" s="248" t="s">
        <v>29</v>
      </c>
      <c r="X1411" s="247"/>
      <c r="Y1411" s="248" t="s">
        <v>30</v>
      </c>
      <c r="Z1411" s="247"/>
      <c r="AA1411" s="248" t="s">
        <v>114</v>
      </c>
      <c r="AB1411" s="258"/>
      <c r="AC1411" s="248" t="s">
        <v>113</v>
      </c>
      <c r="AD1411" s="247"/>
      <c r="AE1411" s="248" t="s">
        <v>31</v>
      </c>
      <c r="AF1411" s="247"/>
      <c r="AG1411" s="248" t="s">
        <v>193</v>
      </c>
      <c r="AH1411" s="247"/>
      <c r="AI1411" s="248" t="s">
        <v>164</v>
      </c>
      <c r="AJ1411" s="247"/>
      <c r="AK1411" s="246" t="s">
        <v>165</v>
      </c>
      <c r="AL1411" s="247"/>
      <c r="AM1411" s="248" t="s">
        <v>33</v>
      </c>
      <c r="AN1411" s="247"/>
      <c r="AO1411" s="248" t="s">
        <v>34</v>
      </c>
      <c r="AP1411" s="247"/>
      <c r="AQ1411" s="248" t="s">
        <v>34</v>
      </c>
      <c r="AR1411" s="247"/>
      <c r="AS1411" s="248" t="s">
        <v>35</v>
      </c>
      <c r="AT1411" s="247"/>
      <c r="AU1411" s="115" t="s">
        <v>583</v>
      </c>
      <c r="AV1411" s="115" t="s">
        <v>116</v>
      </c>
      <c r="AW1411" s="115" t="s">
        <v>585</v>
      </c>
      <c r="AX1411" s="116" t="s">
        <v>586</v>
      </c>
      <c r="AY1411" s="116" t="s">
        <v>587</v>
      </c>
      <c r="AZ1411" s="116" t="s">
        <v>134</v>
      </c>
      <c r="BA1411" s="117" t="s">
        <v>114</v>
      </c>
      <c r="BB1411" s="117" t="s">
        <v>113</v>
      </c>
      <c r="BC1411" s="117" t="s">
        <v>46</v>
      </c>
      <c r="BD1411" s="117" t="s">
        <v>44</v>
      </c>
      <c r="BE1411" s="118"/>
    </row>
    <row r="1412" spans="1:82" x14ac:dyDescent="0.25">
      <c r="A1412" s="49" t="s">
        <v>129</v>
      </c>
      <c r="B1412" s="200"/>
      <c r="C1412" s="151"/>
      <c r="D1412" s="152"/>
      <c r="E1412" s="151"/>
      <c r="F1412" s="152"/>
      <c r="G1412" s="200"/>
      <c r="H1412" s="201"/>
      <c r="I1412" s="200"/>
      <c r="J1412" s="201"/>
      <c r="K1412" s="87"/>
      <c r="L1412" s="201"/>
      <c r="M1412" s="200"/>
      <c r="N1412" s="201"/>
      <c r="O1412" s="200"/>
      <c r="P1412" s="201"/>
      <c r="Q1412" s="200"/>
      <c r="R1412" s="201"/>
      <c r="S1412" s="200"/>
      <c r="T1412" s="201"/>
      <c r="U1412" s="200"/>
      <c r="V1412" s="201"/>
      <c r="W1412" s="200"/>
      <c r="X1412" s="201"/>
      <c r="Y1412" s="200"/>
      <c r="Z1412" s="201"/>
      <c r="AA1412" s="87"/>
      <c r="AB1412" s="87"/>
      <c r="AC1412" s="200"/>
      <c r="AD1412" s="201"/>
      <c r="AE1412" s="200"/>
      <c r="AF1412" s="201"/>
      <c r="AG1412" s="200"/>
      <c r="AH1412" s="201"/>
      <c r="AI1412" s="200"/>
      <c r="AJ1412" s="201"/>
      <c r="AK1412" s="87"/>
      <c r="AL1412" s="87"/>
      <c r="AM1412" s="200"/>
      <c r="AN1412" s="201"/>
      <c r="AO1412" s="200"/>
      <c r="AP1412" s="201"/>
      <c r="AQ1412" s="200"/>
      <c r="AR1412" s="201"/>
      <c r="AS1412" s="200"/>
      <c r="AT1412" s="146"/>
      <c r="AU1412" s="115"/>
      <c r="AV1412" s="115"/>
      <c r="AW1412" s="115"/>
      <c r="AX1412" s="116"/>
      <c r="AY1412" s="116"/>
      <c r="AZ1412" s="116"/>
      <c r="BA1412" s="116"/>
      <c r="BB1412" s="116"/>
      <c r="BC1412" s="116"/>
      <c r="BD1412" s="116"/>
      <c r="BE1412" s="116"/>
    </row>
    <row r="1413" spans="1:82" x14ac:dyDescent="0.25">
      <c r="A1413" s="98"/>
      <c r="B1413" s="88"/>
      <c r="C1413" s="249">
        <f>(VLOOKUP(A1412,$BF$2:$CB$5,2,FALSE))*'Form II'!F1413</f>
        <v>60</v>
      </c>
      <c r="D1413" s="250"/>
      <c r="E1413" s="249">
        <f>VLOOKUP(A1412,$BF$2:$CB$5,3,FALSE)*'Form II'!F1413</f>
        <v>60</v>
      </c>
      <c r="F1413" s="250"/>
      <c r="G1413" s="249">
        <f>VLOOKUP(A1412,$BF$2:$CB$5,4,FALSE)*'Form II'!F1413</f>
        <v>60</v>
      </c>
      <c r="H1413" s="250"/>
      <c r="I1413" s="249">
        <f>VLOOKUP(A1412,$BF$2:$CB$5,5,FALSE)*'Form II'!F1413</f>
        <v>60</v>
      </c>
      <c r="J1413" s="250"/>
      <c r="K1413" s="251">
        <f>VLOOKUP(A1412,$BF$2:$CB$5,6,FALSE)*'Form II'!F1413</f>
        <v>100</v>
      </c>
      <c r="L1413" s="250"/>
      <c r="M1413" s="249">
        <f>VLOOKUP(A1412,$BF$2:$CB$5,7,FALSE)*'Form II'!F1413</f>
        <v>200</v>
      </c>
      <c r="N1413" s="250"/>
      <c r="O1413" s="249">
        <f>VLOOKUP(A1412,$BF$2:$CB$5,8,FALSE)*'Form II'!F1413</f>
        <v>125</v>
      </c>
      <c r="P1413" s="250"/>
      <c r="Q1413" s="249">
        <f>VLOOKUP(A1412,$BF$2:$CB$5,9,FALSE)*'Form II'!F1413</f>
        <v>125</v>
      </c>
      <c r="R1413" s="250"/>
      <c r="S1413" s="249">
        <f>VLOOKUP(A1412,$BF$2:$CB$5,10,FALSE)*'Form II'!F1413</f>
        <v>125</v>
      </c>
      <c r="T1413" s="250"/>
      <c r="U1413" s="249">
        <f>VLOOKUP(A1412,$BF$2:$CB$5,11,FALSE)*'Form II'!F1413</f>
        <v>150</v>
      </c>
      <c r="V1413" s="250"/>
      <c r="W1413" s="249">
        <f>VLOOKUP(A1412,$BF$2:$CB$5,12,FALSE)*'Form II'!F1413</f>
        <v>200</v>
      </c>
      <c r="X1413" s="250"/>
      <c r="Y1413" s="252">
        <f>VLOOKUP(A1412,$BF$2:$CB$5,13,FALSE)*'Form II'!F1413</f>
        <v>250</v>
      </c>
      <c r="Z1413" s="253"/>
      <c r="AA1413" s="252">
        <f>VLOOKUP(A1412,$BF$2:$CB$5,14,FALSE)*'Form II'!F1413</f>
        <v>75</v>
      </c>
      <c r="AB1413" s="254"/>
      <c r="AC1413" s="252">
        <f>VLOOKUP(A1412,$BF$2:$CB$5,15,FALSE)*'Form II'!F1413</f>
        <v>75</v>
      </c>
      <c r="AD1413" s="253"/>
      <c r="AE1413" s="252">
        <f>VLOOKUP(A1412,$BF$2:$CB$5,16,FALSE)*'Form II'!F1413</f>
        <v>200</v>
      </c>
      <c r="AF1413" s="253"/>
      <c r="AG1413" s="249">
        <f>VLOOKUP(A1412,$BF$2:$CB$5,17,FALSE)*'Form II'!F1413</f>
        <v>200</v>
      </c>
      <c r="AH1413" s="250"/>
      <c r="AI1413" s="249">
        <f>VLOOKUP(A1412,$BF$2:$CB$5,18,FALSE)*'Form II'!F1413</f>
        <v>12.5</v>
      </c>
      <c r="AJ1413" s="250"/>
      <c r="AK1413" s="249">
        <f>VLOOKUP(A1412,$BF$2:$CB$5,19,FALSE)*'Form II'!F1413</f>
        <v>25</v>
      </c>
      <c r="AL1413" s="250"/>
      <c r="AM1413" s="249">
        <f>VLOOKUP(A1412,$BF$2:$CB$5,20,FALSE)*'Form II'!F1413</f>
        <v>12.5</v>
      </c>
      <c r="AN1413" s="250"/>
      <c r="AO1413" s="249">
        <f>VLOOKUP(A1412,$BF$2:$CB$5,21,FALSE)*'Form II'!F1413</f>
        <v>25</v>
      </c>
      <c r="AP1413" s="250"/>
      <c r="AQ1413" s="249">
        <f>VLOOKUP(A1412,$BF$2:$CB$5,22,FALSE)*'Form II'!F1413</f>
        <v>25</v>
      </c>
      <c r="AR1413" s="250"/>
      <c r="AS1413" s="255"/>
      <c r="AT1413" s="256"/>
      <c r="AU1413" s="116"/>
      <c r="AV1413" s="116"/>
      <c r="AW1413" s="116"/>
      <c r="AX1413" s="116"/>
      <c r="AY1413" s="116"/>
      <c r="AZ1413" s="116"/>
      <c r="BA1413" s="116"/>
      <c r="BB1413" s="116"/>
      <c r="BC1413" s="116"/>
      <c r="BD1413" s="116"/>
      <c r="BE1413" s="116"/>
    </row>
    <row r="1414" spans="1:82" ht="15.75" thickBot="1" x14ac:dyDescent="0.3">
      <c r="A1414" s="48" t="str">
        <f>'Form II'!A1413&amp;", "&amp;'Form II'!B1413</f>
        <v>, 142</v>
      </c>
      <c r="B1414" s="99" t="s">
        <v>36</v>
      </c>
      <c r="C1414" s="99" t="s">
        <v>36</v>
      </c>
      <c r="D1414" s="99" t="s">
        <v>142</v>
      </c>
      <c r="E1414" s="99"/>
      <c r="F1414" s="99"/>
      <c r="G1414" s="99"/>
      <c r="H1414" s="99"/>
      <c r="I1414" s="99"/>
      <c r="J1414" s="99"/>
      <c r="K1414" s="99" t="s">
        <v>36</v>
      </c>
      <c r="L1414" s="99" t="s">
        <v>142</v>
      </c>
      <c r="M1414" s="99" t="s">
        <v>36</v>
      </c>
      <c r="N1414" s="99" t="s">
        <v>142</v>
      </c>
      <c r="O1414" s="99" t="s">
        <v>36</v>
      </c>
      <c r="P1414" s="99" t="s">
        <v>142</v>
      </c>
      <c r="Q1414" s="99" t="s">
        <v>36</v>
      </c>
      <c r="R1414" s="99" t="s">
        <v>142</v>
      </c>
      <c r="S1414" s="99" t="s">
        <v>36</v>
      </c>
      <c r="T1414" s="99" t="s">
        <v>142</v>
      </c>
      <c r="U1414" s="99" t="s">
        <v>36</v>
      </c>
      <c r="V1414" s="99" t="s">
        <v>142</v>
      </c>
      <c r="W1414" s="99" t="s">
        <v>36</v>
      </c>
      <c r="X1414" s="99" t="s">
        <v>142</v>
      </c>
      <c r="Y1414" s="99" t="s">
        <v>36</v>
      </c>
      <c r="Z1414" s="99" t="s">
        <v>142</v>
      </c>
      <c r="AA1414" s="99"/>
      <c r="AB1414" s="99"/>
      <c r="AC1414" s="99" t="s">
        <v>36</v>
      </c>
      <c r="AD1414" s="99" t="s">
        <v>142</v>
      </c>
      <c r="AE1414" s="99" t="s">
        <v>36</v>
      </c>
      <c r="AF1414" s="100" t="s">
        <v>142</v>
      </c>
      <c r="AG1414" s="99" t="s">
        <v>36</v>
      </c>
      <c r="AH1414" s="99" t="s">
        <v>142</v>
      </c>
      <c r="AI1414" s="99" t="s">
        <v>36</v>
      </c>
      <c r="AJ1414" s="99" t="s">
        <v>142</v>
      </c>
      <c r="AK1414" s="99" t="s">
        <v>36</v>
      </c>
      <c r="AL1414" s="99" t="s">
        <v>142</v>
      </c>
      <c r="AM1414" s="99" t="s">
        <v>36</v>
      </c>
      <c r="AN1414" s="99" t="s">
        <v>142</v>
      </c>
      <c r="AO1414" s="99" t="s">
        <v>36</v>
      </c>
      <c r="AP1414" s="99" t="s">
        <v>142</v>
      </c>
      <c r="AQ1414" s="99" t="s">
        <v>36</v>
      </c>
      <c r="AR1414" s="99" t="s">
        <v>142</v>
      </c>
      <c r="AS1414" s="99" t="s">
        <v>36</v>
      </c>
      <c r="AT1414" s="147" t="s">
        <v>142</v>
      </c>
      <c r="AU1414" s="116"/>
      <c r="AV1414" s="116"/>
      <c r="AW1414" s="116"/>
      <c r="AX1414" s="116"/>
      <c r="AY1414" s="116"/>
      <c r="AZ1414" s="116"/>
      <c r="BA1414" s="116"/>
      <c r="BB1414" s="116"/>
      <c r="BC1414" s="116"/>
      <c r="BD1414" s="116"/>
      <c r="BE1414" s="116"/>
    </row>
    <row r="1415" spans="1:82" ht="16.5" thickTop="1" thickBot="1" x14ac:dyDescent="0.3">
      <c r="A1415" s="24" t="s">
        <v>37</v>
      </c>
      <c r="B1415" s="25"/>
      <c r="C1415" s="112">
        <v>0</v>
      </c>
      <c r="D1415" s="93">
        <f t="shared" ref="D1415" si="13890">C1415/C1413</f>
        <v>0</v>
      </c>
      <c r="E1415" s="112"/>
      <c r="F1415" s="93">
        <f t="shared" ref="F1415" si="13891">E1415/E1413</f>
        <v>0</v>
      </c>
      <c r="G1415" s="112"/>
      <c r="H1415" s="93">
        <f t="shared" ref="H1415" si="13892">G1415/G1413</f>
        <v>0</v>
      </c>
      <c r="I1415" s="112"/>
      <c r="J1415" s="93">
        <f t="shared" ref="J1415" si="13893">I1415/I1413</f>
        <v>0</v>
      </c>
      <c r="K1415" s="112"/>
      <c r="L1415" s="93">
        <f t="shared" ref="L1415" si="13894">K1415/K1413</f>
        <v>0</v>
      </c>
      <c r="M1415" s="112">
        <v>0</v>
      </c>
      <c r="N1415" s="93">
        <f t="shared" ref="N1415" si="13895">M1415/M1413</f>
        <v>0</v>
      </c>
      <c r="O1415" s="112">
        <v>0</v>
      </c>
      <c r="P1415" s="93">
        <f t="shared" ref="P1415" si="13896">O1415/O1413</f>
        <v>0</v>
      </c>
      <c r="Q1415" s="112">
        <v>0</v>
      </c>
      <c r="R1415" s="93">
        <f t="shared" ref="R1415" si="13897">Q1415/Q1413</f>
        <v>0</v>
      </c>
      <c r="S1415" s="112">
        <v>0</v>
      </c>
      <c r="T1415" s="93">
        <f t="shared" ref="T1415" si="13898">S1415/S1413</f>
        <v>0</v>
      </c>
      <c r="U1415" s="112">
        <v>0</v>
      </c>
      <c r="V1415" s="93">
        <f t="shared" ref="V1415" si="13899">U1415/U1413</f>
        <v>0</v>
      </c>
      <c r="W1415" s="112">
        <v>0</v>
      </c>
      <c r="X1415" s="93">
        <f t="shared" ref="X1415" si="13900">W1415/W1413</f>
        <v>0</v>
      </c>
      <c r="Y1415" s="112">
        <v>0</v>
      </c>
      <c r="Z1415" s="93">
        <f t="shared" ref="Z1415" si="13901">Y1415/Y1413</f>
        <v>0</v>
      </c>
      <c r="AA1415" s="112">
        <v>0</v>
      </c>
      <c r="AB1415" s="93">
        <f t="shared" ref="AB1415" si="13902">AA1415/AA1413</f>
        <v>0</v>
      </c>
      <c r="AC1415" s="112">
        <v>0</v>
      </c>
      <c r="AD1415" s="93">
        <f t="shared" ref="AD1415" si="13903">AC1415/AC1413</f>
        <v>0</v>
      </c>
      <c r="AE1415" s="112"/>
      <c r="AF1415" s="93">
        <f t="shared" ref="AF1415" si="13904">AE1415/AE1413</f>
        <v>0</v>
      </c>
      <c r="AG1415" s="112"/>
      <c r="AH1415" s="93">
        <f t="shared" ref="AH1415" si="13905">AG1415/AG1413</f>
        <v>0</v>
      </c>
      <c r="AI1415" s="112"/>
      <c r="AJ1415" s="93">
        <f t="shared" ref="AJ1415" si="13906">AI1415/AI1413</f>
        <v>0</v>
      </c>
      <c r="AK1415" s="112"/>
      <c r="AL1415" s="93">
        <f t="shared" ref="AL1415" si="13907">AK1415/AK1413</f>
        <v>0</v>
      </c>
      <c r="AM1415" s="112">
        <v>0</v>
      </c>
      <c r="AN1415" s="93">
        <f t="shared" ref="AN1415" si="13908">AM1415/AM1413</f>
        <v>0</v>
      </c>
      <c r="AO1415" s="112">
        <v>0</v>
      </c>
      <c r="AP1415" s="93">
        <f t="shared" ref="AP1415" si="13909">AO1415/AO1413</f>
        <v>0</v>
      </c>
      <c r="AQ1415" s="112">
        <v>0</v>
      </c>
      <c r="AR1415" s="93">
        <f t="shared" ref="AR1415:AR1419" si="13910">AQ1415/$AQ$113</f>
        <v>0</v>
      </c>
      <c r="AS1415" s="134">
        <f t="shared" ref="AS1415:AS1418" si="13911">C1415+K1415+M1415+O1415+U1415+W1415+Y1415+AC1415+AE1415+AG1415+AM1415+AQ1415+E1415+I1415+G1415+AA1415+Q1415+S1415+AO1415+AI1415+AK1415</f>
        <v>0</v>
      </c>
      <c r="AT1415" s="203">
        <f t="shared" ref="AT1415:AT1419" si="13912">D1415+L1415+N1415+P1415+V1415+X1415+Z1415+AD1415+AF1415+AH1415+AN1415+AR1415+AB1415+F1415+J1415+H1415+R1415+T1415+AP1415+AJ1415+AL1415</f>
        <v>0</v>
      </c>
      <c r="AU1415" s="120">
        <f>IF(J1415=0,0,(IF('Form II'!K1413="yes",(J1415/AT1415)*('Form II'!G1413+'Form II'!H1413),0)))</f>
        <v>0</v>
      </c>
      <c r="AV1415" s="120">
        <f>IF(D1415=0,0,(IF('Form II'!I1413="yes",(D1415/AT1415)*('Form II'!G1413+'Form II'!H1413),0)))</f>
        <v>0</v>
      </c>
      <c r="AW1415" s="120">
        <f>IF(F1415+H1415=0,0,(IF('Form II'!J1413="yes",((F1415+H1415)/AT1415)*('Form II'!G1413+'Form II'!H1413),0)))</f>
        <v>0</v>
      </c>
      <c r="AX1415" s="120">
        <f>IF(L1415=0,0,(L1415/AT1415)*('Form II'!G1413+'Form II'!H1413))</f>
        <v>0</v>
      </c>
      <c r="AY1415" s="120">
        <f>IF(P1415+R1415=0,0,(IF('Form II'!M1413="yes",(((P1415+R1415)/AT1415)*('Form II'!G1413+'Form II'!H1413)),0)))</f>
        <v>0</v>
      </c>
      <c r="AZ1415" s="120" t="e">
        <f>IF('Form II'!N1413="yes",(((V1415+X1415+Z1415+T1415)/AT1415)*('Form II'!G1413+'Form II'!H1413)),0)</f>
        <v>#DIV/0!</v>
      </c>
      <c r="BA1415" s="120" t="e">
        <f>IF('Form II'!P1413="yes",(AB1415/AT1415)*('Form II'!G1413+'Form II'!H1413),0)</f>
        <v>#DIV/0!</v>
      </c>
      <c r="BB1415" s="120" t="e">
        <f>IF('Form II'!O1413="yes",(AD1415/AT1415)*('Form II'!G1413+'Form II'!H1413),0)</f>
        <v>#DIV/0!</v>
      </c>
      <c r="BC1415" s="120">
        <f>IF(AF1415=0,0,(AF1415/AT1415)*('Form II'!G1413+'Form II'!H1413))</f>
        <v>0</v>
      </c>
      <c r="BD1415" s="120">
        <f>IF((AN1415+AP1415+AR1415)=0,0,(IF('Form II'!R1413="yes",(((AN1415+AP1415+AR1415)/AT1415)*('Form II'!G1413+'Form II'!H1413)),0)))</f>
        <v>0</v>
      </c>
      <c r="BE1415" s="118">
        <f>IF((AS1415)=0,('Form II'!G1413+'Form II'!H1413),SUM(AU1415:BD1415))</f>
        <v>0</v>
      </c>
      <c r="CD1415" s="23">
        <f>AT1415*'Form II'!F1413</f>
        <v>0</v>
      </c>
    </row>
    <row r="1416" spans="1:82" ht="16.5" thickTop="1" thickBot="1" x14ac:dyDescent="0.3">
      <c r="A1416" s="26" t="s">
        <v>38</v>
      </c>
      <c r="B1416" s="27"/>
      <c r="C1416" s="113">
        <v>0</v>
      </c>
      <c r="D1416" s="93">
        <f t="shared" ref="D1416" si="13913">C1416/C1413</f>
        <v>0</v>
      </c>
      <c r="E1416" s="113"/>
      <c r="F1416" s="93">
        <f t="shared" ref="F1416" si="13914">E1416/E1413</f>
        <v>0</v>
      </c>
      <c r="G1416" s="113"/>
      <c r="H1416" s="93">
        <f t="shared" ref="H1416" si="13915">G1416/G1413</f>
        <v>0</v>
      </c>
      <c r="I1416" s="113"/>
      <c r="J1416" s="93">
        <f t="shared" ref="J1416" si="13916">I1416/I1413</f>
        <v>0</v>
      </c>
      <c r="K1416" s="113"/>
      <c r="L1416" s="93">
        <f t="shared" ref="L1416" si="13917">K1416/K1413</f>
        <v>0</v>
      </c>
      <c r="M1416" s="113">
        <v>0</v>
      </c>
      <c r="N1416" s="93">
        <f t="shared" ref="N1416" si="13918">M1416/M1413</f>
        <v>0</v>
      </c>
      <c r="O1416" s="113">
        <v>0</v>
      </c>
      <c r="P1416" s="93">
        <f t="shared" ref="P1416" si="13919">O1416/O1413</f>
        <v>0</v>
      </c>
      <c r="Q1416" s="113">
        <v>0</v>
      </c>
      <c r="R1416" s="93">
        <f t="shared" ref="R1416" si="13920">Q1416/Q1413</f>
        <v>0</v>
      </c>
      <c r="S1416" s="113">
        <v>0</v>
      </c>
      <c r="T1416" s="93">
        <f t="shared" ref="T1416" si="13921">S1416/S1413</f>
        <v>0</v>
      </c>
      <c r="U1416" s="113">
        <v>0</v>
      </c>
      <c r="V1416" s="93">
        <f t="shared" ref="V1416" si="13922">U1416/U1413</f>
        <v>0</v>
      </c>
      <c r="W1416" s="113">
        <v>0</v>
      </c>
      <c r="X1416" s="93">
        <f t="shared" ref="X1416" si="13923">W1416/W1413</f>
        <v>0</v>
      </c>
      <c r="Y1416" s="113">
        <v>0</v>
      </c>
      <c r="Z1416" s="93">
        <f t="shared" ref="Z1416" si="13924">Y1416/Y1413</f>
        <v>0</v>
      </c>
      <c r="AA1416" s="113">
        <v>0</v>
      </c>
      <c r="AB1416" s="93">
        <f t="shared" ref="AB1416" si="13925">AA1416/AA1413</f>
        <v>0</v>
      </c>
      <c r="AC1416" s="113">
        <v>0</v>
      </c>
      <c r="AD1416" s="93">
        <f t="shared" ref="AD1416" si="13926">AC1416/AC1413</f>
        <v>0</v>
      </c>
      <c r="AE1416" s="113"/>
      <c r="AF1416" s="93">
        <f t="shared" ref="AF1416" si="13927">AE1416/AE1413</f>
        <v>0</v>
      </c>
      <c r="AG1416" s="113"/>
      <c r="AH1416" s="93">
        <f t="shared" ref="AH1416" si="13928">AG1416/AG1413</f>
        <v>0</v>
      </c>
      <c r="AI1416" s="113"/>
      <c r="AJ1416" s="93">
        <f t="shared" ref="AJ1416" si="13929">AI1416/AI1413</f>
        <v>0</v>
      </c>
      <c r="AK1416" s="113"/>
      <c r="AL1416" s="93">
        <f t="shared" ref="AL1416" si="13930">AK1416/AK1413</f>
        <v>0</v>
      </c>
      <c r="AM1416" s="113">
        <v>0</v>
      </c>
      <c r="AN1416" s="93">
        <f t="shared" ref="AN1416" si="13931">AM1416/AM1413</f>
        <v>0</v>
      </c>
      <c r="AO1416" s="113">
        <v>0</v>
      </c>
      <c r="AP1416" s="93">
        <f t="shared" ref="AP1416" si="13932">AO1416/AO1413</f>
        <v>0</v>
      </c>
      <c r="AQ1416" s="113">
        <v>0</v>
      </c>
      <c r="AR1416" s="93">
        <f t="shared" si="13910"/>
        <v>0</v>
      </c>
      <c r="AS1416" s="134">
        <f t="shared" si="13911"/>
        <v>0</v>
      </c>
      <c r="AT1416" s="203">
        <f t="shared" si="13912"/>
        <v>0</v>
      </c>
      <c r="AU1416" s="120">
        <f>IF(J1416=0,0,(IF('Form II'!K1414="yes",(J1416/AT1416)*('Form II'!G1414+'Form II'!H1414),0)))</f>
        <v>0</v>
      </c>
      <c r="AV1416" s="120">
        <f>IF(D1416=0,0,(IF('Form II'!I1414="yes",(D1416/AT1416)*('Form II'!G1414+'Form II'!H1414),0)))</f>
        <v>0</v>
      </c>
      <c r="AW1416" s="120">
        <f>IF(F1416+H1416=0,0,(IF('Form II'!J1414="yes",((F1416+H1416)/AT1416)*('Form II'!G1414+'Form II'!H1414),0)))</f>
        <v>0</v>
      </c>
      <c r="AX1416" s="120">
        <f>IF(L1416=0,0,(L1416/AT1416)*('Form II'!G1414+'Form II'!H1414))</f>
        <v>0</v>
      </c>
      <c r="AY1416" s="120">
        <f>IF(P1416+R1416=0,0,(IF('Form II'!M1414="yes",(((P1416+R1416)/AT1416)*('Form II'!G1414+'Form II'!H1414)),0)))</f>
        <v>0</v>
      </c>
      <c r="AZ1416" s="120" t="e">
        <f>IF('Form II'!N1414="yes",(((V1416+X1416+Z1416+T1416)/AT1416)*('Form II'!G1414+'Form II'!H1414)),0)</f>
        <v>#DIV/0!</v>
      </c>
      <c r="BA1416" s="120" t="e">
        <f>IF('Form II'!P1414="yes",(AB1416/AT1416)*('Form II'!G1414+'Form II'!H1414),0)</f>
        <v>#DIV/0!</v>
      </c>
      <c r="BB1416" s="120" t="e">
        <f>IF('Form II'!O1414="yes",(AD1416/AT1416)*('Form II'!G1414+'Form II'!H1414),0)</f>
        <v>#DIV/0!</v>
      </c>
      <c r="BC1416" s="120">
        <f>IF(AF1416=0,0,(AF1416/AT1416)*('Form II'!G1414+'Form II'!H1414))</f>
        <v>0</v>
      </c>
      <c r="BD1416" s="120">
        <f>IF((AN1416+AP1416+AR1416)=0,0,(IF('Form II'!R1414="yes",(((AN1416+AP1416+AR1416)/AT1416)*('Form II'!G1414+'Form II'!H1414)),0)))</f>
        <v>0</v>
      </c>
      <c r="BE1416" s="118">
        <f>IF((AS1416)=0,('Form II'!G1414+'Form II'!H1414),SUM(AU1416:BD1416))</f>
        <v>0</v>
      </c>
      <c r="CD1416" s="23">
        <f>AT1416*'Form II'!F1414</f>
        <v>0</v>
      </c>
    </row>
    <row r="1417" spans="1:82" ht="16.5" thickTop="1" thickBot="1" x14ac:dyDescent="0.3">
      <c r="A1417" s="26" t="s">
        <v>39</v>
      </c>
      <c r="B1417" s="27"/>
      <c r="C1417" s="113">
        <v>0</v>
      </c>
      <c r="D1417" s="93">
        <f t="shared" ref="D1417" si="13933">C1417/C1413</f>
        <v>0</v>
      </c>
      <c r="E1417" s="113"/>
      <c r="F1417" s="93">
        <f t="shared" ref="F1417" si="13934">E1417/E1413</f>
        <v>0</v>
      </c>
      <c r="G1417" s="113"/>
      <c r="H1417" s="93">
        <f t="shared" ref="H1417" si="13935">G1417/G1413</f>
        <v>0</v>
      </c>
      <c r="I1417" s="113"/>
      <c r="J1417" s="93">
        <f t="shared" ref="J1417" si="13936">I1417/I1413</f>
        <v>0</v>
      </c>
      <c r="K1417" s="113"/>
      <c r="L1417" s="93">
        <f t="shared" ref="L1417" si="13937">K1417/K1413</f>
        <v>0</v>
      </c>
      <c r="M1417" s="113">
        <v>0</v>
      </c>
      <c r="N1417" s="93">
        <f t="shared" ref="N1417" si="13938">M1417/M1413</f>
        <v>0</v>
      </c>
      <c r="O1417" s="113">
        <v>0</v>
      </c>
      <c r="P1417" s="93">
        <f t="shared" ref="P1417" si="13939">O1417/O1413</f>
        <v>0</v>
      </c>
      <c r="Q1417" s="113">
        <v>0</v>
      </c>
      <c r="R1417" s="93">
        <f t="shared" ref="R1417" si="13940">Q1417/Q1413</f>
        <v>0</v>
      </c>
      <c r="S1417" s="113">
        <v>0</v>
      </c>
      <c r="T1417" s="93">
        <f t="shared" ref="T1417" si="13941">S1417/S1413</f>
        <v>0</v>
      </c>
      <c r="U1417" s="113">
        <v>0</v>
      </c>
      <c r="V1417" s="93">
        <f t="shared" ref="V1417" si="13942">U1417/U1413</f>
        <v>0</v>
      </c>
      <c r="W1417" s="113">
        <v>0</v>
      </c>
      <c r="X1417" s="93">
        <f t="shared" ref="X1417" si="13943">W1417/W1413</f>
        <v>0</v>
      </c>
      <c r="Y1417" s="113">
        <v>0</v>
      </c>
      <c r="Z1417" s="93">
        <f t="shared" ref="Z1417" si="13944">Y1417/Y1413</f>
        <v>0</v>
      </c>
      <c r="AA1417" s="113">
        <v>0</v>
      </c>
      <c r="AB1417" s="93">
        <f t="shared" ref="AB1417" si="13945">AA1417/AA1413</f>
        <v>0</v>
      </c>
      <c r="AC1417" s="113">
        <v>0</v>
      </c>
      <c r="AD1417" s="93">
        <f t="shared" ref="AD1417" si="13946">AC1417/AC1413</f>
        <v>0</v>
      </c>
      <c r="AE1417" s="113"/>
      <c r="AF1417" s="93">
        <f t="shared" ref="AF1417" si="13947">AE1417/AE1413</f>
        <v>0</v>
      </c>
      <c r="AG1417" s="113"/>
      <c r="AH1417" s="93">
        <f t="shared" ref="AH1417" si="13948">AG1417/AG1413</f>
        <v>0</v>
      </c>
      <c r="AI1417" s="113"/>
      <c r="AJ1417" s="93">
        <f t="shared" ref="AJ1417" si="13949">AI1417/AI1413</f>
        <v>0</v>
      </c>
      <c r="AK1417" s="113"/>
      <c r="AL1417" s="93">
        <f t="shared" ref="AL1417" si="13950">AK1417/AK1413</f>
        <v>0</v>
      </c>
      <c r="AM1417" s="113">
        <v>0</v>
      </c>
      <c r="AN1417" s="93">
        <f t="shared" ref="AN1417" si="13951">AM1417/AM1413</f>
        <v>0</v>
      </c>
      <c r="AO1417" s="113">
        <v>0</v>
      </c>
      <c r="AP1417" s="93">
        <f t="shared" ref="AP1417" si="13952">AO1417/AO1413</f>
        <v>0</v>
      </c>
      <c r="AQ1417" s="113">
        <v>0</v>
      </c>
      <c r="AR1417" s="93">
        <f t="shared" si="13910"/>
        <v>0</v>
      </c>
      <c r="AS1417" s="134">
        <f t="shared" si="13911"/>
        <v>0</v>
      </c>
      <c r="AT1417" s="203">
        <f t="shared" si="13912"/>
        <v>0</v>
      </c>
      <c r="AU1417" s="120">
        <f>IF(J1417=0,0,(IF('Form II'!K1415="yes",(J1417/AT1417)*('Form II'!G1415+'Form II'!H1415),0)))</f>
        <v>0</v>
      </c>
      <c r="AV1417" s="120">
        <f>IF(D1417=0,0,(IF('Form II'!I1415="yes",(D1417/AT1417)*('Form II'!G1415+'Form II'!H1415),0)))</f>
        <v>0</v>
      </c>
      <c r="AW1417" s="120">
        <f>IF(F1417+H1417=0,0,(IF('Form II'!J1415="yes",((F1417+H1417)/AT1417)*('Form II'!G1415+'Form II'!H1415),0)))</f>
        <v>0</v>
      </c>
      <c r="AX1417" s="120">
        <f>IF(L1417=0,0,(L1417/AT1417)*('Form II'!G1415+'Form II'!H1415))</f>
        <v>0</v>
      </c>
      <c r="AY1417" s="120">
        <f>IF(P1417+R1417=0,0,(IF('Form II'!M1415="yes",(((P1417+R1417)/AT1417)*('Form II'!G1415+'Form II'!H1415)),0)))</f>
        <v>0</v>
      </c>
      <c r="AZ1417" s="120" t="e">
        <f>IF('Form II'!N1415="yes",(((V1417+X1417+Z1417+T1417)/AT1417)*('Form II'!G1415+'Form II'!H1415)),0)</f>
        <v>#DIV/0!</v>
      </c>
      <c r="BA1417" s="120" t="e">
        <f>IF('Form II'!P1415="yes",(AB1417/AT1417)*('Form II'!G1415+'Form II'!H1415),0)</f>
        <v>#DIV/0!</v>
      </c>
      <c r="BB1417" s="120" t="e">
        <f>IF('Form II'!O1415="yes",(AD1417/AT1417)*('Form II'!G1415+'Form II'!H1415),0)</f>
        <v>#DIV/0!</v>
      </c>
      <c r="BC1417" s="120">
        <f>IF(AF1417=0,0,(AF1417/AT1417)*('Form II'!G1415+'Form II'!H1415))</f>
        <v>0</v>
      </c>
      <c r="BD1417" s="120">
        <f>IF((AN1417+AP1417+AR1417)=0,0,(IF('Form II'!R1415="yes",(((AN1417+AP1417+AR1417)/AT1417)*('Form II'!G1415+'Form II'!H1415)),0)))</f>
        <v>0</v>
      </c>
      <c r="BE1417" s="118">
        <f>IF((AS1417)=0,('Form II'!G1415+'Form II'!H1415),SUM(AU1417:BD1417))</f>
        <v>0</v>
      </c>
      <c r="CD1417" s="23">
        <f>AT1417*'Form II'!F1415</f>
        <v>0</v>
      </c>
    </row>
    <row r="1418" spans="1:82" ht="16.5" thickTop="1" thickBot="1" x14ac:dyDescent="0.3">
      <c r="A1418" s="28" t="s">
        <v>40</v>
      </c>
      <c r="B1418" s="29"/>
      <c r="C1418" s="114">
        <v>0</v>
      </c>
      <c r="D1418" s="93">
        <f t="shared" ref="D1418" si="13953">C1418/C1413</f>
        <v>0</v>
      </c>
      <c r="E1418" s="114"/>
      <c r="F1418" s="93">
        <f t="shared" ref="F1418" si="13954">E1418/E1413</f>
        <v>0</v>
      </c>
      <c r="G1418" s="114"/>
      <c r="H1418" s="93">
        <f t="shared" ref="H1418" si="13955">G1418/G1413</f>
        <v>0</v>
      </c>
      <c r="I1418" s="114"/>
      <c r="J1418" s="93">
        <f t="shared" ref="J1418" si="13956">I1418/I1413</f>
        <v>0</v>
      </c>
      <c r="K1418" s="114"/>
      <c r="L1418" s="93">
        <f t="shared" ref="L1418" si="13957">K1418/K1413</f>
        <v>0</v>
      </c>
      <c r="M1418" s="114">
        <v>0</v>
      </c>
      <c r="N1418" s="93">
        <f t="shared" ref="N1418" si="13958">M1418/M1413</f>
        <v>0</v>
      </c>
      <c r="O1418" s="114">
        <v>0</v>
      </c>
      <c r="P1418" s="93">
        <f t="shared" ref="P1418" si="13959">O1418/O1413</f>
        <v>0</v>
      </c>
      <c r="Q1418" s="114">
        <v>0</v>
      </c>
      <c r="R1418" s="93">
        <f t="shared" ref="R1418" si="13960">Q1418/Q1413</f>
        <v>0</v>
      </c>
      <c r="S1418" s="114">
        <v>0</v>
      </c>
      <c r="T1418" s="93">
        <f t="shared" ref="T1418" si="13961">S1418/S1413</f>
        <v>0</v>
      </c>
      <c r="U1418" s="114">
        <v>0</v>
      </c>
      <c r="V1418" s="93">
        <f t="shared" ref="V1418" si="13962">U1418/U1413</f>
        <v>0</v>
      </c>
      <c r="W1418" s="114">
        <v>0</v>
      </c>
      <c r="X1418" s="93">
        <f t="shared" ref="X1418" si="13963">W1418/W1413</f>
        <v>0</v>
      </c>
      <c r="Y1418" s="114">
        <v>0</v>
      </c>
      <c r="Z1418" s="93">
        <f t="shared" ref="Z1418" si="13964">Y1418/Y1413</f>
        <v>0</v>
      </c>
      <c r="AA1418" s="114">
        <v>0</v>
      </c>
      <c r="AB1418" s="93">
        <f t="shared" ref="AB1418" si="13965">AA1418/AA1413</f>
        <v>0</v>
      </c>
      <c r="AC1418" s="114">
        <v>0</v>
      </c>
      <c r="AD1418" s="93">
        <f t="shared" ref="AD1418" si="13966">AC1418/AC1413</f>
        <v>0</v>
      </c>
      <c r="AE1418" s="114"/>
      <c r="AF1418" s="93">
        <f t="shared" ref="AF1418" si="13967">AE1418/AE1413</f>
        <v>0</v>
      </c>
      <c r="AG1418" s="114"/>
      <c r="AH1418" s="93">
        <f t="shared" ref="AH1418" si="13968">AG1418/AG1413</f>
        <v>0</v>
      </c>
      <c r="AI1418" s="114"/>
      <c r="AJ1418" s="93">
        <f t="shared" ref="AJ1418" si="13969">AI1418/AI1413</f>
        <v>0</v>
      </c>
      <c r="AK1418" s="114"/>
      <c r="AL1418" s="93">
        <f t="shared" ref="AL1418" si="13970">AK1418/AK1413</f>
        <v>0</v>
      </c>
      <c r="AM1418" s="114">
        <v>0</v>
      </c>
      <c r="AN1418" s="93">
        <f t="shared" ref="AN1418" si="13971">AM1418/AM1413</f>
        <v>0</v>
      </c>
      <c r="AO1418" s="114">
        <v>0</v>
      </c>
      <c r="AP1418" s="93">
        <f t="shared" ref="AP1418" si="13972">AO1418/AO1413</f>
        <v>0</v>
      </c>
      <c r="AQ1418" s="114">
        <v>0</v>
      </c>
      <c r="AR1418" s="93">
        <f t="shared" si="13910"/>
        <v>0</v>
      </c>
      <c r="AS1418" s="134">
        <f t="shared" si="13911"/>
        <v>0</v>
      </c>
      <c r="AT1418" s="203">
        <f t="shared" si="13912"/>
        <v>0</v>
      </c>
      <c r="AU1418" s="120">
        <f>IF(J1418=0,0,(IF('Form II'!K1416="yes",(J1418/AT1418)*('Form II'!G1416+'Form II'!H1416),0)))</f>
        <v>0</v>
      </c>
      <c r="AV1418" s="120">
        <f>IF(D1418=0,0,(IF('Form II'!I1416="yes",(D1418/AT1418)*('Form II'!G1416+'Form II'!H1416),0)))</f>
        <v>0</v>
      </c>
      <c r="AW1418" s="120">
        <f>IF(F1418+H1418=0,0,(IF('Form II'!J1416="yes",((F1418+H1418)/AT1418)*('Form II'!G1416+'Form II'!H1416),0)))</f>
        <v>0</v>
      </c>
      <c r="AX1418" s="120">
        <f>IF(L1418=0,0,(L1418/AT1418)*('Form II'!G1416+'Form II'!H1416))</f>
        <v>0</v>
      </c>
      <c r="AY1418" s="120">
        <f>IF(P1418+R1418=0,0,(IF('Form II'!M1416="yes",(((P1418+R1418)/AT1418)*('Form II'!G1416+'Form II'!H1416)),0)))</f>
        <v>0</v>
      </c>
      <c r="AZ1418" s="120" t="e">
        <f>IF('Form II'!N1416="yes",(((V1418+X1418+Z1418+T1418)/AT1418)*('Form II'!G1416+'Form II'!H1416)),0)</f>
        <v>#DIV/0!</v>
      </c>
      <c r="BA1418" s="120" t="e">
        <f>IF('Form II'!P1416="yes",(AB1418/AT1418)*('Form II'!G1416+'Form II'!H1416),0)</f>
        <v>#DIV/0!</v>
      </c>
      <c r="BB1418" s="120" t="e">
        <f>IF('Form II'!O1416="yes",(AD1418/AT1418)*('Form II'!G1416+'Form II'!H1416),0)</f>
        <v>#DIV/0!</v>
      </c>
      <c r="BC1418" s="120">
        <f>IF(AF1418=0,0,(AF1418/AT1418)*('Form II'!G1416+'Form II'!H1416))</f>
        <v>0</v>
      </c>
      <c r="BD1418" s="120">
        <f>IF((AN1418+AP1418+AR1418)=0,0,(IF('Form II'!R1416="yes",(((AN1418+AP1418+AR1418)/AT1418)*('Form II'!G1416+'Form II'!H1416)),0)))</f>
        <v>0</v>
      </c>
      <c r="BE1418" s="118">
        <f>IF((AS1418)=0,('Form II'!G1416+'Form II'!H1416),SUM(AU1418:BD1418))</f>
        <v>0</v>
      </c>
      <c r="CD1418" s="23">
        <f>AT1418*'Form II'!F1416</f>
        <v>0</v>
      </c>
    </row>
    <row r="1419" spans="1:82" ht="15.75" thickTop="1" x14ac:dyDescent="0.25">
      <c r="A1419" s="90" t="s">
        <v>41</v>
      </c>
      <c r="B1419" s="91"/>
      <c r="C1419" s="91">
        <f t="shared" si="13744"/>
        <v>0</v>
      </c>
      <c r="D1419" s="93">
        <f t="shared" ref="D1419" si="13973">C1419/C1413</f>
        <v>0</v>
      </c>
      <c r="E1419" s="91">
        <f t="shared" si="13746"/>
        <v>0</v>
      </c>
      <c r="F1419" s="93">
        <f t="shared" ref="F1419" si="13974">E1419/E1413</f>
        <v>0</v>
      </c>
      <c r="G1419" s="91">
        <f t="shared" si="13748"/>
        <v>0</v>
      </c>
      <c r="H1419" s="93">
        <f t="shared" ref="H1419" si="13975">G1419/G1413</f>
        <v>0</v>
      </c>
      <c r="I1419" s="91">
        <f t="shared" si="13750"/>
        <v>0</v>
      </c>
      <c r="J1419" s="93">
        <f t="shared" ref="J1419" si="13976">I1419/I1413</f>
        <v>0</v>
      </c>
      <c r="K1419" s="91">
        <f t="shared" si="13752"/>
        <v>0</v>
      </c>
      <c r="L1419" s="93">
        <f t="shared" ref="L1419" si="13977">K1419/K1413</f>
        <v>0</v>
      </c>
      <c r="M1419" s="91">
        <f t="shared" si="13754"/>
        <v>0</v>
      </c>
      <c r="N1419" s="93">
        <f t="shared" ref="N1419" si="13978">M1419/M1413</f>
        <v>0</v>
      </c>
      <c r="O1419" s="91">
        <f t="shared" si="13756"/>
        <v>0</v>
      </c>
      <c r="P1419" s="93">
        <f t="shared" ref="P1419" si="13979">O1419/O1413</f>
        <v>0</v>
      </c>
      <c r="Q1419" s="91">
        <f t="shared" si="13758"/>
        <v>0</v>
      </c>
      <c r="R1419" s="93">
        <f t="shared" ref="R1419" si="13980">Q1419/Q1413</f>
        <v>0</v>
      </c>
      <c r="S1419" s="91">
        <f t="shared" si="13760"/>
        <v>0</v>
      </c>
      <c r="T1419" s="93">
        <f t="shared" ref="T1419" si="13981">S1419/S1413</f>
        <v>0</v>
      </c>
      <c r="U1419" s="91">
        <f t="shared" si="13762"/>
        <v>0</v>
      </c>
      <c r="V1419" s="93">
        <f t="shared" ref="V1419" si="13982">U1419/U1413</f>
        <v>0</v>
      </c>
      <c r="W1419" s="91">
        <f t="shared" si="13764"/>
        <v>0</v>
      </c>
      <c r="X1419" s="93">
        <f t="shared" ref="X1419" si="13983">W1419/W1413</f>
        <v>0</v>
      </c>
      <c r="Y1419" s="91">
        <f t="shared" si="13766"/>
        <v>0</v>
      </c>
      <c r="Z1419" s="93">
        <f t="shared" ref="Z1419" si="13984">Y1419/Y1413</f>
        <v>0</v>
      </c>
      <c r="AA1419" s="91">
        <f t="shared" si="13768"/>
        <v>0</v>
      </c>
      <c r="AB1419" s="93">
        <f t="shared" ref="AB1419" si="13985">AA1419/AA1413</f>
        <v>0</v>
      </c>
      <c r="AC1419" s="91">
        <f t="shared" si="13770"/>
        <v>0</v>
      </c>
      <c r="AD1419" s="93">
        <f t="shared" ref="AD1419" si="13986">AC1419/AC1413</f>
        <v>0</v>
      </c>
      <c r="AE1419" s="94">
        <f t="shared" si="13772"/>
        <v>0</v>
      </c>
      <c r="AF1419" s="93">
        <f t="shared" ref="AF1419" si="13987">AE1419/AE1413</f>
        <v>0</v>
      </c>
      <c r="AG1419" s="91">
        <f t="shared" si="13774"/>
        <v>0</v>
      </c>
      <c r="AH1419" s="93">
        <f t="shared" ref="AH1419" si="13988">AG1419/AG1413</f>
        <v>0</v>
      </c>
      <c r="AI1419" s="91">
        <f t="shared" si="13776"/>
        <v>0</v>
      </c>
      <c r="AJ1419" s="93">
        <f t="shared" ref="AJ1419" si="13989">AI1419/AI1413</f>
        <v>0</v>
      </c>
      <c r="AK1419" s="91">
        <f t="shared" si="13778"/>
        <v>0</v>
      </c>
      <c r="AL1419" s="93">
        <f t="shared" ref="AL1419" si="13990">AK1419/AK1413</f>
        <v>0</v>
      </c>
      <c r="AM1419" s="91">
        <f t="shared" si="13780"/>
        <v>0</v>
      </c>
      <c r="AN1419" s="93">
        <f t="shared" ref="AN1419" si="13991">AM1419/AM1413</f>
        <v>0</v>
      </c>
      <c r="AO1419" s="91">
        <f t="shared" si="13782"/>
        <v>0</v>
      </c>
      <c r="AP1419" s="93">
        <f t="shared" ref="AP1419" si="13992">AO1419/AO1413</f>
        <v>0</v>
      </c>
      <c r="AQ1419" s="91">
        <f t="shared" si="13784"/>
        <v>0</v>
      </c>
      <c r="AR1419" s="93">
        <f t="shared" si="13910"/>
        <v>0</v>
      </c>
      <c r="AS1419" s="95">
        <f t="shared" si="13785"/>
        <v>0</v>
      </c>
      <c r="AT1419" s="203">
        <f t="shared" si="13912"/>
        <v>0</v>
      </c>
      <c r="AU1419" s="121"/>
      <c r="AV1419" s="121"/>
      <c r="AW1419" s="121"/>
      <c r="AX1419" s="121"/>
      <c r="AY1419" s="121"/>
      <c r="AZ1419" s="121"/>
      <c r="BA1419" s="121"/>
      <c r="BB1419" s="121"/>
      <c r="BC1419" s="121"/>
      <c r="BD1419" s="121"/>
      <c r="BE1419" s="121"/>
      <c r="CD1419" s="30">
        <f t="shared" si="13786"/>
        <v>0</v>
      </c>
    </row>
    <row r="1420" spans="1:82" x14ac:dyDescent="0.25">
      <c r="AU1420" s="116"/>
      <c r="AV1420" s="116"/>
      <c r="AW1420" s="116"/>
      <c r="AX1420" s="116"/>
      <c r="AY1420" s="116"/>
      <c r="AZ1420" s="116"/>
      <c r="BA1420" s="116"/>
      <c r="BB1420" s="116"/>
      <c r="BC1420" s="116"/>
      <c r="BD1420" s="116"/>
      <c r="BE1420" s="116"/>
    </row>
    <row r="1421" spans="1:82" ht="45" x14ac:dyDescent="0.25">
      <c r="A1421" s="97"/>
      <c r="B1421" s="199" t="s">
        <v>25</v>
      </c>
      <c r="C1421" s="248" t="s">
        <v>116</v>
      </c>
      <c r="D1421" s="247"/>
      <c r="E1421" s="257" t="s">
        <v>119</v>
      </c>
      <c r="F1421" s="247"/>
      <c r="G1421" s="257" t="s">
        <v>120</v>
      </c>
      <c r="H1421" s="247"/>
      <c r="I1421" s="248" t="s">
        <v>117</v>
      </c>
      <c r="J1421" s="247"/>
      <c r="K1421" s="248" t="s">
        <v>118</v>
      </c>
      <c r="L1421" s="247"/>
      <c r="M1421" s="248" t="s">
        <v>27</v>
      </c>
      <c r="N1421" s="247"/>
      <c r="O1421" s="248" t="s">
        <v>166</v>
      </c>
      <c r="P1421" s="247"/>
      <c r="Q1421" s="248" t="s">
        <v>167</v>
      </c>
      <c r="R1421" s="247"/>
      <c r="S1421" s="248" t="s">
        <v>132</v>
      </c>
      <c r="T1421" s="247"/>
      <c r="U1421" s="248" t="s">
        <v>28</v>
      </c>
      <c r="V1421" s="247"/>
      <c r="W1421" s="248" t="s">
        <v>29</v>
      </c>
      <c r="X1421" s="247"/>
      <c r="Y1421" s="248" t="s">
        <v>30</v>
      </c>
      <c r="Z1421" s="247"/>
      <c r="AA1421" s="248" t="s">
        <v>114</v>
      </c>
      <c r="AB1421" s="258"/>
      <c r="AC1421" s="248" t="s">
        <v>113</v>
      </c>
      <c r="AD1421" s="247"/>
      <c r="AE1421" s="248" t="s">
        <v>31</v>
      </c>
      <c r="AF1421" s="247"/>
      <c r="AG1421" s="248" t="s">
        <v>193</v>
      </c>
      <c r="AH1421" s="247"/>
      <c r="AI1421" s="248" t="s">
        <v>164</v>
      </c>
      <c r="AJ1421" s="247"/>
      <c r="AK1421" s="246" t="s">
        <v>165</v>
      </c>
      <c r="AL1421" s="247"/>
      <c r="AM1421" s="248" t="s">
        <v>33</v>
      </c>
      <c r="AN1421" s="247"/>
      <c r="AO1421" s="248" t="s">
        <v>34</v>
      </c>
      <c r="AP1421" s="247"/>
      <c r="AQ1421" s="248" t="s">
        <v>34</v>
      </c>
      <c r="AR1421" s="247"/>
      <c r="AS1421" s="248" t="s">
        <v>35</v>
      </c>
      <c r="AT1421" s="247"/>
      <c r="AU1421" s="115" t="s">
        <v>586</v>
      </c>
      <c r="AV1421" s="115" t="s">
        <v>116</v>
      </c>
      <c r="AW1421" s="115" t="s">
        <v>588</v>
      </c>
      <c r="AX1421" s="116" t="s">
        <v>589</v>
      </c>
      <c r="AY1421" s="116" t="s">
        <v>590</v>
      </c>
      <c r="AZ1421" s="116" t="s">
        <v>134</v>
      </c>
      <c r="BA1421" s="117" t="s">
        <v>114</v>
      </c>
      <c r="BB1421" s="117" t="s">
        <v>113</v>
      </c>
      <c r="BC1421" s="117" t="s">
        <v>46</v>
      </c>
      <c r="BD1421" s="117" t="s">
        <v>44</v>
      </c>
      <c r="BE1421" s="118"/>
    </row>
    <row r="1422" spans="1:82" x14ac:dyDescent="0.25">
      <c r="A1422" s="49" t="s">
        <v>129</v>
      </c>
      <c r="B1422" s="200"/>
      <c r="C1422" s="151"/>
      <c r="D1422" s="152"/>
      <c r="E1422" s="151"/>
      <c r="F1422" s="152"/>
      <c r="G1422" s="200"/>
      <c r="H1422" s="201"/>
      <c r="I1422" s="200"/>
      <c r="J1422" s="201"/>
      <c r="K1422" s="87"/>
      <c r="L1422" s="201"/>
      <c r="M1422" s="200"/>
      <c r="N1422" s="201"/>
      <c r="O1422" s="200"/>
      <c r="P1422" s="201"/>
      <c r="Q1422" s="200"/>
      <c r="R1422" s="201"/>
      <c r="S1422" s="200"/>
      <c r="T1422" s="201"/>
      <c r="U1422" s="200"/>
      <c r="V1422" s="201"/>
      <c r="W1422" s="200"/>
      <c r="X1422" s="201"/>
      <c r="Y1422" s="200"/>
      <c r="Z1422" s="201"/>
      <c r="AA1422" s="87"/>
      <c r="AB1422" s="87"/>
      <c r="AC1422" s="200"/>
      <c r="AD1422" s="201"/>
      <c r="AE1422" s="200"/>
      <c r="AF1422" s="201"/>
      <c r="AG1422" s="200"/>
      <c r="AH1422" s="201"/>
      <c r="AI1422" s="200"/>
      <c r="AJ1422" s="201"/>
      <c r="AK1422" s="87"/>
      <c r="AL1422" s="87"/>
      <c r="AM1422" s="200"/>
      <c r="AN1422" s="201"/>
      <c r="AO1422" s="200"/>
      <c r="AP1422" s="201"/>
      <c r="AQ1422" s="200"/>
      <c r="AR1422" s="201"/>
      <c r="AS1422" s="200"/>
      <c r="AT1422" s="146"/>
      <c r="AU1422" s="115"/>
      <c r="AV1422" s="115"/>
      <c r="AW1422" s="115"/>
      <c r="AX1422" s="116"/>
      <c r="AY1422" s="116"/>
      <c r="AZ1422" s="116"/>
      <c r="BA1422" s="116"/>
      <c r="BB1422" s="116"/>
      <c r="BC1422" s="116"/>
      <c r="BD1422" s="116"/>
      <c r="BE1422" s="116"/>
    </row>
    <row r="1423" spans="1:82" x14ac:dyDescent="0.25">
      <c r="A1423" s="98"/>
      <c r="B1423" s="88"/>
      <c r="C1423" s="249">
        <f>(VLOOKUP(A1422,$BF$2:$CB$5,2,FALSE))*'Form II'!F1423</f>
        <v>60</v>
      </c>
      <c r="D1423" s="250"/>
      <c r="E1423" s="249">
        <f>VLOOKUP(A1422,$BF$2:$CB$5,3,FALSE)*'Form II'!F1423</f>
        <v>60</v>
      </c>
      <c r="F1423" s="250"/>
      <c r="G1423" s="249">
        <f>VLOOKUP(A1422,$BF$2:$CB$5,4,FALSE)*'Form II'!F1423</f>
        <v>60</v>
      </c>
      <c r="H1423" s="250"/>
      <c r="I1423" s="249">
        <f>VLOOKUP(A1422,$BF$2:$CB$5,5,FALSE)*'Form II'!F1423</f>
        <v>60</v>
      </c>
      <c r="J1423" s="250"/>
      <c r="K1423" s="251">
        <f>VLOOKUP(A1422,$BF$2:$CB$5,6,FALSE)*'Form II'!F1423</f>
        <v>100</v>
      </c>
      <c r="L1423" s="250"/>
      <c r="M1423" s="249">
        <f>VLOOKUP(A1422,$BF$2:$CB$5,7,FALSE)*'Form II'!F1423</f>
        <v>200</v>
      </c>
      <c r="N1423" s="250"/>
      <c r="O1423" s="249">
        <f>VLOOKUP(A1422,$BF$2:$CB$5,8,FALSE)*'Form II'!F1423</f>
        <v>125</v>
      </c>
      <c r="P1423" s="250"/>
      <c r="Q1423" s="249">
        <f>VLOOKUP(A1422,$BF$2:$CB$5,9,FALSE)*'Form II'!F1423</f>
        <v>125</v>
      </c>
      <c r="R1423" s="250"/>
      <c r="S1423" s="249">
        <f>VLOOKUP(A1422,$BF$2:$CB$5,10,FALSE)*'Form II'!F1423</f>
        <v>125</v>
      </c>
      <c r="T1423" s="250"/>
      <c r="U1423" s="249">
        <f>VLOOKUP(A1422,$BF$2:$CB$5,11,FALSE)*'Form II'!F1423</f>
        <v>150</v>
      </c>
      <c r="V1423" s="250"/>
      <c r="W1423" s="249">
        <f>VLOOKUP(A1422,$BF$2:$CB$5,12,FALSE)*'Form II'!F1423</f>
        <v>200</v>
      </c>
      <c r="X1423" s="250"/>
      <c r="Y1423" s="252">
        <f>VLOOKUP(A1422,$BF$2:$CB$5,13,FALSE)*'Form II'!F1423</f>
        <v>250</v>
      </c>
      <c r="Z1423" s="253"/>
      <c r="AA1423" s="252">
        <f>VLOOKUP(A1422,$BF$2:$CB$5,14,FALSE)*'Form II'!F1423</f>
        <v>75</v>
      </c>
      <c r="AB1423" s="254"/>
      <c r="AC1423" s="252">
        <f>VLOOKUP(A1422,$BF$2:$CB$5,15,FALSE)*'Form II'!F1423</f>
        <v>75</v>
      </c>
      <c r="AD1423" s="253"/>
      <c r="AE1423" s="252">
        <f>VLOOKUP(A1422,$BF$2:$CB$5,16,FALSE)*'Form II'!F1423</f>
        <v>200</v>
      </c>
      <c r="AF1423" s="253"/>
      <c r="AG1423" s="249">
        <f>VLOOKUP(A1422,$BF$2:$CB$5,17,FALSE)*'Form II'!F1423</f>
        <v>200</v>
      </c>
      <c r="AH1423" s="250"/>
      <c r="AI1423" s="249">
        <f>VLOOKUP(A1422,$BF$2:$CB$5,18,FALSE)*'Form II'!F1423</f>
        <v>12.5</v>
      </c>
      <c r="AJ1423" s="250"/>
      <c r="AK1423" s="249">
        <f>VLOOKUP(A1422,$BF$2:$CB$5,19,FALSE)*'Form II'!F1423</f>
        <v>25</v>
      </c>
      <c r="AL1423" s="250"/>
      <c r="AM1423" s="249">
        <f>VLOOKUP(A1422,$BF$2:$CB$5,20,FALSE)*'Form II'!F1423</f>
        <v>12.5</v>
      </c>
      <c r="AN1423" s="250"/>
      <c r="AO1423" s="249">
        <f>VLOOKUP(A1422,$BF$2:$CB$5,21,FALSE)*'Form II'!F1423</f>
        <v>25</v>
      </c>
      <c r="AP1423" s="250"/>
      <c r="AQ1423" s="249">
        <f>VLOOKUP(A1422,$BF$2:$CB$5,22,FALSE)*'Form II'!F1423</f>
        <v>25</v>
      </c>
      <c r="AR1423" s="250"/>
      <c r="AS1423" s="255"/>
      <c r="AT1423" s="256"/>
      <c r="AU1423" s="116"/>
      <c r="AV1423" s="116"/>
      <c r="AW1423" s="116"/>
      <c r="AX1423" s="116"/>
      <c r="AY1423" s="116"/>
      <c r="AZ1423" s="116"/>
      <c r="BA1423" s="116"/>
      <c r="BB1423" s="116"/>
      <c r="BC1423" s="116"/>
      <c r="BD1423" s="116"/>
      <c r="BE1423" s="116"/>
    </row>
    <row r="1424" spans="1:82" ht="15.75" thickBot="1" x14ac:dyDescent="0.3">
      <c r="A1424" s="48" t="str">
        <f>'Form II'!A1423&amp;", "&amp;'Form II'!B1423</f>
        <v>, 143</v>
      </c>
      <c r="B1424" s="99" t="s">
        <v>36</v>
      </c>
      <c r="C1424" s="99" t="s">
        <v>36</v>
      </c>
      <c r="D1424" s="99" t="s">
        <v>142</v>
      </c>
      <c r="E1424" s="99"/>
      <c r="F1424" s="99"/>
      <c r="G1424" s="99"/>
      <c r="H1424" s="99"/>
      <c r="I1424" s="99"/>
      <c r="J1424" s="99"/>
      <c r="K1424" s="99" t="s">
        <v>36</v>
      </c>
      <c r="L1424" s="99" t="s">
        <v>142</v>
      </c>
      <c r="M1424" s="99" t="s">
        <v>36</v>
      </c>
      <c r="N1424" s="99" t="s">
        <v>142</v>
      </c>
      <c r="O1424" s="99" t="s">
        <v>36</v>
      </c>
      <c r="P1424" s="99" t="s">
        <v>142</v>
      </c>
      <c r="Q1424" s="99" t="s">
        <v>36</v>
      </c>
      <c r="R1424" s="99" t="s">
        <v>142</v>
      </c>
      <c r="S1424" s="99" t="s">
        <v>36</v>
      </c>
      <c r="T1424" s="99" t="s">
        <v>142</v>
      </c>
      <c r="U1424" s="99" t="s">
        <v>36</v>
      </c>
      <c r="V1424" s="99" t="s">
        <v>142</v>
      </c>
      <c r="W1424" s="99" t="s">
        <v>36</v>
      </c>
      <c r="X1424" s="99" t="s">
        <v>142</v>
      </c>
      <c r="Y1424" s="99" t="s">
        <v>36</v>
      </c>
      <c r="Z1424" s="99" t="s">
        <v>142</v>
      </c>
      <c r="AA1424" s="99"/>
      <c r="AB1424" s="99"/>
      <c r="AC1424" s="99" t="s">
        <v>36</v>
      </c>
      <c r="AD1424" s="99" t="s">
        <v>142</v>
      </c>
      <c r="AE1424" s="99" t="s">
        <v>36</v>
      </c>
      <c r="AF1424" s="100" t="s">
        <v>142</v>
      </c>
      <c r="AG1424" s="99" t="s">
        <v>36</v>
      </c>
      <c r="AH1424" s="99" t="s">
        <v>142</v>
      </c>
      <c r="AI1424" s="99" t="s">
        <v>36</v>
      </c>
      <c r="AJ1424" s="99" t="s">
        <v>142</v>
      </c>
      <c r="AK1424" s="99" t="s">
        <v>36</v>
      </c>
      <c r="AL1424" s="99" t="s">
        <v>142</v>
      </c>
      <c r="AM1424" s="99" t="s">
        <v>36</v>
      </c>
      <c r="AN1424" s="99" t="s">
        <v>142</v>
      </c>
      <c r="AO1424" s="99" t="s">
        <v>36</v>
      </c>
      <c r="AP1424" s="99" t="s">
        <v>142</v>
      </c>
      <c r="AQ1424" s="99" t="s">
        <v>36</v>
      </c>
      <c r="AR1424" s="99" t="s">
        <v>142</v>
      </c>
      <c r="AS1424" s="99" t="s">
        <v>36</v>
      </c>
      <c r="AT1424" s="147" t="s">
        <v>142</v>
      </c>
      <c r="AU1424" s="116"/>
      <c r="AV1424" s="116"/>
      <c r="AW1424" s="116"/>
      <c r="AX1424" s="116"/>
      <c r="AY1424" s="116"/>
      <c r="AZ1424" s="116"/>
      <c r="BA1424" s="116"/>
      <c r="BB1424" s="116"/>
      <c r="BC1424" s="116"/>
      <c r="BD1424" s="116"/>
      <c r="BE1424" s="116"/>
    </row>
    <row r="1425" spans="1:82" ht="16.5" thickTop="1" thickBot="1" x14ac:dyDescent="0.3">
      <c r="A1425" s="24" t="s">
        <v>37</v>
      </c>
      <c r="B1425" s="25"/>
      <c r="C1425" s="112">
        <v>0</v>
      </c>
      <c r="D1425" s="93">
        <f t="shared" ref="D1425" si="13993">C1425/C1423</f>
        <v>0</v>
      </c>
      <c r="E1425" s="112"/>
      <c r="F1425" s="93">
        <f t="shared" ref="F1425" si="13994">E1425/E1423</f>
        <v>0</v>
      </c>
      <c r="G1425" s="112"/>
      <c r="H1425" s="93">
        <f t="shared" ref="H1425" si="13995">G1425/G1423</f>
        <v>0</v>
      </c>
      <c r="I1425" s="112"/>
      <c r="J1425" s="93">
        <f t="shared" ref="J1425" si="13996">I1425/I1423</f>
        <v>0</v>
      </c>
      <c r="K1425" s="112"/>
      <c r="L1425" s="93">
        <f t="shared" ref="L1425" si="13997">K1425/K1423</f>
        <v>0</v>
      </c>
      <c r="M1425" s="112">
        <v>0</v>
      </c>
      <c r="N1425" s="93">
        <f t="shared" ref="N1425" si="13998">M1425/M1423</f>
        <v>0</v>
      </c>
      <c r="O1425" s="112">
        <v>0</v>
      </c>
      <c r="P1425" s="93">
        <f t="shared" ref="P1425" si="13999">O1425/O1423</f>
        <v>0</v>
      </c>
      <c r="Q1425" s="112">
        <v>0</v>
      </c>
      <c r="R1425" s="93">
        <f t="shared" ref="R1425" si="14000">Q1425/Q1423</f>
        <v>0</v>
      </c>
      <c r="S1425" s="112">
        <v>0</v>
      </c>
      <c r="T1425" s="93">
        <f t="shared" ref="T1425" si="14001">S1425/S1423</f>
        <v>0</v>
      </c>
      <c r="U1425" s="112">
        <v>0</v>
      </c>
      <c r="V1425" s="93">
        <f t="shared" ref="V1425" si="14002">U1425/U1423</f>
        <v>0</v>
      </c>
      <c r="W1425" s="112">
        <v>0</v>
      </c>
      <c r="X1425" s="93">
        <f t="shared" ref="X1425" si="14003">W1425/W1423</f>
        <v>0</v>
      </c>
      <c r="Y1425" s="112">
        <v>0</v>
      </c>
      <c r="Z1425" s="93">
        <f t="shared" ref="Z1425" si="14004">Y1425/Y1423</f>
        <v>0</v>
      </c>
      <c r="AA1425" s="112">
        <v>0</v>
      </c>
      <c r="AB1425" s="93">
        <f t="shared" ref="AB1425" si="14005">AA1425/AA1423</f>
        <v>0</v>
      </c>
      <c r="AC1425" s="112">
        <v>0</v>
      </c>
      <c r="AD1425" s="93">
        <f t="shared" ref="AD1425" si="14006">AC1425/AC1423</f>
        <v>0</v>
      </c>
      <c r="AE1425" s="112"/>
      <c r="AF1425" s="93">
        <f t="shared" ref="AF1425" si="14007">AE1425/AE1423</f>
        <v>0</v>
      </c>
      <c r="AG1425" s="112"/>
      <c r="AH1425" s="93">
        <f t="shared" ref="AH1425" si="14008">AG1425/AG1423</f>
        <v>0</v>
      </c>
      <c r="AI1425" s="112"/>
      <c r="AJ1425" s="93">
        <f t="shared" ref="AJ1425" si="14009">AI1425/AI1423</f>
        <v>0</v>
      </c>
      <c r="AK1425" s="112"/>
      <c r="AL1425" s="93">
        <f t="shared" ref="AL1425" si="14010">AK1425/AK1423</f>
        <v>0</v>
      </c>
      <c r="AM1425" s="112">
        <v>0</v>
      </c>
      <c r="AN1425" s="93">
        <f t="shared" ref="AN1425" si="14011">AM1425/AM1423</f>
        <v>0</v>
      </c>
      <c r="AO1425" s="112">
        <v>0</v>
      </c>
      <c r="AP1425" s="93">
        <f t="shared" ref="AP1425" si="14012">AO1425/AO1423</f>
        <v>0</v>
      </c>
      <c r="AQ1425" s="112">
        <v>0</v>
      </c>
      <c r="AR1425" s="93">
        <f t="shared" ref="AR1425:AR1429" si="14013">AQ1425/$AQ$113</f>
        <v>0</v>
      </c>
      <c r="AS1425" s="134">
        <f t="shared" ref="AS1425:AS1428" si="14014">C1425+K1425+M1425+O1425+U1425+W1425+Y1425+AC1425+AE1425+AG1425+AM1425+AQ1425+E1425+I1425+G1425+AA1425+Q1425+S1425+AO1425+AI1425+AK1425</f>
        <v>0</v>
      </c>
      <c r="AT1425" s="203">
        <f t="shared" ref="AT1425:AT1429" si="14015">D1425+L1425+N1425+P1425+V1425+X1425+Z1425+AD1425+AF1425+AH1425+AN1425+AR1425+AB1425+F1425+J1425+H1425+R1425+T1425+AP1425+AJ1425+AL1425</f>
        <v>0</v>
      </c>
      <c r="AU1425" s="120">
        <f>IF(J1425=0,0,(IF('Form II'!K1423="yes",(J1425/AT1425)*('Form II'!G1423+'Form II'!H1423),0)))</f>
        <v>0</v>
      </c>
      <c r="AV1425" s="120">
        <f>IF(D1425=0,0,(IF('Form II'!I1423="yes",(D1425/AT1425)*('Form II'!G1423+'Form II'!H1423),0)))</f>
        <v>0</v>
      </c>
      <c r="AW1425" s="120">
        <f>IF(F1425+H1425=0,0,(IF('Form II'!J1423="yes",((F1425+H1425)/AT1425)*('Form II'!G1423+'Form II'!H1423),0)))</f>
        <v>0</v>
      </c>
      <c r="AX1425" s="120">
        <f>IF(L1425=0,0,(L1425/AT1425)*('Form II'!G1423+'Form II'!H1423))</f>
        <v>0</v>
      </c>
      <c r="AY1425" s="120">
        <f>IF(P1425+R1425=0,0,(IF('Form II'!M1423="yes",(((P1425+R1425)/AT1425)*('Form II'!G1423+'Form II'!H1423)),0)))</f>
        <v>0</v>
      </c>
      <c r="AZ1425" s="120" t="e">
        <f>IF('Form II'!N1423="yes",(((V1425+X1425+Z1425+T1425)/AT1425)*('Form II'!G1423+'Form II'!H1423)),0)</f>
        <v>#DIV/0!</v>
      </c>
      <c r="BA1425" s="120" t="e">
        <f>IF('Form II'!P1423="yes",(AB1425/AT1425)*('Form II'!G1423+'Form II'!H1423),0)</f>
        <v>#DIV/0!</v>
      </c>
      <c r="BB1425" s="120" t="e">
        <f>IF('Form II'!O1423="yes",(AD1425/AT1425)*('Form II'!G1423+'Form II'!H1423),0)</f>
        <v>#DIV/0!</v>
      </c>
      <c r="BC1425" s="120">
        <f>IF(AF1425=0,0,(AF1425/AT1425)*('Form II'!G1423+'Form II'!H1423))</f>
        <v>0</v>
      </c>
      <c r="BD1425" s="120">
        <f>IF((AN1425+AP1425+AR1425)=0,0,(IF('Form II'!R1423="yes",(((AN1425+AP1425+AR1425)/AT1425)*('Form II'!G1423+'Form II'!H1423)),0)))</f>
        <v>0</v>
      </c>
      <c r="BE1425" s="118">
        <f>IF((AS1425)=0,('Form II'!G1423+'Form II'!H1423),SUM(AU1425:BD1425))</f>
        <v>0</v>
      </c>
      <c r="CD1425" s="23">
        <f>AT1425*'Form II'!F1423</f>
        <v>0</v>
      </c>
    </row>
    <row r="1426" spans="1:82" ht="16.5" thickTop="1" thickBot="1" x14ac:dyDescent="0.3">
      <c r="A1426" s="26" t="s">
        <v>38</v>
      </c>
      <c r="B1426" s="27"/>
      <c r="C1426" s="113">
        <v>0</v>
      </c>
      <c r="D1426" s="93">
        <f t="shared" ref="D1426" si="14016">C1426/C1423</f>
        <v>0</v>
      </c>
      <c r="E1426" s="113"/>
      <c r="F1426" s="93">
        <f t="shared" ref="F1426" si="14017">E1426/E1423</f>
        <v>0</v>
      </c>
      <c r="G1426" s="113"/>
      <c r="H1426" s="93">
        <f t="shared" ref="H1426" si="14018">G1426/G1423</f>
        <v>0</v>
      </c>
      <c r="I1426" s="113"/>
      <c r="J1426" s="93">
        <f t="shared" ref="J1426" si="14019">I1426/I1423</f>
        <v>0</v>
      </c>
      <c r="K1426" s="113"/>
      <c r="L1426" s="93">
        <f t="shared" ref="L1426" si="14020">K1426/K1423</f>
        <v>0</v>
      </c>
      <c r="M1426" s="113">
        <v>0</v>
      </c>
      <c r="N1426" s="93">
        <f t="shared" ref="N1426" si="14021">M1426/M1423</f>
        <v>0</v>
      </c>
      <c r="O1426" s="113">
        <v>0</v>
      </c>
      <c r="P1426" s="93">
        <f t="shared" ref="P1426" si="14022">O1426/O1423</f>
        <v>0</v>
      </c>
      <c r="Q1426" s="113">
        <v>0</v>
      </c>
      <c r="R1426" s="93">
        <f t="shared" ref="R1426" si="14023">Q1426/Q1423</f>
        <v>0</v>
      </c>
      <c r="S1426" s="113">
        <v>0</v>
      </c>
      <c r="T1426" s="93">
        <f t="shared" ref="T1426" si="14024">S1426/S1423</f>
        <v>0</v>
      </c>
      <c r="U1426" s="113">
        <v>0</v>
      </c>
      <c r="V1426" s="93">
        <f t="shared" ref="V1426" si="14025">U1426/U1423</f>
        <v>0</v>
      </c>
      <c r="W1426" s="113">
        <v>0</v>
      </c>
      <c r="X1426" s="93">
        <f t="shared" ref="X1426" si="14026">W1426/W1423</f>
        <v>0</v>
      </c>
      <c r="Y1426" s="113">
        <v>0</v>
      </c>
      <c r="Z1426" s="93">
        <f t="shared" ref="Z1426" si="14027">Y1426/Y1423</f>
        <v>0</v>
      </c>
      <c r="AA1426" s="113">
        <v>0</v>
      </c>
      <c r="AB1426" s="93">
        <f t="shared" ref="AB1426" si="14028">AA1426/AA1423</f>
        <v>0</v>
      </c>
      <c r="AC1426" s="113">
        <v>0</v>
      </c>
      <c r="AD1426" s="93">
        <f t="shared" ref="AD1426" si="14029">AC1426/AC1423</f>
        <v>0</v>
      </c>
      <c r="AE1426" s="113"/>
      <c r="AF1426" s="93">
        <f t="shared" ref="AF1426" si="14030">AE1426/AE1423</f>
        <v>0</v>
      </c>
      <c r="AG1426" s="113"/>
      <c r="AH1426" s="93">
        <f t="shared" ref="AH1426" si="14031">AG1426/AG1423</f>
        <v>0</v>
      </c>
      <c r="AI1426" s="113"/>
      <c r="AJ1426" s="93">
        <f t="shared" ref="AJ1426" si="14032">AI1426/AI1423</f>
        <v>0</v>
      </c>
      <c r="AK1426" s="113"/>
      <c r="AL1426" s="93">
        <f t="shared" ref="AL1426" si="14033">AK1426/AK1423</f>
        <v>0</v>
      </c>
      <c r="AM1426" s="113">
        <v>0</v>
      </c>
      <c r="AN1426" s="93">
        <f t="shared" ref="AN1426" si="14034">AM1426/AM1423</f>
        <v>0</v>
      </c>
      <c r="AO1426" s="113">
        <v>0</v>
      </c>
      <c r="AP1426" s="93">
        <f t="shared" ref="AP1426" si="14035">AO1426/AO1423</f>
        <v>0</v>
      </c>
      <c r="AQ1426" s="113">
        <v>0</v>
      </c>
      <c r="AR1426" s="93">
        <f t="shared" si="14013"/>
        <v>0</v>
      </c>
      <c r="AS1426" s="134">
        <f t="shared" si="14014"/>
        <v>0</v>
      </c>
      <c r="AT1426" s="203">
        <f t="shared" si="14015"/>
        <v>0</v>
      </c>
      <c r="AU1426" s="120">
        <f>IF(J1426=0,0,(IF('Form II'!K1424="yes",(J1426/AT1426)*('Form II'!G1424+'Form II'!H1424),0)))</f>
        <v>0</v>
      </c>
      <c r="AV1426" s="120">
        <f>IF(D1426=0,0,(IF('Form II'!I1424="yes",(D1426/AT1426)*('Form II'!G1424+'Form II'!H1424),0)))</f>
        <v>0</v>
      </c>
      <c r="AW1426" s="120">
        <f>IF(F1426+H1426=0,0,(IF('Form II'!J1424="yes",((F1426+H1426)/AT1426)*('Form II'!G1424+'Form II'!H1424),0)))</f>
        <v>0</v>
      </c>
      <c r="AX1426" s="120">
        <f>IF(L1426=0,0,(L1426/AT1426)*('Form II'!G1424+'Form II'!H1424))</f>
        <v>0</v>
      </c>
      <c r="AY1426" s="120">
        <f>IF(P1426+R1426=0,0,(IF('Form II'!M1424="yes",(((P1426+R1426)/AT1426)*('Form II'!G1424+'Form II'!H1424)),0)))</f>
        <v>0</v>
      </c>
      <c r="AZ1426" s="120" t="e">
        <f>IF('Form II'!N1424="yes",(((V1426+X1426+Z1426+T1426)/AT1426)*('Form II'!G1424+'Form II'!H1424)),0)</f>
        <v>#DIV/0!</v>
      </c>
      <c r="BA1426" s="120" t="e">
        <f>IF('Form II'!P1424="yes",(AB1426/AT1426)*('Form II'!G1424+'Form II'!H1424),0)</f>
        <v>#DIV/0!</v>
      </c>
      <c r="BB1426" s="120" t="e">
        <f>IF('Form II'!O1424="yes",(AD1426/AT1426)*('Form II'!G1424+'Form II'!H1424),0)</f>
        <v>#DIV/0!</v>
      </c>
      <c r="BC1426" s="120">
        <f>IF(AF1426=0,0,(AF1426/AT1426)*('Form II'!G1424+'Form II'!H1424))</f>
        <v>0</v>
      </c>
      <c r="BD1426" s="120">
        <f>IF((AN1426+AP1426+AR1426)=0,0,(IF('Form II'!R1424="yes",(((AN1426+AP1426+AR1426)/AT1426)*('Form II'!G1424+'Form II'!H1424)),0)))</f>
        <v>0</v>
      </c>
      <c r="BE1426" s="118">
        <f>IF((AS1426)=0,('Form II'!G1424+'Form II'!H1424),SUM(AU1426:BD1426))</f>
        <v>0</v>
      </c>
      <c r="CD1426" s="23">
        <f>AT1426*'Form II'!F1424</f>
        <v>0</v>
      </c>
    </row>
    <row r="1427" spans="1:82" ht="16.5" thickTop="1" thickBot="1" x14ac:dyDescent="0.3">
      <c r="A1427" s="26" t="s">
        <v>39</v>
      </c>
      <c r="B1427" s="27"/>
      <c r="C1427" s="113">
        <v>0</v>
      </c>
      <c r="D1427" s="93">
        <f t="shared" ref="D1427" si="14036">C1427/C1423</f>
        <v>0</v>
      </c>
      <c r="E1427" s="113"/>
      <c r="F1427" s="93">
        <f t="shared" ref="F1427" si="14037">E1427/E1423</f>
        <v>0</v>
      </c>
      <c r="G1427" s="113"/>
      <c r="H1427" s="93">
        <f t="shared" ref="H1427" si="14038">G1427/G1423</f>
        <v>0</v>
      </c>
      <c r="I1427" s="113"/>
      <c r="J1427" s="93">
        <f t="shared" ref="J1427" si="14039">I1427/I1423</f>
        <v>0</v>
      </c>
      <c r="K1427" s="113"/>
      <c r="L1427" s="93">
        <f t="shared" ref="L1427" si="14040">K1427/K1423</f>
        <v>0</v>
      </c>
      <c r="M1427" s="113">
        <v>0</v>
      </c>
      <c r="N1427" s="93">
        <f t="shared" ref="N1427" si="14041">M1427/M1423</f>
        <v>0</v>
      </c>
      <c r="O1427" s="113">
        <v>0</v>
      </c>
      <c r="P1427" s="93">
        <f t="shared" ref="P1427" si="14042">O1427/O1423</f>
        <v>0</v>
      </c>
      <c r="Q1427" s="113">
        <v>0</v>
      </c>
      <c r="R1427" s="93">
        <f t="shared" ref="R1427" si="14043">Q1427/Q1423</f>
        <v>0</v>
      </c>
      <c r="S1427" s="113">
        <v>0</v>
      </c>
      <c r="T1427" s="93">
        <f t="shared" ref="T1427" si="14044">S1427/S1423</f>
        <v>0</v>
      </c>
      <c r="U1427" s="113">
        <v>0</v>
      </c>
      <c r="V1427" s="93">
        <f t="shared" ref="V1427" si="14045">U1427/U1423</f>
        <v>0</v>
      </c>
      <c r="W1427" s="113">
        <v>0</v>
      </c>
      <c r="X1427" s="93">
        <f t="shared" ref="X1427" si="14046">W1427/W1423</f>
        <v>0</v>
      </c>
      <c r="Y1427" s="113">
        <v>0</v>
      </c>
      <c r="Z1427" s="93">
        <f t="shared" ref="Z1427" si="14047">Y1427/Y1423</f>
        <v>0</v>
      </c>
      <c r="AA1427" s="113">
        <v>0</v>
      </c>
      <c r="AB1427" s="93">
        <f t="shared" ref="AB1427" si="14048">AA1427/AA1423</f>
        <v>0</v>
      </c>
      <c r="AC1427" s="113">
        <v>0</v>
      </c>
      <c r="AD1427" s="93">
        <f t="shared" ref="AD1427" si="14049">AC1427/AC1423</f>
        <v>0</v>
      </c>
      <c r="AE1427" s="113"/>
      <c r="AF1427" s="93">
        <f t="shared" ref="AF1427" si="14050">AE1427/AE1423</f>
        <v>0</v>
      </c>
      <c r="AG1427" s="113"/>
      <c r="AH1427" s="93">
        <f t="shared" ref="AH1427" si="14051">AG1427/AG1423</f>
        <v>0</v>
      </c>
      <c r="AI1427" s="113"/>
      <c r="AJ1427" s="93">
        <f t="shared" ref="AJ1427" si="14052">AI1427/AI1423</f>
        <v>0</v>
      </c>
      <c r="AK1427" s="113"/>
      <c r="AL1427" s="93">
        <f t="shared" ref="AL1427" si="14053">AK1427/AK1423</f>
        <v>0</v>
      </c>
      <c r="AM1427" s="113">
        <v>0</v>
      </c>
      <c r="AN1427" s="93">
        <f t="shared" ref="AN1427" si="14054">AM1427/AM1423</f>
        <v>0</v>
      </c>
      <c r="AO1427" s="113">
        <v>0</v>
      </c>
      <c r="AP1427" s="93">
        <f t="shared" ref="AP1427" si="14055">AO1427/AO1423</f>
        <v>0</v>
      </c>
      <c r="AQ1427" s="113">
        <v>0</v>
      </c>
      <c r="AR1427" s="93">
        <f t="shared" si="14013"/>
        <v>0</v>
      </c>
      <c r="AS1427" s="134">
        <f t="shared" si="14014"/>
        <v>0</v>
      </c>
      <c r="AT1427" s="203">
        <f t="shared" si="14015"/>
        <v>0</v>
      </c>
      <c r="AU1427" s="120">
        <f>IF(J1427=0,0,(IF('Form II'!K1425="yes",(J1427/AT1427)*('Form II'!G1425+'Form II'!H1425),0)))</f>
        <v>0</v>
      </c>
      <c r="AV1427" s="120">
        <f>IF(D1427=0,0,(IF('Form II'!I1425="yes",(D1427/AT1427)*('Form II'!G1425+'Form II'!H1425),0)))</f>
        <v>0</v>
      </c>
      <c r="AW1427" s="120">
        <f>IF(F1427+H1427=0,0,(IF('Form II'!J1425="yes",((F1427+H1427)/AT1427)*('Form II'!G1425+'Form II'!H1425),0)))</f>
        <v>0</v>
      </c>
      <c r="AX1427" s="120">
        <f>IF(L1427=0,0,(L1427/AT1427)*('Form II'!G1425+'Form II'!H1425))</f>
        <v>0</v>
      </c>
      <c r="AY1427" s="120">
        <f>IF(P1427+R1427=0,0,(IF('Form II'!M1425="yes",(((P1427+R1427)/AT1427)*('Form II'!G1425+'Form II'!H1425)),0)))</f>
        <v>0</v>
      </c>
      <c r="AZ1427" s="120" t="e">
        <f>IF('Form II'!N1425="yes",(((V1427+X1427+Z1427+T1427)/AT1427)*('Form II'!G1425+'Form II'!H1425)),0)</f>
        <v>#DIV/0!</v>
      </c>
      <c r="BA1427" s="120" t="e">
        <f>IF('Form II'!P1425="yes",(AB1427/AT1427)*('Form II'!G1425+'Form II'!H1425),0)</f>
        <v>#DIV/0!</v>
      </c>
      <c r="BB1427" s="120" t="e">
        <f>IF('Form II'!O1425="yes",(AD1427/AT1427)*('Form II'!G1425+'Form II'!H1425),0)</f>
        <v>#DIV/0!</v>
      </c>
      <c r="BC1427" s="120">
        <f>IF(AF1427=0,0,(AF1427/AT1427)*('Form II'!G1425+'Form II'!H1425))</f>
        <v>0</v>
      </c>
      <c r="BD1427" s="120">
        <f>IF((AN1427+AP1427+AR1427)=0,0,(IF('Form II'!R1425="yes",(((AN1427+AP1427+AR1427)/AT1427)*('Form II'!G1425+'Form II'!H1425)),0)))</f>
        <v>0</v>
      </c>
      <c r="BE1427" s="118">
        <f>IF((AS1427)=0,('Form II'!G1425+'Form II'!H1425),SUM(AU1427:BD1427))</f>
        <v>0</v>
      </c>
      <c r="CD1427" s="23">
        <f>AT1427*'Form II'!F1425</f>
        <v>0</v>
      </c>
    </row>
    <row r="1428" spans="1:82" ht="16.5" thickTop="1" thickBot="1" x14ac:dyDescent="0.3">
      <c r="A1428" s="28" t="s">
        <v>40</v>
      </c>
      <c r="B1428" s="29"/>
      <c r="C1428" s="114">
        <v>0</v>
      </c>
      <c r="D1428" s="93">
        <f t="shared" ref="D1428" si="14056">C1428/C1423</f>
        <v>0</v>
      </c>
      <c r="E1428" s="114"/>
      <c r="F1428" s="93">
        <f t="shared" ref="F1428" si="14057">E1428/E1423</f>
        <v>0</v>
      </c>
      <c r="G1428" s="114"/>
      <c r="H1428" s="93">
        <f t="shared" ref="H1428" si="14058">G1428/G1423</f>
        <v>0</v>
      </c>
      <c r="I1428" s="114"/>
      <c r="J1428" s="93">
        <f t="shared" ref="J1428" si="14059">I1428/I1423</f>
        <v>0</v>
      </c>
      <c r="K1428" s="114"/>
      <c r="L1428" s="93">
        <f t="shared" ref="L1428" si="14060">K1428/K1423</f>
        <v>0</v>
      </c>
      <c r="M1428" s="114">
        <v>0</v>
      </c>
      <c r="N1428" s="93">
        <f t="shared" ref="N1428" si="14061">M1428/M1423</f>
        <v>0</v>
      </c>
      <c r="O1428" s="114">
        <v>0</v>
      </c>
      <c r="P1428" s="93">
        <f t="shared" ref="P1428" si="14062">O1428/O1423</f>
        <v>0</v>
      </c>
      <c r="Q1428" s="114">
        <v>0</v>
      </c>
      <c r="R1428" s="93">
        <f t="shared" ref="R1428" si="14063">Q1428/Q1423</f>
        <v>0</v>
      </c>
      <c r="S1428" s="114">
        <v>0</v>
      </c>
      <c r="T1428" s="93">
        <f t="shared" ref="T1428" si="14064">S1428/S1423</f>
        <v>0</v>
      </c>
      <c r="U1428" s="114">
        <v>0</v>
      </c>
      <c r="V1428" s="93">
        <f t="shared" ref="V1428" si="14065">U1428/U1423</f>
        <v>0</v>
      </c>
      <c r="W1428" s="114">
        <v>0</v>
      </c>
      <c r="X1428" s="93">
        <f t="shared" ref="X1428" si="14066">W1428/W1423</f>
        <v>0</v>
      </c>
      <c r="Y1428" s="114">
        <v>0</v>
      </c>
      <c r="Z1428" s="93">
        <f t="shared" ref="Z1428" si="14067">Y1428/Y1423</f>
        <v>0</v>
      </c>
      <c r="AA1428" s="114">
        <v>0</v>
      </c>
      <c r="AB1428" s="93">
        <f t="shared" ref="AB1428" si="14068">AA1428/AA1423</f>
        <v>0</v>
      </c>
      <c r="AC1428" s="114">
        <v>0</v>
      </c>
      <c r="AD1428" s="93">
        <f t="shared" ref="AD1428" si="14069">AC1428/AC1423</f>
        <v>0</v>
      </c>
      <c r="AE1428" s="114"/>
      <c r="AF1428" s="93">
        <f t="shared" ref="AF1428" si="14070">AE1428/AE1423</f>
        <v>0</v>
      </c>
      <c r="AG1428" s="114"/>
      <c r="AH1428" s="93">
        <f t="shared" ref="AH1428" si="14071">AG1428/AG1423</f>
        <v>0</v>
      </c>
      <c r="AI1428" s="114"/>
      <c r="AJ1428" s="93">
        <f t="shared" ref="AJ1428" si="14072">AI1428/AI1423</f>
        <v>0</v>
      </c>
      <c r="AK1428" s="114"/>
      <c r="AL1428" s="93">
        <f t="shared" ref="AL1428" si="14073">AK1428/AK1423</f>
        <v>0</v>
      </c>
      <c r="AM1428" s="114">
        <v>0</v>
      </c>
      <c r="AN1428" s="93">
        <f t="shared" ref="AN1428" si="14074">AM1428/AM1423</f>
        <v>0</v>
      </c>
      <c r="AO1428" s="114">
        <v>0</v>
      </c>
      <c r="AP1428" s="93">
        <f t="shared" ref="AP1428" si="14075">AO1428/AO1423</f>
        <v>0</v>
      </c>
      <c r="AQ1428" s="114">
        <v>0</v>
      </c>
      <c r="AR1428" s="93">
        <f t="shared" si="14013"/>
        <v>0</v>
      </c>
      <c r="AS1428" s="134">
        <f t="shared" si="14014"/>
        <v>0</v>
      </c>
      <c r="AT1428" s="203">
        <f t="shared" si="14015"/>
        <v>0</v>
      </c>
      <c r="AU1428" s="120">
        <f>IF(J1428=0,0,(IF('Form II'!K1426="yes",(J1428/AT1428)*('Form II'!G1426+'Form II'!H1426),0)))</f>
        <v>0</v>
      </c>
      <c r="AV1428" s="120">
        <f>IF(D1428=0,0,(IF('Form II'!I1426="yes",(D1428/AT1428)*('Form II'!G1426+'Form II'!H1426),0)))</f>
        <v>0</v>
      </c>
      <c r="AW1428" s="120">
        <f>IF(F1428+H1428=0,0,(IF('Form II'!J1426="yes",((F1428+H1428)/AT1428)*('Form II'!G1426+'Form II'!H1426),0)))</f>
        <v>0</v>
      </c>
      <c r="AX1428" s="120">
        <f>IF(L1428=0,0,(L1428/AT1428)*('Form II'!G1426+'Form II'!H1426))</f>
        <v>0</v>
      </c>
      <c r="AY1428" s="120">
        <f>IF(P1428+R1428=0,0,(IF('Form II'!M1426="yes",(((P1428+R1428)/AT1428)*('Form II'!G1426+'Form II'!H1426)),0)))</f>
        <v>0</v>
      </c>
      <c r="AZ1428" s="120" t="e">
        <f>IF('Form II'!N1426="yes",(((V1428+X1428+Z1428+T1428)/AT1428)*('Form II'!G1426+'Form II'!H1426)),0)</f>
        <v>#DIV/0!</v>
      </c>
      <c r="BA1428" s="120" t="e">
        <f>IF('Form II'!P1426="yes",(AB1428/AT1428)*('Form II'!G1426+'Form II'!H1426),0)</f>
        <v>#DIV/0!</v>
      </c>
      <c r="BB1428" s="120" t="e">
        <f>IF('Form II'!O1426="yes",(AD1428/AT1428)*('Form II'!G1426+'Form II'!H1426),0)</f>
        <v>#DIV/0!</v>
      </c>
      <c r="BC1428" s="120">
        <f>IF(AF1428=0,0,(AF1428/AT1428)*('Form II'!G1426+'Form II'!H1426))</f>
        <v>0</v>
      </c>
      <c r="BD1428" s="120">
        <f>IF((AN1428+AP1428+AR1428)=0,0,(IF('Form II'!R1426="yes",(((AN1428+AP1428+AR1428)/AT1428)*('Form II'!G1426+'Form II'!H1426)),0)))</f>
        <v>0</v>
      </c>
      <c r="BE1428" s="118">
        <f>IF((AS1428)=0,('Form II'!G1426+'Form II'!H1426),SUM(AU1428:BD1428))</f>
        <v>0</v>
      </c>
      <c r="CD1428" s="23">
        <f>AT1428*'Form II'!F1426</f>
        <v>0</v>
      </c>
    </row>
    <row r="1429" spans="1:82" ht="15.75" thickTop="1" x14ac:dyDescent="0.25">
      <c r="A1429" s="90" t="s">
        <v>41</v>
      </c>
      <c r="B1429" s="91"/>
      <c r="C1429" s="91">
        <f t="shared" si="13744"/>
        <v>0</v>
      </c>
      <c r="D1429" s="93">
        <f t="shared" ref="D1429" si="14076">C1429/C1423</f>
        <v>0</v>
      </c>
      <c r="E1429" s="91">
        <f t="shared" si="13746"/>
        <v>0</v>
      </c>
      <c r="F1429" s="93">
        <f t="shared" ref="F1429" si="14077">E1429/E1423</f>
        <v>0</v>
      </c>
      <c r="G1429" s="91">
        <f t="shared" si="13748"/>
        <v>0</v>
      </c>
      <c r="H1429" s="93">
        <f t="shared" ref="H1429" si="14078">G1429/G1423</f>
        <v>0</v>
      </c>
      <c r="I1429" s="91">
        <f t="shared" si="13750"/>
        <v>0</v>
      </c>
      <c r="J1429" s="93">
        <f t="shared" ref="J1429" si="14079">I1429/I1423</f>
        <v>0</v>
      </c>
      <c r="K1429" s="91">
        <f t="shared" si="13752"/>
        <v>0</v>
      </c>
      <c r="L1429" s="93">
        <f t="shared" ref="L1429" si="14080">K1429/K1423</f>
        <v>0</v>
      </c>
      <c r="M1429" s="91">
        <f t="shared" si="13754"/>
        <v>0</v>
      </c>
      <c r="N1429" s="93">
        <f t="shared" ref="N1429" si="14081">M1429/M1423</f>
        <v>0</v>
      </c>
      <c r="O1429" s="91">
        <f t="shared" si="13756"/>
        <v>0</v>
      </c>
      <c r="P1429" s="93">
        <f t="shared" ref="P1429" si="14082">O1429/O1423</f>
        <v>0</v>
      </c>
      <c r="Q1429" s="91">
        <f t="shared" si="13758"/>
        <v>0</v>
      </c>
      <c r="R1429" s="93">
        <f t="shared" ref="R1429" si="14083">Q1429/Q1423</f>
        <v>0</v>
      </c>
      <c r="S1429" s="91">
        <f t="shared" si="13760"/>
        <v>0</v>
      </c>
      <c r="T1429" s="93">
        <f t="shared" ref="T1429" si="14084">S1429/S1423</f>
        <v>0</v>
      </c>
      <c r="U1429" s="91">
        <f t="shared" si="13762"/>
        <v>0</v>
      </c>
      <c r="V1429" s="93">
        <f t="shared" ref="V1429" si="14085">U1429/U1423</f>
        <v>0</v>
      </c>
      <c r="W1429" s="91">
        <f t="shared" si="13764"/>
        <v>0</v>
      </c>
      <c r="X1429" s="93">
        <f t="shared" ref="X1429" si="14086">W1429/W1423</f>
        <v>0</v>
      </c>
      <c r="Y1429" s="91">
        <f t="shared" si="13766"/>
        <v>0</v>
      </c>
      <c r="Z1429" s="93">
        <f t="shared" ref="Z1429" si="14087">Y1429/Y1423</f>
        <v>0</v>
      </c>
      <c r="AA1429" s="91">
        <f t="shared" si="13768"/>
        <v>0</v>
      </c>
      <c r="AB1429" s="93">
        <f t="shared" ref="AB1429" si="14088">AA1429/AA1423</f>
        <v>0</v>
      </c>
      <c r="AC1429" s="91">
        <f t="shared" si="13770"/>
        <v>0</v>
      </c>
      <c r="AD1429" s="93">
        <f t="shared" ref="AD1429" si="14089">AC1429/AC1423</f>
        <v>0</v>
      </c>
      <c r="AE1429" s="94">
        <f t="shared" si="13772"/>
        <v>0</v>
      </c>
      <c r="AF1429" s="93">
        <f t="shared" ref="AF1429" si="14090">AE1429/AE1423</f>
        <v>0</v>
      </c>
      <c r="AG1429" s="91">
        <f t="shared" si="13774"/>
        <v>0</v>
      </c>
      <c r="AH1429" s="93">
        <f t="shared" ref="AH1429" si="14091">AG1429/AG1423</f>
        <v>0</v>
      </c>
      <c r="AI1429" s="91">
        <f t="shared" si="13776"/>
        <v>0</v>
      </c>
      <c r="AJ1429" s="93">
        <f t="shared" ref="AJ1429" si="14092">AI1429/AI1423</f>
        <v>0</v>
      </c>
      <c r="AK1429" s="91">
        <f t="shared" si="13778"/>
        <v>0</v>
      </c>
      <c r="AL1429" s="93">
        <f t="shared" ref="AL1429" si="14093">AK1429/AK1423</f>
        <v>0</v>
      </c>
      <c r="AM1429" s="91">
        <f t="shared" si="13780"/>
        <v>0</v>
      </c>
      <c r="AN1429" s="93">
        <f t="shared" ref="AN1429" si="14094">AM1429/AM1423</f>
        <v>0</v>
      </c>
      <c r="AO1429" s="91">
        <f t="shared" si="13782"/>
        <v>0</v>
      </c>
      <c r="AP1429" s="93">
        <f t="shared" ref="AP1429" si="14095">AO1429/AO1423</f>
        <v>0</v>
      </c>
      <c r="AQ1429" s="91">
        <f t="shared" si="13784"/>
        <v>0</v>
      </c>
      <c r="AR1429" s="93">
        <f t="shared" si="14013"/>
        <v>0</v>
      </c>
      <c r="AS1429" s="95">
        <f t="shared" si="13785"/>
        <v>0</v>
      </c>
      <c r="AT1429" s="203">
        <f t="shared" si="14015"/>
        <v>0</v>
      </c>
      <c r="AU1429" s="121"/>
      <c r="AV1429" s="121"/>
      <c r="AW1429" s="121"/>
      <c r="AX1429" s="121"/>
      <c r="AY1429" s="121"/>
      <c r="AZ1429" s="121"/>
      <c r="BA1429" s="121"/>
      <c r="BB1429" s="121"/>
      <c r="BC1429" s="121"/>
      <c r="BD1429" s="121"/>
      <c r="BE1429" s="121"/>
      <c r="CD1429" s="30">
        <f t="shared" si="13786"/>
        <v>0</v>
      </c>
    </row>
    <row r="1430" spans="1:82" x14ac:dyDescent="0.25">
      <c r="AU1430" s="116"/>
      <c r="AV1430" s="116"/>
      <c r="AW1430" s="116"/>
      <c r="AX1430" s="116"/>
      <c r="AY1430" s="116"/>
      <c r="AZ1430" s="116"/>
      <c r="BA1430" s="116"/>
      <c r="BB1430" s="116"/>
      <c r="BC1430" s="116"/>
      <c r="BD1430" s="116"/>
      <c r="BE1430" s="116"/>
    </row>
    <row r="1431" spans="1:82" ht="45" x14ac:dyDescent="0.25">
      <c r="A1431" s="97"/>
      <c r="B1431" s="199" t="s">
        <v>25</v>
      </c>
      <c r="C1431" s="248" t="s">
        <v>116</v>
      </c>
      <c r="D1431" s="247"/>
      <c r="E1431" s="257" t="s">
        <v>119</v>
      </c>
      <c r="F1431" s="247"/>
      <c r="G1431" s="257" t="s">
        <v>120</v>
      </c>
      <c r="H1431" s="247"/>
      <c r="I1431" s="248" t="s">
        <v>117</v>
      </c>
      <c r="J1431" s="247"/>
      <c r="K1431" s="248" t="s">
        <v>118</v>
      </c>
      <c r="L1431" s="247"/>
      <c r="M1431" s="248" t="s">
        <v>27</v>
      </c>
      <c r="N1431" s="247"/>
      <c r="O1431" s="248" t="s">
        <v>166</v>
      </c>
      <c r="P1431" s="247"/>
      <c r="Q1431" s="248" t="s">
        <v>167</v>
      </c>
      <c r="R1431" s="247"/>
      <c r="S1431" s="248" t="s">
        <v>132</v>
      </c>
      <c r="T1431" s="247"/>
      <c r="U1431" s="248" t="s">
        <v>28</v>
      </c>
      <c r="V1431" s="247"/>
      <c r="W1431" s="248" t="s">
        <v>29</v>
      </c>
      <c r="X1431" s="247"/>
      <c r="Y1431" s="248" t="s">
        <v>30</v>
      </c>
      <c r="Z1431" s="247"/>
      <c r="AA1431" s="248" t="s">
        <v>114</v>
      </c>
      <c r="AB1431" s="258"/>
      <c r="AC1431" s="248" t="s">
        <v>113</v>
      </c>
      <c r="AD1431" s="247"/>
      <c r="AE1431" s="248" t="s">
        <v>31</v>
      </c>
      <c r="AF1431" s="247"/>
      <c r="AG1431" s="248" t="s">
        <v>193</v>
      </c>
      <c r="AH1431" s="247"/>
      <c r="AI1431" s="248" t="s">
        <v>164</v>
      </c>
      <c r="AJ1431" s="247"/>
      <c r="AK1431" s="246" t="s">
        <v>165</v>
      </c>
      <c r="AL1431" s="247"/>
      <c r="AM1431" s="248" t="s">
        <v>33</v>
      </c>
      <c r="AN1431" s="247"/>
      <c r="AO1431" s="248" t="s">
        <v>34</v>
      </c>
      <c r="AP1431" s="247"/>
      <c r="AQ1431" s="248" t="s">
        <v>34</v>
      </c>
      <c r="AR1431" s="247"/>
      <c r="AS1431" s="248" t="s">
        <v>35</v>
      </c>
      <c r="AT1431" s="247"/>
      <c r="AU1431" s="115" t="s">
        <v>589</v>
      </c>
      <c r="AV1431" s="115" t="s">
        <v>116</v>
      </c>
      <c r="AW1431" s="115" t="s">
        <v>591</v>
      </c>
      <c r="AX1431" s="116" t="s">
        <v>592</v>
      </c>
      <c r="AY1431" s="116" t="s">
        <v>593</v>
      </c>
      <c r="AZ1431" s="116" t="s">
        <v>134</v>
      </c>
      <c r="BA1431" s="117" t="s">
        <v>114</v>
      </c>
      <c r="BB1431" s="117" t="s">
        <v>113</v>
      </c>
      <c r="BC1431" s="117" t="s">
        <v>46</v>
      </c>
      <c r="BD1431" s="117" t="s">
        <v>44</v>
      </c>
      <c r="BE1431" s="118"/>
    </row>
    <row r="1432" spans="1:82" x14ac:dyDescent="0.25">
      <c r="A1432" s="49" t="s">
        <v>129</v>
      </c>
      <c r="B1432" s="200"/>
      <c r="C1432" s="151"/>
      <c r="D1432" s="152"/>
      <c r="E1432" s="151"/>
      <c r="F1432" s="152"/>
      <c r="G1432" s="200"/>
      <c r="H1432" s="201"/>
      <c r="I1432" s="200"/>
      <c r="J1432" s="201"/>
      <c r="K1432" s="87"/>
      <c r="L1432" s="201"/>
      <c r="M1432" s="200"/>
      <c r="N1432" s="201"/>
      <c r="O1432" s="200"/>
      <c r="P1432" s="201"/>
      <c r="Q1432" s="200"/>
      <c r="R1432" s="201"/>
      <c r="S1432" s="200"/>
      <c r="T1432" s="201"/>
      <c r="U1432" s="200"/>
      <c r="V1432" s="201"/>
      <c r="W1432" s="200"/>
      <c r="X1432" s="201"/>
      <c r="Y1432" s="200"/>
      <c r="Z1432" s="201"/>
      <c r="AA1432" s="87"/>
      <c r="AB1432" s="87"/>
      <c r="AC1432" s="200"/>
      <c r="AD1432" s="201"/>
      <c r="AE1432" s="200"/>
      <c r="AF1432" s="201"/>
      <c r="AG1432" s="200"/>
      <c r="AH1432" s="201"/>
      <c r="AI1432" s="200"/>
      <c r="AJ1432" s="201"/>
      <c r="AK1432" s="87"/>
      <c r="AL1432" s="87"/>
      <c r="AM1432" s="200"/>
      <c r="AN1432" s="201"/>
      <c r="AO1432" s="200"/>
      <c r="AP1432" s="201"/>
      <c r="AQ1432" s="200"/>
      <c r="AR1432" s="201"/>
      <c r="AS1432" s="200"/>
      <c r="AT1432" s="146"/>
      <c r="AU1432" s="115"/>
      <c r="AV1432" s="115"/>
      <c r="AW1432" s="115"/>
      <c r="AX1432" s="116"/>
      <c r="AY1432" s="116"/>
      <c r="AZ1432" s="116"/>
      <c r="BA1432" s="116"/>
      <c r="BB1432" s="116"/>
      <c r="BC1432" s="116"/>
      <c r="BD1432" s="116"/>
      <c r="BE1432" s="116"/>
    </row>
    <row r="1433" spans="1:82" x14ac:dyDescent="0.25">
      <c r="A1433" s="98"/>
      <c r="B1433" s="88"/>
      <c r="C1433" s="249">
        <f>(VLOOKUP(A1432,$BF$2:$CB$5,2,FALSE))*'Form II'!F1433</f>
        <v>60</v>
      </c>
      <c r="D1433" s="250"/>
      <c r="E1433" s="249">
        <f>VLOOKUP(A1432,$BF$2:$CB$5,3,FALSE)*'Form II'!F1433</f>
        <v>60</v>
      </c>
      <c r="F1433" s="250"/>
      <c r="G1433" s="249">
        <f>VLOOKUP(A1432,$BF$2:$CB$5,4,FALSE)*'Form II'!F1433</f>
        <v>60</v>
      </c>
      <c r="H1433" s="250"/>
      <c r="I1433" s="249">
        <f>VLOOKUP(A1432,$BF$2:$CB$5,5,FALSE)*'Form II'!F1433</f>
        <v>60</v>
      </c>
      <c r="J1433" s="250"/>
      <c r="K1433" s="251">
        <f>VLOOKUP(A1432,$BF$2:$CB$5,6,FALSE)*'Form II'!F1433</f>
        <v>100</v>
      </c>
      <c r="L1433" s="250"/>
      <c r="M1433" s="249">
        <f>VLOOKUP(A1432,$BF$2:$CB$5,7,FALSE)*'Form II'!F1433</f>
        <v>200</v>
      </c>
      <c r="N1433" s="250"/>
      <c r="O1433" s="249">
        <f>VLOOKUP(A1432,$BF$2:$CB$5,8,FALSE)*'Form II'!F1433</f>
        <v>125</v>
      </c>
      <c r="P1433" s="250"/>
      <c r="Q1433" s="249">
        <f>VLOOKUP(A1432,$BF$2:$CB$5,9,FALSE)*'Form II'!F1433</f>
        <v>125</v>
      </c>
      <c r="R1433" s="250"/>
      <c r="S1433" s="249">
        <f>VLOOKUP(A1432,$BF$2:$CB$5,10,FALSE)*'Form II'!F1433</f>
        <v>125</v>
      </c>
      <c r="T1433" s="250"/>
      <c r="U1433" s="249">
        <f>VLOOKUP(A1432,$BF$2:$CB$5,11,FALSE)*'Form II'!F1433</f>
        <v>150</v>
      </c>
      <c r="V1433" s="250"/>
      <c r="W1433" s="249">
        <f>VLOOKUP(A1432,$BF$2:$CB$5,12,FALSE)*'Form II'!F1433</f>
        <v>200</v>
      </c>
      <c r="X1433" s="250"/>
      <c r="Y1433" s="252">
        <f>VLOOKUP(A1432,$BF$2:$CB$5,13,FALSE)*'Form II'!F1433</f>
        <v>250</v>
      </c>
      <c r="Z1433" s="253"/>
      <c r="AA1433" s="252">
        <f>VLOOKUP(A1432,$BF$2:$CB$5,14,FALSE)*'Form II'!F1433</f>
        <v>75</v>
      </c>
      <c r="AB1433" s="254"/>
      <c r="AC1433" s="252">
        <f>VLOOKUP(A1432,$BF$2:$CB$5,15,FALSE)*'Form II'!F1433</f>
        <v>75</v>
      </c>
      <c r="AD1433" s="253"/>
      <c r="AE1433" s="252">
        <f>VLOOKUP(A1432,$BF$2:$CB$5,16,FALSE)*'Form II'!F1433</f>
        <v>200</v>
      </c>
      <c r="AF1433" s="253"/>
      <c r="AG1433" s="249">
        <f>VLOOKUP(A1432,$BF$2:$CB$5,17,FALSE)*'Form II'!F1433</f>
        <v>200</v>
      </c>
      <c r="AH1433" s="250"/>
      <c r="AI1433" s="249">
        <f>VLOOKUP(A1432,$BF$2:$CB$5,18,FALSE)*'Form II'!F1433</f>
        <v>12.5</v>
      </c>
      <c r="AJ1433" s="250"/>
      <c r="AK1433" s="249">
        <f>VLOOKUP(A1432,$BF$2:$CB$5,19,FALSE)*'Form II'!F1433</f>
        <v>25</v>
      </c>
      <c r="AL1433" s="250"/>
      <c r="AM1433" s="249">
        <f>VLOOKUP(A1432,$BF$2:$CB$5,20,FALSE)*'Form II'!F1433</f>
        <v>12.5</v>
      </c>
      <c r="AN1433" s="250"/>
      <c r="AO1433" s="249">
        <f>VLOOKUP(A1432,$BF$2:$CB$5,21,FALSE)*'Form II'!F1433</f>
        <v>25</v>
      </c>
      <c r="AP1433" s="250"/>
      <c r="AQ1433" s="249">
        <f>VLOOKUP(A1432,$BF$2:$CB$5,22,FALSE)*'Form II'!F1433</f>
        <v>25</v>
      </c>
      <c r="AR1433" s="250"/>
      <c r="AS1433" s="255"/>
      <c r="AT1433" s="256"/>
      <c r="AU1433" s="116"/>
      <c r="AV1433" s="116"/>
      <c r="AW1433" s="116"/>
      <c r="AX1433" s="116"/>
      <c r="AY1433" s="116"/>
      <c r="AZ1433" s="116"/>
      <c r="BA1433" s="116"/>
      <c r="BB1433" s="116"/>
      <c r="BC1433" s="116"/>
      <c r="BD1433" s="116"/>
      <c r="BE1433" s="116"/>
    </row>
    <row r="1434" spans="1:82" ht="15.75" thickBot="1" x14ac:dyDescent="0.3">
      <c r="A1434" s="48" t="str">
        <f>'Form II'!A1433&amp;", "&amp;'Form II'!B1433</f>
        <v>, 144</v>
      </c>
      <c r="B1434" s="99" t="s">
        <v>36</v>
      </c>
      <c r="C1434" s="99" t="s">
        <v>36</v>
      </c>
      <c r="D1434" s="99" t="s">
        <v>142</v>
      </c>
      <c r="E1434" s="99"/>
      <c r="F1434" s="99"/>
      <c r="G1434" s="99"/>
      <c r="H1434" s="99"/>
      <c r="I1434" s="99"/>
      <c r="J1434" s="99"/>
      <c r="K1434" s="99" t="s">
        <v>36</v>
      </c>
      <c r="L1434" s="99" t="s">
        <v>142</v>
      </c>
      <c r="M1434" s="99" t="s">
        <v>36</v>
      </c>
      <c r="N1434" s="99" t="s">
        <v>142</v>
      </c>
      <c r="O1434" s="99" t="s">
        <v>36</v>
      </c>
      <c r="P1434" s="99" t="s">
        <v>142</v>
      </c>
      <c r="Q1434" s="99" t="s">
        <v>36</v>
      </c>
      <c r="R1434" s="99" t="s">
        <v>142</v>
      </c>
      <c r="S1434" s="99" t="s">
        <v>36</v>
      </c>
      <c r="T1434" s="99" t="s">
        <v>142</v>
      </c>
      <c r="U1434" s="99" t="s">
        <v>36</v>
      </c>
      <c r="V1434" s="99" t="s">
        <v>142</v>
      </c>
      <c r="W1434" s="99" t="s">
        <v>36</v>
      </c>
      <c r="X1434" s="99" t="s">
        <v>142</v>
      </c>
      <c r="Y1434" s="99" t="s">
        <v>36</v>
      </c>
      <c r="Z1434" s="99" t="s">
        <v>142</v>
      </c>
      <c r="AA1434" s="99"/>
      <c r="AB1434" s="99"/>
      <c r="AC1434" s="99" t="s">
        <v>36</v>
      </c>
      <c r="AD1434" s="99" t="s">
        <v>142</v>
      </c>
      <c r="AE1434" s="99" t="s">
        <v>36</v>
      </c>
      <c r="AF1434" s="100" t="s">
        <v>142</v>
      </c>
      <c r="AG1434" s="99" t="s">
        <v>36</v>
      </c>
      <c r="AH1434" s="99" t="s">
        <v>142</v>
      </c>
      <c r="AI1434" s="99" t="s">
        <v>36</v>
      </c>
      <c r="AJ1434" s="99" t="s">
        <v>142</v>
      </c>
      <c r="AK1434" s="99" t="s">
        <v>36</v>
      </c>
      <c r="AL1434" s="99" t="s">
        <v>142</v>
      </c>
      <c r="AM1434" s="99" t="s">
        <v>36</v>
      </c>
      <c r="AN1434" s="99" t="s">
        <v>142</v>
      </c>
      <c r="AO1434" s="99" t="s">
        <v>36</v>
      </c>
      <c r="AP1434" s="99" t="s">
        <v>142</v>
      </c>
      <c r="AQ1434" s="99" t="s">
        <v>36</v>
      </c>
      <c r="AR1434" s="99" t="s">
        <v>142</v>
      </c>
      <c r="AS1434" s="99" t="s">
        <v>36</v>
      </c>
      <c r="AT1434" s="147" t="s">
        <v>142</v>
      </c>
      <c r="AU1434" s="116"/>
      <c r="AV1434" s="116"/>
      <c r="AW1434" s="116"/>
      <c r="AX1434" s="116"/>
      <c r="AY1434" s="116"/>
      <c r="AZ1434" s="116"/>
      <c r="BA1434" s="116"/>
      <c r="BB1434" s="116"/>
      <c r="BC1434" s="116"/>
      <c r="BD1434" s="116"/>
      <c r="BE1434" s="116"/>
    </row>
    <row r="1435" spans="1:82" ht="16.5" thickTop="1" thickBot="1" x14ac:dyDescent="0.3">
      <c r="A1435" s="24" t="s">
        <v>37</v>
      </c>
      <c r="B1435" s="25"/>
      <c r="C1435" s="112">
        <v>0</v>
      </c>
      <c r="D1435" s="93">
        <f t="shared" ref="D1435" si="14096">C1435/C1433</f>
        <v>0</v>
      </c>
      <c r="E1435" s="112"/>
      <c r="F1435" s="93">
        <f t="shared" ref="F1435" si="14097">E1435/E1433</f>
        <v>0</v>
      </c>
      <c r="G1435" s="112"/>
      <c r="H1435" s="93">
        <f t="shared" ref="H1435" si="14098">G1435/G1433</f>
        <v>0</v>
      </c>
      <c r="I1435" s="112"/>
      <c r="J1435" s="93">
        <f t="shared" ref="J1435" si="14099">I1435/I1433</f>
        <v>0</v>
      </c>
      <c r="K1435" s="112"/>
      <c r="L1435" s="93">
        <f t="shared" ref="L1435" si="14100">K1435/K1433</f>
        <v>0</v>
      </c>
      <c r="M1435" s="112">
        <v>0</v>
      </c>
      <c r="N1435" s="93">
        <f t="shared" ref="N1435" si="14101">M1435/M1433</f>
        <v>0</v>
      </c>
      <c r="O1435" s="112">
        <v>0</v>
      </c>
      <c r="P1435" s="93">
        <f t="shared" ref="P1435" si="14102">O1435/O1433</f>
        <v>0</v>
      </c>
      <c r="Q1435" s="112">
        <v>0</v>
      </c>
      <c r="R1435" s="93">
        <f t="shared" ref="R1435" si="14103">Q1435/Q1433</f>
        <v>0</v>
      </c>
      <c r="S1435" s="112">
        <v>0</v>
      </c>
      <c r="T1435" s="93">
        <f t="shared" ref="T1435" si="14104">S1435/S1433</f>
        <v>0</v>
      </c>
      <c r="U1435" s="112">
        <v>0</v>
      </c>
      <c r="V1435" s="93">
        <f t="shared" ref="V1435" si="14105">U1435/U1433</f>
        <v>0</v>
      </c>
      <c r="W1435" s="112">
        <v>0</v>
      </c>
      <c r="X1435" s="93">
        <f t="shared" ref="X1435" si="14106">W1435/W1433</f>
        <v>0</v>
      </c>
      <c r="Y1435" s="112">
        <v>0</v>
      </c>
      <c r="Z1435" s="93">
        <f t="shared" ref="Z1435" si="14107">Y1435/Y1433</f>
        <v>0</v>
      </c>
      <c r="AA1435" s="112">
        <v>0</v>
      </c>
      <c r="AB1435" s="93">
        <f t="shared" ref="AB1435" si="14108">AA1435/AA1433</f>
        <v>0</v>
      </c>
      <c r="AC1435" s="112">
        <v>0</v>
      </c>
      <c r="AD1435" s="93">
        <f t="shared" ref="AD1435" si="14109">AC1435/AC1433</f>
        <v>0</v>
      </c>
      <c r="AE1435" s="112"/>
      <c r="AF1435" s="93">
        <f t="shared" ref="AF1435" si="14110">AE1435/AE1433</f>
        <v>0</v>
      </c>
      <c r="AG1435" s="112"/>
      <c r="AH1435" s="93">
        <f t="shared" ref="AH1435" si="14111">AG1435/AG1433</f>
        <v>0</v>
      </c>
      <c r="AI1435" s="112"/>
      <c r="AJ1435" s="93">
        <f t="shared" ref="AJ1435" si="14112">AI1435/AI1433</f>
        <v>0</v>
      </c>
      <c r="AK1435" s="112"/>
      <c r="AL1435" s="93">
        <f t="shared" ref="AL1435" si="14113">AK1435/AK1433</f>
        <v>0</v>
      </c>
      <c r="AM1435" s="112">
        <v>0</v>
      </c>
      <c r="AN1435" s="93">
        <f t="shared" ref="AN1435" si="14114">AM1435/AM1433</f>
        <v>0</v>
      </c>
      <c r="AO1435" s="112">
        <v>0</v>
      </c>
      <c r="AP1435" s="93">
        <f t="shared" ref="AP1435" si="14115">AO1435/AO1433</f>
        <v>0</v>
      </c>
      <c r="AQ1435" s="112">
        <v>0</v>
      </c>
      <c r="AR1435" s="93">
        <f t="shared" ref="AR1435:AR1439" si="14116">AQ1435/$AQ$113</f>
        <v>0</v>
      </c>
      <c r="AS1435" s="134">
        <f t="shared" ref="AS1435:AS1438" si="14117">C1435+K1435+M1435+O1435+U1435+W1435+Y1435+AC1435+AE1435+AG1435+AM1435+AQ1435+E1435+I1435+G1435+AA1435+Q1435+S1435+AO1435+AI1435+AK1435</f>
        <v>0</v>
      </c>
      <c r="AT1435" s="203">
        <f t="shared" ref="AT1435:AT1439" si="14118">D1435+L1435+N1435+P1435+V1435+X1435+Z1435+AD1435+AF1435+AH1435+AN1435+AR1435+AB1435+F1435+J1435+H1435+R1435+T1435+AP1435+AJ1435+AL1435</f>
        <v>0</v>
      </c>
      <c r="AU1435" s="120">
        <f>IF(J1435=0,0,(IF('Form II'!K1433="yes",(J1435/AT1435)*('Form II'!G1433+'Form II'!H1433),0)))</f>
        <v>0</v>
      </c>
      <c r="AV1435" s="120">
        <f>IF(D1435=0,0,(IF('Form II'!I1433="yes",(D1435/AT1435)*('Form II'!G1433+'Form II'!H1433),0)))</f>
        <v>0</v>
      </c>
      <c r="AW1435" s="120">
        <f>IF(F1435+H1435=0,0,(IF('Form II'!J1433="yes",((F1435+H1435)/AT1435)*('Form II'!G1433+'Form II'!H1433),0)))</f>
        <v>0</v>
      </c>
      <c r="AX1435" s="120">
        <f>IF(L1435=0,0,(L1435/AT1435)*('Form II'!G1433+'Form II'!H1433))</f>
        <v>0</v>
      </c>
      <c r="AY1435" s="120">
        <f>IF(P1435+R1435=0,0,(IF('Form II'!M1433="yes",(((P1435+R1435)/AT1435)*('Form II'!G1433+'Form II'!H1433)),0)))</f>
        <v>0</v>
      </c>
      <c r="AZ1435" s="120" t="e">
        <f>IF('Form II'!N1433="yes",(((V1435+X1435+Z1435+T1435)/AT1435)*('Form II'!G1433+'Form II'!H1433)),0)</f>
        <v>#DIV/0!</v>
      </c>
      <c r="BA1435" s="120" t="e">
        <f>IF('Form II'!P1433="yes",(AB1435/AT1435)*('Form II'!G1433+'Form II'!H1433),0)</f>
        <v>#DIV/0!</v>
      </c>
      <c r="BB1435" s="120" t="e">
        <f>IF('Form II'!O1433="yes",(AD1435/AT1435)*('Form II'!G1433+'Form II'!H1433),0)</f>
        <v>#DIV/0!</v>
      </c>
      <c r="BC1435" s="120">
        <f>IF(AF1435=0,0,(AF1435/AT1435)*('Form II'!G1433+'Form II'!H1433))</f>
        <v>0</v>
      </c>
      <c r="BD1435" s="120">
        <f>IF((AN1435+AP1435+AR1435)=0,0,(IF('Form II'!R1433="yes",(((AN1435+AP1435+AR1435)/AT1435)*('Form II'!G1433+'Form II'!H1433)),0)))</f>
        <v>0</v>
      </c>
      <c r="BE1435" s="118">
        <f>IF((AS1435)=0,('Form II'!G1433+'Form II'!H1433),SUM(AU1435:BD1435))</f>
        <v>0</v>
      </c>
      <c r="CD1435" s="23">
        <f>AT1435*'Form II'!F1433</f>
        <v>0</v>
      </c>
    </row>
    <row r="1436" spans="1:82" ht="16.5" thickTop="1" thickBot="1" x14ac:dyDescent="0.3">
      <c r="A1436" s="26" t="s">
        <v>38</v>
      </c>
      <c r="B1436" s="27"/>
      <c r="C1436" s="113">
        <v>0</v>
      </c>
      <c r="D1436" s="93">
        <f t="shared" ref="D1436" si="14119">C1436/C1433</f>
        <v>0</v>
      </c>
      <c r="E1436" s="113"/>
      <c r="F1436" s="93">
        <f t="shared" ref="F1436" si="14120">E1436/E1433</f>
        <v>0</v>
      </c>
      <c r="G1436" s="113"/>
      <c r="H1436" s="93">
        <f t="shared" ref="H1436" si="14121">G1436/G1433</f>
        <v>0</v>
      </c>
      <c r="I1436" s="113"/>
      <c r="J1436" s="93">
        <f t="shared" ref="J1436" si="14122">I1436/I1433</f>
        <v>0</v>
      </c>
      <c r="K1436" s="113"/>
      <c r="L1436" s="93">
        <f t="shared" ref="L1436" si="14123">K1436/K1433</f>
        <v>0</v>
      </c>
      <c r="M1436" s="113">
        <v>0</v>
      </c>
      <c r="N1436" s="93">
        <f t="shared" ref="N1436" si="14124">M1436/M1433</f>
        <v>0</v>
      </c>
      <c r="O1436" s="113">
        <v>0</v>
      </c>
      <c r="P1436" s="93">
        <f t="shared" ref="P1436" si="14125">O1436/O1433</f>
        <v>0</v>
      </c>
      <c r="Q1436" s="113">
        <v>0</v>
      </c>
      <c r="R1436" s="93">
        <f t="shared" ref="R1436" si="14126">Q1436/Q1433</f>
        <v>0</v>
      </c>
      <c r="S1436" s="113">
        <v>0</v>
      </c>
      <c r="T1436" s="93">
        <f t="shared" ref="T1436" si="14127">S1436/S1433</f>
        <v>0</v>
      </c>
      <c r="U1436" s="113">
        <v>0</v>
      </c>
      <c r="V1436" s="93">
        <f t="shared" ref="V1436" si="14128">U1436/U1433</f>
        <v>0</v>
      </c>
      <c r="W1436" s="113">
        <v>0</v>
      </c>
      <c r="X1436" s="93">
        <f t="shared" ref="X1436" si="14129">W1436/W1433</f>
        <v>0</v>
      </c>
      <c r="Y1436" s="113">
        <v>0</v>
      </c>
      <c r="Z1436" s="93">
        <f t="shared" ref="Z1436" si="14130">Y1436/Y1433</f>
        <v>0</v>
      </c>
      <c r="AA1436" s="113">
        <v>0</v>
      </c>
      <c r="AB1436" s="93">
        <f t="shared" ref="AB1436" si="14131">AA1436/AA1433</f>
        <v>0</v>
      </c>
      <c r="AC1436" s="113">
        <v>0</v>
      </c>
      <c r="AD1436" s="93">
        <f t="shared" ref="AD1436" si="14132">AC1436/AC1433</f>
        <v>0</v>
      </c>
      <c r="AE1436" s="113"/>
      <c r="AF1436" s="93">
        <f t="shared" ref="AF1436" si="14133">AE1436/AE1433</f>
        <v>0</v>
      </c>
      <c r="AG1436" s="113"/>
      <c r="AH1436" s="93">
        <f t="shared" ref="AH1436" si="14134">AG1436/AG1433</f>
        <v>0</v>
      </c>
      <c r="AI1436" s="113"/>
      <c r="AJ1436" s="93">
        <f t="shared" ref="AJ1436" si="14135">AI1436/AI1433</f>
        <v>0</v>
      </c>
      <c r="AK1436" s="113"/>
      <c r="AL1436" s="93">
        <f t="shared" ref="AL1436" si="14136">AK1436/AK1433</f>
        <v>0</v>
      </c>
      <c r="AM1436" s="113">
        <v>0</v>
      </c>
      <c r="AN1436" s="93">
        <f t="shared" ref="AN1436" si="14137">AM1436/AM1433</f>
        <v>0</v>
      </c>
      <c r="AO1436" s="113">
        <v>0</v>
      </c>
      <c r="AP1436" s="93">
        <f t="shared" ref="AP1436" si="14138">AO1436/AO1433</f>
        <v>0</v>
      </c>
      <c r="AQ1436" s="113">
        <v>0</v>
      </c>
      <c r="AR1436" s="93">
        <f t="shared" si="14116"/>
        <v>0</v>
      </c>
      <c r="AS1436" s="134">
        <f t="shared" si="14117"/>
        <v>0</v>
      </c>
      <c r="AT1436" s="203">
        <f t="shared" si="14118"/>
        <v>0</v>
      </c>
      <c r="AU1436" s="120">
        <f>IF(J1436=0,0,(IF('Form II'!K1434="yes",(J1436/AT1436)*('Form II'!G1434+'Form II'!H1434),0)))</f>
        <v>0</v>
      </c>
      <c r="AV1436" s="120">
        <f>IF(D1436=0,0,(IF('Form II'!I1434="yes",(D1436/AT1436)*('Form II'!G1434+'Form II'!H1434),0)))</f>
        <v>0</v>
      </c>
      <c r="AW1436" s="120">
        <f>IF(F1436+H1436=0,0,(IF('Form II'!J1434="yes",((F1436+H1436)/AT1436)*('Form II'!G1434+'Form II'!H1434),0)))</f>
        <v>0</v>
      </c>
      <c r="AX1436" s="120">
        <f>IF(L1436=0,0,(L1436/AT1436)*('Form II'!G1434+'Form II'!H1434))</f>
        <v>0</v>
      </c>
      <c r="AY1436" s="120">
        <f>IF(P1436+R1436=0,0,(IF('Form II'!M1434="yes",(((P1436+R1436)/AT1436)*('Form II'!G1434+'Form II'!H1434)),0)))</f>
        <v>0</v>
      </c>
      <c r="AZ1436" s="120" t="e">
        <f>IF('Form II'!N1434="yes",(((V1436+X1436+Z1436+T1436)/AT1436)*('Form II'!G1434+'Form II'!H1434)),0)</f>
        <v>#DIV/0!</v>
      </c>
      <c r="BA1436" s="120" t="e">
        <f>IF('Form II'!P1434="yes",(AB1436/AT1436)*('Form II'!G1434+'Form II'!H1434),0)</f>
        <v>#DIV/0!</v>
      </c>
      <c r="BB1436" s="120" t="e">
        <f>IF('Form II'!O1434="yes",(AD1436/AT1436)*('Form II'!G1434+'Form II'!H1434),0)</f>
        <v>#DIV/0!</v>
      </c>
      <c r="BC1436" s="120">
        <f>IF(AF1436=0,0,(AF1436/AT1436)*('Form II'!G1434+'Form II'!H1434))</f>
        <v>0</v>
      </c>
      <c r="BD1436" s="120">
        <f>IF((AN1436+AP1436+AR1436)=0,0,(IF('Form II'!R1434="yes",(((AN1436+AP1436+AR1436)/AT1436)*('Form II'!G1434+'Form II'!H1434)),0)))</f>
        <v>0</v>
      </c>
      <c r="BE1436" s="118">
        <f>IF((AS1436)=0,('Form II'!G1434+'Form II'!H1434),SUM(AU1436:BD1436))</f>
        <v>0</v>
      </c>
      <c r="CD1436" s="23">
        <f>AT1436*'Form II'!F1434</f>
        <v>0</v>
      </c>
    </row>
    <row r="1437" spans="1:82" ht="16.5" thickTop="1" thickBot="1" x14ac:dyDescent="0.3">
      <c r="A1437" s="26" t="s">
        <v>39</v>
      </c>
      <c r="B1437" s="27"/>
      <c r="C1437" s="113">
        <v>0</v>
      </c>
      <c r="D1437" s="93">
        <f t="shared" ref="D1437" si="14139">C1437/C1433</f>
        <v>0</v>
      </c>
      <c r="E1437" s="113"/>
      <c r="F1437" s="93">
        <f t="shared" ref="F1437" si="14140">E1437/E1433</f>
        <v>0</v>
      </c>
      <c r="G1437" s="113"/>
      <c r="H1437" s="93">
        <f t="shared" ref="H1437" si="14141">G1437/G1433</f>
        <v>0</v>
      </c>
      <c r="I1437" s="113"/>
      <c r="J1437" s="93">
        <f t="shared" ref="J1437" si="14142">I1437/I1433</f>
        <v>0</v>
      </c>
      <c r="K1437" s="113"/>
      <c r="L1437" s="93">
        <f t="shared" ref="L1437" si="14143">K1437/K1433</f>
        <v>0</v>
      </c>
      <c r="M1437" s="113">
        <v>0</v>
      </c>
      <c r="N1437" s="93">
        <f t="shared" ref="N1437" si="14144">M1437/M1433</f>
        <v>0</v>
      </c>
      <c r="O1437" s="113">
        <v>0</v>
      </c>
      <c r="P1437" s="93">
        <f t="shared" ref="P1437" si="14145">O1437/O1433</f>
        <v>0</v>
      </c>
      <c r="Q1437" s="113">
        <v>0</v>
      </c>
      <c r="R1437" s="93">
        <f t="shared" ref="R1437" si="14146">Q1437/Q1433</f>
        <v>0</v>
      </c>
      <c r="S1437" s="113">
        <v>0</v>
      </c>
      <c r="T1437" s="93">
        <f t="shared" ref="T1437" si="14147">S1437/S1433</f>
        <v>0</v>
      </c>
      <c r="U1437" s="113">
        <v>0</v>
      </c>
      <c r="V1437" s="93">
        <f t="shared" ref="V1437" si="14148">U1437/U1433</f>
        <v>0</v>
      </c>
      <c r="W1437" s="113">
        <v>0</v>
      </c>
      <c r="X1437" s="93">
        <f t="shared" ref="X1437" si="14149">W1437/W1433</f>
        <v>0</v>
      </c>
      <c r="Y1437" s="113">
        <v>0</v>
      </c>
      <c r="Z1437" s="93">
        <f t="shared" ref="Z1437" si="14150">Y1437/Y1433</f>
        <v>0</v>
      </c>
      <c r="AA1437" s="113">
        <v>0</v>
      </c>
      <c r="AB1437" s="93">
        <f t="shared" ref="AB1437" si="14151">AA1437/AA1433</f>
        <v>0</v>
      </c>
      <c r="AC1437" s="113">
        <v>0</v>
      </c>
      <c r="AD1437" s="93">
        <f t="shared" ref="AD1437" si="14152">AC1437/AC1433</f>
        <v>0</v>
      </c>
      <c r="AE1437" s="113"/>
      <c r="AF1437" s="93">
        <f t="shared" ref="AF1437" si="14153">AE1437/AE1433</f>
        <v>0</v>
      </c>
      <c r="AG1437" s="113"/>
      <c r="AH1437" s="93">
        <f t="shared" ref="AH1437" si="14154">AG1437/AG1433</f>
        <v>0</v>
      </c>
      <c r="AI1437" s="113"/>
      <c r="AJ1437" s="93">
        <f t="shared" ref="AJ1437" si="14155">AI1437/AI1433</f>
        <v>0</v>
      </c>
      <c r="AK1437" s="113"/>
      <c r="AL1437" s="93">
        <f t="shared" ref="AL1437" si="14156">AK1437/AK1433</f>
        <v>0</v>
      </c>
      <c r="AM1437" s="113">
        <v>0</v>
      </c>
      <c r="AN1437" s="93">
        <f t="shared" ref="AN1437" si="14157">AM1437/AM1433</f>
        <v>0</v>
      </c>
      <c r="AO1437" s="113">
        <v>0</v>
      </c>
      <c r="AP1437" s="93">
        <f t="shared" ref="AP1437" si="14158">AO1437/AO1433</f>
        <v>0</v>
      </c>
      <c r="AQ1437" s="113">
        <v>0</v>
      </c>
      <c r="AR1437" s="93">
        <f t="shared" si="14116"/>
        <v>0</v>
      </c>
      <c r="AS1437" s="134">
        <f t="shared" si="14117"/>
        <v>0</v>
      </c>
      <c r="AT1437" s="203">
        <f t="shared" si="14118"/>
        <v>0</v>
      </c>
      <c r="AU1437" s="120">
        <f>IF(J1437=0,0,(IF('Form II'!K1435="yes",(J1437/AT1437)*('Form II'!G1435+'Form II'!H1435),0)))</f>
        <v>0</v>
      </c>
      <c r="AV1437" s="120">
        <f>IF(D1437=0,0,(IF('Form II'!I1435="yes",(D1437/AT1437)*('Form II'!G1435+'Form II'!H1435),0)))</f>
        <v>0</v>
      </c>
      <c r="AW1437" s="120">
        <f>IF(F1437+H1437=0,0,(IF('Form II'!J1435="yes",((F1437+H1437)/AT1437)*('Form II'!G1435+'Form II'!H1435),0)))</f>
        <v>0</v>
      </c>
      <c r="AX1437" s="120">
        <f>IF(L1437=0,0,(L1437/AT1437)*('Form II'!G1435+'Form II'!H1435))</f>
        <v>0</v>
      </c>
      <c r="AY1437" s="120">
        <f>IF(P1437+R1437=0,0,(IF('Form II'!M1435="yes",(((P1437+R1437)/AT1437)*('Form II'!G1435+'Form II'!H1435)),0)))</f>
        <v>0</v>
      </c>
      <c r="AZ1437" s="120" t="e">
        <f>IF('Form II'!N1435="yes",(((V1437+X1437+Z1437+T1437)/AT1437)*('Form II'!G1435+'Form II'!H1435)),0)</f>
        <v>#DIV/0!</v>
      </c>
      <c r="BA1437" s="120" t="e">
        <f>IF('Form II'!P1435="yes",(AB1437/AT1437)*('Form II'!G1435+'Form II'!H1435),0)</f>
        <v>#DIV/0!</v>
      </c>
      <c r="BB1437" s="120" t="e">
        <f>IF('Form II'!O1435="yes",(AD1437/AT1437)*('Form II'!G1435+'Form II'!H1435),0)</f>
        <v>#DIV/0!</v>
      </c>
      <c r="BC1437" s="120">
        <f>IF(AF1437=0,0,(AF1437/AT1437)*('Form II'!G1435+'Form II'!H1435))</f>
        <v>0</v>
      </c>
      <c r="BD1437" s="120">
        <f>IF((AN1437+AP1437+AR1437)=0,0,(IF('Form II'!R1435="yes",(((AN1437+AP1437+AR1437)/AT1437)*('Form II'!G1435+'Form II'!H1435)),0)))</f>
        <v>0</v>
      </c>
      <c r="BE1437" s="118">
        <f>IF((AS1437)=0,('Form II'!G1435+'Form II'!H1435),SUM(AU1437:BD1437))</f>
        <v>0</v>
      </c>
      <c r="CD1437" s="23">
        <f>AT1437*'Form II'!F1435</f>
        <v>0</v>
      </c>
    </row>
    <row r="1438" spans="1:82" ht="16.5" thickTop="1" thickBot="1" x14ac:dyDescent="0.3">
      <c r="A1438" s="28" t="s">
        <v>40</v>
      </c>
      <c r="B1438" s="29"/>
      <c r="C1438" s="114">
        <v>0</v>
      </c>
      <c r="D1438" s="93">
        <f t="shared" ref="D1438" si="14159">C1438/C1433</f>
        <v>0</v>
      </c>
      <c r="E1438" s="114"/>
      <c r="F1438" s="93">
        <f t="shared" ref="F1438" si="14160">E1438/E1433</f>
        <v>0</v>
      </c>
      <c r="G1438" s="114"/>
      <c r="H1438" s="93">
        <f t="shared" ref="H1438" si="14161">G1438/G1433</f>
        <v>0</v>
      </c>
      <c r="I1438" s="114"/>
      <c r="J1438" s="93">
        <f t="shared" ref="J1438" si="14162">I1438/I1433</f>
        <v>0</v>
      </c>
      <c r="K1438" s="114"/>
      <c r="L1438" s="93">
        <f t="shared" ref="L1438" si="14163">K1438/K1433</f>
        <v>0</v>
      </c>
      <c r="M1438" s="114">
        <v>0</v>
      </c>
      <c r="N1438" s="93">
        <f t="shared" ref="N1438" si="14164">M1438/M1433</f>
        <v>0</v>
      </c>
      <c r="O1438" s="114">
        <v>0</v>
      </c>
      <c r="P1438" s="93">
        <f t="shared" ref="P1438" si="14165">O1438/O1433</f>
        <v>0</v>
      </c>
      <c r="Q1438" s="114">
        <v>0</v>
      </c>
      <c r="R1438" s="93">
        <f t="shared" ref="R1438" si="14166">Q1438/Q1433</f>
        <v>0</v>
      </c>
      <c r="S1438" s="114">
        <v>0</v>
      </c>
      <c r="T1438" s="93">
        <f t="shared" ref="T1438" si="14167">S1438/S1433</f>
        <v>0</v>
      </c>
      <c r="U1438" s="114">
        <v>0</v>
      </c>
      <c r="V1438" s="93">
        <f t="shared" ref="V1438" si="14168">U1438/U1433</f>
        <v>0</v>
      </c>
      <c r="W1438" s="114">
        <v>0</v>
      </c>
      <c r="X1438" s="93">
        <f t="shared" ref="X1438" si="14169">W1438/W1433</f>
        <v>0</v>
      </c>
      <c r="Y1438" s="114">
        <v>0</v>
      </c>
      <c r="Z1438" s="93">
        <f t="shared" ref="Z1438" si="14170">Y1438/Y1433</f>
        <v>0</v>
      </c>
      <c r="AA1438" s="114">
        <v>0</v>
      </c>
      <c r="AB1438" s="93">
        <f t="shared" ref="AB1438" si="14171">AA1438/AA1433</f>
        <v>0</v>
      </c>
      <c r="AC1438" s="114">
        <v>0</v>
      </c>
      <c r="AD1438" s="93">
        <f t="shared" ref="AD1438" si="14172">AC1438/AC1433</f>
        <v>0</v>
      </c>
      <c r="AE1438" s="114"/>
      <c r="AF1438" s="93">
        <f t="shared" ref="AF1438" si="14173">AE1438/AE1433</f>
        <v>0</v>
      </c>
      <c r="AG1438" s="114"/>
      <c r="AH1438" s="93">
        <f t="shared" ref="AH1438" si="14174">AG1438/AG1433</f>
        <v>0</v>
      </c>
      <c r="AI1438" s="114"/>
      <c r="AJ1438" s="93">
        <f t="shared" ref="AJ1438" si="14175">AI1438/AI1433</f>
        <v>0</v>
      </c>
      <c r="AK1438" s="114"/>
      <c r="AL1438" s="93">
        <f t="shared" ref="AL1438" si="14176">AK1438/AK1433</f>
        <v>0</v>
      </c>
      <c r="AM1438" s="114">
        <v>0</v>
      </c>
      <c r="AN1438" s="93">
        <f t="shared" ref="AN1438" si="14177">AM1438/AM1433</f>
        <v>0</v>
      </c>
      <c r="AO1438" s="114">
        <v>0</v>
      </c>
      <c r="AP1438" s="93">
        <f t="shared" ref="AP1438" si="14178">AO1438/AO1433</f>
        <v>0</v>
      </c>
      <c r="AQ1438" s="114">
        <v>0</v>
      </c>
      <c r="AR1438" s="93">
        <f t="shared" si="14116"/>
        <v>0</v>
      </c>
      <c r="AS1438" s="134">
        <f t="shared" si="14117"/>
        <v>0</v>
      </c>
      <c r="AT1438" s="203">
        <f t="shared" si="14118"/>
        <v>0</v>
      </c>
      <c r="AU1438" s="120">
        <f>IF(J1438=0,0,(IF('Form II'!K1436="yes",(J1438/AT1438)*('Form II'!G1436+'Form II'!H1436),0)))</f>
        <v>0</v>
      </c>
      <c r="AV1438" s="120">
        <f>IF(D1438=0,0,(IF('Form II'!I1436="yes",(D1438/AT1438)*('Form II'!G1436+'Form II'!H1436),0)))</f>
        <v>0</v>
      </c>
      <c r="AW1438" s="120">
        <f>IF(F1438+H1438=0,0,(IF('Form II'!J1436="yes",((F1438+H1438)/AT1438)*('Form II'!G1436+'Form II'!H1436),0)))</f>
        <v>0</v>
      </c>
      <c r="AX1438" s="120">
        <f>IF(L1438=0,0,(L1438/AT1438)*('Form II'!G1436+'Form II'!H1436))</f>
        <v>0</v>
      </c>
      <c r="AY1438" s="120">
        <f>IF(P1438+R1438=0,0,(IF('Form II'!M1436="yes",(((P1438+R1438)/AT1438)*('Form II'!G1436+'Form II'!H1436)),0)))</f>
        <v>0</v>
      </c>
      <c r="AZ1438" s="120" t="e">
        <f>IF('Form II'!N1436="yes",(((V1438+X1438+Z1438+T1438)/AT1438)*('Form II'!G1436+'Form II'!H1436)),0)</f>
        <v>#DIV/0!</v>
      </c>
      <c r="BA1438" s="120" t="e">
        <f>IF('Form II'!P1436="yes",(AB1438/AT1438)*('Form II'!G1436+'Form II'!H1436),0)</f>
        <v>#DIV/0!</v>
      </c>
      <c r="BB1438" s="120" t="e">
        <f>IF('Form II'!O1436="yes",(AD1438/AT1438)*('Form II'!G1436+'Form II'!H1436),0)</f>
        <v>#DIV/0!</v>
      </c>
      <c r="BC1438" s="120">
        <f>IF(AF1438=0,0,(AF1438/AT1438)*('Form II'!G1436+'Form II'!H1436))</f>
        <v>0</v>
      </c>
      <c r="BD1438" s="120">
        <f>IF((AN1438+AP1438+AR1438)=0,0,(IF('Form II'!R1436="yes",(((AN1438+AP1438+AR1438)/AT1438)*('Form II'!G1436+'Form II'!H1436)),0)))</f>
        <v>0</v>
      </c>
      <c r="BE1438" s="118">
        <f>IF((AS1438)=0,('Form II'!G1436+'Form II'!H1436),SUM(AU1438:BD1438))</f>
        <v>0</v>
      </c>
      <c r="CD1438" s="23">
        <f>AT1438*'Form II'!F1436</f>
        <v>0</v>
      </c>
    </row>
    <row r="1439" spans="1:82" ht="15.75" thickTop="1" x14ac:dyDescent="0.25">
      <c r="A1439" s="90" t="s">
        <v>41</v>
      </c>
      <c r="B1439" s="91"/>
      <c r="C1439" s="91">
        <f t="shared" si="13744"/>
        <v>0</v>
      </c>
      <c r="D1439" s="93">
        <f t="shared" ref="D1439" si="14179">C1439/C1433</f>
        <v>0</v>
      </c>
      <c r="E1439" s="91">
        <f t="shared" si="13746"/>
        <v>0</v>
      </c>
      <c r="F1439" s="93">
        <f t="shared" ref="F1439" si="14180">E1439/E1433</f>
        <v>0</v>
      </c>
      <c r="G1439" s="91">
        <f t="shared" si="13748"/>
        <v>0</v>
      </c>
      <c r="H1439" s="93">
        <f t="shared" ref="H1439" si="14181">G1439/G1433</f>
        <v>0</v>
      </c>
      <c r="I1439" s="91">
        <f t="shared" si="13750"/>
        <v>0</v>
      </c>
      <c r="J1439" s="93">
        <f t="shared" ref="J1439" si="14182">I1439/I1433</f>
        <v>0</v>
      </c>
      <c r="K1439" s="91">
        <f t="shared" si="13752"/>
        <v>0</v>
      </c>
      <c r="L1439" s="93">
        <f t="shared" ref="L1439" si="14183">K1439/K1433</f>
        <v>0</v>
      </c>
      <c r="M1439" s="91">
        <f t="shared" si="13754"/>
        <v>0</v>
      </c>
      <c r="N1439" s="93">
        <f t="shared" ref="N1439" si="14184">M1439/M1433</f>
        <v>0</v>
      </c>
      <c r="O1439" s="91">
        <f t="shared" si="13756"/>
        <v>0</v>
      </c>
      <c r="P1439" s="93">
        <f t="shared" ref="P1439" si="14185">O1439/O1433</f>
        <v>0</v>
      </c>
      <c r="Q1439" s="91">
        <f t="shared" si="13758"/>
        <v>0</v>
      </c>
      <c r="R1439" s="93">
        <f t="shared" ref="R1439" si="14186">Q1439/Q1433</f>
        <v>0</v>
      </c>
      <c r="S1439" s="91">
        <f t="shared" si="13760"/>
        <v>0</v>
      </c>
      <c r="T1439" s="93">
        <f t="shared" ref="T1439" si="14187">S1439/S1433</f>
        <v>0</v>
      </c>
      <c r="U1439" s="91">
        <f t="shared" si="13762"/>
        <v>0</v>
      </c>
      <c r="V1439" s="93">
        <f t="shared" ref="V1439" si="14188">U1439/U1433</f>
        <v>0</v>
      </c>
      <c r="W1439" s="91">
        <f t="shared" si="13764"/>
        <v>0</v>
      </c>
      <c r="X1439" s="93">
        <f t="shared" ref="X1439" si="14189">W1439/W1433</f>
        <v>0</v>
      </c>
      <c r="Y1439" s="91">
        <f t="shared" si="13766"/>
        <v>0</v>
      </c>
      <c r="Z1439" s="93">
        <f t="shared" ref="Z1439" si="14190">Y1439/Y1433</f>
        <v>0</v>
      </c>
      <c r="AA1439" s="91">
        <f t="shared" si="13768"/>
        <v>0</v>
      </c>
      <c r="AB1439" s="93">
        <f t="shared" ref="AB1439" si="14191">AA1439/AA1433</f>
        <v>0</v>
      </c>
      <c r="AC1439" s="91">
        <f t="shared" si="13770"/>
        <v>0</v>
      </c>
      <c r="AD1439" s="93">
        <f t="shared" ref="AD1439" si="14192">AC1439/AC1433</f>
        <v>0</v>
      </c>
      <c r="AE1439" s="94">
        <f t="shared" si="13772"/>
        <v>0</v>
      </c>
      <c r="AF1439" s="93">
        <f t="shared" ref="AF1439" si="14193">AE1439/AE1433</f>
        <v>0</v>
      </c>
      <c r="AG1439" s="91">
        <f t="shared" si="13774"/>
        <v>0</v>
      </c>
      <c r="AH1439" s="93">
        <f t="shared" ref="AH1439" si="14194">AG1439/AG1433</f>
        <v>0</v>
      </c>
      <c r="AI1439" s="91">
        <f t="shared" si="13776"/>
        <v>0</v>
      </c>
      <c r="AJ1439" s="93">
        <f t="shared" ref="AJ1439" si="14195">AI1439/AI1433</f>
        <v>0</v>
      </c>
      <c r="AK1439" s="91">
        <f t="shared" si="13778"/>
        <v>0</v>
      </c>
      <c r="AL1439" s="93">
        <f t="shared" ref="AL1439" si="14196">AK1439/AK1433</f>
        <v>0</v>
      </c>
      <c r="AM1439" s="91">
        <f t="shared" si="13780"/>
        <v>0</v>
      </c>
      <c r="AN1439" s="93">
        <f t="shared" ref="AN1439" si="14197">AM1439/AM1433</f>
        <v>0</v>
      </c>
      <c r="AO1439" s="91">
        <f t="shared" si="13782"/>
        <v>0</v>
      </c>
      <c r="AP1439" s="93">
        <f t="shared" ref="AP1439" si="14198">AO1439/AO1433</f>
        <v>0</v>
      </c>
      <c r="AQ1439" s="91">
        <f t="shared" si="13784"/>
        <v>0</v>
      </c>
      <c r="AR1439" s="93">
        <f t="shared" si="14116"/>
        <v>0</v>
      </c>
      <c r="AS1439" s="95">
        <f t="shared" si="13785"/>
        <v>0</v>
      </c>
      <c r="AT1439" s="203">
        <f t="shared" si="14118"/>
        <v>0</v>
      </c>
      <c r="AU1439" s="121"/>
      <c r="AV1439" s="121"/>
      <c r="AW1439" s="121"/>
      <c r="AX1439" s="121"/>
      <c r="AY1439" s="121"/>
      <c r="AZ1439" s="121"/>
      <c r="BA1439" s="121"/>
      <c r="BB1439" s="121"/>
      <c r="BC1439" s="121"/>
      <c r="BD1439" s="121"/>
      <c r="BE1439" s="121"/>
      <c r="CD1439" s="30">
        <f t="shared" si="13786"/>
        <v>0</v>
      </c>
    </row>
    <row r="1440" spans="1:82" x14ac:dyDescent="0.25">
      <c r="AU1440" s="116"/>
      <c r="AV1440" s="116"/>
      <c r="AW1440" s="116"/>
      <c r="AX1440" s="116"/>
      <c r="AY1440" s="116"/>
      <c r="AZ1440" s="116"/>
      <c r="BA1440" s="116"/>
      <c r="BB1440" s="116"/>
      <c r="BC1440" s="116"/>
      <c r="BD1440" s="116"/>
      <c r="BE1440" s="116"/>
    </row>
    <row r="1441" spans="1:82" ht="45" x14ac:dyDescent="0.25">
      <c r="A1441" s="97"/>
      <c r="B1441" s="199" t="s">
        <v>25</v>
      </c>
      <c r="C1441" s="248" t="s">
        <v>116</v>
      </c>
      <c r="D1441" s="247"/>
      <c r="E1441" s="257" t="s">
        <v>119</v>
      </c>
      <c r="F1441" s="247"/>
      <c r="G1441" s="257" t="s">
        <v>120</v>
      </c>
      <c r="H1441" s="247"/>
      <c r="I1441" s="248" t="s">
        <v>117</v>
      </c>
      <c r="J1441" s="247"/>
      <c r="K1441" s="248" t="s">
        <v>118</v>
      </c>
      <c r="L1441" s="247"/>
      <c r="M1441" s="248" t="s">
        <v>27</v>
      </c>
      <c r="N1441" s="247"/>
      <c r="O1441" s="248" t="s">
        <v>166</v>
      </c>
      <c r="P1441" s="247"/>
      <c r="Q1441" s="248" t="s">
        <v>167</v>
      </c>
      <c r="R1441" s="247"/>
      <c r="S1441" s="248" t="s">
        <v>132</v>
      </c>
      <c r="T1441" s="247"/>
      <c r="U1441" s="248" t="s">
        <v>28</v>
      </c>
      <c r="V1441" s="247"/>
      <c r="W1441" s="248" t="s">
        <v>29</v>
      </c>
      <c r="X1441" s="247"/>
      <c r="Y1441" s="248" t="s">
        <v>30</v>
      </c>
      <c r="Z1441" s="247"/>
      <c r="AA1441" s="248" t="s">
        <v>114</v>
      </c>
      <c r="AB1441" s="258"/>
      <c r="AC1441" s="248" t="s">
        <v>113</v>
      </c>
      <c r="AD1441" s="247"/>
      <c r="AE1441" s="248" t="s">
        <v>31</v>
      </c>
      <c r="AF1441" s="247"/>
      <c r="AG1441" s="248" t="s">
        <v>193</v>
      </c>
      <c r="AH1441" s="247"/>
      <c r="AI1441" s="248" t="s">
        <v>164</v>
      </c>
      <c r="AJ1441" s="247"/>
      <c r="AK1441" s="246" t="s">
        <v>165</v>
      </c>
      <c r="AL1441" s="247"/>
      <c r="AM1441" s="248" t="s">
        <v>33</v>
      </c>
      <c r="AN1441" s="247"/>
      <c r="AO1441" s="248" t="s">
        <v>34</v>
      </c>
      <c r="AP1441" s="247"/>
      <c r="AQ1441" s="248" t="s">
        <v>34</v>
      </c>
      <c r="AR1441" s="247"/>
      <c r="AS1441" s="248" t="s">
        <v>35</v>
      </c>
      <c r="AT1441" s="247"/>
      <c r="AU1441" s="115" t="s">
        <v>592</v>
      </c>
      <c r="AV1441" s="115" t="s">
        <v>116</v>
      </c>
      <c r="AW1441" s="115" t="s">
        <v>594</v>
      </c>
      <c r="AX1441" s="116" t="s">
        <v>595</v>
      </c>
      <c r="AY1441" s="116" t="s">
        <v>596</v>
      </c>
      <c r="AZ1441" s="116" t="s">
        <v>134</v>
      </c>
      <c r="BA1441" s="117" t="s">
        <v>114</v>
      </c>
      <c r="BB1441" s="117" t="s">
        <v>113</v>
      </c>
      <c r="BC1441" s="117" t="s">
        <v>46</v>
      </c>
      <c r="BD1441" s="117" t="s">
        <v>44</v>
      </c>
      <c r="BE1441" s="118"/>
    </row>
    <row r="1442" spans="1:82" x14ac:dyDescent="0.25">
      <c r="A1442" s="49" t="s">
        <v>129</v>
      </c>
      <c r="B1442" s="200"/>
      <c r="C1442" s="151"/>
      <c r="D1442" s="152"/>
      <c r="E1442" s="151"/>
      <c r="F1442" s="152"/>
      <c r="G1442" s="200"/>
      <c r="H1442" s="201"/>
      <c r="I1442" s="200"/>
      <c r="J1442" s="201"/>
      <c r="K1442" s="87"/>
      <c r="L1442" s="201"/>
      <c r="M1442" s="200"/>
      <c r="N1442" s="201"/>
      <c r="O1442" s="200"/>
      <c r="P1442" s="201"/>
      <c r="Q1442" s="200"/>
      <c r="R1442" s="201"/>
      <c r="S1442" s="200"/>
      <c r="T1442" s="201"/>
      <c r="U1442" s="200"/>
      <c r="V1442" s="201"/>
      <c r="W1442" s="200"/>
      <c r="X1442" s="201"/>
      <c r="Y1442" s="200"/>
      <c r="Z1442" s="201"/>
      <c r="AA1442" s="87"/>
      <c r="AB1442" s="87"/>
      <c r="AC1442" s="200"/>
      <c r="AD1442" s="201"/>
      <c r="AE1442" s="200"/>
      <c r="AF1442" s="201"/>
      <c r="AG1442" s="200"/>
      <c r="AH1442" s="201"/>
      <c r="AI1442" s="200"/>
      <c r="AJ1442" s="201"/>
      <c r="AK1442" s="87"/>
      <c r="AL1442" s="87"/>
      <c r="AM1442" s="200"/>
      <c r="AN1442" s="201"/>
      <c r="AO1442" s="200"/>
      <c r="AP1442" s="201"/>
      <c r="AQ1442" s="200"/>
      <c r="AR1442" s="201"/>
      <c r="AS1442" s="200"/>
      <c r="AT1442" s="146"/>
      <c r="AU1442" s="115"/>
      <c r="AV1442" s="115"/>
      <c r="AW1442" s="115"/>
      <c r="AX1442" s="116"/>
      <c r="AY1442" s="116"/>
      <c r="AZ1442" s="116"/>
      <c r="BA1442" s="116"/>
      <c r="BB1442" s="116"/>
      <c r="BC1442" s="116"/>
      <c r="BD1442" s="116"/>
      <c r="BE1442" s="116"/>
    </row>
    <row r="1443" spans="1:82" x14ac:dyDescent="0.25">
      <c r="A1443" s="98"/>
      <c r="B1443" s="88"/>
      <c r="C1443" s="249">
        <f>(VLOOKUP(A1442,$BF$2:$CB$5,2,FALSE))*'Form II'!F1443</f>
        <v>60</v>
      </c>
      <c r="D1443" s="250"/>
      <c r="E1443" s="249">
        <f>VLOOKUP(A1442,$BF$2:$CB$5,3,FALSE)*'Form II'!F1443</f>
        <v>60</v>
      </c>
      <c r="F1443" s="250"/>
      <c r="G1443" s="249">
        <f>VLOOKUP(A1442,$BF$2:$CB$5,4,FALSE)*'Form II'!F1443</f>
        <v>60</v>
      </c>
      <c r="H1443" s="250"/>
      <c r="I1443" s="249">
        <f>VLOOKUP(A1442,$BF$2:$CB$5,5,FALSE)*'Form II'!F1443</f>
        <v>60</v>
      </c>
      <c r="J1443" s="250"/>
      <c r="K1443" s="251">
        <f>VLOOKUP(A1442,$BF$2:$CB$5,6,FALSE)*'Form II'!F1443</f>
        <v>100</v>
      </c>
      <c r="L1443" s="250"/>
      <c r="M1443" s="249">
        <f>VLOOKUP(A1442,$BF$2:$CB$5,7,FALSE)*'Form II'!F1443</f>
        <v>200</v>
      </c>
      <c r="N1443" s="250"/>
      <c r="O1443" s="249">
        <f>VLOOKUP(A1442,$BF$2:$CB$5,8,FALSE)*'Form II'!F1443</f>
        <v>125</v>
      </c>
      <c r="P1443" s="250"/>
      <c r="Q1443" s="249">
        <f>VLOOKUP(A1442,$BF$2:$CB$5,9,FALSE)*'Form II'!F1443</f>
        <v>125</v>
      </c>
      <c r="R1443" s="250"/>
      <c r="S1443" s="249">
        <f>VLOOKUP(A1442,$BF$2:$CB$5,10,FALSE)*'Form II'!F1443</f>
        <v>125</v>
      </c>
      <c r="T1443" s="250"/>
      <c r="U1443" s="249">
        <f>VLOOKUP(A1442,$BF$2:$CB$5,11,FALSE)*'Form II'!F1443</f>
        <v>150</v>
      </c>
      <c r="V1443" s="250"/>
      <c r="W1443" s="249">
        <f>VLOOKUP(A1442,$BF$2:$CB$5,12,FALSE)*'Form II'!F1443</f>
        <v>200</v>
      </c>
      <c r="X1443" s="250"/>
      <c r="Y1443" s="252">
        <f>VLOOKUP(A1442,$BF$2:$CB$5,13,FALSE)*'Form II'!F1443</f>
        <v>250</v>
      </c>
      <c r="Z1443" s="253"/>
      <c r="AA1443" s="252">
        <f>VLOOKUP(A1442,$BF$2:$CB$5,14,FALSE)*'Form II'!F1443</f>
        <v>75</v>
      </c>
      <c r="AB1443" s="254"/>
      <c r="AC1443" s="252">
        <f>VLOOKUP(A1442,$BF$2:$CB$5,15,FALSE)*'Form II'!F1443</f>
        <v>75</v>
      </c>
      <c r="AD1443" s="253"/>
      <c r="AE1443" s="252">
        <f>VLOOKUP(A1442,$BF$2:$CB$5,16,FALSE)*'Form II'!F1443</f>
        <v>200</v>
      </c>
      <c r="AF1443" s="253"/>
      <c r="AG1443" s="249">
        <f>VLOOKUP(A1442,$BF$2:$CB$5,17,FALSE)*'Form II'!F1443</f>
        <v>200</v>
      </c>
      <c r="AH1443" s="250"/>
      <c r="AI1443" s="249">
        <f>VLOOKUP(A1442,$BF$2:$CB$5,18,FALSE)*'Form II'!F1443</f>
        <v>12.5</v>
      </c>
      <c r="AJ1443" s="250"/>
      <c r="AK1443" s="249">
        <f>VLOOKUP(A1442,$BF$2:$CB$5,19,FALSE)*'Form II'!F1443</f>
        <v>25</v>
      </c>
      <c r="AL1443" s="250"/>
      <c r="AM1443" s="249">
        <f>VLOOKUP(A1442,$BF$2:$CB$5,20,FALSE)*'Form II'!F1443</f>
        <v>12.5</v>
      </c>
      <c r="AN1443" s="250"/>
      <c r="AO1443" s="249">
        <f>VLOOKUP(A1442,$BF$2:$CB$5,21,FALSE)*'Form II'!F1443</f>
        <v>25</v>
      </c>
      <c r="AP1443" s="250"/>
      <c r="AQ1443" s="249">
        <f>VLOOKUP(A1442,$BF$2:$CB$5,22,FALSE)*'Form II'!F1443</f>
        <v>25</v>
      </c>
      <c r="AR1443" s="250"/>
      <c r="AS1443" s="255"/>
      <c r="AT1443" s="256"/>
      <c r="AU1443" s="116"/>
      <c r="AV1443" s="116"/>
      <c r="AW1443" s="116"/>
      <c r="AX1443" s="116"/>
      <c r="AY1443" s="116"/>
      <c r="AZ1443" s="116"/>
      <c r="BA1443" s="116"/>
      <c r="BB1443" s="116"/>
      <c r="BC1443" s="116"/>
      <c r="BD1443" s="116"/>
      <c r="BE1443" s="116"/>
    </row>
    <row r="1444" spans="1:82" ht="15.75" thickBot="1" x14ac:dyDescent="0.3">
      <c r="A1444" s="48" t="str">
        <f>'Form II'!A1443&amp;", "&amp;'Form II'!B1443</f>
        <v>, 145</v>
      </c>
      <c r="B1444" s="99" t="s">
        <v>36</v>
      </c>
      <c r="C1444" s="99" t="s">
        <v>36</v>
      </c>
      <c r="D1444" s="99" t="s">
        <v>142</v>
      </c>
      <c r="E1444" s="99"/>
      <c r="F1444" s="99"/>
      <c r="G1444" s="99"/>
      <c r="H1444" s="99"/>
      <c r="I1444" s="99"/>
      <c r="J1444" s="99"/>
      <c r="K1444" s="99" t="s">
        <v>36</v>
      </c>
      <c r="L1444" s="99" t="s">
        <v>142</v>
      </c>
      <c r="M1444" s="99" t="s">
        <v>36</v>
      </c>
      <c r="N1444" s="99" t="s">
        <v>142</v>
      </c>
      <c r="O1444" s="99" t="s">
        <v>36</v>
      </c>
      <c r="P1444" s="99" t="s">
        <v>142</v>
      </c>
      <c r="Q1444" s="99" t="s">
        <v>36</v>
      </c>
      <c r="R1444" s="99" t="s">
        <v>142</v>
      </c>
      <c r="S1444" s="99" t="s">
        <v>36</v>
      </c>
      <c r="T1444" s="99" t="s">
        <v>142</v>
      </c>
      <c r="U1444" s="99" t="s">
        <v>36</v>
      </c>
      <c r="V1444" s="99" t="s">
        <v>142</v>
      </c>
      <c r="W1444" s="99" t="s">
        <v>36</v>
      </c>
      <c r="X1444" s="99" t="s">
        <v>142</v>
      </c>
      <c r="Y1444" s="99" t="s">
        <v>36</v>
      </c>
      <c r="Z1444" s="99" t="s">
        <v>142</v>
      </c>
      <c r="AA1444" s="99"/>
      <c r="AB1444" s="99"/>
      <c r="AC1444" s="99" t="s">
        <v>36</v>
      </c>
      <c r="AD1444" s="99" t="s">
        <v>142</v>
      </c>
      <c r="AE1444" s="99" t="s">
        <v>36</v>
      </c>
      <c r="AF1444" s="100" t="s">
        <v>142</v>
      </c>
      <c r="AG1444" s="99" t="s">
        <v>36</v>
      </c>
      <c r="AH1444" s="99" t="s">
        <v>142</v>
      </c>
      <c r="AI1444" s="99" t="s">
        <v>36</v>
      </c>
      <c r="AJ1444" s="99" t="s">
        <v>142</v>
      </c>
      <c r="AK1444" s="99" t="s">
        <v>36</v>
      </c>
      <c r="AL1444" s="99" t="s">
        <v>142</v>
      </c>
      <c r="AM1444" s="99" t="s">
        <v>36</v>
      </c>
      <c r="AN1444" s="99" t="s">
        <v>142</v>
      </c>
      <c r="AO1444" s="99" t="s">
        <v>36</v>
      </c>
      <c r="AP1444" s="99" t="s">
        <v>142</v>
      </c>
      <c r="AQ1444" s="99" t="s">
        <v>36</v>
      </c>
      <c r="AR1444" s="99" t="s">
        <v>142</v>
      </c>
      <c r="AS1444" s="99" t="s">
        <v>36</v>
      </c>
      <c r="AT1444" s="147" t="s">
        <v>142</v>
      </c>
      <c r="AU1444" s="116"/>
      <c r="AV1444" s="116"/>
      <c r="AW1444" s="116"/>
      <c r="AX1444" s="116"/>
      <c r="AY1444" s="116"/>
      <c r="AZ1444" s="116"/>
      <c r="BA1444" s="116"/>
      <c r="BB1444" s="116"/>
      <c r="BC1444" s="116"/>
      <c r="BD1444" s="116"/>
      <c r="BE1444" s="116"/>
    </row>
    <row r="1445" spans="1:82" ht="16.5" thickTop="1" thickBot="1" x14ac:dyDescent="0.3">
      <c r="A1445" s="24" t="s">
        <v>37</v>
      </c>
      <c r="B1445" s="25"/>
      <c r="C1445" s="112">
        <v>0</v>
      </c>
      <c r="D1445" s="93">
        <f t="shared" ref="D1445" si="14199">C1445/C1443</f>
        <v>0</v>
      </c>
      <c r="E1445" s="112"/>
      <c r="F1445" s="93">
        <f t="shared" ref="F1445" si="14200">E1445/E1443</f>
        <v>0</v>
      </c>
      <c r="G1445" s="112"/>
      <c r="H1445" s="93">
        <f t="shared" ref="H1445" si="14201">G1445/G1443</f>
        <v>0</v>
      </c>
      <c r="I1445" s="112"/>
      <c r="J1445" s="93">
        <f t="shared" ref="J1445" si="14202">I1445/I1443</f>
        <v>0</v>
      </c>
      <c r="K1445" s="112"/>
      <c r="L1445" s="93">
        <f t="shared" ref="L1445" si="14203">K1445/K1443</f>
        <v>0</v>
      </c>
      <c r="M1445" s="112">
        <v>0</v>
      </c>
      <c r="N1445" s="93">
        <f t="shared" ref="N1445" si="14204">M1445/M1443</f>
        <v>0</v>
      </c>
      <c r="O1445" s="112">
        <v>0</v>
      </c>
      <c r="P1445" s="93">
        <f t="shared" ref="P1445" si="14205">O1445/O1443</f>
        <v>0</v>
      </c>
      <c r="Q1445" s="112">
        <v>0</v>
      </c>
      <c r="R1445" s="93">
        <f t="shared" ref="R1445" si="14206">Q1445/Q1443</f>
        <v>0</v>
      </c>
      <c r="S1445" s="112">
        <v>0</v>
      </c>
      <c r="T1445" s="93">
        <f t="shared" ref="T1445" si="14207">S1445/S1443</f>
        <v>0</v>
      </c>
      <c r="U1445" s="112">
        <v>0</v>
      </c>
      <c r="V1445" s="93">
        <f t="shared" ref="V1445" si="14208">U1445/U1443</f>
        <v>0</v>
      </c>
      <c r="W1445" s="112">
        <v>0</v>
      </c>
      <c r="X1445" s="93">
        <f t="shared" ref="X1445" si="14209">W1445/W1443</f>
        <v>0</v>
      </c>
      <c r="Y1445" s="112">
        <v>0</v>
      </c>
      <c r="Z1445" s="93">
        <f t="shared" ref="Z1445" si="14210">Y1445/Y1443</f>
        <v>0</v>
      </c>
      <c r="AA1445" s="112">
        <v>0</v>
      </c>
      <c r="AB1445" s="93">
        <f t="shared" ref="AB1445" si="14211">AA1445/AA1443</f>
        <v>0</v>
      </c>
      <c r="AC1445" s="112">
        <v>0</v>
      </c>
      <c r="AD1445" s="93">
        <f t="shared" ref="AD1445" si="14212">AC1445/AC1443</f>
        <v>0</v>
      </c>
      <c r="AE1445" s="112"/>
      <c r="AF1445" s="93">
        <f t="shared" ref="AF1445" si="14213">AE1445/AE1443</f>
        <v>0</v>
      </c>
      <c r="AG1445" s="112"/>
      <c r="AH1445" s="93">
        <f t="shared" ref="AH1445" si="14214">AG1445/AG1443</f>
        <v>0</v>
      </c>
      <c r="AI1445" s="112"/>
      <c r="AJ1445" s="93">
        <f t="shared" ref="AJ1445" si="14215">AI1445/AI1443</f>
        <v>0</v>
      </c>
      <c r="AK1445" s="112"/>
      <c r="AL1445" s="93">
        <f t="shared" ref="AL1445" si="14216">AK1445/AK1443</f>
        <v>0</v>
      </c>
      <c r="AM1445" s="112">
        <v>0</v>
      </c>
      <c r="AN1445" s="93">
        <f t="shared" ref="AN1445" si="14217">AM1445/AM1443</f>
        <v>0</v>
      </c>
      <c r="AO1445" s="112">
        <v>0</v>
      </c>
      <c r="AP1445" s="93">
        <f t="shared" ref="AP1445" si="14218">AO1445/AO1443</f>
        <v>0</v>
      </c>
      <c r="AQ1445" s="112">
        <v>0</v>
      </c>
      <c r="AR1445" s="93">
        <f t="shared" ref="AR1445:AR1449" si="14219">AQ1445/$AQ$113</f>
        <v>0</v>
      </c>
      <c r="AS1445" s="134">
        <f t="shared" ref="AS1445:AS1448" si="14220">C1445+K1445+M1445+O1445+U1445+W1445+Y1445+AC1445+AE1445+AG1445+AM1445+AQ1445+E1445+I1445+G1445+AA1445+Q1445+S1445+AO1445+AI1445+AK1445</f>
        <v>0</v>
      </c>
      <c r="AT1445" s="203">
        <f t="shared" ref="AT1445:AT1449" si="14221">D1445+L1445+N1445+P1445+V1445+X1445+Z1445+AD1445+AF1445+AH1445+AN1445+AR1445+AB1445+F1445+J1445+H1445+R1445+T1445+AP1445+AJ1445+AL1445</f>
        <v>0</v>
      </c>
      <c r="AU1445" s="120">
        <f>IF(J1445=0,0,(IF('Form II'!K1443="yes",(J1445/AT1445)*('Form II'!G1443+'Form II'!H1443),0)))</f>
        <v>0</v>
      </c>
      <c r="AV1445" s="120">
        <f>IF(D1445=0,0,(IF('Form II'!I1443="yes",(D1445/AT1445)*('Form II'!G1443+'Form II'!H1443),0)))</f>
        <v>0</v>
      </c>
      <c r="AW1445" s="120">
        <f>IF(F1445+H1445=0,0,(IF('Form II'!J1443="yes",((F1445+H1445)/AT1445)*('Form II'!G1443+'Form II'!H1443),0)))</f>
        <v>0</v>
      </c>
      <c r="AX1445" s="120">
        <f>IF(L1445=0,0,(L1445/AT1445)*('Form II'!G1443+'Form II'!H1443))</f>
        <v>0</v>
      </c>
      <c r="AY1445" s="120">
        <f>IF(P1445+R1445=0,0,(IF('Form II'!M1443="yes",(((P1445+R1445)/AT1445)*('Form II'!G1443+'Form II'!H1443)),0)))</f>
        <v>0</v>
      </c>
      <c r="AZ1445" s="120" t="e">
        <f>IF('Form II'!N1443="yes",(((V1445+X1445+Z1445+T1445)/AT1445)*('Form II'!G1443+'Form II'!H1443)),0)</f>
        <v>#DIV/0!</v>
      </c>
      <c r="BA1445" s="120" t="e">
        <f>IF('Form II'!P1443="yes",(AB1445/AT1445)*('Form II'!G1443+'Form II'!H1443),0)</f>
        <v>#DIV/0!</v>
      </c>
      <c r="BB1445" s="120" t="e">
        <f>IF('Form II'!O1443="yes",(AD1445/AT1445)*('Form II'!G1443+'Form II'!H1443),0)</f>
        <v>#DIV/0!</v>
      </c>
      <c r="BC1445" s="120">
        <f>IF(AF1445=0,0,(AF1445/AT1445)*('Form II'!G1443+'Form II'!H1443))</f>
        <v>0</v>
      </c>
      <c r="BD1445" s="120">
        <f>IF((AN1445+AP1445+AR1445)=0,0,(IF('Form II'!R1443="yes",(((AN1445+AP1445+AR1445)/AT1445)*('Form II'!G1443+'Form II'!H1443)),0)))</f>
        <v>0</v>
      </c>
      <c r="BE1445" s="118">
        <f>IF((AS1445)=0,('Form II'!G1443+'Form II'!H1443),SUM(AU1445:BD1445))</f>
        <v>0</v>
      </c>
      <c r="CD1445" s="23">
        <f>AT1445*'Form II'!F1443</f>
        <v>0</v>
      </c>
    </row>
    <row r="1446" spans="1:82" ht="16.5" thickTop="1" thickBot="1" x14ac:dyDescent="0.3">
      <c r="A1446" s="26" t="s">
        <v>38</v>
      </c>
      <c r="B1446" s="27"/>
      <c r="C1446" s="113">
        <v>0</v>
      </c>
      <c r="D1446" s="93">
        <f t="shared" ref="D1446" si="14222">C1446/C1443</f>
        <v>0</v>
      </c>
      <c r="E1446" s="113"/>
      <c r="F1446" s="93">
        <f t="shared" ref="F1446" si="14223">E1446/E1443</f>
        <v>0</v>
      </c>
      <c r="G1446" s="113"/>
      <c r="H1446" s="93">
        <f t="shared" ref="H1446" si="14224">G1446/G1443</f>
        <v>0</v>
      </c>
      <c r="I1446" s="113"/>
      <c r="J1446" s="93">
        <f t="shared" ref="J1446" si="14225">I1446/I1443</f>
        <v>0</v>
      </c>
      <c r="K1446" s="113"/>
      <c r="L1446" s="93">
        <f t="shared" ref="L1446" si="14226">K1446/K1443</f>
        <v>0</v>
      </c>
      <c r="M1446" s="113">
        <v>0</v>
      </c>
      <c r="N1446" s="93">
        <f t="shared" ref="N1446" si="14227">M1446/M1443</f>
        <v>0</v>
      </c>
      <c r="O1446" s="113">
        <v>0</v>
      </c>
      <c r="P1446" s="93">
        <f t="shared" ref="P1446" si="14228">O1446/O1443</f>
        <v>0</v>
      </c>
      <c r="Q1446" s="113">
        <v>0</v>
      </c>
      <c r="R1446" s="93">
        <f t="shared" ref="R1446" si="14229">Q1446/Q1443</f>
        <v>0</v>
      </c>
      <c r="S1446" s="113">
        <v>0</v>
      </c>
      <c r="T1446" s="93">
        <f t="shared" ref="T1446" si="14230">S1446/S1443</f>
        <v>0</v>
      </c>
      <c r="U1446" s="113">
        <v>0</v>
      </c>
      <c r="V1446" s="93">
        <f t="shared" ref="V1446" si="14231">U1446/U1443</f>
        <v>0</v>
      </c>
      <c r="W1446" s="113">
        <v>0</v>
      </c>
      <c r="X1446" s="93">
        <f t="shared" ref="X1446" si="14232">W1446/W1443</f>
        <v>0</v>
      </c>
      <c r="Y1446" s="113">
        <v>0</v>
      </c>
      <c r="Z1446" s="93">
        <f t="shared" ref="Z1446" si="14233">Y1446/Y1443</f>
        <v>0</v>
      </c>
      <c r="AA1446" s="113">
        <v>0</v>
      </c>
      <c r="AB1446" s="93">
        <f t="shared" ref="AB1446" si="14234">AA1446/AA1443</f>
        <v>0</v>
      </c>
      <c r="AC1446" s="113">
        <v>0</v>
      </c>
      <c r="AD1446" s="93">
        <f t="shared" ref="AD1446" si="14235">AC1446/AC1443</f>
        <v>0</v>
      </c>
      <c r="AE1446" s="113"/>
      <c r="AF1446" s="93">
        <f t="shared" ref="AF1446" si="14236">AE1446/AE1443</f>
        <v>0</v>
      </c>
      <c r="AG1446" s="113"/>
      <c r="AH1446" s="93">
        <f t="shared" ref="AH1446" si="14237">AG1446/AG1443</f>
        <v>0</v>
      </c>
      <c r="AI1446" s="113"/>
      <c r="AJ1446" s="93">
        <f t="shared" ref="AJ1446" si="14238">AI1446/AI1443</f>
        <v>0</v>
      </c>
      <c r="AK1446" s="113"/>
      <c r="AL1446" s="93">
        <f t="shared" ref="AL1446" si="14239">AK1446/AK1443</f>
        <v>0</v>
      </c>
      <c r="AM1446" s="113">
        <v>0</v>
      </c>
      <c r="AN1446" s="93">
        <f t="shared" ref="AN1446" si="14240">AM1446/AM1443</f>
        <v>0</v>
      </c>
      <c r="AO1446" s="113">
        <v>0</v>
      </c>
      <c r="AP1446" s="93">
        <f t="shared" ref="AP1446" si="14241">AO1446/AO1443</f>
        <v>0</v>
      </c>
      <c r="AQ1446" s="113">
        <v>0</v>
      </c>
      <c r="AR1446" s="93">
        <f t="shared" si="14219"/>
        <v>0</v>
      </c>
      <c r="AS1446" s="134">
        <f t="shared" si="14220"/>
        <v>0</v>
      </c>
      <c r="AT1446" s="203">
        <f t="shared" si="14221"/>
        <v>0</v>
      </c>
      <c r="AU1446" s="120">
        <f>IF(J1446=0,0,(IF('Form II'!K1444="yes",(J1446/AT1446)*('Form II'!G1444+'Form II'!H1444),0)))</f>
        <v>0</v>
      </c>
      <c r="AV1446" s="120">
        <f>IF(D1446=0,0,(IF('Form II'!I1444="yes",(D1446/AT1446)*('Form II'!G1444+'Form II'!H1444),0)))</f>
        <v>0</v>
      </c>
      <c r="AW1446" s="120">
        <f>IF(F1446+H1446=0,0,(IF('Form II'!J1444="yes",((F1446+H1446)/AT1446)*('Form II'!G1444+'Form II'!H1444),0)))</f>
        <v>0</v>
      </c>
      <c r="AX1446" s="120">
        <f>IF(L1446=0,0,(L1446/AT1446)*('Form II'!G1444+'Form II'!H1444))</f>
        <v>0</v>
      </c>
      <c r="AY1446" s="120">
        <f>IF(P1446+R1446=0,0,(IF('Form II'!M1444="yes",(((P1446+R1446)/AT1446)*('Form II'!G1444+'Form II'!H1444)),0)))</f>
        <v>0</v>
      </c>
      <c r="AZ1446" s="120" t="e">
        <f>IF('Form II'!N1444="yes",(((V1446+X1446+Z1446+T1446)/AT1446)*('Form II'!G1444+'Form II'!H1444)),0)</f>
        <v>#DIV/0!</v>
      </c>
      <c r="BA1446" s="120" t="e">
        <f>IF('Form II'!P1444="yes",(AB1446/AT1446)*('Form II'!G1444+'Form II'!H1444),0)</f>
        <v>#DIV/0!</v>
      </c>
      <c r="BB1446" s="120" t="e">
        <f>IF('Form II'!O1444="yes",(AD1446/AT1446)*('Form II'!G1444+'Form II'!H1444),0)</f>
        <v>#DIV/0!</v>
      </c>
      <c r="BC1446" s="120">
        <f>IF(AF1446=0,0,(AF1446/AT1446)*('Form II'!G1444+'Form II'!H1444))</f>
        <v>0</v>
      </c>
      <c r="BD1446" s="120">
        <f>IF((AN1446+AP1446+AR1446)=0,0,(IF('Form II'!R1444="yes",(((AN1446+AP1446+AR1446)/AT1446)*('Form II'!G1444+'Form II'!H1444)),0)))</f>
        <v>0</v>
      </c>
      <c r="BE1446" s="118">
        <f>IF((AS1446)=0,('Form II'!G1444+'Form II'!H1444),SUM(AU1446:BD1446))</f>
        <v>0</v>
      </c>
      <c r="CD1446" s="23">
        <f>AT1446*'Form II'!F1444</f>
        <v>0</v>
      </c>
    </row>
    <row r="1447" spans="1:82" ht="16.5" thickTop="1" thickBot="1" x14ac:dyDescent="0.3">
      <c r="A1447" s="26" t="s">
        <v>39</v>
      </c>
      <c r="B1447" s="27"/>
      <c r="C1447" s="113">
        <v>0</v>
      </c>
      <c r="D1447" s="93">
        <f t="shared" ref="D1447" si="14242">C1447/C1443</f>
        <v>0</v>
      </c>
      <c r="E1447" s="113"/>
      <c r="F1447" s="93">
        <f t="shared" ref="F1447" si="14243">E1447/E1443</f>
        <v>0</v>
      </c>
      <c r="G1447" s="113"/>
      <c r="H1447" s="93">
        <f t="shared" ref="H1447" si="14244">G1447/G1443</f>
        <v>0</v>
      </c>
      <c r="I1447" s="113"/>
      <c r="J1447" s="93">
        <f t="shared" ref="J1447" si="14245">I1447/I1443</f>
        <v>0</v>
      </c>
      <c r="K1447" s="113"/>
      <c r="L1447" s="93">
        <f t="shared" ref="L1447" si="14246">K1447/K1443</f>
        <v>0</v>
      </c>
      <c r="M1447" s="113">
        <v>0</v>
      </c>
      <c r="N1447" s="93">
        <f t="shared" ref="N1447" si="14247">M1447/M1443</f>
        <v>0</v>
      </c>
      <c r="O1447" s="113">
        <v>0</v>
      </c>
      <c r="P1447" s="93">
        <f t="shared" ref="P1447" si="14248">O1447/O1443</f>
        <v>0</v>
      </c>
      <c r="Q1447" s="113">
        <v>0</v>
      </c>
      <c r="R1447" s="93">
        <f t="shared" ref="R1447" si="14249">Q1447/Q1443</f>
        <v>0</v>
      </c>
      <c r="S1447" s="113">
        <v>0</v>
      </c>
      <c r="T1447" s="93">
        <f t="shared" ref="T1447" si="14250">S1447/S1443</f>
        <v>0</v>
      </c>
      <c r="U1447" s="113">
        <v>0</v>
      </c>
      <c r="V1447" s="93">
        <f t="shared" ref="V1447" si="14251">U1447/U1443</f>
        <v>0</v>
      </c>
      <c r="W1447" s="113">
        <v>0</v>
      </c>
      <c r="X1447" s="93">
        <f t="shared" ref="X1447" si="14252">W1447/W1443</f>
        <v>0</v>
      </c>
      <c r="Y1447" s="113">
        <v>0</v>
      </c>
      <c r="Z1447" s="93">
        <f t="shared" ref="Z1447" si="14253">Y1447/Y1443</f>
        <v>0</v>
      </c>
      <c r="AA1447" s="113">
        <v>0</v>
      </c>
      <c r="AB1447" s="93">
        <f t="shared" ref="AB1447" si="14254">AA1447/AA1443</f>
        <v>0</v>
      </c>
      <c r="AC1447" s="113">
        <v>0</v>
      </c>
      <c r="AD1447" s="93">
        <f t="shared" ref="AD1447" si="14255">AC1447/AC1443</f>
        <v>0</v>
      </c>
      <c r="AE1447" s="113"/>
      <c r="AF1447" s="93">
        <f t="shared" ref="AF1447" si="14256">AE1447/AE1443</f>
        <v>0</v>
      </c>
      <c r="AG1447" s="113"/>
      <c r="AH1447" s="93">
        <f t="shared" ref="AH1447" si="14257">AG1447/AG1443</f>
        <v>0</v>
      </c>
      <c r="AI1447" s="113"/>
      <c r="AJ1447" s="93">
        <f t="shared" ref="AJ1447" si="14258">AI1447/AI1443</f>
        <v>0</v>
      </c>
      <c r="AK1447" s="113"/>
      <c r="AL1447" s="93">
        <f t="shared" ref="AL1447" si="14259">AK1447/AK1443</f>
        <v>0</v>
      </c>
      <c r="AM1447" s="113">
        <v>0</v>
      </c>
      <c r="AN1447" s="93">
        <f t="shared" ref="AN1447" si="14260">AM1447/AM1443</f>
        <v>0</v>
      </c>
      <c r="AO1447" s="113">
        <v>0</v>
      </c>
      <c r="AP1447" s="93">
        <f t="shared" ref="AP1447" si="14261">AO1447/AO1443</f>
        <v>0</v>
      </c>
      <c r="AQ1447" s="113">
        <v>0</v>
      </c>
      <c r="AR1447" s="93">
        <f t="shared" si="14219"/>
        <v>0</v>
      </c>
      <c r="AS1447" s="134">
        <f t="shared" si="14220"/>
        <v>0</v>
      </c>
      <c r="AT1447" s="203">
        <f t="shared" si="14221"/>
        <v>0</v>
      </c>
      <c r="AU1447" s="120">
        <f>IF(J1447=0,0,(IF('Form II'!K1445="yes",(J1447/AT1447)*('Form II'!G1445+'Form II'!H1445),0)))</f>
        <v>0</v>
      </c>
      <c r="AV1447" s="120">
        <f>IF(D1447=0,0,(IF('Form II'!I1445="yes",(D1447/AT1447)*('Form II'!G1445+'Form II'!H1445),0)))</f>
        <v>0</v>
      </c>
      <c r="AW1447" s="120">
        <f>IF(F1447+H1447=0,0,(IF('Form II'!J1445="yes",((F1447+H1447)/AT1447)*('Form II'!G1445+'Form II'!H1445),0)))</f>
        <v>0</v>
      </c>
      <c r="AX1447" s="120">
        <f>IF(L1447=0,0,(L1447/AT1447)*('Form II'!G1445+'Form II'!H1445))</f>
        <v>0</v>
      </c>
      <c r="AY1447" s="120">
        <f>IF(P1447+R1447=0,0,(IF('Form II'!M1445="yes",(((P1447+R1447)/AT1447)*('Form II'!G1445+'Form II'!H1445)),0)))</f>
        <v>0</v>
      </c>
      <c r="AZ1447" s="120" t="e">
        <f>IF('Form II'!N1445="yes",(((V1447+X1447+Z1447+T1447)/AT1447)*('Form II'!G1445+'Form II'!H1445)),0)</f>
        <v>#DIV/0!</v>
      </c>
      <c r="BA1447" s="120" t="e">
        <f>IF('Form II'!P1445="yes",(AB1447/AT1447)*('Form II'!G1445+'Form II'!H1445),0)</f>
        <v>#DIV/0!</v>
      </c>
      <c r="BB1447" s="120" t="e">
        <f>IF('Form II'!O1445="yes",(AD1447/AT1447)*('Form II'!G1445+'Form II'!H1445),0)</f>
        <v>#DIV/0!</v>
      </c>
      <c r="BC1447" s="120">
        <f>IF(AF1447=0,0,(AF1447/AT1447)*('Form II'!G1445+'Form II'!H1445))</f>
        <v>0</v>
      </c>
      <c r="BD1447" s="120">
        <f>IF((AN1447+AP1447+AR1447)=0,0,(IF('Form II'!R1445="yes",(((AN1447+AP1447+AR1447)/AT1447)*('Form II'!G1445+'Form II'!H1445)),0)))</f>
        <v>0</v>
      </c>
      <c r="BE1447" s="118">
        <f>IF((AS1447)=0,('Form II'!G1445+'Form II'!H1445),SUM(AU1447:BD1447))</f>
        <v>0</v>
      </c>
      <c r="CD1447" s="23">
        <f>AT1447*'Form II'!F1445</f>
        <v>0</v>
      </c>
    </row>
    <row r="1448" spans="1:82" ht="16.5" thickTop="1" thickBot="1" x14ac:dyDescent="0.3">
      <c r="A1448" s="28" t="s">
        <v>40</v>
      </c>
      <c r="B1448" s="29"/>
      <c r="C1448" s="114">
        <v>0</v>
      </c>
      <c r="D1448" s="93">
        <f t="shared" ref="D1448" si="14262">C1448/C1443</f>
        <v>0</v>
      </c>
      <c r="E1448" s="114"/>
      <c r="F1448" s="93">
        <f t="shared" ref="F1448" si="14263">E1448/E1443</f>
        <v>0</v>
      </c>
      <c r="G1448" s="114"/>
      <c r="H1448" s="93">
        <f t="shared" ref="H1448" si="14264">G1448/G1443</f>
        <v>0</v>
      </c>
      <c r="I1448" s="114"/>
      <c r="J1448" s="93">
        <f t="shared" ref="J1448" si="14265">I1448/I1443</f>
        <v>0</v>
      </c>
      <c r="K1448" s="114"/>
      <c r="L1448" s="93">
        <f t="shared" ref="L1448" si="14266">K1448/K1443</f>
        <v>0</v>
      </c>
      <c r="M1448" s="114">
        <v>0</v>
      </c>
      <c r="N1448" s="93">
        <f t="shared" ref="N1448" si="14267">M1448/M1443</f>
        <v>0</v>
      </c>
      <c r="O1448" s="114">
        <v>0</v>
      </c>
      <c r="P1448" s="93">
        <f t="shared" ref="P1448" si="14268">O1448/O1443</f>
        <v>0</v>
      </c>
      <c r="Q1448" s="114">
        <v>0</v>
      </c>
      <c r="R1448" s="93">
        <f t="shared" ref="R1448" si="14269">Q1448/Q1443</f>
        <v>0</v>
      </c>
      <c r="S1448" s="114">
        <v>0</v>
      </c>
      <c r="T1448" s="93">
        <f t="shared" ref="T1448" si="14270">S1448/S1443</f>
        <v>0</v>
      </c>
      <c r="U1448" s="114">
        <v>0</v>
      </c>
      <c r="V1448" s="93">
        <f t="shared" ref="V1448" si="14271">U1448/U1443</f>
        <v>0</v>
      </c>
      <c r="W1448" s="114">
        <v>0</v>
      </c>
      <c r="X1448" s="93">
        <f t="shared" ref="X1448" si="14272">W1448/W1443</f>
        <v>0</v>
      </c>
      <c r="Y1448" s="114">
        <v>0</v>
      </c>
      <c r="Z1448" s="93">
        <f t="shared" ref="Z1448" si="14273">Y1448/Y1443</f>
        <v>0</v>
      </c>
      <c r="AA1448" s="114">
        <v>0</v>
      </c>
      <c r="AB1448" s="93">
        <f t="shared" ref="AB1448" si="14274">AA1448/AA1443</f>
        <v>0</v>
      </c>
      <c r="AC1448" s="114">
        <v>0</v>
      </c>
      <c r="AD1448" s="93">
        <f t="shared" ref="AD1448" si="14275">AC1448/AC1443</f>
        <v>0</v>
      </c>
      <c r="AE1448" s="114"/>
      <c r="AF1448" s="93">
        <f t="shared" ref="AF1448" si="14276">AE1448/AE1443</f>
        <v>0</v>
      </c>
      <c r="AG1448" s="114"/>
      <c r="AH1448" s="93">
        <f t="shared" ref="AH1448" si="14277">AG1448/AG1443</f>
        <v>0</v>
      </c>
      <c r="AI1448" s="114"/>
      <c r="AJ1448" s="93">
        <f t="shared" ref="AJ1448" si="14278">AI1448/AI1443</f>
        <v>0</v>
      </c>
      <c r="AK1448" s="114"/>
      <c r="AL1448" s="93">
        <f t="shared" ref="AL1448" si="14279">AK1448/AK1443</f>
        <v>0</v>
      </c>
      <c r="AM1448" s="114">
        <v>0</v>
      </c>
      <c r="AN1448" s="93">
        <f t="shared" ref="AN1448" si="14280">AM1448/AM1443</f>
        <v>0</v>
      </c>
      <c r="AO1448" s="114">
        <v>0</v>
      </c>
      <c r="AP1448" s="93">
        <f t="shared" ref="AP1448" si="14281">AO1448/AO1443</f>
        <v>0</v>
      </c>
      <c r="AQ1448" s="114">
        <v>0</v>
      </c>
      <c r="AR1448" s="93">
        <f t="shared" si="14219"/>
        <v>0</v>
      </c>
      <c r="AS1448" s="134">
        <f t="shared" si="14220"/>
        <v>0</v>
      </c>
      <c r="AT1448" s="203">
        <f t="shared" si="14221"/>
        <v>0</v>
      </c>
      <c r="AU1448" s="120">
        <f>IF(J1448=0,0,(IF('Form II'!K1446="yes",(J1448/AT1448)*('Form II'!G1446+'Form II'!H1446),0)))</f>
        <v>0</v>
      </c>
      <c r="AV1448" s="120">
        <f>IF(D1448=0,0,(IF('Form II'!I1446="yes",(D1448/AT1448)*('Form II'!G1446+'Form II'!H1446),0)))</f>
        <v>0</v>
      </c>
      <c r="AW1448" s="120">
        <f>IF(F1448+H1448=0,0,(IF('Form II'!J1446="yes",((F1448+H1448)/AT1448)*('Form II'!G1446+'Form II'!H1446),0)))</f>
        <v>0</v>
      </c>
      <c r="AX1448" s="120">
        <f>IF(L1448=0,0,(L1448/AT1448)*('Form II'!G1446+'Form II'!H1446))</f>
        <v>0</v>
      </c>
      <c r="AY1448" s="120">
        <f>IF(P1448+R1448=0,0,(IF('Form II'!M1446="yes",(((P1448+R1448)/AT1448)*('Form II'!G1446+'Form II'!H1446)),0)))</f>
        <v>0</v>
      </c>
      <c r="AZ1448" s="120" t="e">
        <f>IF('Form II'!N1446="yes",(((V1448+X1448+Z1448+T1448)/AT1448)*('Form II'!G1446+'Form II'!H1446)),0)</f>
        <v>#DIV/0!</v>
      </c>
      <c r="BA1448" s="120" t="e">
        <f>IF('Form II'!P1446="yes",(AB1448/AT1448)*('Form II'!G1446+'Form II'!H1446),0)</f>
        <v>#DIV/0!</v>
      </c>
      <c r="BB1448" s="120" t="e">
        <f>IF('Form II'!O1446="yes",(AD1448/AT1448)*('Form II'!G1446+'Form II'!H1446),0)</f>
        <v>#DIV/0!</v>
      </c>
      <c r="BC1448" s="120">
        <f>IF(AF1448=0,0,(AF1448/AT1448)*('Form II'!G1446+'Form II'!H1446))</f>
        <v>0</v>
      </c>
      <c r="BD1448" s="120">
        <f>IF((AN1448+AP1448+AR1448)=0,0,(IF('Form II'!R1446="yes",(((AN1448+AP1448+AR1448)/AT1448)*('Form II'!G1446+'Form II'!H1446)),0)))</f>
        <v>0</v>
      </c>
      <c r="BE1448" s="118">
        <f>IF((AS1448)=0,('Form II'!G1446+'Form II'!H1446),SUM(AU1448:BD1448))</f>
        <v>0</v>
      </c>
      <c r="CD1448" s="23">
        <f>AT1448*'Form II'!F1446</f>
        <v>0</v>
      </c>
    </row>
    <row r="1449" spans="1:82" ht="15.75" thickTop="1" x14ac:dyDescent="0.25">
      <c r="A1449" s="90" t="s">
        <v>41</v>
      </c>
      <c r="B1449" s="91"/>
      <c r="C1449" s="91">
        <f t="shared" si="13744"/>
        <v>0</v>
      </c>
      <c r="D1449" s="93">
        <f t="shared" ref="D1449" si="14282">C1449/C1443</f>
        <v>0</v>
      </c>
      <c r="E1449" s="91">
        <f t="shared" si="13746"/>
        <v>0</v>
      </c>
      <c r="F1449" s="93">
        <f t="shared" ref="F1449" si="14283">E1449/E1443</f>
        <v>0</v>
      </c>
      <c r="G1449" s="91">
        <f t="shared" si="13748"/>
        <v>0</v>
      </c>
      <c r="H1449" s="93">
        <f t="shared" ref="H1449" si="14284">G1449/G1443</f>
        <v>0</v>
      </c>
      <c r="I1449" s="91">
        <f t="shared" si="13750"/>
        <v>0</v>
      </c>
      <c r="J1449" s="93">
        <f t="shared" ref="J1449" si="14285">I1449/I1443</f>
        <v>0</v>
      </c>
      <c r="K1449" s="91">
        <f t="shared" si="13752"/>
        <v>0</v>
      </c>
      <c r="L1449" s="93">
        <f t="shared" ref="L1449" si="14286">K1449/K1443</f>
        <v>0</v>
      </c>
      <c r="M1449" s="91">
        <f t="shared" si="13754"/>
        <v>0</v>
      </c>
      <c r="N1449" s="93">
        <f t="shared" ref="N1449" si="14287">M1449/M1443</f>
        <v>0</v>
      </c>
      <c r="O1449" s="91">
        <f t="shared" si="13756"/>
        <v>0</v>
      </c>
      <c r="P1449" s="93">
        <f t="shared" ref="P1449" si="14288">O1449/O1443</f>
        <v>0</v>
      </c>
      <c r="Q1449" s="91">
        <f t="shared" si="13758"/>
        <v>0</v>
      </c>
      <c r="R1449" s="93">
        <f t="shared" ref="R1449" si="14289">Q1449/Q1443</f>
        <v>0</v>
      </c>
      <c r="S1449" s="91">
        <f t="shared" si="13760"/>
        <v>0</v>
      </c>
      <c r="T1449" s="93">
        <f t="shared" ref="T1449" si="14290">S1449/S1443</f>
        <v>0</v>
      </c>
      <c r="U1449" s="91">
        <f t="shared" si="13762"/>
        <v>0</v>
      </c>
      <c r="V1449" s="93">
        <f t="shared" ref="V1449" si="14291">U1449/U1443</f>
        <v>0</v>
      </c>
      <c r="W1449" s="91">
        <f t="shared" si="13764"/>
        <v>0</v>
      </c>
      <c r="X1449" s="93">
        <f t="shared" ref="X1449" si="14292">W1449/W1443</f>
        <v>0</v>
      </c>
      <c r="Y1449" s="91">
        <f t="shared" si="13766"/>
        <v>0</v>
      </c>
      <c r="Z1449" s="93">
        <f t="shared" ref="Z1449" si="14293">Y1449/Y1443</f>
        <v>0</v>
      </c>
      <c r="AA1449" s="91">
        <f t="shared" si="13768"/>
        <v>0</v>
      </c>
      <c r="AB1449" s="93">
        <f t="shared" ref="AB1449" si="14294">AA1449/AA1443</f>
        <v>0</v>
      </c>
      <c r="AC1449" s="91">
        <f t="shared" si="13770"/>
        <v>0</v>
      </c>
      <c r="AD1449" s="93">
        <f t="shared" ref="AD1449" si="14295">AC1449/AC1443</f>
        <v>0</v>
      </c>
      <c r="AE1449" s="94">
        <f t="shared" si="13772"/>
        <v>0</v>
      </c>
      <c r="AF1449" s="93">
        <f t="shared" ref="AF1449" si="14296">AE1449/AE1443</f>
        <v>0</v>
      </c>
      <c r="AG1449" s="91">
        <f t="shared" si="13774"/>
        <v>0</v>
      </c>
      <c r="AH1449" s="93">
        <f t="shared" ref="AH1449" si="14297">AG1449/AG1443</f>
        <v>0</v>
      </c>
      <c r="AI1449" s="91">
        <f t="shared" si="13776"/>
        <v>0</v>
      </c>
      <c r="AJ1449" s="93">
        <f t="shared" ref="AJ1449" si="14298">AI1449/AI1443</f>
        <v>0</v>
      </c>
      <c r="AK1449" s="91">
        <f t="shared" si="13778"/>
        <v>0</v>
      </c>
      <c r="AL1449" s="93">
        <f t="shared" ref="AL1449" si="14299">AK1449/AK1443</f>
        <v>0</v>
      </c>
      <c r="AM1449" s="91">
        <f t="shared" si="13780"/>
        <v>0</v>
      </c>
      <c r="AN1449" s="93">
        <f t="shared" ref="AN1449" si="14300">AM1449/AM1443</f>
        <v>0</v>
      </c>
      <c r="AO1449" s="91">
        <f t="shared" si="13782"/>
        <v>0</v>
      </c>
      <c r="AP1449" s="93">
        <f t="shared" ref="AP1449" si="14301">AO1449/AO1443</f>
        <v>0</v>
      </c>
      <c r="AQ1449" s="91">
        <f t="shared" si="13784"/>
        <v>0</v>
      </c>
      <c r="AR1449" s="93">
        <f t="shared" si="14219"/>
        <v>0</v>
      </c>
      <c r="AS1449" s="95">
        <f t="shared" si="13785"/>
        <v>0</v>
      </c>
      <c r="AT1449" s="203">
        <f t="shared" si="14221"/>
        <v>0</v>
      </c>
      <c r="AU1449" s="121"/>
      <c r="AV1449" s="121"/>
      <c r="AW1449" s="121"/>
      <c r="AX1449" s="121"/>
      <c r="AY1449" s="121"/>
      <c r="AZ1449" s="121"/>
      <c r="BA1449" s="121"/>
      <c r="BB1449" s="121"/>
      <c r="BC1449" s="121"/>
      <c r="BD1449" s="121"/>
      <c r="BE1449" s="121"/>
      <c r="CD1449" s="30">
        <f t="shared" si="13786"/>
        <v>0</v>
      </c>
    </row>
    <row r="1450" spans="1:82" x14ac:dyDescent="0.25">
      <c r="AU1450" s="116"/>
      <c r="AV1450" s="116"/>
      <c r="AW1450" s="116"/>
      <c r="AX1450" s="116"/>
      <c r="AY1450" s="116"/>
      <c r="AZ1450" s="116"/>
      <c r="BA1450" s="116"/>
      <c r="BB1450" s="116"/>
      <c r="BC1450" s="116"/>
      <c r="BD1450" s="116"/>
      <c r="BE1450" s="116"/>
    </row>
    <row r="1451" spans="1:82" ht="45" x14ac:dyDescent="0.25">
      <c r="A1451" s="97"/>
      <c r="B1451" s="199" t="s">
        <v>25</v>
      </c>
      <c r="C1451" s="248" t="s">
        <v>116</v>
      </c>
      <c r="D1451" s="247"/>
      <c r="E1451" s="257" t="s">
        <v>119</v>
      </c>
      <c r="F1451" s="247"/>
      <c r="G1451" s="257" t="s">
        <v>120</v>
      </c>
      <c r="H1451" s="247"/>
      <c r="I1451" s="248" t="s">
        <v>117</v>
      </c>
      <c r="J1451" s="247"/>
      <c r="K1451" s="248" t="s">
        <v>118</v>
      </c>
      <c r="L1451" s="247"/>
      <c r="M1451" s="248" t="s">
        <v>27</v>
      </c>
      <c r="N1451" s="247"/>
      <c r="O1451" s="248" t="s">
        <v>166</v>
      </c>
      <c r="P1451" s="247"/>
      <c r="Q1451" s="248" t="s">
        <v>167</v>
      </c>
      <c r="R1451" s="247"/>
      <c r="S1451" s="248" t="s">
        <v>132</v>
      </c>
      <c r="T1451" s="247"/>
      <c r="U1451" s="248" t="s">
        <v>28</v>
      </c>
      <c r="V1451" s="247"/>
      <c r="W1451" s="248" t="s">
        <v>29</v>
      </c>
      <c r="X1451" s="247"/>
      <c r="Y1451" s="248" t="s">
        <v>30</v>
      </c>
      <c r="Z1451" s="247"/>
      <c r="AA1451" s="248" t="s">
        <v>114</v>
      </c>
      <c r="AB1451" s="258"/>
      <c r="AC1451" s="248" t="s">
        <v>113</v>
      </c>
      <c r="AD1451" s="247"/>
      <c r="AE1451" s="248" t="s">
        <v>31</v>
      </c>
      <c r="AF1451" s="247"/>
      <c r="AG1451" s="248" t="s">
        <v>193</v>
      </c>
      <c r="AH1451" s="247"/>
      <c r="AI1451" s="248" t="s">
        <v>164</v>
      </c>
      <c r="AJ1451" s="247"/>
      <c r="AK1451" s="246" t="s">
        <v>165</v>
      </c>
      <c r="AL1451" s="247"/>
      <c r="AM1451" s="248" t="s">
        <v>33</v>
      </c>
      <c r="AN1451" s="247"/>
      <c r="AO1451" s="248" t="s">
        <v>34</v>
      </c>
      <c r="AP1451" s="247"/>
      <c r="AQ1451" s="248" t="s">
        <v>34</v>
      </c>
      <c r="AR1451" s="247"/>
      <c r="AS1451" s="248" t="s">
        <v>35</v>
      </c>
      <c r="AT1451" s="247"/>
      <c r="AU1451" s="115" t="s">
        <v>595</v>
      </c>
      <c r="AV1451" s="115" t="s">
        <v>116</v>
      </c>
      <c r="AW1451" s="115" t="s">
        <v>597</v>
      </c>
      <c r="AX1451" s="116" t="s">
        <v>598</v>
      </c>
      <c r="AY1451" s="116" t="s">
        <v>599</v>
      </c>
      <c r="AZ1451" s="116" t="s">
        <v>134</v>
      </c>
      <c r="BA1451" s="117" t="s">
        <v>114</v>
      </c>
      <c r="BB1451" s="117" t="s">
        <v>113</v>
      </c>
      <c r="BC1451" s="117" t="s">
        <v>46</v>
      </c>
      <c r="BD1451" s="117" t="s">
        <v>44</v>
      </c>
      <c r="BE1451" s="118"/>
    </row>
    <row r="1452" spans="1:82" x14ac:dyDescent="0.25">
      <c r="A1452" s="49" t="s">
        <v>129</v>
      </c>
      <c r="B1452" s="200"/>
      <c r="C1452" s="151"/>
      <c r="D1452" s="152"/>
      <c r="E1452" s="151"/>
      <c r="F1452" s="152"/>
      <c r="G1452" s="200"/>
      <c r="H1452" s="201"/>
      <c r="I1452" s="200"/>
      <c r="J1452" s="201"/>
      <c r="K1452" s="87"/>
      <c r="L1452" s="201"/>
      <c r="M1452" s="200"/>
      <c r="N1452" s="201"/>
      <c r="O1452" s="200"/>
      <c r="P1452" s="201"/>
      <c r="Q1452" s="200"/>
      <c r="R1452" s="201"/>
      <c r="S1452" s="200"/>
      <c r="T1452" s="201"/>
      <c r="U1452" s="200"/>
      <c r="V1452" s="201"/>
      <c r="W1452" s="200"/>
      <c r="X1452" s="201"/>
      <c r="Y1452" s="200"/>
      <c r="Z1452" s="201"/>
      <c r="AA1452" s="87"/>
      <c r="AB1452" s="87"/>
      <c r="AC1452" s="200"/>
      <c r="AD1452" s="201"/>
      <c r="AE1452" s="200"/>
      <c r="AF1452" s="201"/>
      <c r="AG1452" s="200"/>
      <c r="AH1452" s="201"/>
      <c r="AI1452" s="200"/>
      <c r="AJ1452" s="201"/>
      <c r="AK1452" s="87"/>
      <c r="AL1452" s="87"/>
      <c r="AM1452" s="200"/>
      <c r="AN1452" s="201"/>
      <c r="AO1452" s="200"/>
      <c r="AP1452" s="201"/>
      <c r="AQ1452" s="200"/>
      <c r="AR1452" s="201"/>
      <c r="AS1452" s="200"/>
      <c r="AT1452" s="146"/>
      <c r="AU1452" s="115"/>
      <c r="AV1452" s="115"/>
      <c r="AW1452" s="115"/>
      <c r="AX1452" s="116"/>
      <c r="AY1452" s="116"/>
      <c r="AZ1452" s="116"/>
      <c r="BA1452" s="116"/>
      <c r="BB1452" s="116"/>
      <c r="BC1452" s="116"/>
      <c r="BD1452" s="116"/>
      <c r="BE1452" s="116"/>
    </row>
    <row r="1453" spans="1:82" x14ac:dyDescent="0.25">
      <c r="A1453" s="98"/>
      <c r="B1453" s="88"/>
      <c r="C1453" s="249">
        <f>(VLOOKUP(A1452,$BF$2:$CB$5,2,FALSE))*'Form II'!F1453</f>
        <v>60</v>
      </c>
      <c r="D1453" s="250"/>
      <c r="E1453" s="249">
        <f>VLOOKUP(A1452,$BF$2:$CB$5,3,FALSE)*'Form II'!F1453</f>
        <v>60</v>
      </c>
      <c r="F1453" s="250"/>
      <c r="G1453" s="249">
        <f>VLOOKUP(A1452,$BF$2:$CB$5,4,FALSE)*'Form II'!F1453</f>
        <v>60</v>
      </c>
      <c r="H1453" s="250"/>
      <c r="I1453" s="249">
        <f>VLOOKUP(A1452,$BF$2:$CB$5,5,FALSE)*'Form II'!F1453</f>
        <v>60</v>
      </c>
      <c r="J1453" s="250"/>
      <c r="K1453" s="251">
        <f>VLOOKUP(A1452,$BF$2:$CB$5,6,FALSE)*'Form II'!F1453</f>
        <v>100</v>
      </c>
      <c r="L1453" s="250"/>
      <c r="M1453" s="249">
        <f>VLOOKUP(A1452,$BF$2:$CB$5,7,FALSE)*'Form II'!F1453</f>
        <v>200</v>
      </c>
      <c r="N1453" s="250"/>
      <c r="O1453" s="249">
        <f>VLOOKUP(A1452,$BF$2:$CB$5,8,FALSE)*'Form II'!F1453</f>
        <v>125</v>
      </c>
      <c r="P1453" s="250"/>
      <c r="Q1453" s="249">
        <f>VLOOKUP(A1452,$BF$2:$CB$5,9,FALSE)*'Form II'!F1453</f>
        <v>125</v>
      </c>
      <c r="R1453" s="250"/>
      <c r="S1453" s="249">
        <f>VLOOKUP(A1452,$BF$2:$CB$5,10,FALSE)*'Form II'!F1453</f>
        <v>125</v>
      </c>
      <c r="T1453" s="250"/>
      <c r="U1453" s="249">
        <f>VLOOKUP(A1452,$BF$2:$CB$5,11,FALSE)*'Form II'!F1453</f>
        <v>150</v>
      </c>
      <c r="V1453" s="250"/>
      <c r="W1453" s="249">
        <f>VLOOKUP(A1452,$BF$2:$CB$5,12,FALSE)*'Form II'!F1453</f>
        <v>200</v>
      </c>
      <c r="X1453" s="250"/>
      <c r="Y1453" s="252">
        <f>VLOOKUP(A1452,$BF$2:$CB$5,13,FALSE)*'Form II'!F1453</f>
        <v>250</v>
      </c>
      <c r="Z1453" s="253"/>
      <c r="AA1453" s="252">
        <f>VLOOKUP(A1452,$BF$2:$CB$5,14,FALSE)*'Form II'!F1453</f>
        <v>75</v>
      </c>
      <c r="AB1453" s="254"/>
      <c r="AC1453" s="252">
        <f>VLOOKUP(A1452,$BF$2:$CB$5,15,FALSE)*'Form II'!F1453</f>
        <v>75</v>
      </c>
      <c r="AD1453" s="253"/>
      <c r="AE1453" s="252">
        <f>VLOOKUP(A1452,$BF$2:$CB$5,16,FALSE)*'Form II'!F1453</f>
        <v>200</v>
      </c>
      <c r="AF1453" s="253"/>
      <c r="AG1453" s="249">
        <f>VLOOKUP(A1452,$BF$2:$CB$5,17,FALSE)*'Form II'!F1453</f>
        <v>200</v>
      </c>
      <c r="AH1453" s="250"/>
      <c r="AI1453" s="249">
        <f>VLOOKUP(A1452,$BF$2:$CB$5,18,FALSE)*'Form II'!F1453</f>
        <v>12.5</v>
      </c>
      <c r="AJ1453" s="250"/>
      <c r="AK1453" s="249">
        <f>VLOOKUP(A1452,$BF$2:$CB$5,19,FALSE)*'Form II'!F1453</f>
        <v>25</v>
      </c>
      <c r="AL1453" s="250"/>
      <c r="AM1453" s="249">
        <f>VLOOKUP(A1452,$BF$2:$CB$5,20,FALSE)*'Form II'!F1453</f>
        <v>12.5</v>
      </c>
      <c r="AN1453" s="250"/>
      <c r="AO1453" s="249">
        <f>VLOOKUP(A1452,$BF$2:$CB$5,21,FALSE)*'Form II'!F1453</f>
        <v>25</v>
      </c>
      <c r="AP1453" s="250"/>
      <c r="AQ1453" s="249">
        <f>VLOOKUP(A1452,$BF$2:$CB$5,22,FALSE)*'Form II'!F1453</f>
        <v>25</v>
      </c>
      <c r="AR1453" s="250"/>
      <c r="AS1453" s="255"/>
      <c r="AT1453" s="256"/>
      <c r="AU1453" s="116"/>
      <c r="AV1453" s="116"/>
      <c r="AW1453" s="116"/>
      <c r="AX1453" s="116"/>
      <c r="AY1453" s="116"/>
      <c r="AZ1453" s="116"/>
      <c r="BA1453" s="116"/>
      <c r="BB1453" s="116"/>
      <c r="BC1453" s="116"/>
      <c r="BD1453" s="116"/>
      <c r="BE1453" s="116"/>
    </row>
    <row r="1454" spans="1:82" ht="15.75" thickBot="1" x14ac:dyDescent="0.3">
      <c r="A1454" s="48" t="str">
        <f>'Form II'!A1453&amp;", "&amp;'Form II'!B1453</f>
        <v>, 146</v>
      </c>
      <c r="B1454" s="99" t="s">
        <v>36</v>
      </c>
      <c r="C1454" s="99" t="s">
        <v>36</v>
      </c>
      <c r="D1454" s="99" t="s">
        <v>142</v>
      </c>
      <c r="E1454" s="99"/>
      <c r="F1454" s="99"/>
      <c r="G1454" s="99"/>
      <c r="H1454" s="99"/>
      <c r="I1454" s="99"/>
      <c r="J1454" s="99"/>
      <c r="K1454" s="99" t="s">
        <v>36</v>
      </c>
      <c r="L1454" s="99" t="s">
        <v>142</v>
      </c>
      <c r="M1454" s="99" t="s">
        <v>36</v>
      </c>
      <c r="N1454" s="99" t="s">
        <v>142</v>
      </c>
      <c r="O1454" s="99" t="s">
        <v>36</v>
      </c>
      <c r="P1454" s="99" t="s">
        <v>142</v>
      </c>
      <c r="Q1454" s="99" t="s">
        <v>36</v>
      </c>
      <c r="R1454" s="99" t="s">
        <v>142</v>
      </c>
      <c r="S1454" s="99" t="s">
        <v>36</v>
      </c>
      <c r="T1454" s="99" t="s">
        <v>142</v>
      </c>
      <c r="U1454" s="99" t="s">
        <v>36</v>
      </c>
      <c r="V1454" s="99" t="s">
        <v>142</v>
      </c>
      <c r="W1454" s="99" t="s">
        <v>36</v>
      </c>
      <c r="X1454" s="99" t="s">
        <v>142</v>
      </c>
      <c r="Y1454" s="99" t="s">
        <v>36</v>
      </c>
      <c r="Z1454" s="99" t="s">
        <v>142</v>
      </c>
      <c r="AA1454" s="99"/>
      <c r="AB1454" s="99"/>
      <c r="AC1454" s="99" t="s">
        <v>36</v>
      </c>
      <c r="AD1454" s="99" t="s">
        <v>142</v>
      </c>
      <c r="AE1454" s="99" t="s">
        <v>36</v>
      </c>
      <c r="AF1454" s="100" t="s">
        <v>142</v>
      </c>
      <c r="AG1454" s="99" t="s">
        <v>36</v>
      </c>
      <c r="AH1454" s="99" t="s">
        <v>142</v>
      </c>
      <c r="AI1454" s="99" t="s">
        <v>36</v>
      </c>
      <c r="AJ1454" s="99" t="s">
        <v>142</v>
      </c>
      <c r="AK1454" s="99" t="s">
        <v>36</v>
      </c>
      <c r="AL1454" s="99" t="s">
        <v>142</v>
      </c>
      <c r="AM1454" s="99" t="s">
        <v>36</v>
      </c>
      <c r="AN1454" s="99" t="s">
        <v>142</v>
      </c>
      <c r="AO1454" s="99" t="s">
        <v>36</v>
      </c>
      <c r="AP1454" s="99" t="s">
        <v>142</v>
      </c>
      <c r="AQ1454" s="99" t="s">
        <v>36</v>
      </c>
      <c r="AR1454" s="99" t="s">
        <v>142</v>
      </c>
      <c r="AS1454" s="99" t="s">
        <v>36</v>
      </c>
      <c r="AT1454" s="147" t="s">
        <v>142</v>
      </c>
      <c r="AU1454" s="116"/>
      <c r="AV1454" s="116"/>
      <c r="AW1454" s="116"/>
      <c r="AX1454" s="116"/>
      <c r="AY1454" s="116"/>
      <c r="AZ1454" s="116"/>
      <c r="BA1454" s="116"/>
      <c r="BB1454" s="116"/>
      <c r="BC1454" s="116"/>
      <c r="BD1454" s="116"/>
      <c r="BE1454" s="116"/>
    </row>
    <row r="1455" spans="1:82" ht="16.5" thickTop="1" thickBot="1" x14ac:dyDescent="0.3">
      <c r="A1455" s="24" t="s">
        <v>37</v>
      </c>
      <c r="B1455" s="25"/>
      <c r="C1455" s="112">
        <v>0</v>
      </c>
      <c r="D1455" s="93">
        <f t="shared" ref="D1455" si="14302">C1455/C1453</f>
        <v>0</v>
      </c>
      <c r="E1455" s="112"/>
      <c r="F1455" s="93">
        <f t="shared" ref="F1455" si="14303">E1455/E1453</f>
        <v>0</v>
      </c>
      <c r="G1455" s="112"/>
      <c r="H1455" s="93">
        <f t="shared" ref="H1455" si="14304">G1455/G1453</f>
        <v>0</v>
      </c>
      <c r="I1455" s="112"/>
      <c r="J1455" s="93">
        <f t="shared" ref="J1455" si="14305">I1455/I1453</f>
        <v>0</v>
      </c>
      <c r="K1455" s="112"/>
      <c r="L1455" s="93">
        <f t="shared" ref="L1455" si="14306">K1455/K1453</f>
        <v>0</v>
      </c>
      <c r="M1455" s="112">
        <v>0</v>
      </c>
      <c r="N1455" s="93">
        <f t="shared" ref="N1455" si="14307">M1455/M1453</f>
        <v>0</v>
      </c>
      <c r="O1455" s="112">
        <v>0</v>
      </c>
      <c r="P1455" s="93">
        <f t="shared" ref="P1455" si="14308">O1455/O1453</f>
        <v>0</v>
      </c>
      <c r="Q1455" s="112">
        <v>0</v>
      </c>
      <c r="R1455" s="93">
        <f t="shared" ref="R1455" si="14309">Q1455/Q1453</f>
        <v>0</v>
      </c>
      <c r="S1455" s="112">
        <v>0</v>
      </c>
      <c r="T1455" s="93">
        <f t="shared" ref="T1455" si="14310">S1455/S1453</f>
        <v>0</v>
      </c>
      <c r="U1455" s="112">
        <v>0</v>
      </c>
      <c r="V1455" s="93">
        <f t="shared" ref="V1455" si="14311">U1455/U1453</f>
        <v>0</v>
      </c>
      <c r="W1455" s="112">
        <v>0</v>
      </c>
      <c r="X1455" s="93">
        <f t="shared" ref="X1455" si="14312">W1455/W1453</f>
        <v>0</v>
      </c>
      <c r="Y1455" s="112">
        <v>0</v>
      </c>
      <c r="Z1455" s="93">
        <f t="shared" ref="Z1455" si="14313">Y1455/Y1453</f>
        <v>0</v>
      </c>
      <c r="AA1455" s="112">
        <v>0</v>
      </c>
      <c r="AB1455" s="93">
        <f t="shared" ref="AB1455" si="14314">AA1455/AA1453</f>
        <v>0</v>
      </c>
      <c r="AC1455" s="112">
        <v>0</v>
      </c>
      <c r="AD1455" s="93">
        <f t="shared" ref="AD1455" si="14315">AC1455/AC1453</f>
        <v>0</v>
      </c>
      <c r="AE1455" s="112"/>
      <c r="AF1455" s="93">
        <f t="shared" ref="AF1455" si="14316">AE1455/AE1453</f>
        <v>0</v>
      </c>
      <c r="AG1455" s="112"/>
      <c r="AH1455" s="93">
        <f t="shared" ref="AH1455" si="14317">AG1455/AG1453</f>
        <v>0</v>
      </c>
      <c r="AI1455" s="112"/>
      <c r="AJ1455" s="93">
        <f t="shared" ref="AJ1455" si="14318">AI1455/AI1453</f>
        <v>0</v>
      </c>
      <c r="AK1455" s="112"/>
      <c r="AL1455" s="93">
        <f t="shared" ref="AL1455" si="14319">AK1455/AK1453</f>
        <v>0</v>
      </c>
      <c r="AM1455" s="112">
        <v>0</v>
      </c>
      <c r="AN1455" s="93">
        <f t="shared" ref="AN1455" si="14320">AM1455/AM1453</f>
        <v>0</v>
      </c>
      <c r="AO1455" s="112">
        <v>0</v>
      </c>
      <c r="AP1455" s="93">
        <f t="shared" ref="AP1455" si="14321">AO1455/AO1453</f>
        <v>0</v>
      </c>
      <c r="AQ1455" s="112">
        <v>0</v>
      </c>
      <c r="AR1455" s="93">
        <f t="shared" ref="AR1455:AR1459" si="14322">AQ1455/$AQ$113</f>
        <v>0</v>
      </c>
      <c r="AS1455" s="134">
        <f t="shared" ref="AS1455:AS1458" si="14323">C1455+K1455+M1455+O1455+U1455+W1455+Y1455+AC1455+AE1455+AG1455+AM1455+AQ1455+E1455+I1455+G1455+AA1455+Q1455+S1455+AO1455+AI1455+AK1455</f>
        <v>0</v>
      </c>
      <c r="AT1455" s="203">
        <f t="shared" ref="AT1455:AT1459" si="14324">D1455+L1455+N1455+P1455+V1455+X1455+Z1455+AD1455+AF1455+AH1455+AN1455+AR1455+AB1455+F1455+J1455+H1455+R1455+T1455+AP1455+AJ1455+AL1455</f>
        <v>0</v>
      </c>
      <c r="AU1455" s="120">
        <f>IF(J1455=0,0,(IF('Form II'!K1453="yes",(J1455/AT1455)*('Form II'!G1453+'Form II'!H1453),0)))</f>
        <v>0</v>
      </c>
      <c r="AV1455" s="120">
        <f>IF(D1455=0,0,(IF('Form II'!I1453="yes",(D1455/AT1455)*('Form II'!G1453+'Form II'!H1453),0)))</f>
        <v>0</v>
      </c>
      <c r="AW1455" s="120">
        <f>IF(F1455+H1455=0,0,(IF('Form II'!J1453="yes",((F1455+H1455)/AT1455)*('Form II'!G1453+'Form II'!H1453),0)))</f>
        <v>0</v>
      </c>
      <c r="AX1455" s="120">
        <f>IF(L1455=0,0,(L1455/AT1455)*('Form II'!G1453+'Form II'!H1453))</f>
        <v>0</v>
      </c>
      <c r="AY1455" s="120">
        <f>IF(P1455+R1455=0,0,(IF('Form II'!M1453="yes",(((P1455+R1455)/AT1455)*('Form II'!G1453+'Form II'!H1453)),0)))</f>
        <v>0</v>
      </c>
      <c r="AZ1455" s="120" t="e">
        <f>IF('Form II'!N1453="yes",(((V1455+X1455+Z1455+T1455)/AT1455)*('Form II'!G1453+'Form II'!H1453)),0)</f>
        <v>#DIV/0!</v>
      </c>
      <c r="BA1455" s="120" t="e">
        <f>IF('Form II'!P1453="yes",(AB1455/AT1455)*('Form II'!G1453+'Form II'!H1453),0)</f>
        <v>#DIV/0!</v>
      </c>
      <c r="BB1455" s="120" t="e">
        <f>IF('Form II'!O1453="yes",(AD1455/AT1455)*('Form II'!G1453+'Form II'!H1453),0)</f>
        <v>#DIV/0!</v>
      </c>
      <c r="BC1455" s="120">
        <f>IF(AF1455=0,0,(AF1455/AT1455)*('Form II'!G1453+'Form II'!H1453))</f>
        <v>0</v>
      </c>
      <c r="BD1455" s="120">
        <f>IF((AN1455+AP1455+AR1455)=0,0,(IF('Form II'!R1453="yes",(((AN1455+AP1455+AR1455)/AT1455)*('Form II'!G1453+'Form II'!H1453)),0)))</f>
        <v>0</v>
      </c>
      <c r="BE1455" s="118">
        <f>IF((AS1455)=0,('Form II'!G1453+'Form II'!H1453),SUM(AU1455:BD1455))</f>
        <v>0</v>
      </c>
      <c r="CD1455" s="23">
        <f>AT1455*'Form II'!F1453</f>
        <v>0</v>
      </c>
    </row>
    <row r="1456" spans="1:82" ht="16.5" thickTop="1" thickBot="1" x14ac:dyDescent="0.3">
      <c r="A1456" s="26" t="s">
        <v>38</v>
      </c>
      <c r="B1456" s="27"/>
      <c r="C1456" s="113">
        <v>0</v>
      </c>
      <c r="D1456" s="93">
        <f t="shared" ref="D1456" si="14325">C1456/C1453</f>
        <v>0</v>
      </c>
      <c r="E1456" s="113"/>
      <c r="F1456" s="93">
        <f t="shared" ref="F1456" si="14326">E1456/E1453</f>
        <v>0</v>
      </c>
      <c r="G1456" s="113"/>
      <c r="H1456" s="93">
        <f t="shared" ref="H1456" si="14327">G1456/G1453</f>
        <v>0</v>
      </c>
      <c r="I1456" s="113"/>
      <c r="J1456" s="93">
        <f t="shared" ref="J1456" si="14328">I1456/I1453</f>
        <v>0</v>
      </c>
      <c r="K1456" s="113"/>
      <c r="L1456" s="93">
        <f t="shared" ref="L1456" si="14329">K1456/K1453</f>
        <v>0</v>
      </c>
      <c r="M1456" s="113">
        <v>0</v>
      </c>
      <c r="N1456" s="93">
        <f t="shared" ref="N1456" si="14330">M1456/M1453</f>
        <v>0</v>
      </c>
      <c r="O1456" s="113">
        <v>0</v>
      </c>
      <c r="P1456" s="93">
        <f t="shared" ref="P1456" si="14331">O1456/O1453</f>
        <v>0</v>
      </c>
      <c r="Q1456" s="113">
        <v>0</v>
      </c>
      <c r="R1456" s="93">
        <f t="shared" ref="R1456" si="14332">Q1456/Q1453</f>
        <v>0</v>
      </c>
      <c r="S1456" s="113">
        <v>0</v>
      </c>
      <c r="T1456" s="93">
        <f t="shared" ref="T1456" si="14333">S1456/S1453</f>
        <v>0</v>
      </c>
      <c r="U1456" s="113">
        <v>0</v>
      </c>
      <c r="V1456" s="93">
        <f t="shared" ref="V1456" si="14334">U1456/U1453</f>
        <v>0</v>
      </c>
      <c r="W1456" s="113">
        <v>0</v>
      </c>
      <c r="X1456" s="93">
        <f t="shared" ref="X1456" si="14335">W1456/W1453</f>
        <v>0</v>
      </c>
      <c r="Y1456" s="113">
        <v>0</v>
      </c>
      <c r="Z1456" s="93">
        <f t="shared" ref="Z1456" si="14336">Y1456/Y1453</f>
        <v>0</v>
      </c>
      <c r="AA1456" s="113">
        <v>0</v>
      </c>
      <c r="AB1456" s="93">
        <f t="shared" ref="AB1456" si="14337">AA1456/AA1453</f>
        <v>0</v>
      </c>
      <c r="AC1456" s="113">
        <v>0</v>
      </c>
      <c r="AD1456" s="93">
        <f t="shared" ref="AD1456" si="14338">AC1456/AC1453</f>
        <v>0</v>
      </c>
      <c r="AE1456" s="113"/>
      <c r="AF1456" s="93">
        <f t="shared" ref="AF1456" si="14339">AE1456/AE1453</f>
        <v>0</v>
      </c>
      <c r="AG1456" s="113"/>
      <c r="AH1456" s="93">
        <f t="shared" ref="AH1456" si="14340">AG1456/AG1453</f>
        <v>0</v>
      </c>
      <c r="AI1456" s="113"/>
      <c r="AJ1456" s="93">
        <f t="shared" ref="AJ1456" si="14341">AI1456/AI1453</f>
        <v>0</v>
      </c>
      <c r="AK1456" s="113"/>
      <c r="AL1456" s="93">
        <f t="shared" ref="AL1456" si="14342">AK1456/AK1453</f>
        <v>0</v>
      </c>
      <c r="AM1456" s="113">
        <v>0</v>
      </c>
      <c r="AN1456" s="93">
        <f t="shared" ref="AN1456" si="14343">AM1456/AM1453</f>
        <v>0</v>
      </c>
      <c r="AO1456" s="113">
        <v>0</v>
      </c>
      <c r="AP1456" s="93">
        <f t="shared" ref="AP1456" si="14344">AO1456/AO1453</f>
        <v>0</v>
      </c>
      <c r="AQ1456" s="113">
        <v>0</v>
      </c>
      <c r="AR1456" s="93">
        <f t="shared" si="14322"/>
        <v>0</v>
      </c>
      <c r="AS1456" s="134">
        <f t="shared" si="14323"/>
        <v>0</v>
      </c>
      <c r="AT1456" s="203">
        <f t="shared" si="14324"/>
        <v>0</v>
      </c>
      <c r="AU1456" s="120">
        <f>IF(J1456=0,0,(IF('Form II'!K1454="yes",(J1456/AT1456)*('Form II'!G1454+'Form II'!H1454),0)))</f>
        <v>0</v>
      </c>
      <c r="AV1456" s="120">
        <f>IF(D1456=0,0,(IF('Form II'!I1454="yes",(D1456/AT1456)*('Form II'!G1454+'Form II'!H1454),0)))</f>
        <v>0</v>
      </c>
      <c r="AW1456" s="120">
        <f>IF(F1456+H1456=0,0,(IF('Form II'!J1454="yes",((F1456+H1456)/AT1456)*('Form II'!G1454+'Form II'!H1454),0)))</f>
        <v>0</v>
      </c>
      <c r="AX1456" s="120">
        <f>IF(L1456=0,0,(L1456/AT1456)*('Form II'!G1454+'Form II'!H1454))</f>
        <v>0</v>
      </c>
      <c r="AY1456" s="120">
        <f>IF(P1456+R1456=0,0,(IF('Form II'!M1454="yes",(((P1456+R1456)/AT1456)*('Form II'!G1454+'Form II'!H1454)),0)))</f>
        <v>0</v>
      </c>
      <c r="AZ1456" s="120" t="e">
        <f>IF('Form II'!N1454="yes",(((V1456+X1456+Z1456+T1456)/AT1456)*('Form II'!G1454+'Form II'!H1454)),0)</f>
        <v>#DIV/0!</v>
      </c>
      <c r="BA1456" s="120" t="e">
        <f>IF('Form II'!P1454="yes",(AB1456/AT1456)*('Form II'!G1454+'Form II'!H1454),0)</f>
        <v>#DIV/0!</v>
      </c>
      <c r="BB1456" s="120" t="e">
        <f>IF('Form II'!O1454="yes",(AD1456/AT1456)*('Form II'!G1454+'Form II'!H1454),0)</f>
        <v>#DIV/0!</v>
      </c>
      <c r="BC1456" s="120">
        <f>IF(AF1456=0,0,(AF1456/AT1456)*('Form II'!G1454+'Form II'!H1454))</f>
        <v>0</v>
      </c>
      <c r="BD1456" s="120">
        <f>IF((AN1456+AP1456+AR1456)=0,0,(IF('Form II'!R1454="yes",(((AN1456+AP1456+AR1456)/AT1456)*('Form II'!G1454+'Form II'!H1454)),0)))</f>
        <v>0</v>
      </c>
      <c r="BE1456" s="118">
        <f>IF((AS1456)=0,('Form II'!G1454+'Form II'!H1454),SUM(AU1456:BD1456))</f>
        <v>0</v>
      </c>
      <c r="CD1456" s="23">
        <f>AT1456*'Form II'!F1454</f>
        <v>0</v>
      </c>
    </row>
    <row r="1457" spans="1:82" ht="16.5" thickTop="1" thickBot="1" x14ac:dyDescent="0.3">
      <c r="A1457" s="26" t="s">
        <v>39</v>
      </c>
      <c r="B1457" s="27"/>
      <c r="C1457" s="113">
        <v>0</v>
      </c>
      <c r="D1457" s="93">
        <f t="shared" ref="D1457" si="14345">C1457/C1453</f>
        <v>0</v>
      </c>
      <c r="E1457" s="113"/>
      <c r="F1457" s="93">
        <f t="shared" ref="F1457" si="14346">E1457/E1453</f>
        <v>0</v>
      </c>
      <c r="G1457" s="113"/>
      <c r="H1457" s="93">
        <f t="shared" ref="H1457" si="14347">G1457/G1453</f>
        <v>0</v>
      </c>
      <c r="I1457" s="113"/>
      <c r="J1457" s="93">
        <f t="shared" ref="J1457" si="14348">I1457/I1453</f>
        <v>0</v>
      </c>
      <c r="K1457" s="113"/>
      <c r="L1457" s="93">
        <f t="shared" ref="L1457" si="14349">K1457/K1453</f>
        <v>0</v>
      </c>
      <c r="M1457" s="113">
        <v>0</v>
      </c>
      <c r="N1457" s="93">
        <f t="shared" ref="N1457" si="14350">M1457/M1453</f>
        <v>0</v>
      </c>
      <c r="O1457" s="113">
        <v>0</v>
      </c>
      <c r="P1457" s="93">
        <f t="shared" ref="P1457" si="14351">O1457/O1453</f>
        <v>0</v>
      </c>
      <c r="Q1457" s="113">
        <v>0</v>
      </c>
      <c r="R1457" s="93">
        <f t="shared" ref="R1457" si="14352">Q1457/Q1453</f>
        <v>0</v>
      </c>
      <c r="S1457" s="113">
        <v>0</v>
      </c>
      <c r="T1457" s="93">
        <f t="shared" ref="T1457" si="14353">S1457/S1453</f>
        <v>0</v>
      </c>
      <c r="U1457" s="113">
        <v>0</v>
      </c>
      <c r="V1457" s="93">
        <f t="shared" ref="V1457" si="14354">U1457/U1453</f>
        <v>0</v>
      </c>
      <c r="W1457" s="113">
        <v>0</v>
      </c>
      <c r="X1457" s="93">
        <f t="shared" ref="X1457" si="14355">W1457/W1453</f>
        <v>0</v>
      </c>
      <c r="Y1457" s="113">
        <v>0</v>
      </c>
      <c r="Z1457" s="93">
        <f t="shared" ref="Z1457" si="14356">Y1457/Y1453</f>
        <v>0</v>
      </c>
      <c r="AA1457" s="113">
        <v>0</v>
      </c>
      <c r="AB1457" s="93">
        <f t="shared" ref="AB1457" si="14357">AA1457/AA1453</f>
        <v>0</v>
      </c>
      <c r="AC1457" s="113">
        <v>0</v>
      </c>
      <c r="AD1457" s="93">
        <f t="shared" ref="AD1457" si="14358">AC1457/AC1453</f>
        <v>0</v>
      </c>
      <c r="AE1457" s="113"/>
      <c r="AF1457" s="93">
        <f t="shared" ref="AF1457" si="14359">AE1457/AE1453</f>
        <v>0</v>
      </c>
      <c r="AG1457" s="113"/>
      <c r="AH1457" s="93">
        <f t="shared" ref="AH1457" si="14360">AG1457/AG1453</f>
        <v>0</v>
      </c>
      <c r="AI1457" s="113"/>
      <c r="AJ1457" s="93">
        <f t="shared" ref="AJ1457" si="14361">AI1457/AI1453</f>
        <v>0</v>
      </c>
      <c r="AK1457" s="113"/>
      <c r="AL1457" s="93">
        <f t="shared" ref="AL1457" si="14362">AK1457/AK1453</f>
        <v>0</v>
      </c>
      <c r="AM1457" s="113">
        <v>0</v>
      </c>
      <c r="AN1457" s="93">
        <f t="shared" ref="AN1457" si="14363">AM1457/AM1453</f>
        <v>0</v>
      </c>
      <c r="AO1457" s="113">
        <v>0</v>
      </c>
      <c r="AP1457" s="93">
        <f t="shared" ref="AP1457" si="14364">AO1457/AO1453</f>
        <v>0</v>
      </c>
      <c r="AQ1457" s="113">
        <v>0</v>
      </c>
      <c r="AR1457" s="93">
        <f t="shared" si="14322"/>
        <v>0</v>
      </c>
      <c r="AS1457" s="134">
        <f t="shared" si="14323"/>
        <v>0</v>
      </c>
      <c r="AT1457" s="203">
        <f t="shared" si="14324"/>
        <v>0</v>
      </c>
      <c r="AU1457" s="120">
        <f>IF(J1457=0,0,(IF('Form II'!K1455="yes",(J1457/AT1457)*('Form II'!G1455+'Form II'!H1455),0)))</f>
        <v>0</v>
      </c>
      <c r="AV1457" s="120">
        <f>IF(D1457=0,0,(IF('Form II'!I1455="yes",(D1457/AT1457)*('Form II'!G1455+'Form II'!H1455),0)))</f>
        <v>0</v>
      </c>
      <c r="AW1457" s="120">
        <f>IF(F1457+H1457=0,0,(IF('Form II'!J1455="yes",((F1457+H1457)/AT1457)*('Form II'!G1455+'Form II'!H1455),0)))</f>
        <v>0</v>
      </c>
      <c r="AX1457" s="120">
        <f>IF(L1457=0,0,(L1457/AT1457)*('Form II'!G1455+'Form II'!H1455))</f>
        <v>0</v>
      </c>
      <c r="AY1457" s="120">
        <f>IF(P1457+R1457=0,0,(IF('Form II'!M1455="yes",(((P1457+R1457)/AT1457)*('Form II'!G1455+'Form II'!H1455)),0)))</f>
        <v>0</v>
      </c>
      <c r="AZ1457" s="120" t="e">
        <f>IF('Form II'!N1455="yes",(((V1457+X1457+Z1457+T1457)/AT1457)*('Form II'!G1455+'Form II'!H1455)),0)</f>
        <v>#DIV/0!</v>
      </c>
      <c r="BA1457" s="120" t="e">
        <f>IF('Form II'!P1455="yes",(AB1457/AT1457)*('Form II'!G1455+'Form II'!H1455),0)</f>
        <v>#DIV/0!</v>
      </c>
      <c r="BB1457" s="120" t="e">
        <f>IF('Form II'!O1455="yes",(AD1457/AT1457)*('Form II'!G1455+'Form II'!H1455),0)</f>
        <v>#DIV/0!</v>
      </c>
      <c r="BC1457" s="120">
        <f>IF(AF1457=0,0,(AF1457/AT1457)*('Form II'!G1455+'Form II'!H1455))</f>
        <v>0</v>
      </c>
      <c r="BD1457" s="120">
        <f>IF((AN1457+AP1457+AR1457)=0,0,(IF('Form II'!R1455="yes",(((AN1457+AP1457+AR1457)/AT1457)*('Form II'!G1455+'Form II'!H1455)),0)))</f>
        <v>0</v>
      </c>
      <c r="BE1457" s="118">
        <f>IF((AS1457)=0,('Form II'!G1455+'Form II'!H1455),SUM(AU1457:BD1457))</f>
        <v>0</v>
      </c>
      <c r="CD1457" s="23">
        <f>AT1457*'Form II'!F1455</f>
        <v>0</v>
      </c>
    </row>
    <row r="1458" spans="1:82" ht="16.5" thickTop="1" thickBot="1" x14ac:dyDescent="0.3">
      <c r="A1458" s="28" t="s">
        <v>40</v>
      </c>
      <c r="B1458" s="29"/>
      <c r="C1458" s="114">
        <v>0</v>
      </c>
      <c r="D1458" s="93">
        <f t="shared" ref="D1458" si="14365">C1458/C1453</f>
        <v>0</v>
      </c>
      <c r="E1458" s="114"/>
      <c r="F1458" s="93">
        <f t="shared" ref="F1458" si="14366">E1458/E1453</f>
        <v>0</v>
      </c>
      <c r="G1458" s="114"/>
      <c r="H1458" s="93">
        <f t="shared" ref="H1458" si="14367">G1458/G1453</f>
        <v>0</v>
      </c>
      <c r="I1458" s="114"/>
      <c r="J1458" s="93">
        <f t="shared" ref="J1458" si="14368">I1458/I1453</f>
        <v>0</v>
      </c>
      <c r="K1458" s="114"/>
      <c r="L1458" s="93">
        <f t="shared" ref="L1458" si="14369">K1458/K1453</f>
        <v>0</v>
      </c>
      <c r="M1458" s="114">
        <v>0</v>
      </c>
      <c r="N1458" s="93">
        <f t="shared" ref="N1458" si="14370">M1458/M1453</f>
        <v>0</v>
      </c>
      <c r="O1458" s="114">
        <v>0</v>
      </c>
      <c r="P1458" s="93">
        <f t="shared" ref="P1458" si="14371">O1458/O1453</f>
        <v>0</v>
      </c>
      <c r="Q1458" s="114">
        <v>0</v>
      </c>
      <c r="R1458" s="93">
        <f t="shared" ref="R1458" si="14372">Q1458/Q1453</f>
        <v>0</v>
      </c>
      <c r="S1458" s="114">
        <v>0</v>
      </c>
      <c r="T1458" s="93">
        <f t="shared" ref="T1458" si="14373">S1458/S1453</f>
        <v>0</v>
      </c>
      <c r="U1458" s="114">
        <v>0</v>
      </c>
      <c r="V1458" s="93">
        <f t="shared" ref="V1458" si="14374">U1458/U1453</f>
        <v>0</v>
      </c>
      <c r="W1458" s="114">
        <v>0</v>
      </c>
      <c r="X1458" s="93">
        <f t="shared" ref="X1458" si="14375">W1458/W1453</f>
        <v>0</v>
      </c>
      <c r="Y1458" s="114">
        <v>0</v>
      </c>
      <c r="Z1458" s="93">
        <f t="shared" ref="Z1458" si="14376">Y1458/Y1453</f>
        <v>0</v>
      </c>
      <c r="AA1458" s="114">
        <v>0</v>
      </c>
      <c r="AB1458" s="93">
        <f t="shared" ref="AB1458" si="14377">AA1458/AA1453</f>
        <v>0</v>
      </c>
      <c r="AC1458" s="114">
        <v>0</v>
      </c>
      <c r="AD1458" s="93">
        <f t="shared" ref="AD1458" si="14378">AC1458/AC1453</f>
        <v>0</v>
      </c>
      <c r="AE1458" s="114"/>
      <c r="AF1458" s="93">
        <f t="shared" ref="AF1458" si="14379">AE1458/AE1453</f>
        <v>0</v>
      </c>
      <c r="AG1458" s="114"/>
      <c r="AH1458" s="93">
        <f t="shared" ref="AH1458" si="14380">AG1458/AG1453</f>
        <v>0</v>
      </c>
      <c r="AI1458" s="114"/>
      <c r="AJ1458" s="93">
        <f t="shared" ref="AJ1458" si="14381">AI1458/AI1453</f>
        <v>0</v>
      </c>
      <c r="AK1458" s="114"/>
      <c r="AL1458" s="93">
        <f t="shared" ref="AL1458" si="14382">AK1458/AK1453</f>
        <v>0</v>
      </c>
      <c r="AM1458" s="114">
        <v>0</v>
      </c>
      <c r="AN1458" s="93">
        <f t="shared" ref="AN1458" si="14383">AM1458/AM1453</f>
        <v>0</v>
      </c>
      <c r="AO1458" s="114">
        <v>0</v>
      </c>
      <c r="AP1458" s="93">
        <f t="shared" ref="AP1458" si="14384">AO1458/AO1453</f>
        <v>0</v>
      </c>
      <c r="AQ1458" s="114">
        <v>0</v>
      </c>
      <c r="AR1458" s="93">
        <f t="shared" si="14322"/>
        <v>0</v>
      </c>
      <c r="AS1458" s="134">
        <f t="shared" si="14323"/>
        <v>0</v>
      </c>
      <c r="AT1458" s="203">
        <f t="shared" si="14324"/>
        <v>0</v>
      </c>
      <c r="AU1458" s="120">
        <f>IF(J1458=0,0,(IF('Form II'!K1456="yes",(J1458/AT1458)*('Form II'!G1456+'Form II'!H1456),0)))</f>
        <v>0</v>
      </c>
      <c r="AV1458" s="120">
        <f>IF(D1458=0,0,(IF('Form II'!I1456="yes",(D1458/AT1458)*('Form II'!G1456+'Form II'!H1456),0)))</f>
        <v>0</v>
      </c>
      <c r="AW1458" s="120">
        <f>IF(F1458+H1458=0,0,(IF('Form II'!J1456="yes",((F1458+H1458)/AT1458)*('Form II'!G1456+'Form II'!H1456),0)))</f>
        <v>0</v>
      </c>
      <c r="AX1458" s="120">
        <f>IF(L1458=0,0,(L1458/AT1458)*('Form II'!G1456+'Form II'!H1456))</f>
        <v>0</v>
      </c>
      <c r="AY1458" s="120">
        <f>IF(P1458+R1458=0,0,(IF('Form II'!M1456="yes",(((P1458+R1458)/AT1458)*('Form II'!G1456+'Form II'!H1456)),0)))</f>
        <v>0</v>
      </c>
      <c r="AZ1458" s="120" t="e">
        <f>IF('Form II'!N1456="yes",(((V1458+X1458+Z1458+T1458)/AT1458)*('Form II'!G1456+'Form II'!H1456)),0)</f>
        <v>#DIV/0!</v>
      </c>
      <c r="BA1458" s="120" t="e">
        <f>IF('Form II'!P1456="yes",(AB1458/AT1458)*('Form II'!G1456+'Form II'!H1456),0)</f>
        <v>#DIV/0!</v>
      </c>
      <c r="BB1458" s="120" t="e">
        <f>IF('Form II'!O1456="yes",(AD1458/AT1458)*('Form II'!G1456+'Form II'!H1456),0)</f>
        <v>#DIV/0!</v>
      </c>
      <c r="BC1458" s="120">
        <f>IF(AF1458=0,0,(AF1458/AT1458)*('Form II'!G1456+'Form II'!H1456))</f>
        <v>0</v>
      </c>
      <c r="BD1458" s="120">
        <f>IF((AN1458+AP1458+AR1458)=0,0,(IF('Form II'!R1456="yes",(((AN1458+AP1458+AR1458)/AT1458)*('Form II'!G1456+'Form II'!H1456)),0)))</f>
        <v>0</v>
      </c>
      <c r="BE1458" s="118">
        <f>IF((AS1458)=0,('Form II'!G1456+'Form II'!H1456),SUM(AU1458:BD1458))</f>
        <v>0</v>
      </c>
      <c r="CD1458" s="23">
        <f>AT1458*'Form II'!F1456</f>
        <v>0</v>
      </c>
    </row>
    <row r="1459" spans="1:82" ht="15.75" thickTop="1" x14ac:dyDescent="0.25">
      <c r="A1459" s="90" t="s">
        <v>41</v>
      </c>
      <c r="B1459" s="91"/>
      <c r="C1459" s="91">
        <f t="shared" si="13744"/>
        <v>0</v>
      </c>
      <c r="D1459" s="93">
        <f t="shared" ref="D1459" si="14385">C1459/C1453</f>
        <v>0</v>
      </c>
      <c r="E1459" s="91">
        <f t="shared" si="13746"/>
        <v>0</v>
      </c>
      <c r="F1459" s="93">
        <f t="shared" ref="F1459" si="14386">E1459/E1453</f>
        <v>0</v>
      </c>
      <c r="G1459" s="91">
        <f t="shared" si="13748"/>
        <v>0</v>
      </c>
      <c r="H1459" s="93">
        <f t="shared" ref="H1459" si="14387">G1459/G1453</f>
        <v>0</v>
      </c>
      <c r="I1459" s="91">
        <f t="shared" si="13750"/>
        <v>0</v>
      </c>
      <c r="J1459" s="93">
        <f t="shared" ref="J1459" si="14388">I1459/I1453</f>
        <v>0</v>
      </c>
      <c r="K1459" s="91">
        <f t="shared" si="13752"/>
        <v>0</v>
      </c>
      <c r="L1459" s="93">
        <f t="shared" ref="L1459" si="14389">K1459/K1453</f>
        <v>0</v>
      </c>
      <c r="M1459" s="91">
        <f t="shared" si="13754"/>
        <v>0</v>
      </c>
      <c r="N1459" s="93">
        <f t="shared" ref="N1459" si="14390">M1459/M1453</f>
        <v>0</v>
      </c>
      <c r="O1459" s="91">
        <f t="shared" si="13756"/>
        <v>0</v>
      </c>
      <c r="P1459" s="93">
        <f t="shared" ref="P1459" si="14391">O1459/O1453</f>
        <v>0</v>
      </c>
      <c r="Q1459" s="91">
        <f t="shared" si="13758"/>
        <v>0</v>
      </c>
      <c r="R1459" s="93">
        <f t="shared" ref="R1459" si="14392">Q1459/Q1453</f>
        <v>0</v>
      </c>
      <c r="S1459" s="91">
        <f t="shared" si="13760"/>
        <v>0</v>
      </c>
      <c r="T1459" s="93">
        <f t="shared" ref="T1459" si="14393">S1459/S1453</f>
        <v>0</v>
      </c>
      <c r="U1459" s="91">
        <f t="shared" si="13762"/>
        <v>0</v>
      </c>
      <c r="V1459" s="93">
        <f t="shared" ref="V1459" si="14394">U1459/U1453</f>
        <v>0</v>
      </c>
      <c r="W1459" s="91">
        <f t="shared" si="13764"/>
        <v>0</v>
      </c>
      <c r="X1459" s="93">
        <f t="shared" ref="X1459" si="14395">W1459/W1453</f>
        <v>0</v>
      </c>
      <c r="Y1459" s="91">
        <f t="shared" si="13766"/>
        <v>0</v>
      </c>
      <c r="Z1459" s="93">
        <f t="shared" ref="Z1459" si="14396">Y1459/Y1453</f>
        <v>0</v>
      </c>
      <c r="AA1459" s="91">
        <f t="shared" si="13768"/>
        <v>0</v>
      </c>
      <c r="AB1459" s="93">
        <f t="shared" ref="AB1459" si="14397">AA1459/AA1453</f>
        <v>0</v>
      </c>
      <c r="AC1459" s="91">
        <f t="shared" si="13770"/>
        <v>0</v>
      </c>
      <c r="AD1459" s="93">
        <f t="shared" ref="AD1459" si="14398">AC1459/AC1453</f>
        <v>0</v>
      </c>
      <c r="AE1459" s="94">
        <f t="shared" si="13772"/>
        <v>0</v>
      </c>
      <c r="AF1459" s="93">
        <f t="shared" ref="AF1459" si="14399">AE1459/AE1453</f>
        <v>0</v>
      </c>
      <c r="AG1459" s="91">
        <f t="shared" si="13774"/>
        <v>0</v>
      </c>
      <c r="AH1459" s="93">
        <f t="shared" ref="AH1459" si="14400">AG1459/AG1453</f>
        <v>0</v>
      </c>
      <c r="AI1459" s="91">
        <f t="shared" si="13776"/>
        <v>0</v>
      </c>
      <c r="AJ1459" s="93">
        <f t="shared" ref="AJ1459" si="14401">AI1459/AI1453</f>
        <v>0</v>
      </c>
      <c r="AK1459" s="91">
        <f t="shared" si="13778"/>
        <v>0</v>
      </c>
      <c r="AL1459" s="93">
        <f t="shared" ref="AL1459" si="14402">AK1459/AK1453</f>
        <v>0</v>
      </c>
      <c r="AM1459" s="91">
        <f t="shared" si="13780"/>
        <v>0</v>
      </c>
      <c r="AN1459" s="93">
        <f t="shared" ref="AN1459" si="14403">AM1459/AM1453</f>
        <v>0</v>
      </c>
      <c r="AO1459" s="91">
        <f t="shared" si="13782"/>
        <v>0</v>
      </c>
      <c r="AP1459" s="93">
        <f t="shared" ref="AP1459" si="14404">AO1459/AO1453</f>
        <v>0</v>
      </c>
      <c r="AQ1459" s="91">
        <f t="shared" si="13784"/>
        <v>0</v>
      </c>
      <c r="AR1459" s="93">
        <f t="shared" si="14322"/>
        <v>0</v>
      </c>
      <c r="AS1459" s="95">
        <f t="shared" si="13785"/>
        <v>0</v>
      </c>
      <c r="AT1459" s="203">
        <f t="shared" si="14324"/>
        <v>0</v>
      </c>
      <c r="AU1459" s="121"/>
      <c r="AV1459" s="121"/>
      <c r="AW1459" s="121"/>
      <c r="AX1459" s="121"/>
      <c r="AY1459" s="121"/>
      <c r="AZ1459" s="121"/>
      <c r="BA1459" s="121"/>
      <c r="BB1459" s="121"/>
      <c r="BC1459" s="121"/>
      <c r="BD1459" s="121"/>
      <c r="BE1459" s="121"/>
      <c r="CD1459" s="30">
        <f t="shared" si="13786"/>
        <v>0</v>
      </c>
    </row>
    <row r="1460" spans="1:82" x14ac:dyDescent="0.25">
      <c r="AU1460" s="116"/>
      <c r="AV1460" s="116"/>
      <c r="AW1460" s="116"/>
      <c r="AX1460" s="116"/>
      <c r="AY1460" s="116"/>
      <c r="AZ1460" s="116"/>
      <c r="BA1460" s="116"/>
      <c r="BB1460" s="116"/>
      <c r="BC1460" s="116"/>
      <c r="BD1460" s="116"/>
      <c r="BE1460" s="116"/>
    </row>
    <row r="1461" spans="1:82" ht="45" x14ac:dyDescent="0.25">
      <c r="A1461" s="97"/>
      <c r="B1461" s="199" t="s">
        <v>25</v>
      </c>
      <c r="C1461" s="248" t="s">
        <v>116</v>
      </c>
      <c r="D1461" s="247"/>
      <c r="E1461" s="257" t="s">
        <v>119</v>
      </c>
      <c r="F1461" s="247"/>
      <c r="G1461" s="257" t="s">
        <v>120</v>
      </c>
      <c r="H1461" s="247"/>
      <c r="I1461" s="248" t="s">
        <v>117</v>
      </c>
      <c r="J1461" s="247"/>
      <c r="K1461" s="248" t="s">
        <v>118</v>
      </c>
      <c r="L1461" s="247"/>
      <c r="M1461" s="248" t="s">
        <v>27</v>
      </c>
      <c r="N1461" s="247"/>
      <c r="O1461" s="248" t="s">
        <v>166</v>
      </c>
      <c r="P1461" s="247"/>
      <c r="Q1461" s="248" t="s">
        <v>167</v>
      </c>
      <c r="R1461" s="247"/>
      <c r="S1461" s="248" t="s">
        <v>132</v>
      </c>
      <c r="T1461" s="247"/>
      <c r="U1461" s="248" t="s">
        <v>28</v>
      </c>
      <c r="V1461" s="247"/>
      <c r="W1461" s="248" t="s">
        <v>29</v>
      </c>
      <c r="X1461" s="247"/>
      <c r="Y1461" s="248" t="s">
        <v>30</v>
      </c>
      <c r="Z1461" s="247"/>
      <c r="AA1461" s="248" t="s">
        <v>114</v>
      </c>
      <c r="AB1461" s="258"/>
      <c r="AC1461" s="248" t="s">
        <v>113</v>
      </c>
      <c r="AD1461" s="247"/>
      <c r="AE1461" s="248" t="s">
        <v>31</v>
      </c>
      <c r="AF1461" s="247"/>
      <c r="AG1461" s="248" t="s">
        <v>193</v>
      </c>
      <c r="AH1461" s="247"/>
      <c r="AI1461" s="248" t="s">
        <v>164</v>
      </c>
      <c r="AJ1461" s="247"/>
      <c r="AK1461" s="246" t="s">
        <v>165</v>
      </c>
      <c r="AL1461" s="247"/>
      <c r="AM1461" s="248" t="s">
        <v>33</v>
      </c>
      <c r="AN1461" s="247"/>
      <c r="AO1461" s="248" t="s">
        <v>34</v>
      </c>
      <c r="AP1461" s="247"/>
      <c r="AQ1461" s="248" t="s">
        <v>34</v>
      </c>
      <c r="AR1461" s="247"/>
      <c r="AS1461" s="248" t="s">
        <v>35</v>
      </c>
      <c r="AT1461" s="247"/>
      <c r="AU1461" s="115" t="s">
        <v>598</v>
      </c>
      <c r="AV1461" s="115" t="s">
        <v>116</v>
      </c>
      <c r="AW1461" s="115" t="s">
        <v>600</v>
      </c>
      <c r="AX1461" s="116" t="s">
        <v>601</v>
      </c>
      <c r="AY1461" s="116" t="s">
        <v>602</v>
      </c>
      <c r="AZ1461" s="116" t="s">
        <v>134</v>
      </c>
      <c r="BA1461" s="117" t="s">
        <v>114</v>
      </c>
      <c r="BB1461" s="117" t="s">
        <v>113</v>
      </c>
      <c r="BC1461" s="117" t="s">
        <v>46</v>
      </c>
      <c r="BD1461" s="117" t="s">
        <v>44</v>
      </c>
      <c r="BE1461" s="118"/>
    </row>
    <row r="1462" spans="1:82" x14ac:dyDescent="0.25">
      <c r="A1462" s="49" t="s">
        <v>129</v>
      </c>
      <c r="B1462" s="200"/>
      <c r="C1462" s="151"/>
      <c r="D1462" s="152"/>
      <c r="E1462" s="151"/>
      <c r="F1462" s="152"/>
      <c r="G1462" s="200"/>
      <c r="H1462" s="201"/>
      <c r="I1462" s="200"/>
      <c r="J1462" s="201"/>
      <c r="K1462" s="87"/>
      <c r="L1462" s="201"/>
      <c r="M1462" s="200"/>
      <c r="N1462" s="201"/>
      <c r="O1462" s="200"/>
      <c r="P1462" s="201"/>
      <c r="Q1462" s="200"/>
      <c r="R1462" s="201"/>
      <c r="S1462" s="200"/>
      <c r="T1462" s="201"/>
      <c r="U1462" s="200"/>
      <c r="V1462" s="201"/>
      <c r="W1462" s="200"/>
      <c r="X1462" s="201"/>
      <c r="Y1462" s="200"/>
      <c r="Z1462" s="201"/>
      <c r="AA1462" s="87"/>
      <c r="AB1462" s="87"/>
      <c r="AC1462" s="200"/>
      <c r="AD1462" s="201"/>
      <c r="AE1462" s="200"/>
      <c r="AF1462" s="201"/>
      <c r="AG1462" s="200"/>
      <c r="AH1462" s="201"/>
      <c r="AI1462" s="200"/>
      <c r="AJ1462" s="201"/>
      <c r="AK1462" s="87"/>
      <c r="AL1462" s="87"/>
      <c r="AM1462" s="200"/>
      <c r="AN1462" s="201"/>
      <c r="AO1462" s="200"/>
      <c r="AP1462" s="201"/>
      <c r="AQ1462" s="200"/>
      <c r="AR1462" s="201"/>
      <c r="AS1462" s="200"/>
      <c r="AT1462" s="146"/>
      <c r="AU1462" s="115"/>
      <c r="AV1462" s="115"/>
      <c r="AW1462" s="115"/>
      <c r="AX1462" s="116"/>
      <c r="AY1462" s="116"/>
      <c r="AZ1462" s="116"/>
      <c r="BA1462" s="116"/>
      <c r="BB1462" s="116"/>
      <c r="BC1462" s="116"/>
      <c r="BD1462" s="116"/>
      <c r="BE1462" s="116"/>
    </row>
    <row r="1463" spans="1:82" x14ac:dyDescent="0.25">
      <c r="A1463" s="98"/>
      <c r="B1463" s="88"/>
      <c r="C1463" s="249">
        <f>(VLOOKUP(A1462,$BF$2:$CB$5,2,FALSE))*'Form II'!F1463</f>
        <v>60</v>
      </c>
      <c r="D1463" s="250"/>
      <c r="E1463" s="249">
        <f>VLOOKUP(A1462,$BF$2:$CB$5,3,FALSE)*'Form II'!F1463</f>
        <v>60</v>
      </c>
      <c r="F1463" s="250"/>
      <c r="G1463" s="249">
        <f>VLOOKUP(A1462,$BF$2:$CB$5,4,FALSE)*'Form II'!F1463</f>
        <v>60</v>
      </c>
      <c r="H1463" s="250"/>
      <c r="I1463" s="249">
        <f>VLOOKUP(A1462,$BF$2:$CB$5,5,FALSE)*'Form II'!F1463</f>
        <v>60</v>
      </c>
      <c r="J1463" s="250"/>
      <c r="K1463" s="251">
        <f>VLOOKUP(A1462,$BF$2:$CB$5,6,FALSE)*'Form II'!F1463</f>
        <v>100</v>
      </c>
      <c r="L1463" s="250"/>
      <c r="M1463" s="249">
        <f>VLOOKUP(A1462,$BF$2:$CB$5,7,FALSE)*'Form II'!F1463</f>
        <v>200</v>
      </c>
      <c r="N1463" s="250"/>
      <c r="O1463" s="249">
        <f>VLOOKUP(A1462,$BF$2:$CB$5,8,FALSE)*'Form II'!F1463</f>
        <v>125</v>
      </c>
      <c r="P1463" s="250"/>
      <c r="Q1463" s="249">
        <f>VLOOKUP(A1462,$BF$2:$CB$5,9,FALSE)*'Form II'!F1463</f>
        <v>125</v>
      </c>
      <c r="R1463" s="250"/>
      <c r="S1463" s="249">
        <f>VLOOKUP(A1462,$BF$2:$CB$5,10,FALSE)*'Form II'!F1463</f>
        <v>125</v>
      </c>
      <c r="T1463" s="250"/>
      <c r="U1463" s="249">
        <f>VLOOKUP(A1462,$BF$2:$CB$5,11,FALSE)*'Form II'!F1463</f>
        <v>150</v>
      </c>
      <c r="V1463" s="250"/>
      <c r="W1463" s="249">
        <f>VLOOKUP(A1462,$BF$2:$CB$5,12,FALSE)*'Form II'!F1463</f>
        <v>200</v>
      </c>
      <c r="X1463" s="250"/>
      <c r="Y1463" s="252">
        <f>VLOOKUP(A1462,$BF$2:$CB$5,13,FALSE)*'Form II'!F1463</f>
        <v>250</v>
      </c>
      <c r="Z1463" s="253"/>
      <c r="AA1463" s="252">
        <f>VLOOKUP(A1462,$BF$2:$CB$5,14,FALSE)*'Form II'!F1463</f>
        <v>75</v>
      </c>
      <c r="AB1463" s="254"/>
      <c r="AC1463" s="252">
        <f>VLOOKUP(A1462,$BF$2:$CB$5,15,FALSE)*'Form II'!F1463</f>
        <v>75</v>
      </c>
      <c r="AD1463" s="253"/>
      <c r="AE1463" s="252">
        <f>VLOOKUP(A1462,$BF$2:$CB$5,16,FALSE)*'Form II'!F1463</f>
        <v>200</v>
      </c>
      <c r="AF1463" s="253"/>
      <c r="AG1463" s="249">
        <f>VLOOKUP(A1462,$BF$2:$CB$5,17,FALSE)*'Form II'!F1463</f>
        <v>200</v>
      </c>
      <c r="AH1463" s="250"/>
      <c r="AI1463" s="249">
        <f>VLOOKUP(A1462,$BF$2:$CB$5,18,FALSE)*'Form II'!F1463</f>
        <v>12.5</v>
      </c>
      <c r="AJ1463" s="250"/>
      <c r="AK1463" s="249">
        <f>VLOOKUP(A1462,$BF$2:$CB$5,19,FALSE)*'Form II'!F1463</f>
        <v>25</v>
      </c>
      <c r="AL1463" s="250"/>
      <c r="AM1463" s="249">
        <f>VLOOKUP(A1462,$BF$2:$CB$5,20,FALSE)*'Form II'!F1463</f>
        <v>12.5</v>
      </c>
      <c r="AN1463" s="250"/>
      <c r="AO1463" s="249">
        <f>VLOOKUP(A1462,$BF$2:$CB$5,21,FALSE)*'Form II'!F1463</f>
        <v>25</v>
      </c>
      <c r="AP1463" s="250"/>
      <c r="AQ1463" s="249">
        <f>VLOOKUP(A1462,$BF$2:$CB$5,22,FALSE)*'Form II'!F1463</f>
        <v>25</v>
      </c>
      <c r="AR1463" s="250"/>
      <c r="AS1463" s="255"/>
      <c r="AT1463" s="256"/>
      <c r="AU1463" s="116"/>
      <c r="AV1463" s="116"/>
      <c r="AW1463" s="116"/>
      <c r="AX1463" s="116"/>
      <c r="AY1463" s="116"/>
      <c r="AZ1463" s="116"/>
      <c r="BA1463" s="116"/>
      <c r="BB1463" s="116"/>
      <c r="BC1463" s="116"/>
      <c r="BD1463" s="116"/>
      <c r="BE1463" s="116"/>
    </row>
    <row r="1464" spans="1:82" ht="15.75" thickBot="1" x14ac:dyDescent="0.3">
      <c r="A1464" s="48" t="str">
        <f>'Form II'!A1463&amp;", "&amp;'Form II'!B1463</f>
        <v>, 147</v>
      </c>
      <c r="B1464" s="99" t="s">
        <v>36</v>
      </c>
      <c r="C1464" s="99" t="s">
        <v>36</v>
      </c>
      <c r="D1464" s="99" t="s">
        <v>142</v>
      </c>
      <c r="E1464" s="99"/>
      <c r="F1464" s="99"/>
      <c r="G1464" s="99"/>
      <c r="H1464" s="99"/>
      <c r="I1464" s="99"/>
      <c r="J1464" s="99"/>
      <c r="K1464" s="99" t="s">
        <v>36</v>
      </c>
      <c r="L1464" s="99" t="s">
        <v>142</v>
      </c>
      <c r="M1464" s="99" t="s">
        <v>36</v>
      </c>
      <c r="N1464" s="99" t="s">
        <v>142</v>
      </c>
      <c r="O1464" s="99" t="s">
        <v>36</v>
      </c>
      <c r="P1464" s="99" t="s">
        <v>142</v>
      </c>
      <c r="Q1464" s="99" t="s">
        <v>36</v>
      </c>
      <c r="R1464" s="99" t="s">
        <v>142</v>
      </c>
      <c r="S1464" s="99" t="s">
        <v>36</v>
      </c>
      <c r="T1464" s="99" t="s">
        <v>142</v>
      </c>
      <c r="U1464" s="99" t="s">
        <v>36</v>
      </c>
      <c r="V1464" s="99" t="s">
        <v>142</v>
      </c>
      <c r="W1464" s="99" t="s">
        <v>36</v>
      </c>
      <c r="X1464" s="99" t="s">
        <v>142</v>
      </c>
      <c r="Y1464" s="99" t="s">
        <v>36</v>
      </c>
      <c r="Z1464" s="99" t="s">
        <v>142</v>
      </c>
      <c r="AA1464" s="99"/>
      <c r="AB1464" s="99"/>
      <c r="AC1464" s="99" t="s">
        <v>36</v>
      </c>
      <c r="AD1464" s="99" t="s">
        <v>142</v>
      </c>
      <c r="AE1464" s="99" t="s">
        <v>36</v>
      </c>
      <c r="AF1464" s="100" t="s">
        <v>142</v>
      </c>
      <c r="AG1464" s="99" t="s">
        <v>36</v>
      </c>
      <c r="AH1464" s="99" t="s">
        <v>142</v>
      </c>
      <c r="AI1464" s="99" t="s">
        <v>36</v>
      </c>
      <c r="AJ1464" s="99" t="s">
        <v>142</v>
      </c>
      <c r="AK1464" s="99" t="s">
        <v>36</v>
      </c>
      <c r="AL1464" s="99" t="s">
        <v>142</v>
      </c>
      <c r="AM1464" s="99" t="s">
        <v>36</v>
      </c>
      <c r="AN1464" s="99" t="s">
        <v>142</v>
      </c>
      <c r="AO1464" s="99" t="s">
        <v>36</v>
      </c>
      <c r="AP1464" s="99" t="s">
        <v>142</v>
      </c>
      <c r="AQ1464" s="99" t="s">
        <v>36</v>
      </c>
      <c r="AR1464" s="99" t="s">
        <v>142</v>
      </c>
      <c r="AS1464" s="99" t="s">
        <v>36</v>
      </c>
      <c r="AT1464" s="147" t="s">
        <v>142</v>
      </c>
      <c r="AU1464" s="116"/>
      <c r="AV1464" s="116"/>
      <c r="AW1464" s="116"/>
      <c r="AX1464" s="116"/>
      <c r="AY1464" s="116"/>
      <c r="AZ1464" s="116"/>
      <c r="BA1464" s="116"/>
      <c r="BB1464" s="116"/>
      <c r="BC1464" s="116"/>
      <c r="BD1464" s="116"/>
      <c r="BE1464" s="116"/>
    </row>
    <row r="1465" spans="1:82" ht="16.5" thickTop="1" thickBot="1" x14ac:dyDescent="0.3">
      <c r="A1465" s="24" t="s">
        <v>37</v>
      </c>
      <c r="B1465" s="25"/>
      <c r="C1465" s="112">
        <v>0</v>
      </c>
      <c r="D1465" s="93">
        <f t="shared" ref="D1465" si="14405">C1465/C1463</f>
        <v>0</v>
      </c>
      <c r="E1465" s="112"/>
      <c r="F1465" s="93">
        <f t="shared" ref="F1465" si="14406">E1465/E1463</f>
        <v>0</v>
      </c>
      <c r="G1465" s="112"/>
      <c r="H1465" s="93">
        <f t="shared" ref="H1465" si="14407">G1465/G1463</f>
        <v>0</v>
      </c>
      <c r="I1465" s="112"/>
      <c r="J1465" s="93">
        <f t="shared" ref="J1465" si="14408">I1465/I1463</f>
        <v>0</v>
      </c>
      <c r="K1465" s="112"/>
      <c r="L1465" s="93">
        <f t="shared" ref="L1465" si="14409">K1465/K1463</f>
        <v>0</v>
      </c>
      <c r="M1465" s="112">
        <v>0</v>
      </c>
      <c r="N1465" s="93">
        <f t="shared" ref="N1465" si="14410">M1465/M1463</f>
        <v>0</v>
      </c>
      <c r="O1465" s="112">
        <v>0</v>
      </c>
      <c r="P1465" s="93">
        <f t="shared" ref="P1465" si="14411">O1465/O1463</f>
        <v>0</v>
      </c>
      <c r="Q1465" s="112">
        <v>0</v>
      </c>
      <c r="R1465" s="93">
        <f t="shared" ref="R1465" si="14412">Q1465/Q1463</f>
        <v>0</v>
      </c>
      <c r="S1465" s="112">
        <v>0</v>
      </c>
      <c r="T1465" s="93">
        <f t="shared" ref="T1465" si="14413">S1465/S1463</f>
        <v>0</v>
      </c>
      <c r="U1465" s="112">
        <v>0</v>
      </c>
      <c r="V1465" s="93">
        <f t="shared" ref="V1465" si="14414">U1465/U1463</f>
        <v>0</v>
      </c>
      <c r="W1465" s="112">
        <v>0</v>
      </c>
      <c r="X1465" s="93">
        <f t="shared" ref="X1465" si="14415">W1465/W1463</f>
        <v>0</v>
      </c>
      <c r="Y1465" s="112">
        <v>0</v>
      </c>
      <c r="Z1465" s="93">
        <f t="shared" ref="Z1465" si="14416">Y1465/Y1463</f>
        <v>0</v>
      </c>
      <c r="AA1465" s="112">
        <v>0</v>
      </c>
      <c r="AB1465" s="93">
        <f t="shared" ref="AB1465" si="14417">AA1465/AA1463</f>
        <v>0</v>
      </c>
      <c r="AC1465" s="112">
        <v>0</v>
      </c>
      <c r="AD1465" s="93">
        <f t="shared" ref="AD1465" si="14418">AC1465/AC1463</f>
        <v>0</v>
      </c>
      <c r="AE1465" s="112"/>
      <c r="AF1465" s="93">
        <f t="shared" ref="AF1465" si="14419">AE1465/AE1463</f>
        <v>0</v>
      </c>
      <c r="AG1465" s="112"/>
      <c r="AH1465" s="93">
        <f t="shared" ref="AH1465" si="14420">AG1465/AG1463</f>
        <v>0</v>
      </c>
      <c r="AI1465" s="112"/>
      <c r="AJ1465" s="93">
        <f t="shared" ref="AJ1465" si="14421">AI1465/AI1463</f>
        <v>0</v>
      </c>
      <c r="AK1465" s="112"/>
      <c r="AL1465" s="93">
        <f t="shared" ref="AL1465" si="14422">AK1465/AK1463</f>
        <v>0</v>
      </c>
      <c r="AM1465" s="112">
        <v>0</v>
      </c>
      <c r="AN1465" s="93">
        <f t="shared" ref="AN1465" si="14423">AM1465/AM1463</f>
        <v>0</v>
      </c>
      <c r="AO1465" s="112">
        <v>0</v>
      </c>
      <c r="AP1465" s="93">
        <f t="shared" ref="AP1465" si="14424">AO1465/AO1463</f>
        <v>0</v>
      </c>
      <c r="AQ1465" s="112">
        <v>0</v>
      </c>
      <c r="AR1465" s="93">
        <f t="shared" ref="AR1465:AR1469" si="14425">AQ1465/$AQ$113</f>
        <v>0</v>
      </c>
      <c r="AS1465" s="134">
        <f t="shared" ref="AS1465:AS1468" si="14426">C1465+K1465+M1465+O1465+U1465+W1465+Y1465+AC1465+AE1465+AG1465+AM1465+AQ1465+E1465+I1465+G1465+AA1465+Q1465+S1465+AO1465+AI1465+AK1465</f>
        <v>0</v>
      </c>
      <c r="AT1465" s="203">
        <f t="shared" ref="AT1465:AT1469" si="14427">D1465+L1465+N1465+P1465+V1465+X1465+Z1465+AD1465+AF1465+AH1465+AN1465+AR1465+AB1465+F1465+J1465+H1465+R1465+T1465+AP1465+AJ1465+AL1465</f>
        <v>0</v>
      </c>
      <c r="AU1465" s="120">
        <f>IF(J1465=0,0,(IF('Form II'!K1463="yes",(J1465/AT1465)*('Form II'!G1463+'Form II'!H1463),0)))</f>
        <v>0</v>
      </c>
      <c r="AV1465" s="120">
        <f>IF(D1465=0,0,(IF('Form II'!I1463="yes",(D1465/AT1465)*('Form II'!G1463+'Form II'!H1463),0)))</f>
        <v>0</v>
      </c>
      <c r="AW1465" s="120">
        <f>IF(F1465+H1465=0,0,(IF('Form II'!J1463="yes",((F1465+H1465)/AT1465)*('Form II'!G1463+'Form II'!H1463),0)))</f>
        <v>0</v>
      </c>
      <c r="AX1465" s="120">
        <f>IF(L1465=0,0,(L1465/AT1465)*('Form II'!G1463+'Form II'!H1463))</f>
        <v>0</v>
      </c>
      <c r="AY1465" s="120">
        <f>IF(P1465+R1465=0,0,(IF('Form II'!M1463="yes",(((P1465+R1465)/AT1465)*('Form II'!G1463+'Form II'!H1463)),0)))</f>
        <v>0</v>
      </c>
      <c r="AZ1465" s="120" t="e">
        <f>IF('Form II'!N1463="yes",(((V1465+X1465+Z1465+T1465)/AT1465)*('Form II'!G1463+'Form II'!H1463)),0)</f>
        <v>#DIV/0!</v>
      </c>
      <c r="BA1465" s="120" t="e">
        <f>IF('Form II'!P1463="yes",(AB1465/AT1465)*('Form II'!G1463+'Form II'!H1463),0)</f>
        <v>#DIV/0!</v>
      </c>
      <c r="BB1465" s="120" t="e">
        <f>IF('Form II'!O1463="yes",(AD1465/AT1465)*('Form II'!G1463+'Form II'!H1463),0)</f>
        <v>#DIV/0!</v>
      </c>
      <c r="BC1465" s="120">
        <f>IF(AF1465=0,0,(AF1465/AT1465)*('Form II'!G1463+'Form II'!H1463))</f>
        <v>0</v>
      </c>
      <c r="BD1465" s="120">
        <f>IF((AN1465+AP1465+AR1465)=0,0,(IF('Form II'!R1463="yes",(((AN1465+AP1465+AR1465)/AT1465)*('Form II'!G1463+'Form II'!H1463)),0)))</f>
        <v>0</v>
      </c>
      <c r="BE1465" s="118">
        <f>IF((AS1465)=0,('Form II'!G1463+'Form II'!H1463),SUM(AU1465:BD1465))</f>
        <v>0</v>
      </c>
      <c r="CD1465" s="23">
        <f>AT1465*'Form II'!F1463</f>
        <v>0</v>
      </c>
    </row>
    <row r="1466" spans="1:82" ht="16.5" thickTop="1" thickBot="1" x14ac:dyDescent="0.3">
      <c r="A1466" s="26" t="s">
        <v>38</v>
      </c>
      <c r="B1466" s="27"/>
      <c r="C1466" s="113">
        <v>0</v>
      </c>
      <c r="D1466" s="93">
        <f t="shared" ref="D1466" si="14428">C1466/C1463</f>
        <v>0</v>
      </c>
      <c r="E1466" s="113"/>
      <c r="F1466" s="93">
        <f t="shared" ref="F1466" si="14429">E1466/E1463</f>
        <v>0</v>
      </c>
      <c r="G1466" s="113"/>
      <c r="H1466" s="93">
        <f t="shared" ref="H1466" si="14430">G1466/G1463</f>
        <v>0</v>
      </c>
      <c r="I1466" s="113"/>
      <c r="J1466" s="93">
        <f t="shared" ref="J1466" si="14431">I1466/I1463</f>
        <v>0</v>
      </c>
      <c r="K1466" s="113"/>
      <c r="L1466" s="93">
        <f t="shared" ref="L1466" si="14432">K1466/K1463</f>
        <v>0</v>
      </c>
      <c r="M1466" s="113">
        <v>0</v>
      </c>
      <c r="N1466" s="93">
        <f t="shared" ref="N1466" si="14433">M1466/M1463</f>
        <v>0</v>
      </c>
      <c r="O1466" s="113">
        <v>0</v>
      </c>
      <c r="P1466" s="93">
        <f t="shared" ref="P1466" si="14434">O1466/O1463</f>
        <v>0</v>
      </c>
      <c r="Q1466" s="113">
        <v>0</v>
      </c>
      <c r="R1466" s="93">
        <f t="shared" ref="R1466" si="14435">Q1466/Q1463</f>
        <v>0</v>
      </c>
      <c r="S1466" s="113">
        <v>0</v>
      </c>
      <c r="T1466" s="93">
        <f t="shared" ref="T1466" si="14436">S1466/S1463</f>
        <v>0</v>
      </c>
      <c r="U1466" s="113">
        <v>0</v>
      </c>
      <c r="V1466" s="93">
        <f t="shared" ref="V1466" si="14437">U1466/U1463</f>
        <v>0</v>
      </c>
      <c r="W1466" s="113">
        <v>0</v>
      </c>
      <c r="X1466" s="93">
        <f t="shared" ref="X1466" si="14438">W1466/W1463</f>
        <v>0</v>
      </c>
      <c r="Y1466" s="113">
        <v>0</v>
      </c>
      <c r="Z1466" s="93">
        <f t="shared" ref="Z1466" si="14439">Y1466/Y1463</f>
        <v>0</v>
      </c>
      <c r="AA1466" s="113">
        <v>0</v>
      </c>
      <c r="AB1466" s="93">
        <f t="shared" ref="AB1466" si="14440">AA1466/AA1463</f>
        <v>0</v>
      </c>
      <c r="AC1466" s="113">
        <v>0</v>
      </c>
      <c r="AD1466" s="93">
        <f t="shared" ref="AD1466" si="14441">AC1466/AC1463</f>
        <v>0</v>
      </c>
      <c r="AE1466" s="113"/>
      <c r="AF1466" s="93">
        <f t="shared" ref="AF1466" si="14442">AE1466/AE1463</f>
        <v>0</v>
      </c>
      <c r="AG1466" s="113"/>
      <c r="AH1466" s="93">
        <f t="shared" ref="AH1466" si="14443">AG1466/AG1463</f>
        <v>0</v>
      </c>
      <c r="AI1466" s="113"/>
      <c r="AJ1466" s="93">
        <f t="shared" ref="AJ1466" si="14444">AI1466/AI1463</f>
        <v>0</v>
      </c>
      <c r="AK1466" s="113"/>
      <c r="AL1466" s="93">
        <f t="shared" ref="AL1466" si="14445">AK1466/AK1463</f>
        <v>0</v>
      </c>
      <c r="AM1466" s="113">
        <v>0</v>
      </c>
      <c r="AN1466" s="93">
        <f t="shared" ref="AN1466" si="14446">AM1466/AM1463</f>
        <v>0</v>
      </c>
      <c r="AO1466" s="113">
        <v>0</v>
      </c>
      <c r="AP1466" s="93">
        <f t="shared" ref="AP1466" si="14447">AO1466/AO1463</f>
        <v>0</v>
      </c>
      <c r="AQ1466" s="113">
        <v>0</v>
      </c>
      <c r="AR1466" s="93">
        <f t="shared" si="14425"/>
        <v>0</v>
      </c>
      <c r="AS1466" s="134">
        <f t="shared" si="14426"/>
        <v>0</v>
      </c>
      <c r="AT1466" s="203">
        <f t="shared" si="14427"/>
        <v>0</v>
      </c>
      <c r="AU1466" s="120">
        <f>IF(J1466=0,0,(IF('Form II'!K1464="yes",(J1466/AT1466)*('Form II'!G1464+'Form II'!H1464),0)))</f>
        <v>0</v>
      </c>
      <c r="AV1466" s="120">
        <f>IF(D1466=0,0,(IF('Form II'!I1464="yes",(D1466/AT1466)*('Form II'!G1464+'Form II'!H1464),0)))</f>
        <v>0</v>
      </c>
      <c r="AW1466" s="120">
        <f>IF(F1466+H1466=0,0,(IF('Form II'!J1464="yes",((F1466+H1466)/AT1466)*('Form II'!G1464+'Form II'!H1464),0)))</f>
        <v>0</v>
      </c>
      <c r="AX1466" s="120">
        <f>IF(L1466=0,0,(L1466/AT1466)*('Form II'!G1464+'Form II'!H1464))</f>
        <v>0</v>
      </c>
      <c r="AY1466" s="120">
        <f>IF(P1466+R1466=0,0,(IF('Form II'!M1464="yes",(((P1466+R1466)/AT1466)*('Form II'!G1464+'Form II'!H1464)),0)))</f>
        <v>0</v>
      </c>
      <c r="AZ1466" s="120" t="e">
        <f>IF('Form II'!N1464="yes",(((V1466+X1466+Z1466+T1466)/AT1466)*('Form II'!G1464+'Form II'!H1464)),0)</f>
        <v>#DIV/0!</v>
      </c>
      <c r="BA1466" s="120" t="e">
        <f>IF('Form II'!P1464="yes",(AB1466/AT1466)*('Form II'!G1464+'Form II'!H1464),0)</f>
        <v>#DIV/0!</v>
      </c>
      <c r="BB1466" s="120" t="e">
        <f>IF('Form II'!O1464="yes",(AD1466/AT1466)*('Form II'!G1464+'Form II'!H1464),0)</f>
        <v>#DIV/0!</v>
      </c>
      <c r="BC1466" s="120">
        <f>IF(AF1466=0,0,(AF1466/AT1466)*('Form II'!G1464+'Form II'!H1464))</f>
        <v>0</v>
      </c>
      <c r="BD1466" s="120">
        <f>IF((AN1466+AP1466+AR1466)=0,0,(IF('Form II'!R1464="yes",(((AN1466+AP1466+AR1466)/AT1466)*('Form II'!G1464+'Form II'!H1464)),0)))</f>
        <v>0</v>
      </c>
      <c r="BE1466" s="118">
        <f>IF((AS1466)=0,('Form II'!G1464+'Form II'!H1464),SUM(AU1466:BD1466))</f>
        <v>0</v>
      </c>
      <c r="CD1466" s="23">
        <f>AT1466*'Form II'!F1464</f>
        <v>0</v>
      </c>
    </row>
    <row r="1467" spans="1:82" ht="16.5" thickTop="1" thickBot="1" x14ac:dyDescent="0.3">
      <c r="A1467" s="26" t="s">
        <v>39</v>
      </c>
      <c r="B1467" s="27"/>
      <c r="C1467" s="113">
        <v>0</v>
      </c>
      <c r="D1467" s="93">
        <f t="shared" ref="D1467" si="14448">C1467/C1463</f>
        <v>0</v>
      </c>
      <c r="E1467" s="113"/>
      <c r="F1467" s="93">
        <f t="shared" ref="F1467" si="14449">E1467/E1463</f>
        <v>0</v>
      </c>
      <c r="G1467" s="113"/>
      <c r="H1467" s="93">
        <f t="shared" ref="H1467" si="14450">G1467/G1463</f>
        <v>0</v>
      </c>
      <c r="I1467" s="113"/>
      <c r="J1467" s="93">
        <f t="shared" ref="J1467" si="14451">I1467/I1463</f>
        <v>0</v>
      </c>
      <c r="K1467" s="113"/>
      <c r="L1467" s="93">
        <f t="shared" ref="L1467" si="14452">K1467/K1463</f>
        <v>0</v>
      </c>
      <c r="M1467" s="113">
        <v>0</v>
      </c>
      <c r="N1467" s="93">
        <f t="shared" ref="N1467" si="14453">M1467/M1463</f>
        <v>0</v>
      </c>
      <c r="O1467" s="113">
        <v>0</v>
      </c>
      <c r="P1467" s="93">
        <f t="shared" ref="P1467" si="14454">O1467/O1463</f>
        <v>0</v>
      </c>
      <c r="Q1467" s="113">
        <v>0</v>
      </c>
      <c r="R1467" s="93">
        <f t="shared" ref="R1467" si="14455">Q1467/Q1463</f>
        <v>0</v>
      </c>
      <c r="S1467" s="113">
        <v>0</v>
      </c>
      <c r="T1467" s="93">
        <f t="shared" ref="T1467" si="14456">S1467/S1463</f>
        <v>0</v>
      </c>
      <c r="U1467" s="113">
        <v>0</v>
      </c>
      <c r="V1467" s="93">
        <f t="shared" ref="V1467" si="14457">U1467/U1463</f>
        <v>0</v>
      </c>
      <c r="W1467" s="113">
        <v>0</v>
      </c>
      <c r="X1467" s="93">
        <f t="shared" ref="X1467" si="14458">W1467/W1463</f>
        <v>0</v>
      </c>
      <c r="Y1467" s="113">
        <v>0</v>
      </c>
      <c r="Z1467" s="93">
        <f t="shared" ref="Z1467" si="14459">Y1467/Y1463</f>
        <v>0</v>
      </c>
      <c r="AA1467" s="113">
        <v>0</v>
      </c>
      <c r="AB1467" s="93">
        <f t="shared" ref="AB1467" si="14460">AA1467/AA1463</f>
        <v>0</v>
      </c>
      <c r="AC1467" s="113">
        <v>0</v>
      </c>
      <c r="AD1467" s="93">
        <f t="shared" ref="AD1467" si="14461">AC1467/AC1463</f>
        <v>0</v>
      </c>
      <c r="AE1467" s="113"/>
      <c r="AF1467" s="93">
        <f t="shared" ref="AF1467" si="14462">AE1467/AE1463</f>
        <v>0</v>
      </c>
      <c r="AG1467" s="113"/>
      <c r="AH1467" s="93">
        <f t="shared" ref="AH1467" si="14463">AG1467/AG1463</f>
        <v>0</v>
      </c>
      <c r="AI1467" s="113"/>
      <c r="AJ1467" s="93">
        <f t="shared" ref="AJ1467" si="14464">AI1467/AI1463</f>
        <v>0</v>
      </c>
      <c r="AK1467" s="113"/>
      <c r="AL1467" s="93">
        <f t="shared" ref="AL1467" si="14465">AK1467/AK1463</f>
        <v>0</v>
      </c>
      <c r="AM1467" s="113">
        <v>0</v>
      </c>
      <c r="AN1467" s="93">
        <f t="shared" ref="AN1467" si="14466">AM1467/AM1463</f>
        <v>0</v>
      </c>
      <c r="AO1467" s="113">
        <v>0</v>
      </c>
      <c r="AP1467" s="93">
        <f t="shared" ref="AP1467" si="14467">AO1467/AO1463</f>
        <v>0</v>
      </c>
      <c r="AQ1467" s="113">
        <v>0</v>
      </c>
      <c r="AR1467" s="93">
        <f t="shared" si="14425"/>
        <v>0</v>
      </c>
      <c r="AS1467" s="134">
        <f t="shared" si="14426"/>
        <v>0</v>
      </c>
      <c r="AT1467" s="203">
        <f t="shared" si="14427"/>
        <v>0</v>
      </c>
      <c r="AU1467" s="120">
        <f>IF(J1467=0,0,(IF('Form II'!K1465="yes",(J1467/AT1467)*('Form II'!G1465+'Form II'!H1465),0)))</f>
        <v>0</v>
      </c>
      <c r="AV1467" s="120">
        <f>IF(D1467=0,0,(IF('Form II'!I1465="yes",(D1467/AT1467)*('Form II'!G1465+'Form II'!H1465),0)))</f>
        <v>0</v>
      </c>
      <c r="AW1467" s="120">
        <f>IF(F1467+H1467=0,0,(IF('Form II'!J1465="yes",((F1467+H1467)/AT1467)*('Form II'!G1465+'Form II'!H1465),0)))</f>
        <v>0</v>
      </c>
      <c r="AX1467" s="120">
        <f>IF(L1467=0,0,(L1467/AT1467)*('Form II'!G1465+'Form II'!H1465))</f>
        <v>0</v>
      </c>
      <c r="AY1467" s="120">
        <f>IF(P1467+R1467=0,0,(IF('Form II'!M1465="yes",(((P1467+R1467)/AT1467)*('Form II'!G1465+'Form II'!H1465)),0)))</f>
        <v>0</v>
      </c>
      <c r="AZ1467" s="120" t="e">
        <f>IF('Form II'!N1465="yes",(((V1467+X1467+Z1467+T1467)/AT1467)*('Form II'!G1465+'Form II'!H1465)),0)</f>
        <v>#DIV/0!</v>
      </c>
      <c r="BA1467" s="120" t="e">
        <f>IF('Form II'!P1465="yes",(AB1467/AT1467)*('Form II'!G1465+'Form II'!H1465),0)</f>
        <v>#DIV/0!</v>
      </c>
      <c r="BB1467" s="120" t="e">
        <f>IF('Form II'!O1465="yes",(AD1467/AT1467)*('Form II'!G1465+'Form II'!H1465),0)</f>
        <v>#DIV/0!</v>
      </c>
      <c r="BC1467" s="120">
        <f>IF(AF1467=0,0,(AF1467/AT1467)*('Form II'!G1465+'Form II'!H1465))</f>
        <v>0</v>
      </c>
      <c r="BD1467" s="120">
        <f>IF((AN1467+AP1467+AR1467)=0,0,(IF('Form II'!R1465="yes",(((AN1467+AP1467+AR1467)/AT1467)*('Form II'!G1465+'Form II'!H1465)),0)))</f>
        <v>0</v>
      </c>
      <c r="BE1467" s="118">
        <f>IF((AS1467)=0,('Form II'!G1465+'Form II'!H1465),SUM(AU1467:BD1467))</f>
        <v>0</v>
      </c>
      <c r="CD1467" s="23">
        <f>AT1467*'Form II'!F1465</f>
        <v>0</v>
      </c>
    </row>
    <row r="1468" spans="1:82" ht="16.5" thickTop="1" thickBot="1" x14ac:dyDescent="0.3">
      <c r="A1468" s="28" t="s">
        <v>40</v>
      </c>
      <c r="B1468" s="29"/>
      <c r="C1468" s="114">
        <v>0</v>
      </c>
      <c r="D1468" s="93">
        <f t="shared" ref="D1468" si="14468">C1468/C1463</f>
        <v>0</v>
      </c>
      <c r="E1468" s="114"/>
      <c r="F1468" s="93">
        <f t="shared" ref="F1468" si="14469">E1468/E1463</f>
        <v>0</v>
      </c>
      <c r="G1468" s="114"/>
      <c r="H1468" s="93">
        <f t="shared" ref="H1468" si="14470">G1468/G1463</f>
        <v>0</v>
      </c>
      <c r="I1468" s="114"/>
      <c r="J1468" s="93">
        <f t="shared" ref="J1468" si="14471">I1468/I1463</f>
        <v>0</v>
      </c>
      <c r="K1468" s="114"/>
      <c r="L1468" s="93">
        <f t="shared" ref="L1468" si="14472">K1468/K1463</f>
        <v>0</v>
      </c>
      <c r="M1468" s="114">
        <v>0</v>
      </c>
      <c r="N1468" s="93">
        <f t="shared" ref="N1468" si="14473">M1468/M1463</f>
        <v>0</v>
      </c>
      <c r="O1468" s="114">
        <v>0</v>
      </c>
      <c r="P1468" s="93">
        <f t="shared" ref="P1468" si="14474">O1468/O1463</f>
        <v>0</v>
      </c>
      <c r="Q1468" s="114">
        <v>0</v>
      </c>
      <c r="R1468" s="93">
        <f t="shared" ref="R1468" si="14475">Q1468/Q1463</f>
        <v>0</v>
      </c>
      <c r="S1468" s="114">
        <v>0</v>
      </c>
      <c r="T1468" s="93">
        <f t="shared" ref="T1468" si="14476">S1468/S1463</f>
        <v>0</v>
      </c>
      <c r="U1468" s="114">
        <v>0</v>
      </c>
      <c r="V1468" s="93">
        <f t="shared" ref="V1468" si="14477">U1468/U1463</f>
        <v>0</v>
      </c>
      <c r="W1468" s="114">
        <v>0</v>
      </c>
      <c r="X1468" s="93">
        <f t="shared" ref="X1468" si="14478">W1468/W1463</f>
        <v>0</v>
      </c>
      <c r="Y1468" s="114">
        <v>0</v>
      </c>
      <c r="Z1468" s="93">
        <f t="shared" ref="Z1468" si="14479">Y1468/Y1463</f>
        <v>0</v>
      </c>
      <c r="AA1468" s="114">
        <v>0</v>
      </c>
      <c r="AB1468" s="93">
        <f t="shared" ref="AB1468" si="14480">AA1468/AA1463</f>
        <v>0</v>
      </c>
      <c r="AC1468" s="114">
        <v>0</v>
      </c>
      <c r="AD1468" s="93">
        <f t="shared" ref="AD1468" si="14481">AC1468/AC1463</f>
        <v>0</v>
      </c>
      <c r="AE1468" s="114"/>
      <c r="AF1468" s="93">
        <f t="shared" ref="AF1468" si="14482">AE1468/AE1463</f>
        <v>0</v>
      </c>
      <c r="AG1468" s="114"/>
      <c r="AH1468" s="93">
        <f t="shared" ref="AH1468" si="14483">AG1468/AG1463</f>
        <v>0</v>
      </c>
      <c r="AI1468" s="114"/>
      <c r="AJ1468" s="93">
        <f t="shared" ref="AJ1468" si="14484">AI1468/AI1463</f>
        <v>0</v>
      </c>
      <c r="AK1468" s="114"/>
      <c r="AL1468" s="93">
        <f t="shared" ref="AL1468" si="14485">AK1468/AK1463</f>
        <v>0</v>
      </c>
      <c r="AM1468" s="114">
        <v>0</v>
      </c>
      <c r="AN1468" s="93">
        <f t="shared" ref="AN1468" si="14486">AM1468/AM1463</f>
        <v>0</v>
      </c>
      <c r="AO1468" s="114">
        <v>0</v>
      </c>
      <c r="AP1468" s="93">
        <f t="shared" ref="AP1468" si="14487">AO1468/AO1463</f>
        <v>0</v>
      </c>
      <c r="AQ1468" s="114">
        <v>0</v>
      </c>
      <c r="AR1468" s="93">
        <f t="shared" si="14425"/>
        <v>0</v>
      </c>
      <c r="AS1468" s="134">
        <f t="shared" si="14426"/>
        <v>0</v>
      </c>
      <c r="AT1468" s="203">
        <f t="shared" si="14427"/>
        <v>0</v>
      </c>
      <c r="AU1468" s="120">
        <f>IF(J1468=0,0,(IF('Form II'!K1466="yes",(J1468/AT1468)*('Form II'!G1466+'Form II'!H1466),0)))</f>
        <v>0</v>
      </c>
      <c r="AV1468" s="120">
        <f>IF(D1468=0,0,(IF('Form II'!I1466="yes",(D1468/AT1468)*('Form II'!G1466+'Form II'!H1466),0)))</f>
        <v>0</v>
      </c>
      <c r="AW1468" s="120">
        <f>IF(F1468+H1468=0,0,(IF('Form II'!J1466="yes",((F1468+H1468)/AT1468)*('Form II'!G1466+'Form II'!H1466),0)))</f>
        <v>0</v>
      </c>
      <c r="AX1468" s="120">
        <f>IF(L1468=0,0,(L1468/AT1468)*('Form II'!G1466+'Form II'!H1466))</f>
        <v>0</v>
      </c>
      <c r="AY1468" s="120">
        <f>IF(P1468+R1468=0,0,(IF('Form II'!M1466="yes",(((P1468+R1468)/AT1468)*('Form II'!G1466+'Form II'!H1466)),0)))</f>
        <v>0</v>
      </c>
      <c r="AZ1468" s="120" t="e">
        <f>IF('Form II'!N1466="yes",(((V1468+X1468+Z1468+T1468)/AT1468)*('Form II'!G1466+'Form II'!H1466)),0)</f>
        <v>#DIV/0!</v>
      </c>
      <c r="BA1468" s="120" t="e">
        <f>IF('Form II'!P1466="yes",(AB1468/AT1468)*('Form II'!G1466+'Form II'!H1466),0)</f>
        <v>#DIV/0!</v>
      </c>
      <c r="BB1468" s="120" t="e">
        <f>IF('Form II'!O1466="yes",(AD1468/AT1468)*('Form II'!G1466+'Form II'!H1466),0)</f>
        <v>#DIV/0!</v>
      </c>
      <c r="BC1468" s="120">
        <f>IF(AF1468=0,0,(AF1468/AT1468)*('Form II'!G1466+'Form II'!H1466))</f>
        <v>0</v>
      </c>
      <c r="BD1468" s="120">
        <f>IF((AN1468+AP1468+AR1468)=0,0,(IF('Form II'!R1466="yes",(((AN1468+AP1468+AR1468)/AT1468)*('Form II'!G1466+'Form II'!H1466)),0)))</f>
        <v>0</v>
      </c>
      <c r="BE1468" s="118">
        <f>IF((AS1468)=0,('Form II'!G1466+'Form II'!H1466),SUM(AU1468:BD1468))</f>
        <v>0</v>
      </c>
      <c r="CD1468" s="23">
        <f>AT1468*'Form II'!F1466</f>
        <v>0</v>
      </c>
    </row>
    <row r="1469" spans="1:82" ht="15.75" thickTop="1" x14ac:dyDescent="0.25">
      <c r="A1469" s="90" t="s">
        <v>41</v>
      </c>
      <c r="B1469" s="91"/>
      <c r="C1469" s="91">
        <f t="shared" ref="C1469:C1499" si="14488">SUM(C1465:C1468)</f>
        <v>0</v>
      </c>
      <c r="D1469" s="93">
        <f t="shared" ref="D1469" si="14489">C1469/C1463</f>
        <v>0</v>
      </c>
      <c r="E1469" s="91">
        <f t="shared" ref="E1469:E1499" si="14490">SUM(E1465:E1468)</f>
        <v>0</v>
      </c>
      <c r="F1469" s="93">
        <f t="shared" ref="F1469" si="14491">E1469/E1463</f>
        <v>0</v>
      </c>
      <c r="G1469" s="91">
        <f t="shared" ref="G1469:G1499" si="14492">SUM(G1465:G1468)</f>
        <v>0</v>
      </c>
      <c r="H1469" s="93">
        <f t="shared" ref="H1469" si="14493">G1469/G1463</f>
        <v>0</v>
      </c>
      <c r="I1469" s="91">
        <f t="shared" ref="I1469:I1499" si="14494">SUM(I1465:I1468)</f>
        <v>0</v>
      </c>
      <c r="J1469" s="93">
        <f t="shared" ref="J1469" si="14495">I1469/I1463</f>
        <v>0</v>
      </c>
      <c r="K1469" s="91">
        <f t="shared" ref="K1469:K1499" si="14496">SUM(K1465:K1468)</f>
        <v>0</v>
      </c>
      <c r="L1469" s="93">
        <f t="shared" ref="L1469" si="14497">K1469/K1463</f>
        <v>0</v>
      </c>
      <c r="M1469" s="91">
        <f t="shared" ref="M1469:M1499" si="14498">SUM(M1465:M1468)</f>
        <v>0</v>
      </c>
      <c r="N1469" s="93">
        <f t="shared" ref="N1469" si="14499">M1469/M1463</f>
        <v>0</v>
      </c>
      <c r="O1469" s="91">
        <f t="shared" ref="O1469:O1499" si="14500">SUM(O1465:O1468)</f>
        <v>0</v>
      </c>
      <c r="P1469" s="93">
        <f t="shared" ref="P1469" si="14501">O1469/O1463</f>
        <v>0</v>
      </c>
      <c r="Q1469" s="91">
        <f t="shared" ref="Q1469:Q1499" si="14502">SUM(Q1465:Q1468)</f>
        <v>0</v>
      </c>
      <c r="R1469" s="93">
        <f t="shared" ref="R1469" si="14503">Q1469/Q1463</f>
        <v>0</v>
      </c>
      <c r="S1469" s="91">
        <f t="shared" ref="S1469:S1499" si="14504">SUM(S1465:S1468)</f>
        <v>0</v>
      </c>
      <c r="T1469" s="93">
        <f t="shared" ref="T1469" si="14505">S1469/S1463</f>
        <v>0</v>
      </c>
      <c r="U1469" s="91">
        <f t="shared" ref="U1469:U1499" si="14506">SUM(U1465:U1468)</f>
        <v>0</v>
      </c>
      <c r="V1469" s="93">
        <f t="shared" ref="V1469" si="14507">U1469/U1463</f>
        <v>0</v>
      </c>
      <c r="W1469" s="91">
        <f t="shared" ref="W1469:W1499" si="14508">SUM(W1465:W1468)</f>
        <v>0</v>
      </c>
      <c r="X1469" s="93">
        <f t="shared" ref="X1469" si="14509">W1469/W1463</f>
        <v>0</v>
      </c>
      <c r="Y1469" s="91">
        <f t="shared" ref="Y1469:Y1499" si="14510">SUM(Y1465:Y1468)</f>
        <v>0</v>
      </c>
      <c r="Z1469" s="93">
        <f t="shared" ref="Z1469" si="14511">Y1469/Y1463</f>
        <v>0</v>
      </c>
      <c r="AA1469" s="91">
        <f t="shared" ref="AA1469:AA1499" si="14512">SUM(AA1465:AA1468)</f>
        <v>0</v>
      </c>
      <c r="AB1469" s="93">
        <f t="shared" ref="AB1469" si="14513">AA1469/AA1463</f>
        <v>0</v>
      </c>
      <c r="AC1469" s="91">
        <f t="shared" ref="AC1469:AC1499" si="14514">SUM(AC1465:AC1468)</f>
        <v>0</v>
      </c>
      <c r="AD1469" s="93">
        <f t="shared" ref="AD1469" si="14515">AC1469/AC1463</f>
        <v>0</v>
      </c>
      <c r="AE1469" s="94">
        <f t="shared" ref="AE1469:AE1499" si="14516">SUM(AE1465:AE1468)</f>
        <v>0</v>
      </c>
      <c r="AF1469" s="93">
        <f t="shared" ref="AF1469" si="14517">AE1469/AE1463</f>
        <v>0</v>
      </c>
      <c r="AG1469" s="91">
        <f t="shared" ref="AG1469:AG1499" si="14518">SUM(AG1465:AG1468)</f>
        <v>0</v>
      </c>
      <c r="AH1469" s="93">
        <f t="shared" ref="AH1469" si="14519">AG1469/AG1463</f>
        <v>0</v>
      </c>
      <c r="AI1469" s="91">
        <f t="shared" ref="AI1469:AI1499" si="14520">SUM(AI1465:AI1468)</f>
        <v>0</v>
      </c>
      <c r="AJ1469" s="93">
        <f t="shared" ref="AJ1469" si="14521">AI1469/AI1463</f>
        <v>0</v>
      </c>
      <c r="AK1469" s="91">
        <f t="shared" ref="AK1469:AK1499" si="14522">SUM(AK1465:AK1468)</f>
        <v>0</v>
      </c>
      <c r="AL1469" s="93">
        <f t="shared" ref="AL1469" si="14523">AK1469/AK1463</f>
        <v>0</v>
      </c>
      <c r="AM1469" s="91">
        <f t="shared" ref="AM1469:AM1499" si="14524">SUM(AM1465:AM1468)</f>
        <v>0</v>
      </c>
      <c r="AN1469" s="93">
        <f t="shared" ref="AN1469" si="14525">AM1469/AM1463</f>
        <v>0</v>
      </c>
      <c r="AO1469" s="91">
        <f t="shared" ref="AO1469:AO1499" si="14526">SUM(AO1465:AO1468)</f>
        <v>0</v>
      </c>
      <c r="AP1469" s="93">
        <f t="shared" ref="AP1469" si="14527">AO1469/AO1463</f>
        <v>0</v>
      </c>
      <c r="AQ1469" s="91">
        <f t="shared" ref="AQ1469:AQ1499" si="14528">SUM(AQ1465:AQ1468)</f>
        <v>0</v>
      </c>
      <c r="AR1469" s="93">
        <f t="shared" si="14425"/>
        <v>0</v>
      </c>
      <c r="AS1469" s="95">
        <f t="shared" ref="AS1469:AS1499" si="14529">SUM(AS1465:AS1468)</f>
        <v>0</v>
      </c>
      <c r="AT1469" s="203">
        <f t="shared" si="14427"/>
        <v>0</v>
      </c>
      <c r="AU1469" s="121"/>
      <c r="AV1469" s="121"/>
      <c r="AW1469" s="121"/>
      <c r="AX1469" s="121"/>
      <c r="AY1469" s="121"/>
      <c r="AZ1469" s="121"/>
      <c r="BA1469" s="121"/>
      <c r="BB1469" s="121"/>
      <c r="BC1469" s="121"/>
      <c r="BD1469" s="121"/>
      <c r="BE1469" s="121"/>
      <c r="CD1469" s="30">
        <f t="shared" ref="CD1469:CD1499" si="14530">SUM(CD1465:CD1468)</f>
        <v>0</v>
      </c>
    </row>
    <row r="1470" spans="1:82" x14ac:dyDescent="0.25">
      <c r="AU1470" s="116"/>
      <c r="AV1470" s="116"/>
      <c r="AW1470" s="116"/>
      <c r="AX1470" s="116"/>
      <c r="AY1470" s="116"/>
      <c r="AZ1470" s="116"/>
      <c r="BA1470" s="116"/>
      <c r="BB1470" s="116"/>
      <c r="BC1470" s="116"/>
      <c r="BD1470" s="116"/>
      <c r="BE1470" s="116"/>
    </row>
    <row r="1471" spans="1:82" ht="45" x14ac:dyDescent="0.25">
      <c r="A1471" s="97"/>
      <c r="B1471" s="199" t="s">
        <v>25</v>
      </c>
      <c r="C1471" s="248" t="s">
        <v>116</v>
      </c>
      <c r="D1471" s="247"/>
      <c r="E1471" s="257" t="s">
        <v>119</v>
      </c>
      <c r="F1471" s="247"/>
      <c r="G1471" s="257" t="s">
        <v>120</v>
      </c>
      <c r="H1471" s="247"/>
      <c r="I1471" s="248" t="s">
        <v>117</v>
      </c>
      <c r="J1471" s="247"/>
      <c r="K1471" s="248" t="s">
        <v>118</v>
      </c>
      <c r="L1471" s="247"/>
      <c r="M1471" s="248" t="s">
        <v>27</v>
      </c>
      <c r="N1471" s="247"/>
      <c r="O1471" s="248" t="s">
        <v>166</v>
      </c>
      <c r="P1471" s="247"/>
      <c r="Q1471" s="248" t="s">
        <v>167</v>
      </c>
      <c r="R1471" s="247"/>
      <c r="S1471" s="248" t="s">
        <v>132</v>
      </c>
      <c r="T1471" s="247"/>
      <c r="U1471" s="248" t="s">
        <v>28</v>
      </c>
      <c r="V1471" s="247"/>
      <c r="W1471" s="248" t="s">
        <v>29</v>
      </c>
      <c r="X1471" s="247"/>
      <c r="Y1471" s="248" t="s">
        <v>30</v>
      </c>
      <c r="Z1471" s="247"/>
      <c r="AA1471" s="248" t="s">
        <v>114</v>
      </c>
      <c r="AB1471" s="258"/>
      <c r="AC1471" s="248" t="s">
        <v>113</v>
      </c>
      <c r="AD1471" s="247"/>
      <c r="AE1471" s="248" t="s">
        <v>31</v>
      </c>
      <c r="AF1471" s="247"/>
      <c r="AG1471" s="248" t="s">
        <v>193</v>
      </c>
      <c r="AH1471" s="247"/>
      <c r="AI1471" s="248" t="s">
        <v>164</v>
      </c>
      <c r="AJ1471" s="247"/>
      <c r="AK1471" s="246" t="s">
        <v>165</v>
      </c>
      <c r="AL1471" s="247"/>
      <c r="AM1471" s="248" t="s">
        <v>33</v>
      </c>
      <c r="AN1471" s="247"/>
      <c r="AO1471" s="248" t="s">
        <v>34</v>
      </c>
      <c r="AP1471" s="247"/>
      <c r="AQ1471" s="248" t="s">
        <v>34</v>
      </c>
      <c r="AR1471" s="247"/>
      <c r="AS1471" s="248" t="s">
        <v>35</v>
      </c>
      <c r="AT1471" s="247"/>
      <c r="AU1471" s="115" t="s">
        <v>601</v>
      </c>
      <c r="AV1471" s="115" t="s">
        <v>116</v>
      </c>
      <c r="AW1471" s="115" t="s">
        <v>603</v>
      </c>
      <c r="AX1471" s="116" t="s">
        <v>604</v>
      </c>
      <c r="AY1471" s="116" t="s">
        <v>605</v>
      </c>
      <c r="AZ1471" s="116" t="s">
        <v>134</v>
      </c>
      <c r="BA1471" s="117" t="s">
        <v>114</v>
      </c>
      <c r="BB1471" s="117" t="s">
        <v>113</v>
      </c>
      <c r="BC1471" s="117" t="s">
        <v>46</v>
      </c>
      <c r="BD1471" s="117" t="s">
        <v>44</v>
      </c>
      <c r="BE1471" s="118"/>
    </row>
    <row r="1472" spans="1:82" x14ac:dyDescent="0.25">
      <c r="A1472" s="49" t="s">
        <v>129</v>
      </c>
      <c r="B1472" s="200"/>
      <c r="C1472" s="151"/>
      <c r="D1472" s="152"/>
      <c r="E1472" s="151"/>
      <c r="F1472" s="152"/>
      <c r="G1472" s="200"/>
      <c r="H1472" s="201"/>
      <c r="I1472" s="200"/>
      <c r="J1472" s="201"/>
      <c r="K1472" s="87"/>
      <c r="L1472" s="201"/>
      <c r="M1472" s="200"/>
      <c r="N1472" s="201"/>
      <c r="O1472" s="200"/>
      <c r="P1472" s="201"/>
      <c r="Q1472" s="200"/>
      <c r="R1472" s="201"/>
      <c r="S1472" s="200"/>
      <c r="T1472" s="201"/>
      <c r="U1472" s="200"/>
      <c r="V1472" s="201"/>
      <c r="W1472" s="200"/>
      <c r="X1472" s="201"/>
      <c r="Y1472" s="200"/>
      <c r="Z1472" s="201"/>
      <c r="AA1472" s="87"/>
      <c r="AB1472" s="87"/>
      <c r="AC1472" s="200"/>
      <c r="AD1472" s="201"/>
      <c r="AE1472" s="200"/>
      <c r="AF1472" s="201"/>
      <c r="AG1472" s="200"/>
      <c r="AH1472" s="201"/>
      <c r="AI1472" s="200"/>
      <c r="AJ1472" s="201"/>
      <c r="AK1472" s="87"/>
      <c r="AL1472" s="87"/>
      <c r="AM1472" s="200"/>
      <c r="AN1472" s="201"/>
      <c r="AO1472" s="200"/>
      <c r="AP1472" s="201"/>
      <c r="AQ1472" s="200"/>
      <c r="AR1472" s="201"/>
      <c r="AS1472" s="200"/>
      <c r="AT1472" s="146"/>
      <c r="AU1472" s="115"/>
      <c r="AV1472" s="115"/>
      <c r="AW1472" s="115"/>
      <c r="AX1472" s="116"/>
      <c r="AY1472" s="116"/>
      <c r="AZ1472" s="116"/>
      <c r="BA1472" s="116"/>
      <c r="BB1472" s="116"/>
      <c r="BC1472" s="116"/>
      <c r="BD1472" s="116"/>
      <c r="BE1472" s="116"/>
    </row>
    <row r="1473" spans="1:82" x14ac:dyDescent="0.25">
      <c r="A1473" s="98"/>
      <c r="B1473" s="88"/>
      <c r="C1473" s="249">
        <f>(VLOOKUP(A1472,$BF$2:$CB$5,2,FALSE))*'Form II'!F1473</f>
        <v>60</v>
      </c>
      <c r="D1473" s="250"/>
      <c r="E1473" s="249">
        <f>VLOOKUP(A1472,$BF$2:$CB$5,3,FALSE)*'Form II'!F1473</f>
        <v>60</v>
      </c>
      <c r="F1473" s="250"/>
      <c r="G1473" s="249">
        <f>VLOOKUP(A1472,$BF$2:$CB$5,4,FALSE)*'Form II'!F1473</f>
        <v>60</v>
      </c>
      <c r="H1473" s="250"/>
      <c r="I1473" s="249">
        <f>VLOOKUP(A1472,$BF$2:$CB$5,5,FALSE)*'Form II'!F1473</f>
        <v>60</v>
      </c>
      <c r="J1473" s="250"/>
      <c r="K1473" s="251">
        <f>VLOOKUP(A1472,$BF$2:$CB$5,6,FALSE)*'Form II'!F1473</f>
        <v>100</v>
      </c>
      <c r="L1473" s="250"/>
      <c r="M1473" s="249">
        <f>VLOOKUP(A1472,$BF$2:$CB$5,7,FALSE)*'Form II'!F1473</f>
        <v>200</v>
      </c>
      <c r="N1473" s="250"/>
      <c r="O1473" s="249">
        <f>VLOOKUP(A1472,$BF$2:$CB$5,8,FALSE)*'Form II'!F1473</f>
        <v>125</v>
      </c>
      <c r="P1473" s="250"/>
      <c r="Q1473" s="249">
        <f>VLOOKUP(A1472,$BF$2:$CB$5,9,FALSE)*'Form II'!F1473</f>
        <v>125</v>
      </c>
      <c r="R1473" s="250"/>
      <c r="S1473" s="249">
        <f>VLOOKUP(A1472,$BF$2:$CB$5,10,FALSE)*'Form II'!F1473</f>
        <v>125</v>
      </c>
      <c r="T1473" s="250"/>
      <c r="U1473" s="249">
        <f>VLOOKUP(A1472,$BF$2:$CB$5,11,FALSE)*'Form II'!F1473</f>
        <v>150</v>
      </c>
      <c r="V1473" s="250"/>
      <c r="W1473" s="249">
        <f>VLOOKUP(A1472,$BF$2:$CB$5,12,FALSE)*'Form II'!F1473</f>
        <v>200</v>
      </c>
      <c r="X1473" s="250"/>
      <c r="Y1473" s="252">
        <f>VLOOKUP(A1472,$BF$2:$CB$5,13,FALSE)*'Form II'!F1473</f>
        <v>250</v>
      </c>
      <c r="Z1473" s="253"/>
      <c r="AA1473" s="252">
        <f>VLOOKUP(A1472,$BF$2:$CB$5,14,FALSE)*'Form II'!F1473</f>
        <v>75</v>
      </c>
      <c r="AB1473" s="254"/>
      <c r="AC1473" s="252">
        <f>VLOOKUP(A1472,$BF$2:$CB$5,15,FALSE)*'Form II'!F1473</f>
        <v>75</v>
      </c>
      <c r="AD1473" s="253"/>
      <c r="AE1473" s="252">
        <f>VLOOKUP(A1472,$BF$2:$CB$5,16,FALSE)*'Form II'!F1473</f>
        <v>200</v>
      </c>
      <c r="AF1473" s="253"/>
      <c r="AG1473" s="249">
        <f>VLOOKUP(A1472,$BF$2:$CB$5,17,FALSE)*'Form II'!F1473</f>
        <v>200</v>
      </c>
      <c r="AH1473" s="250"/>
      <c r="AI1473" s="249">
        <f>VLOOKUP(A1472,$BF$2:$CB$5,18,FALSE)*'Form II'!F1473</f>
        <v>12.5</v>
      </c>
      <c r="AJ1473" s="250"/>
      <c r="AK1473" s="249">
        <f>VLOOKUP(A1472,$BF$2:$CB$5,19,FALSE)*'Form II'!F1473</f>
        <v>25</v>
      </c>
      <c r="AL1473" s="250"/>
      <c r="AM1473" s="249">
        <f>VLOOKUP(A1472,$BF$2:$CB$5,20,FALSE)*'Form II'!F1473</f>
        <v>12.5</v>
      </c>
      <c r="AN1473" s="250"/>
      <c r="AO1473" s="249">
        <f>VLOOKUP(A1472,$BF$2:$CB$5,21,FALSE)*'Form II'!F1473</f>
        <v>25</v>
      </c>
      <c r="AP1473" s="250"/>
      <c r="AQ1473" s="249">
        <f>VLOOKUP(A1472,$BF$2:$CB$5,22,FALSE)*'Form II'!F1473</f>
        <v>25</v>
      </c>
      <c r="AR1473" s="250"/>
      <c r="AS1473" s="255"/>
      <c r="AT1473" s="256"/>
      <c r="AU1473" s="116"/>
      <c r="AV1473" s="116"/>
      <c r="AW1473" s="116"/>
      <c r="AX1473" s="116"/>
      <c r="AY1473" s="116"/>
      <c r="AZ1473" s="116"/>
      <c r="BA1473" s="116"/>
      <c r="BB1473" s="116"/>
      <c r="BC1473" s="116"/>
      <c r="BD1473" s="116"/>
      <c r="BE1473" s="116"/>
    </row>
    <row r="1474" spans="1:82" ht="15.75" thickBot="1" x14ac:dyDescent="0.3">
      <c r="A1474" s="48" t="str">
        <f>'Form II'!A1473&amp;", "&amp;'Form II'!B1473</f>
        <v>, 148</v>
      </c>
      <c r="B1474" s="99" t="s">
        <v>36</v>
      </c>
      <c r="C1474" s="99" t="s">
        <v>36</v>
      </c>
      <c r="D1474" s="99" t="s">
        <v>142</v>
      </c>
      <c r="E1474" s="99"/>
      <c r="F1474" s="99"/>
      <c r="G1474" s="99"/>
      <c r="H1474" s="99"/>
      <c r="I1474" s="99"/>
      <c r="J1474" s="99"/>
      <c r="K1474" s="99" t="s">
        <v>36</v>
      </c>
      <c r="L1474" s="99" t="s">
        <v>142</v>
      </c>
      <c r="M1474" s="99" t="s">
        <v>36</v>
      </c>
      <c r="N1474" s="99" t="s">
        <v>142</v>
      </c>
      <c r="O1474" s="99" t="s">
        <v>36</v>
      </c>
      <c r="P1474" s="99" t="s">
        <v>142</v>
      </c>
      <c r="Q1474" s="99" t="s">
        <v>36</v>
      </c>
      <c r="R1474" s="99" t="s">
        <v>142</v>
      </c>
      <c r="S1474" s="99" t="s">
        <v>36</v>
      </c>
      <c r="T1474" s="99" t="s">
        <v>142</v>
      </c>
      <c r="U1474" s="99" t="s">
        <v>36</v>
      </c>
      <c r="V1474" s="99" t="s">
        <v>142</v>
      </c>
      <c r="W1474" s="99" t="s">
        <v>36</v>
      </c>
      <c r="X1474" s="99" t="s">
        <v>142</v>
      </c>
      <c r="Y1474" s="99" t="s">
        <v>36</v>
      </c>
      <c r="Z1474" s="99" t="s">
        <v>142</v>
      </c>
      <c r="AA1474" s="99"/>
      <c r="AB1474" s="99"/>
      <c r="AC1474" s="99" t="s">
        <v>36</v>
      </c>
      <c r="AD1474" s="99" t="s">
        <v>142</v>
      </c>
      <c r="AE1474" s="99" t="s">
        <v>36</v>
      </c>
      <c r="AF1474" s="100" t="s">
        <v>142</v>
      </c>
      <c r="AG1474" s="99" t="s">
        <v>36</v>
      </c>
      <c r="AH1474" s="99" t="s">
        <v>142</v>
      </c>
      <c r="AI1474" s="99" t="s">
        <v>36</v>
      </c>
      <c r="AJ1474" s="99" t="s">
        <v>142</v>
      </c>
      <c r="AK1474" s="99" t="s">
        <v>36</v>
      </c>
      <c r="AL1474" s="99" t="s">
        <v>142</v>
      </c>
      <c r="AM1474" s="99" t="s">
        <v>36</v>
      </c>
      <c r="AN1474" s="99" t="s">
        <v>142</v>
      </c>
      <c r="AO1474" s="99" t="s">
        <v>36</v>
      </c>
      <c r="AP1474" s="99" t="s">
        <v>142</v>
      </c>
      <c r="AQ1474" s="99" t="s">
        <v>36</v>
      </c>
      <c r="AR1474" s="99" t="s">
        <v>142</v>
      </c>
      <c r="AS1474" s="99" t="s">
        <v>36</v>
      </c>
      <c r="AT1474" s="147" t="s">
        <v>142</v>
      </c>
      <c r="AU1474" s="116"/>
      <c r="AV1474" s="116"/>
      <c r="AW1474" s="116"/>
      <c r="AX1474" s="116"/>
      <c r="AY1474" s="116"/>
      <c r="AZ1474" s="116"/>
      <c r="BA1474" s="116"/>
      <c r="BB1474" s="116"/>
      <c r="BC1474" s="116"/>
      <c r="BD1474" s="116"/>
      <c r="BE1474" s="116"/>
    </row>
    <row r="1475" spans="1:82" ht="16.5" thickTop="1" thickBot="1" x14ac:dyDescent="0.3">
      <c r="A1475" s="24" t="s">
        <v>37</v>
      </c>
      <c r="B1475" s="25"/>
      <c r="C1475" s="112">
        <v>0</v>
      </c>
      <c r="D1475" s="93">
        <f t="shared" ref="D1475" si="14531">C1475/C1473</f>
        <v>0</v>
      </c>
      <c r="E1475" s="112"/>
      <c r="F1475" s="93">
        <f t="shared" ref="F1475" si="14532">E1475/E1473</f>
        <v>0</v>
      </c>
      <c r="G1475" s="112"/>
      <c r="H1475" s="93">
        <f t="shared" ref="H1475" si="14533">G1475/G1473</f>
        <v>0</v>
      </c>
      <c r="I1475" s="112"/>
      <c r="J1475" s="93">
        <f t="shared" ref="J1475" si="14534">I1475/I1473</f>
        <v>0</v>
      </c>
      <c r="K1475" s="112"/>
      <c r="L1475" s="93">
        <f t="shared" ref="L1475" si="14535">K1475/K1473</f>
        <v>0</v>
      </c>
      <c r="M1475" s="112">
        <v>0</v>
      </c>
      <c r="N1475" s="93">
        <f t="shared" ref="N1475" si="14536">M1475/M1473</f>
        <v>0</v>
      </c>
      <c r="O1475" s="112">
        <v>0</v>
      </c>
      <c r="P1475" s="93">
        <f t="shared" ref="P1475" si="14537">O1475/O1473</f>
        <v>0</v>
      </c>
      <c r="Q1475" s="112">
        <v>0</v>
      </c>
      <c r="R1475" s="93">
        <f t="shared" ref="R1475" si="14538">Q1475/Q1473</f>
        <v>0</v>
      </c>
      <c r="S1475" s="112">
        <v>0</v>
      </c>
      <c r="T1475" s="93">
        <f t="shared" ref="T1475" si="14539">S1475/S1473</f>
        <v>0</v>
      </c>
      <c r="U1475" s="112">
        <v>0</v>
      </c>
      <c r="V1475" s="93">
        <f t="shared" ref="V1475" si="14540">U1475/U1473</f>
        <v>0</v>
      </c>
      <c r="W1475" s="112">
        <v>0</v>
      </c>
      <c r="X1475" s="93">
        <f t="shared" ref="X1475" si="14541">W1475/W1473</f>
        <v>0</v>
      </c>
      <c r="Y1475" s="112">
        <v>0</v>
      </c>
      <c r="Z1475" s="93">
        <f t="shared" ref="Z1475" si="14542">Y1475/Y1473</f>
        <v>0</v>
      </c>
      <c r="AA1475" s="112">
        <v>0</v>
      </c>
      <c r="AB1475" s="93">
        <f t="shared" ref="AB1475" si="14543">AA1475/AA1473</f>
        <v>0</v>
      </c>
      <c r="AC1475" s="112">
        <v>0</v>
      </c>
      <c r="AD1475" s="93">
        <f t="shared" ref="AD1475" si="14544">AC1475/AC1473</f>
        <v>0</v>
      </c>
      <c r="AE1475" s="112"/>
      <c r="AF1475" s="93">
        <f t="shared" ref="AF1475" si="14545">AE1475/AE1473</f>
        <v>0</v>
      </c>
      <c r="AG1475" s="112"/>
      <c r="AH1475" s="93">
        <f t="shared" ref="AH1475" si="14546">AG1475/AG1473</f>
        <v>0</v>
      </c>
      <c r="AI1475" s="112"/>
      <c r="AJ1475" s="93">
        <f t="shared" ref="AJ1475" si="14547">AI1475/AI1473</f>
        <v>0</v>
      </c>
      <c r="AK1475" s="112"/>
      <c r="AL1475" s="93">
        <f t="shared" ref="AL1475" si="14548">AK1475/AK1473</f>
        <v>0</v>
      </c>
      <c r="AM1475" s="112">
        <v>0</v>
      </c>
      <c r="AN1475" s="93">
        <f t="shared" ref="AN1475" si="14549">AM1475/AM1473</f>
        <v>0</v>
      </c>
      <c r="AO1475" s="112">
        <v>0</v>
      </c>
      <c r="AP1475" s="93">
        <f t="shared" ref="AP1475" si="14550">AO1475/AO1473</f>
        <v>0</v>
      </c>
      <c r="AQ1475" s="112">
        <v>0</v>
      </c>
      <c r="AR1475" s="93">
        <f t="shared" ref="AR1475:AR1479" si="14551">AQ1475/$AQ$113</f>
        <v>0</v>
      </c>
      <c r="AS1475" s="134">
        <f t="shared" ref="AS1475:AS1478" si="14552">C1475+K1475+M1475+O1475+U1475+W1475+Y1475+AC1475+AE1475+AG1475+AM1475+AQ1475+E1475+I1475+G1475+AA1475+Q1475+S1475+AO1475+AI1475+AK1475</f>
        <v>0</v>
      </c>
      <c r="AT1475" s="203">
        <f t="shared" ref="AT1475:AT1479" si="14553">D1475+L1475+N1475+P1475+V1475+X1475+Z1475+AD1475+AF1475+AH1475+AN1475+AR1475+AB1475+F1475+J1475+H1475+R1475+T1475+AP1475+AJ1475+AL1475</f>
        <v>0</v>
      </c>
      <c r="AU1475" s="120">
        <f>IF(J1475=0,0,(IF('Form II'!K1473="yes",(J1475/AT1475)*('Form II'!G1473+'Form II'!H1473),0)))</f>
        <v>0</v>
      </c>
      <c r="AV1475" s="120">
        <f>IF(D1475=0,0,(IF('Form II'!I1473="yes",(D1475/AT1475)*('Form II'!G1473+'Form II'!H1473),0)))</f>
        <v>0</v>
      </c>
      <c r="AW1475" s="120">
        <f>IF(F1475+H1475=0,0,(IF('Form II'!J1473="yes",((F1475+H1475)/AT1475)*('Form II'!G1473+'Form II'!H1473),0)))</f>
        <v>0</v>
      </c>
      <c r="AX1475" s="120">
        <f>IF(L1475=0,0,(L1475/AT1475)*('Form II'!G1473+'Form II'!H1473))</f>
        <v>0</v>
      </c>
      <c r="AY1475" s="120">
        <f>IF(P1475+R1475=0,0,(IF('Form II'!M1473="yes",(((P1475+R1475)/AT1475)*('Form II'!G1473+'Form II'!H1473)),0)))</f>
        <v>0</v>
      </c>
      <c r="AZ1475" s="120" t="e">
        <f>IF('Form II'!N1473="yes",(((V1475+X1475+Z1475+T1475)/AT1475)*('Form II'!G1473+'Form II'!H1473)),0)</f>
        <v>#DIV/0!</v>
      </c>
      <c r="BA1475" s="120" t="e">
        <f>IF('Form II'!P1473="yes",(AB1475/AT1475)*('Form II'!G1473+'Form II'!H1473),0)</f>
        <v>#DIV/0!</v>
      </c>
      <c r="BB1475" s="120" t="e">
        <f>IF('Form II'!O1473="yes",(AD1475/AT1475)*('Form II'!G1473+'Form II'!H1473),0)</f>
        <v>#DIV/0!</v>
      </c>
      <c r="BC1475" s="120">
        <f>IF(AF1475=0,0,(AF1475/AT1475)*('Form II'!G1473+'Form II'!H1473))</f>
        <v>0</v>
      </c>
      <c r="BD1475" s="120">
        <f>IF((AN1475+AP1475+AR1475)=0,0,(IF('Form II'!R1473="yes",(((AN1475+AP1475+AR1475)/AT1475)*('Form II'!G1473+'Form II'!H1473)),0)))</f>
        <v>0</v>
      </c>
      <c r="BE1475" s="118">
        <f>IF((AS1475)=0,('Form II'!G1473+'Form II'!H1473),SUM(AU1475:BD1475))</f>
        <v>0</v>
      </c>
      <c r="CD1475" s="23">
        <f>AT1475*'Form II'!F1473</f>
        <v>0</v>
      </c>
    </row>
    <row r="1476" spans="1:82" ht="16.5" thickTop="1" thickBot="1" x14ac:dyDescent="0.3">
      <c r="A1476" s="26" t="s">
        <v>38</v>
      </c>
      <c r="B1476" s="27"/>
      <c r="C1476" s="113">
        <v>0</v>
      </c>
      <c r="D1476" s="93">
        <f t="shared" ref="D1476" si="14554">C1476/C1473</f>
        <v>0</v>
      </c>
      <c r="E1476" s="113"/>
      <c r="F1476" s="93">
        <f t="shared" ref="F1476" si="14555">E1476/E1473</f>
        <v>0</v>
      </c>
      <c r="G1476" s="113"/>
      <c r="H1476" s="93">
        <f t="shared" ref="H1476" si="14556">G1476/G1473</f>
        <v>0</v>
      </c>
      <c r="I1476" s="113"/>
      <c r="J1476" s="93">
        <f t="shared" ref="J1476" si="14557">I1476/I1473</f>
        <v>0</v>
      </c>
      <c r="K1476" s="113"/>
      <c r="L1476" s="93">
        <f t="shared" ref="L1476" si="14558">K1476/K1473</f>
        <v>0</v>
      </c>
      <c r="M1476" s="113">
        <v>0</v>
      </c>
      <c r="N1476" s="93">
        <f t="shared" ref="N1476" si="14559">M1476/M1473</f>
        <v>0</v>
      </c>
      <c r="O1476" s="113">
        <v>0</v>
      </c>
      <c r="P1476" s="93">
        <f t="shared" ref="P1476" si="14560">O1476/O1473</f>
        <v>0</v>
      </c>
      <c r="Q1476" s="113">
        <v>0</v>
      </c>
      <c r="R1476" s="93">
        <f t="shared" ref="R1476" si="14561">Q1476/Q1473</f>
        <v>0</v>
      </c>
      <c r="S1476" s="113">
        <v>0</v>
      </c>
      <c r="T1476" s="93">
        <f t="shared" ref="T1476" si="14562">S1476/S1473</f>
        <v>0</v>
      </c>
      <c r="U1476" s="113">
        <v>0</v>
      </c>
      <c r="V1476" s="93">
        <f t="shared" ref="V1476" si="14563">U1476/U1473</f>
        <v>0</v>
      </c>
      <c r="W1476" s="113">
        <v>0</v>
      </c>
      <c r="X1476" s="93">
        <f t="shared" ref="X1476" si="14564">W1476/W1473</f>
        <v>0</v>
      </c>
      <c r="Y1476" s="113">
        <v>0</v>
      </c>
      <c r="Z1476" s="93">
        <f t="shared" ref="Z1476" si="14565">Y1476/Y1473</f>
        <v>0</v>
      </c>
      <c r="AA1476" s="113">
        <v>0</v>
      </c>
      <c r="AB1476" s="93">
        <f t="shared" ref="AB1476" si="14566">AA1476/AA1473</f>
        <v>0</v>
      </c>
      <c r="AC1476" s="113">
        <v>0</v>
      </c>
      <c r="AD1476" s="93">
        <f t="shared" ref="AD1476" si="14567">AC1476/AC1473</f>
        <v>0</v>
      </c>
      <c r="AE1476" s="113"/>
      <c r="AF1476" s="93">
        <f t="shared" ref="AF1476" si="14568">AE1476/AE1473</f>
        <v>0</v>
      </c>
      <c r="AG1476" s="113"/>
      <c r="AH1476" s="93">
        <f t="shared" ref="AH1476" si="14569">AG1476/AG1473</f>
        <v>0</v>
      </c>
      <c r="AI1476" s="113"/>
      <c r="AJ1476" s="93">
        <f t="shared" ref="AJ1476" si="14570">AI1476/AI1473</f>
        <v>0</v>
      </c>
      <c r="AK1476" s="113"/>
      <c r="AL1476" s="93">
        <f t="shared" ref="AL1476" si="14571">AK1476/AK1473</f>
        <v>0</v>
      </c>
      <c r="AM1476" s="113">
        <v>0</v>
      </c>
      <c r="AN1476" s="93">
        <f t="shared" ref="AN1476" si="14572">AM1476/AM1473</f>
        <v>0</v>
      </c>
      <c r="AO1476" s="113">
        <v>0</v>
      </c>
      <c r="AP1476" s="93">
        <f t="shared" ref="AP1476" si="14573">AO1476/AO1473</f>
        <v>0</v>
      </c>
      <c r="AQ1476" s="113">
        <v>0</v>
      </c>
      <c r="AR1476" s="93">
        <f t="shared" si="14551"/>
        <v>0</v>
      </c>
      <c r="AS1476" s="134">
        <f t="shared" si="14552"/>
        <v>0</v>
      </c>
      <c r="AT1476" s="203">
        <f t="shared" si="14553"/>
        <v>0</v>
      </c>
      <c r="AU1476" s="120">
        <f>IF(J1476=0,0,(IF('Form II'!K1474="yes",(J1476/AT1476)*('Form II'!G1474+'Form II'!H1474),0)))</f>
        <v>0</v>
      </c>
      <c r="AV1476" s="120">
        <f>IF(D1476=0,0,(IF('Form II'!I1474="yes",(D1476/AT1476)*('Form II'!G1474+'Form II'!H1474),0)))</f>
        <v>0</v>
      </c>
      <c r="AW1476" s="120">
        <f>IF(F1476+H1476=0,0,(IF('Form II'!J1474="yes",((F1476+H1476)/AT1476)*('Form II'!G1474+'Form II'!H1474),0)))</f>
        <v>0</v>
      </c>
      <c r="AX1476" s="120">
        <f>IF(L1476=0,0,(L1476/AT1476)*('Form II'!G1474+'Form II'!H1474))</f>
        <v>0</v>
      </c>
      <c r="AY1476" s="120">
        <f>IF(P1476+R1476=0,0,(IF('Form II'!M1474="yes",(((P1476+R1476)/AT1476)*('Form II'!G1474+'Form II'!H1474)),0)))</f>
        <v>0</v>
      </c>
      <c r="AZ1476" s="120" t="e">
        <f>IF('Form II'!N1474="yes",(((V1476+X1476+Z1476+T1476)/AT1476)*('Form II'!G1474+'Form II'!H1474)),0)</f>
        <v>#DIV/0!</v>
      </c>
      <c r="BA1476" s="120" t="e">
        <f>IF('Form II'!P1474="yes",(AB1476/AT1476)*('Form II'!G1474+'Form II'!H1474),0)</f>
        <v>#DIV/0!</v>
      </c>
      <c r="BB1476" s="120" t="e">
        <f>IF('Form II'!O1474="yes",(AD1476/AT1476)*('Form II'!G1474+'Form II'!H1474),0)</f>
        <v>#DIV/0!</v>
      </c>
      <c r="BC1476" s="120">
        <f>IF(AF1476=0,0,(AF1476/AT1476)*('Form II'!G1474+'Form II'!H1474))</f>
        <v>0</v>
      </c>
      <c r="BD1476" s="120">
        <f>IF((AN1476+AP1476+AR1476)=0,0,(IF('Form II'!R1474="yes",(((AN1476+AP1476+AR1476)/AT1476)*('Form II'!G1474+'Form II'!H1474)),0)))</f>
        <v>0</v>
      </c>
      <c r="BE1476" s="118">
        <f>IF((AS1476)=0,('Form II'!G1474+'Form II'!H1474),SUM(AU1476:BD1476))</f>
        <v>0</v>
      </c>
      <c r="CD1476" s="23">
        <f>AT1476*'Form II'!F1474</f>
        <v>0</v>
      </c>
    </row>
    <row r="1477" spans="1:82" ht="16.5" thickTop="1" thickBot="1" x14ac:dyDescent="0.3">
      <c r="A1477" s="26" t="s">
        <v>39</v>
      </c>
      <c r="B1477" s="27"/>
      <c r="C1477" s="113">
        <v>0</v>
      </c>
      <c r="D1477" s="93">
        <f t="shared" ref="D1477" si="14574">C1477/C1473</f>
        <v>0</v>
      </c>
      <c r="E1477" s="113"/>
      <c r="F1477" s="93">
        <f t="shared" ref="F1477" si="14575">E1477/E1473</f>
        <v>0</v>
      </c>
      <c r="G1477" s="113"/>
      <c r="H1477" s="93">
        <f t="shared" ref="H1477" si="14576">G1477/G1473</f>
        <v>0</v>
      </c>
      <c r="I1477" s="113"/>
      <c r="J1477" s="93">
        <f t="shared" ref="J1477" si="14577">I1477/I1473</f>
        <v>0</v>
      </c>
      <c r="K1477" s="113"/>
      <c r="L1477" s="93">
        <f t="shared" ref="L1477" si="14578">K1477/K1473</f>
        <v>0</v>
      </c>
      <c r="M1477" s="113">
        <v>0</v>
      </c>
      <c r="N1477" s="93">
        <f t="shared" ref="N1477" si="14579">M1477/M1473</f>
        <v>0</v>
      </c>
      <c r="O1477" s="113">
        <v>0</v>
      </c>
      <c r="P1477" s="93">
        <f t="shared" ref="P1477" si="14580">O1477/O1473</f>
        <v>0</v>
      </c>
      <c r="Q1477" s="113">
        <v>0</v>
      </c>
      <c r="R1477" s="93">
        <f t="shared" ref="R1477" si="14581">Q1477/Q1473</f>
        <v>0</v>
      </c>
      <c r="S1477" s="113">
        <v>0</v>
      </c>
      <c r="T1477" s="93">
        <f t="shared" ref="T1477" si="14582">S1477/S1473</f>
        <v>0</v>
      </c>
      <c r="U1477" s="113">
        <v>0</v>
      </c>
      <c r="V1477" s="93">
        <f t="shared" ref="V1477" si="14583">U1477/U1473</f>
        <v>0</v>
      </c>
      <c r="W1477" s="113">
        <v>0</v>
      </c>
      <c r="X1477" s="93">
        <f t="shared" ref="X1477" si="14584">W1477/W1473</f>
        <v>0</v>
      </c>
      <c r="Y1477" s="113">
        <v>0</v>
      </c>
      <c r="Z1477" s="93">
        <f t="shared" ref="Z1477" si="14585">Y1477/Y1473</f>
        <v>0</v>
      </c>
      <c r="AA1477" s="113">
        <v>0</v>
      </c>
      <c r="AB1477" s="93">
        <f t="shared" ref="AB1477" si="14586">AA1477/AA1473</f>
        <v>0</v>
      </c>
      <c r="AC1477" s="113">
        <v>0</v>
      </c>
      <c r="AD1477" s="93">
        <f t="shared" ref="AD1477" si="14587">AC1477/AC1473</f>
        <v>0</v>
      </c>
      <c r="AE1477" s="113"/>
      <c r="AF1477" s="93">
        <f t="shared" ref="AF1477" si="14588">AE1477/AE1473</f>
        <v>0</v>
      </c>
      <c r="AG1477" s="113"/>
      <c r="AH1477" s="93">
        <f t="shared" ref="AH1477" si="14589">AG1477/AG1473</f>
        <v>0</v>
      </c>
      <c r="AI1477" s="113"/>
      <c r="AJ1477" s="93">
        <f t="shared" ref="AJ1477" si="14590">AI1477/AI1473</f>
        <v>0</v>
      </c>
      <c r="AK1477" s="113"/>
      <c r="AL1477" s="93">
        <f t="shared" ref="AL1477" si="14591">AK1477/AK1473</f>
        <v>0</v>
      </c>
      <c r="AM1477" s="113">
        <v>0</v>
      </c>
      <c r="AN1477" s="93">
        <f t="shared" ref="AN1477" si="14592">AM1477/AM1473</f>
        <v>0</v>
      </c>
      <c r="AO1477" s="113">
        <v>0</v>
      </c>
      <c r="AP1477" s="93">
        <f t="shared" ref="AP1477" si="14593">AO1477/AO1473</f>
        <v>0</v>
      </c>
      <c r="AQ1477" s="113">
        <v>0</v>
      </c>
      <c r="AR1477" s="93">
        <f t="shared" si="14551"/>
        <v>0</v>
      </c>
      <c r="AS1477" s="134">
        <f t="shared" si="14552"/>
        <v>0</v>
      </c>
      <c r="AT1477" s="203">
        <f t="shared" si="14553"/>
        <v>0</v>
      </c>
      <c r="AU1477" s="120">
        <f>IF(J1477=0,0,(IF('Form II'!K1475="yes",(J1477/AT1477)*('Form II'!G1475+'Form II'!H1475),0)))</f>
        <v>0</v>
      </c>
      <c r="AV1477" s="120">
        <f>IF(D1477=0,0,(IF('Form II'!I1475="yes",(D1477/AT1477)*('Form II'!G1475+'Form II'!H1475),0)))</f>
        <v>0</v>
      </c>
      <c r="AW1477" s="120">
        <f>IF(F1477+H1477=0,0,(IF('Form II'!J1475="yes",((F1477+H1477)/AT1477)*('Form II'!G1475+'Form II'!H1475),0)))</f>
        <v>0</v>
      </c>
      <c r="AX1477" s="120">
        <f>IF(L1477=0,0,(L1477/AT1477)*('Form II'!G1475+'Form II'!H1475))</f>
        <v>0</v>
      </c>
      <c r="AY1477" s="120">
        <f>IF(P1477+R1477=0,0,(IF('Form II'!M1475="yes",(((P1477+R1477)/AT1477)*('Form II'!G1475+'Form II'!H1475)),0)))</f>
        <v>0</v>
      </c>
      <c r="AZ1477" s="120" t="e">
        <f>IF('Form II'!N1475="yes",(((V1477+X1477+Z1477+T1477)/AT1477)*('Form II'!G1475+'Form II'!H1475)),0)</f>
        <v>#DIV/0!</v>
      </c>
      <c r="BA1477" s="120" t="e">
        <f>IF('Form II'!P1475="yes",(AB1477/AT1477)*('Form II'!G1475+'Form II'!H1475),0)</f>
        <v>#DIV/0!</v>
      </c>
      <c r="BB1477" s="120" t="e">
        <f>IF('Form II'!O1475="yes",(AD1477/AT1477)*('Form II'!G1475+'Form II'!H1475),0)</f>
        <v>#DIV/0!</v>
      </c>
      <c r="BC1477" s="120">
        <f>IF(AF1477=0,0,(AF1477/AT1477)*('Form II'!G1475+'Form II'!H1475))</f>
        <v>0</v>
      </c>
      <c r="BD1477" s="120">
        <f>IF((AN1477+AP1477+AR1477)=0,0,(IF('Form II'!R1475="yes",(((AN1477+AP1477+AR1477)/AT1477)*('Form II'!G1475+'Form II'!H1475)),0)))</f>
        <v>0</v>
      </c>
      <c r="BE1477" s="118">
        <f>IF((AS1477)=0,('Form II'!G1475+'Form II'!H1475),SUM(AU1477:BD1477))</f>
        <v>0</v>
      </c>
      <c r="CD1477" s="23">
        <f>AT1477*'Form II'!F1475</f>
        <v>0</v>
      </c>
    </row>
    <row r="1478" spans="1:82" ht="16.5" thickTop="1" thickBot="1" x14ac:dyDescent="0.3">
      <c r="A1478" s="28" t="s">
        <v>40</v>
      </c>
      <c r="B1478" s="29"/>
      <c r="C1478" s="114">
        <v>0</v>
      </c>
      <c r="D1478" s="93">
        <f t="shared" ref="D1478" si="14594">C1478/C1473</f>
        <v>0</v>
      </c>
      <c r="E1478" s="114"/>
      <c r="F1478" s="93">
        <f t="shared" ref="F1478" si="14595">E1478/E1473</f>
        <v>0</v>
      </c>
      <c r="G1478" s="114"/>
      <c r="H1478" s="93">
        <f t="shared" ref="H1478" si="14596">G1478/G1473</f>
        <v>0</v>
      </c>
      <c r="I1478" s="114"/>
      <c r="J1478" s="93">
        <f t="shared" ref="J1478" si="14597">I1478/I1473</f>
        <v>0</v>
      </c>
      <c r="K1478" s="114"/>
      <c r="L1478" s="93">
        <f t="shared" ref="L1478" si="14598">K1478/K1473</f>
        <v>0</v>
      </c>
      <c r="M1478" s="114">
        <v>0</v>
      </c>
      <c r="N1478" s="93">
        <f t="shared" ref="N1478" si="14599">M1478/M1473</f>
        <v>0</v>
      </c>
      <c r="O1478" s="114">
        <v>0</v>
      </c>
      <c r="P1478" s="93">
        <f t="shared" ref="P1478" si="14600">O1478/O1473</f>
        <v>0</v>
      </c>
      <c r="Q1478" s="114">
        <v>0</v>
      </c>
      <c r="R1478" s="93">
        <f t="shared" ref="R1478" si="14601">Q1478/Q1473</f>
        <v>0</v>
      </c>
      <c r="S1478" s="114">
        <v>0</v>
      </c>
      <c r="T1478" s="93">
        <f t="shared" ref="T1478" si="14602">S1478/S1473</f>
        <v>0</v>
      </c>
      <c r="U1478" s="114">
        <v>0</v>
      </c>
      <c r="V1478" s="93">
        <f t="shared" ref="V1478" si="14603">U1478/U1473</f>
        <v>0</v>
      </c>
      <c r="W1478" s="114">
        <v>0</v>
      </c>
      <c r="X1478" s="93">
        <f t="shared" ref="X1478" si="14604">W1478/W1473</f>
        <v>0</v>
      </c>
      <c r="Y1478" s="114">
        <v>0</v>
      </c>
      <c r="Z1478" s="93">
        <f t="shared" ref="Z1478" si="14605">Y1478/Y1473</f>
        <v>0</v>
      </c>
      <c r="AA1478" s="114">
        <v>0</v>
      </c>
      <c r="AB1478" s="93">
        <f t="shared" ref="AB1478" si="14606">AA1478/AA1473</f>
        <v>0</v>
      </c>
      <c r="AC1478" s="114">
        <v>0</v>
      </c>
      <c r="AD1478" s="93">
        <f t="shared" ref="AD1478" si="14607">AC1478/AC1473</f>
        <v>0</v>
      </c>
      <c r="AE1478" s="114"/>
      <c r="AF1478" s="93">
        <f t="shared" ref="AF1478" si="14608">AE1478/AE1473</f>
        <v>0</v>
      </c>
      <c r="AG1478" s="114"/>
      <c r="AH1478" s="93">
        <f t="shared" ref="AH1478" si="14609">AG1478/AG1473</f>
        <v>0</v>
      </c>
      <c r="AI1478" s="114"/>
      <c r="AJ1478" s="93">
        <f t="shared" ref="AJ1478" si="14610">AI1478/AI1473</f>
        <v>0</v>
      </c>
      <c r="AK1478" s="114"/>
      <c r="AL1478" s="93">
        <f t="shared" ref="AL1478" si="14611">AK1478/AK1473</f>
        <v>0</v>
      </c>
      <c r="AM1478" s="114">
        <v>0</v>
      </c>
      <c r="AN1478" s="93">
        <f t="shared" ref="AN1478" si="14612">AM1478/AM1473</f>
        <v>0</v>
      </c>
      <c r="AO1478" s="114">
        <v>0</v>
      </c>
      <c r="AP1478" s="93">
        <f t="shared" ref="AP1478" si="14613">AO1478/AO1473</f>
        <v>0</v>
      </c>
      <c r="AQ1478" s="114">
        <v>0</v>
      </c>
      <c r="AR1478" s="93">
        <f t="shared" si="14551"/>
        <v>0</v>
      </c>
      <c r="AS1478" s="134">
        <f t="shared" si="14552"/>
        <v>0</v>
      </c>
      <c r="AT1478" s="203">
        <f t="shared" si="14553"/>
        <v>0</v>
      </c>
      <c r="AU1478" s="120">
        <f>IF(J1478=0,0,(IF('Form II'!K1476="yes",(J1478/AT1478)*('Form II'!G1476+'Form II'!H1476),0)))</f>
        <v>0</v>
      </c>
      <c r="AV1478" s="120">
        <f>IF(D1478=0,0,(IF('Form II'!I1476="yes",(D1478/AT1478)*('Form II'!G1476+'Form II'!H1476),0)))</f>
        <v>0</v>
      </c>
      <c r="AW1478" s="120">
        <f>IF(F1478+H1478=0,0,(IF('Form II'!J1476="yes",((F1478+H1478)/AT1478)*('Form II'!G1476+'Form II'!H1476),0)))</f>
        <v>0</v>
      </c>
      <c r="AX1478" s="120">
        <f>IF(L1478=0,0,(L1478/AT1478)*('Form II'!G1476+'Form II'!H1476))</f>
        <v>0</v>
      </c>
      <c r="AY1478" s="120">
        <f>IF(P1478+R1478=0,0,(IF('Form II'!M1476="yes",(((P1478+R1478)/AT1478)*('Form II'!G1476+'Form II'!H1476)),0)))</f>
        <v>0</v>
      </c>
      <c r="AZ1478" s="120" t="e">
        <f>IF('Form II'!N1476="yes",(((V1478+X1478+Z1478+T1478)/AT1478)*('Form II'!G1476+'Form II'!H1476)),0)</f>
        <v>#DIV/0!</v>
      </c>
      <c r="BA1478" s="120" t="e">
        <f>IF('Form II'!P1476="yes",(AB1478/AT1478)*('Form II'!G1476+'Form II'!H1476),0)</f>
        <v>#DIV/0!</v>
      </c>
      <c r="BB1478" s="120" t="e">
        <f>IF('Form II'!O1476="yes",(AD1478/AT1478)*('Form II'!G1476+'Form II'!H1476),0)</f>
        <v>#DIV/0!</v>
      </c>
      <c r="BC1478" s="120">
        <f>IF(AF1478=0,0,(AF1478/AT1478)*('Form II'!G1476+'Form II'!H1476))</f>
        <v>0</v>
      </c>
      <c r="BD1478" s="120">
        <f>IF((AN1478+AP1478+AR1478)=0,0,(IF('Form II'!R1476="yes",(((AN1478+AP1478+AR1478)/AT1478)*('Form II'!G1476+'Form II'!H1476)),0)))</f>
        <v>0</v>
      </c>
      <c r="BE1478" s="118">
        <f>IF((AS1478)=0,('Form II'!G1476+'Form II'!H1476),SUM(AU1478:BD1478))</f>
        <v>0</v>
      </c>
      <c r="CD1478" s="23">
        <f>AT1478*'Form II'!F1476</f>
        <v>0</v>
      </c>
    </row>
    <row r="1479" spans="1:82" ht="15.75" thickTop="1" x14ac:dyDescent="0.25">
      <c r="A1479" s="90" t="s">
        <v>41</v>
      </c>
      <c r="B1479" s="91"/>
      <c r="C1479" s="91">
        <f t="shared" si="14488"/>
        <v>0</v>
      </c>
      <c r="D1479" s="93">
        <f t="shared" ref="D1479" si="14614">C1479/C1473</f>
        <v>0</v>
      </c>
      <c r="E1479" s="91">
        <f t="shared" si="14490"/>
        <v>0</v>
      </c>
      <c r="F1479" s="93">
        <f t="shared" ref="F1479" si="14615">E1479/E1473</f>
        <v>0</v>
      </c>
      <c r="G1479" s="91">
        <f t="shared" si="14492"/>
        <v>0</v>
      </c>
      <c r="H1479" s="93">
        <f t="shared" ref="H1479" si="14616">G1479/G1473</f>
        <v>0</v>
      </c>
      <c r="I1479" s="91">
        <f t="shared" si="14494"/>
        <v>0</v>
      </c>
      <c r="J1479" s="93">
        <f t="shared" ref="J1479" si="14617">I1479/I1473</f>
        <v>0</v>
      </c>
      <c r="K1479" s="91">
        <f t="shared" si="14496"/>
        <v>0</v>
      </c>
      <c r="L1479" s="93">
        <f t="shared" ref="L1479" si="14618">K1479/K1473</f>
        <v>0</v>
      </c>
      <c r="M1479" s="91">
        <f t="shared" si="14498"/>
        <v>0</v>
      </c>
      <c r="N1479" s="93">
        <f t="shared" ref="N1479" si="14619">M1479/M1473</f>
        <v>0</v>
      </c>
      <c r="O1479" s="91">
        <f t="shared" si="14500"/>
        <v>0</v>
      </c>
      <c r="P1479" s="93">
        <f t="shared" ref="P1479" si="14620">O1479/O1473</f>
        <v>0</v>
      </c>
      <c r="Q1479" s="91">
        <f t="shared" si="14502"/>
        <v>0</v>
      </c>
      <c r="R1479" s="93">
        <f t="shared" ref="R1479" si="14621">Q1479/Q1473</f>
        <v>0</v>
      </c>
      <c r="S1479" s="91">
        <f t="shared" si="14504"/>
        <v>0</v>
      </c>
      <c r="T1479" s="93">
        <f t="shared" ref="T1479" si="14622">S1479/S1473</f>
        <v>0</v>
      </c>
      <c r="U1479" s="91">
        <f t="shared" si="14506"/>
        <v>0</v>
      </c>
      <c r="V1479" s="93">
        <f t="shared" ref="V1479" si="14623">U1479/U1473</f>
        <v>0</v>
      </c>
      <c r="W1479" s="91">
        <f t="shared" si="14508"/>
        <v>0</v>
      </c>
      <c r="X1479" s="93">
        <f t="shared" ref="X1479" si="14624">W1479/W1473</f>
        <v>0</v>
      </c>
      <c r="Y1479" s="91">
        <f t="shared" si="14510"/>
        <v>0</v>
      </c>
      <c r="Z1479" s="93">
        <f t="shared" ref="Z1479" si="14625">Y1479/Y1473</f>
        <v>0</v>
      </c>
      <c r="AA1479" s="91">
        <f t="shared" si="14512"/>
        <v>0</v>
      </c>
      <c r="AB1479" s="93">
        <f t="shared" ref="AB1479" si="14626">AA1479/AA1473</f>
        <v>0</v>
      </c>
      <c r="AC1479" s="91">
        <f t="shared" si="14514"/>
        <v>0</v>
      </c>
      <c r="AD1479" s="93">
        <f t="shared" ref="AD1479" si="14627">AC1479/AC1473</f>
        <v>0</v>
      </c>
      <c r="AE1479" s="94">
        <f t="shared" si="14516"/>
        <v>0</v>
      </c>
      <c r="AF1479" s="93">
        <f t="shared" ref="AF1479" si="14628">AE1479/AE1473</f>
        <v>0</v>
      </c>
      <c r="AG1479" s="91">
        <f t="shared" si="14518"/>
        <v>0</v>
      </c>
      <c r="AH1479" s="93">
        <f t="shared" ref="AH1479" si="14629">AG1479/AG1473</f>
        <v>0</v>
      </c>
      <c r="AI1479" s="91">
        <f t="shared" si="14520"/>
        <v>0</v>
      </c>
      <c r="AJ1479" s="93">
        <f t="shared" ref="AJ1479" si="14630">AI1479/AI1473</f>
        <v>0</v>
      </c>
      <c r="AK1479" s="91">
        <f t="shared" si="14522"/>
        <v>0</v>
      </c>
      <c r="AL1479" s="93">
        <f t="shared" ref="AL1479" si="14631">AK1479/AK1473</f>
        <v>0</v>
      </c>
      <c r="AM1479" s="91">
        <f t="shared" si="14524"/>
        <v>0</v>
      </c>
      <c r="AN1479" s="93">
        <f t="shared" ref="AN1479" si="14632">AM1479/AM1473</f>
        <v>0</v>
      </c>
      <c r="AO1479" s="91">
        <f t="shared" si="14526"/>
        <v>0</v>
      </c>
      <c r="AP1479" s="93">
        <f t="shared" ref="AP1479" si="14633">AO1479/AO1473</f>
        <v>0</v>
      </c>
      <c r="AQ1479" s="91">
        <f t="shared" si="14528"/>
        <v>0</v>
      </c>
      <c r="AR1479" s="93">
        <f t="shared" si="14551"/>
        <v>0</v>
      </c>
      <c r="AS1479" s="95">
        <f t="shared" si="14529"/>
        <v>0</v>
      </c>
      <c r="AT1479" s="203">
        <f t="shared" si="14553"/>
        <v>0</v>
      </c>
      <c r="AU1479" s="121"/>
      <c r="AV1479" s="121"/>
      <c r="AW1479" s="121"/>
      <c r="AX1479" s="121"/>
      <c r="AY1479" s="121"/>
      <c r="AZ1479" s="121"/>
      <c r="BA1479" s="121"/>
      <c r="BB1479" s="121"/>
      <c r="BC1479" s="121"/>
      <c r="BD1479" s="121"/>
      <c r="BE1479" s="121"/>
      <c r="CD1479" s="30">
        <f t="shared" si="14530"/>
        <v>0</v>
      </c>
    </row>
    <row r="1480" spans="1:82" x14ac:dyDescent="0.25">
      <c r="AU1480" s="116"/>
      <c r="AV1480" s="116"/>
      <c r="AW1480" s="116"/>
      <c r="AX1480" s="116"/>
      <c r="AY1480" s="116"/>
      <c r="AZ1480" s="116"/>
      <c r="BA1480" s="116"/>
      <c r="BB1480" s="116"/>
      <c r="BC1480" s="116"/>
      <c r="BD1480" s="116"/>
      <c r="BE1480" s="116"/>
    </row>
    <row r="1481" spans="1:82" ht="45" x14ac:dyDescent="0.25">
      <c r="A1481" s="97"/>
      <c r="B1481" s="199" t="s">
        <v>25</v>
      </c>
      <c r="C1481" s="248" t="s">
        <v>116</v>
      </c>
      <c r="D1481" s="247"/>
      <c r="E1481" s="257" t="s">
        <v>119</v>
      </c>
      <c r="F1481" s="247"/>
      <c r="G1481" s="257" t="s">
        <v>120</v>
      </c>
      <c r="H1481" s="247"/>
      <c r="I1481" s="248" t="s">
        <v>117</v>
      </c>
      <c r="J1481" s="247"/>
      <c r="K1481" s="248" t="s">
        <v>118</v>
      </c>
      <c r="L1481" s="247"/>
      <c r="M1481" s="248" t="s">
        <v>27</v>
      </c>
      <c r="N1481" s="247"/>
      <c r="O1481" s="248" t="s">
        <v>166</v>
      </c>
      <c r="P1481" s="247"/>
      <c r="Q1481" s="248" t="s">
        <v>167</v>
      </c>
      <c r="R1481" s="247"/>
      <c r="S1481" s="248" t="s">
        <v>132</v>
      </c>
      <c r="T1481" s="247"/>
      <c r="U1481" s="248" t="s">
        <v>28</v>
      </c>
      <c r="V1481" s="247"/>
      <c r="W1481" s="248" t="s">
        <v>29</v>
      </c>
      <c r="X1481" s="247"/>
      <c r="Y1481" s="248" t="s">
        <v>30</v>
      </c>
      <c r="Z1481" s="247"/>
      <c r="AA1481" s="248" t="s">
        <v>114</v>
      </c>
      <c r="AB1481" s="258"/>
      <c r="AC1481" s="248" t="s">
        <v>113</v>
      </c>
      <c r="AD1481" s="247"/>
      <c r="AE1481" s="248" t="s">
        <v>31</v>
      </c>
      <c r="AF1481" s="247"/>
      <c r="AG1481" s="248" t="s">
        <v>193</v>
      </c>
      <c r="AH1481" s="247"/>
      <c r="AI1481" s="248" t="s">
        <v>164</v>
      </c>
      <c r="AJ1481" s="247"/>
      <c r="AK1481" s="246" t="s">
        <v>165</v>
      </c>
      <c r="AL1481" s="247"/>
      <c r="AM1481" s="248" t="s">
        <v>33</v>
      </c>
      <c r="AN1481" s="247"/>
      <c r="AO1481" s="248" t="s">
        <v>34</v>
      </c>
      <c r="AP1481" s="247"/>
      <c r="AQ1481" s="248" t="s">
        <v>34</v>
      </c>
      <c r="AR1481" s="247"/>
      <c r="AS1481" s="248" t="s">
        <v>35</v>
      </c>
      <c r="AT1481" s="247"/>
      <c r="AU1481" s="115" t="s">
        <v>604</v>
      </c>
      <c r="AV1481" s="115" t="s">
        <v>116</v>
      </c>
      <c r="AW1481" s="115" t="s">
        <v>606</v>
      </c>
      <c r="AX1481" s="116" t="s">
        <v>607</v>
      </c>
      <c r="AY1481" s="116" t="s">
        <v>608</v>
      </c>
      <c r="AZ1481" s="116" t="s">
        <v>134</v>
      </c>
      <c r="BA1481" s="117" t="s">
        <v>114</v>
      </c>
      <c r="BB1481" s="117" t="s">
        <v>113</v>
      </c>
      <c r="BC1481" s="117" t="s">
        <v>46</v>
      </c>
      <c r="BD1481" s="117" t="s">
        <v>44</v>
      </c>
      <c r="BE1481" s="118"/>
    </row>
    <row r="1482" spans="1:82" x14ac:dyDescent="0.25">
      <c r="A1482" s="49" t="s">
        <v>129</v>
      </c>
      <c r="B1482" s="200"/>
      <c r="C1482" s="151"/>
      <c r="D1482" s="152"/>
      <c r="E1482" s="151"/>
      <c r="F1482" s="152"/>
      <c r="G1482" s="200"/>
      <c r="H1482" s="201"/>
      <c r="I1482" s="200"/>
      <c r="J1482" s="201"/>
      <c r="K1482" s="87"/>
      <c r="L1482" s="201"/>
      <c r="M1482" s="200"/>
      <c r="N1482" s="201"/>
      <c r="O1482" s="200"/>
      <c r="P1482" s="201"/>
      <c r="Q1482" s="200"/>
      <c r="R1482" s="201"/>
      <c r="S1482" s="200"/>
      <c r="T1482" s="201"/>
      <c r="U1482" s="200"/>
      <c r="V1482" s="201"/>
      <c r="W1482" s="200"/>
      <c r="X1482" s="201"/>
      <c r="Y1482" s="200"/>
      <c r="Z1482" s="201"/>
      <c r="AA1482" s="87"/>
      <c r="AB1482" s="87"/>
      <c r="AC1482" s="200"/>
      <c r="AD1482" s="201"/>
      <c r="AE1482" s="200"/>
      <c r="AF1482" s="201"/>
      <c r="AG1482" s="200"/>
      <c r="AH1482" s="201"/>
      <c r="AI1482" s="200"/>
      <c r="AJ1482" s="201"/>
      <c r="AK1482" s="87"/>
      <c r="AL1482" s="87"/>
      <c r="AM1482" s="200"/>
      <c r="AN1482" s="201"/>
      <c r="AO1482" s="200"/>
      <c r="AP1482" s="201"/>
      <c r="AQ1482" s="200"/>
      <c r="AR1482" s="201"/>
      <c r="AS1482" s="200"/>
      <c r="AT1482" s="146"/>
      <c r="AU1482" s="115"/>
      <c r="AV1482" s="115"/>
      <c r="AW1482" s="115"/>
      <c r="AX1482" s="116"/>
      <c r="AY1482" s="116"/>
      <c r="AZ1482" s="116"/>
      <c r="BA1482" s="116"/>
      <c r="BB1482" s="116"/>
      <c r="BC1482" s="116"/>
      <c r="BD1482" s="116"/>
      <c r="BE1482" s="116"/>
    </row>
    <row r="1483" spans="1:82" x14ac:dyDescent="0.25">
      <c r="A1483" s="98"/>
      <c r="B1483" s="88"/>
      <c r="C1483" s="249">
        <f>(VLOOKUP(A1482,$BF$2:$CB$5,2,FALSE))*'Form II'!F1483</f>
        <v>60</v>
      </c>
      <c r="D1483" s="250"/>
      <c r="E1483" s="249">
        <f>VLOOKUP(A1482,$BF$2:$CB$5,3,FALSE)*'Form II'!F1483</f>
        <v>60</v>
      </c>
      <c r="F1483" s="250"/>
      <c r="G1483" s="249">
        <f>VLOOKUP(A1482,$BF$2:$CB$5,4,FALSE)*'Form II'!F1483</f>
        <v>60</v>
      </c>
      <c r="H1483" s="250"/>
      <c r="I1483" s="249">
        <f>VLOOKUP(A1482,$BF$2:$CB$5,5,FALSE)*'Form II'!F1483</f>
        <v>60</v>
      </c>
      <c r="J1483" s="250"/>
      <c r="K1483" s="251">
        <f>VLOOKUP(A1482,$BF$2:$CB$5,6,FALSE)*'Form II'!F1483</f>
        <v>100</v>
      </c>
      <c r="L1483" s="250"/>
      <c r="M1483" s="249">
        <f>VLOOKUP(A1482,$BF$2:$CB$5,7,FALSE)*'Form II'!F1483</f>
        <v>200</v>
      </c>
      <c r="N1483" s="250"/>
      <c r="O1483" s="249">
        <f>VLOOKUP(A1482,$BF$2:$CB$5,8,FALSE)*'Form II'!F1483</f>
        <v>125</v>
      </c>
      <c r="P1483" s="250"/>
      <c r="Q1483" s="249">
        <f>VLOOKUP(A1482,$BF$2:$CB$5,9,FALSE)*'Form II'!F1483</f>
        <v>125</v>
      </c>
      <c r="R1483" s="250"/>
      <c r="S1483" s="249">
        <f>VLOOKUP(A1482,$BF$2:$CB$5,10,FALSE)*'Form II'!F1483</f>
        <v>125</v>
      </c>
      <c r="T1483" s="250"/>
      <c r="U1483" s="249">
        <f>VLOOKUP(A1482,$BF$2:$CB$5,11,FALSE)*'Form II'!F1483</f>
        <v>150</v>
      </c>
      <c r="V1483" s="250"/>
      <c r="W1483" s="249">
        <f>VLOOKUP(A1482,$BF$2:$CB$5,12,FALSE)*'Form II'!F1483</f>
        <v>200</v>
      </c>
      <c r="X1483" s="250"/>
      <c r="Y1483" s="252">
        <f>VLOOKUP(A1482,$BF$2:$CB$5,13,FALSE)*'Form II'!F1483</f>
        <v>250</v>
      </c>
      <c r="Z1483" s="253"/>
      <c r="AA1483" s="252">
        <f>VLOOKUP(A1482,$BF$2:$CB$5,14,FALSE)*'Form II'!F1483</f>
        <v>75</v>
      </c>
      <c r="AB1483" s="254"/>
      <c r="AC1483" s="252">
        <f>VLOOKUP(A1482,$BF$2:$CB$5,15,FALSE)*'Form II'!F1483</f>
        <v>75</v>
      </c>
      <c r="AD1483" s="253"/>
      <c r="AE1483" s="252">
        <f>VLOOKUP(A1482,$BF$2:$CB$5,16,FALSE)*'Form II'!F1483</f>
        <v>200</v>
      </c>
      <c r="AF1483" s="253"/>
      <c r="AG1483" s="249">
        <f>VLOOKUP(A1482,$BF$2:$CB$5,17,FALSE)*'Form II'!F1483</f>
        <v>200</v>
      </c>
      <c r="AH1483" s="250"/>
      <c r="AI1483" s="249">
        <f>VLOOKUP(A1482,$BF$2:$CB$5,18,FALSE)*'Form II'!F1483</f>
        <v>12.5</v>
      </c>
      <c r="AJ1483" s="250"/>
      <c r="AK1483" s="249">
        <f>VLOOKUP(A1482,$BF$2:$CB$5,19,FALSE)*'Form II'!F1483</f>
        <v>25</v>
      </c>
      <c r="AL1483" s="250"/>
      <c r="AM1483" s="249">
        <f>VLOOKUP(A1482,$BF$2:$CB$5,20,FALSE)*'Form II'!F1483</f>
        <v>12.5</v>
      </c>
      <c r="AN1483" s="250"/>
      <c r="AO1483" s="249">
        <f>VLOOKUP(A1482,$BF$2:$CB$5,21,FALSE)*'Form II'!F1483</f>
        <v>25</v>
      </c>
      <c r="AP1483" s="250"/>
      <c r="AQ1483" s="249">
        <f>VLOOKUP(A1482,$BF$2:$CB$5,22,FALSE)*'Form II'!F1483</f>
        <v>25</v>
      </c>
      <c r="AR1483" s="250"/>
      <c r="AS1483" s="255"/>
      <c r="AT1483" s="256"/>
      <c r="AU1483" s="116"/>
      <c r="AV1483" s="116"/>
      <c r="AW1483" s="116"/>
      <c r="AX1483" s="116"/>
      <c r="AY1483" s="116"/>
      <c r="AZ1483" s="116"/>
      <c r="BA1483" s="116"/>
      <c r="BB1483" s="116"/>
      <c r="BC1483" s="116"/>
      <c r="BD1483" s="116"/>
      <c r="BE1483" s="116"/>
    </row>
    <row r="1484" spans="1:82" ht="15.75" thickBot="1" x14ac:dyDescent="0.3">
      <c r="A1484" s="48" t="str">
        <f>'Form II'!A1483&amp;", "&amp;'Form II'!B1483</f>
        <v>, 149</v>
      </c>
      <c r="B1484" s="99" t="s">
        <v>36</v>
      </c>
      <c r="C1484" s="99" t="s">
        <v>36</v>
      </c>
      <c r="D1484" s="99" t="s">
        <v>142</v>
      </c>
      <c r="E1484" s="99"/>
      <c r="F1484" s="99"/>
      <c r="G1484" s="99"/>
      <c r="H1484" s="99"/>
      <c r="I1484" s="99"/>
      <c r="J1484" s="99"/>
      <c r="K1484" s="99" t="s">
        <v>36</v>
      </c>
      <c r="L1484" s="99" t="s">
        <v>142</v>
      </c>
      <c r="M1484" s="99" t="s">
        <v>36</v>
      </c>
      <c r="N1484" s="99" t="s">
        <v>142</v>
      </c>
      <c r="O1484" s="99" t="s">
        <v>36</v>
      </c>
      <c r="P1484" s="99" t="s">
        <v>142</v>
      </c>
      <c r="Q1484" s="99" t="s">
        <v>36</v>
      </c>
      <c r="R1484" s="99" t="s">
        <v>142</v>
      </c>
      <c r="S1484" s="99" t="s">
        <v>36</v>
      </c>
      <c r="T1484" s="99" t="s">
        <v>142</v>
      </c>
      <c r="U1484" s="99" t="s">
        <v>36</v>
      </c>
      <c r="V1484" s="99" t="s">
        <v>142</v>
      </c>
      <c r="W1484" s="99" t="s">
        <v>36</v>
      </c>
      <c r="X1484" s="99" t="s">
        <v>142</v>
      </c>
      <c r="Y1484" s="99" t="s">
        <v>36</v>
      </c>
      <c r="Z1484" s="99" t="s">
        <v>142</v>
      </c>
      <c r="AA1484" s="99"/>
      <c r="AB1484" s="99"/>
      <c r="AC1484" s="99" t="s">
        <v>36</v>
      </c>
      <c r="AD1484" s="99" t="s">
        <v>142</v>
      </c>
      <c r="AE1484" s="99" t="s">
        <v>36</v>
      </c>
      <c r="AF1484" s="100" t="s">
        <v>142</v>
      </c>
      <c r="AG1484" s="99" t="s">
        <v>36</v>
      </c>
      <c r="AH1484" s="99" t="s">
        <v>142</v>
      </c>
      <c r="AI1484" s="99" t="s">
        <v>36</v>
      </c>
      <c r="AJ1484" s="99" t="s">
        <v>142</v>
      </c>
      <c r="AK1484" s="99" t="s">
        <v>36</v>
      </c>
      <c r="AL1484" s="99" t="s">
        <v>142</v>
      </c>
      <c r="AM1484" s="99" t="s">
        <v>36</v>
      </c>
      <c r="AN1484" s="99" t="s">
        <v>142</v>
      </c>
      <c r="AO1484" s="99" t="s">
        <v>36</v>
      </c>
      <c r="AP1484" s="99" t="s">
        <v>142</v>
      </c>
      <c r="AQ1484" s="99" t="s">
        <v>36</v>
      </c>
      <c r="AR1484" s="99" t="s">
        <v>142</v>
      </c>
      <c r="AS1484" s="99" t="s">
        <v>36</v>
      </c>
      <c r="AT1484" s="147" t="s">
        <v>142</v>
      </c>
      <c r="AU1484" s="116"/>
      <c r="AV1484" s="116"/>
      <c r="AW1484" s="116"/>
      <c r="AX1484" s="116"/>
      <c r="AY1484" s="116"/>
      <c r="AZ1484" s="116"/>
      <c r="BA1484" s="116"/>
      <c r="BB1484" s="116"/>
      <c r="BC1484" s="116"/>
      <c r="BD1484" s="116"/>
      <c r="BE1484" s="116"/>
    </row>
    <row r="1485" spans="1:82" ht="16.5" thickTop="1" thickBot="1" x14ac:dyDescent="0.3">
      <c r="A1485" s="24" t="s">
        <v>37</v>
      </c>
      <c r="B1485" s="25"/>
      <c r="C1485" s="112">
        <v>0</v>
      </c>
      <c r="D1485" s="93">
        <f t="shared" ref="D1485" si="14634">C1485/C1483</f>
        <v>0</v>
      </c>
      <c r="E1485" s="112"/>
      <c r="F1485" s="93">
        <f t="shared" ref="F1485" si="14635">E1485/E1483</f>
        <v>0</v>
      </c>
      <c r="G1485" s="112"/>
      <c r="H1485" s="93">
        <f t="shared" ref="H1485" si="14636">G1485/G1483</f>
        <v>0</v>
      </c>
      <c r="I1485" s="112"/>
      <c r="J1485" s="93">
        <f t="shared" ref="J1485" si="14637">I1485/I1483</f>
        <v>0</v>
      </c>
      <c r="K1485" s="112"/>
      <c r="L1485" s="93">
        <f t="shared" ref="L1485" si="14638">K1485/K1483</f>
        <v>0</v>
      </c>
      <c r="M1485" s="112">
        <v>0</v>
      </c>
      <c r="N1485" s="93">
        <f t="shared" ref="N1485" si="14639">M1485/M1483</f>
        <v>0</v>
      </c>
      <c r="O1485" s="112">
        <v>0</v>
      </c>
      <c r="P1485" s="93">
        <f t="shared" ref="P1485" si="14640">O1485/O1483</f>
        <v>0</v>
      </c>
      <c r="Q1485" s="112">
        <v>0</v>
      </c>
      <c r="R1485" s="93">
        <f t="shared" ref="R1485" si="14641">Q1485/Q1483</f>
        <v>0</v>
      </c>
      <c r="S1485" s="112">
        <v>0</v>
      </c>
      <c r="T1485" s="93">
        <f t="shared" ref="T1485" si="14642">S1485/S1483</f>
        <v>0</v>
      </c>
      <c r="U1485" s="112">
        <v>0</v>
      </c>
      <c r="V1485" s="93">
        <f t="shared" ref="V1485" si="14643">U1485/U1483</f>
        <v>0</v>
      </c>
      <c r="W1485" s="112">
        <v>0</v>
      </c>
      <c r="X1485" s="93">
        <f t="shared" ref="X1485" si="14644">W1485/W1483</f>
        <v>0</v>
      </c>
      <c r="Y1485" s="112">
        <v>0</v>
      </c>
      <c r="Z1485" s="93">
        <f t="shared" ref="Z1485" si="14645">Y1485/Y1483</f>
        <v>0</v>
      </c>
      <c r="AA1485" s="112">
        <v>0</v>
      </c>
      <c r="AB1485" s="93">
        <f t="shared" ref="AB1485" si="14646">AA1485/AA1483</f>
        <v>0</v>
      </c>
      <c r="AC1485" s="112">
        <v>0</v>
      </c>
      <c r="AD1485" s="93">
        <f t="shared" ref="AD1485" si="14647">AC1485/AC1483</f>
        <v>0</v>
      </c>
      <c r="AE1485" s="112"/>
      <c r="AF1485" s="93">
        <f t="shared" ref="AF1485" si="14648">AE1485/AE1483</f>
        <v>0</v>
      </c>
      <c r="AG1485" s="112"/>
      <c r="AH1485" s="93">
        <f t="shared" ref="AH1485" si="14649">AG1485/AG1483</f>
        <v>0</v>
      </c>
      <c r="AI1485" s="112"/>
      <c r="AJ1485" s="93">
        <f t="shared" ref="AJ1485" si="14650">AI1485/AI1483</f>
        <v>0</v>
      </c>
      <c r="AK1485" s="112"/>
      <c r="AL1485" s="93">
        <f t="shared" ref="AL1485" si="14651">AK1485/AK1483</f>
        <v>0</v>
      </c>
      <c r="AM1485" s="112">
        <v>0</v>
      </c>
      <c r="AN1485" s="93">
        <f t="shared" ref="AN1485" si="14652">AM1485/AM1483</f>
        <v>0</v>
      </c>
      <c r="AO1485" s="112">
        <v>0</v>
      </c>
      <c r="AP1485" s="93">
        <f t="shared" ref="AP1485" si="14653">AO1485/AO1483</f>
        <v>0</v>
      </c>
      <c r="AQ1485" s="112">
        <v>0</v>
      </c>
      <c r="AR1485" s="93">
        <f t="shared" ref="AR1485:AR1489" si="14654">AQ1485/$AQ$113</f>
        <v>0</v>
      </c>
      <c r="AS1485" s="134">
        <f t="shared" ref="AS1485:AS1488" si="14655">C1485+K1485+M1485+O1485+U1485+W1485+Y1485+AC1485+AE1485+AG1485+AM1485+AQ1485+E1485+I1485+G1485+AA1485+Q1485+S1485+AO1485+AI1485+AK1485</f>
        <v>0</v>
      </c>
      <c r="AT1485" s="203">
        <f t="shared" ref="AT1485:AT1489" si="14656">D1485+L1485+N1485+P1485+V1485+X1485+Z1485+AD1485+AF1485+AH1485+AN1485+AR1485+AB1485+F1485+J1485+H1485+R1485+T1485+AP1485+AJ1485+AL1485</f>
        <v>0</v>
      </c>
      <c r="AU1485" s="120">
        <f>IF(J1485=0,0,(IF('Form II'!K1483="yes",(J1485/AT1485)*('Form II'!G1483+'Form II'!H1483),0)))</f>
        <v>0</v>
      </c>
      <c r="AV1485" s="120">
        <f>IF(D1485=0,0,(IF('Form II'!I1483="yes",(D1485/AT1485)*('Form II'!G1483+'Form II'!H1483),0)))</f>
        <v>0</v>
      </c>
      <c r="AW1485" s="120">
        <f>IF(F1485+H1485=0,0,(IF('Form II'!J1483="yes",((F1485+H1485)/AT1485)*('Form II'!G1483+'Form II'!H1483),0)))</f>
        <v>0</v>
      </c>
      <c r="AX1485" s="120">
        <f>IF(L1485=0,0,(L1485/AT1485)*('Form II'!G1483+'Form II'!H1483))</f>
        <v>0</v>
      </c>
      <c r="AY1485" s="120">
        <f>IF(P1485+R1485=0,0,(IF('Form II'!M1483="yes",(((P1485+R1485)/AT1485)*('Form II'!G1483+'Form II'!H1483)),0)))</f>
        <v>0</v>
      </c>
      <c r="AZ1485" s="120" t="e">
        <f>IF('Form II'!N1483="yes",(((V1485+X1485+Z1485+T1485)/AT1485)*('Form II'!G1483+'Form II'!H1483)),0)</f>
        <v>#DIV/0!</v>
      </c>
      <c r="BA1485" s="120" t="e">
        <f>IF('Form II'!P1483="yes",(AB1485/AT1485)*('Form II'!G1483+'Form II'!H1483),0)</f>
        <v>#DIV/0!</v>
      </c>
      <c r="BB1485" s="120" t="e">
        <f>IF('Form II'!O1483="yes",(AD1485/AT1485)*('Form II'!G1483+'Form II'!H1483),0)</f>
        <v>#DIV/0!</v>
      </c>
      <c r="BC1485" s="120">
        <f>IF(AF1485=0,0,(AF1485/AT1485)*('Form II'!G1483+'Form II'!H1483))</f>
        <v>0</v>
      </c>
      <c r="BD1485" s="120">
        <f>IF((AN1485+AP1485+AR1485)=0,0,(IF('Form II'!R1483="yes",(((AN1485+AP1485+AR1485)/AT1485)*('Form II'!G1483+'Form II'!H1483)),0)))</f>
        <v>0</v>
      </c>
      <c r="BE1485" s="118">
        <f>IF((AS1485)=0,('Form II'!G1483+'Form II'!H1483),SUM(AU1485:BD1485))</f>
        <v>0</v>
      </c>
      <c r="CD1485" s="23">
        <f>AT1485*'Form II'!F1483</f>
        <v>0</v>
      </c>
    </row>
    <row r="1486" spans="1:82" ht="16.5" thickTop="1" thickBot="1" x14ac:dyDescent="0.3">
      <c r="A1486" s="26" t="s">
        <v>38</v>
      </c>
      <c r="B1486" s="27"/>
      <c r="C1486" s="113">
        <v>0</v>
      </c>
      <c r="D1486" s="93">
        <f t="shared" ref="D1486" si="14657">C1486/C1483</f>
        <v>0</v>
      </c>
      <c r="E1486" s="113"/>
      <c r="F1486" s="93">
        <f t="shared" ref="F1486" si="14658">E1486/E1483</f>
        <v>0</v>
      </c>
      <c r="G1486" s="113"/>
      <c r="H1486" s="93">
        <f t="shared" ref="H1486" si="14659">G1486/G1483</f>
        <v>0</v>
      </c>
      <c r="I1486" s="113"/>
      <c r="J1486" s="93">
        <f t="shared" ref="J1486" si="14660">I1486/I1483</f>
        <v>0</v>
      </c>
      <c r="K1486" s="113"/>
      <c r="L1486" s="93">
        <f t="shared" ref="L1486" si="14661">K1486/K1483</f>
        <v>0</v>
      </c>
      <c r="M1486" s="113">
        <v>0</v>
      </c>
      <c r="N1486" s="93">
        <f t="shared" ref="N1486" si="14662">M1486/M1483</f>
        <v>0</v>
      </c>
      <c r="O1486" s="113">
        <v>0</v>
      </c>
      <c r="P1486" s="93">
        <f t="shared" ref="P1486" si="14663">O1486/O1483</f>
        <v>0</v>
      </c>
      <c r="Q1486" s="113">
        <v>0</v>
      </c>
      <c r="R1486" s="93">
        <f t="shared" ref="R1486" si="14664">Q1486/Q1483</f>
        <v>0</v>
      </c>
      <c r="S1486" s="113">
        <v>0</v>
      </c>
      <c r="T1486" s="93">
        <f t="shared" ref="T1486" si="14665">S1486/S1483</f>
        <v>0</v>
      </c>
      <c r="U1486" s="113">
        <v>0</v>
      </c>
      <c r="V1486" s="93">
        <f t="shared" ref="V1486" si="14666">U1486/U1483</f>
        <v>0</v>
      </c>
      <c r="W1486" s="113">
        <v>0</v>
      </c>
      <c r="X1486" s="93">
        <f t="shared" ref="X1486" si="14667">W1486/W1483</f>
        <v>0</v>
      </c>
      <c r="Y1486" s="113">
        <v>0</v>
      </c>
      <c r="Z1486" s="93">
        <f t="shared" ref="Z1486" si="14668">Y1486/Y1483</f>
        <v>0</v>
      </c>
      <c r="AA1486" s="113">
        <v>0</v>
      </c>
      <c r="AB1486" s="93">
        <f t="shared" ref="AB1486" si="14669">AA1486/AA1483</f>
        <v>0</v>
      </c>
      <c r="AC1486" s="113">
        <v>0</v>
      </c>
      <c r="AD1486" s="93">
        <f t="shared" ref="AD1486" si="14670">AC1486/AC1483</f>
        <v>0</v>
      </c>
      <c r="AE1486" s="113"/>
      <c r="AF1486" s="93">
        <f t="shared" ref="AF1486" si="14671">AE1486/AE1483</f>
        <v>0</v>
      </c>
      <c r="AG1486" s="113"/>
      <c r="AH1486" s="93">
        <f t="shared" ref="AH1486" si="14672">AG1486/AG1483</f>
        <v>0</v>
      </c>
      <c r="AI1486" s="113"/>
      <c r="AJ1486" s="93">
        <f t="shared" ref="AJ1486" si="14673">AI1486/AI1483</f>
        <v>0</v>
      </c>
      <c r="AK1486" s="113"/>
      <c r="AL1486" s="93">
        <f t="shared" ref="AL1486" si="14674">AK1486/AK1483</f>
        <v>0</v>
      </c>
      <c r="AM1486" s="113">
        <v>0</v>
      </c>
      <c r="AN1486" s="93">
        <f t="shared" ref="AN1486" si="14675">AM1486/AM1483</f>
        <v>0</v>
      </c>
      <c r="AO1486" s="113">
        <v>0</v>
      </c>
      <c r="AP1486" s="93">
        <f t="shared" ref="AP1486" si="14676">AO1486/AO1483</f>
        <v>0</v>
      </c>
      <c r="AQ1486" s="113">
        <v>0</v>
      </c>
      <c r="AR1486" s="93">
        <f t="shared" si="14654"/>
        <v>0</v>
      </c>
      <c r="AS1486" s="134">
        <f t="shared" si="14655"/>
        <v>0</v>
      </c>
      <c r="AT1486" s="203">
        <f t="shared" si="14656"/>
        <v>0</v>
      </c>
      <c r="AU1486" s="120">
        <f>IF(J1486=0,0,(IF('Form II'!K1484="yes",(J1486/AT1486)*('Form II'!G1484+'Form II'!H1484),0)))</f>
        <v>0</v>
      </c>
      <c r="AV1486" s="120">
        <f>IF(D1486=0,0,(IF('Form II'!I1484="yes",(D1486/AT1486)*('Form II'!G1484+'Form II'!H1484),0)))</f>
        <v>0</v>
      </c>
      <c r="AW1486" s="120">
        <f>IF(F1486+H1486=0,0,(IF('Form II'!J1484="yes",((F1486+H1486)/AT1486)*('Form II'!G1484+'Form II'!H1484),0)))</f>
        <v>0</v>
      </c>
      <c r="AX1486" s="120">
        <f>IF(L1486=0,0,(L1486/AT1486)*('Form II'!G1484+'Form II'!H1484))</f>
        <v>0</v>
      </c>
      <c r="AY1486" s="120">
        <f>IF(P1486+R1486=0,0,(IF('Form II'!M1484="yes",(((P1486+R1486)/AT1486)*('Form II'!G1484+'Form II'!H1484)),0)))</f>
        <v>0</v>
      </c>
      <c r="AZ1486" s="120" t="e">
        <f>IF('Form II'!N1484="yes",(((V1486+X1486+Z1486+T1486)/AT1486)*('Form II'!G1484+'Form II'!H1484)),0)</f>
        <v>#DIV/0!</v>
      </c>
      <c r="BA1486" s="120" t="e">
        <f>IF('Form II'!P1484="yes",(AB1486/AT1486)*('Form II'!G1484+'Form II'!H1484),0)</f>
        <v>#DIV/0!</v>
      </c>
      <c r="BB1486" s="120" t="e">
        <f>IF('Form II'!O1484="yes",(AD1486/AT1486)*('Form II'!G1484+'Form II'!H1484),0)</f>
        <v>#DIV/0!</v>
      </c>
      <c r="BC1486" s="120">
        <f>IF(AF1486=0,0,(AF1486/AT1486)*('Form II'!G1484+'Form II'!H1484))</f>
        <v>0</v>
      </c>
      <c r="BD1486" s="120">
        <f>IF((AN1486+AP1486+AR1486)=0,0,(IF('Form II'!R1484="yes",(((AN1486+AP1486+AR1486)/AT1486)*('Form II'!G1484+'Form II'!H1484)),0)))</f>
        <v>0</v>
      </c>
      <c r="BE1486" s="118">
        <f>IF((AS1486)=0,('Form II'!G1484+'Form II'!H1484),SUM(AU1486:BD1486))</f>
        <v>0</v>
      </c>
      <c r="CD1486" s="23">
        <f>AT1486*'Form II'!F1484</f>
        <v>0</v>
      </c>
    </row>
    <row r="1487" spans="1:82" ht="16.5" thickTop="1" thickBot="1" x14ac:dyDescent="0.3">
      <c r="A1487" s="26" t="s">
        <v>39</v>
      </c>
      <c r="B1487" s="27"/>
      <c r="C1487" s="113">
        <v>0</v>
      </c>
      <c r="D1487" s="93">
        <f t="shared" ref="D1487" si="14677">C1487/C1483</f>
        <v>0</v>
      </c>
      <c r="E1487" s="113"/>
      <c r="F1487" s="93">
        <f t="shared" ref="F1487" si="14678">E1487/E1483</f>
        <v>0</v>
      </c>
      <c r="G1487" s="113"/>
      <c r="H1487" s="93">
        <f t="shared" ref="H1487" si="14679">G1487/G1483</f>
        <v>0</v>
      </c>
      <c r="I1487" s="113"/>
      <c r="J1487" s="93">
        <f t="shared" ref="J1487" si="14680">I1487/I1483</f>
        <v>0</v>
      </c>
      <c r="K1487" s="113"/>
      <c r="L1487" s="93">
        <f t="shared" ref="L1487" si="14681">K1487/K1483</f>
        <v>0</v>
      </c>
      <c r="M1487" s="113">
        <v>0</v>
      </c>
      <c r="N1487" s="93">
        <f t="shared" ref="N1487" si="14682">M1487/M1483</f>
        <v>0</v>
      </c>
      <c r="O1487" s="113">
        <v>0</v>
      </c>
      <c r="P1487" s="93">
        <f t="shared" ref="P1487" si="14683">O1487/O1483</f>
        <v>0</v>
      </c>
      <c r="Q1487" s="113">
        <v>0</v>
      </c>
      <c r="R1487" s="93">
        <f t="shared" ref="R1487" si="14684">Q1487/Q1483</f>
        <v>0</v>
      </c>
      <c r="S1487" s="113">
        <v>0</v>
      </c>
      <c r="T1487" s="93">
        <f t="shared" ref="T1487" si="14685">S1487/S1483</f>
        <v>0</v>
      </c>
      <c r="U1487" s="113">
        <v>0</v>
      </c>
      <c r="V1487" s="93">
        <f t="shared" ref="V1487" si="14686">U1487/U1483</f>
        <v>0</v>
      </c>
      <c r="W1487" s="113">
        <v>0</v>
      </c>
      <c r="X1487" s="93">
        <f t="shared" ref="X1487" si="14687">W1487/W1483</f>
        <v>0</v>
      </c>
      <c r="Y1487" s="113">
        <v>0</v>
      </c>
      <c r="Z1487" s="93">
        <f t="shared" ref="Z1487" si="14688">Y1487/Y1483</f>
        <v>0</v>
      </c>
      <c r="AA1487" s="113">
        <v>0</v>
      </c>
      <c r="AB1487" s="93">
        <f t="shared" ref="AB1487" si="14689">AA1487/AA1483</f>
        <v>0</v>
      </c>
      <c r="AC1487" s="113">
        <v>0</v>
      </c>
      <c r="AD1487" s="93">
        <f t="shared" ref="AD1487" si="14690">AC1487/AC1483</f>
        <v>0</v>
      </c>
      <c r="AE1487" s="113"/>
      <c r="AF1487" s="93">
        <f t="shared" ref="AF1487" si="14691">AE1487/AE1483</f>
        <v>0</v>
      </c>
      <c r="AG1487" s="113"/>
      <c r="AH1487" s="93">
        <f t="shared" ref="AH1487" si="14692">AG1487/AG1483</f>
        <v>0</v>
      </c>
      <c r="AI1487" s="113"/>
      <c r="AJ1487" s="93">
        <f t="shared" ref="AJ1487" si="14693">AI1487/AI1483</f>
        <v>0</v>
      </c>
      <c r="AK1487" s="113"/>
      <c r="AL1487" s="93">
        <f t="shared" ref="AL1487" si="14694">AK1487/AK1483</f>
        <v>0</v>
      </c>
      <c r="AM1487" s="113">
        <v>0</v>
      </c>
      <c r="AN1487" s="93">
        <f t="shared" ref="AN1487" si="14695">AM1487/AM1483</f>
        <v>0</v>
      </c>
      <c r="AO1487" s="113">
        <v>0</v>
      </c>
      <c r="AP1487" s="93">
        <f t="shared" ref="AP1487" si="14696">AO1487/AO1483</f>
        <v>0</v>
      </c>
      <c r="AQ1487" s="113">
        <v>0</v>
      </c>
      <c r="AR1487" s="93">
        <f t="shared" si="14654"/>
        <v>0</v>
      </c>
      <c r="AS1487" s="134">
        <f t="shared" si="14655"/>
        <v>0</v>
      </c>
      <c r="AT1487" s="203">
        <f t="shared" si="14656"/>
        <v>0</v>
      </c>
      <c r="AU1487" s="120">
        <f>IF(J1487=0,0,(IF('Form II'!K1485="yes",(J1487/AT1487)*('Form II'!G1485+'Form II'!H1485),0)))</f>
        <v>0</v>
      </c>
      <c r="AV1487" s="120">
        <f>IF(D1487=0,0,(IF('Form II'!I1485="yes",(D1487/AT1487)*('Form II'!G1485+'Form II'!H1485),0)))</f>
        <v>0</v>
      </c>
      <c r="AW1487" s="120">
        <f>IF(F1487+H1487=0,0,(IF('Form II'!J1485="yes",((F1487+H1487)/AT1487)*('Form II'!G1485+'Form II'!H1485),0)))</f>
        <v>0</v>
      </c>
      <c r="AX1487" s="120">
        <f>IF(L1487=0,0,(L1487/AT1487)*('Form II'!G1485+'Form II'!H1485))</f>
        <v>0</v>
      </c>
      <c r="AY1487" s="120">
        <f>IF(P1487+R1487=0,0,(IF('Form II'!M1485="yes",(((P1487+R1487)/AT1487)*('Form II'!G1485+'Form II'!H1485)),0)))</f>
        <v>0</v>
      </c>
      <c r="AZ1487" s="120" t="e">
        <f>IF('Form II'!N1485="yes",(((V1487+X1487+Z1487+T1487)/AT1487)*('Form II'!G1485+'Form II'!H1485)),0)</f>
        <v>#DIV/0!</v>
      </c>
      <c r="BA1487" s="120" t="e">
        <f>IF('Form II'!P1485="yes",(AB1487/AT1487)*('Form II'!G1485+'Form II'!H1485),0)</f>
        <v>#DIV/0!</v>
      </c>
      <c r="BB1487" s="120" t="e">
        <f>IF('Form II'!O1485="yes",(AD1487/AT1487)*('Form II'!G1485+'Form II'!H1485),0)</f>
        <v>#DIV/0!</v>
      </c>
      <c r="BC1487" s="120">
        <f>IF(AF1487=0,0,(AF1487/AT1487)*('Form II'!G1485+'Form II'!H1485))</f>
        <v>0</v>
      </c>
      <c r="BD1487" s="120">
        <f>IF((AN1487+AP1487+AR1487)=0,0,(IF('Form II'!R1485="yes",(((AN1487+AP1487+AR1487)/AT1487)*('Form II'!G1485+'Form II'!H1485)),0)))</f>
        <v>0</v>
      </c>
      <c r="BE1487" s="118">
        <f>IF((AS1487)=0,('Form II'!G1485+'Form II'!H1485),SUM(AU1487:BD1487))</f>
        <v>0</v>
      </c>
      <c r="CD1487" s="23">
        <f>AT1487*'Form II'!F1485</f>
        <v>0</v>
      </c>
    </row>
    <row r="1488" spans="1:82" ht="16.5" thickTop="1" thickBot="1" x14ac:dyDescent="0.3">
      <c r="A1488" s="28" t="s">
        <v>40</v>
      </c>
      <c r="B1488" s="29"/>
      <c r="C1488" s="114">
        <v>0</v>
      </c>
      <c r="D1488" s="93">
        <f t="shared" ref="D1488" si="14697">C1488/C1483</f>
        <v>0</v>
      </c>
      <c r="E1488" s="114"/>
      <c r="F1488" s="93">
        <f t="shared" ref="F1488" si="14698">E1488/E1483</f>
        <v>0</v>
      </c>
      <c r="G1488" s="114"/>
      <c r="H1488" s="93">
        <f t="shared" ref="H1488" si="14699">G1488/G1483</f>
        <v>0</v>
      </c>
      <c r="I1488" s="114"/>
      <c r="J1488" s="93">
        <f t="shared" ref="J1488" si="14700">I1488/I1483</f>
        <v>0</v>
      </c>
      <c r="K1488" s="114"/>
      <c r="L1488" s="93">
        <f t="shared" ref="L1488" si="14701">K1488/K1483</f>
        <v>0</v>
      </c>
      <c r="M1488" s="114">
        <v>0</v>
      </c>
      <c r="N1488" s="93">
        <f t="shared" ref="N1488" si="14702">M1488/M1483</f>
        <v>0</v>
      </c>
      <c r="O1488" s="114">
        <v>0</v>
      </c>
      <c r="P1488" s="93">
        <f t="shared" ref="P1488" si="14703">O1488/O1483</f>
        <v>0</v>
      </c>
      <c r="Q1488" s="114">
        <v>0</v>
      </c>
      <c r="R1488" s="93">
        <f t="shared" ref="R1488" si="14704">Q1488/Q1483</f>
        <v>0</v>
      </c>
      <c r="S1488" s="114">
        <v>0</v>
      </c>
      <c r="T1488" s="93">
        <f t="shared" ref="T1488" si="14705">S1488/S1483</f>
        <v>0</v>
      </c>
      <c r="U1488" s="114">
        <v>0</v>
      </c>
      <c r="V1488" s="93">
        <f t="shared" ref="V1488" si="14706">U1488/U1483</f>
        <v>0</v>
      </c>
      <c r="W1488" s="114">
        <v>0</v>
      </c>
      <c r="X1488" s="93">
        <f t="shared" ref="X1488" si="14707">W1488/W1483</f>
        <v>0</v>
      </c>
      <c r="Y1488" s="114">
        <v>0</v>
      </c>
      <c r="Z1488" s="93">
        <f t="shared" ref="Z1488" si="14708">Y1488/Y1483</f>
        <v>0</v>
      </c>
      <c r="AA1488" s="114">
        <v>0</v>
      </c>
      <c r="AB1488" s="93">
        <f t="shared" ref="AB1488" si="14709">AA1488/AA1483</f>
        <v>0</v>
      </c>
      <c r="AC1488" s="114">
        <v>0</v>
      </c>
      <c r="AD1488" s="93">
        <f t="shared" ref="AD1488" si="14710">AC1488/AC1483</f>
        <v>0</v>
      </c>
      <c r="AE1488" s="114"/>
      <c r="AF1488" s="93">
        <f t="shared" ref="AF1488" si="14711">AE1488/AE1483</f>
        <v>0</v>
      </c>
      <c r="AG1488" s="114"/>
      <c r="AH1488" s="93">
        <f t="shared" ref="AH1488" si="14712">AG1488/AG1483</f>
        <v>0</v>
      </c>
      <c r="AI1488" s="114"/>
      <c r="AJ1488" s="93">
        <f t="shared" ref="AJ1488" si="14713">AI1488/AI1483</f>
        <v>0</v>
      </c>
      <c r="AK1488" s="114"/>
      <c r="AL1488" s="93">
        <f t="shared" ref="AL1488" si="14714">AK1488/AK1483</f>
        <v>0</v>
      </c>
      <c r="AM1488" s="114">
        <v>0</v>
      </c>
      <c r="AN1488" s="93">
        <f t="shared" ref="AN1488" si="14715">AM1488/AM1483</f>
        <v>0</v>
      </c>
      <c r="AO1488" s="114">
        <v>0</v>
      </c>
      <c r="AP1488" s="93">
        <f t="shared" ref="AP1488" si="14716">AO1488/AO1483</f>
        <v>0</v>
      </c>
      <c r="AQ1488" s="114">
        <v>0</v>
      </c>
      <c r="AR1488" s="93">
        <f t="shared" si="14654"/>
        <v>0</v>
      </c>
      <c r="AS1488" s="134">
        <f t="shared" si="14655"/>
        <v>0</v>
      </c>
      <c r="AT1488" s="203">
        <f t="shared" si="14656"/>
        <v>0</v>
      </c>
      <c r="AU1488" s="120">
        <f>IF(J1488=0,0,(IF('Form II'!K1486="yes",(J1488/AT1488)*('Form II'!G1486+'Form II'!H1486),0)))</f>
        <v>0</v>
      </c>
      <c r="AV1488" s="120">
        <f>IF(D1488=0,0,(IF('Form II'!I1486="yes",(D1488/AT1488)*('Form II'!G1486+'Form II'!H1486),0)))</f>
        <v>0</v>
      </c>
      <c r="AW1488" s="120">
        <f>IF(F1488+H1488=0,0,(IF('Form II'!J1486="yes",((F1488+H1488)/AT1488)*('Form II'!G1486+'Form II'!H1486),0)))</f>
        <v>0</v>
      </c>
      <c r="AX1488" s="120">
        <f>IF(L1488=0,0,(L1488/AT1488)*('Form II'!G1486+'Form II'!H1486))</f>
        <v>0</v>
      </c>
      <c r="AY1488" s="120">
        <f>IF(P1488+R1488=0,0,(IF('Form II'!M1486="yes",(((P1488+R1488)/AT1488)*('Form II'!G1486+'Form II'!H1486)),0)))</f>
        <v>0</v>
      </c>
      <c r="AZ1488" s="120" t="e">
        <f>IF('Form II'!N1486="yes",(((V1488+X1488+Z1488+T1488)/AT1488)*('Form II'!G1486+'Form II'!H1486)),0)</f>
        <v>#DIV/0!</v>
      </c>
      <c r="BA1488" s="120" t="e">
        <f>IF('Form II'!P1486="yes",(AB1488/AT1488)*('Form II'!G1486+'Form II'!H1486),0)</f>
        <v>#DIV/0!</v>
      </c>
      <c r="BB1488" s="120" t="e">
        <f>IF('Form II'!O1486="yes",(AD1488/AT1488)*('Form II'!G1486+'Form II'!H1486),0)</f>
        <v>#DIV/0!</v>
      </c>
      <c r="BC1488" s="120">
        <f>IF(AF1488=0,0,(AF1488/AT1488)*('Form II'!G1486+'Form II'!H1486))</f>
        <v>0</v>
      </c>
      <c r="BD1488" s="120">
        <f>IF((AN1488+AP1488+AR1488)=0,0,(IF('Form II'!R1486="yes",(((AN1488+AP1488+AR1488)/AT1488)*('Form II'!G1486+'Form II'!H1486)),0)))</f>
        <v>0</v>
      </c>
      <c r="BE1488" s="118">
        <f>IF((AS1488)=0,('Form II'!G1486+'Form II'!H1486),SUM(AU1488:BD1488))</f>
        <v>0</v>
      </c>
      <c r="CD1488" s="23">
        <f>AT1488*'Form II'!F1486</f>
        <v>0</v>
      </c>
    </row>
    <row r="1489" spans="1:82" ht="15.75" thickTop="1" x14ac:dyDescent="0.25">
      <c r="A1489" s="90" t="s">
        <v>41</v>
      </c>
      <c r="B1489" s="91"/>
      <c r="C1489" s="91">
        <f t="shared" si="14488"/>
        <v>0</v>
      </c>
      <c r="D1489" s="93">
        <f t="shared" ref="D1489" si="14717">C1489/C1483</f>
        <v>0</v>
      </c>
      <c r="E1489" s="91">
        <f t="shared" si="14490"/>
        <v>0</v>
      </c>
      <c r="F1489" s="93">
        <f t="shared" ref="F1489" si="14718">E1489/E1483</f>
        <v>0</v>
      </c>
      <c r="G1489" s="91">
        <f t="shared" si="14492"/>
        <v>0</v>
      </c>
      <c r="H1489" s="93">
        <f t="shared" ref="H1489" si="14719">G1489/G1483</f>
        <v>0</v>
      </c>
      <c r="I1489" s="91">
        <f t="shared" si="14494"/>
        <v>0</v>
      </c>
      <c r="J1489" s="93">
        <f t="shared" ref="J1489" si="14720">I1489/I1483</f>
        <v>0</v>
      </c>
      <c r="K1489" s="91">
        <f t="shared" si="14496"/>
        <v>0</v>
      </c>
      <c r="L1489" s="93">
        <f t="shared" ref="L1489" si="14721">K1489/K1483</f>
        <v>0</v>
      </c>
      <c r="M1489" s="91">
        <f t="shared" si="14498"/>
        <v>0</v>
      </c>
      <c r="N1489" s="93">
        <f t="shared" ref="N1489" si="14722">M1489/M1483</f>
        <v>0</v>
      </c>
      <c r="O1489" s="91">
        <f t="shared" si="14500"/>
        <v>0</v>
      </c>
      <c r="P1489" s="93">
        <f t="shared" ref="P1489" si="14723">O1489/O1483</f>
        <v>0</v>
      </c>
      <c r="Q1489" s="91">
        <f t="shared" si="14502"/>
        <v>0</v>
      </c>
      <c r="R1489" s="93">
        <f t="shared" ref="R1489" si="14724">Q1489/Q1483</f>
        <v>0</v>
      </c>
      <c r="S1489" s="91">
        <f t="shared" si="14504"/>
        <v>0</v>
      </c>
      <c r="T1489" s="93">
        <f t="shared" ref="T1489" si="14725">S1489/S1483</f>
        <v>0</v>
      </c>
      <c r="U1489" s="91">
        <f t="shared" si="14506"/>
        <v>0</v>
      </c>
      <c r="V1489" s="93">
        <f t="shared" ref="V1489" si="14726">U1489/U1483</f>
        <v>0</v>
      </c>
      <c r="W1489" s="91">
        <f t="shared" si="14508"/>
        <v>0</v>
      </c>
      <c r="X1489" s="93">
        <f t="shared" ref="X1489" si="14727">W1489/W1483</f>
        <v>0</v>
      </c>
      <c r="Y1489" s="91">
        <f t="shared" si="14510"/>
        <v>0</v>
      </c>
      <c r="Z1489" s="93">
        <f t="shared" ref="Z1489" si="14728">Y1489/Y1483</f>
        <v>0</v>
      </c>
      <c r="AA1489" s="91">
        <f t="shared" si="14512"/>
        <v>0</v>
      </c>
      <c r="AB1489" s="93">
        <f t="shared" ref="AB1489" si="14729">AA1489/AA1483</f>
        <v>0</v>
      </c>
      <c r="AC1489" s="91">
        <f t="shared" si="14514"/>
        <v>0</v>
      </c>
      <c r="AD1489" s="93">
        <f t="shared" ref="AD1489" si="14730">AC1489/AC1483</f>
        <v>0</v>
      </c>
      <c r="AE1489" s="94">
        <f t="shared" si="14516"/>
        <v>0</v>
      </c>
      <c r="AF1489" s="93">
        <f t="shared" ref="AF1489" si="14731">AE1489/AE1483</f>
        <v>0</v>
      </c>
      <c r="AG1489" s="91">
        <f t="shared" si="14518"/>
        <v>0</v>
      </c>
      <c r="AH1489" s="93">
        <f t="shared" ref="AH1489" si="14732">AG1489/AG1483</f>
        <v>0</v>
      </c>
      <c r="AI1489" s="91">
        <f t="shared" si="14520"/>
        <v>0</v>
      </c>
      <c r="AJ1489" s="93">
        <f t="shared" ref="AJ1489" si="14733">AI1489/AI1483</f>
        <v>0</v>
      </c>
      <c r="AK1489" s="91">
        <f t="shared" si="14522"/>
        <v>0</v>
      </c>
      <c r="AL1489" s="93">
        <f t="shared" ref="AL1489" si="14734">AK1489/AK1483</f>
        <v>0</v>
      </c>
      <c r="AM1489" s="91">
        <f t="shared" si="14524"/>
        <v>0</v>
      </c>
      <c r="AN1489" s="93">
        <f t="shared" ref="AN1489" si="14735">AM1489/AM1483</f>
        <v>0</v>
      </c>
      <c r="AO1489" s="91">
        <f t="shared" si="14526"/>
        <v>0</v>
      </c>
      <c r="AP1489" s="93">
        <f t="shared" ref="AP1489" si="14736">AO1489/AO1483</f>
        <v>0</v>
      </c>
      <c r="AQ1489" s="91">
        <f t="shared" si="14528"/>
        <v>0</v>
      </c>
      <c r="AR1489" s="93">
        <f t="shared" si="14654"/>
        <v>0</v>
      </c>
      <c r="AS1489" s="95">
        <f t="shared" si="14529"/>
        <v>0</v>
      </c>
      <c r="AT1489" s="203">
        <f t="shared" si="14656"/>
        <v>0</v>
      </c>
      <c r="AU1489" s="121"/>
      <c r="AV1489" s="121"/>
      <c r="AW1489" s="121"/>
      <c r="AX1489" s="121"/>
      <c r="AY1489" s="121"/>
      <c r="AZ1489" s="121"/>
      <c r="BA1489" s="121"/>
      <c r="BB1489" s="121"/>
      <c r="BC1489" s="121"/>
      <c r="BD1489" s="121"/>
      <c r="BE1489" s="121"/>
      <c r="CD1489" s="30">
        <f t="shared" si="14530"/>
        <v>0</v>
      </c>
    </row>
    <row r="1490" spans="1:82" x14ac:dyDescent="0.25">
      <c r="AU1490" s="116"/>
      <c r="AV1490" s="116"/>
      <c r="AW1490" s="116"/>
      <c r="AX1490" s="116"/>
      <c r="AY1490" s="116"/>
      <c r="AZ1490" s="116"/>
      <c r="BA1490" s="116"/>
      <c r="BB1490" s="116"/>
      <c r="BC1490" s="116"/>
      <c r="BD1490" s="116"/>
      <c r="BE1490" s="116"/>
    </row>
    <row r="1491" spans="1:82" ht="45" x14ac:dyDescent="0.25">
      <c r="A1491" s="97"/>
      <c r="B1491" s="199" t="s">
        <v>25</v>
      </c>
      <c r="C1491" s="248" t="s">
        <v>116</v>
      </c>
      <c r="D1491" s="247"/>
      <c r="E1491" s="257" t="s">
        <v>119</v>
      </c>
      <c r="F1491" s="247"/>
      <c r="G1491" s="257" t="s">
        <v>120</v>
      </c>
      <c r="H1491" s="247"/>
      <c r="I1491" s="248" t="s">
        <v>117</v>
      </c>
      <c r="J1491" s="247"/>
      <c r="K1491" s="248" t="s">
        <v>118</v>
      </c>
      <c r="L1491" s="247"/>
      <c r="M1491" s="248" t="s">
        <v>27</v>
      </c>
      <c r="N1491" s="247"/>
      <c r="O1491" s="248" t="s">
        <v>166</v>
      </c>
      <c r="P1491" s="247"/>
      <c r="Q1491" s="248" t="s">
        <v>167</v>
      </c>
      <c r="R1491" s="247"/>
      <c r="S1491" s="248" t="s">
        <v>132</v>
      </c>
      <c r="T1491" s="247"/>
      <c r="U1491" s="248" t="s">
        <v>28</v>
      </c>
      <c r="V1491" s="247"/>
      <c r="W1491" s="248" t="s">
        <v>29</v>
      </c>
      <c r="X1491" s="247"/>
      <c r="Y1491" s="248" t="s">
        <v>30</v>
      </c>
      <c r="Z1491" s="247"/>
      <c r="AA1491" s="248" t="s">
        <v>114</v>
      </c>
      <c r="AB1491" s="258"/>
      <c r="AC1491" s="248" t="s">
        <v>113</v>
      </c>
      <c r="AD1491" s="247"/>
      <c r="AE1491" s="248" t="s">
        <v>31</v>
      </c>
      <c r="AF1491" s="247"/>
      <c r="AG1491" s="248" t="s">
        <v>193</v>
      </c>
      <c r="AH1491" s="247"/>
      <c r="AI1491" s="248" t="s">
        <v>164</v>
      </c>
      <c r="AJ1491" s="247"/>
      <c r="AK1491" s="246" t="s">
        <v>165</v>
      </c>
      <c r="AL1491" s="247"/>
      <c r="AM1491" s="248" t="s">
        <v>33</v>
      </c>
      <c r="AN1491" s="247"/>
      <c r="AO1491" s="248" t="s">
        <v>34</v>
      </c>
      <c r="AP1491" s="247"/>
      <c r="AQ1491" s="248" t="s">
        <v>34</v>
      </c>
      <c r="AR1491" s="247"/>
      <c r="AS1491" s="248" t="s">
        <v>35</v>
      </c>
      <c r="AT1491" s="247"/>
      <c r="AU1491" s="115" t="s">
        <v>607</v>
      </c>
      <c r="AV1491" s="115" t="s">
        <v>116</v>
      </c>
      <c r="AW1491" s="115" t="s">
        <v>609</v>
      </c>
      <c r="AX1491" s="116" t="s">
        <v>610</v>
      </c>
      <c r="AY1491" s="116" t="s">
        <v>611</v>
      </c>
      <c r="AZ1491" s="116" t="s">
        <v>134</v>
      </c>
      <c r="BA1491" s="117" t="s">
        <v>114</v>
      </c>
      <c r="BB1491" s="117" t="s">
        <v>113</v>
      </c>
      <c r="BC1491" s="117" t="s">
        <v>46</v>
      </c>
      <c r="BD1491" s="117" t="s">
        <v>44</v>
      </c>
      <c r="BE1491" s="118"/>
    </row>
    <row r="1492" spans="1:82" x14ac:dyDescent="0.25">
      <c r="A1492" s="49" t="s">
        <v>129</v>
      </c>
      <c r="B1492" s="200"/>
      <c r="C1492" s="151"/>
      <c r="D1492" s="152"/>
      <c r="E1492" s="151"/>
      <c r="F1492" s="152"/>
      <c r="G1492" s="200"/>
      <c r="H1492" s="201"/>
      <c r="I1492" s="200"/>
      <c r="J1492" s="201"/>
      <c r="K1492" s="87"/>
      <c r="L1492" s="201"/>
      <c r="M1492" s="200"/>
      <c r="N1492" s="201"/>
      <c r="O1492" s="200"/>
      <c r="P1492" s="201"/>
      <c r="Q1492" s="200"/>
      <c r="R1492" s="201"/>
      <c r="S1492" s="200"/>
      <c r="T1492" s="201"/>
      <c r="U1492" s="200"/>
      <c r="V1492" s="201"/>
      <c r="W1492" s="200"/>
      <c r="X1492" s="201"/>
      <c r="Y1492" s="200"/>
      <c r="Z1492" s="201"/>
      <c r="AA1492" s="87"/>
      <c r="AB1492" s="87"/>
      <c r="AC1492" s="200"/>
      <c r="AD1492" s="201"/>
      <c r="AE1492" s="200"/>
      <c r="AF1492" s="201"/>
      <c r="AG1492" s="200"/>
      <c r="AH1492" s="201"/>
      <c r="AI1492" s="200"/>
      <c r="AJ1492" s="201"/>
      <c r="AK1492" s="87"/>
      <c r="AL1492" s="87"/>
      <c r="AM1492" s="200"/>
      <c r="AN1492" s="201"/>
      <c r="AO1492" s="200"/>
      <c r="AP1492" s="201"/>
      <c r="AQ1492" s="200"/>
      <c r="AR1492" s="201"/>
      <c r="AS1492" s="200"/>
      <c r="AT1492" s="146"/>
      <c r="AU1492" s="115"/>
      <c r="AV1492" s="115"/>
      <c r="AW1492" s="115"/>
      <c r="AX1492" s="116"/>
      <c r="AY1492" s="116"/>
      <c r="AZ1492" s="116"/>
      <c r="BA1492" s="116"/>
      <c r="BB1492" s="116"/>
      <c r="BC1492" s="116"/>
      <c r="BD1492" s="116"/>
      <c r="BE1492" s="116"/>
    </row>
    <row r="1493" spans="1:82" x14ac:dyDescent="0.25">
      <c r="A1493" s="98"/>
      <c r="B1493" s="88"/>
      <c r="C1493" s="249">
        <f>(VLOOKUP(A1492,$BF$2:$CB$5,2,FALSE))*'Form II'!F1493</f>
        <v>60</v>
      </c>
      <c r="D1493" s="250"/>
      <c r="E1493" s="249">
        <f>VLOOKUP(A1492,$BF$2:$CB$5,3,FALSE)*'Form II'!F1493</f>
        <v>60</v>
      </c>
      <c r="F1493" s="250"/>
      <c r="G1493" s="249">
        <f>VLOOKUP(A1492,$BF$2:$CB$5,4,FALSE)*'Form II'!F1493</f>
        <v>60</v>
      </c>
      <c r="H1493" s="250"/>
      <c r="I1493" s="249">
        <f>VLOOKUP(A1492,$BF$2:$CB$5,5,FALSE)*'Form II'!F1493</f>
        <v>60</v>
      </c>
      <c r="J1493" s="250"/>
      <c r="K1493" s="251">
        <f>VLOOKUP(A1492,$BF$2:$CB$5,6,FALSE)*'Form II'!F1493</f>
        <v>100</v>
      </c>
      <c r="L1493" s="250"/>
      <c r="M1493" s="249">
        <f>VLOOKUP(A1492,$BF$2:$CB$5,7,FALSE)*'Form II'!F1493</f>
        <v>200</v>
      </c>
      <c r="N1493" s="250"/>
      <c r="O1493" s="249">
        <f>VLOOKUP(A1492,$BF$2:$CB$5,8,FALSE)*'Form II'!F1493</f>
        <v>125</v>
      </c>
      <c r="P1493" s="250"/>
      <c r="Q1493" s="249">
        <f>VLOOKUP(A1492,$BF$2:$CB$5,9,FALSE)*'Form II'!F1493</f>
        <v>125</v>
      </c>
      <c r="R1493" s="250"/>
      <c r="S1493" s="249">
        <f>VLOOKUP(A1492,$BF$2:$CB$5,10,FALSE)*'Form II'!F1493</f>
        <v>125</v>
      </c>
      <c r="T1493" s="250"/>
      <c r="U1493" s="249">
        <f>VLOOKUP(A1492,$BF$2:$CB$5,11,FALSE)*'Form II'!F1493</f>
        <v>150</v>
      </c>
      <c r="V1493" s="250"/>
      <c r="W1493" s="249">
        <f>VLOOKUP(A1492,$BF$2:$CB$5,12,FALSE)*'Form II'!F1493</f>
        <v>200</v>
      </c>
      <c r="X1493" s="250"/>
      <c r="Y1493" s="252">
        <f>VLOOKUP(A1492,$BF$2:$CB$5,13,FALSE)*'Form II'!F1493</f>
        <v>250</v>
      </c>
      <c r="Z1493" s="253"/>
      <c r="AA1493" s="252">
        <f>VLOOKUP(A1492,$BF$2:$CB$5,14,FALSE)*'Form II'!F1493</f>
        <v>75</v>
      </c>
      <c r="AB1493" s="254"/>
      <c r="AC1493" s="252">
        <f>VLOOKUP(A1492,$BF$2:$CB$5,15,FALSE)*'Form II'!F1493</f>
        <v>75</v>
      </c>
      <c r="AD1493" s="253"/>
      <c r="AE1493" s="252">
        <f>VLOOKUP(A1492,$BF$2:$CB$5,16,FALSE)*'Form II'!F1493</f>
        <v>200</v>
      </c>
      <c r="AF1493" s="253"/>
      <c r="AG1493" s="249">
        <f>VLOOKUP(A1492,$BF$2:$CB$5,17,FALSE)*'Form II'!F1493</f>
        <v>200</v>
      </c>
      <c r="AH1493" s="250"/>
      <c r="AI1493" s="249">
        <f>VLOOKUP(A1492,$BF$2:$CB$5,18,FALSE)*'Form II'!F1493</f>
        <v>12.5</v>
      </c>
      <c r="AJ1493" s="250"/>
      <c r="AK1493" s="249">
        <f>VLOOKUP(A1492,$BF$2:$CB$5,19,FALSE)*'Form II'!F1493</f>
        <v>25</v>
      </c>
      <c r="AL1493" s="250"/>
      <c r="AM1493" s="249">
        <f>VLOOKUP(A1492,$BF$2:$CB$5,20,FALSE)*'Form II'!F1493</f>
        <v>12.5</v>
      </c>
      <c r="AN1493" s="250"/>
      <c r="AO1493" s="249">
        <f>VLOOKUP(A1492,$BF$2:$CB$5,21,FALSE)*'Form II'!F1493</f>
        <v>25</v>
      </c>
      <c r="AP1493" s="250"/>
      <c r="AQ1493" s="249">
        <f>VLOOKUP(A1492,$BF$2:$CB$5,22,FALSE)*'Form II'!F1493</f>
        <v>25</v>
      </c>
      <c r="AR1493" s="250"/>
      <c r="AS1493" s="255"/>
      <c r="AT1493" s="256"/>
      <c r="AU1493" s="116"/>
      <c r="AV1493" s="116"/>
      <c r="AW1493" s="116"/>
      <c r="AX1493" s="116"/>
      <c r="AY1493" s="116"/>
      <c r="AZ1493" s="116"/>
      <c r="BA1493" s="116"/>
      <c r="BB1493" s="116"/>
      <c r="BC1493" s="116"/>
      <c r="BD1493" s="116"/>
      <c r="BE1493" s="116"/>
    </row>
    <row r="1494" spans="1:82" ht="15.75" thickBot="1" x14ac:dyDescent="0.3">
      <c r="A1494" s="48" t="str">
        <f>'Form II'!A1493&amp;", "&amp;'Form II'!B1493</f>
        <v>, 150</v>
      </c>
      <c r="B1494" s="99" t="s">
        <v>36</v>
      </c>
      <c r="C1494" s="99" t="s">
        <v>36</v>
      </c>
      <c r="D1494" s="99" t="s">
        <v>142</v>
      </c>
      <c r="E1494" s="99"/>
      <c r="F1494" s="99"/>
      <c r="G1494" s="99"/>
      <c r="H1494" s="99"/>
      <c r="I1494" s="99"/>
      <c r="J1494" s="99"/>
      <c r="K1494" s="99" t="s">
        <v>36</v>
      </c>
      <c r="L1494" s="99" t="s">
        <v>142</v>
      </c>
      <c r="M1494" s="99" t="s">
        <v>36</v>
      </c>
      <c r="N1494" s="99" t="s">
        <v>142</v>
      </c>
      <c r="O1494" s="99" t="s">
        <v>36</v>
      </c>
      <c r="P1494" s="99" t="s">
        <v>142</v>
      </c>
      <c r="Q1494" s="99" t="s">
        <v>36</v>
      </c>
      <c r="R1494" s="99" t="s">
        <v>142</v>
      </c>
      <c r="S1494" s="99" t="s">
        <v>36</v>
      </c>
      <c r="T1494" s="99" t="s">
        <v>142</v>
      </c>
      <c r="U1494" s="99" t="s">
        <v>36</v>
      </c>
      <c r="V1494" s="99" t="s">
        <v>142</v>
      </c>
      <c r="W1494" s="99" t="s">
        <v>36</v>
      </c>
      <c r="X1494" s="99" t="s">
        <v>142</v>
      </c>
      <c r="Y1494" s="99" t="s">
        <v>36</v>
      </c>
      <c r="Z1494" s="99" t="s">
        <v>142</v>
      </c>
      <c r="AA1494" s="99"/>
      <c r="AB1494" s="99"/>
      <c r="AC1494" s="99" t="s">
        <v>36</v>
      </c>
      <c r="AD1494" s="99" t="s">
        <v>142</v>
      </c>
      <c r="AE1494" s="99" t="s">
        <v>36</v>
      </c>
      <c r="AF1494" s="100" t="s">
        <v>142</v>
      </c>
      <c r="AG1494" s="99" t="s">
        <v>36</v>
      </c>
      <c r="AH1494" s="99" t="s">
        <v>142</v>
      </c>
      <c r="AI1494" s="99" t="s">
        <v>36</v>
      </c>
      <c r="AJ1494" s="99" t="s">
        <v>142</v>
      </c>
      <c r="AK1494" s="99" t="s">
        <v>36</v>
      </c>
      <c r="AL1494" s="99" t="s">
        <v>142</v>
      </c>
      <c r="AM1494" s="99" t="s">
        <v>36</v>
      </c>
      <c r="AN1494" s="99" t="s">
        <v>142</v>
      </c>
      <c r="AO1494" s="99" t="s">
        <v>36</v>
      </c>
      <c r="AP1494" s="99" t="s">
        <v>142</v>
      </c>
      <c r="AQ1494" s="99" t="s">
        <v>36</v>
      </c>
      <c r="AR1494" s="99" t="s">
        <v>142</v>
      </c>
      <c r="AS1494" s="99" t="s">
        <v>36</v>
      </c>
      <c r="AT1494" s="147" t="s">
        <v>142</v>
      </c>
      <c r="AU1494" s="116"/>
      <c r="AV1494" s="116"/>
      <c r="AW1494" s="116"/>
      <c r="AX1494" s="116"/>
      <c r="AY1494" s="116"/>
      <c r="AZ1494" s="116"/>
      <c r="BA1494" s="116"/>
      <c r="BB1494" s="116"/>
      <c r="BC1494" s="116"/>
      <c r="BD1494" s="116"/>
      <c r="BE1494" s="116"/>
    </row>
    <row r="1495" spans="1:82" ht="16.5" thickTop="1" thickBot="1" x14ac:dyDescent="0.3">
      <c r="A1495" s="24" t="s">
        <v>37</v>
      </c>
      <c r="B1495" s="25"/>
      <c r="C1495" s="112">
        <v>0</v>
      </c>
      <c r="D1495" s="93">
        <f t="shared" ref="D1495" si="14737">C1495/C1493</f>
        <v>0</v>
      </c>
      <c r="E1495" s="112"/>
      <c r="F1495" s="93">
        <f t="shared" ref="F1495" si="14738">E1495/E1493</f>
        <v>0</v>
      </c>
      <c r="G1495" s="112"/>
      <c r="H1495" s="93">
        <f t="shared" ref="H1495" si="14739">G1495/G1493</f>
        <v>0</v>
      </c>
      <c r="I1495" s="112"/>
      <c r="J1495" s="93">
        <f t="shared" ref="J1495" si="14740">I1495/I1493</f>
        <v>0</v>
      </c>
      <c r="K1495" s="112"/>
      <c r="L1495" s="93">
        <f t="shared" ref="L1495" si="14741">K1495/K1493</f>
        <v>0</v>
      </c>
      <c r="M1495" s="112">
        <v>0</v>
      </c>
      <c r="N1495" s="93">
        <f t="shared" ref="N1495" si="14742">M1495/M1493</f>
        <v>0</v>
      </c>
      <c r="O1495" s="112">
        <v>0</v>
      </c>
      <c r="P1495" s="93">
        <f t="shared" ref="P1495" si="14743">O1495/O1493</f>
        <v>0</v>
      </c>
      <c r="Q1495" s="112">
        <v>0</v>
      </c>
      <c r="R1495" s="93">
        <f t="shared" ref="R1495" si="14744">Q1495/Q1493</f>
        <v>0</v>
      </c>
      <c r="S1495" s="112">
        <v>0</v>
      </c>
      <c r="T1495" s="93">
        <f t="shared" ref="T1495" si="14745">S1495/S1493</f>
        <v>0</v>
      </c>
      <c r="U1495" s="112">
        <v>0</v>
      </c>
      <c r="V1495" s="93">
        <f t="shared" ref="V1495" si="14746">U1495/U1493</f>
        <v>0</v>
      </c>
      <c r="W1495" s="112">
        <v>0</v>
      </c>
      <c r="X1495" s="93">
        <f t="shared" ref="X1495" si="14747">W1495/W1493</f>
        <v>0</v>
      </c>
      <c r="Y1495" s="112">
        <v>0</v>
      </c>
      <c r="Z1495" s="93">
        <f t="shared" ref="Z1495" si="14748">Y1495/Y1493</f>
        <v>0</v>
      </c>
      <c r="AA1495" s="112">
        <v>0</v>
      </c>
      <c r="AB1495" s="93">
        <f t="shared" ref="AB1495" si="14749">AA1495/AA1493</f>
        <v>0</v>
      </c>
      <c r="AC1495" s="112">
        <v>0</v>
      </c>
      <c r="AD1495" s="93">
        <f t="shared" ref="AD1495" si="14750">AC1495/AC1493</f>
        <v>0</v>
      </c>
      <c r="AE1495" s="112"/>
      <c r="AF1495" s="93">
        <f t="shared" ref="AF1495" si="14751">AE1495/AE1493</f>
        <v>0</v>
      </c>
      <c r="AG1495" s="112"/>
      <c r="AH1495" s="93">
        <f t="shared" ref="AH1495" si="14752">AG1495/AG1493</f>
        <v>0</v>
      </c>
      <c r="AI1495" s="112"/>
      <c r="AJ1495" s="93">
        <f t="shared" ref="AJ1495" si="14753">AI1495/AI1493</f>
        <v>0</v>
      </c>
      <c r="AK1495" s="112"/>
      <c r="AL1495" s="93">
        <f t="shared" ref="AL1495" si="14754">AK1495/AK1493</f>
        <v>0</v>
      </c>
      <c r="AM1495" s="112">
        <v>0</v>
      </c>
      <c r="AN1495" s="93">
        <f t="shared" ref="AN1495" si="14755">AM1495/AM1493</f>
        <v>0</v>
      </c>
      <c r="AO1495" s="112">
        <v>0</v>
      </c>
      <c r="AP1495" s="93">
        <f t="shared" ref="AP1495" si="14756">AO1495/AO1493</f>
        <v>0</v>
      </c>
      <c r="AQ1495" s="112">
        <v>0</v>
      </c>
      <c r="AR1495" s="93">
        <f t="shared" ref="AR1495:AR1499" si="14757">AQ1495/$AQ$113</f>
        <v>0</v>
      </c>
      <c r="AS1495" s="134">
        <f t="shared" ref="AS1495:AS1498" si="14758">C1495+K1495+M1495+O1495+U1495+W1495+Y1495+AC1495+AE1495+AG1495+AM1495+AQ1495+E1495+I1495+G1495+AA1495+Q1495+S1495+AO1495+AI1495+AK1495</f>
        <v>0</v>
      </c>
      <c r="AT1495" s="203">
        <f t="shared" ref="AT1495:AT1499" si="14759">D1495+L1495+N1495+P1495+V1495+X1495+Z1495+AD1495+AF1495+AH1495+AN1495+AR1495+AB1495+F1495+J1495+H1495+R1495+T1495+AP1495+AJ1495+AL1495</f>
        <v>0</v>
      </c>
      <c r="AU1495" s="120">
        <f>IF(J1495=0,0,(IF('Form II'!K1493="yes",(J1495/AT1495)*('Form II'!G1493+'Form II'!H1493),0)))</f>
        <v>0</v>
      </c>
      <c r="AV1495" s="120">
        <f>IF(D1495=0,0,(IF('Form II'!I1493="yes",(D1495/AT1495)*('Form II'!G1493+'Form II'!H1493),0)))</f>
        <v>0</v>
      </c>
      <c r="AW1495" s="120">
        <f>IF(F1495+H1495=0,0,(IF('Form II'!J1493="yes",((F1495+H1495)/AT1495)*('Form II'!G1493+'Form II'!H1493),0)))</f>
        <v>0</v>
      </c>
      <c r="AX1495" s="120">
        <f>IF(L1495=0,0,(L1495/AT1495)*('Form II'!G1493+'Form II'!H1493))</f>
        <v>0</v>
      </c>
      <c r="AY1495" s="120">
        <f>IF(P1495+R1495=0,0,(IF('Form II'!M1493="yes",(((P1495+R1495)/AT1495)*('Form II'!G1493+'Form II'!H1493)),0)))</f>
        <v>0</v>
      </c>
      <c r="AZ1495" s="120" t="e">
        <f>IF('Form II'!N1493="yes",(((V1495+X1495+Z1495+T1495)/AT1495)*('Form II'!G1493+'Form II'!H1493)),0)</f>
        <v>#DIV/0!</v>
      </c>
      <c r="BA1495" s="120" t="e">
        <f>IF('Form II'!P1493="yes",(AB1495/AT1495)*('Form II'!G1493+'Form II'!H1493),0)</f>
        <v>#DIV/0!</v>
      </c>
      <c r="BB1495" s="120" t="e">
        <f>IF('Form II'!O1493="yes",(AD1495/AT1495)*('Form II'!G1493+'Form II'!H1493),0)</f>
        <v>#DIV/0!</v>
      </c>
      <c r="BC1495" s="120">
        <f>IF(AF1495=0,0,(AF1495/AT1495)*('Form II'!G1493+'Form II'!H1493))</f>
        <v>0</v>
      </c>
      <c r="BD1495" s="120">
        <f>IF((AN1495+AP1495+AR1495)=0,0,(IF('Form II'!R1493="yes",(((AN1495+AP1495+AR1495)/AT1495)*('Form II'!G1493+'Form II'!H1493)),0)))</f>
        <v>0</v>
      </c>
      <c r="BE1495" s="118">
        <f>IF((AS1495)=0,('Form II'!G1493+'Form II'!H1493),SUM(AU1495:BD1495))</f>
        <v>0</v>
      </c>
      <c r="CD1495" s="23">
        <f>AT1495*'Form II'!F1493</f>
        <v>0</v>
      </c>
    </row>
    <row r="1496" spans="1:82" ht="16.5" thickTop="1" thickBot="1" x14ac:dyDescent="0.3">
      <c r="A1496" s="26" t="s">
        <v>38</v>
      </c>
      <c r="B1496" s="27"/>
      <c r="C1496" s="113">
        <v>0</v>
      </c>
      <c r="D1496" s="93">
        <f t="shared" ref="D1496" si="14760">C1496/C1493</f>
        <v>0</v>
      </c>
      <c r="E1496" s="113"/>
      <c r="F1496" s="93">
        <f t="shared" ref="F1496" si="14761">E1496/E1493</f>
        <v>0</v>
      </c>
      <c r="G1496" s="113"/>
      <c r="H1496" s="93">
        <f t="shared" ref="H1496" si="14762">G1496/G1493</f>
        <v>0</v>
      </c>
      <c r="I1496" s="113"/>
      <c r="J1496" s="93">
        <f t="shared" ref="J1496" si="14763">I1496/I1493</f>
        <v>0</v>
      </c>
      <c r="K1496" s="113"/>
      <c r="L1496" s="93">
        <f t="shared" ref="L1496" si="14764">K1496/K1493</f>
        <v>0</v>
      </c>
      <c r="M1496" s="113">
        <v>0</v>
      </c>
      <c r="N1496" s="93">
        <f t="shared" ref="N1496" si="14765">M1496/M1493</f>
        <v>0</v>
      </c>
      <c r="O1496" s="113">
        <v>0</v>
      </c>
      <c r="P1496" s="93">
        <f t="shared" ref="P1496" si="14766">O1496/O1493</f>
        <v>0</v>
      </c>
      <c r="Q1496" s="113">
        <v>0</v>
      </c>
      <c r="R1496" s="93">
        <f t="shared" ref="R1496" si="14767">Q1496/Q1493</f>
        <v>0</v>
      </c>
      <c r="S1496" s="113">
        <v>0</v>
      </c>
      <c r="T1496" s="93">
        <f t="shared" ref="T1496" si="14768">S1496/S1493</f>
        <v>0</v>
      </c>
      <c r="U1496" s="113">
        <v>0</v>
      </c>
      <c r="V1496" s="93">
        <f t="shared" ref="V1496" si="14769">U1496/U1493</f>
        <v>0</v>
      </c>
      <c r="W1496" s="113">
        <v>0</v>
      </c>
      <c r="X1496" s="93">
        <f t="shared" ref="X1496" si="14770">W1496/W1493</f>
        <v>0</v>
      </c>
      <c r="Y1496" s="113">
        <v>0</v>
      </c>
      <c r="Z1496" s="93">
        <f t="shared" ref="Z1496" si="14771">Y1496/Y1493</f>
        <v>0</v>
      </c>
      <c r="AA1496" s="113">
        <v>0</v>
      </c>
      <c r="AB1496" s="93">
        <f t="shared" ref="AB1496" si="14772">AA1496/AA1493</f>
        <v>0</v>
      </c>
      <c r="AC1496" s="113">
        <v>0</v>
      </c>
      <c r="AD1496" s="93">
        <f t="shared" ref="AD1496" si="14773">AC1496/AC1493</f>
        <v>0</v>
      </c>
      <c r="AE1496" s="113"/>
      <c r="AF1496" s="93">
        <f t="shared" ref="AF1496" si="14774">AE1496/AE1493</f>
        <v>0</v>
      </c>
      <c r="AG1496" s="113"/>
      <c r="AH1496" s="93">
        <f t="shared" ref="AH1496" si="14775">AG1496/AG1493</f>
        <v>0</v>
      </c>
      <c r="AI1496" s="113"/>
      <c r="AJ1496" s="93">
        <f t="shared" ref="AJ1496" si="14776">AI1496/AI1493</f>
        <v>0</v>
      </c>
      <c r="AK1496" s="113"/>
      <c r="AL1496" s="93">
        <f t="shared" ref="AL1496" si="14777">AK1496/AK1493</f>
        <v>0</v>
      </c>
      <c r="AM1496" s="113">
        <v>0</v>
      </c>
      <c r="AN1496" s="93">
        <f t="shared" ref="AN1496" si="14778">AM1496/AM1493</f>
        <v>0</v>
      </c>
      <c r="AO1496" s="113">
        <v>0</v>
      </c>
      <c r="AP1496" s="93">
        <f t="shared" ref="AP1496" si="14779">AO1496/AO1493</f>
        <v>0</v>
      </c>
      <c r="AQ1496" s="113">
        <v>0</v>
      </c>
      <c r="AR1496" s="93">
        <f t="shared" si="14757"/>
        <v>0</v>
      </c>
      <c r="AS1496" s="134">
        <f t="shared" si="14758"/>
        <v>0</v>
      </c>
      <c r="AT1496" s="203">
        <f t="shared" si="14759"/>
        <v>0</v>
      </c>
      <c r="AU1496" s="120">
        <f>IF(J1496=0,0,(IF('Form II'!K1494="yes",(J1496/AT1496)*('Form II'!G1494+'Form II'!H1494),0)))</f>
        <v>0</v>
      </c>
      <c r="AV1496" s="120">
        <f>IF(D1496=0,0,(IF('Form II'!I1494="yes",(D1496/AT1496)*('Form II'!G1494+'Form II'!H1494),0)))</f>
        <v>0</v>
      </c>
      <c r="AW1496" s="120">
        <f>IF(F1496+H1496=0,0,(IF('Form II'!J1494="yes",((F1496+H1496)/AT1496)*('Form II'!G1494+'Form II'!H1494),0)))</f>
        <v>0</v>
      </c>
      <c r="AX1496" s="120">
        <f>IF(L1496=0,0,(L1496/AT1496)*('Form II'!G1494+'Form II'!H1494))</f>
        <v>0</v>
      </c>
      <c r="AY1496" s="120">
        <f>IF(P1496+R1496=0,0,(IF('Form II'!M1494="yes",(((P1496+R1496)/AT1496)*('Form II'!G1494+'Form II'!H1494)),0)))</f>
        <v>0</v>
      </c>
      <c r="AZ1496" s="120" t="e">
        <f>IF('Form II'!N1494="yes",(((V1496+X1496+Z1496+T1496)/AT1496)*('Form II'!G1494+'Form II'!H1494)),0)</f>
        <v>#DIV/0!</v>
      </c>
      <c r="BA1496" s="120" t="e">
        <f>IF('Form II'!P1494="yes",(AB1496/AT1496)*('Form II'!G1494+'Form II'!H1494),0)</f>
        <v>#DIV/0!</v>
      </c>
      <c r="BB1496" s="120" t="e">
        <f>IF('Form II'!O1494="yes",(AD1496/AT1496)*('Form II'!G1494+'Form II'!H1494),0)</f>
        <v>#DIV/0!</v>
      </c>
      <c r="BC1496" s="120">
        <f>IF(AF1496=0,0,(AF1496/AT1496)*('Form II'!G1494+'Form II'!H1494))</f>
        <v>0</v>
      </c>
      <c r="BD1496" s="120">
        <f>IF((AN1496+AP1496+AR1496)=0,0,(IF('Form II'!R1494="yes",(((AN1496+AP1496+AR1496)/AT1496)*('Form II'!G1494+'Form II'!H1494)),0)))</f>
        <v>0</v>
      </c>
      <c r="BE1496" s="118">
        <f>IF((AS1496)=0,('Form II'!G1494+'Form II'!H1494),SUM(AU1496:BD1496))</f>
        <v>0</v>
      </c>
      <c r="CD1496" s="23">
        <f>AT1496*'Form II'!F1494</f>
        <v>0</v>
      </c>
    </row>
    <row r="1497" spans="1:82" ht="16.5" thickTop="1" thickBot="1" x14ac:dyDescent="0.3">
      <c r="A1497" s="26" t="s">
        <v>39</v>
      </c>
      <c r="B1497" s="27"/>
      <c r="C1497" s="113">
        <v>0</v>
      </c>
      <c r="D1497" s="93">
        <f t="shared" ref="D1497" si="14780">C1497/C1493</f>
        <v>0</v>
      </c>
      <c r="E1497" s="113"/>
      <c r="F1497" s="93">
        <f t="shared" ref="F1497" si="14781">E1497/E1493</f>
        <v>0</v>
      </c>
      <c r="G1497" s="113"/>
      <c r="H1497" s="93">
        <f t="shared" ref="H1497" si="14782">G1497/G1493</f>
        <v>0</v>
      </c>
      <c r="I1497" s="113"/>
      <c r="J1497" s="93">
        <f t="shared" ref="J1497" si="14783">I1497/I1493</f>
        <v>0</v>
      </c>
      <c r="K1497" s="113"/>
      <c r="L1497" s="93">
        <f t="shared" ref="L1497" si="14784">K1497/K1493</f>
        <v>0</v>
      </c>
      <c r="M1497" s="113">
        <v>0</v>
      </c>
      <c r="N1497" s="93">
        <f t="shared" ref="N1497" si="14785">M1497/M1493</f>
        <v>0</v>
      </c>
      <c r="O1497" s="113">
        <v>0</v>
      </c>
      <c r="P1497" s="93">
        <f t="shared" ref="P1497" si="14786">O1497/O1493</f>
        <v>0</v>
      </c>
      <c r="Q1497" s="113">
        <v>0</v>
      </c>
      <c r="R1497" s="93">
        <f t="shared" ref="R1497" si="14787">Q1497/Q1493</f>
        <v>0</v>
      </c>
      <c r="S1497" s="113">
        <v>0</v>
      </c>
      <c r="T1497" s="93">
        <f t="shared" ref="T1497" si="14788">S1497/S1493</f>
        <v>0</v>
      </c>
      <c r="U1497" s="113">
        <v>0</v>
      </c>
      <c r="V1497" s="93">
        <f t="shared" ref="V1497" si="14789">U1497/U1493</f>
        <v>0</v>
      </c>
      <c r="W1497" s="113">
        <v>0</v>
      </c>
      <c r="X1497" s="93">
        <f t="shared" ref="X1497" si="14790">W1497/W1493</f>
        <v>0</v>
      </c>
      <c r="Y1497" s="113">
        <v>0</v>
      </c>
      <c r="Z1497" s="93">
        <f t="shared" ref="Z1497" si="14791">Y1497/Y1493</f>
        <v>0</v>
      </c>
      <c r="AA1497" s="113">
        <v>0</v>
      </c>
      <c r="AB1497" s="93">
        <f t="shared" ref="AB1497" si="14792">AA1497/AA1493</f>
        <v>0</v>
      </c>
      <c r="AC1497" s="113">
        <v>0</v>
      </c>
      <c r="AD1497" s="93">
        <f t="shared" ref="AD1497" si="14793">AC1497/AC1493</f>
        <v>0</v>
      </c>
      <c r="AE1497" s="113"/>
      <c r="AF1497" s="93">
        <f t="shared" ref="AF1497" si="14794">AE1497/AE1493</f>
        <v>0</v>
      </c>
      <c r="AG1497" s="113"/>
      <c r="AH1497" s="93">
        <f t="shared" ref="AH1497" si="14795">AG1497/AG1493</f>
        <v>0</v>
      </c>
      <c r="AI1497" s="113"/>
      <c r="AJ1497" s="93">
        <f t="shared" ref="AJ1497" si="14796">AI1497/AI1493</f>
        <v>0</v>
      </c>
      <c r="AK1497" s="113"/>
      <c r="AL1497" s="93">
        <f t="shared" ref="AL1497" si="14797">AK1497/AK1493</f>
        <v>0</v>
      </c>
      <c r="AM1497" s="113">
        <v>0</v>
      </c>
      <c r="AN1497" s="93">
        <f t="shared" ref="AN1497" si="14798">AM1497/AM1493</f>
        <v>0</v>
      </c>
      <c r="AO1497" s="113">
        <v>0</v>
      </c>
      <c r="AP1497" s="93">
        <f t="shared" ref="AP1497" si="14799">AO1497/AO1493</f>
        <v>0</v>
      </c>
      <c r="AQ1497" s="113">
        <v>0</v>
      </c>
      <c r="AR1497" s="93">
        <f t="shared" si="14757"/>
        <v>0</v>
      </c>
      <c r="AS1497" s="134">
        <f t="shared" si="14758"/>
        <v>0</v>
      </c>
      <c r="AT1497" s="203">
        <f t="shared" si="14759"/>
        <v>0</v>
      </c>
      <c r="AU1497" s="120">
        <f>IF(J1497=0,0,(IF('Form II'!K1495="yes",(J1497/AT1497)*('Form II'!G1495+'Form II'!H1495),0)))</f>
        <v>0</v>
      </c>
      <c r="AV1497" s="120">
        <f>IF(D1497=0,0,(IF('Form II'!I1495="yes",(D1497/AT1497)*('Form II'!G1495+'Form II'!H1495),0)))</f>
        <v>0</v>
      </c>
      <c r="AW1497" s="120">
        <f>IF(F1497+H1497=0,0,(IF('Form II'!J1495="yes",((F1497+H1497)/AT1497)*('Form II'!G1495+'Form II'!H1495),0)))</f>
        <v>0</v>
      </c>
      <c r="AX1497" s="120">
        <f>IF(L1497=0,0,(L1497/AT1497)*('Form II'!G1495+'Form II'!H1495))</f>
        <v>0</v>
      </c>
      <c r="AY1497" s="120">
        <f>IF(P1497+R1497=0,0,(IF('Form II'!M1495="yes",(((P1497+R1497)/AT1497)*('Form II'!G1495+'Form II'!H1495)),0)))</f>
        <v>0</v>
      </c>
      <c r="AZ1497" s="120" t="e">
        <f>IF('Form II'!N1495="yes",(((V1497+X1497+Z1497+T1497)/AT1497)*('Form II'!G1495+'Form II'!H1495)),0)</f>
        <v>#DIV/0!</v>
      </c>
      <c r="BA1497" s="120" t="e">
        <f>IF('Form II'!P1495="yes",(AB1497/AT1497)*('Form II'!G1495+'Form II'!H1495),0)</f>
        <v>#DIV/0!</v>
      </c>
      <c r="BB1497" s="120" t="e">
        <f>IF('Form II'!O1495="yes",(AD1497/AT1497)*('Form II'!G1495+'Form II'!H1495),0)</f>
        <v>#DIV/0!</v>
      </c>
      <c r="BC1497" s="120">
        <f>IF(AF1497=0,0,(AF1497/AT1497)*('Form II'!G1495+'Form II'!H1495))</f>
        <v>0</v>
      </c>
      <c r="BD1497" s="120">
        <f>IF((AN1497+AP1497+AR1497)=0,0,(IF('Form II'!R1495="yes",(((AN1497+AP1497+AR1497)/AT1497)*('Form II'!G1495+'Form II'!H1495)),0)))</f>
        <v>0</v>
      </c>
      <c r="BE1497" s="118">
        <f>IF((AS1497)=0,('Form II'!G1495+'Form II'!H1495),SUM(AU1497:BD1497))</f>
        <v>0</v>
      </c>
      <c r="CD1497" s="23">
        <f>AT1497*'Form II'!F1495</f>
        <v>0</v>
      </c>
    </row>
    <row r="1498" spans="1:82" ht="16.5" thickTop="1" thickBot="1" x14ac:dyDescent="0.3">
      <c r="A1498" s="28" t="s">
        <v>40</v>
      </c>
      <c r="B1498" s="29"/>
      <c r="C1498" s="114">
        <v>0</v>
      </c>
      <c r="D1498" s="93">
        <f t="shared" ref="D1498" si="14800">C1498/C1493</f>
        <v>0</v>
      </c>
      <c r="E1498" s="114"/>
      <c r="F1498" s="93">
        <f t="shared" ref="F1498" si="14801">E1498/E1493</f>
        <v>0</v>
      </c>
      <c r="G1498" s="114"/>
      <c r="H1498" s="93">
        <f t="shared" ref="H1498" si="14802">G1498/G1493</f>
        <v>0</v>
      </c>
      <c r="I1498" s="114"/>
      <c r="J1498" s="93">
        <f t="shared" ref="J1498" si="14803">I1498/I1493</f>
        <v>0</v>
      </c>
      <c r="K1498" s="114"/>
      <c r="L1498" s="93">
        <f t="shared" ref="L1498" si="14804">K1498/K1493</f>
        <v>0</v>
      </c>
      <c r="M1498" s="114">
        <v>0</v>
      </c>
      <c r="N1498" s="93">
        <f t="shared" ref="N1498" si="14805">M1498/M1493</f>
        <v>0</v>
      </c>
      <c r="O1498" s="114">
        <v>0</v>
      </c>
      <c r="P1498" s="93">
        <f t="shared" ref="P1498" si="14806">O1498/O1493</f>
        <v>0</v>
      </c>
      <c r="Q1498" s="114">
        <v>0</v>
      </c>
      <c r="R1498" s="93">
        <f t="shared" ref="R1498" si="14807">Q1498/Q1493</f>
        <v>0</v>
      </c>
      <c r="S1498" s="114">
        <v>0</v>
      </c>
      <c r="T1498" s="93">
        <f t="shared" ref="T1498" si="14808">S1498/S1493</f>
        <v>0</v>
      </c>
      <c r="U1498" s="114">
        <v>0</v>
      </c>
      <c r="V1498" s="93">
        <f t="shared" ref="V1498" si="14809">U1498/U1493</f>
        <v>0</v>
      </c>
      <c r="W1498" s="114">
        <v>0</v>
      </c>
      <c r="X1498" s="93">
        <f t="shared" ref="X1498" si="14810">W1498/W1493</f>
        <v>0</v>
      </c>
      <c r="Y1498" s="114">
        <v>0</v>
      </c>
      <c r="Z1498" s="93">
        <f t="shared" ref="Z1498" si="14811">Y1498/Y1493</f>
        <v>0</v>
      </c>
      <c r="AA1498" s="114">
        <v>0</v>
      </c>
      <c r="AB1498" s="93">
        <f t="shared" ref="AB1498" si="14812">AA1498/AA1493</f>
        <v>0</v>
      </c>
      <c r="AC1498" s="114">
        <v>0</v>
      </c>
      <c r="AD1498" s="93">
        <f t="shared" ref="AD1498" si="14813">AC1498/AC1493</f>
        <v>0</v>
      </c>
      <c r="AE1498" s="114"/>
      <c r="AF1498" s="93">
        <f t="shared" ref="AF1498" si="14814">AE1498/AE1493</f>
        <v>0</v>
      </c>
      <c r="AG1498" s="114"/>
      <c r="AH1498" s="93">
        <f t="shared" ref="AH1498" si="14815">AG1498/AG1493</f>
        <v>0</v>
      </c>
      <c r="AI1498" s="114"/>
      <c r="AJ1498" s="93">
        <f t="shared" ref="AJ1498" si="14816">AI1498/AI1493</f>
        <v>0</v>
      </c>
      <c r="AK1498" s="114"/>
      <c r="AL1498" s="93">
        <f t="shared" ref="AL1498" si="14817">AK1498/AK1493</f>
        <v>0</v>
      </c>
      <c r="AM1498" s="114">
        <v>0</v>
      </c>
      <c r="AN1498" s="93">
        <f t="shared" ref="AN1498" si="14818">AM1498/AM1493</f>
        <v>0</v>
      </c>
      <c r="AO1498" s="114">
        <v>0</v>
      </c>
      <c r="AP1498" s="93">
        <f t="shared" ref="AP1498" si="14819">AO1498/AO1493</f>
        <v>0</v>
      </c>
      <c r="AQ1498" s="114">
        <v>0</v>
      </c>
      <c r="AR1498" s="93">
        <f t="shared" si="14757"/>
        <v>0</v>
      </c>
      <c r="AS1498" s="134">
        <f t="shared" si="14758"/>
        <v>0</v>
      </c>
      <c r="AT1498" s="203">
        <f t="shared" si="14759"/>
        <v>0</v>
      </c>
      <c r="AU1498" s="120">
        <f>IF(J1498=0,0,(IF('Form II'!K1496="yes",(J1498/AT1498)*('Form II'!G1496+'Form II'!H1496),0)))</f>
        <v>0</v>
      </c>
      <c r="AV1498" s="120">
        <f>IF(D1498=0,0,(IF('Form II'!I1496="yes",(D1498/AT1498)*('Form II'!G1496+'Form II'!H1496),0)))</f>
        <v>0</v>
      </c>
      <c r="AW1498" s="120">
        <f>IF(F1498+H1498=0,0,(IF('Form II'!J1496="yes",((F1498+H1498)/AT1498)*('Form II'!G1496+'Form II'!H1496),0)))</f>
        <v>0</v>
      </c>
      <c r="AX1498" s="120">
        <f>IF(L1498=0,0,(L1498/AT1498)*('Form II'!G1496+'Form II'!H1496))</f>
        <v>0</v>
      </c>
      <c r="AY1498" s="120">
        <f>IF(P1498+R1498=0,0,(IF('Form II'!M1496="yes",(((P1498+R1498)/AT1498)*('Form II'!G1496+'Form II'!H1496)),0)))</f>
        <v>0</v>
      </c>
      <c r="AZ1498" s="120" t="e">
        <f>IF('Form II'!N1496="yes",(((V1498+X1498+Z1498+T1498)/AT1498)*('Form II'!G1496+'Form II'!H1496)),0)</f>
        <v>#DIV/0!</v>
      </c>
      <c r="BA1498" s="120" t="e">
        <f>IF('Form II'!P1496="yes",(AB1498/AT1498)*('Form II'!G1496+'Form II'!H1496),0)</f>
        <v>#DIV/0!</v>
      </c>
      <c r="BB1498" s="120" t="e">
        <f>IF('Form II'!O1496="yes",(AD1498/AT1498)*('Form II'!G1496+'Form II'!H1496),0)</f>
        <v>#DIV/0!</v>
      </c>
      <c r="BC1498" s="120">
        <f>IF(AF1498=0,0,(AF1498/AT1498)*('Form II'!G1496+'Form II'!H1496))</f>
        <v>0</v>
      </c>
      <c r="BD1498" s="120">
        <f>IF((AN1498+AP1498+AR1498)=0,0,(IF('Form II'!R1496="yes",(((AN1498+AP1498+AR1498)/AT1498)*('Form II'!G1496+'Form II'!H1496)),0)))</f>
        <v>0</v>
      </c>
      <c r="BE1498" s="118">
        <f>IF((AS1498)=0,('Form II'!G1496+'Form II'!H1496),SUM(AU1498:BD1498))</f>
        <v>0</v>
      </c>
      <c r="CD1498" s="23">
        <f>AT1498*'Form II'!F1496</f>
        <v>0</v>
      </c>
    </row>
    <row r="1499" spans="1:82" ht="15.75" thickTop="1" x14ac:dyDescent="0.25">
      <c r="A1499" s="90" t="s">
        <v>41</v>
      </c>
      <c r="B1499" s="91"/>
      <c r="C1499" s="91">
        <f t="shared" si="14488"/>
        <v>0</v>
      </c>
      <c r="D1499" s="93">
        <f t="shared" ref="D1499" si="14820">C1499/C1493</f>
        <v>0</v>
      </c>
      <c r="E1499" s="91">
        <f t="shared" si="14490"/>
        <v>0</v>
      </c>
      <c r="F1499" s="93">
        <f t="shared" ref="F1499" si="14821">E1499/E1493</f>
        <v>0</v>
      </c>
      <c r="G1499" s="91">
        <f t="shared" si="14492"/>
        <v>0</v>
      </c>
      <c r="H1499" s="93">
        <f t="shared" ref="H1499" si="14822">G1499/G1493</f>
        <v>0</v>
      </c>
      <c r="I1499" s="91">
        <f t="shared" si="14494"/>
        <v>0</v>
      </c>
      <c r="J1499" s="93">
        <f t="shared" ref="J1499" si="14823">I1499/I1493</f>
        <v>0</v>
      </c>
      <c r="K1499" s="91">
        <f t="shared" si="14496"/>
        <v>0</v>
      </c>
      <c r="L1499" s="93">
        <f t="shared" ref="L1499" si="14824">K1499/K1493</f>
        <v>0</v>
      </c>
      <c r="M1499" s="91">
        <f t="shared" si="14498"/>
        <v>0</v>
      </c>
      <c r="N1499" s="93">
        <f t="shared" ref="N1499" si="14825">M1499/M1493</f>
        <v>0</v>
      </c>
      <c r="O1499" s="91">
        <f t="shared" si="14500"/>
        <v>0</v>
      </c>
      <c r="P1499" s="93">
        <f t="shared" ref="P1499" si="14826">O1499/O1493</f>
        <v>0</v>
      </c>
      <c r="Q1499" s="91">
        <f t="shared" si="14502"/>
        <v>0</v>
      </c>
      <c r="R1499" s="93">
        <f t="shared" ref="R1499" si="14827">Q1499/Q1493</f>
        <v>0</v>
      </c>
      <c r="S1499" s="91">
        <f t="shared" si="14504"/>
        <v>0</v>
      </c>
      <c r="T1499" s="93">
        <f t="shared" ref="T1499" si="14828">S1499/S1493</f>
        <v>0</v>
      </c>
      <c r="U1499" s="91">
        <f t="shared" si="14506"/>
        <v>0</v>
      </c>
      <c r="V1499" s="93">
        <f t="shared" ref="V1499" si="14829">U1499/U1493</f>
        <v>0</v>
      </c>
      <c r="W1499" s="91">
        <f t="shared" si="14508"/>
        <v>0</v>
      </c>
      <c r="X1499" s="93">
        <f t="shared" ref="X1499" si="14830">W1499/W1493</f>
        <v>0</v>
      </c>
      <c r="Y1499" s="91">
        <f t="shared" si="14510"/>
        <v>0</v>
      </c>
      <c r="Z1499" s="93">
        <f t="shared" ref="Z1499" si="14831">Y1499/Y1493</f>
        <v>0</v>
      </c>
      <c r="AA1499" s="91">
        <f t="shared" si="14512"/>
        <v>0</v>
      </c>
      <c r="AB1499" s="93">
        <f t="shared" ref="AB1499" si="14832">AA1499/AA1493</f>
        <v>0</v>
      </c>
      <c r="AC1499" s="91">
        <f t="shared" si="14514"/>
        <v>0</v>
      </c>
      <c r="AD1499" s="93">
        <f t="shared" ref="AD1499" si="14833">AC1499/AC1493</f>
        <v>0</v>
      </c>
      <c r="AE1499" s="94">
        <f t="shared" si="14516"/>
        <v>0</v>
      </c>
      <c r="AF1499" s="93">
        <f t="shared" ref="AF1499" si="14834">AE1499/AE1493</f>
        <v>0</v>
      </c>
      <c r="AG1499" s="91">
        <f t="shared" si="14518"/>
        <v>0</v>
      </c>
      <c r="AH1499" s="93">
        <f t="shared" ref="AH1499" si="14835">AG1499/AG1493</f>
        <v>0</v>
      </c>
      <c r="AI1499" s="91">
        <f t="shared" si="14520"/>
        <v>0</v>
      </c>
      <c r="AJ1499" s="93">
        <f t="shared" ref="AJ1499" si="14836">AI1499/AI1493</f>
        <v>0</v>
      </c>
      <c r="AK1499" s="91">
        <f t="shared" si="14522"/>
        <v>0</v>
      </c>
      <c r="AL1499" s="93">
        <f t="shared" ref="AL1499" si="14837">AK1499/AK1493</f>
        <v>0</v>
      </c>
      <c r="AM1499" s="91">
        <f t="shared" si="14524"/>
        <v>0</v>
      </c>
      <c r="AN1499" s="93">
        <f t="shared" ref="AN1499" si="14838">AM1499/AM1493</f>
        <v>0</v>
      </c>
      <c r="AO1499" s="91">
        <f t="shared" si="14526"/>
        <v>0</v>
      </c>
      <c r="AP1499" s="93">
        <f t="shared" ref="AP1499" si="14839">AO1499/AO1493</f>
        <v>0</v>
      </c>
      <c r="AQ1499" s="91">
        <f t="shared" si="14528"/>
        <v>0</v>
      </c>
      <c r="AR1499" s="93">
        <f t="shared" si="14757"/>
        <v>0</v>
      </c>
      <c r="AS1499" s="95">
        <f t="shared" si="14529"/>
        <v>0</v>
      </c>
      <c r="AT1499" s="203">
        <f t="shared" si="14759"/>
        <v>0</v>
      </c>
      <c r="AU1499" s="121"/>
      <c r="AV1499" s="121"/>
      <c r="AW1499" s="121"/>
      <c r="AX1499" s="121"/>
      <c r="AY1499" s="121"/>
      <c r="AZ1499" s="121"/>
      <c r="BA1499" s="121"/>
      <c r="BB1499" s="121"/>
      <c r="BC1499" s="121"/>
      <c r="BD1499" s="121"/>
      <c r="BE1499" s="121"/>
      <c r="CD1499" s="30">
        <f t="shared" si="14530"/>
        <v>0</v>
      </c>
    </row>
    <row r="1500" spans="1:82" x14ac:dyDescent="0.25">
      <c r="AU1500" s="116"/>
      <c r="AV1500" s="116"/>
      <c r="AW1500" s="116"/>
      <c r="AX1500" s="116"/>
      <c r="AY1500" s="116"/>
      <c r="AZ1500" s="116"/>
      <c r="BA1500" s="116"/>
      <c r="BB1500" s="116"/>
      <c r="BC1500" s="116"/>
      <c r="BD1500" s="116"/>
      <c r="BE1500" s="116"/>
    </row>
    <row r="1501" spans="1:82" x14ac:dyDescent="0.25">
      <c r="AU1501" s="116"/>
      <c r="AV1501" s="116"/>
      <c r="AW1501" s="116"/>
      <c r="AX1501" s="116"/>
      <c r="AY1501" s="116"/>
      <c r="AZ1501" s="116"/>
      <c r="BA1501" s="116"/>
      <c r="BB1501" s="116"/>
      <c r="BC1501" s="116"/>
      <c r="BD1501" s="116"/>
      <c r="BE1501" s="116"/>
    </row>
  </sheetData>
  <sheetProtection algorithmName="SHA-512" hashValue="0BuYPql2QWcXf2RSdYPSYEEOJZCK9fiXuQCCZKWFeRv4zziknoTUCi7ibfahLmRMOTexoL0OK4J3rn4rpdRcmg==" saltValue="bEKdy9Cmpn4UjzbpBBGSDw==" spinCount="100000" sheet="1" objects="1" scenarios="1"/>
  <mergeCells count="6600">
    <mergeCell ref="AS1:AT1"/>
    <mergeCell ref="C3:D3"/>
    <mergeCell ref="K3:L3"/>
    <mergeCell ref="M3:N3"/>
    <mergeCell ref="O3:P3"/>
    <mergeCell ref="U3:V3"/>
    <mergeCell ref="W3:X3"/>
    <mergeCell ref="Y3:Z3"/>
    <mergeCell ref="AC3:AD3"/>
    <mergeCell ref="AE3:AF3"/>
    <mergeCell ref="Y1:Z1"/>
    <mergeCell ref="AC1:AD1"/>
    <mergeCell ref="AE1:AF1"/>
    <mergeCell ref="AG1:AH1"/>
    <mergeCell ref="C1:D1"/>
    <mergeCell ref="K1:L1"/>
    <mergeCell ref="M1:N1"/>
    <mergeCell ref="O1:P1"/>
    <mergeCell ref="U1:V1"/>
    <mergeCell ref="W1:X1"/>
    <mergeCell ref="AA1:AB1"/>
    <mergeCell ref="AA3:AB3"/>
    <mergeCell ref="S1:T1"/>
    <mergeCell ref="S3:T3"/>
    <mergeCell ref="AI3:AJ3"/>
    <mergeCell ref="AK3:AL3"/>
    <mergeCell ref="AI1:AJ2"/>
    <mergeCell ref="AK1:AL2"/>
    <mergeCell ref="AO3:AP3"/>
    <mergeCell ref="AQ1:AR1"/>
    <mergeCell ref="AS11:AT11"/>
    <mergeCell ref="C13:D13"/>
    <mergeCell ref="K13:L13"/>
    <mergeCell ref="M13:N13"/>
    <mergeCell ref="O13:P13"/>
    <mergeCell ref="U13:V13"/>
    <mergeCell ref="W13:X13"/>
    <mergeCell ref="Y13:Z13"/>
    <mergeCell ref="AC13:AD13"/>
    <mergeCell ref="AE13:AF13"/>
    <mergeCell ref="Y11:Z11"/>
    <mergeCell ref="AC11:AD11"/>
    <mergeCell ref="AE11:AF11"/>
    <mergeCell ref="AG11:AH11"/>
    <mergeCell ref="AG3:AH3"/>
    <mergeCell ref="AM3:AN3"/>
    <mergeCell ref="AQ3:AR3"/>
    <mergeCell ref="AS3:AT3"/>
    <mergeCell ref="C11:D11"/>
    <mergeCell ref="K11:L11"/>
    <mergeCell ref="M11:N11"/>
    <mergeCell ref="O11:P11"/>
    <mergeCell ref="U11:V11"/>
    <mergeCell ref="W11:X11"/>
    <mergeCell ref="AA11:AB11"/>
    <mergeCell ref="S11:T11"/>
    <mergeCell ref="AI11:AJ11"/>
    <mergeCell ref="AK11:AL11"/>
    <mergeCell ref="AI13:AJ13"/>
    <mergeCell ref="AK13:AL13"/>
    <mergeCell ref="AQ11:AR11"/>
    <mergeCell ref="AQ13:AR13"/>
    <mergeCell ref="AS13:AT13"/>
    <mergeCell ref="C21:D21"/>
    <mergeCell ref="K21:L21"/>
    <mergeCell ref="M21:N21"/>
    <mergeCell ref="O21:P21"/>
    <mergeCell ref="U21:V21"/>
    <mergeCell ref="W21:X21"/>
    <mergeCell ref="AA13:AB13"/>
    <mergeCell ref="AA21:AB21"/>
    <mergeCell ref="AA23:AB23"/>
    <mergeCell ref="S13:T13"/>
    <mergeCell ref="S21:T21"/>
    <mergeCell ref="S23:T23"/>
    <mergeCell ref="AI21:AJ21"/>
    <mergeCell ref="AK21:AL21"/>
    <mergeCell ref="AI23:AJ23"/>
    <mergeCell ref="AK23:AL23"/>
    <mergeCell ref="AO13:AP13"/>
    <mergeCell ref="AO21:AP21"/>
    <mergeCell ref="AO23:AP23"/>
    <mergeCell ref="AS21:AT21"/>
    <mergeCell ref="C23:D23"/>
    <mergeCell ref="K23:L23"/>
    <mergeCell ref="M23:N23"/>
    <mergeCell ref="O23:P23"/>
    <mergeCell ref="U23:V23"/>
    <mergeCell ref="W23:X23"/>
    <mergeCell ref="Y23:Z23"/>
    <mergeCell ref="AC23:AD23"/>
    <mergeCell ref="AE23:AF23"/>
    <mergeCell ref="Y21:Z21"/>
    <mergeCell ref="AC21:AD21"/>
    <mergeCell ref="AE21:AF21"/>
    <mergeCell ref="AG21:AH21"/>
    <mergeCell ref="AM21:AN21"/>
    <mergeCell ref="AQ21:AR21"/>
    <mergeCell ref="AI31:AJ31"/>
    <mergeCell ref="AK31:AL31"/>
    <mergeCell ref="S31:T31"/>
    <mergeCell ref="S33:T33"/>
    <mergeCell ref="S41:T41"/>
    <mergeCell ref="AI33:AJ33"/>
    <mergeCell ref="AK33:AL33"/>
    <mergeCell ref="AS41:AT41"/>
    <mergeCell ref="AO31:AP31"/>
    <mergeCell ref="AO33:AP33"/>
    <mergeCell ref="AO41:AP41"/>
    <mergeCell ref="AQ23:AR23"/>
    <mergeCell ref="AS23:AT23"/>
    <mergeCell ref="Y31:Z31"/>
    <mergeCell ref="AC31:AD31"/>
    <mergeCell ref="AE31:AF31"/>
    <mergeCell ref="AG31:AH31"/>
    <mergeCell ref="AM31:AN31"/>
    <mergeCell ref="AQ31:AR31"/>
    <mergeCell ref="AA31:AB31"/>
    <mergeCell ref="AA33:AB33"/>
    <mergeCell ref="AA41:AB41"/>
    <mergeCell ref="C31:D31"/>
    <mergeCell ref="K31:L31"/>
    <mergeCell ref="M31:N31"/>
    <mergeCell ref="O31:P31"/>
    <mergeCell ref="U31:V31"/>
    <mergeCell ref="W31:X31"/>
    <mergeCell ref="AQ33:AR33"/>
    <mergeCell ref="AS33:AT33"/>
    <mergeCell ref="C41:D41"/>
    <mergeCell ref="AQ41:AR41"/>
    <mergeCell ref="E43:F43"/>
    <mergeCell ref="I43:J43"/>
    <mergeCell ref="AI41:AJ41"/>
    <mergeCell ref="AK41:AL41"/>
    <mergeCell ref="AI43:AJ43"/>
    <mergeCell ref="AK43:AL43"/>
    <mergeCell ref="AQ43:AR43"/>
    <mergeCell ref="K41:L41"/>
    <mergeCell ref="M41:N41"/>
    <mergeCell ref="O41:P41"/>
    <mergeCell ref="U41:V41"/>
    <mergeCell ref="W41:X41"/>
    <mergeCell ref="AS31:AT31"/>
    <mergeCell ref="C33:D33"/>
    <mergeCell ref="K33:L33"/>
    <mergeCell ref="M33:N33"/>
    <mergeCell ref="O33:P33"/>
    <mergeCell ref="U33:V33"/>
    <mergeCell ref="W33:X33"/>
    <mergeCell ref="Y33:Z33"/>
    <mergeCell ref="AC33:AD33"/>
    <mergeCell ref="AE33:AF33"/>
    <mergeCell ref="Y53:Z53"/>
    <mergeCell ref="AC53:AD53"/>
    <mergeCell ref="AE53:AF53"/>
    <mergeCell ref="C43:D43"/>
    <mergeCell ref="K43:L43"/>
    <mergeCell ref="M43:N43"/>
    <mergeCell ref="O43:P43"/>
    <mergeCell ref="U43:V43"/>
    <mergeCell ref="W43:X43"/>
    <mergeCell ref="Y43:Z43"/>
    <mergeCell ref="AC43:AD43"/>
    <mergeCell ref="AE43:AF43"/>
    <mergeCell ref="Y41:Z41"/>
    <mergeCell ref="AC41:AD41"/>
    <mergeCell ref="AE41:AF41"/>
    <mergeCell ref="AG41:AH41"/>
    <mergeCell ref="AM41:AN41"/>
    <mergeCell ref="O61:P61"/>
    <mergeCell ref="U61:V61"/>
    <mergeCell ref="E61:F61"/>
    <mergeCell ref="AS43:AT43"/>
    <mergeCell ref="C51:D51"/>
    <mergeCell ref="K51:L51"/>
    <mergeCell ref="M51:N51"/>
    <mergeCell ref="O51:P51"/>
    <mergeCell ref="U51:V51"/>
    <mergeCell ref="W51:X51"/>
    <mergeCell ref="AA43:AB43"/>
    <mergeCell ref="AA51:AB51"/>
    <mergeCell ref="AA53:AB53"/>
    <mergeCell ref="S43:T43"/>
    <mergeCell ref="S51:T51"/>
    <mergeCell ref="S53:T53"/>
    <mergeCell ref="AI51:AJ51"/>
    <mergeCell ref="AK51:AL51"/>
    <mergeCell ref="AI53:AJ53"/>
    <mergeCell ref="AK53:AL53"/>
    <mergeCell ref="AO43:AP43"/>
    <mergeCell ref="AO51:AP51"/>
    <mergeCell ref="AO53:AP53"/>
    <mergeCell ref="AQ53:AR53"/>
    <mergeCell ref="AS53:AT53"/>
    <mergeCell ref="AS51:AT51"/>
    <mergeCell ref="C53:D53"/>
    <mergeCell ref="K53:L53"/>
    <mergeCell ref="M53:N53"/>
    <mergeCell ref="O53:P53"/>
    <mergeCell ref="U53:V53"/>
    <mergeCell ref="W53:X53"/>
    <mergeCell ref="AQ63:AR63"/>
    <mergeCell ref="AS63:AT63"/>
    <mergeCell ref="C71:D71"/>
    <mergeCell ref="Y51:Z51"/>
    <mergeCell ref="AC51:AD51"/>
    <mergeCell ref="AE51:AF51"/>
    <mergeCell ref="AG51:AH51"/>
    <mergeCell ref="AM51:AN51"/>
    <mergeCell ref="AQ51:AR51"/>
    <mergeCell ref="E51:F51"/>
    <mergeCell ref="I51:J51"/>
    <mergeCell ref="E53:F53"/>
    <mergeCell ref="I53:J53"/>
    <mergeCell ref="AQ61:AR61"/>
    <mergeCell ref="AS61:AT61"/>
    <mergeCell ref="C63:D63"/>
    <mergeCell ref="K63:L63"/>
    <mergeCell ref="M63:N63"/>
    <mergeCell ref="O63:P63"/>
    <mergeCell ref="U63:V63"/>
    <mergeCell ref="W63:X63"/>
    <mergeCell ref="Y63:Z63"/>
    <mergeCell ref="AC63:AD63"/>
    <mergeCell ref="W61:X61"/>
    <mergeCell ref="Y61:Z61"/>
    <mergeCell ref="AC61:AD61"/>
    <mergeCell ref="AE61:AF61"/>
    <mergeCell ref="AG61:AH61"/>
    <mergeCell ref="AM61:AN61"/>
    <mergeCell ref="C61:D61"/>
    <mergeCell ref="K61:L61"/>
    <mergeCell ref="M61:N61"/>
    <mergeCell ref="AQ73:AR73"/>
    <mergeCell ref="AS73:AT73"/>
    <mergeCell ref="C81:D81"/>
    <mergeCell ref="K81:L81"/>
    <mergeCell ref="M81:N81"/>
    <mergeCell ref="O81:P81"/>
    <mergeCell ref="U81:V81"/>
    <mergeCell ref="AA61:AB61"/>
    <mergeCell ref="AA63:AB63"/>
    <mergeCell ref="I61:J61"/>
    <mergeCell ref="E63:F63"/>
    <mergeCell ref="I63:J63"/>
    <mergeCell ref="S61:T61"/>
    <mergeCell ref="S63:T63"/>
    <mergeCell ref="AI61:AJ61"/>
    <mergeCell ref="AK61:AL61"/>
    <mergeCell ref="AI63:AJ63"/>
    <mergeCell ref="AQ71:AR71"/>
    <mergeCell ref="AS71:AT71"/>
    <mergeCell ref="C73:D73"/>
    <mergeCell ref="K73:L73"/>
    <mergeCell ref="M73:N73"/>
    <mergeCell ref="O73:P73"/>
    <mergeCell ref="U73:V73"/>
    <mergeCell ref="W73:X73"/>
    <mergeCell ref="Y73:Z73"/>
    <mergeCell ref="AC73:AD73"/>
    <mergeCell ref="W71:X71"/>
    <mergeCell ref="Y71:Z71"/>
    <mergeCell ref="AC71:AD71"/>
    <mergeCell ref="AE71:AF71"/>
    <mergeCell ref="AG71:AH71"/>
    <mergeCell ref="E73:F73"/>
    <mergeCell ref="I73:J73"/>
    <mergeCell ref="E81:F81"/>
    <mergeCell ref="I81:J81"/>
    <mergeCell ref="E83:F83"/>
    <mergeCell ref="I83:J83"/>
    <mergeCell ref="S73:T73"/>
    <mergeCell ref="S81:T81"/>
    <mergeCell ref="AI73:AJ73"/>
    <mergeCell ref="AK73:AL73"/>
    <mergeCell ref="AI81:AJ81"/>
    <mergeCell ref="AK81:AL81"/>
    <mergeCell ref="AI83:AJ83"/>
    <mergeCell ref="AK83:AL83"/>
    <mergeCell ref="K71:L71"/>
    <mergeCell ref="M71:N71"/>
    <mergeCell ref="O71:P71"/>
    <mergeCell ref="U71:V71"/>
    <mergeCell ref="AA71:AB71"/>
    <mergeCell ref="E71:F71"/>
    <mergeCell ref="I71:J71"/>
    <mergeCell ref="S71:T71"/>
    <mergeCell ref="AI71:AJ71"/>
    <mergeCell ref="AQ83:AR83"/>
    <mergeCell ref="AS83:AT83"/>
    <mergeCell ref="C91:D91"/>
    <mergeCell ref="K91:L91"/>
    <mergeCell ref="M91:N91"/>
    <mergeCell ref="O91:P91"/>
    <mergeCell ref="U91:V91"/>
    <mergeCell ref="AQ81:AR81"/>
    <mergeCell ref="AS81:AT81"/>
    <mergeCell ref="C83:D83"/>
    <mergeCell ref="K83:L83"/>
    <mergeCell ref="M83:N83"/>
    <mergeCell ref="O83:P83"/>
    <mergeCell ref="U83:V83"/>
    <mergeCell ref="W83:X83"/>
    <mergeCell ref="Y83:Z83"/>
    <mergeCell ref="AC83:AD83"/>
    <mergeCell ref="W81:X81"/>
    <mergeCell ref="Y81:Z81"/>
    <mergeCell ref="AC81:AD81"/>
    <mergeCell ref="AE81:AF81"/>
    <mergeCell ref="AG81:AH81"/>
    <mergeCell ref="AM81:AN81"/>
    <mergeCell ref="AA83:AB83"/>
    <mergeCell ref="S83:T83"/>
    <mergeCell ref="I91:J91"/>
    <mergeCell ref="AI91:AJ91"/>
    <mergeCell ref="AK91:AL91"/>
    <mergeCell ref="AA81:AB81"/>
    <mergeCell ref="AQ93:AR93"/>
    <mergeCell ref="AS93:AT93"/>
    <mergeCell ref="C101:D101"/>
    <mergeCell ref="K101:L101"/>
    <mergeCell ref="M101:N101"/>
    <mergeCell ref="O101:P101"/>
    <mergeCell ref="U101:V101"/>
    <mergeCell ref="AQ91:AR91"/>
    <mergeCell ref="AS91:AT91"/>
    <mergeCell ref="C93:D93"/>
    <mergeCell ref="K93:L93"/>
    <mergeCell ref="M93:N93"/>
    <mergeCell ref="O93:P93"/>
    <mergeCell ref="U93:V93"/>
    <mergeCell ref="W93:X93"/>
    <mergeCell ref="Y93:Z93"/>
    <mergeCell ref="AC93:AD93"/>
    <mergeCell ref="W91:X91"/>
    <mergeCell ref="Y91:Z91"/>
    <mergeCell ref="AC91:AD91"/>
    <mergeCell ref="AE91:AF91"/>
    <mergeCell ref="AG91:AH91"/>
    <mergeCell ref="AM91:AN91"/>
    <mergeCell ref="AA91:AB91"/>
    <mergeCell ref="AA93:AB93"/>
    <mergeCell ref="S91:T91"/>
    <mergeCell ref="S93:T93"/>
    <mergeCell ref="S101:T101"/>
    <mergeCell ref="AI93:AJ93"/>
    <mergeCell ref="AK93:AL93"/>
    <mergeCell ref="AI101:AJ101"/>
    <mergeCell ref="AK101:AL101"/>
    <mergeCell ref="AQ103:AR103"/>
    <mergeCell ref="AS103:AT103"/>
    <mergeCell ref="C111:D111"/>
    <mergeCell ref="K111:L111"/>
    <mergeCell ref="M111:N111"/>
    <mergeCell ref="O111:P111"/>
    <mergeCell ref="U111:V111"/>
    <mergeCell ref="AI113:AJ113"/>
    <mergeCell ref="AK113:AL113"/>
    <mergeCell ref="AO103:AP103"/>
    <mergeCell ref="AO111:AP111"/>
    <mergeCell ref="AO113:AP113"/>
    <mergeCell ref="AQ101:AR101"/>
    <mergeCell ref="AS101:AT101"/>
    <mergeCell ref="C103:D103"/>
    <mergeCell ref="K103:L103"/>
    <mergeCell ref="M103:N103"/>
    <mergeCell ref="O103:P103"/>
    <mergeCell ref="U103:V103"/>
    <mergeCell ref="W103:X103"/>
    <mergeCell ref="Y103:Z103"/>
    <mergeCell ref="AC103:AD103"/>
    <mergeCell ref="W101:X101"/>
    <mergeCell ref="Y101:Z101"/>
    <mergeCell ref="AC101:AD101"/>
    <mergeCell ref="AE101:AF101"/>
    <mergeCell ref="AG101:AH101"/>
    <mergeCell ref="AM101:AN101"/>
    <mergeCell ref="AA101:AB101"/>
    <mergeCell ref="AA103:AB103"/>
    <mergeCell ref="E103:F103"/>
    <mergeCell ref="I103:J103"/>
    <mergeCell ref="AQ113:AR113"/>
    <mergeCell ref="AS113:AT113"/>
    <mergeCell ref="AQ111:AR111"/>
    <mergeCell ref="AS111:AT111"/>
    <mergeCell ref="C113:D113"/>
    <mergeCell ref="K113:L113"/>
    <mergeCell ref="M113:N113"/>
    <mergeCell ref="O113:P113"/>
    <mergeCell ref="U113:V113"/>
    <mergeCell ref="W113:X113"/>
    <mergeCell ref="Y113:Z113"/>
    <mergeCell ref="AC113:AD113"/>
    <mergeCell ref="W111:X111"/>
    <mergeCell ref="Y111:Z111"/>
    <mergeCell ref="AC111:AD111"/>
    <mergeCell ref="AE111:AF111"/>
    <mergeCell ref="AG111:AH111"/>
    <mergeCell ref="AM111:AN111"/>
    <mergeCell ref="AA111:AB111"/>
    <mergeCell ref="AA113:AB113"/>
    <mergeCell ref="E111:F111"/>
    <mergeCell ref="I111:J111"/>
    <mergeCell ref="E113:F113"/>
    <mergeCell ref="I113:J113"/>
    <mergeCell ref="G111:H111"/>
    <mergeCell ref="AI111:AJ111"/>
    <mergeCell ref="AK111:AL111"/>
    <mergeCell ref="G113:H113"/>
    <mergeCell ref="G11:H11"/>
    <mergeCell ref="G13:H13"/>
    <mergeCell ref="G21:H21"/>
    <mergeCell ref="G23:H23"/>
    <mergeCell ref="G31:H31"/>
    <mergeCell ref="G33:H33"/>
    <mergeCell ref="G41:H41"/>
    <mergeCell ref="G43:H43"/>
    <mergeCell ref="G51:H51"/>
    <mergeCell ref="G53:H53"/>
    <mergeCell ref="G61:H61"/>
    <mergeCell ref="G63:H63"/>
    <mergeCell ref="G71:H71"/>
    <mergeCell ref="G73:H73"/>
    <mergeCell ref="G81:H81"/>
    <mergeCell ref="G83:H83"/>
    <mergeCell ref="G91:H91"/>
    <mergeCell ref="G93:H93"/>
    <mergeCell ref="G103:H103"/>
    <mergeCell ref="AO11:AP11"/>
    <mergeCell ref="AO1:AP1"/>
    <mergeCell ref="G101:H101"/>
    <mergeCell ref="I93:J93"/>
    <mergeCell ref="E101:F101"/>
    <mergeCell ref="I101:J101"/>
    <mergeCell ref="E1:F1"/>
    <mergeCell ref="E3:F3"/>
    <mergeCell ref="I1:J1"/>
    <mergeCell ref="I3:J3"/>
    <mergeCell ref="E11:F11"/>
    <mergeCell ref="I11:J11"/>
    <mergeCell ref="E13:F13"/>
    <mergeCell ref="I13:J13"/>
    <mergeCell ref="E21:F21"/>
    <mergeCell ref="I21:J21"/>
    <mergeCell ref="E23:F23"/>
    <mergeCell ref="I23:J23"/>
    <mergeCell ref="E31:F31"/>
    <mergeCell ref="I31:J31"/>
    <mergeCell ref="E33:F33"/>
    <mergeCell ref="I33:J33"/>
    <mergeCell ref="E41:F41"/>
    <mergeCell ref="I41:J41"/>
    <mergeCell ref="G1:H1"/>
    <mergeCell ref="G3:H3"/>
    <mergeCell ref="AE93:AF93"/>
    <mergeCell ref="AG93:AH93"/>
    <mergeCell ref="AM93:AN93"/>
    <mergeCell ref="E91:F91"/>
    <mergeCell ref="E93:F93"/>
    <mergeCell ref="Q101:R101"/>
    <mergeCell ref="S103:T103"/>
    <mergeCell ref="S111:T111"/>
    <mergeCell ref="S113:T113"/>
    <mergeCell ref="AE113:AF113"/>
    <mergeCell ref="AG113:AH113"/>
    <mergeCell ref="AM113:AN113"/>
    <mergeCell ref="AE83:AF83"/>
    <mergeCell ref="AG83:AH83"/>
    <mergeCell ref="AM83:AN83"/>
    <mergeCell ref="AG53:AH53"/>
    <mergeCell ref="AM53:AN53"/>
    <mergeCell ref="AG23:AH23"/>
    <mergeCell ref="AM23:AN23"/>
    <mergeCell ref="AK71:AL71"/>
    <mergeCell ref="AM1:AN1"/>
    <mergeCell ref="AM11:AN11"/>
    <mergeCell ref="AE103:AF103"/>
    <mergeCell ref="AG103:AH103"/>
    <mergeCell ref="AM103:AN103"/>
    <mergeCell ref="AI103:AJ103"/>
    <mergeCell ref="AK103:AL103"/>
    <mergeCell ref="AE73:AF73"/>
    <mergeCell ref="AG73:AH73"/>
    <mergeCell ref="AM73:AN73"/>
    <mergeCell ref="AG43:AH43"/>
    <mergeCell ref="AM43:AN43"/>
    <mergeCell ref="AG33:AH33"/>
    <mergeCell ref="AM33:AN33"/>
    <mergeCell ref="AG13:AH13"/>
    <mergeCell ref="AM13:AN13"/>
    <mergeCell ref="Q103:R103"/>
    <mergeCell ref="Q111:R111"/>
    <mergeCell ref="Q113:R113"/>
    <mergeCell ref="Q1:R1"/>
    <mergeCell ref="Q3:R3"/>
    <mergeCell ref="Q11:R11"/>
    <mergeCell ref="Q13:R13"/>
    <mergeCell ref="Q21:R21"/>
    <mergeCell ref="Q23:R23"/>
    <mergeCell ref="Q31:R31"/>
    <mergeCell ref="Q33:R33"/>
    <mergeCell ref="Q41:R41"/>
    <mergeCell ref="Q43:R43"/>
    <mergeCell ref="Q51:R51"/>
    <mergeCell ref="Q53:R53"/>
    <mergeCell ref="Q61:R61"/>
    <mergeCell ref="Q63:R63"/>
    <mergeCell ref="Q71:R71"/>
    <mergeCell ref="Q73:R73"/>
    <mergeCell ref="Q81:R81"/>
    <mergeCell ref="Q83:R83"/>
    <mergeCell ref="Q91:R91"/>
    <mergeCell ref="Q93:R93"/>
    <mergeCell ref="W121:X121"/>
    <mergeCell ref="Y121:Z121"/>
    <mergeCell ref="AA121:AB121"/>
    <mergeCell ref="AC121:AD121"/>
    <mergeCell ref="AE121:AF121"/>
    <mergeCell ref="AG121:AH121"/>
    <mergeCell ref="AM121:AN121"/>
    <mergeCell ref="AI121:AJ121"/>
    <mergeCell ref="AK121:AL121"/>
    <mergeCell ref="AI123:AJ123"/>
    <mergeCell ref="AK123:AL123"/>
    <mergeCell ref="AO61:AP61"/>
    <mergeCell ref="AO63:AP63"/>
    <mergeCell ref="AO71:AP71"/>
    <mergeCell ref="AO73:AP73"/>
    <mergeCell ref="AO81:AP81"/>
    <mergeCell ref="AO83:AP83"/>
    <mergeCell ref="AO91:AP91"/>
    <mergeCell ref="AO93:AP93"/>
    <mergeCell ref="AO101:AP101"/>
    <mergeCell ref="AA73:AB73"/>
    <mergeCell ref="AK63:AL63"/>
    <mergeCell ref="AM71:AN71"/>
    <mergeCell ref="AE63:AF63"/>
    <mergeCell ref="AG63:AH63"/>
    <mergeCell ref="AM63:AN63"/>
    <mergeCell ref="AO121:AP121"/>
    <mergeCell ref="AQ121:AR121"/>
    <mergeCell ref="AS121:AT121"/>
    <mergeCell ref="C123:D123"/>
    <mergeCell ref="E123:F123"/>
    <mergeCell ref="G123:H123"/>
    <mergeCell ref="I123:J123"/>
    <mergeCell ref="K123:L123"/>
    <mergeCell ref="M123:N123"/>
    <mergeCell ref="O123:P123"/>
    <mergeCell ref="Q123:R123"/>
    <mergeCell ref="S123:T123"/>
    <mergeCell ref="U123:V123"/>
    <mergeCell ref="W123:X123"/>
    <mergeCell ref="Y123:Z123"/>
    <mergeCell ref="AA123:AB123"/>
    <mergeCell ref="AC123:AD123"/>
    <mergeCell ref="AE123:AF123"/>
    <mergeCell ref="AG123:AH123"/>
    <mergeCell ref="AM123:AN123"/>
    <mergeCell ref="AO123:AP123"/>
    <mergeCell ref="AQ123:AR123"/>
    <mergeCell ref="AS123:AT123"/>
    <mergeCell ref="C121:D121"/>
    <mergeCell ref="E121:F121"/>
    <mergeCell ref="G121:H121"/>
    <mergeCell ref="I121:J121"/>
    <mergeCell ref="K121:L121"/>
    <mergeCell ref="M121:N121"/>
    <mergeCell ref="O121:P121"/>
    <mergeCell ref="Q121:R121"/>
    <mergeCell ref="S121:T121"/>
    <mergeCell ref="U121:V121"/>
    <mergeCell ref="AQ131:AR131"/>
    <mergeCell ref="AS131:AT131"/>
    <mergeCell ref="C133:D133"/>
    <mergeCell ref="E133:F133"/>
    <mergeCell ref="G133:H133"/>
    <mergeCell ref="I133:J133"/>
    <mergeCell ref="K133:L133"/>
    <mergeCell ref="M133:N133"/>
    <mergeCell ref="O133:P133"/>
    <mergeCell ref="Q133:R133"/>
    <mergeCell ref="S133:T133"/>
    <mergeCell ref="U133:V133"/>
    <mergeCell ref="W133:X133"/>
    <mergeCell ref="Y133:Z133"/>
    <mergeCell ref="AA133:AB133"/>
    <mergeCell ref="AC133:AD133"/>
    <mergeCell ref="AE133:AF133"/>
    <mergeCell ref="AG133:AH133"/>
    <mergeCell ref="AM133:AN133"/>
    <mergeCell ref="AO133:AP133"/>
    <mergeCell ref="AQ133:AR133"/>
    <mergeCell ref="AS133:AT133"/>
    <mergeCell ref="C131:D131"/>
    <mergeCell ref="E131:F131"/>
    <mergeCell ref="G131:H131"/>
    <mergeCell ref="I131:J131"/>
    <mergeCell ref="K131:L131"/>
    <mergeCell ref="M131:N131"/>
    <mergeCell ref="O131:P131"/>
    <mergeCell ref="Q131:R131"/>
    <mergeCell ref="S131:T131"/>
    <mergeCell ref="U131:V131"/>
    <mergeCell ref="W141:X141"/>
    <mergeCell ref="Y141:Z141"/>
    <mergeCell ref="AA141:AB141"/>
    <mergeCell ref="AC141:AD141"/>
    <mergeCell ref="AE141:AF141"/>
    <mergeCell ref="AG141:AH141"/>
    <mergeCell ref="AM141:AN141"/>
    <mergeCell ref="AI141:AJ141"/>
    <mergeCell ref="AK141:AL141"/>
    <mergeCell ref="AI143:AJ143"/>
    <mergeCell ref="AK143:AL143"/>
    <mergeCell ref="AO131:AP131"/>
    <mergeCell ref="W131:X131"/>
    <mergeCell ref="Y131:Z131"/>
    <mergeCell ref="AA131:AB131"/>
    <mergeCell ref="AC131:AD131"/>
    <mergeCell ref="AE131:AF131"/>
    <mergeCell ref="AG131:AH131"/>
    <mergeCell ref="AM131:AN131"/>
    <mergeCell ref="AI131:AJ131"/>
    <mergeCell ref="AK131:AL131"/>
    <mergeCell ref="AI133:AJ133"/>
    <mergeCell ref="AK133:AL133"/>
    <mergeCell ref="AO141:AP141"/>
    <mergeCell ref="AQ141:AR141"/>
    <mergeCell ref="AS141:AT141"/>
    <mergeCell ref="C143:D143"/>
    <mergeCell ref="E143:F143"/>
    <mergeCell ref="G143:H143"/>
    <mergeCell ref="I143:J143"/>
    <mergeCell ref="K143:L143"/>
    <mergeCell ref="M143:N143"/>
    <mergeCell ref="O143:P143"/>
    <mergeCell ref="Q143:R143"/>
    <mergeCell ref="S143:T143"/>
    <mergeCell ref="U143:V143"/>
    <mergeCell ref="W143:X143"/>
    <mergeCell ref="Y143:Z143"/>
    <mergeCell ref="AA143:AB143"/>
    <mergeCell ref="AC143:AD143"/>
    <mergeCell ref="AE143:AF143"/>
    <mergeCell ref="AG143:AH143"/>
    <mergeCell ref="AM143:AN143"/>
    <mergeCell ref="AO143:AP143"/>
    <mergeCell ref="AQ143:AR143"/>
    <mergeCell ref="AS143:AT143"/>
    <mergeCell ref="C141:D141"/>
    <mergeCell ref="E141:F141"/>
    <mergeCell ref="G141:H141"/>
    <mergeCell ref="I141:J141"/>
    <mergeCell ref="K141:L141"/>
    <mergeCell ref="M141:N141"/>
    <mergeCell ref="O141:P141"/>
    <mergeCell ref="Q141:R141"/>
    <mergeCell ref="S141:T141"/>
    <mergeCell ref="U141:V141"/>
    <mergeCell ref="AM153:AN153"/>
    <mergeCell ref="AO153:AP153"/>
    <mergeCell ref="AQ153:AR153"/>
    <mergeCell ref="AS153:AT153"/>
    <mergeCell ref="C151:D151"/>
    <mergeCell ref="E151:F151"/>
    <mergeCell ref="G151:H151"/>
    <mergeCell ref="I151:J151"/>
    <mergeCell ref="K151:L151"/>
    <mergeCell ref="M151:N151"/>
    <mergeCell ref="O151:P151"/>
    <mergeCell ref="Q151:R151"/>
    <mergeCell ref="S151:T151"/>
    <mergeCell ref="U151:V151"/>
    <mergeCell ref="W151:X151"/>
    <mergeCell ref="Y151:Z151"/>
    <mergeCell ref="AA151:AB151"/>
    <mergeCell ref="AC151:AD151"/>
    <mergeCell ref="AE151:AF151"/>
    <mergeCell ref="AG151:AH151"/>
    <mergeCell ref="AM151:AN151"/>
    <mergeCell ref="AI151:AJ151"/>
    <mergeCell ref="AK151:AL151"/>
    <mergeCell ref="AI153:AJ153"/>
    <mergeCell ref="AK153:AL153"/>
    <mergeCell ref="AO163:AP163"/>
    <mergeCell ref="AQ163:AR163"/>
    <mergeCell ref="AS163:AT163"/>
    <mergeCell ref="C161:D161"/>
    <mergeCell ref="E161:F161"/>
    <mergeCell ref="G161:H161"/>
    <mergeCell ref="I161:J161"/>
    <mergeCell ref="K161:L161"/>
    <mergeCell ref="M161:N161"/>
    <mergeCell ref="O161:P161"/>
    <mergeCell ref="Q161:R161"/>
    <mergeCell ref="S161:T161"/>
    <mergeCell ref="U161:V161"/>
    <mergeCell ref="AO151:AP151"/>
    <mergeCell ref="AQ151:AR151"/>
    <mergeCell ref="AS151:AT151"/>
    <mergeCell ref="C153:D153"/>
    <mergeCell ref="E153:F153"/>
    <mergeCell ref="G153:H153"/>
    <mergeCell ref="I153:J153"/>
    <mergeCell ref="K153:L153"/>
    <mergeCell ref="M153:N153"/>
    <mergeCell ref="O153:P153"/>
    <mergeCell ref="Q153:R153"/>
    <mergeCell ref="S153:T153"/>
    <mergeCell ref="U153:V153"/>
    <mergeCell ref="W153:X153"/>
    <mergeCell ref="Y153:Z153"/>
    <mergeCell ref="AA153:AB153"/>
    <mergeCell ref="AC153:AD153"/>
    <mergeCell ref="AE153:AF153"/>
    <mergeCell ref="AG153:AH153"/>
    <mergeCell ref="AO161:AP161"/>
    <mergeCell ref="W161:X161"/>
    <mergeCell ref="Y161:Z161"/>
    <mergeCell ref="AA161:AB161"/>
    <mergeCell ref="AC161:AD161"/>
    <mergeCell ref="AE161:AF161"/>
    <mergeCell ref="AG161:AH161"/>
    <mergeCell ref="AM161:AN161"/>
    <mergeCell ref="AI161:AJ161"/>
    <mergeCell ref="AK161:AL161"/>
    <mergeCell ref="AI163:AJ163"/>
    <mergeCell ref="AK163:AL163"/>
    <mergeCell ref="AO171:AP171"/>
    <mergeCell ref="AQ161:AR161"/>
    <mergeCell ref="AS161:AT161"/>
    <mergeCell ref="C163:D163"/>
    <mergeCell ref="E163:F163"/>
    <mergeCell ref="G163:H163"/>
    <mergeCell ref="I163:J163"/>
    <mergeCell ref="K163:L163"/>
    <mergeCell ref="M163:N163"/>
    <mergeCell ref="O163:P163"/>
    <mergeCell ref="Q163:R163"/>
    <mergeCell ref="S163:T163"/>
    <mergeCell ref="U163:V163"/>
    <mergeCell ref="W163:X163"/>
    <mergeCell ref="Y163:Z163"/>
    <mergeCell ref="AA163:AB163"/>
    <mergeCell ref="AC163:AD163"/>
    <mergeCell ref="AE163:AF163"/>
    <mergeCell ref="AG163:AH163"/>
    <mergeCell ref="AM163:AN163"/>
    <mergeCell ref="AQ173:AR173"/>
    <mergeCell ref="AS173:AT173"/>
    <mergeCell ref="C171:D171"/>
    <mergeCell ref="E171:F171"/>
    <mergeCell ref="G171:H171"/>
    <mergeCell ref="I171:J171"/>
    <mergeCell ref="K171:L171"/>
    <mergeCell ref="M171:N171"/>
    <mergeCell ref="O171:P171"/>
    <mergeCell ref="Q171:R171"/>
    <mergeCell ref="S171:T171"/>
    <mergeCell ref="U171:V171"/>
    <mergeCell ref="W171:X171"/>
    <mergeCell ref="Y171:Z171"/>
    <mergeCell ref="AA171:AB171"/>
    <mergeCell ref="AC171:AD171"/>
    <mergeCell ref="AE171:AF171"/>
    <mergeCell ref="AG171:AH171"/>
    <mergeCell ref="AM171:AN171"/>
    <mergeCell ref="AI171:AJ171"/>
    <mergeCell ref="AK171:AL171"/>
    <mergeCell ref="AI173:AJ173"/>
    <mergeCell ref="AK173:AL173"/>
    <mergeCell ref="U181:V181"/>
    <mergeCell ref="W181:X181"/>
    <mergeCell ref="Y181:Z181"/>
    <mergeCell ref="AA181:AB181"/>
    <mergeCell ref="AC181:AD181"/>
    <mergeCell ref="AE181:AF181"/>
    <mergeCell ref="AG181:AH181"/>
    <mergeCell ref="AM181:AN181"/>
    <mergeCell ref="AI181:AJ181"/>
    <mergeCell ref="AK181:AL181"/>
    <mergeCell ref="AI183:AJ183"/>
    <mergeCell ref="AK183:AL183"/>
    <mergeCell ref="AQ171:AR171"/>
    <mergeCell ref="AS171:AT171"/>
    <mergeCell ref="C173:D173"/>
    <mergeCell ref="E173:F173"/>
    <mergeCell ref="G173:H173"/>
    <mergeCell ref="I173:J173"/>
    <mergeCell ref="K173:L173"/>
    <mergeCell ref="M173:N173"/>
    <mergeCell ref="O173:P173"/>
    <mergeCell ref="Q173:R173"/>
    <mergeCell ref="S173:T173"/>
    <mergeCell ref="U173:V173"/>
    <mergeCell ref="W173:X173"/>
    <mergeCell ref="Y173:Z173"/>
    <mergeCell ref="AA173:AB173"/>
    <mergeCell ref="AC173:AD173"/>
    <mergeCell ref="AE173:AF173"/>
    <mergeCell ref="AG173:AH173"/>
    <mergeCell ref="AM173:AN173"/>
    <mergeCell ref="AO173:AP173"/>
    <mergeCell ref="AO181:AP181"/>
    <mergeCell ref="AQ181:AR181"/>
    <mergeCell ref="AS181:AT181"/>
    <mergeCell ref="C183:D183"/>
    <mergeCell ref="E183:F183"/>
    <mergeCell ref="G183:H183"/>
    <mergeCell ref="I183:J183"/>
    <mergeCell ref="K183:L183"/>
    <mergeCell ref="M183:N183"/>
    <mergeCell ref="O183:P183"/>
    <mergeCell ref="Q183:R183"/>
    <mergeCell ref="S183:T183"/>
    <mergeCell ref="U183:V183"/>
    <mergeCell ref="W183:X183"/>
    <mergeCell ref="Y183:Z183"/>
    <mergeCell ref="AA183:AB183"/>
    <mergeCell ref="AC183:AD183"/>
    <mergeCell ref="AE183:AF183"/>
    <mergeCell ref="AG183:AH183"/>
    <mergeCell ref="AM183:AN183"/>
    <mergeCell ref="AO183:AP183"/>
    <mergeCell ref="AQ183:AR183"/>
    <mergeCell ref="AS183:AT183"/>
    <mergeCell ref="C181:D181"/>
    <mergeCell ref="E181:F181"/>
    <mergeCell ref="G181:H181"/>
    <mergeCell ref="I181:J181"/>
    <mergeCell ref="K181:L181"/>
    <mergeCell ref="M181:N181"/>
    <mergeCell ref="O181:P181"/>
    <mergeCell ref="Q181:R181"/>
    <mergeCell ref="S181:T181"/>
    <mergeCell ref="AQ191:AR191"/>
    <mergeCell ref="AS191:AT191"/>
    <mergeCell ref="C193:D193"/>
    <mergeCell ref="E193:F193"/>
    <mergeCell ref="G193:H193"/>
    <mergeCell ref="I193:J193"/>
    <mergeCell ref="K193:L193"/>
    <mergeCell ref="M193:N193"/>
    <mergeCell ref="O193:P193"/>
    <mergeCell ref="Q193:R193"/>
    <mergeCell ref="S193:T193"/>
    <mergeCell ref="U193:V193"/>
    <mergeCell ref="W193:X193"/>
    <mergeCell ref="Y193:Z193"/>
    <mergeCell ref="AA193:AB193"/>
    <mergeCell ref="AC193:AD193"/>
    <mergeCell ref="AE193:AF193"/>
    <mergeCell ref="AG193:AH193"/>
    <mergeCell ref="AM193:AN193"/>
    <mergeCell ref="AO193:AP193"/>
    <mergeCell ref="AQ193:AR193"/>
    <mergeCell ref="AS193:AT193"/>
    <mergeCell ref="C191:D191"/>
    <mergeCell ref="E191:F191"/>
    <mergeCell ref="G191:H191"/>
    <mergeCell ref="I191:J191"/>
    <mergeCell ref="K191:L191"/>
    <mergeCell ref="M191:N191"/>
    <mergeCell ref="O191:P191"/>
    <mergeCell ref="Q191:R191"/>
    <mergeCell ref="S191:T191"/>
    <mergeCell ref="U191:V191"/>
    <mergeCell ref="W201:X201"/>
    <mergeCell ref="Y201:Z201"/>
    <mergeCell ref="AA201:AB201"/>
    <mergeCell ref="AC201:AD201"/>
    <mergeCell ref="AE201:AF201"/>
    <mergeCell ref="AG201:AH201"/>
    <mergeCell ref="AM201:AN201"/>
    <mergeCell ref="AI201:AJ201"/>
    <mergeCell ref="AK201:AL201"/>
    <mergeCell ref="AI203:AJ203"/>
    <mergeCell ref="AK203:AL203"/>
    <mergeCell ref="AO191:AP191"/>
    <mergeCell ref="W191:X191"/>
    <mergeCell ref="Y191:Z191"/>
    <mergeCell ref="AA191:AB191"/>
    <mergeCell ref="AC191:AD191"/>
    <mergeCell ref="AE191:AF191"/>
    <mergeCell ref="AG191:AH191"/>
    <mergeCell ref="AM191:AN191"/>
    <mergeCell ref="AI191:AJ191"/>
    <mergeCell ref="AK191:AL191"/>
    <mergeCell ref="AI193:AJ193"/>
    <mergeCell ref="AK193:AL193"/>
    <mergeCell ref="AO201:AP201"/>
    <mergeCell ref="AQ201:AR201"/>
    <mergeCell ref="AS201:AT201"/>
    <mergeCell ref="C203:D203"/>
    <mergeCell ref="E203:F203"/>
    <mergeCell ref="G203:H203"/>
    <mergeCell ref="I203:J203"/>
    <mergeCell ref="K203:L203"/>
    <mergeCell ref="M203:N203"/>
    <mergeCell ref="O203:P203"/>
    <mergeCell ref="Q203:R203"/>
    <mergeCell ref="S203:T203"/>
    <mergeCell ref="U203:V203"/>
    <mergeCell ref="W203:X203"/>
    <mergeCell ref="Y203:Z203"/>
    <mergeCell ref="AA203:AB203"/>
    <mergeCell ref="AC203:AD203"/>
    <mergeCell ref="AE203:AF203"/>
    <mergeCell ref="AG203:AH203"/>
    <mergeCell ref="AM203:AN203"/>
    <mergeCell ref="AO203:AP203"/>
    <mergeCell ref="AQ203:AR203"/>
    <mergeCell ref="AS203:AT203"/>
    <mergeCell ref="C201:D201"/>
    <mergeCell ref="E201:F201"/>
    <mergeCell ref="G201:H201"/>
    <mergeCell ref="I201:J201"/>
    <mergeCell ref="K201:L201"/>
    <mergeCell ref="M201:N201"/>
    <mergeCell ref="O201:P201"/>
    <mergeCell ref="Q201:R201"/>
    <mergeCell ref="S201:T201"/>
    <mergeCell ref="U201:V201"/>
    <mergeCell ref="AM213:AN213"/>
    <mergeCell ref="AO213:AP213"/>
    <mergeCell ref="AQ213:AR213"/>
    <mergeCell ref="AS213:AT213"/>
    <mergeCell ref="C211:D211"/>
    <mergeCell ref="E211:F211"/>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AE211:AF211"/>
    <mergeCell ref="AG211:AH211"/>
    <mergeCell ref="AM211:AN211"/>
    <mergeCell ref="AI211:AJ211"/>
    <mergeCell ref="AK211:AL211"/>
    <mergeCell ref="AI213:AJ213"/>
    <mergeCell ref="AK213:AL213"/>
    <mergeCell ref="AO223:AP223"/>
    <mergeCell ref="AQ223:AR223"/>
    <mergeCell ref="AS223:AT223"/>
    <mergeCell ref="C221:D221"/>
    <mergeCell ref="E221:F221"/>
    <mergeCell ref="G221:H221"/>
    <mergeCell ref="I221:J221"/>
    <mergeCell ref="K221:L221"/>
    <mergeCell ref="M221:N221"/>
    <mergeCell ref="O221:P221"/>
    <mergeCell ref="Q221:R221"/>
    <mergeCell ref="S221:T221"/>
    <mergeCell ref="U221:V221"/>
    <mergeCell ref="AO211:AP211"/>
    <mergeCell ref="AQ211:AR211"/>
    <mergeCell ref="AS211:AT211"/>
    <mergeCell ref="C213:D213"/>
    <mergeCell ref="E213:F213"/>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AE213:AF213"/>
    <mergeCell ref="AG213:AH213"/>
    <mergeCell ref="AO221:AP221"/>
    <mergeCell ref="W221:X221"/>
    <mergeCell ref="Y221:Z221"/>
    <mergeCell ref="AA221:AB221"/>
    <mergeCell ref="AC221:AD221"/>
    <mergeCell ref="AE221:AF221"/>
    <mergeCell ref="AG221:AH221"/>
    <mergeCell ref="AM221:AN221"/>
    <mergeCell ref="AI221:AJ221"/>
    <mergeCell ref="AK221:AL221"/>
    <mergeCell ref="AI223:AJ223"/>
    <mergeCell ref="AK223:AL223"/>
    <mergeCell ref="AO231:AP231"/>
    <mergeCell ref="AQ221:AR221"/>
    <mergeCell ref="AS221:AT221"/>
    <mergeCell ref="C223:D223"/>
    <mergeCell ref="E223:F223"/>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AE223:AF223"/>
    <mergeCell ref="AG223:AH223"/>
    <mergeCell ref="AM223:AN223"/>
    <mergeCell ref="AQ233:AR233"/>
    <mergeCell ref="AS233:AT233"/>
    <mergeCell ref="C231:D231"/>
    <mergeCell ref="E231:F231"/>
    <mergeCell ref="G231:H231"/>
    <mergeCell ref="I231:J231"/>
    <mergeCell ref="K231:L231"/>
    <mergeCell ref="M231:N231"/>
    <mergeCell ref="O231:P231"/>
    <mergeCell ref="Q231:R231"/>
    <mergeCell ref="S231:T231"/>
    <mergeCell ref="U231:V231"/>
    <mergeCell ref="W231:X231"/>
    <mergeCell ref="Y231:Z231"/>
    <mergeCell ref="AA231:AB231"/>
    <mergeCell ref="AC231:AD231"/>
    <mergeCell ref="AE231:AF231"/>
    <mergeCell ref="AG231:AH231"/>
    <mergeCell ref="AM231:AN231"/>
    <mergeCell ref="AI231:AJ231"/>
    <mergeCell ref="AK231:AL231"/>
    <mergeCell ref="AI233:AJ233"/>
    <mergeCell ref="AK233:AL233"/>
    <mergeCell ref="U241:V241"/>
    <mergeCell ref="W241:X241"/>
    <mergeCell ref="Y241:Z241"/>
    <mergeCell ref="AA241:AB241"/>
    <mergeCell ref="AC241:AD241"/>
    <mergeCell ref="AE241:AF241"/>
    <mergeCell ref="AG241:AH241"/>
    <mergeCell ref="AM241:AN241"/>
    <mergeCell ref="AI241:AJ241"/>
    <mergeCell ref="AK241:AL241"/>
    <mergeCell ref="AI243:AJ243"/>
    <mergeCell ref="AK243:AL243"/>
    <mergeCell ref="AQ231:AR231"/>
    <mergeCell ref="AS231:AT231"/>
    <mergeCell ref="C233:D233"/>
    <mergeCell ref="E233:F233"/>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AE233:AF233"/>
    <mergeCell ref="AG233:AH233"/>
    <mergeCell ref="AM233:AN233"/>
    <mergeCell ref="AO233:AP233"/>
    <mergeCell ref="AO241:AP241"/>
    <mergeCell ref="AQ241:AR241"/>
    <mergeCell ref="AS241:AT241"/>
    <mergeCell ref="C243:D243"/>
    <mergeCell ref="E243:F243"/>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AE243:AF243"/>
    <mergeCell ref="AG243:AH243"/>
    <mergeCell ref="AM243:AN243"/>
    <mergeCell ref="AO243:AP243"/>
    <mergeCell ref="AQ243:AR243"/>
    <mergeCell ref="AS243:AT243"/>
    <mergeCell ref="C241:D241"/>
    <mergeCell ref="E241:F241"/>
    <mergeCell ref="G241:H241"/>
    <mergeCell ref="I241:J241"/>
    <mergeCell ref="K241:L241"/>
    <mergeCell ref="M241:N241"/>
    <mergeCell ref="O241:P241"/>
    <mergeCell ref="Q241:R241"/>
    <mergeCell ref="S241:T241"/>
    <mergeCell ref="AQ251:AR251"/>
    <mergeCell ref="AS251:AT251"/>
    <mergeCell ref="C253:D253"/>
    <mergeCell ref="E253:F253"/>
    <mergeCell ref="G253:H253"/>
    <mergeCell ref="I253:J253"/>
    <mergeCell ref="K253:L253"/>
    <mergeCell ref="M253:N253"/>
    <mergeCell ref="O253:P253"/>
    <mergeCell ref="Q253:R253"/>
    <mergeCell ref="S253:T253"/>
    <mergeCell ref="U253:V253"/>
    <mergeCell ref="W253:X253"/>
    <mergeCell ref="Y253:Z253"/>
    <mergeCell ref="AA253:AB253"/>
    <mergeCell ref="AC253:AD253"/>
    <mergeCell ref="AE253:AF253"/>
    <mergeCell ref="AG253:AH253"/>
    <mergeCell ref="AM253:AN253"/>
    <mergeCell ref="AO253:AP253"/>
    <mergeCell ref="AQ253:AR253"/>
    <mergeCell ref="AS253:AT253"/>
    <mergeCell ref="C251:D251"/>
    <mergeCell ref="E251:F251"/>
    <mergeCell ref="G251:H251"/>
    <mergeCell ref="I251:J251"/>
    <mergeCell ref="K251:L251"/>
    <mergeCell ref="M251:N251"/>
    <mergeCell ref="O251:P251"/>
    <mergeCell ref="Q251:R251"/>
    <mergeCell ref="S251:T251"/>
    <mergeCell ref="U251:V251"/>
    <mergeCell ref="W261:X261"/>
    <mergeCell ref="Y261:Z261"/>
    <mergeCell ref="AA261:AB261"/>
    <mergeCell ref="AC261:AD261"/>
    <mergeCell ref="AE261:AF261"/>
    <mergeCell ref="AG261:AH261"/>
    <mergeCell ref="AM261:AN261"/>
    <mergeCell ref="AI261:AJ261"/>
    <mergeCell ref="AK261:AL261"/>
    <mergeCell ref="AI263:AJ263"/>
    <mergeCell ref="AK263:AL263"/>
    <mergeCell ref="AO251:AP251"/>
    <mergeCell ref="W251:X251"/>
    <mergeCell ref="Y251:Z251"/>
    <mergeCell ref="AA251:AB251"/>
    <mergeCell ref="AC251:AD251"/>
    <mergeCell ref="AE251:AF251"/>
    <mergeCell ref="AG251:AH251"/>
    <mergeCell ref="AM251:AN251"/>
    <mergeCell ref="AI251:AJ251"/>
    <mergeCell ref="AK251:AL251"/>
    <mergeCell ref="AI253:AJ253"/>
    <mergeCell ref="AK253:AL253"/>
    <mergeCell ref="AO261:AP261"/>
    <mergeCell ref="AQ261:AR261"/>
    <mergeCell ref="AS261:AT261"/>
    <mergeCell ref="C263:D263"/>
    <mergeCell ref="E263:F263"/>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AE263:AF263"/>
    <mergeCell ref="AG263:AH263"/>
    <mergeCell ref="AM263:AN263"/>
    <mergeCell ref="AO263:AP263"/>
    <mergeCell ref="AQ263:AR263"/>
    <mergeCell ref="AS263:AT263"/>
    <mergeCell ref="C261:D261"/>
    <mergeCell ref="E261:F261"/>
    <mergeCell ref="G261:H261"/>
    <mergeCell ref="I261:J261"/>
    <mergeCell ref="K261:L261"/>
    <mergeCell ref="M261:N261"/>
    <mergeCell ref="O261:P261"/>
    <mergeCell ref="Q261:R261"/>
    <mergeCell ref="S261:T261"/>
    <mergeCell ref="U261:V261"/>
    <mergeCell ref="AM273:AN273"/>
    <mergeCell ref="AO273:AP273"/>
    <mergeCell ref="AQ273:AR273"/>
    <mergeCell ref="AS273:AT273"/>
    <mergeCell ref="C271:D271"/>
    <mergeCell ref="E271:F271"/>
    <mergeCell ref="G271:H271"/>
    <mergeCell ref="I271:J271"/>
    <mergeCell ref="K271:L271"/>
    <mergeCell ref="M271:N271"/>
    <mergeCell ref="O271:P271"/>
    <mergeCell ref="Q271:R271"/>
    <mergeCell ref="S271:T271"/>
    <mergeCell ref="U271:V271"/>
    <mergeCell ref="W271:X271"/>
    <mergeCell ref="Y271:Z271"/>
    <mergeCell ref="AA271:AB271"/>
    <mergeCell ref="AC271:AD271"/>
    <mergeCell ref="AE271:AF271"/>
    <mergeCell ref="AG271:AH271"/>
    <mergeCell ref="AM271:AN271"/>
    <mergeCell ref="AI271:AJ271"/>
    <mergeCell ref="AK271:AL271"/>
    <mergeCell ref="AI273:AJ273"/>
    <mergeCell ref="AK273:AL273"/>
    <mergeCell ref="AO283:AP283"/>
    <mergeCell ref="AQ283:AR283"/>
    <mergeCell ref="AS283:AT283"/>
    <mergeCell ref="C281:D281"/>
    <mergeCell ref="E281:F281"/>
    <mergeCell ref="G281:H281"/>
    <mergeCell ref="I281:J281"/>
    <mergeCell ref="K281:L281"/>
    <mergeCell ref="M281:N281"/>
    <mergeCell ref="O281:P281"/>
    <mergeCell ref="Q281:R281"/>
    <mergeCell ref="S281:T281"/>
    <mergeCell ref="U281:V281"/>
    <mergeCell ref="AO271:AP271"/>
    <mergeCell ref="AQ271:AR271"/>
    <mergeCell ref="AS271:AT271"/>
    <mergeCell ref="C273:D273"/>
    <mergeCell ref="E273:F273"/>
    <mergeCell ref="G273:H273"/>
    <mergeCell ref="I273:J273"/>
    <mergeCell ref="K273:L273"/>
    <mergeCell ref="M273:N273"/>
    <mergeCell ref="O273:P273"/>
    <mergeCell ref="Q273:R273"/>
    <mergeCell ref="S273:T273"/>
    <mergeCell ref="U273:V273"/>
    <mergeCell ref="W273:X273"/>
    <mergeCell ref="Y273:Z273"/>
    <mergeCell ref="AA273:AB273"/>
    <mergeCell ref="AC273:AD273"/>
    <mergeCell ref="AE273:AF273"/>
    <mergeCell ref="AG273:AH273"/>
    <mergeCell ref="AO281:AP281"/>
    <mergeCell ref="W281:X281"/>
    <mergeCell ref="Y281:Z281"/>
    <mergeCell ref="AA281:AB281"/>
    <mergeCell ref="AC281:AD281"/>
    <mergeCell ref="AE281:AF281"/>
    <mergeCell ref="AG281:AH281"/>
    <mergeCell ref="AM281:AN281"/>
    <mergeCell ref="AI281:AJ281"/>
    <mergeCell ref="AK281:AL281"/>
    <mergeCell ref="AI283:AJ283"/>
    <mergeCell ref="AK283:AL283"/>
    <mergeCell ref="AO291:AP291"/>
    <mergeCell ref="AQ281:AR281"/>
    <mergeCell ref="AS281:AT281"/>
    <mergeCell ref="C283:D283"/>
    <mergeCell ref="E283:F283"/>
    <mergeCell ref="G283:H283"/>
    <mergeCell ref="I283:J283"/>
    <mergeCell ref="K283:L283"/>
    <mergeCell ref="M283:N283"/>
    <mergeCell ref="O283:P283"/>
    <mergeCell ref="Q283:R283"/>
    <mergeCell ref="S283:T283"/>
    <mergeCell ref="U283:V283"/>
    <mergeCell ref="W283:X283"/>
    <mergeCell ref="Y283:Z283"/>
    <mergeCell ref="AA283:AB283"/>
    <mergeCell ref="AC283:AD283"/>
    <mergeCell ref="AE283:AF283"/>
    <mergeCell ref="AG283:AH283"/>
    <mergeCell ref="AM283:AN283"/>
    <mergeCell ref="AQ293:AR293"/>
    <mergeCell ref="AS293:AT293"/>
    <mergeCell ref="C291:D291"/>
    <mergeCell ref="E291:F291"/>
    <mergeCell ref="G291:H291"/>
    <mergeCell ref="I291:J291"/>
    <mergeCell ref="K291:L291"/>
    <mergeCell ref="M291:N291"/>
    <mergeCell ref="O291:P291"/>
    <mergeCell ref="Q291:R291"/>
    <mergeCell ref="S291:T291"/>
    <mergeCell ref="U291:V291"/>
    <mergeCell ref="W291:X291"/>
    <mergeCell ref="Y291:Z291"/>
    <mergeCell ref="AA291:AB291"/>
    <mergeCell ref="AC291:AD291"/>
    <mergeCell ref="AE291:AF291"/>
    <mergeCell ref="AG291:AH291"/>
    <mergeCell ref="AM291:AN291"/>
    <mergeCell ref="AI291:AJ291"/>
    <mergeCell ref="AK291:AL291"/>
    <mergeCell ref="AI293:AJ293"/>
    <mergeCell ref="AK293:AL293"/>
    <mergeCell ref="U301:V301"/>
    <mergeCell ref="W301:X301"/>
    <mergeCell ref="Y301:Z301"/>
    <mergeCell ref="AA301:AB301"/>
    <mergeCell ref="AC301:AD301"/>
    <mergeCell ref="AE301:AF301"/>
    <mergeCell ref="AG301:AH301"/>
    <mergeCell ref="AM301:AN301"/>
    <mergeCell ref="AI301:AJ301"/>
    <mergeCell ref="AK301:AL301"/>
    <mergeCell ref="AI303:AJ303"/>
    <mergeCell ref="AK303:AL303"/>
    <mergeCell ref="AQ291:AR291"/>
    <mergeCell ref="AS291:AT291"/>
    <mergeCell ref="C293:D293"/>
    <mergeCell ref="E293:F293"/>
    <mergeCell ref="G293:H293"/>
    <mergeCell ref="I293:J293"/>
    <mergeCell ref="K293:L293"/>
    <mergeCell ref="M293:N293"/>
    <mergeCell ref="O293:P293"/>
    <mergeCell ref="Q293:R293"/>
    <mergeCell ref="S293:T293"/>
    <mergeCell ref="U293:V293"/>
    <mergeCell ref="W293:X293"/>
    <mergeCell ref="Y293:Z293"/>
    <mergeCell ref="AA293:AB293"/>
    <mergeCell ref="AC293:AD293"/>
    <mergeCell ref="AE293:AF293"/>
    <mergeCell ref="AG293:AH293"/>
    <mergeCell ref="AM293:AN293"/>
    <mergeCell ref="AO293:AP293"/>
    <mergeCell ref="AO301:AP301"/>
    <mergeCell ref="AQ301:AR301"/>
    <mergeCell ref="AS301:AT301"/>
    <mergeCell ref="C303:D303"/>
    <mergeCell ref="E303:F303"/>
    <mergeCell ref="G303:H303"/>
    <mergeCell ref="I303:J303"/>
    <mergeCell ref="K303:L303"/>
    <mergeCell ref="M303:N303"/>
    <mergeCell ref="O303:P303"/>
    <mergeCell ref="Q303:R303"/>
    <mergeCell ref="S303:T303"/>
    <mergeCell ref="U303:V303"/>
    <mergeCell ref="W303:X303"/>
    <mergeCell ref="Y303:Z303"/>
    <mergeCell ref="AA303:AB303"/>
    <mergeCell ref="AC303:AD303"/>
    <mergeCell ref="AE303:AF303"/>
    <mergeCell ref="AG303:AH303"/>
    <mergeCell ref="AM303:AN303"/>
    <mergeCell ref="AO303:AP303"/>
    <mergeCell ref="AQ303:AR303"/>
    <mergeCell ref="AS303:AT303"/>
    <mergeCell ref="C301:D301"/>
    <mergeCell ref="E301:F301"/>
    <mergeCell ref="G301:H301"/>
    <mergeCell ref="I301:J301"/>
    <mergeCell ref="K301:L301"/>
    <mergeCell ref="M301:N301"/>
    <mergeCell ref="O301:P301"/>
    <mergeCell ref="Q301:R301"/>
    <mergeCell ref="S301:T301"/>
    <mergeCell ref="AQ311:AR311"/>
    <mergeCell ref="AS311:AT311"/>
    <mergeCell ref="C313:D313"/>
    <mergeCell ref="E313:F313"/>
    <mergeCell ref="G313:H313"/>
    <mergeCell ref="I313:J313"/>
    <mergeCell ref="K313:L313"/>
    <mergeCell ref="M313:N313"/>
    <mergeCell ref="O313:P313"/>
    <mergeCell ref="Q313:R313"/>
    <mergeCell ref="S313:T313"/>
    <mergeCell ref="U313:V313"/>
    <mergeCell ref="W313:X313"/>
    <mergeCell ref="Y313:Z313"/>
    <mergeCell ref="AA313:AB313"/>
    <mergeCell ref="AC313:AD313"/>
    <mergeCell ref="AE313:AF313"/>
    <mergeCell ref="AG313:AH313"/>
    <mergeCell ref="AM313:AN313"/>
    <mergeCell ref="AO313:AP313"/>
    <mergeCell ref="AQ313:AR313"/>
    <mergeCell ref="AS313:AT313"/>
    <mergeCell ref="C311:D311"/>
    <mergeCell ref="E311:F311"/>
    <mergeCell ref="G311:H311"/>
    <mergeCell ref="I311:J311"/>
    <mergeCell ref="K311:L311"/>
    <mergeCell ref="M311:N311"/>
    <mergeCell ref="O311:P311"/>
    <mergeCell ref="Q311:R311"/>
    <mergeCell ref="S311:T311"/>
    <mergeCell ref="U311:V311"/>
    <mergeCell ref="W321:X321"/>
    <mergeCell ref="Y321:Z321"/>
    <mergeCell ref="AA321:AB321"/>
    <mergeCell ref="AC321:AD321"/>
    <mergeCell ref="AE321:AF321"/>
    <mergeCell ref="AG321:AH321"/>
    <mergeCell ref="AM321:AN321"/>
    <mergeCell ref="AI321:AJ321"/>
    <mergeCell ref="AK321:AL321"/>
    <mergeCell ref="AI323:AJ323"/>
    <mergeCell ref="AK323:AL323"/>
    <mergeCell ref="AO311:AP311"/>
    <mergeCell ref="W311:X311"/>
    <mergeCell ref="Y311:Z311"/>
    <mergeCell ref="AA311:AB311"/>
    <mergeCell ref="AC311:AD311"/>
    <mergeCell ref="AE311:AF311"/>
    <mergeCell ref="AG311:AH311"/>
    <mergeCell ref="AM311:AN311"/>
    <mergeCell ref="AI311:AJ311"/>
    <mergeCell ref="AK311:AL311"/>
    <mergeCell ref="AI313:AJ313"/>
    <mergeCell ref="AK313:AL313"/>
    <mergeCell ref="AO321:AP321"/>
    <mergeCell ref="AQ321:AR321"/>
    <mergeCell ref="AS321:AT321"/>
    <mergeCell ref="C323:D323"/>
    <mergeCell ref="E323:F323"/>
    <mergeCell ref="G323:H323"/>
    <mergeCell ref="I323:J323"/>
    <mergeCell ref="K323:L323"/>
    <mergeCell ref="M323:N323"/>
    <mergeCell ref="O323:P323"/>
    <mergeCell ref="Q323:R323"/>
    <mergeCell ref="S323:T323"/>
    <mergeCell ref="U323:V323"/>
    <mergeCell ref="W323:X323"/>
    <mergeCell ref="Y323:Z323"/>
    <mergeCell ref="AA323:AB323"/>
    <mergeCell ref="AC323:AD323"/>
    <mergeCell ref="AE323:AF323"/>
    <mergeCell ref="AG323:AH323"/>
    <mergeCell ref="AM323:AN323"/>
    <mergeCell ref="AO323:AP323"/>
    <mergeCell ref="AQ323:AR323"/>
    <mergeCell ref="AS323:AT323"/>
    <mergeCell ref="C321:D321"/>
    <mergeCell ref="E321:F321"/>
    <mergeCell ref="G321:H321"/>
    <mergeCell ref="I321:J321"/>
    <mergeCell ref="K321:L321"/>
    <mergeCell ref="M321:N321"/>
    <mergeCell ref="O321:P321"/>
    <mergeCell ref="Q321:R321"/>
    <mergeCell ref="S321:T321"/>
    <mergeCell ref="U321:V321"/>
    <mergeCell ref="AM333:AN333"/>
    <mergeCell ref="AO333:AP333"/>
    <mergeCell ref="AQ333:AR333"/>
    <mergeCell ref="AS333:AT333"/>
    <mergeCell ref="C331:D331"/>
    <mergeCell ref="E331:F331"/>
    <mergeCell ref="G331:H331"/>
    <mergeCell ref="I331:J331"/>
    <mergeCell ref="K331:L331"/>
    <mergeCell ref="M331:N331"/>
    <mergeCell ref="O331:P331"/>
    <mergeCell ref="Q331:R331"/>
    <mergeCell ref="S331:T331"/>
    <mergeCell ref="U331:V331"/>
    <mergeCell ref="W331:X331"/>
    <mergeCell ref="Y331:Z331"/>
    <mergeCell ref="AA331:AB331"/>
    <mergeCell ref="AC331:AD331"/>
    <mergeCell ref="AE331:AF331"/>
    <mergeCell ref="AG331:AH331"/>
    <mergeCell ref="AM331:AN331"/>
    <mergeCell ref="AI331:AJ331"/>
    <mergeCell ref="AK331:AL331"/>
    <mergeCell ref="AI333:AJ333"/>
    <mergeCell ref="AK333:AL333"/>
    <mergeCell ref="AO343:AP343"/>
    <mergeCell ref="AQ343:AR343"/>
    <mergeCell ref="AS343:AT343"/>
    <mergeCell ref="C341:D341"/>
    <mergeCell ref="E341:F341"/>
    <mergeCell ref="G341:H341"/>
    <mergeCell ref="I341:J341"/>
    <mergeCell ref="K341:L341"/>
    <mergeCell ref="M341:N341"/>
    <mergeCell ref="O341:P341"/>
    <mergeCell ref="Q341:R341"/>
    <mergeCell ref="S341:T341"/>
    <mergeCell ref="U341:V341"/>
    <mergeCell ref="AO331:AP331"/>
    <mergeCell ref="AQ331:AR331"/>
    <mergeCell ref="AS331:AT331"/>
    <mergeCell ref="C333:D333"/>
    <mergeCell ref="E333:F333"/>
    <mergeCell ref="G333:H333"/>
    <mergeCell ref="I333:J333"/>
    <mergeCell ref="K333:L333"/>
    <mergeCell ref="M333:N333"/>
    <mergeCell ref="O333:P333"/>
    <mergeCell ref="Q333:R333"/>
    <mergeCell ref="S333:T333"/>
    <mergeCell ref="U333:V333"/>
    <mergeCell ref="W333:X333"/>
    <mergeCell ref="Y333:Z333"/>
    <mergeCell ref="AA333:AB333"/>
    <mergeCell ref="AC333:AD333"/>
    <mergeCell ref="AE333:AF333"/>
    <mergeCell ref="AG333:AH333"/>
    <mergeCell ref="AO341:AP341"/>
    <mergeCell ref="W341:X341"/>
    <mergeCell ref="Y341:Z341"/>
    <mergeCell ref="AA341:AB341"/>
    <mergeCell ref="AC341:AD341"/>
    <mergeCell ref="AE341:AF341"/>
    <mergeCell ref="AG341:AH341"/>
    <mergeCell ref="AM341:AN341"/>
    <mergeCell ref="AI341:AJ341"/>
    <mergeCell ref="AK341:AL341"/>
    <mergeCell ref="AI343:AJ343"/>
    <mergeCell ref="AK343:AL343"/>
    <mergeCell ref="AO351:AP351"/>
    <mergeCell ref="AQ341:AR341"/>
    <mergeCell ref="AS341:AT341"/>
    <mergeCell ref="C343:D343"/>
    <mergeCell ref="E343:F343"/>
    <mergeCell ref="G343:H343"/>
    <mergeCell ref="I343:J343"/>
    <mergeCell ref="K343:L343"/>
    <mergeCell ref="M343:N343"/>
    <mergeCell ref="O343:P343"/>
    <mergeCell ref="Q343:R343"/>
    <mergeCell ref="S343:T343"/>
    <mergeCell ref="U343:V343"/>
    <mergeCell ref="W343:X343"/>
    <mergeCell ref="Y343:Z343"/>
    <mergeCell ref="AA343:AB343"/>
    <mergeCell ref="AC343:AD343"/>
    <mergeCell ref="AE343:AF343"/>
    <mergeCell ref="AG343:AH343"/>
    <mergeCell ref="AM343:AN343"/>
    <mergeCell ref="AQ353:AR353"/>
    <mergeCell ref="AS353:AT353"/>
    <mergeCell ref="C351:D351"/>
    <mergeCell ref="E351:F351"/>
    <mergeCell ref="G351:H351"/>
    <mergeCell ref="I351:J351"/>
    <mergeCell ref="K351:L351"/>
    <mergeCell ref="M351:N351"/>
    <mergeCell ref="O351:P351"/>
    <mergeCell ref="Q351:R351"/>
    <mergeCell ref="S351:T351"/>
    <mergeCell ref="U351:V351"/>
    <mergeCell ref="W351:X351"/>
    <mergeCell ref="Y351:Z351"/>
    <mergeCell ref="AA351:AB351"/>
    <mergeCell ref="AC351:AD351"/>
    <mergeCell ref="AE351:AF351"/>
    <mergeCell ref="AG351:AH351"/>
    <mergeCell ref="AM351:AN351"/>
    <mergeCell ref="AI351:AJ351"/>
    <mergeCell ref="AK351:AL351"/>
    <mergeCell ref="AI353:AJ353"/>
    <mergeCell ref="AK353:AL353"/>
    <mergeCell ref="U361:V361"/>
    <mergeCell ref="W361:X361"/>
    <mergeCell ref="Y361:Z361"/>
    <mergeCell ref="AA361:AB361"/>
    <mergeCell ref="AC361:AD361"/>
    <mergeCell ref="AE361:AF361"/>
    <mergeCell ref="AG361:AH361"/>
    <mergeCell ref="AM361:AN361"/>
    <mergeCell ref="AI361:AJ361"/>
    <mergeCell ref="AK361:AL361"/>
    <mergeCell ref="AI363:AJ363"/>
    <mergeCell ref="AK363:AL363"/>
    <mergeCell ref="AQ351:AR351"/>
    <mergeCell ref="AS351:AT351"/>
    <mergeCell ref="C353:D353"/>
    <mergeCell ref="E353:F353"/>
    <mergeCell ref="G353:H353"/>
    <mergeCell ref="I353:J353"/>
    <mergeCell ref="K353:L353"/>
    <mergeCell ref="M353:N353"/>
    <mergeCell ref="O353:P353"/>
    <mergeCell ref="Q353:R353"/>
    <mergeCell ref="S353:T353"/>
    <mergeCell ref="U353:V353"/>
    <mergeCell ref="W353:X353"/>
    <mergeCell ref="Y353:Z353"/>
    <mergeCell ref="AA353:AB353"/>
    <mergeCell ref="AC353:AD353"/>
    <mergeCell ref="AE353:AF353"/>
    <mergeCell ref="AG353:AH353"/>
    <mergeCell ref="AM353:AN353"/>
    <mergeCell ref="AO353:AP353"/>
    <mergeCell ref="AO361:AP361"/>
    <mergeCell ref="AQ361:AR361"/>
    <mergeCell ref="AS361:AT361"/>
    <mergeCell ref="C363:D363"/>
    <mergeCell ref="E363:F363"/>
    <mergeCell ref="G363:H363"/>
    <mergeCell ref="I363:J363"/>
    <mergeCell ref="K363:L363"/>
    <mergeCell ref="M363:N363"/>
    <mergeCell ref="O363:P363"/>
    <mergeCell ref="Q363:R363"/>
    <mergeCell ref="S363:T363"/>
    <mergeCell ref="U363:V363"/>
    <mergeCell ref="W363:X363"/>
    <mergeCell ref="Y363:Z363"/>
    <mergeCell ref="AA363:AB363"/>
    <mergeCell ref="AC363:AD363"/>
    <mergeCell ref="AE363:AF363"/>
    <mergeCell ref="AG363:AH363"/>
    <mergeCell ref="AM363:AN363"/>
    <mergeCell ref="AO363:AP363"/>
    <mergeCell ref="AQ363:AR363"/>
    <mergeCell ref="AS363:AT363"/>
    <mergeCell ref="C361:D361"/>
    <mergeCell ref="E361:F361"/>
    <mergeCell ref="G361:H361"/>
    <mergeCell ref="I361:J361"/>
    <mergeCell ref="K361:L361"/>
    <mergeCell ref="M361:N361"/>
    <mergeCell ref="O361:P361"/>
    <mergeCell ref="Q361:R361"/>
    <mergeCell ref="S361:T361"/>
    <mergeCell ref="AQ371:AR371"/>
    <mergeCell ref="AS371:AT371"/>
    <mergeCell ref="C373:D373"/>
    <mergeCell ref="E373:F373"/>
    <mergeCell ref="G373:H373"/>
    <mergeCell ref="I373:J373"/>
    <mergeCell ref="K373:L373"/>
    <mergeCell ref="M373:N373"/>
    <mergeCell ref="O373:P373"/>
    <mergeCell ref="Q373:R373"/>
    <mergeCell ref="S373:T373"/>
    <mergeCell ref="U373:V373"/>
    <mergeCell ref="W373:X373"/>
    <mergeCell ref="Y373:Z373"/>
    <mergeCell ref="AA373:AB373"/>
    <mergeCell ref="AC373:AD373"/>
    <mergeCell ref="AE373:AF373"/>
    <mergeCell ref="AG373:AH373"/>
    <mergeCell ref="AM373:AN373"/>
    <mergeCell ref="AO373:AP373"/>
    <mergeCell ref="AQ373:AR373"/>
    <mergeCell ref="AS373:AT373"/>
    <mergeCell ref="C371:D371"/>
    <mergeCell ref="E371:F371"/>
    <mergeCell ref="G371:H371"/>
    <mergeCell ref="I371:J371"/>
    <mergeCell ref="K371:L371"/>
    <mergeCell ref="M371:N371"/>
    <mergeCell ref="O371:P371"/>
    <mergeCell ref="Q371:R371"/>
    <mergeCell ref="S371:T371"/>
    <mergeCell ref="U371:V371"/>
    <mergeCell ref="W381:X381"/>
    <mergeCell ref="Y381:Z381"/>
    <mergeCell ref="AA381:AB381"/>
    <mergeCell ref="AC381:AD381"/>
    <mergeCell ref="AE381:AF381"/>
    <mergeCell ref="AG381:AH381"/>
    <mergeCell ref="AM381:AN381"/>
    <mergeCell ref="AI381:AJ381"/>
    <mergeCell ref="AK381:AL381"/>
    <mergeCell ref="AI383:AJ383"/>
    <mergeCell ref="AK383:AL383"/>
    <mergeCell ref="AO371:AP371"/>
    <mergeCell ref="W371:X371"/>
    <mergeCell ref="Y371:Z371"/>
    <mergeCell ref="AA371:AB371"/>
    <mergeCell ref="AC371:AD371"/>
    <mergeCell ref="AE371:AF371"/>
    <mergeCell ref="AG371:AH371"/>
    <mergeCell ref="AM371:AN371"/>
    <mergeCell ref="AI371:AJ371"/>
    <mergeCell ref="AK371:AL371"/>
    <mergeCell ref="AI373:AJ373"/>
    <mergeCell ref="AK373:AL373"/>
    <mergeCell ref="AO381:AP381"/>
    <mergeCell ref="AQ381:AR381"/>
    <mergeCell ref="AS381:AT381"/>
    <mergeCell ref="C383:D383"/>
    <mergeCell ref="E383:F383"/>
    <mergeCell ref="G383:H383"/>
    <mergeCell ref="I383:J383"/>
    <mergeCell ref="K383:L383"/>
    <mergeCell ref="M383:N383"/>
    <mergeCell ref="O383:P383"/>
    <mergeCell ref="Q383:R383"/>
    <mergeCell ref="S383:T383"/>
    <mergeCell ref="U383:V383"/>
    <mergeCell ref="W383:X383"/>
    <mergeCell ref="Y383:Z383"/>
    <mergeCell ref="AA383:AB383"/>
    <mergeCell ref="AC383:AD383"/>
    <mergeCell ref="AE383:AF383"/>
    <mergeCell ref="AG383:AH383"/>
    <mergeCell ref="AM383:AN383"/>
    <mergeCell ref="AO383:AP383"/>
    <mergeCell ref="AQ383:AR383"/>
    <mergeCell ref="AS383:AT383"/>
    <mergeCell ref="C381:D381"/>
    <mergeCell ref="E381:F381"/>
    <mergeCell ref="G381:H381"/>
    <mergeCell ref="I381:J381"/>
    <mergeCell ref="K381:L381"/>
    <mergeCell ref="M381:N381"/>
    <mergeCell ref="O381:P381"/>
    <mergeCell ref="Q381:R381"/>
    <mergeCell ref="S381:T381"/>
    <mergeCell ref="U381:V381"/>
    <mergeCell ref="AM393:AN393"/>
    <mergeCell ref="AO393:AP393"/>
    <mergeCell ref="AQ393:AR393"/>
    <mergeCell ref="AS393:AT393"/>
    <mergeCell ref="C391:D391"/>
    <mergeCell ref="E391:F391"/>
    <mergeCell ref="G391:H391"/>
    <mergeCell ref="I391:J391"/>
    <mergeCell ref="K391:L391"/>
    <mergeCell ref="M391:N391"/>
    <mergeCell ref="O391:P391"/>
    <mergeCell ref="Q391:R391"/>
    <mergeCell ref="S391:T391"/>
    <mergeCell ref="U391:V391"/>
    <mergeCell ref="W391:X391"/>
    <mergeCell ref="Y391:Z391"/>
    <mergeCell ref="AA391:AB391"/>
    <mergeCell ref="AC391:AD391"/>
    <mergeCell ref="AE391:AF391"/>
    <mergeCell ref="AG391:AH391"/>
    <mergeCell ref="AM391:AN391"/>
    <mergeCell ref="AI391:AJ391"/>
    <mergeCell ref="AK391:AL391"/>
    <mergeCell ref="AI393:AJ393"/>
    <mergeCell ref="AK393:AL393"/>
    <mergeCell ref="AO403:AP403"/>
    <mergeCell ref="AQ403:AR403"/>
    <mergeCell ref="AS403:AT403"/>
    <mergeCell ref="C401:D401"/>
    <mergeCell ref="E401:F401"/>
    <mergeCell ref="G401:H401"/>
    <mergeCell ref="I401:J401"/>
    <mergeCell ref="K401:L401"/>
    <mergeCell ref="M401:N401"/>
    <mergeCell ref="O401:P401"/>
    <mergeCell ref="Q401:R401"/>
    <mergeCell ref="S401:T401"/>
    <mergeCell ref="U401:V401"/>
    <mergeCell ref="AO391:AP391"/>
    <mergeCell ref="AQ391:AR391"/>
    <mergeCell ref="AS391:AT391"/>
    <mergeCell ref="C393:D393"/>
    <mergeCell ref="E393:F393"/>
    <mergeCell ref="G393:H393"/>
    <mergeCell ref="I393:J393"/>
    <mergeCell ref="K393:L393"/>
    <mergeCell ref="M393:N393"/>
    <mergeCell ref="O393:P393"/>
    <mergeCell ref="Q393:R393"/>
    <mergeCell ref="S393:T393"/>
    <mergeCell ref="U393:V393"/>
    <mergeCell ref="W393:X393"/>
    <mergeCell ref="Y393:Z393"/>
    <mergeCell ref="AA393:AB393"/>
    <mergeCell ref="AC393:AD393"/>
    <mergeCell ref="AE393:AF393"/>
    <mergeCell ref="AG393:AH393"/>
    <mergeCell ref="AO401:AP401"/>
    <mergeCell ref="W401:X401"/>
    <mergeCell ref="Y401:Z401"/>
    <mergeCell ref="AA401:AB401"/>
    <mergeCell ref="AC401:AD401"/>
    <mergeCell ref="AE401:AF401"/>
    <mergeCell ref="AG401:AH401"/>
    <mergeCell ref="AM401:AN401"/>
    <mergeCell ref="AI401:AJ401"/>
    <mergeCell ref="AK401:AL401"/>
    <mergeCell ref="AI403:AJ403"/>
    <mergeCell ref="AK403:AL403"/>
    <mergeCell ref="AO411:AP411"/>
    <mergeCell ref="AQ401:AR401"/>
    <mergeCell ref="AS401:AT401"/>
    <mergeCell ref="C403:D403"/>
    <mergeCell ref="E403:F403"/>
    <mergeCell ref="G403:H403"/>
    <mergeCell ref="I403:J403"/>
    <mergeCell ref="K403:L403"/>
    <mergeCell ref="M403:N403"/>
    <mergeCell ref="O403:P403"/>
    <mergeCell ref="Q403:R403"/>
    <mergeCell ref="S403:T403"/>
    <mergeCell ref="U403:V403"/>
    <mergeCell ref="W403:X403"/>
    <mergeCell ref="Y403:Z403"/>
    <mergeCell ref="AA403:AB403"/>
    <mergeCell ref="AC403:AD403"/>
    <mergeCell ref="AE403:AF403"/>
    <mergeCell ref="AG403:AH403"/>
    <mergeCell ref="AM403:AN403"/>
    <mergeCell ref="AQ413:AR413"/>
    <mergeCell ref="AS413:AT413"/>
    <mergeCell ref="C411:D411"/>
    <mergeCell ref="E411:F411"/>
    <mergeCell ref="G411:H411"/>
    <mergeCell ref="I411:J411"/>
    <mergeCell ref="K411:L411"/>
    <mergeCell ref="M411:N411"/>
    <mergeCell ref="O411:P411"/>
    <mergeCell ref="Q411:R411"/>
    <mergeCell ref="S411:T411"/>
    <mergeCell ref="U411:V411"/>
    <mergeCell ref="W411:X411"/>
    <mergeCell ref="Y411:Z411"/>
    <mergeCell ref="AA411:AB411"/>
    <mergeCell ref="AC411:AD411"/>
    <mergeCell ref="AE411:AF411"/>
    <mergeCell ref="AG411:AH411"/>
    <mergeCell ref="AM411:AN411"/>
    <mergeCell ref="AI411:AJ411"/>
    <mergeCell ref="AK411:AL411"/>
    <mergeCell ref="AI413:AJ413"/>
    <mergeCell ref="AK413:AL413"/>
    <mergeCell ref="U421:V421"/>
    <mergeCell ref="W421:X421"/>
    <mergeCell ref="Y421:Z421"/>
    <mergeCell ref="AA421:AB421"/>
    <mergeCell ref="AC421:AD421"/>
    <mergeCell ref="AE421:AF421"/>
    <mergeCell ref="AG421:AH421"/>
    <mergeCell ref="AM421:AN421"/>
    <mergeCell ref="AI421:AJ421"/>
    <mergeCell ref="AK421:AL421"/>
    <mergeCell ref="AI423:AJ423"/>
    <mergeCell ref="AK423:AL423"/>
    <mergeCell ref="AQ411:AR411"/>
    <mergeCell ref="AS411:AT411"/>
    <mergeCell ref="C413:D413"/>
    <mergeCell ref="E413:F413"/>
    <mergeCell ref="G413:H413"/>
    <mergeCell ref="I413:J413"/>
    <mergeCell ref="K413:L413"/>
    <mergeCell ref="M413:N413"/>
    <mergeCell ref="O413:P413"/>
    <mergeCell ref="Q413:R413"/>
    <mergeCell ref="S413:T413"/>
    <mergeCell ref="U413:V413"/>
    <mergeCell ref="W413:X413"/>
    <mergeCell ref="Y413:Z413"/>
    <mergeCell ref="AA413:AB413"/>
    <mergeCell ref="AC413:AD413"/>
    <mergeCell ref="AE413:AF413"/>
    <mergeCell ref="AG413:AH413"/>
    <mergeCell ref="AM413:AN413"/>
    <mergeCell ref="AO413:AP413"/>
    <mergeCell ref="AO421:AP421"/>
    <mergeCell ref="AQ421:AR421"/>
    <mergeCell ref="AS421:AT421"/>
    <mergeCell ref="C423:D423"/>
    <mergeCell ref="E423:F423"/>
    <mergeCell ref="G423:H423"/>
    <mergeCell ref="I423:J423"/>
    <mergeCell ref="K423:L423"/>
    <mergeCell ref="M423:N423"/>
    <mergeCell ref="O423:P423"/>
    <mergeCell ref="Q423:R423"/>
    <mergeCell ref="S423:T423"/>
    <mergeCell ref="U423:V423"/>
    <mergeCell ref="W423:X423"/>
    <mergeCell ref="Y423:Z423"/>
    <mergeCell ref="AA423:AB423"/>
    <mergeCell ref="AC423:AD423"/>
    <mergeCell ref="AE423:AF423"/>
    <mergeCell ref="AG423:AH423"/>
    <mergeCell ref="AM423:AN423"/>
    <mergeCell ref="AO423:AP423"/>
    <mergeCell ref="AQ423:AR423"/>
    <mergeCell ref="AS423:AT423"/>
    <mergeCell ref="C421:D421"/>
    <mergeCell ref="E421:F421"/>
    <mergeCell ref="G421:H421"/>
    <mergeCell ref="I421:J421"/>
    <mergeCell ref="K421:L421"/>
    <mergeCell ref="M421:N421"/>
    <mergeCell ref="O421:P421"/>
    <mergeCell ref="Q421:R421"/>
    <mergeCell ref="S421:T421"/>
    <mergeCell ref="AQ431:AR431"/>
    <mergeCell ref="AS431:AT431"/>
    <mergeCell ref="C433:D433"/>
    <mergeCell ref="E433:F433"/>
    <mergeCell ref="G433:H433"/>
    <mergeCell ref="I433:J433"/>
    <mergeCell ref="K433:L433"/>
    <mergeCell ref="M433:N433"/>
    <mergeCell ref="O433:P433"/>
    <mergeCell ref="Q433:R433"/>
    <mergeCell ref="S433:T433"/>
    <mergeCell ref="U433:V433"/>
    <mergeCell ref="W433:X433"/>
    <mergeCell ref="Y433:Z433"/>
    <mergeCell ref="AA433:AB433"/>
    <mergeCell ref="AC433:AD433"/>
    <mergeCell ref="AE433:AF433"/>
    <mergeCell ref="AG433:AH433"/>
    <mergeCell ref="AM433:AN433"/>
    <mergeCell ref="AO433:AP433"/>
    <mergeCell ref="AQ433:AR433"/>
    <mergeCell ref="AS433:AT433"/>
    <mergeCell ref="C431:D431"/>
    <mergeCell ref="E431:F431"/>
    <mergeCell ref="G431:H431"/>
    <mergeCell ref="I431:J431"/>
    <mergeCell ref="K431:L431"/>
    <mergeCell ref="M431:N431"/>
    <mergeCell ref="O431:P431"/>
    <mergeCell ref="Q431:R431"/>
    <mergeCell ref="S431:T431"/>
    <mergeCell ref="U431:V431"/>
    <mergeCell ref="W441:X441"/>
    <mergeCell ref="Y441:Z441"/>
    <mergeCell ref="AA441:AB441"/>
    <mergeCell ref="AC441:AD441"/>
    <mergeCell ref="AE441:AF441"/>
    <mergeCell ref="AG441:AH441"/>
    <mergeCell ref="AM441:AN441"/>
    <mergeCell ref="AI441:AJ441"/>
    <mergeCell ref="AK441:AL441"/>
    <mergeCell ref="AI443:AJ443"/>
    <mergeCell ref="AK443:AL443"/>
    <mergeCell ref="AO431:AP431"/>
    <mergeCell ref="W431:X431"/>
    <mergeCell ref="Y431:Z431"/>
    <mergeCell ref="AA431:AB431"/>
    <mergeCell ref="AC431:AD431"/>
    <mergeCell ref="AE431:AF431"/>
    <mergeCell ref="AG431:AH431"/>
    <mergeCell ref="AM431:AN431"/>
    <mergeCell ref="AI431:AJ431"/>
    <mergeCell ref="AK431:AL431"/>
    <mergeCell ref="AI433:AJ433"/>
    <mergeCell ref="AK433:AL433"/>
    <mergeCell ref="AO441:AP441"/>
    <mergeCell ref="AQ441:AR441"/>
    <mergeCell ref="AS441:AT441"/>
    <mergeCell ref="C443:D443"/>
    <mergeCell ref="E443:F443"/>
    <mergeCell ref="G443:H443"/>
    <mergeCell ref="I443:J443"/>
    <mergeCell ref="K443:L443"/>
    <mergeCell ref="M443:N443"/>
    <mergeCell ref="O443:P443"/>
    <mergeCell ref="Q443:R443"/>
    <mergeCell ref="S443:T443"/>
    <mergeCell ref="U443:V443"/>
    <mergeCell ref="W443:X443"/>
    <mergeCell ref="Y443:Z443"/>
    <mergeCell ref="AA443:AB443"/>
    <mergeCell ref="AC443:AD443"/>
    <mergeCell ref="AE443:AF443"/>
    <mergeCell ref="AG443:AH443"/>
    <mergeCell ref="AM443:AN443"/>
    <mergeCell ref="AO443:AP443"/>
    <mergeCell ref="AQ443:AR443"/>
    <mergeCell ref="AS443:AT443"/>
    <mergeCell ref="C441:D441"/>
    <mergeCell ref="E441:F441"/>
    <mergeCell ref="G441:H441"/>
    <mergeCell ref="I441:J441"/>
    <mergeCell ref="K441:L441"/>
    <mergeCell ref="M441:N441"/>
    <mergeCell ref="O441:P441"/>
    <mergeCell ref="Q441:R441"/>
    <mergeCell ref="S441:T441"/>
    <mergeCell ref="U441:V441"/>
    <mergeCell ref="AM453:AN453"/>
    <mergeCell ref="AO453:AP453"/>
    <mergeCell ref="AQ453:AR453"/>
    <mergeCell ref="AS453:AT453"/>
    <mergeCell ref="C451:D451"/>
    <mergeCell ref="E451:F451"/>
    <mergeCell ref="G451:H451"/>
    <mergeCell ref="I451:J451"/>
    <mergeCell ref="K451:L451"/>
    <mergeCell ref="M451:N451"/>
    <mergeCell ref="O451:P451"/>
    <mergeCell ref="Q451:R451"/>
    <mergeCell ref="S451:T451"/>
    <mergeCell ref="U451:V451"/>
    <mergeCell ref="W451:X451"/>
    <mergeCell ref="Y451:Z451"/>
    <mergeCell ref="AA451:AB451"/>
    <mergeCell ref="AC451:AD451"/>
    <mergeCell ref="AE451:AF451"/>
    <mergeCell ref="AG451:AH451"/>
    <mergeCell ref="AM451:AN451"/>
    <mergeCell ref="AI451:AJ451"/>
    <mergeCell ref="AK451:AL451"/>
    <mergeCell ref="AI453:AJ453"/>
    <mergeCell ref="AK453:AL453"/>
    <mergeCell ref="AO463:AP463"/>
    <mergeCell ref="AQ463:AR463"/>
    <mergeCell ref="AS463:AT463"/>
    <mergeCell ref="C461:D461"/>
    <mergeCell ref="E461:F461"/>
    <mergeCell ref="G461:H461"/>
    <mergeCell ref="I461:J461"/>
    <mergeCell ref="K461:L461"/>
    <mergeCell ref="M461:N461"/>
    <mergeCell ref="O461:P461"/>
    <mergeCell ref="Q461:R461"/>
    <mergeCell ref="S461:T461"/>
    <mergeCell ref="U461:V461"/>
    <mergeCell ref="AO451:AP451"/>
    <mergeCell ref="AQ451:AR451"/>
    <mergeCell ref="AS451:AT451"/>
    <mergeCell ref="C453:D453"/>
    <mergeCell ref="E453:F453"/>
    <mergeCell ref="G453:H453"/>
    <mergeCell ref="I453:J453"/>
    <mergeCell ref="K453:L453"/>
    <mergeCell ref="M453:N453"/>
    <mergeCell ref="O453:P453"/>
    <mergeCell ref="Q453:R453"/>
    <mergeCell ref="S453:T453"/>
    <mergeCell ref="U453:V453"/>
    <mergeCell ref="W453:X453"/>
    <mergeCell ref="Y453:Z453"/>
    <mergeCell ref="AA453:AB453"/>
    <mergeCell ref="AC453:AD453"/>
    <mergeCell ref="AE453:AF453"/>
    <mergeCell ref="AG453:AH453"/>
    <mergeCell ref="AO461:AP461"/>
    <mergeCell ref="W461:X461"/>
    <mergeCell ref="Y461:Z461"/>
    <mergeCell ref="AA461:AB461"/>
    <mergeCell ref="AC461:AD461"/>
    <mergeCell ref="AE461:AF461"/>
    <mergeCell ref="AG461:AH461"/>
    <mergeCell ref="AM461:AN461"/>
    <mergeCell ref="AI461:AJ461"/>
    <mergeCell ref="AK461:AL461"/>
    <mergeCell ref="AI463:AJ463"/>
    <mergeCell ref="AK463:AL463"/>
    <mergeCell ref="AO471:AP471"/>
    <mergeCell ref="AQ461:AR461"/>
    <mergeCell ref="AS461:AT461"/>
    <mergeCell ref="C463:D463"/>
    <mergeCell ref="E463:F463"/>
    <mergeCell ref="G463:H463"/>
    <mergeCell ref="I463:J463"/>
    <mergeCell ref="K463:L463"/>
    <mergeCell ref="M463:N463"/>
    <mergeCell ref="O463:P463"/>
    <mergeCell ref="Q463:R463"/>
    <mergeCell ref="S463:T463"/>
    <mergeCell ref="U463:V463"/>
    <mergeCell ref="W463:X463"/>
    <mergeCell ref="Y463:Z463"/>
    <mergeCell ref="AA463:AB463"/>
    <mergeCell ref="AC463:AD463"/>
    <mergeCell ref="AE463:AF463"/>
    <mergeCell ref="AG463:AH463"/>
    <mergeCell ref="AM463:AN463"/>
    <mergeCell ref="AQ473:AR473"/>
    <mergeCell ref="AS473:AT473"/>
    <mergeCell ref="C471:D471"/>
    <mergeCell ref="E471:F471"/>
    <mergeCell ref="G471:H471"/>
    <mergeCell ref="I471:J471"/>
    <mergeCell ref="K471:L471"/>
    <mergeCell ref="M471:N471"/>
    <mergeCell ref="O471:P471"/>
    <mergeCell ref="Q471:R471"/>
    <mergeCell ref="S471:T471"/>
    <mergeCell ref="U471:V471"/>
    <mergeCell ref="W471:X471"/>
    <mergeCell ref="Y471:Z471"/>
    <mergeCell ref="AA471:AB471"/>
    <mergeCell ref="AC471:AD471"/>
    <mergeCell ref="AE471:AF471"/>
    <mergeCell ref="AG471:AH471"/>
    <mergeCell ref="AM471:AN471"/>
    <mergeCell ref="AI471:AJ471"/>
    <mergeCell ref="AK471:AL471"/>
    <mergeCell ref="AI473:AJ473"/>
    <mergeCell ref="AK473:AL473"/>
    <mergeCell ref="U481:V481"/>
    <mergeCell ref="W481:X481"/>
    <mergeCell ref="Y481:Z481"/>
    <mergeCell ref="AA481:AB481"/>
    <mergeCell ref="AC481:AD481"/>
    <mergeCell ref="AE481:AF481"/>
    <mergeCell ref="AG481:AH481"/>
    <mergeCell ref="AM481:AN481"/>
    <mergeCell ref="AI481:AJ481"/>
    <mergeCell ref="AK481:AL481"/>
    <mergeCell ref="AI483:AJ483"/>
    <mergeCell ref="AK483:AL483"/>
    <mergeCell ref="AQ471:AR471"/>
    <mergeCell ref="AS471:AT471"/>
    <mergeCell ref="C473:D473"/>
    <mergeCell ref="E473:F473"/>
    <mergeCell ref="G473:H473"/>
    <mergeCell ref="I473:J473"/>
    <mergeCell ref="K473:L473"/>
    <mergeCell ref="M473:N473"/>
    <mergeCell ref="O473:P473"/>
    <mergeCell ref="Q473:R473"/>
    <mergeCell ref="S473:T473"/>
    <mergeCell ref="U473:V473"/>
    <mergeCell ref="W473:X473"/>
    <mergeCell ref="Y473:Z473"/>
    <mergeCell ref="AA473:AB473"/>
    <mergeCell ref="AC473:AD473"/>
    <mergeCell ref="AE473:AF473"/>
    <mergeCell ref="AG473:AH473"/>
    <mergeCell ref="AM473:AN473"/>
    <mergeCell ref="AO473:AP473"/>
    <mergeCell ref="AO481:AP481"/>
    <mergeCell ref="AQ481:AR481"/>
    <mergeCell ref="AS481:AT481"/>
    <mergeCell ref="C483:D483"/>
    <mergeCell ref="E483:F483"/>
    <mergeCell ref="G483:H483"/>
    <mergeCell ref="I483:J483"/>
    <mergeCell ref="K483:L483"/>
    <mergeCell ref="M483:N483"/>
    <mergeCell ref="O483:P483"/>
    <mergeCell ref="Q483:R483"/>
    <mergeCell ref="S483:T483"/>
    <mergeCell ref="U483:V483"/>
    <mergeCell ref="W483:X483"/>
    <mergeCell ref="Y483:Z483"/>
    <mergeCell ref="AA483:AB483"/>
    <mergeCell ref="AC483:AD483"/>
    <mergeCell ref="AE483:AF483"/>
    <mergeCell ref="AG483:AH483"/>
    <mergeCell ref="AM483:AN483"/>
    <mergeCell ref="AO483:AP483"/>
    <mergeCell ref="AQ483:AR483"/>
    <mergeCell ref="AS483:AT483"/>
    <mergeCell ref="C481:D481"/>
    <mergeCell ref="E481:F481"/>
    <mergeCell ref="G481:H481"/>
    <mergeCell ref="I481:J481"/>
    <mergeCell ref="K481:L481"/>
    <mergeCell ref="M481:N481"/>
    <mergeCell ref="O481:P481"/>
    <mergeCell ref="Q481:R481"/>
    <mergeCell ref="S481:T481"/>
    <mergeCell ref="AQ491:AR491"/>
    <mergeCell ref="AS491:AT491"/>
    <mergeCell ref="C493:D493"/>
    <mergeCell ref="E493:F493"/>
    <mergeCell ref="G493:H493"/>
    <mergeCell ref="I493:J493"/>
    <mergeCell ref="K493:L493"/>
    <mergeCell ref="M493:N493"/>
    <mergeCell ref="O493:P493"/>
    <mergeCell ref="Q493:R493"/>
    <mergeCell ref="S493:T493"/>
    <mergeCell ref="U493:V493"/>
    <mergeCell ref="W493:X493"/>
    <mergeCell ref="Y493:Z493"/>
    <mergeCell ref="AA493:AB493"/>
    <mergeCell ref="AC493:AD493"/>
    <mergeCell ref="AE493:AF493"/>
    <mergeCell ref="AG493:AH493"/>
    <mergeCell ref="AM493:AN493"/>
    <mergeCell ref="AO493:AP493"/>
    <mergeCell ref="AQ493:AR493"/>
    <mergeCell ref="AS493:AT493"/>
    <mergeCell ref="C491:D491"/>
    <mergeCell ref="E491:F491"/>
    <mergeCell ref="G491:H491"/>
    <mergeCell ref="I491:J491"/>
    <mergeCell ref="K491:L491"/>
    <mergeCell ref="M491:N491"/>
    <mergeCell ref="O491:P491"/>
    <mergeCell ref="Q491:R491"/>
    <mergeCell ref="S491:T491"/>
    <mergeCell ref="U491:V491"/>
    <mergeCell ref="W501:X501"/>
    <mergeCell ref="Y501:Z501"/>
    <mergeCell ref="AA501:AB501"/>
    <mergeCell ref="AC501:AD501"/>
    <mergeCell ref="AE501:AF501"/>
    <mergeCell ref="AG501:AH501"/>
    <mergeCell ref="AM501:AN501"/>
    <mergeCell ref="AI501:AJ501"/>
    <mergeCell ref="AK501:AL501"/>
    <mergeCell ref="AI503:AJ503"/>
    <mergeCell ref="AK503:AL503"/>
    <mergeCell ref="AO491:AP491"/>
    <mergeCell ref="W491:X491"/>
    <mergeCell ref="Y491:Z491"/>
    <mergeCell ref="AA491:AB491"/>
    <mergeCell ref="AC491:AD491"/>
    <mergeCell ref="AE491:AF491"/>
    <mergeCell ref="AG491:AH491"/>
    <mergeCell ref="AM491:AN491"/>
    <mergeCell ref="AI491:AJ491"/>
    <mergeCell ref="AK491:AL491"/>
    <mergeCell ref="AI493:AJ493"/>
    <mergeCell ref="AK493:AL493"/>
    <mergeCell ref="AO501:AP501"/>
    <mergeCell ref="AQ501:AR501"/>
    <mergeCell ref="AS501:AT501"/>
    <mergeCell ref="C503:D503"/>
    <mergeCell ref="E503:F503"/>
    <mergeCell ref="G503:H503"/>
    <mergeCell ref="I503:J503"/>
    <mergeCell ref="K503:L503"/>
    <mergeCell ref="M503:N503"/>
    <mergeCell ref="O503:P503"/>
    <mergeCell ref="Q503:R503"/>
    <mergeCell ref="S503:T503"/>
    <mergeCell ref="U503:V503"/>
    <mergeCell ref="W503:X503"/>
    <mergeCell ref="Y503:Z503"/>
    <mergeCell ref="AA503:AB503"/>
    <mergeCell ref="AC503:AD503"/>
    <mergeCell ref="AE503:AF503"/>
    <mergeCell ref="AG503:AH503"/>
    <mergeCell ref="AM503:AN503"/>
    <mergeCell ref="AO503:AP503"/>
    <mergeCell ref="AQ503:AR503"/>
    <mergeCell ref="AS503:AT503"/>
    <mergeCell ref="C501:D501"/>
    <mergeCell ref="E501:F501"/>
    <mergeCell ref="G501:H501"/>
    <mergeCell ref="I501:J501"/>
    <mergeCell ref="K501:L501"/>
    <mergeCell ref="M501:N501"/>
    <mergeCell ref="O501:P501"/>
    <mergeCell ref="Q501:R501"/>
    <mergeCell ref="S501:T501"/>
    <mergeCell ref="U501:V501"/>
    <mergeCell ref="AM513:AN513"/>
    <mergeCell ref="AO513:AP513"/>
    <mergeCell ref="AQ513:AR513"/>
    <mergeCell ref="AS513:AT513"/>
    <mergeCell ref="C511:D511"/>
    <mergeCell ref="E511:F511"/>
    <mergeCell ref="G511:H511"/>
    <mergeCell ref="I511:J511"/>
    <mergeCell ref="K511:L511"/>
    <mergeCell ref="M511:N511"/>
    <mergeCell ref="O511:P511"/>
    <mergeCell ref="Q511:R511"/>
    <mergeCell ref="S511:T511"/>
    <mergeCell ref="U511:V511"/>
    <mergeCell ref="W511:X511"/>
    <mergeCell ref="Y511:Z511"/>
    <mergeCell ref="AA511:AB511"/>
    <mergeCell ref="AC511:AD511"/>
    <mergeCell ref="AE511:AF511"/>
    <mergeCell ref="AG511:AH511"/>
    <mergeCell ref="AM511:AN511"/>
    <mergeCell ref="AI511:AJ511"/>
    <mergeCell ref="AK511:AL511"/>
    <mergeCell ref="AI513:AJ513"/>
    <mergeCell ref="AK513:AL513"/>
    <mergeCell ref="AO523:AP523"/>
    <mergeCell ref="AQ523:AR523"/>
    <mergeCell ref="AS523:AT523"/>
    <mergeCell ref="C521:D521"/>
    <mergeCell ref="E521:F521"/>
    <mergeCell ref="G521:H521"/>
    <mergeCell ref="I521:J521"/>
    <mergeCell ref="K521:L521"/>
    <mergeCell ref="M521:N521"/>
    <mergeCell ref="O521:P521"/>
    <mergeCell ref="Q521:R521"/>
    <mergeCell ref="S521:T521"/>
    <mergeCell ref="U521:V521"/>
    <mergeCell ref="AO511:AP511"/>
    <mergeCell ref="AQ511:AR511"/>
    <mergeCell ref="AS511:AT511"/>
    <mergeCell ref="C513:D513"/>
    <mergeCell ref="E513:F513"/>
    <mergeCell ref="G513:H513"/>
    <mergeCell ref="I513:J513"/>
    <mergeCell ref="K513:L513"/>
    <mergeCell ref="M513:N513"/>
    <mergeCell ref="O513:P513"/>
    <mergeCell ref="Q513:R513"/>
    <mergeCell ref="S513:T513"/>
    <mergeCell ref="U513:V513"/>
    <mergeCell ref="W513:X513"/>
    <mergeCell ref="Y513:Z513"/>
    <mergeCell ref="AA513:AB513"/>
    <mergeCell ref="AC513:AD513"/>
    <mergeCell ref="AE513:AF513"/>
    <mergeCell ref="AG513:AH513"/>
    <mergeCell ref="AO521:AP521"/>
    <mergeCell ref="W521:X521"/>
    <mergeCell ref="Y521:Z521"/>
    <mergeCell ref="AA521:AB521"/>
    <mergeCell ref="AC521:AD521"/>
    <mergeCell ref="AE521:AF521"/>
    <mergeCell ref="AG521:AH521"/>
    <mergeCell ref="AM521:AN521"/>
    <mergeCell ref="AI521:AJ521"/>
    <mergeCell ref="AK521:AL521"/>
    <mergeCell ref="AI523:AJ523"/>
    <mergeCell ref="AK523:AL523"/>
    <mergeCell ref="AO531:AP531"/>
    <mergeCell ref="AQ521:AR521"/>
    <mergeCell ref="AS521:AT521"/>
    <mergeCell ref="C523:D523"/>
    <mergeCell ref="E523:F523"/>
    <mergeCell ref="G523:H523"/>
    <mergeCell ref="I523:J523"/>
    <mergeCell ref="K523:L523"/>
    <mergeCell ref="M523:N523"/>
    <mergeCell ref="O523:P523"/>
    <mergeCell ref="Q523:R523"/>
    <mergeCell ref="S523:T523"/>
    <mergeCell ref="U523:V523"/>
    <mergeCell ref="W523:X523"/>
    <mergeCell ref="Y523:Z523"/>
    <mergeCell ref="AA523:AB523"/>
    <mergeCell ref="AC523:AD523"/>
    <mergeCell ref="AE523:AF523"/>
    <mergeCell ref="AG523:AH523"/>
    <mergeCell ref="AM523:AN523"/>
    <mergeCell ref="AQ533:AR533"/>
    <mergeCell ref="AS533:AT533"/>
    <mergeCell ref="C531:D531"/>
    <mergeCell ref="E531:F531"/>
    <mergeCell ref="G531:H531"/>
    <mergeCell ref="I531:J531"/>
    <mergeCell ref="K531:L531"/>
    <mergeCell ref="M531:N531"/>
    <mergeCell ref="O531:P531"/>
    <mergeCell ref="Q531:R531"/>
    <mergeCell ref="S531:T531"/>
    <mergeCell ref="U531:V531"/>
    <mergeCell ref="W531:X531"/>
    <mergeCell ref="Y531:Z531"/>
    <mergeCell ref="AA531:AB531"/>
    <mergeCell ref="AC531:AD531"/>
    <mergeCell ref="AE531:AF531"/>
    <mergeCell ref="AG531:AH531"/>
    <mergeCell ref="AM531:AN531"/>
    <mergeCell ref="AI531:AJ531"/>
    <mergeCell ref="AK531:AL531"/>
    <mergeCell ref="AI533:AJ533"/>
    <mergeCell ref="AK533:AL533"/>
    <mergeCell ref="U541:V541"/>
    <mergeCell ref="W541:X541"/>
    <mergeCell ref="Y541:Z541"/>
    <mergeCell ref="AA541:AB541"/>
    <mergeCell ref="AC541:AD541"/>
    <mergeCell ref="AE541:AF541"/>
    <mergeCell ref="AG541:AH541"/>
    <mergeCell ref="AM541:AN541"/>
    <mergeCell ref="AI541:AJ541"/>
    <mergeCell ref="AK541:AL541"/>
    <mergeCell ref="AI543:AJ543"/>
    <mergeCell ref="AK543:AL543"/>
    <mergeCell ref="AQ531:AR531"/>
    <mergeCell ref="AS531:AT531"/>
    <mergeCell ref="C533:D533"/>
    <mergeCell ref="E533:F533"/>
    <mergeCell ref="G533:H533"/>
    <mergeCell ref="I533:J533"/>
    <mergeCell ref="K533:L533"/>
    <mergeCell ref="M533:N533"/>
    <mergeCell ref="O533:P533"/>
    <mergeCell ref="Q533:R533"/>
    <mergeCell ref="S533:T533"/>
    <mergeCell ref="U533:V533"/>
    <mergeCell ref="W533:X533"/>
    <mergeCell ref="Y533:Z533"/>
    <mergeCell ref="AA533:AB533"/>
    <mergeCell ref="AC533:AD533"/>
    <mergeCell ref="AE533:AF533"/>
    <mergeCell ref="AG533:AH533"/>
    <mergeCell ref="AM533:AN533"/>
    <mergeCell ref="AO533:AP533"/>
    <mergeCell ref="AO541:AP541"/>
    <mergeCell ref="AQ541:AR541"/>
    <mergeCell ref="AS541:AT541"/>
    <mergeCell ref="C543:D543"/>
    <mergeCell ref="E543:F543"/>
    <mergeCell ref="G543:H543"/>
    <mergeCell ref="I543:J543"/>
    <mergeCell ref="K543:L543"/>
    <mergeCell ref="M543:N543"/>
    <mergeCell ref="O543:P543"/>
    <mergeCell ref="Q543:R543"/>
    <mergeCell ref="S543:T543"/>
    <mergeCell ref="U543:V543"/>
    <mergeCell ref="W543:X543"/>
    <mergeCell ref="Y543:Z543"/>
    <mergeCell ref="AA543:AB543"/>
    <mergeCell ref="AC543:AD543"/>
    <mergeCell ref="AE543:AF543"/>
    <mergeCell ref="AG543:AH543"/>
    <mergeCell ref="AM543:AN543"/>
    <mergeCell ref="AO543:AP543"/>
    <mergeCell ref="AQ543:AR543"/>
    <mergeCell ref="AS543:AT543"/>
    <mergeCell ref="C541:D541"/>
    <mergeCell ref="E541:F541"/>
    <mergeCell ref="G541:H541"/>
    <mergeCell ref="I541:J541"/>
    <mergeCell ref="K541:L541"/>
    <mergeCell ref="M541:N541"/>
    <mergeCell ref="O541:P541"/>
    <mergeCell ref="Q541:R541"/>
    <mergeCell ref="S541:T541"/>
    <mergeCell ref="AQ551:AR551"/>
    <mergeCell ref="AS551:AT551"/>
    <mergeCell ref="C553:D553"/>
    <mergeCell ref="E553:F553"/>
    <mergeCell ref="G553:H553"/>
    <mergeCell ref="I553:J553"/>
    <mergeCell ref="K553:L553"/>
    <mergeCell ref="M553:N553"/>
    <mergeCell ref="O553:P553"/>
    <mergeCell ref="Q553:R553"/>
    <mergeCell ref="S553:T553"/>
    <mergeCell ref="U553:V553"/>
    <mergeCell ref="W553:X553"/>
    <mergeCell ref="Y553:Z553"/>
    <mergeCell ref="AA553:AB553"/>
    <mergeCell ref="AC553:AD553"/>
    <mergeCell ref="AE553:AF553"/>
    <mergeCell ref="AG553:AH553"/>
    <mergeCell ref="AM553:AN553"/>
    <mergeCell ref="AO553:AP553"/>
    <mergeCell ref="AQ553:AR553"/>
    <mergeCell ref="AS553:AT553"/>
    <mergeCell ref="C551:D551"/>
    <mergeCell ref="E551:F551"/>
    <mergeCell ref="G551:H551"/>
    <mergeCell ref="I551:J551"/>
    <mergeCell ref="K551:L551"/>
    <mergeCell ref="M551:N551"/>
    <mergeCell ref="O551:P551"/>
    <mergeCell ref="Q551:R551"/>
    <mergeCell ref="S551:T551"/>
    <mergeCell ref="U551:V551"/>
    <mergeCell ref="W561:X561"/>
    <mergeCell ref="Y561:Z561"/>
    <mergeCell ref="AA561:AB561"/>
    <mergeCell ref="AC561:AD561"/>
    <mergeCell ref="AE561:AF561"/>
    <mergeCell ref="AG561:AH561"/>
    <mergeCell ref="AM561:AN561"/>
    <mergeCell ref="AI561:AJ561"/>
    <mergeCell ref="AK561:AL561"/>
    <mergeCell ref="AI563:AJ563"/>
    <mergeCell ref="AK563:AL563"/>
    <mergeCell ref="AO551:AP551"/>
    <mergeCell ref="W551:X551"/>
    <mergeCell ref="Y551:Z551"/>
    <mergeCell ref="AA551:AB551"/>
    <mergeCell ref="AC551:AD551"/>
    <mergeCell ref="AE551:AF551"/>
    <mergeCell ref="AG551:AH551"/>
    <mergeCell ref="AM551:AN551"/>
    <mergeCell ref="AI551:AJ551"/>
    <mergeCell ref="AK551:AL551"/>
    <mergeCell ref="AI553:AJ553"/>
    <mergeCell ref="AK553:AL553"/>
    <mergeCell ref="AO561:AP561"/>
    <mergeCell ref="AQ561:AR561"/>
    <mergeCell ref="AS561:AT561"/>
    <mergeCell ref="C563:D563"/>
    <mergeCell ref="E563:F563"/>
    <mergeCell ref="G563:H563"/>
    <mergeCell ref="I563:J563"/>
    <mergeCell ref="K563:L563"/>
    <mergeCell ref="M563:N563"/>
    <mergeCell ref="O563:P563"/>
    <mergeCell ref="Q563:R563"/>
    <mergeCell ref="S563:T563"/>
    <mergeCell ref="U563:V563"/>
    <mergeCell ref="W563:X563"/>
    <mergeCell ref="Y563:Z563"/>
    <mergeCell ref="AA563:AB563"/>
    <mergeCell ref="AC563:AD563"/>
    <mergeCell ref="AE563:AF563"/>
    <mergeCell ref="AG563:AH563"/>
    <mergeCell ref="AM563:AN563"/>
    <mergeCell ref="AO563:AP563"/>
    <mergeCell ref="AQ563:AR563"/>
    <mergeCell ref="AS563:AT563"/>
    <mergeCell ref="C561:D561"/>
    <mergeCell ref="E561:F561"/>
    <mergeCell ref="G561:H561"/>
    <mergeCell ref="I561:J561"/>
    <mergeCell ref="K561:L561"/>
    <mergeCell ref="M561:N561"/>
    <mergeCell ref="O561:P561"/>
    <mergeCell ref="Q561:R561"/>
    <mergeCell ref="S561:T561"/>
    <mergeCell ref="U561:V561"/>
    <mergeCell ref="AM573:AN573"/>
    <mergeCell ref="AO573:AP573"/>
    <mergeCell ref="AQ573:AR573"/>
    <mergeCell ref="AS573:AT573"/>
    <mergeCell ref="C571:D571"/>
    <mergeCell ref="E571:F571"/>
    <mergeCell ref="G571:H571"/>
    <mergeCell ref="I571:J571"/>
    <mergeCell ref="K571:L571"/>
    <mergeCell ref="M571:N571"/>
    <mergeCell ref="O571:P571"/>
    <mergeCell ref="Q571:R571"/>
    <mergeCell ref="S571:T571"/>
    <mergeCell ref="U571:V571"/>
    <mergeCell ref="W571:X571"/>
    <mergeCell ref="Y571:Z571"/>
    <mergeCell ref="AA571:AB571"/>
    <mergeCell ref="AC571:AD571"/>
    <mergeCell ref="AE571:AF571"/>
    <mergeCell ref="AG571:AH571"/>
    <mergeCell ref="AM571:AN571"/>
    <mergeCell ref="AI571:AJ571"/>
    <mergeCell ref="AK571:AL571"/>
    <mergeCell ref="AI573:AJ573"/>
    <mergeCell ref="AK573:AL573"/>
    <mergeCell ref="AO583:AP583"/>
    <mergeCell ref="AQ583:AR583"/>
    <mergeCell ref="AS583:AT583"/>
    <mergeCell ref="C581:D581"/>
    <mergeCell ref="E581:F581"/>
    <mergeCell ref="G581:H581"/>
    <mergeCell ref="I581:J581"/>
    <mergeCell ref="K581:L581"/>
    <mergeCell ref="M581:N581"/>
    <mergeCell ref="O581:P581"/>
    <mergeCell ref="Q581:R581"/>
    <mergeCell ref="S581:T581"/>
    <mergeCell ref="U581:V581"/>
    <mergeCell ref="AO571:AP571"/>
    <mergeCell ref="AQ571:AR571"/>
    <mergeCell ref="AS571:AT571"/>
    <mergeCell ref="C573:D573"/>
    <mergeCell ref="E573:F573"/>
    <mergeCell ref="G573:H573"/>
    <mergeCell ref="I573:J573"/>
    <mergeCell ref="K573:L573"/>
    <mergeCell ref="M573:N573"/>
    <mergeCell ref="O573:P573"/>
    <mergeCell ref="Q573:R573"/>
    <mergeCell ref="S573:T573"/>
    <mergeCell ref="U573:V573"/>
    <mergeCell ref="W573:X573"/>
    <mergeCell ref="Y573:Z573"/>
    <mergeCell ref="AA573:AB573"/>
    <mergeCell ref="AC573:AD573"/>
    <mergeCell ref="AE573:AF573"/>
    <mergeCell ref="AG573:AH573"/>
    <mergeCell ref="AO581:AP581"/>
    <mergeCell ref="W581:X581"/>
    <mergeCell ref="Y581:Z581"/>
    <mergeCell ref="AA581:AB581"/>
    <mergeCell ref="AC581:AD581"/>
    <mergeCell ref="AE581:AF581"/>
    <mergeCell ref="AG581:AH581"/>
    <mergeCell ref="AM581:AN581"/>
    <mergeCell ref="AI581:AJ581"/>
    <mergeCell ref="AK581:AL581"/>
    <mergeCell ref="AI583:AJ583"/>
    <mergeCell ref="AK583:AL583"/>
    <mergeCell ref="AO591:AP591"/>
    <mergeCell ref="AQ581:AR581"/>
    <mergeCell ref="AS581:AT581"/>
    <mergeCell ref="C583:D583"/>
    <mergeCell ref="E583:F583"/>
    <mergeCell ref="G583:H583"/>
    <mergeCell ref="I583:J583"/>
    <mergeCell ref="K583:L583"/>
    <mergeCell ref="M583:N583"/>
    <mergeCell ref="O583:P583"/>
    <mergeCell ref="Q583:R583"/>
    <mergeCell ref="S583:T583"/>
    <mergeCell ref="U583:V583"/>
    <mergeCell ref="W583:X583"/>
    <mergeCell ref="Y583:Z583"/>
    <mergeCell ref="AA583:AB583"/>
    <mergeCell ref="AC583:AD583"/>
    <mergeCell ref="AE583:AF583"/>
    <mergeCell ref="AG583:AH583"/>
    <mergeCell ref="AM583:AN583"/>
    <mergeCell ref="AQ593:AR593"/>
    <mergeCell ref="AS593:AT593"/>
    <mergeCell ref="C591:D591"/>
    <mergeCell ref="E591:F591"/>
    <mergeCell ref="G591:H591"/>
    <mergeCell ref="I591:J591"/>
    <mergeCell ref="K591:L591"/>
    <mergeCell ref="M591:N591"/>
    <mergeCell ref="O591:P591"/>
    <mergeCell ref="Q591:R591"/>
    <mergeCell ref="S591:T591"/>
    <mergeCell ref="U591:V591"/>
    <mergeCell ref="W591:X591"/>
    <mergeCell ref="Y591:Z591"/>
    <mergeCell ref="AA591:AB591"/>
    <mergeCell ref="AC591:AD591"/>
    <mergeCell ref="AE591:AF591"/>
    <mergeCell ref="AG591:AH591"/>
    <mergeCell ref="AM591:AN591"/>
    <mergeCell ref="AI591:AJ591"/>
    <mergeCell ref="AK591:AL591"/>
    <mergeCell ref="AI593:AJ593"/>
    <mergeCell ref="AK593:AL593"/>
    <mergeCell ref="U601:V601"/>
    <mergeCell ref="W601:X601"/>
    <mergeCell ref="Y601:Z601"/>
    <mergeCell ref="AA601:AB601"/>
    <mergeCell ref="AC601:AD601"/>
    <mergeCell ref="AE601:AF601"/>
    <mergeCell ref="AG601:AH601"/>
    <mergeCell ref="AM601:AN601"/>
    <mergeCell ref="AI601:AJ601"/>
    <mergeCell ref="AK601:AL601"/>
    <mergeCell ref="AI603:AJ603"/>
    <mergeCell ref="AK603:AL603"/>
    <mergeCell ref="AQ591:AR591"/>
    <mergeCell ref="AS591:AT591"/>
    <mergeCell ref="C593:D593"/>
    <mergeCell ref="E593:F593"/>
    <mergeCell ref="G593:H593"/>
    <mergeCell ref="I593:J593"/>
    <mergeCell ref="K593:L593"/>
    <mergeCell ref="M593:N593"/>
    <mergeCell ref="O593:P593"/>
    <mergeCell ref="Q593:R593"/>
    <mergeCell ref="S593:T593"/>
    <mergeCell ref="U593:V593"/>
    <mergeCell ref="W593:X593"/>
    <mergeCell ref="Y593:Z593"/>
    <mergeCell ref="AA593:AB593"/>
    <mergeCell ref="AC593:AD593"/>
    <mergeCell ref="AE593:AF593"/>
    <mergeCell ref="AG593:AH593"/>
    <mergeCell ref="AM593:AN593"/>
    <mergeCell ref="AO593:AP593"/>
    <mergeCell ref="AO601:AP601"/>
    <mergeCell ref="AQ601:AR601"/>
    <mergeCell ref="AS601:AT601"/>
    <mergeCell ref="C603:D603"/>
    <mergeCell ref="E603:F603"/>
    <mergeCell ref="G603:H603"/>
    <mergeCell ref="I603:J603"/>
    <mergeCell ref="K603:L603"/>
    <mergeCell ref="M603:N603"/>
    <mergeCell ref="O603:P603"/>
    <mergeCell ref="Q603:R603"/>
    <mergeCell ref="S603:T603"/>
    <mergeCell ref="U603:V603"/>
    <mergeCell ref="W603:X603"/>
    <mergeCell ref="Y603:Z603"/>
    <mergeCell ref="AA603:AB603"/>
    <mergeCell ref="AC603:AD603"/>
    <mergeCell ref="AE603:AF603"/>
    <mergeCell ref="AG603:AH603"/>
    <mergeCell ref="AM603:AN603"/>
    <mergeCell ref="AO603:AP603"/>
    <mergeCell ref="AQ603:AR603"/>
    <mergeCell ref="AS603:AT603"/>
    <mergeCell ref="C601:D601"/>
    <mergeCell ref="E601:F601"/>
    <mergeCell ref="G601:H601"/>
    <mergeCell ref="I601:J601"/>
    <mergeCell ref="K601:L601"/>
    <mergeCell ref="M601:N601"/>
    <mergeCell ref="O601:P601"/>
    <mergeCell ref="Q601:R601"/>
    <mergeCell ref="S601:T601"/>
    <mergeCell ref="AQ611:AR611"/>
    <mergeCell ref="AS611:AT611"/>
    <mergeCell ref="C613:D613"/>
    <mergeCell ref="E613:F613"/>
    <mergeCell ref="G613:H613"/>
    <mergeCell ref="I613:J613"/>
    <mergeCell ref="K613:L613"/>
    <mergeCell ref="M613:N613"/>
    <mergeCell ref="O613:P613"/>
    <mergeCell ref="Q613:R613"/>
    <mergeCell ref="S613:T613"/>
    <mergeCell ref="U613:V613"/>
    <mergeCell ref="W613:X613"/>
    <mergeCell ref="Y613:Z613"/>
    <mergeCell ref="AA613:AB613"/>
    <mergeCell ref="AC613:AD613"/>
    <mergeCell ref="AE613:AF613"/>
    <mergeCell ref="AG613:AH613"/>
    <mergeCell ref="AM613:AN613"/>
    <mergeCell ref="AO613:AP613"/>
    <mergeCell ref="AQ613:AR613"/>
    <mergeCell ref="AS613:AT613"/>
    <mergeCell ref="C611:D611"/>
    <mergeCell ref="E611:F611"/>
    <mergeCell ref="G611:H611"/>
    <mergeCell ref="I611:J611"/>
    <mergeCell ref="K611:L611"/>
    <mergeCell ref="M611:N611"/>
    <mergeCell ref="O611:P611"/>
    <mergeCell ref="Q611:R611"/>
    <mergeCell ref="S611:T611"/>
    <mergeCell ref="U611:V611"/>
    <mergeCell ref="W621:X621"/>
    <mergeCell ref="Y621:Z621"/>
    <mergeCell ref="AA621:AB621"/>
    <mergeCell ref="AC621:AD621"/>
    <mergeCell ref="AE621:AF621"/>
    <mergeCell ref="AG621:AH621"/>
    <mergeCell ref="AM621:AN621"/>
    <mergeCell ref="AI621:AJ621"/>
    <mergeCell ref="AK621:AL621"/>
    <mergeCell ref="AI623:AJ623"/>
    <mergeCell ref="AK623:AL623"/>
    <mergeCell ref="AO611:AP611"/>
    <mergeCell ref="W611:X611"/>
    <mergeCell ref="Y611:Z611"/>
    <mergeCell ref="AA611:AB611"/>
    <mergeCell ref="AC611:AD611"/>
    <mergeCell ref="AE611:AF611"/>
    <mergeCell ref="AG611:AH611"/>
    <mergeCell ref="AM611:AN611"/>
    <mergeCell ref="AI611:AJ611"/>
    <mergeCell ref="AK611:AL611"/>
    <mergeCell ref="AI613:AJ613"/>
    <mergeCell ref="AK613:AL613"/>
    <mergeCell ref="AO621:AP621"/>
    <mergeCell ref="AQ621:AR621"/>
    <mergeCell ref="AS621:AT621"/>
    <mergeCell ref="C623:D623"/>
    <mergeCell ref="E623:F623"/>
    <mergeCell ref="G623:H623"/>
    <mergeCell ref="I623:J623"/>
    <mergeCell ref="K623:L623"/>
    <mergeCell ref="M623:N623"/>
    <mergeCell ref="O623:P623"/>
    <mergeCell ref="Q623:R623"/>
    <mergeCell ref="S623:T623"/>
    <mergeCell ref="U623:V623"/>
    <mergeCell ref="W623:X623"/>
    <mergeCell ref="Y623:Z623"/>
    <mergeCell ref="AA623:AB623"/>
    <mergeCell ref="AC623:AD623"/>
    <mergeCell ref="AE623:AF623"/>
    <mergeCell ref="AG623:AH623"/>
    <mergeCell ref="AM623:AN623"/>
    <mergeCell ref="AO623:AP623"/>
    <mergeCell ref="AQ623:AR623"/>
    <mergeCell ref="AS623:AT623"/>
    <mergeCell ref="C621:D621"/>
    <mergeCell ref="E621:F621"/>
    <mergeCell ref="G621:H621"/>
    <mergeCell ref="I621:J621"/>
    <mergeCell ref="K621:L621"/>
    <mergeCell ref="M621:N621"/>
    <mergeCell ref="O621:P621"/>
    <mergeCell ref="Q621:R621"/>
    <mergeCell ref="S621:T621"/>
    <mergeCell ref="U621:V621"/>
    <mergeCell ref="AM633:AN633"/>
    <mergeCell ref="AO633:AP633"/>
    <mergeCell ref="AQ633:AR633"/>
    <mergeCell ref="AS633:AT633"/>
    <mergeCell ref="C631:D631"/>
    <mergeCell ref="E631:F631"/>
    <mergeCell ref="G631:H631"/>
    <mergeCell ref="I631:J631"/>
    <mergeCell ref="K631:L631"/>
    <mergeCell ref="M631:N631"/>
    <mergeCell ref="O631:P631"/>
    <mergeCell ref="Q631:R631"/>
    <mergeCell ref="S631:T631"/>
    <mergeCell ref="U631:V631"/>
    <mergeCell ref="W631:X631"/>
    <mergeCell ref="Y631:Z631"/>
    <mergeCell ref="AA631:AB631"/>
    <mergeCell ref="AC631:AD631"/>
    <mergeCell ref="AE631:AF631"/>
    <mergeCell ref="AG631:AH631"/>
    <mergeCell ref="AM631:AN631"/>
    <mergeCell ref="AI631:AJ631"/>
    <mergeCell ref="AK631:AL631"/>
    <mergeCell ref="AI633:AJ633"/>
    <mergeCell ref="AK633:AL633"/>
    <mergeCell ref="AO643:AP643"/>
    <mergeCell ref="AQ643:AR643"/>
    <mergeCell ref="AS643:AT643"/>
    <mergeCell ref="C641:D641"/>
    <mergeCell ref="E641:F641"/>
    <mergeCell ref="G641:H641"/>
    <mergeCell ref="I641:J641"/>
    <mergeCell ref="K641:L641"/>
    <mergeCell ref="M641:N641"/>
    <mergeCell ref="O641:P641"/>
    <mergeCell ref="Q641:R641"/>
    <mergeCell ref="S641:T641"/>
    <mergeCell ref="U641:V641"/>
    <mergeCell ref="AO631:AP631"/>
    <mergeCell ref="AQ631:AR631"/>
    <mergeCell ref="AS631:AT631"/>
    <mergeCell ref="C633:D633"/>
    <mergeCell ref="E633:F633"/>
    <mergeCell ref="G633:H633"/>
    <mergeCell ref="I633:J633"/>
    <mergeCell ref="K633:L633"/>
    <mergeCell ref="M633:N633"/>
    <mergeCell ref="O633:P633"/>
    <mergeCell ref="Q633:R633"/>
    <mergeCell ref="S633:T633"/>
    <mergeCell ref="U633:V633"/>
    <mergeCell ref="W633:X633"/>
    <mergeCell ref="Y633:Z633"/>
    <mergeCell ref="AA633:AB633"/>
    <mergeCell ref="AC633:AD633"/>
    <mergeCell ref="AE633:AF633"/>
    <mergeCell ref="AG633:AH633"/>
    <mergeCell ref="AO641:AP641"/>
    <mergeCell ref="W641:X641"/>
    <mergeCell ref="Y641:Z641"/>
    <mergeCell ref="AA641:AB641"/>
    <mergeCell ref="AC641:AD641"/>
    <mergeCell ref="AE641:AF641"/>
    <mergeCell ref="AG641:AH641"/>
    <mergeCell ref="AM641:AN641"/>
    <mergeCell ref="AI641:AJ641"/>
    <mergeCell ref="AK641:AL641"/>
    <mergeCell ref="AI643:AJ643"/>
    <mergeCell ref="AK643:AL643"/>
    <mergeCell ref="AO651:AP651"/>
    <mergeCell ref="AQ641:AR641"/>
    <mergeCell ref="AS641:AT641"/>
    <mergeCell ref="C643:D643"/>
    <mergeCell ref="E643:F643"/>
    <mergeCell ref="G643:H643"/>
    <mergeCell ref="I643:J643"/>
    <mergeCell ref="K643:L643"/>
    <mergeCell ref="M643:N643"/>
    <mergeCell ref="O643:P643"/>
    <mergeCell ref="Q643:R643"/>
    <mergeCell ref="S643:T643"/>
    <mergeCell ref="U643:V643"/>
    <mergeCell ref="W643:X643"/>
    <mergeCell ref="Y643:Z643"/>
    <mergeCell ref="AA643:AB643"/>
    <mergeCell ref="AC643:AD643"/>
    <mergeCell ref="AE643:AF643"/>
    <mergeCell ref="AG643:AH643"/>
    <mergeCell ref="AM643:AN643"/>
    <mergeCell ref="AQ653:AR653"/>
    <mergeCell ref="AS653:AT653"/>
    <mergeCell ref="C651:D651"/>
    <mergeCell ref="E651:F651"/>
    <mergeCell ref="G651:H651"/>
    <mergeCell ref="I651:J651"/>
    <mergeCell ref="K651:L651"/>
    <mergeCell ref="M651:N651"/>
    <mergeCell ref="O651:P651"/>
    <mergeCell ref="Q651:R651"/>
    <mergeCell ref="S651:T651"/>
    <mergeCell ref="U651:V651"/>
    <mergeCell ref="W651:X651"/>
    <mergeCell ref="Y651:Z651"/>
    <mergeCell ref="AA651:AB651"/>
    <mergeCell ref="AC651:AD651"/>
    <mergeCell ref="AE651:AF651"/>
    <mergeCell ref="AG651:AH651"/>
    <mergeCell ref="AM651:AN651"/>
    <mergeCell ref="AI651:AJ651"/>
    <mergeCell ref="AK651:AL651"/>
    <mergeCell ref="AI653:AJ653"/>
    <mergeCell ref="AK653:AL653"/>
    <mergeCell ref="U661:V661"/>
    <mergeCell ref="W661:X661"/>
    <mergeCell ref="Y661:Z661"/>
    <mergeCell ref="AA661:AB661"/>
    <mergeCell ref="AC661:AD661"/>
    <mergeCell ref="AE661:AF661"/>
    <mergeCell ref="AG661:AH661"/>
    <mergeCell ref="AM661:AN661"/>
    <mergeCell ref="AI661:AJ661"/>
    <mergeCell ref="AK661:AL661"/>
    <mergeCell ref="AI663:AJ663"/>
    <mergeCell ref="AK663:AL663"/>
    <mergeCell ref="AQ651:AR651"/>
    <mergeCell ref="AS651:AT651"/>
    <mergeCell ref="C653:D653"/>
    <mergeCell ref="E653:F653"/>
    <mergeCell ref="G653:H653"/>
    <mergeCell ref="I653:J653"/>
    <mergeCell ref="K653:L653"/>
    <mergeCell ref="M653:N653"/>
    <mergeCell ref="O653:P653"/>
    <mergeCell ref="Q653:R653"/>
    <mergeCell ref="S653:T653"/>
    <mergeCell ref="U653:V653"/>
    <mergeCell ref="W653:X653"/>
    <mergeCell ref="Y653:Z653"/>
    <mergeCell ref="AA653:AB653"/>
    <mergeCell ref="AC653:AD653"/>
    <mergeCell ref="AE653:AF653"/>
    <mergeCell ref="AG653:AH653"/>
    <mergeCell ref="AM653:AN653"/>
    <mergeCell ref="AO653:AP653"/>
    <mergeCell ref="AO661:AP661"/>
    <mergeCell ref="AQ661:AR661"/>
    <mergeCell ref="AS661:AT661"/>
    <mergeCell ref="C663:D663"/>
    <mergeCell ref="E663:F663"/>
    <mergeCell ref="G663:H663"/>
    <mergeCell ref="I663:J663"/>
    <mergeCell ref="K663:L663"/>
    <mergeCell ref="M663:N663"/>
    <mergeCell ref="O663:P663"/>
    <mergeCell ref="Q663:R663"/>
    <mergeCell ref="S663:T663"/>
    <mergeCell ref="U663:V663"/>
    <mergeCell ref="W663:X663"/>
    <mergeCell ref="Y663:Z663"/>
    <mergeCell ref="AA663:AB663"/>
    <mergeCell ref="AC663:AD663"/>
    <mergeCell ref="AE663:AF663"/>
    <mergeCell ref="AG663:AH663"/>
    <mergeCell ref="AM663:AN663"/>
    <mergeCell ref="AO663:AP663"/>
    <mergeCell ref="AQ663:AR663"/>
    <mergeCell ref="AS663:AT663"/>
    <mergeCell ref="C661:D661"/>
    <mergeCell ref="E661:F661"/>
    <mergeCell ref="G661:H661"/>
    <mergeCell ref="I661:J661"/>
    <mergeCell ref="K661:L661"/>
    <mergeCell ref="M661:N661"/>
    <mergeCell ref="O661:P661"/>
    <mergeCell ref="Q661:R661"/>
    <mergeCell ref="S661:T661"/>
    <mergeCell ref="AQ671:AR671"/>
    <mergeCell ref="AS671:AT671"/>
    <mergeCell ref="C673:D673"/>
    <mergeCell ref="E673:F673"/>
    <mergeCell ref="G673:H673"/>
    <mergeCell ref="I673:J673"/>
    <mergeCell ref="K673:L673"/>
    <mergeCell ref="M673:N673"/>
    <mergeCell ref="O673:P673"/>
    <mergeCell ref="Q673:R673"/>
    <mergeCell ref="S673:T673"/>
    <mergeCell ref="U673:V673"/>
    <mergeCell ref="W673:X673"/>
    <mergeCell ref="Y673:Z673"/>
    <mergeCell ref="AA673:AB673"/>
    <mergeCell ref="AC673:AD673"/>
    <mergeCell ref="AE673:AF673"/>
    <mergeCell ref="AG673:AH673"/>
    <mergeCell ref="AM673:AN673"/>
    <mergeCell ref="AO673:AP673"/>
    <mergeCell ref="AQ673:AR673"/>
    <mergeCell ref="AS673:AT673"/>
    <mergeCell ref="C671:D671"/>
    <mergeCell ref="E671:F671"/>
    <mergeCell ref="G671:H671"/>
    <mergeCell ref="I671:J671"/>
    <mergeCell ref="K671:L671"/>
    <mergeCell ref="M671:N671"/>
    <mergeCell ref="O671:P671"/>
    <mergeCell ref="Q671:R671"/>
    <mergeCell ref="S671:T671"/>
    <mergeCell ref="U671:V671"/>
    <mergeCell ref="W681:X681"/>
    <mergeCell ref="Y681:Z681"/>
    <mergeCell ref="AA681:AB681"/>
    <mergeCell ref="AC681:AD681"/>
    <mergeCell ref="AE681:AF681"/>
    <mergeCell ref="AG681:AH681"/>
    <mergeCell ref="AM681:AN681"/>
    <mergeCell ref="AI681:AJ681"/>
    <mergeCell ref="AK681:AL681"/>
    <mergeCell ref="AI683:AJ683"/>
    <mergeCell ref="AK683:AL683"/>
    <mergeCell ref="AO671:AP671"/>
    <mergeCell ref="W671:X671"/>
    <mergeCell ref="Y671:Z671"/>
    <mergeCell ref="AA671:AB671"/>
    <mergeCell ref="AC671:AD671"/>
    <mergeCell ref="AE671:AF671"/>
    <mergeCell ref="AG671:AH671"/>
    <mergeCell ref="AM671:AN671"/>
    <mergeCell ref="AI671:AJ671"/>
    <mergeCell ref="AK671:AL671"/>
    <mergeCell ref="AI673:AJ673"/>
    <mergeCell ref="AK673:AL673"/>
    <mergeCell ref="AO681:AP681"/>
    <mergeCell ref="AQ681:AR681"/>
    <mergeCell ref="AS681:AT681"/>
    <mergeCell ref="C683:D683"/>
    <mergeCell ref="E683:F683"/>
    <mergeCell ref="G683:H683"/>
    <mergeCell ref="I683:J683"/>
    <mergeCell ref="K683:L683"/>
    <mergeCell ref="M683:N683"/>
    <mergeCell ref="O683:P683"/>
    <mergeCell ref="Q683:R683"/>
    <mergeCell ref="S683:T683"/>
    <mergeCell ref="U683:V683"/>
    <mergeCell ref="W683:X683"/>
    <mergeCell ref="Y683:Z683"/>
    <mergeCell ref="AA683:AB683"/>
    <mergeCell ref="AC683:AD683"/>
    <mergeCell ref="AE683:AF683"/>
    <mergeCell ref="AG683:AH683"/>
    <mergeCell ref="AM683:AN683"/>
    <mergeCell ref="AO683:AP683"/>
    <mergeCell ref="AQ683:AR683"/>
    <mergeCell ref="AS683:AT683"/>
    <mergeCell ref="C681:D681"/>
    <mergeCell ref="E681:F681"/>
    <mergeCell ref="G681:H681"/>
    <mergeCell ref="I681:J681"/>
    <mergeCell ref="K681:L681"/>
    <mergeCell ref="M681:N681"/>
    <mergeCell ref="O681:P681"/>
    <mergeCell ref="Q681:R681"/>
    <mergeCell ref="S681:T681"/>
    <mergeCell ref="U681:V681"/>
    <mergeCell ref="AM693:AN693"/>
    <mergeCell ref="AO693:AP693"/>
    <mergeCell ref="AQ693:AR693"/>
    <mergeCell ref="AS693:AT693"/>
    <mergeCell ref="C691:D691"/>
    <mergeCell ref="E691:F691"/>
    <mergeCell ref="G691:H691"/>
    <mergeCell ref="I691:J691"/>
    <mergeCell ref="K691:L691"/>
    <mergeCell ref="M691:N691"/>
    <mergeCell ref="O691:P691"/>
    <mergeCell ref="Q691:R691"/>
    <mergeCell ref="S691:T691"/>
    <mergeCell ref="U691:V691"/>
    <mergeCell ref="W691:X691"/>
    <mergeCell ref="Y691:Z691"/>
    <mergeCell ref="AA691:AB691"/>
    <mergeCell ref="AC691:AD691"/>
    <mergeCell ref="AE691:AF691"/>
    <mergeCell ref="AG691:AH691"/>
    <mergeCell ref="AM691:AN691"/>
    <mergeCell ref="AI691:AJ691"/>
    <mergeCell ref="AK691:AL691"/>
    <mergeCell ref="AI693:AJ693"/>
    <mergeCell ref="AK693:AL693"/>
    <mergeCell ref="AO703:AP703"/>
    <mergeCell ref="AQ703:AR703"/>
    <mergeCell ref="AS703:AT703"/>
    <mergeCell ref="C701:D701"/>
    <mergeCell ref="E701:F701"/>
    <mergeCell ref="G701:H701"/>
    <mergeCell ref="I701:J701"/>
    <mergeCell ref="K701:L701"/>
    <mergeCell ref="M701:N701"/>
    <mergeCell ref="O701:P701"/>
    <mergeCell ref="Q701:R701"/>
    <mergeCell ref="S701:T701"/>
    <mergeCell ref="U701:V701"/>
    <mergeCell ref="AO691:AP691"/>
    <mergeCell ref="AQ691:AR691"/>
    <mergeCell ref="AS691:AT691"/>
    <mergeCell ref="C693:D693"/>
    <mergeCell ref="E693:F693"/>
    <mergeCell ref="G693:H693"/>
    <mergeCell ref="I693:J693"/>
    <mergeCell ref="K693:L693"/>
    <mergeCell ref="M693:N693"/>
    <mergeCell ref="O693:P693"/>
    <mergeCell ref="Q693:R693"/>
    <mergeCell ref="S693:T693"/>
    <mergeCell ref="U693:V693"/>
    <mergeCell ref="W693:X693"/>
    <mergeCell ref="Y693:Z693"/>
    <mergeCell ref="AA693:AB693"/>
    <mergeCell ref="AC693:AD693"/>
    <mergeCell ref="AE693:AF693"/>
    <mergeCell ref="AG693:AH693"/>
    <mergeCell ref="AO701:AP701"/>
    <mergeCell ref="W701:X701"/>
    <mergeCell ref="Y701:Z701"/>
    <mergeCell ref="AA701:AB701"/>
    <mergeCell ref="AC701:AD701"/>
    <mergeCell ref="AE701:AF701"/>
    <mergeCell ref="AG701:AH701"/>
    <mergeCell ref="AM701:AN701"/>
    <mergeCell ref="AI701:AJ701"/>
    <mergeCell ref="AK701:AL701"/>
    <mergeCell ref="AI703:AJ703"/>
    <mergeCell ref="AK703:AL703"/>
    <mergeCell ref="AO711:AP711"/>
    <mergeCell ref="AQ701:AR701"/>
    <mergeCell ref="AS701:AT701"/>
    <mergeCell ref="C703:D703"/>
    <mergeCell ref="E703:F703"/>
    <mergeCell ref="G703:H703"/>
    <mergeCell ref="I703:J703"/>
    <mergeCell ref="K703:L703"/>
    <mergeCell ref="M703:N703"/>
    <mergeCell ref="O703:P703"/>
    <mergeCell ref="Q703:R703"/>
    <mergeCell ref="S703:T703"/>
    <mergeCell ref="U703:V703"/>
    <mergeCell ref="W703:X703"/>
    <mergeCell ref="Y703:Z703"/>
    <mergeCell ref="AA703:AB703"/>
    <mergeCell ref="AC703:AD703"/>
    <mergeCell ref="AE703:AF703"/>
    <mergeCell ref="AG703:AH703"/>
    <mergeCell ref="AM703:AN703"/>
    <mergeCell ref="AQ713:AR713"/>
    <mergeCell ref="AS713:AT713"/>
    <mergeCell ref="C711:D711"/>
    <mergeCell ref="E711:F711"/>
    <mergeCell ref="G711:H711"/>
    <mergeCell ref="I711:J711"/>
    <mergeCell ref="K711:L711"/>
    <mergeCell ref="M711:N711"/>
    <mergeCell ref="O711:P711"/>
    <mergeCell ref="Q711:R711"/>
    <mergeCell ref="S711:T711"/>
    <mergeCell ref="U711:V711"/>
    <mergeCell ref="W711:X711"/>
    <mergeCell ref="Y711:Z711"/>
    <mergeCell ref="AA711:AB711"/>
    <mergeCell ref="AC711:AD711"/>
    <mergeCell ref="AE711:AF711"/>
    <mergeCell ref="AG711:AH711"/>
    <mergeCell ref="AM711:AN711"/>
    <mergeCell ref="AI711:AJ711"/>
    <mergeCell ref="AK711:AL711"/>
    <mergeCell ref="AI713:AJ713"/>
    <mergeCell ref="AK713:AL713"/>
    <mergeCell ref="U721:V721"/>
    <mergeCell ref="W721:X721"/>
    <mergeCell ref="Y721:Z721"/>
    <mergeCell ref="AA721:AB721"/>
    <mergeCell ref="AC721:AD721"/>
    <mergeCell ref="AE721:AF721"/>
    <mergeCell ref="AG721:AH721"/>
    <mergeCell ref="AM721:AN721"/>
    <mergeCell ref="AI721:AJ721"/>
    <mergeCell ref="AK721:AL721"/>
    <mergeCell ref="AI723:AJ723"/>
    <mergeCell ref="AK723:AL723"/>
    <mergeCell ref="AQ711:AR711"/>
    <mergeCell ref="AS711:AT711"/>
    <mergeCell ref="C713:D713"/>
    <mergeCell ref="E713:F713"/>
    <mergeCell ref="G713:H713"/>
    <mergeCell ref="I713:J713"/>
    <mergeCell ref="K713:L713"/>
    <mergeCell ref="M713:N713"/>
    <mergeCell ref="O713:P713"/>
    <mergeCell ref="Q713:R713"/>
    <mergeCell ref="S713:T713"/>
    <mergeCell ref="U713:V713"/>
    <mergeCell ref="W713:X713"/>
    <mergeCell ref="Y713:Z713"/>
    <mergeCell ref="AA713:AB713"/>
    <mergeCell ref="AC713:AD713"/>
    <mergeCell ref="AE713:AF713"/>
    <mergeCell ref="AG713:AH713"/>
    <mergeCell ref="AM713:AN713"/>
    <mergeCell ref="AO713:AP713"/>
    <mergeCell ref="AO721:AP721"/>
    <mergeCell ref="AQ721:AR721"/>
    <mergeCell ref="AS721:AT721"/>
    <mergeCell ref="C723:D723"/>
    <mergeCell ref="E723:F723"/>
    <mergeCell ref="G723:H723"/>
    <mergeCell ref="I723:J723"/>
    <mergeCell ref="K723:L723"/>
    <mergeCell ref="M723:N723"/>
    <mergeCell ref="O723:P723"/>
    <mergeCell ref="Q723:R723"/>
    <mergeCell ref="S723:T723"/>
    <mergeCell ref="U723:V723"/>
    <mergeCell ref="W723:X723"/>
    <mergeCell ref="Y723:Z723"/>
    <mergeCell ref="AA723:AB723"/>
    <mergeCell ref="AC723:AD723"/>
    <mergeCell ref="AE723:AF723"/>
    <mergeCell ref="AG723:AH723"/>
    <mergeCell ref="AM723:AN723"/>
    <mergeCell ref="AO723:AP723"/>
    <mergeCell ref="AQ723:AR723"/>
    <mergeCell ref="AS723:AT723"/>
    <mergeCell ref="C721:D721"/>
    <mergeCell ref="E721:F721"/>
    <mergeCell ref="G721:H721"/>
    <mergeCell ref="I721:J721"/>
    <mergeCell ref="K721:L721"/>
    <mergeCell ref="M721:N721"/>
    <mergeCell ref="O721:P721"/>
    <mergeCell ref="Q721:R721"/>
    <mergeCell ref="S721:T721"/>
    <mergeCell ref="AQ731:AR731"/>
    <mergeCell ref="AS731:AT731"/>
    <mergeCell ref="C733:D733"/>
    <mergeCell ref="E733:F733"/>
    <mergeCell ref="G733:H733"/>
    <mergeCell ref="I733:J733"/>
    <mergeCell ref="K733:L733"/>
    <mergeCell ref="M733:N733"/>
    <mergeCell ref="O733:P733"/>
    <mergeCell ref="Q733:R733"/>
    <mergeCell ref="S733:T733"/>
    <mergeCell ref="U733:V733"/>
    <mergeCell ref="W733:X733"/>
    <mergeCell ref="Y733:Z733"/>
    <mergeCell ref="AA733:AB733"/>
    <mergeCell ref="AC733:AD733"/>
    <mergeCell ref="AE733:AF733"/>
    <mergeCell ref="AG733:AH733"/>
    <mergeCell ref="AM733:AN733"/>
    <mergeCell ref="AO733:AP733"/>
    <mergeCell ref="AQ733:AR733"/>
    <mergeCell ref="AS733:AT733"/>
    <mergeCell ref="C731:D731"/>
    <mergeCell ref="E731:F731"/>
    <mergeCell ref="G731:H731"/>
    <mergeCell ref="I731:J731"/>
    <mergeCell ref="K731:L731"/>
    <mergeCell ref="M731:N731"/>
    <mergeCell ref="O731:P731"/>
    <mergeCell ref="Q731:R731"/>
    <mergeCell ref="S731:T731"/>
    <mergeCell ref="U731:V731"/>
    <mergeCell ref="W741:X741"/>
    <mergeCell ref="Y741:Z741"/>
    <mergeCell ref="AA741:AB741"/>
    <mergeCell ref="AC741:AD741"/>
    <mergeCell ref="AE741:AF741"/>
    <mergeCell ref="AG741:AH741"/>
    <mergeCell ref="AM741:AN741"/>
    <mergeCell ref="AI741:AJ741"/>
    <mergeCell ref="AK741:AL741"/>
    <mergeCell ref="AI743:AJ743"/>
    <mergeCell ref="AK743:AL743"/>
    <mergeCell ref="AO731:AP731"/>
    <mergeCell ref="W731:X731"/>
    <mergeCell ref="Y731:Z731"/>
    <mergeCell ref="AA731:AB731"/>
    <mergeCell ref="AC731:AD731"/>
    <mergeCell ref="AE731:AF731"/>
    <mergeCell ref="AG731:AH731"/>
    <mergeCell ref="AM731:AN731"/>
    <mergeCell ref="AI731:AJ731"/>
    <mergeCell ref="AK731:AL731"/>
    <mergeCell ref="AI733:AJ733"/>
    <mergeCell ref="AK733:AL733"/>
    <mergeCell ref="AO741:AP741"/>
    <mergeCell ref="AQ741:AR741"/>
    <mergeCell ref="AS741:AT741"/>
    <mergeCell ref="C743:D743"/>
    <mergeCell ref="E743:F743"/>
    <mergeCell ref="G743:H743"/>
    <mergeCell ref="I743:J743"/>
    <mergeCell ref="K743:L743"/>
    <mergeCell ref="M743:N743"/>
    <mergeCell ref="O743:P743"/>
    <mergeCell ref="Q743:R743"/>
    <mergeCell ref="S743:T743"/>
    <mergeCell ref="U743:V743"/>
    <mergeCell ref="W743:X743"/>
    <mergeCell ref="Y743:Z743"/>
    <mergeCell ref="AA743:AB743"/>
    <mergeCell ref="AC743:AD743"/>
    <mergeCell ref="AE743:AF743"/>
    <mergeCell ref="AG743:AH743"/>
    <mergeCell ref="AM743:AN743"/>
    <mergeCell ref="AO743:AP743"/>
    <mergeCell ref="AQ743:AR743"/>
    <mergeCell ref="AS743:AT743"/>
    <mergeCell ref="C741:D741"/>
    <mergeCell ref="E741:F741"/>
    <mergeCell ref="G741:H741"/>
    <mergeCell ref="I741:J741"/>
    <mergeCell ref="K741:L741"/>
    <mergeCell ref="M741:N741"/>
    <mergeCell ref="O741:P741"/>
    <mergeCell ref="Q741:R741"/>
    <mergeCell ref="S741:T741"/>
    <mergeCell ref="U741:V741"/>
    <mergeCell ref="AM753:AN753"/>
    <mergeCell ref="AO753:AP753"/>
    <mergeCell ref="AQ753:AR753"/>
    <mergeCell ref="AS753:AT753"/>
    <mergeCell ref="C751:D751"/>
    <mergeCell ref="E751:F751"/>
    <mergeCell ref="G751:H751"/>
    <mergeCell ref="I751:J751"/>
    <mergeCell ref="K751:L751"/>
    <mergeCell ref="M751:N751"/>
    <mergeCell ref="O751:P751"/>
    <mergeCell ref="Q751:R751"/>
    <mergeCell ref="S751:T751"/>
    <mergeCell ref="U751:V751"/>
    <mergeCell ref="W751:X751"/>
    <mergeCell ref="Y751:Z751"/>
    <mergeCell ref="AA751:AB751"/>
    <mergeCell ref="AC751:AD751"/>
    <mergeCell ref="AE751:AF751"/>
    <mergeCell ref="AG751:AH751"/>
    <mergeCell ref="AM751:AN751"/>
    <mergeCell ref="AI751:AJ751"/>
    <mergeCell ref="AK751:AL751"/>
    <mergeCell ref="AI753:AJ753"/>
    <mergeCell ref="AK753:AL753"/>
    <mergeCell ref="AO763:AP763"/>
    <mergeCell ref="AQ763:AR763"/>
    <mergeCell ref="AS763:AT763"/>
    <mergeCell ref="C761:D761"/>
    <mergeCell ref="E761:F761"/>
    <mergeCell ref="G761:H761"/>
    <mergeCell ref="I761:J761"/>
    <mergeCell ref="K761:L761"/>
    <mergeCell ref="M761:N761"/>
    <mergeCell ref="O761:P761"/>
    <mergeCell ref="Q761:R761"/>
    <mergeCell ref="S761:T761"/>
    <mergeCell ref="U761:V761"/>
    <mergeCell ref="AO751:AP751"/>
    <mergeCell ref="AQ751:AR751"/>
    <mergeCell ref="AS751:AT751"/>
    <mergeCell ref="C753:D753"/>
    <mergeCell ref="E753:F753"/>
    <mergeCell ref="G753:H753"/>
    <mergeCell ref="I753:J753"/>
    <mergeCell ref="K753:L753"/>
    <mergeCell ref="M753:N753"/>
    <mergeCell ref="O753:P753"/>
    <mergeCell ref="Q753:R753"/>
    <mergeCell ref="S753:T753"/>
    <mergeCell ref="U753:V753"/>
    <mergeCell ref="W753:X753"/>
    <mergeCell ref="Y753:Z753"/>
    <mergeCell ref="AA753:AB753"/>
    <mergeCell ref="AC753:AD753"/>
    <mergeCell ref="AE753:AF753"/>
    <mergeCell ref="AG753:AH753"/>
    <mergeCell ref="AO761:AP761"/>
    <mergeCell ref="W761:X761"/>
    <mergeCell ref="Y761:Z761"/>
    <mergeCell ref="AA761:AB761"/>
    <mergeCell ref="AC761:AD761"/>
    <mergeCell ref="AE761:AF761"/>
    <mergeCell ref="AG761:AH761"/>
    <mergeCell ref="AM761:AN761"/>
    <mergeCell ref="AI761:AJ761"/>
    <mergeCell ref="AK761:AL761"/>
    <mergeCell ref="AI763:AJ763"/>
    <mergeCell ref="AK763:AL763"/>
    <mergeCell ref="AO771:AP771"/>
    <mergeCell ref="AQ761:AR761"/>
    <mergeCell ref="AS761:AT761"/>
    <mergeCell ref="C763:D763"/>
    <mergeCell ref="E763:F763"/>
    <mergeCell ref="G763:H763"/>
    <mergeCell ref="I763:J763"/>
    <mergeCell ref="K763:L763"/>
    <mergeCell ref="M763:N763"/>
    <mergeCell ref="O763:P763"/>
    <mergeCell ref="Q763:R763"/>
    <mergeCell ref="S763:T763"/>
    <mergeCell ref="U763:V763"/>
    <mergeCell ref="W763:X763"/>
    <mergeCell ref="Y763:Z763"/>
    <mergeCell ref="AA763:AB763"/>
    <mergeCell ref="AC763:AD763"/>
    <mergeCell ref="AE763:AF763"/>
    <mergeCell ref="AG763:AH763"/>
    <mergeCell ref="AM763:AN763"/>
    <mergeCell ref="AQ773:AR773"/>
    <mergeCell ref="AS773:AT773"/>
    <mergeCell ref="C771:D771"/>
    <mergeCell ref="E771:F771"/>
    <mergeCell ref="G771:H771"/>
    <mergeCell ref="I771:J771"/>
    <mergeCell ref="K771:L771"/>
    <mergeCell ref="M771:N771"/>
    <mergeCell ref="O771:P771"/>
    <mergeCell ref="Q771:R771"/>
    <mergeCell ref="S771:T771"/>
    <mergeCell ref="U771:V771"/>
    <mergeCell ref="W771:X771"/>
    <mergeCell ref="Y771:Z771"/>
    <mergeCell ref="AA771:AB771"/>
    <mergeCell ref="AC771:AD771"/>
    <mergeCell ref="AE771:AF771"/>
    <mergeCell ref="AG771:AH771"/>
    <mergeCell ref="AM771:AN771"/>
    <mergeCell ref="AI771:AJ771"/>
    <mergeCell ref="AK771:AL771"/>
    <mergeCell ref="AI773:AJ773"/>
    <mergeCell ref="AK773:AL773"/>
    <mergeCell ref="U781:V781"/>
    <mergeCell ref="W781:X781"/>
    <mergeCell ref="Y781:Z781"/>
    <mergeCell ref="AA781:AB781"/>
    <mergeCell ref="AC781:AD781"/>
    <mergeCell ref="AE781:AF781"/>
    <mergeCell ref="AG781:AH781"/>
    <mergeCell ref="AM781:AN781"/>
    <mergeCell ref="AI781:AJ781"/>
    <mergeCell ref="AK781:AL781"/>
    <mergeCell ref="AI783:AJ783"/>
    <mergeCell ref="AK783:AL783"/>
    <mergeCell ref="AQ771:AR771"/>
    <mergeCell ref="AS771:AT771"/>
    <mergeCell ref="C773:D773"/>
    <mergeCell ref="E773:F773"/>
    <mergeCell ref="G773:H773"/>
    <mergeCell ref="I773:J773"/>
    <mergeCell ref="K773:L773"/>
    <mergeCell ref="M773:N773"/>
    <mergeCell ref="O773:P773"/>
    <mergeCell ref="Q773:R773"/>
    <mergeCell ref="S773:T773"/>
    <mergeCell ref="U773:V773"/>
    <mergeCell ref="W773:X773"/>
    <mergeCell ref="Y773:Z773"/>
    <mergeCell ref="AA773:AB773"/>
    <mergeCell ref="AC773:AD773"/>
    <mergeCell ref="AE773:AF773"/>
    <mergeCell ref="AG773:AH773"/>
    <mergeCell ref="AM773:AN773"/>
    <mergeCell ref="AO773:AP773"/>
    <mergeCell ref="AO781:AP781"/>
    <mergeCell ref="AQ781:AR781"/>
    <mergeCell ref="AS781:AT781"/>
    <mergeCell ref="C783:D783"/>
    <mergeCell ref="E783:F783"/>
    <mergeCell ref="G783:H783"/>
    <mergeCell ref="I783:J783"/>
    <mergeCell ref="K783:L783"/>
    <mergeCell ref="M783:N783"/>
    <mergeCell ref="O783:P783"/>
    <mergeCell ref="Q783:R783"/>
    <mergeCell ref="S783:T783"/>
    <mergeCell ref="U783:V783"/>
    <mergeCell ref="W783:X783"/>
    <mergeCell ref="Y783:Z783"/>
    <mergeCell ref="AA783:AB783"/>
    <mergeCell ref="AC783:AD783"/>
    <mergeCell ref="AE783:AF783"/>
    <mergeCell ref="AG783:AH783"/>
    <mergeCell ref="AM783:AN783"/>
    <mergeCell ref="AO783:AP783"/>
    <mergeCell ref="AQ783:AR783"/>
    <mergeCell ref="AS783:AT783"/>
    <mergeCell ref="C781:D781"/>
    <mergeCell ref="E781:F781"/>
    <mergeCell ref="G781:H781"/>
    <mergeCell ref="I781:J781"/>
    <mergeCell ref="K781:L781"/>
    <mergeCell ref="M781:N781"/>
    <mergeCell ref="O781:P781"/>
    <mergeCell ref="Q781:R781"/>
    <mergeCell ref="S781:T781"/>
    <mergeCell ref="AQ791:AR791"/>
    <mergeCell ref="AS791:AT791"/>
    <mergeCell ref="C793:D793"/>
    <mergeCell ref="E793:F793"/>
    <mergeCell ref="G793:H793"/>
    <mergeCell ref="I793:J793"/>
    <mergeCell ref="K793:L793"/>
    <mergeCell ref="M793:N793"/>
    <mergeCell ref="O793:P793"/>
    <mergeCell ref="Q793:R793"/>
    <mergeCell ref="S793:T793"/>
    <mergeCell ref="U793:V793"/>
    <mergeCell ref="W793:X793"/>
    <mergeCell ref="Y793:Z793"/>
    <mergeCell ref="AA793:AB793"/>
    <mergeCell ref="AC793:AD793"/>
    <mergeCell ref="AE793:AF793"/>
    <mergeCell ref="AG793:AH793"/>
    <mergeCell ref="AM793:AN793"/>
    <mergeCell ref="AO793:AP793"/>
    <mergeCell ref="AQ793:AR793"/>
    <mergeCell ref="AS793:AT793"/>
    <mergeCell ref="C791:D791"/>
    <mergeCell ref="E791:F791"/>
    <mergeCell ref="G791:H791"/>
    <mergeCell ref="I791:J791"/>
    <mergeCell ref="K791:L791"/>
    <mergeCell ref="M791:N791"/>
    <mergeCell ref="O791:P791"/>
    <mergeCell ref="Q791:R791"/>
    <mergeCell ref="S791:T791"/>
    <mergeCell ref="U791:V791"/>
    <mergeCell ref="W801:X801"/>
    <mergeCell ref="Y801:Z801"/>
    <mergeCell ref="AA801:AB801"/>
    <mergeCell ref="AC801:AD801"/>
    <mergeCell ref="AE801:AF801"/>
    <mergeCell ref="AG801:AH801"/>
    <mergeCell ref="AM801:AN801"/>
    <mergeCell ref="AI801:AJ801"/>
    <mergeCell ref="AK801:AL801"/>
    <mergeCell ref="AI803:AJ803"/>
    <mergeCell ref="AK803:AL803"/>
    <mergeCell ref="AO791:AP791"/>
    <mergeCell ref="W791:X791"/>
    <mergeCell ref="Y791:Z791"/>
    <mergeCell ref="AA791:AB791"/>
    <mergeCell ref="AC791:AD791"/>
    <mergeCell ref="AE791:AF791"/>
    <mergeCell ref="AG791:AH791"/>
    <mergeCell ref="AM791:AN791"/>
    <mergeCell ref="AI791:AJ791"/>
    <mergeCell ref="AK791:AL791"/>
    <mergeCell ref="AI793:AJ793"/>
    <mergeCell ref="AK793:AL793"/>
    <mergeCell ref="AO801:AP801"/>
    <mergeCell ref="AQ801:AR801"/>
    <mergeCell ref="AS801:AT801"/>
    <mergeCell ref="C803:D803"/>
    <mergeCell ref="E803:F803"/>
    <mergeCell ref="G803:H803"/>
    <mergeCell ref="I803:J803"/>
    <mergeCell ref="K803:L803"/>
    <mergeCell ref="M803:N803"/>
    <mergeCell ref="O803:P803"/>
    <mergeCell ref="Q803:R803"/>
    <mergeCell ref="S803:T803"/>
    <mergeCell ref="U803:V803"/>
    <mergeCell ref="W803:X803"/>
    <mergeCell ref="Y803:Z803"/>
    <mergeCell ref="AA803:AB803"/>
    <mergeCell ref="AC803:AD803"/>
    <mergeCell ref="AE803:AF803"/>
    <mergeCell ref="AG803:AH803"/>
    <mergeCell ref="AM803:AN803"/>
    <mergeCell ref="AO803:AP803"/>
    <mergeCell ref="AQ803:AR803"/>
    <mergeCell ref="AS803:AT803"/>
    <mergeCell ref="C801:D801"/>
    <mergeCell ref="E801:F801"/>
    <mergeCell ref="G801:H801"/>
    <mergeCell ref="I801:J801"/>
    <mergeCell ref="K801:L801"/>
    <mergeCell ref="M801:N801"/>
    <mergeCell ref="O801:P801"/>
    <mergeCell ref="Q801:R801"/>
    <mergeCell ref="S801:T801"/>
    <mergeCell ref="U801:V801"/>
    <mergeCell ref="AM813:AN813"/>
    <mergeCell ref="AO813:AP813"/>
    <mergeCell ref="AQ813:AR813"/>
    <mergeCell ref="AS813:AT813"/>
    <mergeCell ref="C811:D811"/>
    <mergeCell ref="E811:F811"/>
    <mergeCell ref="G811:H811"/>
    <mergeCell ref="I811:J811"/>
    <mergeCell ref="K811:L811"/>
    <mergeCell ref="M811:N811"/>
    <mergeCell ref="O811:P811"/>
    <mergeCell ref="Q811:R811"/>
    <mergeCell ref="S811:T811"/>
    <mergeCell ref="U811:V811"/>
    <mergeCell ref="W811:X811"/>
    <mergeCell ref="Y811:Z811"/>
    <mergeCell ref="AA811:AB811"/>
    <mergeCell ref="AC811:AD811"/>
    <mergeCell ref="AE811:AF811"/>
    <mergeCell ref="AG811:AH811"/>
    <mergeCell ref="AM811:AN811"/>
    <mergeCell ref="AI811:AJ811"/>
    <mergeCell ref="AK811:AL811"/>
    <mergeCell ref="AI813:AJ813"/>
    <mergeCell ref="AK813:AL813"/>
    <mergeCell ref="AO823:AP823"/>
    <mergeCell ref="AQ823:AR823"/>
    <mergeCell ref="AS823:AT823"/>
    <mergeCell ref="C821:D821"/>
    <mergeCell ref="E821:F821"/>
    <mergeCell ref="G821:H821"/>
    <mergeCell ref="I821:J821"/>
    <mergeCell ref="K821:L821"/>
    <mergeCell ref="M821:N821"/>
    <mergeCell ref="O821:P821"/>
    <mergeCell ref="Q821:R821"/>
    <mergeCell ref="S821:T821"/>
    <mergeCell ref="U821:V821"/>
    <mergeCell ref="AO811:AP811"/>
    <mergeCell ref="AQ811:AR811"/>
    <mergeCell ref="AS811:AT811"/>
    <mergeCell ref="C813:D813"/>
    <mergeCell ref="E813:F813"/>
    <mergeCell ref="G813:H813"/>
    <mergeCell ref="I813:J813"/>
    <mergeCell ref="K813:L813"/>
    <mergeCell ref="M813:N813"/>
    <mergeCell ref="O813:P813"/>
    <mergeCell ref="Q813:R813"/>
    <mergeCell ref="S813:T813"/>
    <mergeCell ref="U813:V813"/>
    <mergeCell ref="W813:X813"/>
    <mergeCell ref="Y813:Z813"/>
    <mergeCell ref="AA813:AB813"/>
    <mergeCell ref="AC813:AD813"/>
    <mergeCell ref="AE813:AF813"/>
    <mergeCell ref="AG813:AH813"/>
    <mergeCell ref="AO821:AP821"/>
    <mergeCell ref="W821:X821"/>
    <mergeCell ref="Y821:Z821"/>
    <mergeCell ref="AA821:AB821"/>
    <mergeCell ref="AC821:AD821"/>
    <mergeCell ref="AE821:AF821"/>
    <mergeCell ref="AG821:AH821"/>
    <mergeCell ref="AM821:AN821"/>
    <mergeCell ref="AI821:AJ821"/>
    <mergeCell ref="AK821:AL821"/>
    <mergeCell ref="AI823:AJ823"/>
    <mergeCell ref="AK823:AL823"/>
    <mergeCell ref="AO831:AP831"/>
    <mergeCell ref="AQ821:AR821"/>
    <mergeCell ref="AS821:AT821"/>
    <mergeCell ref="C823:D823"/>
    <mergeCell ref="E823:F823"/>
    <mergeCell ref="G823:H823"/>
    <mergeCell ref="I823:J823"/>
    <mergeCell ref="K823:L823"/>
    <mergeCell ref="M823:N823"/>
    <mergeCell ref="O823:P823"/>
    <mergeCell ref="Q823:R823"/>
    <mergeCell ref="S823:T823"/>
    <mergeCell ref="U823:V823"/>
    <mergeCell ref="W823:X823"/>
    <mergeCell ref="Y823:Z823"/>
    <mergeCell ref="AA823:AB823"/>
    <mergeCell ref="AC823:AD823"/>
    <mergeCell ref="AE823:AF823"/>
    <mergeCell ref="AG823:AH823"/>
    <mergeCell ref="AM823:AN823"/>
    <mergeCell ref="AQ833:AR833"/>
    <mergeCell ref="AS833:AT833"/>
    <mergeCell ref="C831:D831"/>
    <mergeCell ref="E831:F831"/>
    <mergeCell ref="G831:H831"/>
    <mergeCell ref="I831:J831"/>
    <mergeCell ref="K831:L831"/>
    <mergeCell ref="M831:N831"/>
    <mergeCell ref="O831:P831"/>
    <mergeCell ref="Q831:R831"/>
    <mergeCell ref="S831:T831"/>
    <mergeCell ref="U831:V831"/>
    <mergeCell ref="W831:X831"/>
    <mergeCell ref="Y831:Z831"/>
    <mergeCell ref="AA831:AB831"/>
    <mergeCell ref="AC831:AD831"/>
    <mergeCell ref="AE831:AF831"/>
    <mergeCell ref="AG831:AH831"/>
    <mergeCell ref="AM831:AN831"/>
    <mergeCell ref="AI831:AJ831"/>
    <mergeCell ref="AK831:AL831"/>
    <mergeCell ref="AI833:AJ833"/>
    <mergeCell ref="AK833:AL833"/>
    <mergeCell ref="U841:V841"/>
    <mergeCell ref="W841:X841"/>
    <mergeCell ref="Y841:Z841"/>
    <mergeCell ref="AA841:AB841"/>
    <mergeCell ref="AC841:AD841"/>
    <mergeCell ref="AE841:AF841"/>
    <mergeCell ref="AG841:AH841"/>
    <mergeCell ref="AM841:AN841"/>
    <mergeCell ref="AI841:AJ841"/>
    <mergeCell ref="AK841:AL841"/>
    <mergeCell ref="AI843:AJ843"/>
    <mergeCell ref="AK843:AL843"/>
    <mergeCell ref="AQ831:AR831"/>
    <mergeCell ref="AS831:AT831"/>
    <mergeCell ref="C833:D833"/>
    <mergeCell ref="E833:F833"/>
    <mergeCell ref="G833:H833"/>
    <mergeCell ref="I833:J833"/>
    <mergeCell ref="K833:L833"/>
    <mergeCell ref="M833:N833"/>
    <mergeCell ref="O833:P833"/>
    <mergeCell ref="Q833:R833"/>
    <mergeCell ref="S833:T833"/>
    <mergeCell ref="U833:V833"/>
    <mergeCell ref="W833:X833"/>
    <mergeCell ref="Y833:Z833"/>
    <mergeCell ref="AA833:AB833"/>
    <mergeCell ref="AC833:AD833"/>
    <mergeCell ref="AE833:AF833"/>
    <mergeCell ref="AG833:AH833"/>
    <mergeCell ref="AM833:AN833"/>
    <mergeCell ref="AO833:AP833"/>
    <mergeCell ref="AO841:AP841"/>
    <mergeCell ref="AQ841:AR841"/>
    <mergeCell ref="AS841:AT841"/>
    <mergeCell ref="C843:D843"/>
    <mergeCell ref="E843:F843"/>
    <mergeCell ref="G843:H843"/>
    <mergeCell ref="I843:J843"/>
    <mergeCell ref="K843:L843"/>
    <mergeCell ref="M843:N843"/>
    <mergeCell ref="O843:P843"/>
    <mergeCell ref="Q843:R843"/>
    <mergeCell ref="S843:T843"/>
    <mergeCell ref="U843:V843"/>
    <mergeCell ref="W843:X843"/>
    <mergeCell ref="Y843:Z843"/>
    <mergeCell ref="AA843:AB843"/>
    <mergeCell ref="AC843:AD843"/>
    <mergeCell ref="AE843:AF843"/>
    <mergeCell ref="AG843:AH843"/>
    <mergeCell ref="AM843:AN843"/>
    <mergeCell ref="AO843:AP843"/>
    <mergeCell ref="AQ843:AR843"/>
    <mergeCell ref="AS843:AT843"/>
    <mergeCell ref="C841:D841"/>
    <mergeCell ref="E841:F841"/>
    <mergeCell ref="G841:H841"/>
    <mergeCell ref="I841:J841"/>
    <mergeCell ref="K841:L841"/>
    <mergeCell ref="M841:N841"/>
    <mergeCell ref="O841:P841"/>
    <mergeCell ref="Q841:R841"/>
    <mergeCell ref="S841:T841"/>
    <mergeCell ref="AQ851:AR851"/>
    <mergeCell ref="AS851:AT851"/>
    <mergeCell ref="C853:D853"/>
    <mergeCell ref="E853:F853"/>
    <mergeCell ref="G853:H853"/>
    <mergeCell ref="I853:J853"/>
    <mergeCell ref="K853:L853"/>
    <mergeCell ref="M853:N853"/>
    <mergeCell ref="O853:P853"/>
    <mergeCell ref="Q853:R853"/>
    <mergeCell ref="S853:T853"/>
    <mergeCell ref="U853:V853"/>
    <mergeCell ref="W853:X853"/>
    <mergeCell ref="Y853:Z853"/>
    <mergeCell ref="AA853:AB853"/>
    <mergeCell ref="AC853:AD853"/>
    <mergeCell ref="AE853:AF853"/>
    <mergeCell ref="AG853:AH853"/>
    <mergeCell ref="AM853:AN853"/>
    <mergeCell ref="AO853:AP853"/>
    <mergeCell ref="AQ853:AR853"/>
    <mergeCell ref="AS853:AT853"/>
    <mergeCell ref="C851:D851"/>
    <mergeCell ref="E851:F851"/>
    <mergeCell ref="G851:H851"/>
    <mergeCell ref="I851:J851"/>
    <mergeCell ref="K851:L851"/>
    <mergeCell ref="M851:N851"/>
    <mergeCell ref="O851:P851"/>
    <mergeCell ref="Q851:R851"/>
    <mergeCell ref="S851:T851"/>
    <mergeCell ref="U851:V851"/>
    <mergeCell ref="W861:X861"/>
    <mergeCell ref="Y861:Z861"/>
    <mergeCell ref="AA861:AB861"/>
    <mergeCell ref="AC861:AD861"/>
    <mergeCell ref="AE861:AF861"/>
    <mergeCell ref="AG861:AH861"/>
    <mergeCell ref="AM861:AN861"/>
    <mergeCell ref="AI861:AJ861"/>
    <mergeCell ref="AK861:AL861"/>
    <mergeCell ref="AI863:AJ863"/>
    <mergeCell ref="AK863:AL863"/>
    <mergeCell ref="AO851:AP851"/>
    <mergeCell ref="W851:X851"/>
    <mergeCell ref="Y851:Z851"/>
    <mergeCell ref="AA851:AB851"/>
    <mergeCell ref="AC851:AD851"/>
    <mergeCell ref="AE851:AF851"/>
    <mergeCell ref="AG851:AH851"/>
    <mergeCell ref="AM851:AN851"/>
    <mergeCell ref="AI851:AJ851"/>
    <mergeCell ref="AK851:AL851"/>
    <mergeCell ref="AI853:AJ853"/>
    <mergeCell ref="AK853:AL853"/>
    <mergeCell ref="AO861:AP861"/>
    <mergeCell ref="AQ861:AR861"/>
    <mergeCell ref="AS861:AT861"/>
    <mergeCell ref="C863:D863"/>
    <mergeCell ref="E863:F863"/>
    <mergeCell ref="G863:H863"/>
    <mergeCell ref="I863:J863"/>
    <mergeCell ref="K863:L863"/>
    <mergeCell ref="M863:N863"/>
    <mergeCell ref="O863:P863"/>
    <mergeCell ref="Q863:R863"/>
    <mergeCell ref="S863:T863"/>
    <mergeCell ref="U863:V863"/>
    <mergeCell ref="W863:X863"/>
    <mergeCell ref="Y863:Z863"/>
    <mergeCell ref="AA863:AB863"/>
    <mergeCell ref="AC863:AD863"/>
    <mergeCell ref="AE863:AF863"/>
    <mergeCell ref="AG863:AH863"/>
    <mergeCell ref="AM863:AN863"/>
    <mergeCell ref="AO863:AP863"/>
    <mergeCell ref="AQ863:AR863"/>
    <mergeCell ref="AS863:AT863"/>
    <mergeCell ref="C861:D861"/>
    <mergeCell ref="E861:F861"/>
    <mergeCell ref="G861:H861"/>
    <mergeCell ref="I861:J861"/>
    <mergeCell ref="K861:L861"/>
    <mergeCell ref="M861:N861"/>
    <mergeCell ref="O861:P861"/>
    <mergeCell ref="Q861:R861"/>
    <mergeCell ref="S861:T861"/>
    <mergeCell ref="U861:V861"/>
    <mergeCell ref="AM873:AN873"/>
    <mergeCell ref="AO873:AP873"/>
    <mergeCell ref="AQ873:AR873"/>
    <mergeCell ref="AS873:AT873"/>
    <mergeCell ref="C871:D871"/>
    <mergeCell ref="E871:F871"/>
    <mergeCell ref="G871:H871"/>
    <mergeCell ref="I871:J871"/>
    <mergeCell ref="K871:L871"/>
    <mergeCell ref="M871:N871"/>
    <mergeCell ref="O871:P871"/>
    <mergeCell ref="Q871:R871"/>
    <mergeCell ref="S871:T871"/>
    <mergeCell ref="U871:V871"/>
    <mergeCell ref="W871:X871"/>
    <mergeCell ref="Y871:Z871"/>
    <mergeCell ref="AA871:AB871"/>
    <mergeCell ref="AC871:AD871"/>
    <mergeCell ref="AE871:AF871"/>
    <mergeCell ref="AG871:AH871"/>
    <mergeCell ref="AM871:AN871"/>
    <mergeCell ref="AI871:AJ871"/>
    <mergeCell ref="AK871:AL871"/>
    <mergeCell ref="AI873:AJ873"/>
    <mergeCell ref="AK873:AL873"/>
    <mergeCell ref="AO883:AP883"/>
    <mergeCell ref="AQ883:AR883"/>
    <mergeCell ref="AS883:AT883"/>
    <mergeCell ref="C881:D881"/>
    <mergeCell ref="E881:F881"/>
    <mergeCell ref="G881:H881"/>
    <mergeCell ref="I881:J881"/>
    <mergeCell ref="K881:L881"/>
    <mergeCell ref="M881:N881"/>
    <mergeCell ref="O881:P881"/>
    <mergeCell ref="Q881:R881"/>
    <mergeCell ref="S881:T881"/>
    <mergeCell ref="U881:V881"/>
    <mergeCell ref="AO871:AP871"/>
    <mergeCell ref="AQ871:AR871"/>
    <mergeCell ref="AS871:AT871"/>
    <mergeCell ref="C873:D873"/>
    <mergeCell ref="E873:F873"/>
    <mergeCell ref="G873:H873"/>
    <mergeCell ref="I873:J873"/>
    <mergeCell ref="K873:L873"/>
    <mergeCell ref="M873:N873"/>
    <mergeCell ref="O873:P873"/>
    <mergeCell ref="Q873:R873"/>
    <mergeCell ref="S873:T873"/>
    <mergeCell ref="U873:V873"/>
    <mergeCell ref="W873:X873"/>
    <mergeCell ref="Y873:Z873"/>
    <mergeCell ref="AA873:AB873"/>
    <mergeCell ref="AC873:AD873"/>
    <mergeCell ref="AE873:AF873"/>
    <mergeCell ref="AG873:AH873"/>
    <mergeCell ref="AO881:AP881"/>
    <mergeCell ref="W881:X881"/>
    <mergeCell ref="Y881:Z881"/>
    <mergeCell ref="AA881:AB881"/>
    <mergeCell ref="AC881:AD881"/>
    <mergeCell ref="AE881:AF881"/>
    <mergeCell ref="AG881:AH881"/>
    <mergeCell ref="AM881:AN881"/>
    <mergeCell ref="AI881:AJ881"/>
    <mergeCell ref="AK881:AL881"/>
    <mergeCell ref="AI883:AJ883"/>
    <mergeCell ref="AK883:AL883"/>
    <mergeCell ref="AO891:AP891"/>
    <mergeCell ref="AQ881:AR881"/>
    <mergeCell ref="AS881:AT881"/>
    <mergeCell ref="C883:D883"/>
    <mergeCell ref="E883:F883"/>
    <mergeCell ref="G883:H883"/>
    <mergeCell ref="I883:J883"/>
    <mergeCell ref="K883:L883"/>
    <mergeCell ref="M883:N883"/>
    <mergeCell ref="O883:P883"/>
    <mergeCell ref="Q883:R883"/>
    <mergeCell ref="S883:T883"/>
    <mergeCell ref="U883:V883"/>
    <mergeCell ref="W883:X883"/>
    <mergeCell ref="Y883:Z883"/>
    <mergeCell ref="AA883:AB883"/>
    <mergeCell ref="AC883:AD883"/>
    <mergeCell ref="AE883:AF883"/>
    <mergeCell ref="AG883:AH883"/>
    <mergeCell ref="AM883:AN883"/>
    <mergeCell ref="AQ893:AR893"/>
    <mergeCell ref="AS893:AT893"/>
    <mergeCell ref="C891:D891"/>
    <mergeCell ref="E891:F891"/>
    <mergeCell ref="G891:H891"/>
    <mergeCell ref="I891:J891"/>
    <mergeCell ref="K891:L891"/>
    <mergeCell ref="M891:N891"/>
    <mergeCell ref="O891:P891"/>
    <mergeCell ref="Q891:R891"/>
    <mergeCell ref="S891:T891"/>
    <mergeCell ref="U891:V891"/>
    <mergeCell ref="W891:X891"/>
    <mergeCell ref="Y891:Z891"/>
    <mergeCell ref="AA891:AB891"/>
    <mergeCell ref="AC891:AD891"/>
    <mergeCell ref="AE891:AF891"/>
    <mergeCell ref="AG891:AH891"/>
    <mergeCell ref="AM891:AN891"/>
    <mergeCell ref="AI891:AJ891"/>
    <mergeCell ref="AK891:AL891"/>
    <mergeCell ref="AI893:AJ893"/>
    <mergeCell ref="AK893:AL893"/>
    <mergeCell ref="U901:V901"/>
    <mergeCell ref="W901:X901"/>
    <mergeCell ref="Y901:Z901"/>
    <mergeCell ref="AA901:AB901"/>
    <mergeCell ref="AC901:AD901"/>
    <mergeCell ref="AE901:AF901"/>
    <mergeCell ref="AG901:AH901"/>
    <mergeCell ref="AM901:AN901"/>
    <mergeCell ref="AI901:AJ901"/>
    <mergeCell ref="AK901:AL901"/>
    <mergeCell ref="AI903:AJ903"/>
    <mergeCell ref="AK903:AL903"/>
    <mergeCell ref="AQ891:AR891"/>
    <mergeCell ref="AS891:AT891"/>
    <mergeCell ref="C893:D893"/>
    <mergeCell ref="E893:F893"/>
    <mergeCell ref="G893:H893"/>
    <mergeCell ref="I893:J893"/>
    <mergeCell ref="K893:L893"/>
    <mergeCell ref="M893:N893"/>
    <mergeCell ref="O893:P893"/>
    <mergeCell ref="Q893:R893"/>
    <mergeCell ref="S893:T893"/>
    <mergeCell ref="U893:V893"/>
    <mergeCell ref="W893:X893"/>
    <mergeCell ref="Y893:Z893"/>
    <mergeCell ref="AA893:AB893"/>
    <mergeCell ref="AC893:AD893"/>
    <mergeCell ref="AE893:AF893"/>
    <mergeCell ref="AG893:AH893"/>
    <mergeCell ref="AM893:AN893"/>
    <mergeCell ref="AO893:AP893"/>
    <mergeCell ref="AO901:AP901"/>
    <mergeCell ref="AQ901:AR901"/>
    <mergeCell ref="AS901:AT901"/>
    <mergeCell ref="C903:D903"/>
    <mergeCell ref="E903:F903"/>
    <mergeCell ref="G903:H903"/>
    <mergeCell ref="I903:J903"/>
    <mergeCell ref="K903:L903"/>
    <mergeCell ref="M903:N903"/>
    <mergeCell ref="O903:P903"/>
    <mergeCell ref="Q903:R903"/>
    <mergeCell ref="S903:T903"/>
    <mergeCell ref="U903:V903"/>
    <mergeCell ref="W903:X903"/>
    <mergeCell ref="Y903:Z903"/>
    <mergeCell ref="AA903:AB903"/>
    <mergeCell ref="AC903:AD903"/>
    <mergeCell ref="AE903:AF903"/>
    <mergeCell ref="AG903:AH903"/>
    <mergeCell ref="AM903:AN903"/>
    <mergeCell ref="AO903:AP903"/>
    <mergeCell ref="AQ903:AR903"/>
    <mergeCell ref="AS903:AT903"/>
    <mergeCell ref="C901:D901"/>
    <mergeCell ref="E901:F901"/>
    <mergeCell ref="G901:H901"/>
    <mergeCell ref="I901:J901"/>
    <mergeCell ref="K901:L901"/>
    <mergeCell ref="M901:N901"/>
    <mergeCell ref="O901:P901"/>
    <mergeCell ref="Q901:R901"/>
    <mergeCell ref="S901:T901"/>
    <mergeCell ref="AQ911:AR911"/>
    <mergeCell ref="AS911:AT911"/>
    <mergeCell ref="C913:D913"/>
    <mergeCell ref="E913:F913"/>
    <mergeCell ref="G913:H913"/>
    <mergeCell ref="I913:J913"/>
    <mergeCell ref="K913:L913"/>
    <mergeCell ref="M913:N913"/>
    <mergeCell ref="O913:P913"/>
    <mergeCell ref="Q913:R913"/>
    <mergeCell ref="S913:T913"/>
    <mergeCell ref="U913:V913"/>
    <mergeCell ref="W913:X913"/>
    <mergeCell ref="Y913:Z913"/>
    <mergeCell ref="AA913:AB913"/>
    <mergeCell ref="AC913:AD913"/>
    <mergeCell ref="AE913:AF913"/>
    <mergeCell ref="AG913:AH913"/>
    <mergeCell ref="AM913:AN913"/>
    <mergeCell ref="AO913:AP913"/>
    <mergeCell ref="AQ913:AR913"/>
    <mergeCell ref="AS913:AT913"/>
    <mergeCell ref="C911:D911"/>
    <mergeCell ref="E911:F911"/>
    <mergeCell ref="G911:H911"/>
    <mergeCell ref="I911:J911"/>
    <mergeCell ref="K911:L911"/>
    <mergeCell ref="M911:N911"/>
    <mergeCell ref="O911:P911"/>
    <mergeCell ref="Q911:R911"/>
    <mergeCell ref="S911:T911"/>
    <mergeCell ref="U911:V911"/>
    <mergeCell ref="W921:X921"/>
    <mergeCell ref="Y921:Z921"/>
    <mergeCell ref="AA921:AB921"/>
    <mergeCell ref="AC921:AD921"/>
    <mergeCell ref="AE921:AF921"/>
    <mergeCell ref="AG921:AH921"/>
    <mergeCell ref="AM921:AN921"/>
    <mergeCell ref="AI921:AJ921"/>
    <mergeCell ref="AK921:AL921"/>
    <mergeCell ref="AI923:AJ923"/>
    <mergeCell ref="AK923:AL923"/>
    <mergeCell ref="AO911:AP911"/>
    <mergeCell ref="W911:X911"/>
    <mergeCell ref="Y911:Z911"/>
    <mergeCell ref="AA911:AB911"/>
    <mergeCell ref="AC911:AD911"/>
    <mergeCell ref="AE911:AF911"/>
    <mergeCell ref="AG911:AH911"/>
    <mergeCell ref="AM911:AN911"/>
    <mergeCell ref="AI911:AJ911"/>
    <mergeCell ref="AK911:AL911"/>
    <mergeCell ref="AI913:AJ913"/>
    <mergeCell ref="AK913:AL913"/>
    <mergeCell ref="AO921:AP921"/>
    <mergeCell ref="AQ921:AR921"/>
    <mergeCell ref="AS921:AT921"/>
    <mergeCell ref="C923:D923"/>
    <mergeCell ref="E923:F923"/>
    <mergeCell ref="G923:H923"/>
    <mergeCell ref="I923:J923"/>
    <mergeCell ref="K923:L923"/>
    <mergeCell ref="M923:N923"/>
    <mergeCell ref="O923:P923"/>
    <mergeCell ref="Q923:R923"/>
    <mergeCell ref="S923:T923"/>
    <mergeCell ref="U923:V923"/>
    <mergeCell ref="W923:X923"/>
    <mergeCell ref="Y923:Z923"/>
    <mergeCell ref="AA923:AB923"/>
    <mergeCell ref="AC923:AD923"/>
    <mergeCell ref="AE923:AF923"/>
    <mergeCell ref="AG923:AH923"/>
    <mergeCell ref="AM923:AN923"/>
    <mergeCell ref="AO923:AP923"/>
    <mergeCell ref="AQ923:AR923"/>
    <mergeCell ref="AS923:AT923"/>
    <mergeCell ref="C921:D921"/>
    <mergeCell ref="E921:F921"/>
    <mergeCell ref="G921:H921"/>
    <mergeCell ref="I921:J921"/>
    <mergeCell ref="K921:L921"/>
    <mergeCell ref="M921:N921"/>
    <mergeCell ref="O921:P921"/>
    <mergeCell ref="Q921:R921"/>
    <mergeCell ref="S921:T921"/>
    <mergeCell ref="U921:V921"/>
    <mergeCell ref="AM933:AN933"/>
    <mergeCell ref="AO933:AP933"/>
    <mergeCell ref="AQ933:AR933"/>
    <mergeCell ref="AS933:AT933"/>
    <mergeCell ref="C931:D931"/>
    <mergeCell ref="E931:F931"/>
    <mergeCell ref="G931:H931"/>
    <mergeCell ref="I931:J931"/>
    <mergeCell ref="K931:L931"/>
    <mergeCell ref="M931:N931"/>
    <mergeCell ref="O931:P931"/>
    <mergeCell ref="Q931:R931"/>
    <mergeCell ref="S931:T931"/>
    <mergeCell ref="U931:V931"/>
    <mergeCell ref="W931:X931"/>
    <mergeCell ref="Y931:Z931"/>
    <mergeCell ref="AA931:AB931"/>
    <mergeCell ref="AC931:AD931"/>
    <mergeCell ref="AE931:AF931"/>
    <mergeCell ref="AG931:AH931"/>
    <mergeCell ref="AM931:AN931"/>
    <mergeCell ref="AI931:AJ931"/>
    <mergeCell ref="AK931:AL931"/>
    <mergeCell ref="AI933:AJ933"/>
    <mergeCell ref="AK933:AL933"/>
    <mergeCell ref="AO931:AP931"/>
    <mergeCell ref="AQ931:AR931"/>
    <mergeCell ref="AS931:AT931"/>
    <mergeCell ref="C933:D933"/>
    <mergeCell ref="E933:F933"/>
    <mergeCell ref="G933:H933"/>
    <mergeCell ref="I933:J933"/>
    <mergeCell ref="C941:D941"/>
    <mergeCell ref="E941:F941"/>
    <mergeCell ref="G941:H941"/>
    <mergeCell ref="I941:J941"/>
    <mergeCell ref="K941:L941"/>
    <mergeCell ref="M941:N941"/>
    <mergeCell ref="O941:P941"/>
    <mergeCell ref="Q941:R941"/>
    <mergeCell ref="S941:T941"/>
    <mergeCell ref="U941:V941"/>
    <mergeCell ref="AI941:AJ941"/>
    <mergeCell ref="AK941:AL941"/>
    <mergeCell ref="AI943:AJ943"/>
    <mergeCell ref="AK943:AL943"/>
    <mergeCell ref="Y933:Z933"/>
    <mergeCell ref="AA933:AB933"/>
    <mergeCell ref="AC933:AD933"/>
    <mergeCell ref="AE933:AF933"/>
    <mergeCell ref="AG933:AH933"/>
    <mergeCell ref="K933:L933"/>
    <mergeCell ref="M933:N933"/>
    <mergeCell ref="O933:P933"/>
    <mergeCell ref="Q933:R933"/>
    <mergeCell ref="S933:T933"/>
    <mergeCell ref="U933:V933"/>
    <mergeCell ref="W933:X933"/>
    <mergeCell ref="C943:D943"/>
    <mergeCell ref="E943:F943"/>
    <mergeCell ref="G943:H943"/>
    <mergeCell ref="I943:J943"/>
    <mergeCell ref="K943:L943"/>
    <mergeCell ref="M943:N943"/>
    <mergeCell ref="O943:P943"/>
    <mergeCell ref="Q943:R943"/>
    <mergeCell ref="S943:T943"/>
    <mergeCell ref="U943:V943"/>
    <mergeCell ref="W943:X943"/>
    <mergeCell ref="Y943:Z943"/>
    <mergeCell ref="AA943:AB943"/>
    <mergeCell ref="AC943:AD943"/>
    <mergeCell ref="AE943:AF943"/>
    <mergeCell ref="AG943:AH943"/>
    <mergeCell ref="AM943:AN943"/>
    <mergeCell ref="AA951:AB951"/>
    <mergeCell ref="AC951:AD951"/>
    <mergeCell ref="AE951:AF951"/>
    <mergeCell ref="AG951:AH951"/>
    <mergeCell ref="AI951:AJ951"/>
    <mergeCell ref="AK951:AL951"/>
    <mergeCell ref="AM951:AN951"/>
    <mergeCell ref="Y951:Z951"/>
    <mergeCell ref="AO951:AP951"/>
    <mergeCell ref="AQ951:AR951"/>
    <mergeCell ref="AS951:AT951"/>
    <mergeCell ref="AO941:AP941"/>
    <mergeCell ref="W941:X941"/>
    <mergeCell ref="Y941:Z941"/>
    <mergeCell ref="AA941:AB941"/>
    <mergeCell ref="AC941:AD941"/>
    <mergeCell ref="AE941:AF941"/>
    <mergeCell ref="AG941:AH941"/>
    <mergeCell ref="AM941:AN941"/>
    <mergeCell ref="AQ941:AR941"/>
    <mergeCell ref="AS941:AT941"/>
    <mergeCell ref="AO943:AP943"/>
    <mergeCell ref="AQ943:AR943"/>
    <mergeCell ref="AS943:AT943"/>
    <mergeCell ref="C953:D953"/>
    <mergeCell ref="E953:F953"/>
    <mergeCell ref="G953:H953"/>
    <mergeCell ref="I953:J953"/>
    <mergeCell ref="K953:L953"/>
    <mergeCell ref="C951:D951"/>
    <mergeCell ref="E951:F951"/>
    <mergeCell ref="G951:H951"/>
    <mergeCell ref="I951:J951"/>
    <mergeCell ref="K951:L951"/>
    <mergeCell ref="M951:N951"/>
    <mergeCell ref="O951:P951"/>
    <mergeCell ref="Q951:R951"/>
    <mergeCell ref="S951:T951"/>
    <mergeCell ref="U951:V951"/>
    <mergeCell ref="W951:X951"/>
    <mergeCell ref="AK963:AL963"/>
    <mergeCell ref="AM963:AN963"/>
    <mergeCell ref="AO963:AP963"/>
    <mergeCell ref="AQ963:AR963"/>
    <mergeCell ref="AS963:AT963"/>
    <mergeCell ref="AK953:AL953"/>
    <mergeCell ref="AM953:AN953"/>
    <mergeCell ref="AO953:AP953"/>
    <mergeCell ref="AQ953:AR953"/>
    <mergeCell ref="AS953:AT953"/>
    <mergeCell ref="C961:D961"/>
    <mergeCell ref="E961:F961"/>
    <mergeCell ref="G961:H961"/>
    <mergeCell ref="I961:J961"/>
    <mergeCell ref="K961:L961"/>
    <mergeCell ref="M961:N961"/>
    <mergeCell ref="O961:P961"/>
    <mergeCell ref="Q961:R961"/>
    <mergeCell ref="S961:T961"/>
    <mergeCell ref="U961:V961"/>
    <mergeCell ref="W961:X961"/>
    <mergeCell ref="Y961:Z961"/>
    <mergeCell ref="AA961:AB961"/>
    <mergeCell ref="AC961:AD961"/>
    <mergeCell ref="AE961:AF961"/>
    <mergeCell ref="AG961:AH961"/>
    <mergeCell ref="AI961:AJ961"/>
    <mergeCell ref="AK961:AL961"/>
    <mergeCell ref="AM961:AN961"/>
    <mergeCell ref="AO961:AP961"/>
    <mergeCell ref="AQ961:AR961"/>
    <mergeCell ref="AS961:AT961"/>
    <mergeCell ref="M971:N971"/>
    <mergeCell ref="O971:P971"/>
    <mergeCell ref="Q971:R971"/>
    <mergeCell ref="S971:T971"/>
    <mergeCell ref="U971:V971"/>
    <mergeCell ref="W971:X971"/>
    <mergeCell ref="Y971:Z971"/>
    <mergeCell ref="AA971:AB971"/>
    <mergeCell ref="AC971:AD971"/>
    <mergeCell ref="AE971:AF971"/>
    <mergeCell ref="AG971:AH971"/>
    <mergeCell ref="AI971:AJ971"/>
    <mergeCell ref="M953:N953"/>
    <mergeCell ref="O953:P953"/>
    <mergeCell ref="Q953:R953"/>
    <mergeCell ref="S953:T953"/>
    <mergeCell ref="U953:V953"/>
    <mergeCell ref="W953:X953"/>
    <mergeCell ref="Y953:Z953"/>
    <mergeCell ref="AA953:AB953"/>
    <mergeCell ref="AC953:AD953"/>
    <mergeCell ref="AE953:AF953"/>
    <mergeCell ref="AG953:AH953"/>
    <mergeCell ref="AI953:AJ953"/>
    <mergeCell ref="C973:D973"/>
    <mergeCell ref="E973:F973"/>
    <mergeCell ref="G973:H973"/>
    <mergeCell ref="I973:J973"/>
    <mergeCell ref="K973:L973"/>
    <mergeCell ref="AK971:AL971"/>
    <mergeCell ref="AM971:AN971"/>
    <mergeCell ref="AO971:AP971"/>
    <mergeCell ref="AQ971:AR971"/>
    <mergeCell ref="AS971:AT971"/>
    <mergeCell ref="C963:D963"/>
    <mergeCell ref="E963:F963"/>
    <mergeCell ref="G963:H963"/>
    <mergeCell ref="I963:J963"/>
    <mergeCell ref="K963:L963"/>
    <mergeCell ref="M963:N963"/>
    <mergeCell ref="O963:P963"/>
    <mergeCell ref="Q963:R963"/>
    <mergeCell ref="S963:T963"/>
    <mergeCell ref="U963:V963"/>
    <mergeCell ref="W963:X963"/>
    <mergeCell ref="Y963:Z963"/>
    <mergeCell ref="AA963:AB963"/>
    <mergeCell ref="AC963:AD963"/>
    <mergeCell ref="AE963:AF963"/>
    <mergeCell ref="AG963:AH963"/>
    <mergeCell ref="AI963:AJ963"/>
    <mergeCell ref="C971:D971"/>
    <mergeCell ref="E971:F971"/>
    <mergeCell ref="G971:H971"/>
    <mergeCell ref="I971:J971"/>
    <mergeCell ref="K971:L971"/>
    <mergeCell ref="AK983:AL983"/>
    <mergeCell ref="AM983:AN983"/>
    <mergeCell ref="AO983:AP983"/>
    <mergeCell ref="AQ983:AR983"/>
    <mergeCell ref="AS983:AT983"/>
    <mergeCell ref="AK973:AL973"/>
    <mergeCell ref="AM973:AN973"/>
    <mergeCell ref="AO973:AP973"/>
    <mergeCell ref="AQ973:AR973"/>
    <mergeCell ref="AS973:AT973"/>
    <mergeCell ref="C981:D981"/>
    <mergeCell ref="E981:F981"/>
    <mergeCell ref="G981:H981"/>
    <mergeCell ref="I981:J981"/>
    <mergeCell ref="K981:L981"/>
    <mergeCell ref="M981:N981"/>
    <mergeCell ref="O981:P981"/>
    <mergeCell ref="Q981:R981"/>
    <mergeCell ref="S981:T981"/>
    <mergeCell ref="U981:V981"/>
    <mergeCell ref="W981:X981"/>
    <mergeCell ref="Y981:Z981"/>
    <mergeCell ref="AA981:AB981"/>
    <mergeCell ref="AC981:AD981"/>
    <mergeCell ref="AE981:AF981"/>
    <mergeCell ref="AG981:AH981"/>
    <mergeCell ref="AI981:AJ981"/>
    <mergeCell ref="AK981:AL981"/>
    <mergeCell ref="AM981:AN981"/>
    <mergeCell ref="AO981:AP981"/>
    <mergeCell ref="AQ981:AR981"/>
    <mergeCell ref="AS981:AT981"/>
    <mergeCell ref="M991:N991"/>
    <mergeCell ref="O991:P991"/>
    <mergeCell ref="Q991:R991"/>
    <mergeCell ref="S991:T991"/>
    <mergeCell ref="U991:V991"/>
    <mergeCell ref="W991:X991"/>
    <mergeCell ref="Y991:Z991"/>
    <mergeCell ref="AA991:AB991"/>
    <mergeCell ref="AC991:AD991"/>
    <mergeCell ref="AE991:AF991"/>
    <mergeCell ref="AG991:AH991"/>
    <mergeCell ref="AI991:AJ991"/>
    <mergeCell ref="M973:N973"/>
    <mergeCell ref="O973:P973"/>
    <mergeCell ref="Q973:R973"/>
    <mergeCell ref="S973:T973"/>
    <mergeCell ref="U973:V973"/>
    <mergeCell ref="W973:X973"/>
    <mergeCell ref="Y973:Z973"/>
    <mergeCell ref="AA973:AB973"/>
    <mergeCell ref="AC973:AD973"/>
    <mergeCell ref="AE973:AF973"/>
    <mergeCell ref="AG973:AH973"/>
    <mergeCell ref="AI973:AJ973"/>
    <mergeCell ref="C993:D993"/>
    <mergeCell ref="E993:F993"/>
    <mergeCell ref="G993:H993"/>
    <mergeCell ref="I993:J993"/>
    <mergeCell ref="K993:L993"/>
    <mergeCell ref="AK991:AL991"/>
    <mergeCell ref="AM991:AN991"/>
    <mergeCell ref="AO991:AP991"/>
    <mergeCell ref="AQ991:AR991"/>
    <mergeCell ref="AS991:AT991"/>
    <mergeCell ref="C983:D983"/>
    <mergeCell ref="E983:F983"/>
    <mergeCell ref="G983:H983"/>
    <mergeCell ref="I983:J983"/>
    <mergeCell ref="K983:L983"/>
    <mergeCell ref="M983:N983"/>
    <mergeCell ref="O983:P983"/>
    <mergeCell ref="Q983:R983"/>
    <mergeCell ref="S983:T983"/>
    <mergeCell ref="U983:V983"/>
    <mergeCell ref="W983:X983"/>
    <mergeCell ref="Y983:Z983"/>
    <mergeCell ref="AA983:AB983"/>
    <mergeCell ref="AC983:AD983"/>
    <mergeCell ref="AE983:AF983"/>
    <mergeCell ref="AG983:AH983"/>
    <mergeCell ref="AI983:AJ983"/>
    <mergeCell ref="C991:D991"/>
    <mergeCell ref="E991:F991"/>
    <mergeCell ref="G991:H991"/>
    <mergeCell ref="I991:J991"/>
    <mergeCell ref="K991:L991"/>
    <mergeCell ref="AK1003:AL1003"/>
    <mergeCell ref="AM1003:AN1003"/>
    <mergeCell ref="AO1003:AP1003"/>
    <mergeCell ref="AQ1003:AR1003"/>
    <mergeCell ref="AS1003:AT1003"/>
    <mergeCell ref="AK993:AL993"/>
    <mergeCell ref="AM993:AN993"/>
    <mergeCell ref="AO993:AP993"/>
    <mergeCell ref="AQ993:AR993"/>
    <mergeCell ref="AS993:AT993"/>
    <mergeCell ref="C1001:D1001"/>
    <mergeCell ref="E1001:F1001"/>
    <mergeCell ref="G1001:H1001"/>
    <mergeCell ref="I1001:J1001"/>
    <mergeCell ref="K1001:L1001"/>
    <mergeCell ref="M1001:N1001"/>
    <mergeCell ref="O1001:P1001"/>
    <mergeCell ref="Q1001:R1001"/>
    <mergeCell ref="S1001:T1001"/>
    <mergeCell ref="U1001:V1001"/>
    <mergeCell ref="W1001:X1001"/>
    <mergeCell ref="Y1001:Z1001"/>
    <mergeCell ref="AA1001:AB1001"/>
    <mergeCell ref="AC1001:AD1001"/>
    <mergeCell ref="AE1001:AF1001"/>
    <mergeCell ref="AG1001:AH1001"/>
    <mergeCell ref="AI1001:AJ1001"/>
    <mergeCell ref="AK1001:AL1001"/>
    <mergeCell ref="AM1001:AN1001"/>
    <mergeCell ref="AO1001:AP1001"/>
    <mergeCell ref="AQ1001:AR1001"/>
    <mergeCell ref="AS1001:AT1001"/>
    <mergeCell ref="M1011:N1011"/>
    <mergeCell ref="O1011:P1011"/>
    <mergeCell ref="Q1011:R1011"/>
    <mergeCell ref="S1011:T1011"/>
    <mergeCell ref="U1011:V1011"/>
    <mergeCell ref="W1011:X1011"/>
    <mergeCell ref="Y1011:Z1011"/>
    <mergeCell ref="AA1011:AB1011"/>
    <mergeCell ref="AC1011:AD1011"/>
    <mergeCell ref="AE1011:AF1011"/>
    <mergeCell ref="AG1011:AH1011"/>
    <mergeCell ref="AI1011:AJ1011"/>
    <mergeCell ref="M993:N993"/>
    <mergeCell ref="O993:P993"/>
    <mergeCell ref="Q993:R993"/>
    <mergeCell ref="S993:T993"/>
    <mergeCell ref="U993:V993"/>
    <mergeCell ref="W993:X993"/>
    <mergeCell ref="Y993:Z993"/>
    <mergeCell ref="AA993:AB993"/>
    <mergeCell ref="AC993:AD993"/>
    <mergeCell ref="AE993:AF993"/>
    <mergeCell ref="AG993:AH993"/>
    <mergeCell ref="AI993:AJ993"/>
    <mergeCell ref="C1013:D1013"/>
    <mergeCell ref="E1013:F1013"/>
    <mergeCell ref="G1013:H1013"/>
    <mergeCell ref="I1013:J1013"/>
    <mergeCell ref="K1013:L1013"/>
    <mergeCell ref="AK1011:AL1011"/>
    <mergeCell ref="AM1011:AN1011"/>
    <mergeCell ref="AO1011:AP1011"/>
    <mergeCell ref="AQ1011:AR1011"/>
    <mergeCell ref="AS1011:AT1011"/>
    <mergeCell ref="C1003:D1003"/>
    <mergeCell ref="E1003:F1003"/>
    <mergeCell ref="G1003:H1003"/>
    <mergeCell ref="I1003:J1003"/>
    <mergeCell ref="K1003:L1003"/>
    <mergeCell ref="M1003:N1003"/>
    <mergeCell ref="O1003:P1003"/>
    <mergeCell ref="Q1003:R1003"/>
    <mergeCell ref="S1003:T1003"/>
    <mergeCell ref="U1003:V1003"/>
    <mergeCell ref="W1003:X1003"/>
    <mergeCell ref="Y1003:Z1003"/>
    <mergeCell ref="AA1003:AB1003"/>
    <mergeCell ref="AC1003:AD1003"/>
    <mergeCell ref="AE1003:AF1003"/>
    <mergeCell ref="AG1003:AH1003"/>
    <mergeCell ref="AI1003:AJ1003"/>
    <mergeCell ref="C1011:D1011"/>
    <mergeCell ref="E1011:F1011"/>
    <mergeCell ref="G1011:H1011"/>
    <mergeCell ref="I1011:J1011"/>
    <mergeCell ref="K1011:L1011"/>
    <mergeCell ref="AK1023:AL1023"/>
    <mergeCell ref="AM1023:AN1023"/>
    <mergeCell ref="AO1023:AP1023"/>
    <mergeCell ref="AQ1023:AR1023"/>
    <mergeCell ref="AS1023:AT1023"/>
    <mergeCell ref="AK1013:AL1013"/>
    <mergeCell ref="AM1013:AN1013"/>
    <mergeCell ref="AO1013:AP1013"/>
    <mergeCell ref="AQ1013:AR1013"/>
    <mergeCell ref="AS1013:AT1013"/>
    <mergeCell ref="C1021:D1021"/>
    <mergeCell ref="E1021:F1021"/>
    <mergeCell ref="G1021:H1021"/>
    <mergeCell ref="I1021:J1021"/>
    <mergeCell ref="K1021:L1021"/>
    <mergeCell ref="M1021:N1021"/>
    <mergeCell ref="O1021:P1021"/>
    <mergeCell ref="Q1021:R1021"/>
    <mergeCell ref="S1021:T1021"/>
    <mergeCell ref="U1021:V1021"/>
    <mergeCell ref="W1021:X1021"/>
    <mergeCell ref="Y1021:Z1021"/>
    <mergeCell ref="AA1021:AB1021"/>
    <mergeCell ref="AC1021:AD1021"/>
    <mergeCell ref="AE1021:AF1021"/>
    <mergeCell ref="AG1021:AH1021"/>
    <mergeCell ref="AI1021:AJ1021"/>
    <mergeCell ref="AK1021:AL1021"/>
    <mergeCell ref="AM1021:AN1021"/>
    <mergeCell ref="AO1021:AP1021"/>
    <mergeCell ref="AQ1021:AR1021"/>
    <mergeCell ref="AS1021:AT1021"/>
    <mergeCell ref="M1031:N1031"/>
    <mergeCell ref="O1031:P1031"/>
    <mergeCell ref="Q1031:R1031"/>
    <mergeCell ref="S1031:T1031"/>
    <mergeCell ref="U1031:V1031"/>
    <mergeCell ref="W1031:X1031"/>
    <mergeCell ref="Y1031:Z1031"/>
    <mergeCell ref="AA1031:AB1031"/>
    <mergeCell ref="AC1031:AD1031"/>
    <mergeCell ref="AE1031:AF1031"/>
    <mergeCell ref="AG1031:AH1031"/>
    <mergeCell ref="AI1031:AJ1031"/>
    <mergeCell ref="M1013:N1013"/>
    <mergeCell ref="O1013:P1013"/>
    <mergeCell ref="Q1013:R1013"/>
    <mergeCell ref="S1013:T1013"/>
    <mergeCell ref="U1013:V1013"/>
    <mergeCell ref="W1013:X1013"/>
    <mergeCell ref="Y1013:Z1013"/>
    <mergeCell ref="AA1013:AB1013"/>
    <mergeCell ref="AC1013:AD1013"/>
    <mergeCell ref="AE1013:AF1013"/>
    <mergeCell ref="AG1013:AH1013"/>
    <mergeCell ref="AI1013:AJ1013"/>
    <mergeCell ref="C1033:D1033"/>
    <mergeCell ref="E1033:F1033"/>
    <mergeCell ref="G1033:H1033"/>
    <mergeCell ref="I1033:J1033"/>
    <mergeCell ref="K1033:L1033"/>
    <mergeCell ref="AK1031:AL1031"/>
    <mergeCell ref="AM1031:AN1031"/>
    <mergeCell ref="AO1031:AP1031"/>
    <mergeCell ref="AQ1031:AR1031"/>
    <mergeCell ref="AS1031:AT1031"/>
    <mergeCell ref="C1023:D1023"/>
    <mergeCell ref="E1023:F1023"/>
    <mergeCell ref="G1023:H1023"/>
    <mergeCell ref="I1023:J1023"/>
    <mergeCell ref="K1023:L1023"/>
    <mergeCell ref="M1023:N1023"/>
    <mergeCell ref="O1023:P1023"/>
    <mergeCell ref="Q1023:R1023"/>
    <mergeCell ref="S1023:T1023"/>
    <mergeCell ref="U1023:V1023"/>
    <mergeCell ref="W1023:X1023"/>
    <mergeCell ref="Y1023:Z1023"/>
    <mergeCell ref="AA1023:AB1023"/>
    <mergeCell ref="AC1023:AD1023"/>
    <mergeCell ref="AE1023:AF1023"/>
    <mergeCell ref="AG1023:AH1023"/>
    <mergeCell ref="AI1023:AJ1023"/>
    <mergeCell ref="C1031:D1031"/>
    <mergeCell ref="E1031:F1031"/>
    <mergeCell ref="G1031:H1031"/>
    <mergeCell ref="I1031:J1031"/>
    <mergeCell ref="K1031:L1031"/>
    <mergeCell ref="AK1043:AL1043"/>
    <mergeCell ref="AM1043:AN1043"/>
    <mergeCell ref="AO1043:AP1043"/>
    <mergeCell ref="AQ1043:AR1043"/>
    <mergeCell ref="AS1043:AT1043"/>
    <mergeCell ref="AK1033:AL1033"/>
    <mergeCell ref="AM1033:AN1033"/>
    <mergeCell ref="AO1033:AP1033"/>
    <mergeCell ref="AQ1033:AR1033"/>
    <mergeCell ref="AS1033:AT1033"/>
    <mergeCell ref="C1041:D1041"/>
    <mergeCell ref="E1041:F1041"/>
    <mergeCell ref="G1041:H1041"/>
    <mergeCell ref="I1041:J1041"/>
    <mergeCell ref="K1041:L1041"/>
    <mergeCell ref="M1041:N1041"/>
    <mergeCell ref="O1041:P1041"/>
    <mergeCell ref="Q1041:R1041"/>
    <mergeCell ref="S1041:T1041"/>
    <mergeCell ref="U1041:V1041"/>
    <mergeCell ref="W1041:X1041"/>
    <mergeCell ref="Y1041:Z1041"/>
    <mergeCell ref="AA1041:AB1041"/>
    <mergeCell ref="AC1041:AD1041"/>
    <mergeCell ref="AE1041:AF1041"/>
    <mergeCell ref="AG1041:AH1041"/>
    <mergeCell ref="AI1041:AJ1041"/>
    <mergeCell ref="AK1041:AL1041"/>
    <mergeCell ref="AM1041:AN1041"/>
    <mergeCell ref="AO1041:AP1041"/>
    <mergeCell ref="AQ1041:AR1041"/>
    <mergeCell ref="AS1041:AT1041"/>
    <mergeCell ref="M1051:N1051"/>
    <mergeCell ref="O1051:P1051"/>
    <mergeCell ref="Q1051:R1051"/>
    <mergeCell ref="S1051:T1051"/>
    <mergeCell ref="U1051:V1051"/>
    <mergeCell ref="W1051:X1051"/>
    <mergeCell ref="Y1051:Z1051"/>
    <mergeCell ref="AA1051:AB1051"/>
    <mergeCell ref="AC1051:AD1051"/>
    <mergeCell ref="AE1051:AF1051"/>
    <mergeCell ref="AG1051:AH1051"/>
    <mergeCell ref="AI1051:AJ1051"/>
    <mergeCell ref="M1033:N1033"/>
    <mergeCell ref="O1033:P1033"/>
    <mergeCell ref="Q1033:R1033"/>
    <mergeCell ref="S1033:T1033"/>
    <mergeCell ref="U1033:V1033"/>
    <mergeCell ref="W1033:X1033"/>
    <mergeCell ref="Y1033:Z1033"/>
    <mergeCell ref="AA1033:AB1033"/>
    <mergeCell ref="AC1033:AD1033"/>
    <mergeCell ref="AE1033:AF1033"/>
    <mergeCell ref="AG1033:AH1033"/>
    <mergeCell ref="AI1033:AJ1033"/>
    <mergeCell ref="C1053:D1053"/>
    <mergeCell ref="E1053:F1053"/>
    <mergeCell ref="G1053:H1053"/>
    <mergeCell ref="I1053:J1053"/>
    <mergeCell ref="K1053:L1053"/>
    <mergeCell ref="AK1051:AL1051"/>
    <mergeCell ref="AM1051:AN1051"/>
    <mergeCell ref="AO1051:AP1051"/>
    <mergeCell ref="AQ1051:AR1051"/>
    <mergeCell ref="AS1051:AT1051"/>
    <mergeCell ref="C1043:D1043"/>
    <mergeCell ref="E1043:F1043"/>
    <mergeCell ref="G1043:H1043"/>
    <mergeCell ref="I1043:J1043"/>
    <mergeCell ref="K1043:L1043"/>
    <mergeCell ref="M1043:N1043"/>
    <mergeCell ref="O1043:P1043"/>
    <mergeCell ref="Q1043:R1043"/>
    <mergeCell ref="S1043:T1043"/>
    <mergeCell ref="U1043:V1043"/>
    <mergeCell ref="W1043:X1043"/>
    <mergeCell ref="Y1043:Z1043"/>
    <mergeCell ref="AA1043:AB1043"/>
    <mergeCell ref="AC1043:AD1043"/>
    <mergeCell ref="AE1043:AF1043"/>
    <mergeCell ref="AG1043:AH1043"/>
    <mergeCell ref="AI1043:AJ1043"/>
    <mergeCell ref="C1051:D1051"/>
    <mergeCell ref="E1051:F1051"/>
    <mergeCell ref="G1051:H1051"/>
    <mergeCell ref="I1051:J1051"/>
    <mergeCell ref="K1051:L1051"/>
    <mergeCell ref="AK1063:AL1063"/>
    <mergeCell ref="AM1063:AN1063"/>
    <mergeCell ref="AO1063:AP1063"/>
    <mergeCell ref="AQ1063:AR1063"/>
    <mergeCell ref="AS1063:AT1063"/>
    <mergeCell ref="AK1053:AL1053"/>
    <mergeCell ref="AM1053:AN1053"/>
    <mergeCell ref="AO1053:AP1053"/>
    <mergeCell ref="AQ1053:AR1053"/>
    <mergeCell ref="AS1053:AT1053"/>
    <mergeCell ref="C1061:D1061"/>
    <mergeCell ref="E1061:F1061"/>
    <mergeCell ref="G1061:H1061"/>
    <mergeCell ref="I1061:J1061"/>
    <mergeCell ref="K1061:L1061"/>
    <mergeCell ref="M1061:N1061"/>
    <mergeCell ref="O1061:P1061"/>
    <mergeCell ref="Q1061:R1061"/>
    <mergeCell ref="S1061:T1061"/>
    <mergeCell ref="U1061:V1061"/>
    <mergeCell ref="W1061:X1061"/>
    <mergeCell ref="Y1061:Z1061"/>
    <mergeCell ref="AA1061:AB1061"/>
    <mergeCell ref="AC1061:AD1061"/>
    <mergeCell ref="AE1061:AF1061"/>
    <mergeCell ref="AG1061:AH1061"/>
    <mergeCell ref="AI1061:AJ1061"/>
    <mergeCell ref="AK1061:AL1061"/>
    <mergeCell ref="AM1061:AN1061"/>
    <mergeCell ref="AO1061:AP1061"/>
    <mergeCell ref="AQ1061:AR1061"/>
    <mergeCell ref="AS1061:AT1061"/>
    <mergeCell ref="M1071:N1071"/>
    <mergeCell ref="O1071:P1071"/>
    <mergeCell ref="Q1071:R1071"/>
    <mergeCell ref="S1071:T1071"/>
    <mergeCell ref="U1071:V1071"/>
    <mergeCell ref="W1071:X1071"/>
    <mergeCell ref="Y1071:Z1071"/>
    <mergeCell ref="AA1071:AB1071"/>
    <mergeCell ref="AC1071:AD1071"/>
    <mergeCell ref="AE1071:AF1071"/>
    <mergeCell ref="AG1071:AH1071"/>
    <mergeCell ref="AI1071:AJ1071"/>
    <mergeCell ref="M1053:N1053"/>
    <mergeCell ref="O1053:P1053"/>
    <mergeCell ref="Q1053:R1053"/>
    <mergeCell ref="S1053:T1053"/>
    <mergeCell ref="U1053:V1053"/>
    <mergeCell ref="W1053:X1053"/>
    <mergeCell ref="Y1053:Z1053"/>
    <mergeCell ref="AA1053:AB1053"/>
    <mergeCell ref="AC1053:AD1053"/>
    <mergeCell ref="AE1053:AF1053"/>
    <mergeCell ref="AG1053:AH1053"/>
    <mergeCell ref="AI1053:AJ1053"/>
    <mergeCell ref="C1073:D1073"/>
    <mergeCell ref="E1073:F1073"/>
    <mergeCell ref="G1073:H1073"/>
    <mergeCell ref="I1073:J1073"/>
    <mergeCell ref="K1073:L1073"/>
    <mergeCell ref="AK1071:AL1071"/>
    <mergeCell ref="AM1071:AN1071"/>
    <mergeCell ref="AO1071:AP1071"/>
    <mergeCell ref="AQ1071:AR1071"/>
    <mergeCell ref="AS1071:AT1071"/>
    <mergeCell ref="C1063:D1063"/>
    <mergeCell ref="E1063:F1063"/>
    <mergeCell ref="G1063:H1063"/>
    <mergeCell ref="I1063:J1063"/>
    <mergeCell ref="K1063:L1063"/>
    <mergeCell ref="M1063:N1063"/>
    <mergeCell ref="O1063:P1063"/>
    <mergeCell ref="Q1063:R1063"/>
    <mergeCell ref="S1063:T1063"/>
    <mergeCell ref="U1063:V1063"/>
    <mergeCell ref="W1063:X1063"/>
    <mergeCell ref="Y1063:Z1063"/>
    <mergeCell ref="AA1063:AB1063"/>
    <mergeCell ref="AC1063:AD1063"/>
    <mergeCell ref="AE1063:AF1063"/>
    <mergeCell ref="AG1063:AH1063"/>
    <mergeCell ref="AI1063:AJ1063"/>
    <mergeCell ref="C1071:D1071"/>
    <mergeCell ref="E1071:F1071"/>
    <mergeCell ref="G1071:H1071"/>
    <mergeCell ref="I1071:J1071"/>
    <mergeCell ref="K1071:L1071"/>
    <mergeCell ref="AK1083:AL1083"/>
    <mergeCell ref="AM1083:AN1083"/>
    <mergeCell ref="AO1083:AP1083"/>
    <mergeCell ref="AQ1083:AR1083"/>
    <mergeCell ref="AS1083:AT1083"/>
    <mergeCell ref="AK1073:AL1073"/>
    <mergeCell ref="AM1073:AN1073"/>
    <mergeCell ref="AO1073:AP1073"/>
    <mergeCell ref="AQ1073:AR1073"/>
    <mergeCell ref="AS1073:AT1073"/>
    <mergeCell ref="C1081:D1081"/>
    <mergeCell ref="E1081:F1081"/>
    <mergeCell ref="G1081:H1081"/>
    <mergeCell ref="I1081:J1081"/>
    <mergeCell ref="K1081:L1081"/>
    <mergeCell ref="M1081:N1081"/>
    <mergeCell ref="O1081:P1081"/>
    <mergeCell ref="Q1081:R1081"/>
    <mergeCell ref="S1081:T1081"/>
    <mergeCell ref="U1081:V1081"/>
    <mergeCell ref="W1081:X1081"/>
    <mergeCell ref="Y1081:Z1081"/>
    <mergeCell ref="AA1081:AB1081"/>
    <mergeCell ref="AC1081:AD1081"/>
    <mergeCell ref="AE1081:AF1081"/>
    <mergeCell ref="AG1081:AH1081"/>
    <mergeCell ref="AI1081:AJ1081"/>
    <mergeCell ref="AK1081:AL1081"/>
    <mergeCell ref="AM1081:AN1081"/>
    <mergeCell ref="AO1081:AP1081"/>
    <mergeCell ref="AQ1081:AR1081"/>
    <mergeCell ref="AS1081:AT1081"/>
    <mergeCell ref="M1091:N1091"/>
    <mergeCell ref="O1091:P1091"/>
    <mergeCell ref="Q1091:R1091"/>
    <mergeCell ref="S1091:T1091"/>
    <mergeCell ref="U1091:V1091"/>
    <mergeCell ref="W1091:X1091"/>
    <mergeCell ref="Y1091:Z1091"/>
    <mergeCell ref="AA1091:AB1091"/>
    <mergeCell ref="AC1091:AD1091"/>
    <mergeCell ref="AE1091:AF1091"/>
    <mergeCell ref="AG1091:AH1091"/>
    <mergeCell ref="AI1091:AJ1091"/>
    <mergeCell ref="M1073:N1073"/>
    <mergeCell ref="O1073:P1073"/>
    <mergeCell ref="Q1073:R1073"/>
    <mergeCell ref="S1073:T1073"/>
    <mergeCell ref="U1073:V1073"/>
    <mergeCell ref="W1073:X1073"/>
    <mergeCell ref="Y1073:Z1073"/>
    <mergeCell ref="AA1073:AB1073"/>
    <mergeCell ref="AC1073:AD1073"/>
    <mergeCell ref="AE1073:AF1073"/>
    <mergeCell ref="AG1073:AH1073"/>
    <mergeCell ref="AI1073:AJ1073"/>
    <mergeCell ref="C1093:D1093"/>
    <mergeCell ref="E1093:F1093"/>
    <mergeCell ref="G1093:H1093"/>
    <mergeCell ref="I1093:J1093"/>
    <mergeCell ref="K1093:L1093"/>
    <mergeCell ref="AK1091:AL1091"/>
    <mergeCell ref="AM1091:AN1091"/>
    <mergeCell ref="AO1091:AP1091"/>
    <mergeCell ref="AQ1091:AR1091"/>
    <mergeCell ref="AS1091:AT1091"/>
    <mergeCell ref="C1083:D1083"/>
    <mergeCell ref="E1083:F1083"/>
    <mergeCell ref="G1083:H1083"/>
    <mergeCell ref="I1083:J1083"/>
    <mergeCell ref="K1083:L1083"/>
    <mergeCell ref="M1083:N1083"/>
    <mergeCell ref="O1083:P1083"/>
    <mergeCell ref="Q1083:R1083"/>
    <mergeCell ref="S1083:T1083"/>
    <mergeCell ref="U1083:V1083"/>
    <mergeCell ref="W1083:X1083"/>
    <mergeCell ref="Y1083:Z1083"/>
    <mergeCell ref="AA1083:AB1083"/>
    <mergeCell ref="AC1083:AD1083"/>
    <mergeCell ref="AE1083:AF1083"/>
    <mergeCell ref="AG1083:AH1083"/>
    <mergeCell ref="AI1083:AJ1083"/>
    <mergeCell ref="C1091:D1091"/>
    <mergeCell ref="E1091:F1091"/>
    <mergeCell ref="G1091:H1091"/>
    <mergeCell ref="I1091:J1091"/>
    <mergeCell ref="K1091:L1091"/>
    <mergeCell ref="AK1103:AL1103"/>
    <mergeCell ref="AM1103:AN1103"/>
    <mergeCell ref="AO1103:AP1103"/>
    <mergeCell ref="AQ1103:AR1103"/>
    <mergeCell ref="AS1103:AT1103"/>
    <mergeCell ref="AK1093:AL1093"/>
    <mergeCell ref="AM1093:AN1093"/>
    <mergeCell ref="AO1093:AP1093"/>
    <mergeCell ref="AQ1093:AR1093"/>
    <mergeCell ref="AS1093:AT1093"/>
    <mergeCell ref="C1101:D1101"/>
    <mergeCell ref="E1101:F1101"/>
    <mergeCell ref="G1101:H1101"/>
    <mergeCell ref="I1101:J1101"/>
    <mergeCell ref="K1101:L1101"/>
    <mergeCell ref="M1101:N1101"/>
    <mergeCell ref="O1101:P1101"/>
    <mergeCell ref="Q1101:R1101"/>
    <mergeCell ref="S1101:T1101"/>
    <mergeCell ref="U1101:V1101"/>
    <mergeCell ref="W1101:X1101"/>
    <mergeCell ref="Y1101:Z1101"/>
    <mergeCell ref="AA1101:AB1101"/>
    <mergeCell ref="AC1101:AD1101"/>
    <mergeCell ref="AE1101:AF1101"/>
    <mergeCell ref="AG1101:AH1101"/>
    <mergeCell ref="AI1101:AJ1101"/>
    <mergeCell ref="AK1101:AL1101"/>
    <mergeCell ref="AM1101:AN1101"/>
    <mergeCell ref="AO1101:AP1101"/>
    <mergeCell ref="AQ1101:AR1101"/>
    <mergeCell ref="AS1101:AT1101"/>
    <mergeCell ref="M1111:N1111"/>
    <mergeCell ref="O1111:P1111"/>
    <mergeCell ref="Q1111:R1111"/>
    <mergeCell ref="S1111:T1111"/>
    <mergeCell ref="U1111:V1111"/>
    <mergeCell ref="W1111:X1111"/>
    <mergeCell ref="Y1111:Z1111"/>
    <mergeCell ref="AA1111:AB1111"/>
    <mergeCell ref="AC1111:AD1111"/>
    <mergeCell ref="AE1111:AF1111"/>
    <mergeCell ref="AG1111:AH1111"/>
    <mergeCell ref="AI1111:AJ1111"/>
    <mergeCell ref="M1093:N1093"/>
    <mergeCell ref="O1093:P1093"/>
    <mergeCell ref="Q1093:R1093"/>
    <mergeCell ref="S1093:T1093"/>
    <mergeCell ref="U1093:V1093"/>
    <mergeCell ref="W1093:X1093"/>
    <mergeCell ref="Y1093:Z1093"/>
    <mergeCell ref="AA1093:AB1093"/>
    <mergeCell ref="AC1093:AD1093"/>
    <mergeCell ref="AE1093:AF1093"/>
    <mergeCell ref="AG1093:AH1093"/>
    <mergeCell ref="AI1093:AJ1093"/>
    <mergeCell ref="C1113:D1113"/>
    <mergeCell ref="E1113:F1113"/>
    <mergeCell ref="G1113:H1113"/>
    <mergeCell ref="I1113:J1113"/>
    <mergeCell ref="K1113:L1113"/>
    <mergeCell ref="AK1111:AL1111"/>
    <mergeCell ref="AM1111:AN1111"/>
    <mergeCell ref="AO1111:AP1111"/>
    <mergeCell ref="AQ1111:AR1111"/>
    <mergeCell ref="AS1111:AT1111"/>
    <mergeCell ref="C1103:D1103"/>
    <mergeCell ref="E1103:F1103"/>
    <mergeCell ref="G1103:H1103"/>
    <mergeCell ref="I1103:J1103"/>
    <mergeCell ref="K1103:L1103"/>
    <mergeCell ref="M1103:N1103"/>
    <mergeCell ref="O1103:P1103"/>
    <mergeCell ref="Q1103:R1103"/>
    <mergeCell ref="S1103:T1103"/>
    <mergeCell ref="U1103:V1103"/>
    <mergeCell ref="W1103:X1103"/>
    <mergeCell ref="Y1103:Z1103"/>
    <mergeCell ref="AA1103:AB1103"/>
    <mergeCell ref="AC1103:AD1103"/>
    <mergeCell ref="AE1103:AF1103"/>
    <mergeCell ref="AG1103:AH1103"/>
    <mergeCell ref="AI1103:AJ1103"/>
    <mergeCell ref="C1111:D1111"/>
    <mergeCell ref="E1111:F1111"/>
    <mergeCell ref="G1111:H1111"/>
    <mergeCell ref="I1111:J1111"/>
    <mergeCell ref="K1111:L1111"/>
    <mergeCell ref="AK1123:AL1123"/>
    <mergeCell ref="AM1123:AN1123"/>
    <mergeCell ref="AO1123:AP1123"/>
    <mergeCell ref="AQ1123:AR1123"/>
    <mergeCell ref="AS1123:AT1123"/>
    <mergeCell ref="AK1113:AL1113"/>
    <mergeCell ref="AM1113:AN1113"/>
    <mergeCell ref="AO1113:AP1113"/>
    <mergeCell ref="AQ1113:AR1113"/>
    <mergeCell ref="AS1113:AT1113"/>
    <mergeCell ref="C1121:D1121"/>
    <mergeCell ref="E1121:F1121"/>
    <mergeCell ref="G1121:H1121"/>
    <mergeCell ref="I1121:J1121"/>
    <mergeCell ref="K1121:L1121"/>
    <mergeCell ref="M1121:N1121"/>
    <mergeCell ref="O1121:P1121"/>
    <mergeCell ref="Q1121:R1121"/>
    <mergeCell ref="S1121:T1121"/>
    <mergeCell ref="U1121:V1121"/>
    <mergeCell ref="W1121:X1121"/>
    <mergeCell ref="Y1121:Z1121"/>
    <mergeCell ref="AA1121:AB1121"/>
    <mergeCell ref="AC1121:AD1121"/>
    <mergeCell ref="AE1121:AF1121"/>
    <mergeCell ref="AG1121:AH1121"/>
    <mergeCell ref="AI1121:AJ1121"/>
    <mergeCell ref="AK1121:AL1121"/>
    <mergeCell ref="AM1121:AN1121"/>
    <mergeCell ref="AO1121:AP1121"/>
    <mergeCell ref="AQ1121:AR1121"/>
    <mergeCell ref="AS1121:AT1121"/>
    <mergeCell ref="M1131:N1131"/>
    <mergeCell ref="O1131:P1131"/>
    <mergeCell ref="Q1131:R1131"/>
    <mergeCell ref="S1131:T1131"/>
    <mergeCell ref="U1131:V1131"/>
    <mergeCell ref="W1131:X1131"/>
    <mergeCell ref="Y1131:Z1131"/>
    <mergeCell ref="AA1131:AB1131"/>
    <mergeCell ref="AC1131:AD1131"/>
    <mergeCell ref="AE1131:AF1131"/>
    <mergeCell ref="AG1131:AH1131"/>
    <mergeCell ref="AI1131:AJ1131"/>
    <mergeCell ref="M1113:N1113"/>
    <mergeCell ref="O1113:P1113"/>
    <mergeCell ref="Q1113:R1113"/>
    <mergeCell ref="S1113:T1113"/>
    <mergeCell ref="U1113:V1113"/>
    <mergeCell ref="W1113:X1113"/>
    <mergeCell ref="Y1113:Z1113"/>
    <mergeCell ref="AA1113:AB1113"/>
    <mergeCell ref="AC1113:AD1113"/>
    <mergeCell ref="AE1113:AF1113"/>
    <mergeCell ref="AG1113:AH1113"/>
    <mergeCell ref="AI1113:AJ1113"/>
    <mergeCell ref="C1133:D1133"/>
    <mergeCell ref="E1133:F1133"/>
    <mergeCell ref="G1133:H1133"/>
    <mergeCell ref="I1133:J1133"/>
    <mergeCell ref="K1133:L1133"/>
    <mergeCell ref="AK1131:AL1131"/>
    <mergeCell ref="AM1131:AN1131"/>
    <mergeCell ref="AO1131:AP1131"/>
    <mergeCell ref="AQ1131:AR1131"/>
    <mergeCell ref="AS1131:AT1131"/>
    <mergeCell ref="C1123:D1123"/>
    <mergeCell ref="E1123:F1123"/>
    <mergeCell ref="G1123:H1123"/>
    <mergeCell ref="I1123:J1123"/>
    <mergeCell ref="K1123:L1123"/>
    <mergeCell ref="M1123:N1123"/>
    <mergeCell ref="O1123:P1123"/>
    <mergeCell ref="Q1123:R1123"/>
    <mergeCell ref="S1123:T1123"/>
    <mergeCell ref="U1123:V1123"/>
    <mergeCell ref="W1123:X1123"/>
    <mergeCell ref="Y1123:Z1123"/>
    <mergeCell ref="AA1123:AB1123"/>
    <mergeCell ref="AC1123:AD1123"/>
    <mergeCell ref="AE1123:AF1123"/>
    <mergeCell ref="AG1123:AH1123"/>
    <mergeCell ref="AI1123:AJ1123"/>
    <mergeCell ref="C1131:D1131"/>
    <mergeCell ref="E1131:F1131"/>
    <mergeCell ref="G1131:H1131"/>
    <mergeCell ref="I1131:J1131"/>
    <mergeCell ref="K1131:L1131"/>
    <mergeCell ref="AK1143:AL1143"/>
    <mergeCell ref="AM1143:AN1143"/>
    <mergeCell ref="AO1143:AP1143"/>
    <mergeCell ref="AQ1143:AR1143"/>
    <mergeCell ref="AS1143:AT1143"/>
    <mergeCell ref="AK1133:AL1133"/>
    <mergeCell ref="AM1133:AN1133"/>
    <mergeCell ref="AO1133:AP1133"/>
    <mergeCell ref="AQ1133:AR1133"/>
    <mergeCell ref="AS1133:AT1133"/>
    <mergeCell ref="C1141:D1141"/>
    <mergeCell ref="E1141:F1141"/>
    <mergeCell ref="G1141:H1141"/>
    <mergeCell ref="I1141:J1141"/>
    <mergeCell ref="K1141:L1141"/>
    <mergeCell ref="M1141:N1141"/>
    <mergeCell ref="O1141:P1141"/>
    <mergeCell ref="Q1141:R1141"/>
    <mergeCell ref="S1141:T1141"/>
    <mergeCell ref="U1141:V1141"/>
    <mergeCell ref="W1141:X1141"/>
    <mergeCell ref="Y1141:Z1141"/>
    <mergeCell ref="AA1141:AB1141"/>
    <mergeCell ref="AC1141:AD1141"/>
    <mergeCell ref="AE1141:AF1141"/>
    <mergeCell ref="AG1141:AH1141"/>
    <mergeCell ref="AI1141:AJ1141"/>
    <mergeCell ref="AK1141:AL1141"/>
    <mergeCell ref="AM1141:AN1141"/>
    <mergeCell ref="AO1141:AP1141"/>
    <mergeCell ref="AQ1141:AR1141"/>
    <mergeCell ref="AS1141:AT1141"/>
    <mergeCell ref="M1151:N1151"/>
    <mergeCell ref="O1151:P1151"/>
    <mergeCell ref="Q1151:R1151"/>
    <mergeCell ref="S1151:T1151"/>
    <mergeCell ref="U1151:V1151"/>
    <mergeCell ref="W1151:X1151"/>
    <mergeCell ref="Y1151:Z1151"/>
    <mergeCell ref="AA1151:AB1151"/>
    <mergeCell ref="AC1151:AD1151"/>
    <mergeCell ref="AE1151:AF1151"/>
    <mergeCell ref="AG1151:AH1151"/>
    <mergeCell ref="AI1151:AJ1151"/>
    <mergeCell ref="M1133:N1133"/>
    <mergeCell ref="O1133:P1133"/>
    <mergeCell ref="Q1133:R1133"/>
    <mergeCell ref="S1133:T1133"/>
    <mergeCell ref="U1133:V1133"/>
    <mergeCell ref="W1133:X1133"/>
    <mergeCell ref="Y1133:Z1133"/>
    <mergeCell ref="AA1133:AB1133"/>
    <mergeCell ref="AC1133:AD1133"/>
    <mergeCell ref="AE1133:AF1133"/>
    <mergeCell ref="AG1133:AH1133"/>
    <mergeCell ref="AI1133:AJ1133"/>
    <mergeCell ref="C1153:D1153"/>
    <mergeCell ref="E1153:F1153"/>
    <mergeCell ref="G1153:H1153"/>
    <mergeCell ref="I1153:J1153"/>
    <mergeCell ref="K1153:L1153"/>
    <mergeCell ref="AK1151:AL1151"/>
    <mergeCell ref="AM1151:AN1151"/>
    <mergeCell ref="AO1151:AP1151"/>
    <mergeCell ref="AQ1151:AR1151"/>
    <mergeCell ref="AS1151:AT1151"/>
    <mergeCell ref="C1143:D1143"/>
    <mergeCell ref="E1143:F1143"/>
    <mergeCell ref="G1143:H1143"/>
    <mergeCell ref="I1143:J1143"/>
    <mergeCell ref="K1143:L1143"/>
    <mergeCell ref="M1143:N1143"/>
    <mergeCell ref="O1143:P1143"/>
    <mergeCell ref="Q1143:R1143"/>
    <mergeCell ref="S1143:T1143"/>
    <mergeCell ref="U1143:V1143"/>
    <mergeCell ref="W1143:X1143"/>
    <mergeCell ref="Y1143:Z1143"/>
    <mergeCell ref="AA1143:AB1143"/>
    <mergeCell ref="AC1143:AD1143"/>
    <mergeCell ref="AE1143:AF1143"/>
    <mergeCell ref="AG1143:AH1143"/>
    <mergeCell ref="AI1143:AJ1143"/>
    <mergeCell ref="C1151:D1151"/>
    <mergeCell ref="E1151:F1151"/>
    <mergeCell ref="G1151:H1151"/>
    <mergeCell ref="I1151:J1151"/>
    <mergeCell ref="K1151:L1151"/>
    <mergeCell ref="AK1163:AL1163"/>
    <mergeCell ref="AM1163:AN1163"/>
    <mergeCell ref="AO1163:AP1163"/>
    <mergeCell ref="AQ1163:AR1163"/>
    <mergeCell ref="AS1163:AT1163"/>
    <mergeCell ref="AK1153:AL1153"/>
    <mergeCell ref="AM1153:AN1153"/>
    <mergeCell ref="AO1153:AP1153"/>
    <mergeCell ref="AQ1153:AR1153"/>
    <mergeCell ref="AS1153:AT1153"/>
    <mergeCell ref="C1161:D1161"/>
    <mergeCell ref="E1161:F1161"/>
    <mergeCell ref="G1161:H1161"/>
    <mergeCell ref="I1161:J1161"/>
    <mergeCell ref="K1161:L1161"/>
    <mergeCell ref="M1161:N1161"/>
    <mergeCell ref="O1161:P1161"/>
    <mergeCell ref="Q1161:R1161"/>
    <mergeCell ref="S1161:T1161"/>
    <mergeCell ref="U1161:V1161"/>
    <mergeCell ref="W1161:X1161"/>
    <mergeCell ref="Y1161:Z1161"/>
    <mergeCell ref="AA1161:AB1161"/>
    <mergeCell ref="AC1161:AD1161"/>
    <mergeCell ref="AE1161:AF1161"/>
    <mergeCell ref="AG1161:AH1161"/>
    <mergeCell ref="AI1161:AJ1161"/>
    <mergeCell ref="AK1161:AL1161"/>
    <mergeCell ref="AM1161:AN1161"/>
    <mergeCell ref="AO1161:AP1161"/>
    <mergeCell ref="AQ1161:AR1161"/>
    <mergeCell ref="AS1161:AT1161"/>
    <mergeCell ref="M1171:N1171"/>
    <mergeCell ref="O1171:P1171"/>
    <mergeCell ref="Q1171:R1171"/>
    <mergeCell ref="S1171:T1171"/>
    <mergeCell ref="U1171:V1171"/>
    <mergeCell ref="W1171:X1171"/>
    <mergeCell ref="Y1171:Z1171"/>
    <mergeCell ref="AA1171:AB1171"/>
    <mergeCell ref="AC1171:AD1171"/>
    <mergeCell ref="AE1171:AF1171"/>
    <mergeCell ref="AG1171:AH1171"/>
    <mergeCell ref="AI1171:AJ1171"/>
    <mergeCell ref="M1153:N1153"/>
    <mergeCell ref="O1153:P1153"/>
    <mergeCell ref="Q1153:R1153"/>
    <mergeCell ref="S1153:T1153"/>
    <mergeCell ref="U1153:V1153"/>
    <mergeCell ref="W1153:X1153"/>
    <mergeCell ref="Y1153:Z1153"/>
    <mergeCell ref="AA1153:AB1153"/>
    <mergeCell ref="AC1153:AD1153"/>
    <mergeCell ref="AE1153:AF1153"/>
    <mergeCell ref="AG1153:AH1153"/>
    <mergeCell ref="AI1153:AJ1153"/>
    <mergeCell ref="C1173:D1173"/>
    <mergeCell ref="E1173:F1173"/>
    <mergeCell ref="G1173:H1173"/>
    <mergeCell ref="I1173:J1173"/>
    <mergeCell ref="K1173:L1173"/>
    <mergeCell ref="AK1171:AL1171"/>
    <mergeCell ref="AM1171:AN1171"/>
    <mergeCell ref="AO1171:AP1171"/>
    <mergeCell ref="AQ1171:AR1171"/>
    <mergeCell ref="AS1171:AT1171"/>
    <mergeCell ref="C1163:D1163"/>
    <mergeCell ref="E1163:F1163"/>
    <mergeCell ref="G1163:H1163"/>
    <mergeCell ref="I1163:J1163"/>
    <mergeCell ref="K1163:L1163"/>
    <mergeCell ref="M1163:N1163"/>
    <mergeCell ref="O1163:P1163"/>
    <mergeCell ref="Q1163:R1163"/>
    <mergeCell ref="S1163:T1163"/>
    <mergeCell ref="U1163:V1163"/>
    <mergeCell ref="W1163:X1163"/>
    <mergeCell ref="Y1163:Z1163"/>
    <mergeCell ref="AA1163:AB1163"/>
    <mergeCell ref="AC1163:AD1163"/>
    <mergeCell ref="AE1163:AF1163"/>
    <mergeCell ref="AG1163:AH1163"/>
    <mergeCell ref="AI1163:AJ1163"/>
    <mergeCell ref="C1171:D1171"/>
    <mergeCell ref="E1171:F1171"/>
    <mergeCell ref="G1171:H1171"/>
    <mergeCell ref="I1171:J1171"/>
    <mergeCell ref="K1171:L1171"/>
    <mergeCell ref="AK1183:AL1183"/>
    <mergeCell ref="AM1183:AN1183"/>
    <mergeCell ref="AO1183:AP1183"/>
    <mergeCell ref="AQ1183:AR1183"/>
    <mergeCell ref="AS1183:AT1183"/>
    <mergeCell ref="AK1173:AL1173"/>
    <mergeCell ref="AM1173:AN1173"/>
    <mergeCell ref="AO1173:AP1173"/>
    <mergeCell ref="AQ1173:AR1173"/>
    <mergeCell ref="AS1173:AT1173"/>
    <mergeCell ref="C1181:D1181"/>
    <mergeCell ref="E1181:F1181"/>
    <mergeCell ref="G1181:H1181"/>
    <mergeCell ref="I1181:J1181"/>
    <mergeCell ref="K1181:L1181"/>
    <mergeCell ref="M1181:N1181"/>
    <mergeCell ref="O1181:P1181"/>
    <mergeCell ref="Q1181:R1181"/>
    <mergeCell ref="S1181:T1181"/>
    <mergeCell ref="U1181:V1181"/>
    <mergeCell ref="W1181:X1181"/>
    <mergeCell ref="Y1181:Z1181"/>
    <mergeCell ref="AA1181:AB1181"/>
    <mergeCell ref="AC1181:AD1181"/>
    <mergeCell ref="AE1181:AF1181"/>
    <mergeCell ref="AG1181:AH1181"/>
    <mergeCell ref="AI1181:AJ1181"/>
    <mergeCell ref="AK1181:AL1181"/>
    <mergeCell ref="AM1181:AN1181"/>
    <mergeCell ref="AO1181:AP1181"/>
    <mergeCell ref="AQ1181:AR1181"/>
    <mergeCell ref="AS1181:AT1181"/>
    <mergeCell ref="M1191:N1191"/>
    <mergeCell ref="O1191:P1191"/>
    <mergeCell ref="Q1191:R1191"/>
    <mergeCell ref="S1191:T1191"/>
    <mergeCell ref="U1191:V1191"/>
    <mergeCell ref="W1191:X1191"/>
    <mergeCell ref="Y1191:Z1191"/>
    <mergeCell ref="AA1191:AB1191"/>
    <mergeCell ref="AC1191:AD1191"/>
    <mergeCell ref="AE1191:AF1191"/>
    <mergeCell ref="AG1191:AH1191"/>
    <mergeCell ref="AI1191:AJ1191"/>
    <mergeCell ref="M1173:N1173"/>
    <mergeCell ref="O1173:P1173"/>
    <mergeCell ref="Q1173:R1173"/>
    <mergeCell ref="S1173:T1173"/>
    <mergeCell ref="U1173:V1173"/>
    <mergeCell ref="W1173:X1173"/>
    <mergeCell ref="Y1173:Z1173"/>
    <mergeCell ref="AA1173:AB1173"/>
    <mergeCell ref="AC1173:AD1173"/>
    <mergeCell ref="AE1173:AF1173"/>
    <mergeCell ref="AG1173:AH1173"/>
    <mergeCell ref="AI1173:AJ1173"/>
    <mergeCell ref="C1193:D1193"/>
    <mergeCell ref="E1193:F1193"/>
    <mergeCell ref="G1193:H1193"/>
    <mergeCell ref="I1193:J1193"/>
    <mergeCell ref="K1193:L1193"/>
    <mergeCell ref="AK1191:AL1191"/>
    <mergeCell ref="AM1191:AN1191"/>
    <mergeCell ref="AO1191:AP1191"/>
    <mergeCell ref="AQ1191:AR1191"/>
    <mergeCell ref="AS1191:AT1191"/>
    <mergeCell ref="C1183:D1183"/>
    <mergeCell ref="E1183:F1183"/>
    <mergeCell ref="G1183:H1183"/>
    <mergeCell ref="I1183:J1183"/>
    <mergeCell ref="K1183:L1183"/>
    <mergeCell ref="M1183:N1183"/>
    <mergeCell ref="O1183:P1183"/>
    <mergeCell ref="Q1183:R1183"/>
    <mergeCell ref="S1183:T1183"/>
    <mergeCell ref="U1183:V1183"/>
    <mergeCell ref="W1183:X1183"/>
    <mergeCell ref="Y1183:Z1183"/>
    <mergeCell ref="AA1183:AB1183"/>
    <mergeCell ref="AC1183:AD1183"/>
    <mergeCell ref="AE1183:AF1183"/>
    <mergeCell ref="AG1183:AH1183"/>
    <mergeCell ref="AI1183:AJ1183"/>
    <mergeCell ref="C1191:D1191"/>
    <mergeCell ref="E1191:F1191"/>
    <mergeCell ref="G1191:H1191"/>
    <mergeCell ref="I1191:J1191"/>
    <mergeCell ref="K1191:L1191"/>
    <mergeCell ref="AK1203:AL1203"/>
    <mergeCell ref="AM1203:AN1203"/>
    <mergeCell ref="AO1203:AP1203"/>
    <mergeCell ref="AQ1203:AR1203"/>
    <mergeCell ref="AS1203:AT1203"/>
    <mergeCell ref="AK1193:AL1193"/>
    <mergeCell ref="AM1193:AN1193"/>
    <mergeCell ref="AO1193:AP1193"/>
    <mergeCell ref="AQ1193:AR1193"/>
    <mergeCell ref="AS1193:AT1193"/>
    <mergeCell ref="C1201:D1201"/>
    <mergeCell ref="E1201:F1201"/>
    <mergeCell ref="G1201:H1201"/>
    <mergeCell ref="I1201:J1201"/>
    <mergeCell ref="K1201:L1201"/>
    <mergeCell ref="M1201:N1201"/>
    <mergeCell ref="O1201:P1201"/>
    <mergeCell ref="Q1201:R1201"/>
    <mergeCell ref="S1201:T1201"/>
    <mergeCell ref="U1201:V1201"/>
    <mergeCell ref="W1201:X1201"/>
    <mergeCell ref="Y1201:Z1201"/>
    <mergeCell ref="AA1201:AB1201"/>
    <mergeCell ref="AC1201:AD1201"/>
    <mergeCell ref="AE1201:AF1201"/>
    <mergeCell ref="AG1201:AH1201"/>
    <mergeCell ref="AI1201:AJ1201"/>
    <mergeCell ref="AK1201:AL1201"/>
    <mergeCell ref="AM1201:AN1201"/>
    <mergeCell ref="AO1201:AP1201"/>
    <mergeCell ref="AQ1201:AR1201"/>
    <mergeCell ref="AS1201:AT1201"/>
    <mergeCell ref="M1211:N1211"/>
    <mergeCell ref="O1211:P1211"/>
    <mergeCell ref="Q1211:R1211"/>
    <mergeCell ref="S1211:T1211"/>
    <mergeCell ref="U1211:V1211"/>
    <mergeCell ref="W1211:X1211"/>
    <mergeCell ref="Y1211:Z1211"/>
    <mergeCell ref="AA1211:AB1211"/>
    <mergeCell ref="AC1211:AD1211"/>
    <mergeCell ref="AE1211:AF1211"/>
    <mergeCell ref="AG1211:AH1211"/>
    <mergeCell ref="AI1211:AJ1211"/>
    <mergeCell ref="M1193:N1193"/>
    <mergeCell ref="O1193:P1193"/>
    <mergeCell ref="Q1193:R1193"/>
    <mergeCell ref="S1193:T1193"/>
    <mergeCell ref="U1193:V1193"/>
    <mergeCell ref="W1193:X1193"/>
    <mergeCell ref="Y1193:Z1193"/>
    <mergeCell ref="AA1193:AB1193"/>
    <mergeCell ref="AC1193:AD1193"/>
    <mergeCell ref="AE1193:AF1193"/>
    <mergeCell ref="AG1193:AH1193"/>
    <mergeCell ref="AI1193:AJ1193"/>
    <mergeCell ref="C1213:D1213"/>
    <mergeCell ref="E1213:F1213"/>
    <mergeCell ref="G1213:H1213"/>
    <mergeCell ref="I1213:J1213"/>
    <mergeCell ref="K1213:L1213"/>
    <mergeCell ref="AK1211:AL1211"/>
    <mergeCell ref="AM1211:AN1211"/>
    <mergeCell ref="AO1211:AP1211"/>
    <mergeCell ref="AQ1211:AR1211"/>
    <mergeCell ref="AS1211:AT1211"/>
    <mergeCell ref="C1203:D1203"/>
    <mergeCell ref="E1203:F1203"/>
    <mergeCell ref="G1203:H1203"/>
    <mergeCell ref="I1203:J1203"/>
    <mergeCell ref="K1203:L1203"/>
    <mergeCell ref="M1203:N1203"/>
    <mergeCell ref="O1203:P1203"/>
    <mergeCell ref="Q1203:R1203"/>
    <mergeCell ref="S1203:T1203"/>
    <mergeCell ref="U1203:V1203"/>
    <mergeCell ref="W1203:X1203"/>
    <mergeCell ref="Y1203:Z1203"/>
    <mergeCell ref="AA1203:AB1203"/>
    <mergeCell ref="AC1203:AD1203"/>
    <mergeCell ref="AE1203:AF1203"/>
    <mergeCell ref="AG1203:AH1203"/>
    <mergeCell ref="AI1203:AJ1203"/>
    <mergeCell ref="C1211:D1211"/>
    <mergeCell ref="E1211:F1211"/>
    <mergeCell ref="G1211:H1211"/>
    <mergeCell ref="I1211:J1211"/>
    <mergeCell ref="K1211:L1211"/>
    <mergeCell ref="AK1223:AL1223"/>
    <mergeCell ref="AM1223:AN1223"/>
    <mergeCell ref="AO1223:AP1223"/>
    <mergeCell ref="AQ1223:AR1223"/>
    <mergeCell ref="AS1223:AT1223"/>
    <mergeCell ref="AK1213:AL1213"/>
    <mergeCell ref="AM1213:AN1213"/>
    <mergeCell ref="AO1213:AP1213"/>
    <mergeCell ref="AQ1213:AR1213"/>
    <mergeCell ref="AS1213:AT1213"/>
    <mergeCell ref="C1221:D1221"/>
    <mergeCell ref="E1221:F1221"/>
    <mergeCell ref="G1221:H1221"/>
    <mergeCell ref="I1221:J1221"/>
    <mergeCell ref="K1221:L1221"/>
    <mergeCell ref="M1221:N1221"/>
    <mergeCell ref="O1221:P1221"/>
    <mergeCell ref="Q1221:R1221"/>
    <mergeCell ref="S1221:T1221"/>
    <mergeCell ref="U1221:V1221"/>
    <mergeCell ref="W1221:X1221"/>
    <mergeCell ref="Y1221:Z1221"/>
    <mergeCell ref="AA1221:AB1221"/>
    <mergeCell ref="AC1221:AD1221"/>
    <mergeCell ref="AE1221:AF1221"/>
    <mergeCell ref="AG1221:AH1221"/>
    <mergeCell ref="AI1221:AJ1221"/>
    <mergeCell ref="AK1221:AL1221"/>
    <mergeCell ref="AM1221:AN1221"/>
    <mergeCell ref="AO1221:AP1221"/>
    <mergeCell ref="AQ1221:AR1221"/>
    <mergeCell ref="AS1221:AT1221"/>
    <mergeCell ref="M1231:N1231"/>
    <mergeCell ref="O1231:P1231"/>
    <mergeCell ref="Q1231:R1231"/>
    <mergeCell ref="S1231:T1231"/>
    <mergeCell ref="U1231:V1231"/>
    <mergeCell ref="W1231:X1231"/>
    <mergeCell ref="Y1231:Z1231"/>
    <mergeCell ref="AA1231:AB1231"/>
    <mergeCell ref="AC1231:AD1231"/>
    <mergeCell ref="AE1231:AF1231"/>
    <mergeCell ref="AG1231:AH1231"/>
    <mergeCell ref="AI1231:AJ1231"/>
    <mergeCell ref="M1213:N1213"/>
    <mergeCell ref="O1213:P1213"/>
    <mergeCell ref="Q1213:R1213"/>
    <mergeCell ref="S1213:T1213"/>
    <mergeCell ref="U1213:V1213"/>
    <mergeCell ref="W1213:X1213"/>
    <mergeCell ref="Y1213:Z1213"/>
    <mergeCell ref="AA1213:AB1213"/>
    <mergeCell ref="AC1213:AD1213"/>
    <mergeCell ref="AE1213:AF1213"/>
    <mergeCell ref="AG1213:AH1213"/>
    <mergeCell ref="AI1213:AJ1213"/>
    <mergeCell ref="C1233:D1233"/>
    <mergeCell ref="E1233:F1233"/>
    <mergeCell ref="G1233:H1233"/>
    <mergeCell ref="I1233:J1233"/>
    <mergeCell ref="K1233:L1233"/>
    <mergeCell ref="AK1231:AL1231"/>
    <mergeCell ref="AM1231:AN1231"/>
    <mergeCell ref="AO1231:AP1231"/>
    <mergeCell ref="AQ1231:AR1231"/>
    <mergeCell ref="AS1231:AT1231"/>
    <mergeCell ref="C1223:D1223"/>
    <mergeCell ref="E1223:F1223"/>
    <mergeCell ref="G1223:H1223"/>
    <mergeCell ref="I1223:J1223"/>
    <mergeCell ref="K1223:L1223"/>
    <mergeCell ref="M1223:N1223"/>
    <mergeCell ref="O1223:P1223"/>
    <mergeCell ref="Q1223:R1223"/>
    <mergeCell ref="S1223:T1223"/>
    <mergeCell ref="U1223:V1223"/>
    <mergeCell ref="W1223:X1223"/>
    <mergeCell ref="Y1223:Z1223"/>
    <mergeCell ref="AA1223:AB1223"/>
    <mergeCell ref="AC1223:AD1223"/>
    <mergeCell ref="AE1223:AF1223"/>
    <mergeCell ref="AG1223:AH1223"/>
    <mergeCell ref="AI1223:AJ1223"/>
    <mergeCell ref="C1231:D1231"/>
    <mergeCell ref="E1231:F1231"/>
    <mergeCell ref="G1231:H1231"/>
    <mergeCell ref="I1231:J1231"/>
    <mergeCell ref="K1231:L1231"/>
    <mergeCell ref="AK1243:AL1243"/>
    <mergeCell ref="AM1243:AN1243"/>
    <mergeCell ref="AO1243:AP1243"/>
    <mergeCell ref="AQ1243:AR1243"/>
    <mergeCell ref="AS1243:AT1243"/>
    <mergeCell ref="AK1233:AL1233"/>
    <mergeCell ref="AM1233:AN1233"/>
    <mergeCell ref="AO1233:AP1233"/>
    <mergeCell ref="AQ1233:AR1233"/>
    <mergeCell ref="AS1233:AT1233"/>
    <mergeCell ref="C1241:D1241"/>
    <mergeCell ref="E1241:F1241"/>
    <mergeCell ref="G1241:H1241"/>
    <mergeCell ref="I1241:J1241"/>
    <mergeCell ref="K1241:L1241"/>
    <mergeCell ref="M1241:N1241"/>
    <mergeCell ref="O1241:P1241"/>
    <mergeCell ref="Q1241:R1241"/>
    <mergeCell ref="S1241:T1241"/>
    <mergeCell ref="U1241:V1241"/>
    <mergeCell ref="W1241:X1241"/>
    <mergeCell ref="Y1241:Z1241"/>
    <mergeCell ref="AA1241:AB1241"/>
    <mergeCell ref="AC1241:AD1241"/>
    <mergeCell ref="AE1241:AF1241"/>
    <mergeCell ref="AG1241:AH1241"/>
    <mergeCell ref="AI1241:AJ1241"/>
    <mergeCell ref="AK1241:AL1241"/>
    <mergeCell ref="AM1241:AN1241"/>
    <mergeCell ref="AO1241:AP1241"/>
    <mergeCell ref="AQ1241:AR1241"/>
    <mergeCell ref="AS1241:AT1241"/>
    <mergeCell ref="M1251:N1251"/>
    <mergeCell ref="O1251:P1251"/>
    <mergeCell ref="Q1251:R1251"/>
    <mergeCell ref="S1251:T1251"/>
    <mergeCell ref="U1251:V1251"/>
    <mergeCell ref="W1251:X1251"/>
    <mergeCell ref="Y1251:Z1251"/>
    <mergeCell ref="AA1251:AB1251"/>
    <mergeCell ref="AC1251:AD1251"/>
    <mergeCell ref="AE1251:AF1251"/>
    <mergeCell ref="AG1251:AH1251"/>
    <mergeCell ref="AI1251:AJ1251"/>
    <mergeCell ref="M1233:N1233"/>
    <mergeCell ref="O1233:P1233"/>
    <mergeCell ref="Q1233:R1233"/>
    <mergeCell ref="S1233:T1233"/>
    <mergeCell ref="U1233:V1233"/>
    <mergeCell ref="W1233:X1233"/>
    <mergeCell ref="Y1233:Z1233"/>
    <mergeCell ref="AA1233:AB1233"/>
    <mergeCell ref="AC1233:AD1233"/>
    <mergeCell ref="AE1233:AF1233"/>
    <mergeCell ref="AG1233:AH1233"/>
    <mergeCell ref="AI1233:AJ1233"/>
    <mergeCell ref="C1253:D1253"/>
    <mergeCell ref="E1253:F1253"/>
    <mergeCell ref="G1253:H1253"/>
    <mergeCell ref="I1253:J1253"/>
    <mergeCell ref="K1253:L1253"/>
    <mergeCell ref="AK1251:AL1251"/>
    <mergeCell ref="AM1251:AN1251"/>
    <mergeCell ref="AO1251:AP1251"/>
    <mergeCell ref="AQ1251:AR1251"/>
    <mergeCell ref="AS1251:AT1251"/>
    <mergeCell ref="C1243:D1243"/>
    <mergeCell ref="E1243:F1243"/>
    <mergeCell ref="G1243:H1243"/>
    <mergeCell ref="I1243:J1243"/>
    <mergeCell ref="K1243:L1243"/>
    <mergeCell ref="M1243:N1243"/>
    <mergeCell ref="O1243:P1243"/>
    <mergeCell ref="Q1243:R1243"/>
    <mergeCell ref="S1243:T1243"/>
    <mergeCell ref="U1243:V1243"/>
    <mergeCell ref="W1243:X1243"/>
    <mergeCell ref="Y1243:Z1243"/>
    <mergeCell ref="AA1243:AB1243"/>
    <mergeCell ref="AC1243:AD1243"/>
    <mergeCell ref="AE1243:AF1243"/>
    <mergeCell ref="AG1243:AH1243"/>
    <mergeCell ref="AI1243:AJ1243"/>
    <mergeCell ref="C1251:D1251"/>
    <mergeCell ref="E1251:F1251"/>
    <mergeCell ref="G1251:H1251"/>
    <mergeCell ref="I1251:J1251"/>
    <mergeCell ref="K1251:L1251"/>
    <mergeCell ref="AK1263:AL1263"/>
    <mergeCell ref="AM1263:AN1263"/>
    <mergeCell ref="AO1263:AP1263"/>
    <mergeCell ref="AQ1263:AR1263"/>
    <mergeCell ref="AS1263:AT1263"/>
    <mergeCell ref="AK1253:AL1253"/>
    <mergeCell ref="AM1253:AN1253"/>
    <mergeCell ref="AO1253:AP1253"/>
    <mergeCell ref="AQ1253:AR1253"/>
    <mergeCell ref="AS1253:AT1253"/>
    <mergeCell ref="C1261:D1261"/>
    <mergeCell ref="E1261:F1261"/>
    <mergeCell ref="G1261:H1261"/>
    <mergeCell ref="I1261:J1261"/>
    <mergeCell ref="K1261:L1261"/>
    <mergeCell ref="M1261:N1261"/>
    <mergeCell ref="O1261:P1261"/>
    <mergeCell ref="Q1261:R1261"/>
    <mergeCell ref="S1261:T1261"/>
    <mergeCell ref="U1261:V1261"/>
    <mergeCell ref="W1261:X1261"/>
    <mergeCell ref="Y1261:Z1261"/>
    <mergeCell ref="AA1261:AB1261"/>
    <mergeCell ref="AC1261:AD1261"/>
    <mergeCell ref="AE1261:AF1261"/>
    <mergeCell ref="AG1261:AH1261"/>
    <mergeCell ref="AI1261:AJ1261"/>
    <mergeCell ref="AK1261:AL1261"/>
    <mergeCell ref="AM1261:AN1261"/>
    <mergeCell ref="AO1261:AP1261"/>
    <mergeCell ref="AQ1261:AR1261"/>
    <mergeCell ref="AS1261:AT1261"/>
    <mergeCell ref="M1271:N1271"/>
    <mergeCell ref="O1271:P1271"/>
    <mergeCell ref="Q1271:R1271"/>
    <mergeCell ref="S1271:T1271"/>
    <mergeCell ref="U1271:V1271"/>
    <mergeCell ref="W1271:X1271"/>
    <mergeCell ref="Y1271:Z1271"/>
    <mergeCell ref="AA1271:AB1271"/>
    <mergeCell ref="AC1271:AD1271"/>
    <mergeCell ref="AE1271:AF1271"/>
    <mergeCell ref="AG1271:AH1271"/>
    <mergeCell ref="AI1271:AJ1271"/>
    <mergeCell ref="M1253:N1253"/>
    <mergeCell ref="O1253:P1253"/>
    <mergeCell ref="Q1253:R1253"/>
    <mergeCell ref="S1253:T1253"/>
    <mergeCell ref="U1253:V1253"/>
    <mergeCell ref="W1253:X1253"/>
    <mergeCell ref="Y1253:Z1253"/>
    <mergeCell ref="AA1253:AB1253"/>
    <mergeCell ref="AC1253:AD1253"/>
    <mergeCell ref="AE1253:AF1253"/>
    <mergeCell ref="AG1253:AH1253"/>
    <mergeCell ref="AI1253:AJ1253"/>
    <mergeCell ref="C1273:D1273"/>
    <mergeCell ref="E1273:F1273"/>
    <mergeCell ref="G1273:H1273"/>
    <mergeCell ref="I1273:J1273"/>
    <mergeCell ref="K1273:L1273"/>
    <mergeCell ref="AK1271:AL1271"/>
    <mergeCell ref="AM1271:AN1271"/>
    <mergeCell ref="AO1271:AP1271"/>
    <mergeCell ref="AQ1271:AR1271"/>
    <mergeCell ref="AS1271:AT1271"/>
    <mergeCell ref="C1263:D1263"/>
    <mergeCell ref="E1263:F1263"/>
    <mergeCell ref="G1263:H1263"/>
    <mergeCell ref="I1263:J1263"/>
    <mergeCell ref="K1263:L1263"/>
    <mergeCell ref="M1263:N1263"/>
    <mergeCell ref="O1263:P1263"/>
    <mergeCell ref="Q1263:R1263"/>
    <mergeCell ref="S1263:T1263"/>
    <mergeCell ref="U1263:V1263"/>
    <mergeCell ref="W1263:X1263"/>
    <mergeCell ref="Y1263:Z1263"/>
    <mergeCell ref="AA1263:AB1263"/>
    <mergeCell ref="AC1263:AD1263"/>
    <mergeCell ref="AE1263:AF1263"/>
    <mergeCell ref="AG1263:AH1263"/>
    <mergeCell ref="AI1263:AJ1263"/>
    <mergeCell ref="C1271:D1271"/>
    <mergeCell ref="E1271:F1271"/>
    <mergeCell ref="G1271:H1271"/>
    <mergeCell ref="I1271:J1271"/>
    <mergeCell ref="K1271:L1271"/>
    <mergeCell ref="AK1283:AL1283"/>
    <mergeCell ref="AM1283:AN1283"/>
    <mergeCell ref="AO1283:AP1283"/>
    <mergeCell ref="AQ1283:AR1283"/>
    <mergeCell ref="AS1283:AT1283"/>
    <mergeCell ref="AK1273:AL1273"/>
    <mergeCell ref="AM1273:AN1273"/>
    <mergeCell ref="AO1273:AP1273"/>
    <mergeCell ref="AQ1273:AR1273"/>
    <mergeCell ref="AS1273:AT1273"/>
    <mergeCell ref="C1281:D1281"/>
    <mergeCell ref="E1281:F1281"/>
    <mergeCell ref="G1281:H1281"/>
    <mergeCell ref="I1281:J1281"/>
    <mergeCell ref="K1281:L1281"/>
    <mergeCell ref="M1281:N1281"/>
    <mergeCell ref="O1281:P1281"/>
    <mergeCell ref="Q1281:R1281"/>
    <mergeCell ref="S1281:T1281"/>
    <mergeCell ref="U1281:V1281"/>
    <mergeCell ref="W1281:X1281"/>
    <mergeCell ref="Y1281:Z1281"/>
    <mergeCell ref="AA1281:AB1281"/>
    <mergeCell ref="AC1281:AD1281"/>
    <mergeCell ref="AE1281:AF1281"/>
    <mergeCell ref="AG1281:AH1281"/>
    <mergeCell ref="AI1281:AJ1281"/>
    <mergeCell ref="AK1281:AL1281"/>
    <mergeCell ref="AM1281:AN1281"/>
    <mergeCell ref="AO1281:AP1281"/>
    <mergeCell ref="AQ1281:AR1281"/>
    <mergeCell ref="AS1281:AT1281"/>
    <mergeCell ref="M1291:N1291"/>
    <mergeCell ref="O1291:P1291"/>
    <mergeCell ref="Q1291:R1291"/>
    <mergeCell ref="S1291:T1291"/>
    <mergeCell ref="U1291:V1291"/>
    <mergeCell ref="W1291:X1291"/>
    <mergeCell ref="Y1291:Z1291"/>
    <mergeCell ref="AA1291:AB1291"/>
    <mergeCell ref="AC1291:AD1291"/>
    <mergeCell ref="AE1291:AF1291"/>
    <mergeCell ref="AG1291:AH1291"/>
    <mergeCell ref="AI1291:AJ1291"/>
    <mergeCell ref="M1273:N1273"/>
    <mergeCell ref="O1273:P1273"/>
    <mergeCell ref="Q1273:R1273"/>
    <mergeCell ref="S1273:T1273"/>
    <mergeCell ref="U1273:V1273"/>
    <mergeCell ref="W1273:X1273"/>
    <mergeCell ref="Y1273:Z1273"/>
    <mergeCell ref="AA1273:AB1273"/>
    <mergeCell ref="AC1273:AD1273"/>
    <mergeCell ref="AE1273:AF1273"/>
    <mergeCell ref="AG1273:AH1273"/>
    <mergeCell ref="AI1273:AJ1273"/>
    <mergeCell ref="C1293:D1293"/>
    <mergeCell ref="E1293:F1293"/>
    <mergeCell ref="G1293:H1293"/>
    <mergeCell ref="I1293:J1293"/>
    <mergeCell ref="K1293:L1293"/>
    <mergeCell ref="AK1291:AL1291"/>
    <mergeCell ref="AM1291:AN1291"/>
    <mergeCell ref="AO1291:AP1291"/>
    <mergeCell ref="AQ1291:AR1291"/>
    <mergeCell ref="AS1291:AT1291"/>
    <mergeCell ref="C1283:D1283"/>
    <mergeCell ref="E1283:F1283"/>
    <mergeCell ref="G1283:H1283"/>
    <mergeCell ref="I1283:J1283"/>
    <mergeCell ref="K1283:L1283"/>
    <mergeCell ref="M1283:N1283"/>
    <mergeCell ref="O1283:P1283"/>
    <mergeCell ref="Q1283:R1283"/>
    <mergeCell ref="S1283:T1283"/>
    <mergeCell ref="U1283:V1283"/>
    <mergeCell ref="W1283:X1283"/>
    <mergeCell ref="Y1283:Z1283"/>
    <mergeCell ref="AA1283:AB1283"/>
    <mergeCell ref="AC1283:AD1283"/>
    <mergeCell ref="AE1283:AF1283"/>
    <mergeCell ref="AG1283:AH1283"/>
    <mergeCell ref="AI1283:AJ1283"/>
    <mergeCell ref="C1291:D1291"/>
    <mergeCell ref="E1291:F1291"/>
    <mergeCell ref="G1291:H1291"/>
    <mergeCell ref="I1291:J1291"/>
    <mergeCell ref="K1291:L1291"/>
    <mergeCell ref="AK1303:AL1303"/>
    <mergeCell ref="AM1303:AN1303"/>
    <mergeCell ref="AO1303:AP1303"/>
    <mergeCell ref="AQ1303:AR1303"/>
    <mergeCell ref="AS1303:AT1303"/>
    <mergeCell ref="AK1293:AL1293"/>
    <mergeCell ref="AM1293:AN1293"/>
    <mergeCell ref="AO1293:AP1293"/>
    <mergeCell ref="AQ1293:AR1293"/>
    <mergeCell ref="AS1293:AT1293"/>
    <mergeCell ref="C1301:D1301"/>
    <mergeCell ref="E1301:F1301"/>
    <mergeCell ref="G1301:H1301"/>
    <mergeCell ref="I1301:J1301"/>
    <mergeCell ref="K1301:L1301"/>
    <mergeCell ref="M1301:N1301"/>
    <mergeCell ref="O1301:P1301"/>
    <mergeCell ref="Q1301:R1301"/>
    <mergeCell ref="S1301:T1301"/>
    <mergeCell ref="U1301:V1301"/>
    <mergeCell ref="W1301:X1301"/>
    <mergeCell ref="Y1301:Z1301"/>
    <mergeCell ref="AA1301:AB1301"/>
    <mergeCell ref="AC1301:AD1301"/>
    <mergeCell ref="AE1301:AF1301"/>
    <mergeCell ref="AG1301:AH1301"/>
    <mergeCell ref="AI1301:AJ1301"/>
    <mergeCell ref="AK1301:AL1301"/>
    <mergeCell ref="AM1301:AN1301"/>
    <mergeCell ref="AO1301:AP1301"/>
    <mergeCell ref="AQ1301:AR1301"/>
    <mergeCell ref="AS1301:AT1301"/>
    <mergeCell ref="M1311:N1311"/>
    <mergeCell ref="O1311:P1311"/>
    <mergeCell ref="Q1311:R1311"/>
    <mergeCell ref="S1311:T1311"/>
    <mergeCell ref="U1311:V1311"/>
    <mergeCell ref="W1311:X1311"/>
    <mergeCell ref="Y1311:Z1311"/>
    <mergeCell ref="AA1311:AB1311"/>
    <mergeCell ref="AC1311:AD1311"/>
    <mergeCell ref="AE1311:AF1311"/>
    <mergeCell ref="AG1311:AH1311"/>
    <mergeCell ref="AI1311:AJ1311"/>
    <mergeCell ref="M1293:N1293"/>
    <mergeCell ref="O1293:P1293"/>
    <mergeCell ref="Q1293:R1293"/>
    <mergeCell ref="S1293:T1293"/>
    <mergeCell ref="U1293:V1293"/>
    <mergeCell ref="W1293:X1293"/>
    <mergeCell ref="Y1293:Z1293"/>
    <mergeCell ref="AA1293:AB1293"/>
    <mergeCell ref="AC1293:AD1293"/>
    <mergeCell ref="AE1293:AF1293"/>
    <mergeCell ref="AG1293:AH1293"/>
    <mergeCell ref="AI1293:AJ1293"/>
    <mergeCell ref="C1313:D1313"/>
    <mergeCell ref="E1313:F1313"/>
    <mergeCell ref="G1313:H1313"/>
    <mergeCell ref="I1313:J1313"/>
    <mergeCell ref="K1313:L1313"/>
    <mergeCell ref="AK1311:AL1311"/>
    <mergeCell ref="AM1311:AN1311"/>
    <mergeCell ref="AO1311:AP1311"/>
    <mergeCell ref="AQ1311:AR1311"/>
    <mergeCell ref="AS1311:AT1311"/>
    <mergeCell ref="C1303:D1303"/>
    <mergeCell ref="E1303:F1303"/>
    <mergeCell ref="G1303:H1303"/>
    <mergeCell ref="I1303:J1303"/>
    <mergeCell ref="K1303:L1303"/>
    <mergeCell ref="M1303:N1303"/>
    <mergeCell ref="O1303:P1303"/>
    <mergeCell ref="Q1303:R1303"/>
    <mergeCell ref="S1303:T1303"/>
    <mergeCell ref="U1303:V1303"/>
    <mergeCell ref="W1303:X1303"/>
    <mergeCell ref="Y1303:Z1303"/>
    <mergeCell ref="AA1303:AB1303"/>
    <mergeCell ref="AC1303:AD1303"/>
    <mergeCell ref="AE1303:AF1303"/>
    <mergeCell ref="AG1303:AH1303"/>
    <mergeCell ref="AI1303:AJ1303"/>
    <mergeCell ref="C1311:D1311"/>
    <mergeCell ref="E1311:F1311"/>
    <mergeCell ref="G1311:H1311"/>
    <mergeCell ref="I1311:J1311"/>
    <mergeCell ref="K1311:L1311"/>
    <mergeCell ref="AK1323:AL1323"/>
    <mergeCell ref="AM1323:AN1323"/>
    <mergeCell ref="AO1323:AP1323"/>
    <mergeCell ref="AQ1323:AR1323"/>
    <mergeCell ref="AS1323:AT1323"/>
    <mergeCell ref="AK1313:AL1313"/>
    <mergeCell ref="AM1313:AN1313"/>
    <mergeCell ref="AO1313:AP1313"/>
    <mergeCell ref="AQ1313:AR1313"/>
    <mergeCell ref="AS1313:AT1313"/>
    <mergeCell ref="C1321:D1321"/>
    <mergeCell ref="E1321:F1321"/>
    <mergeCell ref="G1321:H1321"/>
    <mergeCell ref="I1321:J1321"/>
    <mergeCell ref="K1321:L1321"/>
    <mergeCell ref="M1321:N1321"/>
    <mergeCell ref="O1321:P1321"/>
    <mergeCell ref="Q1321:R1321"/>
    <mergeCell ref="S1321:T1321"/>
    <mergeCell ref="U1321:V1321"/>
    <mergeCell ref="W1321:X1321"/>
    <mergeCell ref="Y1321:Z1321"/>
    <mergeCell ref="AA1321:AB1321"/>
    <mergeCell ref="AC1321:AD1321"/>
    <mergeCell ref="AE1321:AF1321"/>
    <mergeCell ref="AG1321:AH1321"/>
    <mergeCell ref="AI1321:AJ1321"/>
    <mergeCell ref="AK1321:AL1321"/>
    <mergeCell ref="AM1321:AN1321"/>
    <mergeCell ref="AO1321:AP1321"/>
    <mergeCell ref="AQ1321:AR1321"/>
    <mergeCell ref="AS1321:AT1321"/>
    <mergeCell ref="M1331:N1331"/>
    <mergeCell ref="O1331:P1331"/>
    <mergeCell ref="Q1331:R1331"/>
    <mergeCell ref="S1331:T1331"/>
    <mergeCell ref="U1331:V1331"/>
    <mergeCell ref="W1331:X1331"/>
    <mergeCell ref="Y1331:Z1331"/>
    <mergeCell ref="AA1331:AB1331"/>
    <mergeCell ref="AC1331:AD1331"/>
    <mergeCell ref="AE1331:AF1331"/>
    <mergeCell ref="AG1331:AH1331"/>
    <mergeCell ref="AI1331:AJ1331"/>
    <mergeCell ref="M1313:N1313"/>
    <mergeCell ref="O1313:P1313"/>
    <mergeCell ref="Q1313:R1313"/>
    <mergeCell ref="S1313:T1313"/>
    <mergeCell ref="U1313:V1313"/>
    <mergeCell ref="W1313:X1313"/>
    <mergeCell ref="Y1313:Z1313"/>
    <mergeCell ref="AA1313:AB1313"/>
    <mergeCell ref="AC1313:AD1313"/>
    <mergeCell ref="AE1313:AF1313"/>
    <mergeCell ref="AG1313:AH1313"/>
    <mergeCell ref="AI1313:AJ1313"/>
    <mergeCell ref="C1333:D1333"/>
    <mergeCell ref="E1333:F1333"/>
    <mergeCell ref="G1333:H1333"/>
    <mergeCell ref="I1333:J1333"/>
    <mergeCell ref="K1333:L1333"/>
    <mergeCell ref="AK1331:AL1331"/>
    <mergeCell ref="AM1331:AN1331"/>
    <mergeCell ref="AO1331:AP1331"/>
    <mergeCell ref="AQ1331:AR1331"/>
    <mergeCell ref="AS1331:AT1331"/>
    <mergeCell ref="C1323:D1323"/>
    <mergeCell ref="E1323:F1323"/>
    <mergeCell ref="G1323:H1323"/>
    <mergeCell ref="I1323:J1323"/>
    <mergeCell ref="K1323:L1323"/>
    <mergeCell ref="M1323:N1323"/>
    <mergeCell ref="O1323:P1323"/>
    <mergeCell ref="Q1323:R1323"/>
    <mergeCell ref="S1323:T1323"/>
    <mergeCell ref="U1323:V1323"/>
    <mergeCell ref="W1323:X1323"/>
    <mergeCell ref="Y1323:Z1323"/>
    <mergeCell ref="AA1323:AB1323"/>
    <mergeCell ref="AC1323:AD1323"/>
    <mergeCell ref="AE1323:AF1323"/>
    <mergeCell ref="AG1323:AH1323"/>
    <mergeCell ref="AI1323:AJ1323"/>
    <mergeCell ref="C1331:D1331"/>
    <mergeCell ref="E1331:F1331"/>
    <mergeCell ref="G1331:H1331"/>
    <mergeCell ref="I1331:J1331"/>
    <mergeCell ref="K1331:L1331"/>
    <mergeCell ref="AK1343:AL1343"/>
    <mergeCell ref="AM1343:AN1343"/>
    <mergeCell ref="AO1343:AP1343"/>
    <mergeCell ref="AQ1343:AR1343"/>
    <mergeCell ref="AS1343:AT1343"/>
    <mergeCell ref="AK1333:AL1333"/>
    <mergeCell ref="AM1333:AN1333"/>
    <mergeCell ref="AO1333:AP1333"/>
    <mergeCell ref="AQ1333:AR1333"/>
    <mergeCell ref="AS1333:AT1333"/>
    <mergeCell ref="C1341:D1341"/>
    <mergeCell ref="E1341:F1341"/>
    <mergeCell ref="G1341:H1341"/>
    <mergeCell ref="I1341:J1341"/>
    <mergeCell ref="K1341:L1341"/>
    <mergeCell ref="M1341:N1341"/>
    <mergeCell ref="O1341:P1341"/>
    <mergeCell ref="Q1341:R1341"/>
    <mergeCell ref="S1341:T1341"/>
    <mergeCell ref="U1341:V1341"/>
    <mergeCell ref="W1341:X1341"/>
    <mergeCell ref="Y1341:Z1341"/>
    <mergeCell ref="AA1341:AB1341"/>
    <mergeCell ref="AC1341:AD1341"/>
    <mergeCell ref="AE1341:AF1341"/>
    <mergeCell ref="AG1341:AH1341"/>
    <mergeCell ref="AI1341:AJ1341"/>
    <mergeCell ref="AK1341:AL1341"/>
    <mergeCell ref="AM1341:AN1341"/>
    <mergeCell ref="AO1341:AP1341"/>
    <mergeCell ref="AQ1341:AR1341"/>
    <mergeCell ref="AS1341:AT1341"/>
    <mergeCell ref="M1351:N1351"/>
    <mergeCell ref="O1351:P1351"/>
    <mergeCell ref="Q1351:R1351"/>
    <mergeCell ref="S1351:T1351"/>
    <mergeCell ref="U1351:V1351"/>
    <mergeCell ref="W1351:X1351"/>
    <mergeCell ref="Y1351:Z1351"/>
    <mergeCell ref="AA1351:AB1351"/>
    <mergeCell ref="AC1351:AD1351"/>
    <mergeCell ref="AE1351:AF1351"/>
    <mergeCell ref="AG1351:AH1351"/>
    <mergeCell ref="AI1351:AJ1351"/>
    <mergeCell ref="M1333:N1333"/>
    <mergeCell ref="O1333:P1333"/>
    <mergeCell ref="Q1333:R1333"/>
    <mergeCell ref="S1333:T1333"/>
    <mergeCell ref="U1333:V1333"/>
    <mergeCell ref="W1333:X1333"/>
    <mergeCell ref="Y1333:Z1333"/>
    <mergeCell ref="AA1333:AB1333"/>
    <mergeCell ref="AC1333:AD1333"/>
    <mergeCell ref="AE1333:AF1333"/>
    <mergeCell ref="AG1333:AH1333"/>
    <mergeCell ref="AI1333:AJ1333"/>
    <mergeCell ref="C1353:D1353"/>
    <mergeCell ref="E1353:F1353"/>
    <mergeCell ref="G1353:H1353"/>
    <mergeCell ref="I1353:J1353"/>
    <mergeCell ref="K1353:L1353"/>
    <mergeCell ref="AK1351:AL1351"/>
    <mergeCell ref="AM1351:AN1351"/>
    <mergeCell ref="AO1351:AP1351"/>
    <mergeCell ref="AQ1351:AR1351"/>
    <mergeCell ref="AS1351:AT1351"/>
    <mergeCell ref="C1343:D1343"/>
    <mergeCell ref="E1343:F1343"/>
    <mergeCell ref="G1343:H1343"/>
    <mergeCell ref="I1343:J1343"/>
    <mergeCell ref="K1343:L1343"/>
    <mergeCell ref="M1343:N1343"/>
    <mergeCell ref="O1343:P1343"/>
    <mergeCell ref="Q1343:R1343"/>
    <mergeCell ref="S1343:T1343"/>
    <mergeCell ref="U1343:V1343"/>
    <mergeCell ref="W1343:X1343"/>
    <mergeCell ref="Y1343:Z1343"/>
    <mergeCell ref="AA1343:AB1343"/>
    <mergeCell ref="AC1343:AD1343"/>
    <mergeCell ref="AE1343:AF1343"/>
    <mergeCell ref="AG1343:AH1343"/>
    <mergeCell ref="AI1343:AJ1343"/>
    <mergeCell ref="C1351:D1351"/>
    <mergeCell ref="E1351:F1351"/>
    <mergeCell ref="G1351:H1351"/>
    <mergeCell ref="I1351:J1351"/>
    <mergeCell ref="K1351:L1351"/>
    <mergeCell ref="AK1363:AL1363"/>
    <mergeCell ref="AM1363:AN1363"/>
    <mergeCell ref="AO1363:AP1363"/>
    <mergeCell ref="AQ1363:AR1363"/>
    <mergeCell ref="AS1363:AT1363"/>
    <mergeCell ref="AK1353:AL1353"/>
    <mergeCell ref="AM1353:AN1353"/>
    <mergeCell ref="AO1353:AP1353"/>
    <mergeCell ref="AQ1353:AR1353"/>
    <mergeCell ref="AS1353:AT1353"/>
    <mergeCell ref="C1361:D1361"/>
    <mergeCell ref="E1361:F1361"/>
    <mergeCell ref="G1361:H1361"/>
    <mergeCell ref="I1361:J1361"/>
    <mergeCell ref="K1361:L1361"/>
    <mergeCell ref="M1361:N1361"/>
    <mergeCell ref="O1361:P1361"/>
    <mergeCell ref="Q1361:R1361"/>
    <mergeCell ref="S1361:T1361"/>
    <mergeCell ref="U1361:V1361"/>
    <mergeCell ref="W1361:X1361"/>
    <mergeCell ref="Y1361:Z1361"/>
    <mergeCell ref="AA1361:AB1361"/>
    <mergeCell ref="AC1361:AD1361"/>
    <mergeCell ref="AE1361:AF1361"/>
    <mergeCell ref="AG1361:AH1361"/>
    <mergeCell ref="AI1361:AJ1361"/>
    <mergeCell ref="AK1361:AL1361"/>
    <mergeCell ref="AM1361:AN1361"/>
    <mergeCell ref="AO1361:AP1361"/>
    <mergeCell ref="AQ1361:AR1361"/>
    <mergeCell ref="AS1361:AT1361"/>
    <mergeCell ref="M1371:N1371"/>
    <mergeCell ref="O1371:P1371"/>
    <mergeCell ref="Q1371:R1371"/>
    <mergeCell ref="S1371:T1371"/>
    <mergeCell ref="U1371:V1371"/>
    <mergeCell ref="W1371:X1371"/>
    <mergeCell ref="Y1371:Z1371"/>
    <mergeCell ref="AA1371:AB1371"/>
    <mergeCell ref="AC1371:AD1371"/>
    <mergeCell ref="AE1371:AF1371"/>
    <mergeCell ref="AG1371:AH1371"/>
    <mergeCell ref="AI1371:AJ1371"/>
    <mergeCell ref="M1353:N1353"/>
    <mergeCell ref="O1353:P1353"/>
    <mergeCell ref="Q1353:R1353"/>
    <mergeCell ref="S1353:T1353"/>
    <mergeCell ref="U1353:V1353"/>
    <mergeCell ref="W1353:X1353"/>
    <mergeCell ref="Y1353:Z1353"/>
    <mergeCell ref="AA1353:AB1353"/>
    <mergeCell ref="AC1353:AD1353"/>
    <mergeCell ref="AE1353:AF1353"/>
    <mergeCell ref="AG1353:AH1353"/>
    <mergeCell ref="AI1353:AJ1353"/>
    <mergeCell ref="C1373:D1373"/>
    <mergeCell ref="E1373:F1373"/>
    <mergeCell ref="G1373:H1373"/>
    <mergeCell ref="I1373:J1373"/>
    <mergeCell ref="K1373:L1373"/>
    <mergeCell ref="AK1371:AL1371"/>
    <mergeCell ref="AM1371:AN1371"/>
    <mergeCell ref="AO1371:AP1371"/>
    <mergeCell ref="AQ1371:AR1371"/>
    <mergeCell ref="AS1371:AT1371"/>
    <mergeCell ref="C1363:D1363"/>
    <mergeCell ref="E1363:F1363"/>
    <mergeCell ref="G1363:H1363"/>
    <mergeCell ref="I1363:J1363"/>
    <mergeCell ref="K1363:L1363"/>
    <mergeCell ref="M1363:N1363"/>
    <mergeCell ref="O1363:P1363"/>
    <mergeCell ref="Q1363:R1363"/>
    <mergeCell ref="S1363:T1363"/>
    <mergeCell ref="U1363:V1363"/>
    <mergeCell ref="W1363:X1363"/>
    <mergeCell ref="Y1363:Z1363"/>
    <mergeCell ref="AA1363:AB1363"/>
    <mergeCell ref="AC1363:AD1363"/>
    <mergeCell ref="AE1363:AF1363"/>
    <mergeCell ref="AG1363:AH1363"/>
    <mergeCell ref="AI1363:AJ1363"/>
    <mergeCell ref="C1371:D1371"/>
    <mergeCell ref="E1371:F1371"/>
    <mergeCell ref="G1371:H1371"/>
    <mergeCell ref="I1371:J1371"/>
    <mergeCell ref="K1371:L1371"/>
    <mergeCell ref="AK1383:AL1383"/>
    <mergeCell ref="AM1383:AN1383"/>
    <mergeCell ref="AO1383:AP1383"/>
    <mergeCell ref="AQ1383:AR1383"/>
    <mergeCell ref="AS1383:AT1383"/>
    <mergeCell ref="AK1373:AL1373"/>
    <mergeCell ref="AM1373:AN1373"/>
    <mergeCell ref="AO1373:AP1373"/>
    <mergeCell ref="AQ1373:AR1373"/>
    <mergeCell ref="AS1373:AT1373"/>
    <mergeCell ref="C1381:D1381"/>
    <mergeCell ref="E1381:F1381"/>
    <mergeCell ref="G1381:H1381"/>
    <mergeCell ref="I1381:J1381"/>
    <mergeCell ref="K1381:L1381"/>
    <mergeCell ref="M1381:N1381"/>
    <mergeCell ref="O1381:P1381"/>
    <mergeCell ref="Q1381:R1381"/>
    <mergeCell ref="S1381:T1381"/>
    <mergeCell ref="U1381:V1381"/>
    <mergeCell ref="W1381:X1381"/>
    <mergeCell ref="Y1381:Z1381"/>
    <mergeCell ref="AA1381:AB1381"/>
    <mergeCell ref="AC1381:AD1381"/>
    <mergeCell ref="AE1381:AF1381"/>
    <mergeCell ref="AG1381:AH1381"/>
    <mergeCell ref="AI1381:AJ1381"/>
    <mergeCell ref="AK1381:AL1381"/>
    <mergeCell ref="AM1381:AN1381"/>
    <mergeCell ref="AO1381:AP1381"/>
    <mergeCell ref="AQ1381:AR1381"/>
    <mergeCell ref="AS1381:AT1381"/>
    <mergeCell ref="M1391:N1391"/>
    <mergeCell ref="O1391:P1391"/>
    <mergeCell ref="Q1391:R1391"/>
    <mergeCell ref="S1391:T1391"/>
    <mergeCell ref="U1391:V1391"/>
    <mergeCell ref="W1391:X1391"/>
    <mergeCell ref="Y1391:Z1391"/>
    <mergeCell ref="AA1391:AB1391"/>
    <mergeCell ref="AC1391:AD1391"/>
    <mergeCell ref="AE1391:AF1391"/>
    <mergeCell ref="AG1391:AH1391"/>
    <mergeCell ref="AI1391:AJ1391"/>
    <mergeCell ref="M1373:N1373"/>
    <mergeCell ref="O1373:P1373"/>
    <mergeCell ref="Q1373:R1373"/>
    <mergeCell ref="S1373:T1373"/>
    <mergeCell ref="U1373:V1373"/>
    <mergeCell ref="W1373:X1373"/>
    <mergeCell ref="Y1373:Z1373"/>
    <mergeCell ref="AA1373:AB1373"/>
    <mergeCell ref="AC1373:AD1373"/>
    <mergeCell ref="AE1373:AF1373"/>
    <mergeCell ref="AG1373:AH1373"/>
    <mergeCell ref="AI1373:AJ1373"/>
    <mergeCell ref="C1393:D1393"/>
    <mergeCell ref="E1393:F1393"/>
    <mergeCell ref="G1393:H1393"/>
    <mergeCell ref="I1393:J1393"/>
    <mergeCell ref="K1393:L1393"/>
    <mergeCell ref="AK1391:AL1391"/>
    <mergeCell ref="AM1391:AN1391"/>
    <mergeCell ref="AO1391:AP1391"/>
    <mergeCell ref="AQ1391:AR1391"/>
    <mergeCell ref="AS1391:AT1391"/>
    <mergeCell ref="C1383:D1383"/>
    <mergeCell ref="E1383:F1383"/>
    <mergeCell ref="G1383:H1383"/>
    <mergeCell ref="I1383:J1383"/>
    <mergeCell ref="K1383:L1383"/>
    <mergeCell ref="M1383:N1383"/>
    <mergeCell ref="O1383:P1383"/>
    <mergeCell ref="Q1383:R1383"/>
    <mergeCell ref="S1383:T1383"/>
    <mergeCell ref="U1383:V1383"/>
    <mergeCell ref="W1383:X1383"/>
    <mergeCell ref="Y1383:Z1383"/>
    <mergeCell ref="AA1383:AB1383"/>
    <mergeCell ref="AC1383:AD1383"/>
    <mergeCell ref="AE1383:AF1383"/>
    <mergeCell ref="AG1383:AH1383"/>
    <mergeCell ref="AI1383:AJ1383"/>
    <mergeCell ref="C1391:D1391"/>
    <mergeCell ref="E1391:F1391"/>
    <mergeCell ref="G1391:H1391"/>
    <mergeCell ref="I1391:J1391"/>
    <mergeCell ref="K1391:L1391"/>
    <mergeCell ref="AK1403:AL1403"/>
    <mergeCell ref="AM1403:AN1403"/>
    <mergeCell ref="AO1403:AP1403"/>
    <mergeCell ref="AQ1403:AR1403"/>
    <mergeCell ref="AS1403:AT1403"/>
    <mergeCell ref="AK1393:AL1393"/>
    <mergeCell ref="AM1393:AN1393"/>
    <mergeCell ref="AO1393:AP1393"/>
    <mergeCell ref="AQ1393:AR1393"/>
    <mergeCell ref="AS1393:AT1393"/>
    <mergeCell ref="C1401:D1401"/>
    <mergeCell ref="E1401:F1401"/>
    <mergeCell ref="G1401:H1401"/>
    <mergeCell ref="I1401:J1401"/>
    <mergeCell ref="K1401:L1401"/>
    <mergeCell ref="M1401:N1401"/>
    <mergeCell ref="O1401:P1401"/>
    <mergeCell ref="Q1401:R1401"/>
    <mergeCell ref="S1401:T1401"/>
    <mergeCell ref="U1401:V1401"/>
    <mergeCell ref="W1401:X1401"/>
    <mergeCell ref="Y1401:Z1401"/>
    <mergeCell ref="AA1401:AB1401"/>
    <mergeCell ref="AC1401:AD1401"/>
    <mergeCell ref="AE1401:AF1401"/>
    <mergeCell ref="AG1401:AH1401"/>
    <mergeCell ref="AI1401:AJ1401"/>
    <mergeCell ref="AK1401:AL1401"/>
    <mergeCell ref="AM1401:AN1401"/>
    <mergeCell ref="AO1401:AP1401"/>
    <mergeCell ref="AQ1401:AR1401"/>
    <mergeCell ref="AS1401:AT1401"/>
    <mergeCell ref="M1411:N1411"/>
    <mergeCell ref="O1411:P1411"/>
    <mergeCell ref="Q1411:R1411"/>
    <mergeCell ref="S1411:T1411"/>
    <mergeCell ref="U1411:V1411"/>
    <mergeCell ref="W1411:X1411"/>
    <mergeCell ref="Y1411:Z1411"/>
    <mergeCell ref="AA1411:AB1411"/>
    <mergeCell ref="AC1411:AD1411"/>
    <mergeCell ref="AE1411:AF1411"/>
    <mergeCell ref="AG1411:AH1411"/>
    <mergeCell ref="AI1411:AJ1411"/>
    <mergeCell ref="M1393:N1393"/>
    <mergeCell ref="O1393:P1393"/>
    <mergeCell ref="Q1393:R1393"/>
    <mergeCell ref="S1393:T1393"/>
    <mergeCell ref="U1393:V1393"/>
    <mergeCell ref="W1393:X1393"/>
    <mergeCell ref="Y1393:Z1393"/>
    <mergeCell ref="AA1393:AB1393"/>
    <mergeCell ref="AC1393:AD1393"/>
    <mergeCell ref="AE1393:AF1393"/>
    <mergeCell ref="AG1393:AH1393"/>
    <mergeCell ref="AI1393:AJ1393"/>
    <mergeCell ref="C1413:D1413"/>
    <mergeCell ref="E1413:F1413"/>
    <mergeCell ref="G1413:H1413"/>
    <mergeCell ref="I1413:J1413"/>
    <mergeCell ref="K1413:L1413"/>
    <mergeCell ref="AK1411:AL1411"/>
    <mergeCell ref="AM1411:AN1411"/>
    <mergeCell ref="AO1411:AP1411"/>
    <mergeCell ref="AQ1411:AR1411"/>
    <mergeCell ref="AS1411:AT1411"/>
    <mergeCell ref="C1403:D1403"/>
    <mergeCell ref="E1403:F1403"/>
    <mergeCell ref="G1403:H1403"/>
    <mergeCell ref="I1403:J1403"/>
    <mergeCell ref="K1403:L1403"/>
    <mergeCell ref="M1403:N1403"/>
    <mergeCell ref="O1403:P1403"/>
    <mergeCell ref="Q1403:R1403"/>
    <mergeCell ref="S1403:T1403"/>
    <mergeCell ref="U1403:V1403"/>
    <mergeCell ref="W1403:X1403"/>
    <mergeCell ref="Y1403:Z1403"/>
    <mergeCell ref="AA1403:AB1403"/>
    <mergeCell ref="AC1403:AD1403"/>
    <mergeCell ref="AE1403:AF1403"/>
    <mergeCell ref="AG1403:AH1403"/>
    <mergeCell ref="AI1403:AJ1403"/>
    <mergeCell ref="C1411:D1411"/>
    <mergeCell ref="E1411:F1411"/>
    <mergeCell ref="G1411:H1411"/>
    <mergeCell ref="I1411:J1411"/>
    <mergeCell ref="K1411:L1411"/>
    <mergeCell ref="AK1423:AL1423"/>
    <mergeCell ref="AM1423:AN1423"/>
    <mergeCell ref="AO1423:AP1423"/>
    <mergeCell ref="AQ1423:AR1423"/>
    <mergeCell ref="AS1423:AT1423"/>
    <mergeCell ref="AK1413:AL1413"/>
    <mergeCell ref="AM1413:AN1413"/>
    <mergeCell ref="AO1413:AP1413"/>
    <mergeCell ref="AQ1413:AR1413"/>
    <mergeCell ref="AS1413:AT1413"/>
    <mergeCell ref="C1421:D1421"/>
    <mergeCell ref="E1421:F1421"/>
    <mergeCell ref="G1421:H1421"/>
    <mergeCell ref="I1421:J1421"/>
    <mergeCell ref="K1421:L1421"/>
    <mergeCell ref="M1421:N1421"/>
    <mergeCell ref="O1421:P1421"/>
    <mergeCell ref="Q1421:R1421"/>
    <mergeCell ref="S1421:T1421"/>
    <mergeCell ref="U1421:V1421"/>
    <mergeCell ref="W1421:X1421"/>
    <mergeCell ref="Y1421:Z1421"/>
    <mergeCell ref="AA1421:AB1421"/>
    <mergeCell ref="AC1421:AD1421"/>
    <mergeCell ref="AE1421:AF1421"/>
    <mergeCell ref="AG1421:AH1421"/>
    <mergeCell ref="AI1421:AJ1421"/>
    <mergeCell ref="AK1421:AL1421"/>
    <mergeCell ref="AM1421:AN1421"/>
    <mergeCell ref="AO1421:AP1421"/>
    <mergeCell ref="AQ1421:AR1421"/>
    <mergeCell ref="AS1421:AT1421"/>
    <mergeCell ref="M1431:N1431"/>
    <mergeCell ref="O1431:P1431"/>
    <mergeCell ref="Q1431:R1431"/>
    <mergeCell ref="S1431:T1431"/>
    <mergeCell ref="U1431:V1431"/>
    <mergeCell ref="W1431:X1431"/>
    <mergeCell ref="Y1431:Z1431"/>
    <mergeCell ref="AA1431:AB1431"/>
    <mergeCell ref="AC1431:AD1431"/>
    <mergeCell ref="AE1431:AF1431"/>
    <mergeCell ref="AG1431:AH1431"/>
    <mergeCell ref="AI1431:AJ1431"/>
    <mergeCell ref="M1413:N1413"/>
    <mergeCell ref="O1413:P1413"/>
    <mergeCell ref="Q1413:R1413"/>
    <mergeCell ref="S1413:T1413"/>
    <mergeCell ref="U1413:V1413"/>
    <mergeCell ref="W1413:X1413"/>
    <mergeCell ref="Y1413:Z1413"/>
    <mergeCell ref="AA1413:AB1413"/>
    <mergeCell ref="AC1413:AD1413"/>
    <mergeCell ref="AE1413:AF1413"/>
    <mergeCell ref="AG1413:AH1413"/>
    <mergeCell ref="AI1413:AJ1413"/>
    <mergeCell ref="C1433:D1433"/>
    <mergeCell ref="E1433:F1433"/>
    <mergeCell ref="G1433:H1433"/>
    <mergeCell ref="I1433:J1433"/>
    <mergeCell ref="K1433:L1433"/>
    <mergeCell ref="AK1431:AL1431"/>
    <mergeCell ref="AM1431:AN1431"/>
    <mergeCell ref="AO1431:AP1431"/>
    <mergeCell ref="AQ1431:AR1431"/>
    <mergeCell ref="AS1431:AT1431"/>
    <mergeCell ref="C1423:D1423"/>
    <mergeCell ref="E1423:F1423"/>
    <mergeCell ref="G1423:H1423"/>
    <mergeCell ref="I1423:J1423"/>
    <mergeCell ref="K1423:L1423"/>
    <mergeCell ref="M1423:N1423"/>
    <mergeCell ref="O1423:P1423"/>
    <mergeCell ref="Q1423:R1423"/>
    <mergeCell ref="S1423:T1423"/>
    <mergeCell ref="U1423:V1423"/>
    <mergeCell ref="W1423:X1423"/>
    <mergeCell ref="Y1423:Z1423"/>
    <mergeCell ref="AA1423:AB1423"/>
    <mergeCell ref="AC1423:AD1423"/>
    <mergeCell ref="AE1423:AF1423"/>
    <mergeCell ref="AG1423:AH1423"/>
    <mergeCell ref="AI1423:AJ1423"/>
    <mergeCell ref="C1431:D1431"/>
    <mergeCell ref="E1431:F1431"/>
    <mergeCell ref="G1431:H1431"/>
    <mergeCell ref="I1431:J1431"/>
    <mergeCell ref="K1431:L1431"/>
    <mergeCell ref="AK1443:AL1443"/>
    <mergeCell ref="AM1443:AN1443"/>
    <mergeCell ref="AO1443:AP1443"/>
    <mergeCell ref="AQ1443:AR1443"/>
    <mergeCell ref="AS1443:AT1443"/>
    <mergeCell ref="AK1433:AL1433"/>
    <mergeCell ref="AM1433:AN1433"/>
    <mergeCell ref="AO1433:AP1433"/>
    <mergeCell ref="AQ1433:AR1433"/>
    <mergeCell ref="AS1433:AT1433"/>
    <mergeCell ref="C1441:D1441"/>
    <mergeCell ref="E1441:F1441"/>
    <mergeCell ref="G1441:H1441"/>
    <mergeCell ref="I1441:J1441"/>
    <mergeCell ref="K1441:L1441"/>
    <mergeCell ref="M1441:N1441"/>
    <mergeCell ref="O1441:P1441"/>
    <mergeCell ref="Q1441:R1441"/>
    <mergeCell ref="S1441:T1441"/>
    <mergeCell ref="U1441:V1441"/>
    <mergeCell ref="W1441:X1441"/>
    <mergeCell ref="Y1441:Z1441"/>
    <mergeCell ref="AA1441:AB1441"/>
    <mergeCell ref="AC1441:AD1441"/>
    <mergeCell ref="AE1441:AF1441"/>
    <mergeCell ref="AG1441:AH1441"/>
    <mergeCell ref="AI1441:AJ1441"/>
    <mergeCell ref="AK1441:AL1441"/>
    <mergeCell ref="AM1441:AN1441"/>
    <mergeCell ref="AO1441:AP1441"/>
    <mergeCell ref="AQ1441:AR1441"/>
    <mergeCell ref="AS1441:AT1441"/>
    <mergeCell ref="M1451:N1451"/>
    <mergeCell ref="O1451:P1451"/>
    <mergeCell ref="Q1451:R1451"/>
    <mergeCell ref="S1451:T1451"/>
    <mergeCell ref="U1451:V1451"/>
    <mergeCell ref="W1451:X1451"/>
    <mergeCell ref="Y1451:Z1451"/>
    <mergeCell ref="AA1451:AB1451"/>
    <mergeCell ref="AC1451:AD1451"/>
    <mergeCell ref="AE1451:AF1451"/>
    <mergeCell ref="AG1451:AH1451"/>
    <mergeCell ref="AI1451:AJ1451"/>
    <mergeCell ref="M1433:N1433"/>
    <mergeCell ref="O1433:P1433"/>
    <mergeCell ref="Q1433:R1433"/>
    <mergeCell ref="S1433:T1433"/>
    <mergeCell ref="U1433:V1433"/>
    <mergeCell ref="W1433:X1433"/>
    <mergeCell ref="Y1433:Z1433"/>
    <mergeCell ref="AA1433:AB1433"/>
    <mergeCell ref="AC1433:AD1433"/>
    <mergeCell ref="AE1433:AF1433"/>
    <mergeCell ref="AG1433:AH1433"/>
    <mergeCell ref="AI1433:AJ1433"/>
    <mergeCell ref="C1453:D1453"/>
    <mergeCell ref="E1453:F1453"/>
    <mergeCell ref="G1453:H1453"/>
    <mergeCell ref="I1453:J1453"/>
    <mergeCell ref="K1453:L1453"/>
    <mergeCell ref="AK1451:AL1451"/>
    <mergeCell ref="AM1451:AN1451"/>
    <mergeCell ref="AO1451:AP1451"/>
    <mergeCell ref="AQ1451:AR1451"/>
    <mergeCell ref="AS1451:AT1451"/>
    <mergeCell ref="C1443:D1443"/>
    <mergeCell ref="E1443:F1443"/>
    <mergeCell ref="G1443:H1443"/>
    <mergeCell ref="I1443:J1443"/>
    <mergeCell ref="K1443:L1443"/>
    <mergeCell ref="M1443:N1443"/>
    <mergeCell ref="O1443:P1443"/>
    <mergeCell ref="Q1443:R1443"/>
    <mergeCell ref="S1443:T1443"/>
    <mergeCell ref="U1443:V1443"/>
    <mergeCell ref="W1443:X1443"/>
    <mergeCell ref="Y1443:Z1443"/>
    <mergeCell ref="AA1443:AB1443"/>
    <mergeCell ref="AC1443:AD1443"/>
    <mergeCell ref="AE1443:AF1443"/>
    <mergeCell ref="AG1443:AH1443"/>
    <mergeCell ref="AI1443:AJ1443"/>
    <mergeCell ref="C1451:D1451"/>
    <mergeCell ref="E1451:F1451"/>
    <mergeCell ref="G1451:H1451"/>
    <mergeCell ref="I1451:J1451"/>
    <mergeCell ref="K1451:L1451"/>
    <mergeCell ref="AK1463:AL1463"/>
    <mergeCell ref="AM1463:AN1463"/>
    <mergeCell ref="AO1463:AP1463"/>
    <mergeCell ref="AQ1463:AR1463"/>
    <mergeCell ref="AS1463:AT1463"/>
    <mergeCell ref="AK1453:AL1453"/>
    <mergeCell ref="AM1453:AN1453"/>
    <mergeCell ref="AO1453:AP1453"/>
    <mergeCell ref="AQ1453:AR1453"/>
    <mergeCell ref="AS1453:AT1453"/>
    <mergeCell ref="C1461:D1461"/>
    <mergeCell ref="E1461:F1461"/>
    <mergeCell ref="G1461:H1461"/>
    <mergeCell ref="I1461:J1461"/>
    <mergeCell ref="K1461:L1461"/>
    <mergeCell ref="M1461:N1461"/>
    <mergeCell ref="O1461:P1461"/>
    <mergeCell ref="Q1461:R1461"/>
    <mergeCell ref="S1461:T1461"/>
    <mergeCell ref="U1461:V1461"/>
    <mergeCell ref="W1461:X1461"/>
    <mergeCell ref="Y1461:Z1461"/>
    <mergeCell ref="AA1461:AB1461"/>
    <mergeCell ref="AC1461:AD1461"/>
    <mergeCell ref="AE1461:AF1461"/>
    <mergeCell ref="AG1461:AH1461"/>
    <mergeCell ref="AI1461:AJ1461"/>
    <mergeCell ref="AK1461:AL1461"/>
    <mergeCell ref="AM1461:AN1461"/>
    <mergeCell ref="AO1461:AP1461"/>
    <mergeCell ref="AQ1461:AR1461"/>
    <mergeCell ref="AS1461:AT1461"/>
    <mergeCell ref="W1471:X1471"/>
    <mergeCell ref="Y1471:Z1471"/>
    <mergeCell ref="AA1471:AB1471"/>
    <mergeCell ref="AC1471:AD1471"/>
    <mergeCell ref="AE1471:AF1471"/>
    <mergeCell ref="AG1471:AH1471"/>
    <mergeCell ref="AI1471:AJ1471"/>
    <mergeCell ref="M1453:N1453"/>
    <mergeCell ref="O1453:P1453"/>
    <mergeCell ref="Q1453:R1453"/>
    <mergeCell ref="S1453:T1453"/>
    <mergeCell ref="U1453:V1453"/>
    <mergeCell ref="W1453:X1453"/>
    <mergeCell ref="Y1453:Z1453"/>
    <mergeCell ref="AA1453:AB1453"/>
    <mergeCell ref="AC1453:AD1453"/>
    <mergeCell ref="AE1453:AF1453"/>
    <mergeCell ref="AG1453:AH1453"/>
    <mergeCell ref="AI1453:AJ1453"/>
    <mergeCell ref="AK1471:AL1471"/>
    <mergeCell ref="AM1471:AN1471"/>
    <mergeCell ref="AO1471:AP1471"/>
    <mergeCell ref="AQ1471:AR1471"/>
    <mergeCell ref="AS1471:AT1471"/>
    <mergeCell ref="C1463:D1463"/>
    <mergeCell ref="E1463:F1463"/>
    <mergeCell ref="G1463:H1463"/>
    <mergeCell ref="I1463:J1463"/>
    <mergeCell ref="K1463:L1463"/>
    <mergeCell ref="M1463:N1463"/>
    <mergeCell ref="O1463:P1463"/>
    <mergeCell ref="Q1463:R1463"/>
    <mergeCell ref="S1463:T1463"/>
    <mergeCell ref="U1463:V1463"/>
    <mergeCell ref="W1463:X1463"/>
    <mergeCell ref="Y1463:Z1463"/>
    <mergeCell ref="AA1463:AB1463"/>
    <mergeCell ref="AC1463:AD1463"/>
    <mergeCell ref="AE1463:AF1463"/>
    <mergeCell ref="AG1463:AH1463"/>
    <mergeCell ref="AI1463:AJ1463"/>
    <mergeCell ref="C1471:D1471"/>
    <mergeCell ref="E1471:F1471"/>
    <mergeCell ref="G1471:H1471"/>
    <mergeCell ref="I1471:J1471"/>
    <mergeCell ref="K1471:L1471"/>
    <mergeCell ref="M1471:N1471"/>
    <mergeCell ref="O1471:P1471"/>
    <mergeCell ref="Q1471:R1471"/>
    <mergeCell ref="S1471:T1471"/>
    <mergeCell ref="U1471:V1471"/>
    <mergeCell ref="AK1473:AL1473"/>
    <mergeCell ref="AM1473:AN1473"/>
    <mergeCell ref="AO1473:AP1473"/>
    <mergeCell ref="AQ1473:AR1473"/>
    <mergeCell ref="AS1473:AT1473"/>
    <mergeCell ref="C1481:D1481"/>
    <mergeCell ref="E1481:F1481"/>
    <mergeCell ref="G1481:H1481"/>
    <mergeCell ref="I1481:J1481"/>
    <mergeCell ref="K1481:L1481"/>
    <mergeCell ref="M1481:N1481"/>
    <mergeCell ref="O1481:P1481"/>
    <mergeCell ref="Q1481:R1481"/>
    <mergeCell ref="S1481:T1481"/>
    <mergeCell ref="U1481:V1481"/>
    <mergeCell ref="W1481:X1481"/>
    <mergeCell ref="Y1481:Z1481"/>
    <mergeCell ref="AA1481:AB1481"/>
    <mergeCell ref="AC1481:AD1481"/>
    <mergeCell ref="AE1481:AF1481"/>
    <mergeCell ref="AG1481:AH1481"/>
    <mergeCell ref="AI1481:AJ1481"/>
    <mergeCell ref="AK1481:AL1481"/>
    <mergeCell ref="AM1481:AN1481"/>
    <mergeCell ref="AO1481:AP1481"/>
    <mergeCell ref="AQ1481:AR1481"/>
    <mergeCell ref="AS1481:AT1481"/>
    <mergeCell ref="C1473:D1473"/>
    <mergeCell ref="E1473:F1473"/>
    <mergeCell ref="G1473:H1473"/>
    <mergeCell ref="I1473:J1473"/>
    <mergeCell ref="K1473:L1473"/>
    <mergeCell ref="M1473:N1473"/>
    <mergeCell ref="O1473:P1473"/>
    <mergeCell ref="Q1473:R1473"/>
    <mergeCell ref="S1473:T1473"/>
    <mergeCell ref="U1473:V1473"/>
    <mergeCell ref="W1473:X1473"/>
    <mergeCell ref="Y1473:Z1473"/>
    <mergeCell ref="AA1473:AB1473"/>
    <mergeCell ref="AC1473:AD1473"/>
    <mergeCell ref="AE1473:AF1473"/>
    <mergeCell ref="AG1473:AH1473"/>
    <mergeCell ref="AI1473:AJ1473"/>
    <mergeCell ref="M1491:N1491"/>
    <mergeCell ref="O1491:P1491"/>
    <mergeCell ref="Q1491:R1491"/>
    <mergeCell ref="S1491:T1491"/>
    <mergeCell ref="U1491:V1491"/>
    <mergeCell ref="W1491:X1491"/>
    <mergeCell ref="Y1491:Z1491"/>
    <mergeCell ref="AA1491:AB1491"/>
    <mergeCell ref="AC1491:AD1491"/>
    <mergeCell ref="AE1491:AF1491"/>
    <mergeCell ref="AG1491:AH1491"/>
    <mergeCell ref="AI1491:AJ1491"/>
    <mergeCell ref="AK1491:AL1491"/>
    <mergeCell ref="AM1491:AN1491"/>
    <mergeCell ref="AO1491:AP1491"/>
    <mergeCell ref="AQ1491:AR1491"/>
    <mergeCell ref="AS1491:AT1491"/>
    <mergeCell ref="AK1493:AL1493"/>
    <mergeCell ref="AM1493:AN1493"/>
    <mergeCell ref="AO1493:AP1493"/>
    <mergeCell ref="AQ1493:AR1493"/>
    <mergeCell ref="AS1493:AT1493"/>
    <mergeCell ref="C1483:D1483"/>
    <mergeCell ref="E1483:F1483"/>
    <mergeCell ref="G1483:H1483"/>
    <mergeCell ref="I1483:J1483"/>
    <mergeCell ref="K1483:L1483"/>
    <mergeCell ref="M1483:N1483"/>
    <mergeCell ref="O1483:P1483"/>
    <mergeCell ref="Q1483:R1483"/>
    <mergeCell ref="S1483:T1483"/>
    <mergeCell ref="U1483:V1483"/>
    <mergeCell ref="W1483:X1483"/>
    <mergeCell ref="Y1483:Z1483"/>
    <mergeCell ref="AA1483:AB1483"/>
    <mergeCell ref="AC1483:AD1483"/>
    <mergeCell ref="AE1483:AF1483"/>
    <mergeCell ref="AG1483:AH1483"/>
    <mergeCell ref="AI1483:AJ1483"/>
    <mergeCell ref="AK1483:AL1483"/>
    <mergeCell ref="AM1483:AN1483"/>
    <mergeCell ref="AO1483:AP1483"/>
    <mergeCell ref="AQ1483:AR1483"/>
    <mergeCell ref="AS1483:AT1483"/>
    <mergeCell ref="C1491:D1491"/>
    <mergeCell ref="E1491:F1491"/>
    <mergeCell ref="G1491:H1491"/>
    <mergeCell ref="I1491:J1491"/>
    <mergeCell ref="K1491:L1491"/>
    <mergeCell ref="C1493:D1493"/>
    <mergeCell ref="E1493:F1493"/>
    <mergeCell ref="G1493:H1493"/>
    <mergeCell ref="I1493:J1493"/>
    <mergeCell ref="K1493:L1493"/>
    <mergeCell ref="M1493:N1493"/>
    <mergeCell ref="O1493:P1493"/>
    <mergeCell ref="Q1493:R1493"/>
    <mergeCell ref="S1493:T1493"/>
    <mergeCell ref="U1493:V1493"/>
    <mergeCell ref="W1493:X1493"/>
    <mergeCell ref="Y1493:Z1493"/>
    <mergeCell ref="AA1493:AB1493"/>
    <mergeCell ref="AC1493:AD1493"/>
    <mergeCell ref="AE1493:AF1493"/>
    <mergeCell ref="AG1493:AH1493"/>
    <mergeCell ref="AI1493:AJ1493"/>
  </mergeCells>
  <conditionalFormatting sqref="E15 G15 M15 O15 U15 W15 Y15 AA15 AC15 AG15 AM15 AQ15 E25 G25 I25 O25 U25 W25 Y25 AA25 AC25 AE25 AG25 AM25 AQ25 AS25 E35 G35 I35 K35 M35 O35 U35 W35 Y35 AA35 AC35 AE35 AG35 AM35 AQ35 AS35 E45 G45 I45 K45 M45 AA45 AE45 AG45 AM45 AQ45 AS45 M55 O55 U55 W55 AA55 AC55 AE55 AG55 AM55 AQ55 AS55 E65 G65 M65 O65 W65 Y65 AA65 AC65 AE65 AM65 AQ65 AS65 E75 G75 M75 O75 U75 W75 Y75 AA75 AG75 AM75 AQ75 AS75 E85 M85 O85 W85 Y85 AA85 AC85 AM85 AQ85 AS85 M95 O95 W95 Y95 AA95 AC95 AG95 AM95 AQ95 AS95 E105 G105 I105 M105 O105 U105 W105 Y105 AA105 AE105 AG105 AM105 AQ105 AS105 M115 O115 U115 W115 Y115 AA115 AC115 AM115 AQ115 AS115 K15 I15 M25 Y45 W45 U45 O45 I65 Y55 K55 I55 G55 K65 S25 S35 S55 S75 S105 S115 S45 Q35 Q55 Q75 Q105 Q115 Q45 AO15 AO25 AO35 AO45 AO55 AO65 AO75 AO85 AO95 AO105 AO115 M125 O125 U125 W125 Y125 AA125 AC125 AM125 AQ125 AS125 S125 Q125 AO125 M135 M145 M155 M165 M175 M185 M195 M205 M215 M225 M235 M245 M255 M265 M275 M285 M295 M305 M315 M325 M335 M345 M355 M365 M375 M385 M395 M405 M415 M425 M435 M445 M455 M465 M475 M485 M495 M505 M515 M525 M535 M545 M555 M565 M575 M585 M595 M605 M615 M625 M635 M645 M655 M665 M675 M685 M695 M705 M715 M725 M735 M745 M755 M765 M775 M785 M795 M805 M815 M825 M835 M845 M855 M865 M875 M885 M895 M905 M915 M925 M935 M945 M955 M965 M975 M985 M995 M1005 M1015 M1025 M1035 M1045 M1055 M1065 M1075 M1085 M1095 M1105 M1115 M1125 M1135 M1145 M1155 M1165 M1175 M1185 M1195 M1205 M1215 M1225 M1235 M1245 M1255 M1265 M1275 M1285 M1295 M1305 M1315 M1325 M1335 M1345 M1355 M1365 M1375 M1385 M1395 M1405 M1415 M1425 M1435 M1445 M1455 M1465 M1475 M1485 M1495 O135 O145 O155 O165 O175 O185 O195 O205 O215 O225 O235 O245 O255 O265 O275 O285 O295 O305 O315 O325 O335 O345 O355 O365 O375 O385 O395 O405 O415 O425 O435 O445 O455 O465 O475 O485 O495 O505 O515 O525 O535 O545 O555 O565 O575 O585 O595 O605 O615 O625 O635 O645 O655 O665 O675 O685 O695 O705 O715 O725 O735 O745 O755 O765 O775 O785 O795 O805 O815 O825 O835 O845 O855 O865 O875 O885 O895 O905 O915 O925 O935 O945 O955 O965 O975 O985 O995 O1005 O1015 O1025 O1035 O1045 O1055 O1065 O1075 O1085 O1095 O1105 O1115 O1125 O1135 O1145 O1155 O1165 O1175 O1185 O1195 O1205 O1215 O1225 O1235 O1245 O1255 O1265 O1275 O1285 O1295 O1305 O1315 O1325 O1335 O1345 O1355 O1365 O1375 O1385 O1395 O1405 O1415 O1425 O1435 O1445 O1455 O1465 O1475 O1485 O1495 U135 U145 U155 U165 U175 U185 U195 U205 U215 U225 U235 U245 U255 U265 U275 U285 U295 U305 U315 U325 U335 U345 U355 U365 U375 U385 U395 U405 U415 U425 U435 U445 U455 U465 U475 U485 U495 U505 U515 U525 U535 U545 U555 U565 U575 U585 U595 U605 U615 U625 U635 U645 U655 U665 U675 U685 U695 U705 U715 U725 U735 U745 U755 U765 U775 U785 U795 U805 U815 U825 U835 U845 U855 U865 U875 U885 U895 U905 U915 U925 U935 U945 U955 U965 U975 U985 U995 U1005 U1015 U1025 U1035 U1045 U1055 U1065 U1075 U1085 U1095 U1105 U1115 U1125 U1135 U1145 U1155 U1165 U1175 U1185 U1195 U1205 U1215 U1225 U1235 U1245 U1255 U1265 U1275 U1285 U1295 U1305 U1315 U1325 U1335 U1345 U1355 U1365 U1375 U1385 U1395 U1405 U1415 U1425 U1435 U1445 U1455 U1465 U1475 U1485 U1495 W135 W145 W155 W165 W175 W185 W195 W205 W215 W225 W235 W245 W255 W265 W275 W285 W295 W305 W315 W325 W335 W345 W355 W365 W375 W385 W395 W405 W415 W425 W435 W445 W455 W465 W475 W485 W495 W505 W515 W525 W535 W545 W555 W565 W575 W585 W595 W605 W615 W625 W635 W645 W655 W665 W675 W685 W695 W705 W715 W725 W735 W745 W755 W765 W775 W785 W795 W805 W815 W825 W835 W845 W855 W865 W875 W885 W895 W905 W915 W925 W935 W945 W955 W965 W975 W985 W995 W1005 W1015 W1025 W1035 W1045 W1055 W1065 W1075 W1085 W1095 W1105 W1115 W1125 W1135 W1145 W1155 W1165 W1175 W1185 W1195 W1205 W1215 W1225 W1235 W1245 W1255 W1265 W1275 W1285 W1295 W1305 W1315 W1325 W1335 W1345 W1355 W1365 W1375 W1385 W1395 W1405 W1415 W1425 W1435 W1445 W1455 W1465 W1475 W1485 W1495 Y135 Y145 Y155 Y165 Y175 Y185 Y195 Y205 Y215 Y225 Y235 Y245 Y255 Y265 Y275 Y285 Y295 Y305 Y315 Y325 Y335 Y345 Y355 Y365 Y375 Y385 Y395 Y405 Y415 Y425 Y435 Y445 Y455 Y465 Y475 Y485 Y495 Y505 Y515 Y525 Y535 Y545 Y555 Y565 Y575 Y585 Y595 Y605 Y615 Y625 Y635 Y645 Y655 Y665 Y675 Y685 Y695 Y705 Y715 Y725 Y735 Y745 Y755 Y765 Y775 Y785 Y795 Y805 Y815 Y825 Y835 Y845 Y855 Y865 Y875 Y885 Y895 Y905 Y915 Y925 Y935 Y945 Y955 Y965 Y975 Y985 Y995 Y1005 Y1015 Y1025 Y1035 Y1045 Y1055 Y1065 Y1075 Y1085 Y1095 Y1105 Y1115 Y1125 Y1135 Y1145 Y1155 Y1165 Y1175 Y1185 Y1195 Y1205 Y1215 Y1225 Y1235 Y1245 Y1255 Y1265 Y1275 Y1285 Y1295 Y1305 Y1315 Y1325 Y1335 Y1345 Y1355 Y1365 Y1375 Y1385 Y1395 Y1405 Y1415 Y1425 Y1435 Y1445 Y1455 Y1465 Y1475 Y1485 Y1495 AA135 AA145 AA155 AA165 AA175 AA185 AA195 AA205 AA215 AA225 AA235 AA245 AA255 AA265 AA275 AA285 AA295 AA305 AA315 AA325 AA335 AA345 AA355 AA365 AA375 AA385 AA395 AA405 AA415 AA425 AA435 AA445 AA455 AA465 AA475 AA485 AA495 AA505 AA515 AA525 AA535 AA545 AA555 AA565 AA575 AA585 AA595 AA605 AA615 AA625 AA635 AA645 AA655 AA665 AA675 AA685 AA695 AA705 AA715 AA725 AA735 AA745 AA755 AA765 AA775 AA785 AA795 AA805 AA815 AA825 AA835 AA845 AA855 AA865 AA875 AA885 AA895 AA905 AA915 AA925 AA935 AA945 AA955 AA965 AA975 AA985 AA995 AA1005 AA1015 AA1025 AA1035 AA1045 AA1055 AA1065 AA1075 AA1085 AA1095 AA1105 AA1115 AA1125 AA1135 AA1145 AA1155 AA1165 AA1175 AA1185 AA1195 AA1205 AA1215 AA1225 AA1235 AA1245 AA1255 AA1265 AA1275 AA1285 AA1295 AA1305 AA1315 AA1325 AA1335 AA1345 AA1355 AA1365 AA1375 AA1385 AA1395 AA1405 AA1415 AA1425 AA1435 AA1445 AA1455 AA1465 AA1475 AA1485 AA1495 AC135 AC145 AC155 AC165 AC175 AC185 AC195 AC205 AC215 AC225 AC235 AC245 AC255 AC265 AC275 AC285 AC295 AC305 AC315 AC325 AC335 AC345 AC355 AC365 AC375 AC385 AC395 AC405 AC415 AC425 AC435 AC445 AC455 AC465 AC475 AC485 AC495 AC505 AC515 AC525 AC535 AC545 AC555 AC565 AC575 AC585 AC595 AC605 AC615 AC625 AC635 AC645 AC655 AC665 AC675 AC685 AC695 AC705 AC715 AC725 AC735 AC745 AC755 AC765 AC775 AC785 AC795 AC805 AC815 AC825 AC835 AC845 AC855 AC865 AC875 AC885 AC895 AC905 AC915 AC925 AC935 AC945 AC955 AC965 AC975 AC985 AC995 AC1005 AC1015 AC1025 AC1035 AC1045 AC1055 AC1065 AC1075 AC1085 AC1095 AC1105 AC1115 AC1125 AC1135 AC1145 AC1155 AC1165 AC1175 AC1185 AC1195 AC1205 AC1215 AC1225 AC1235 AC1245 AC1255 AC1265 AC1275 AC1285 AC1295 AC1305 AC1315 AC1325 AC1335 AC1345 AC1355 AC1365 AC1375 AC1385 AC1395 AC1405 AC1415 AC1425 AC1435 AC1445 AC1455 AC1465 AC1475 AC1485 AC1495 AM135 AM145 AM155 AM165 AM175 AM185 AM195 AM205 AM215 AM225 AM235 AM245 AM255 AM265 AM275 AM285 AM295 AM305 AM315 AM325 AM335 AM345 AM355 AM365 AM375 AM385 AM395 AM405 AM415 AM425 AM435 AM445 AM455 AM465 AM475 AM485 AM495 AM505 AM515 AM525 AM535 AM545 AM555 AM565 AM575 AM585 AM595 AM605 AM615 AM625 AM635 AM645 AM655 AM665 AM675 AM685 AM695 AM705 AM715 AM725 AM735 AM745 AM755 AM765 AM775 AM785 AM795 AM805 AM815 AM825 AM835 AM845 AM855 AM865 AM875 AM885 AM895 AM905 AM915 AM925 AM935 AM945 AM955 AM965 AM975 AM985 AM995 AM1005 AM1015 AM1025 AM1035 AM1045 AM1055 AM1065 AM1075 AM1085 AM1095 AM1105 AM1115 AM1125 AM1135 AM1145 AM1155 AM1165 AM1175 AM1185 AM1195 AM1205 AM1215 AM1225 AM1235 AM1245 AM1255 AM1265 AM1275 AM1285 AM1295 AM1305 AM1315 AM1325 AM1335 AM1345 AM1355 AM1365 AM1375 AM1385 AM1395 AM1405 AM1415 AM1425 AM1435 AM1445 AM1455 AM1465 AM1475 AM1485 AM1495 AQ135 AQ145 AQ155 AQ165 AQ175 AQ185 AQ195 AQ205 AQ215 AQ225 AQ235 AQ245 AQ255 AQ265 AQ275 AQ285 AQ295 AQ305 AQ315 AQ325 AQ335 AQ345 AQ355 AQ365 AQ375 AQ385 AQ395 AQ405 AQ415 AQ425 AQ435 AQ445 AQ455 AQ465 AQ475 AQ485 AQ495 AQ505 AQ515 AQ525 AQ535 AQ545 AQ555 AQ565 AQ575 AQ585 AQ595 AQ605 AQ615 AQ625 AQ635 AQ645 AQ655 AQ665 AQ675 AQ685 AQ695 AQ705 AQ715 AQ725 AQ735 AQ745 AQ755 AQ765 AQ775 AQ785 AQ795 AQ805 AQ815 AQ825 AQ835 AQ845 AQ855 AQ865 AQ875 AQ885 AQ895 AQ905 AQ915 AQ925 AQ935 AQ945 AQ955 AQ965 AQ975 AQ985 AQ995 AQ1005 AQ1015 AQ1025 AQ1035 AQ1045 AQ1055 AQ1065 AQ1075 AQ1085 AQ1095 AQ1105 AQ1115 AQ1125 AQ1135 AQ1145 AQ1155 AQ1165 AQ1175 AQ1185 AQ1195 AQ1205 AQ1215 AQ1225 AQ1235 AQ1245 AQ1255 AQ1265 AQ1275 AQ1285 AQ1295 AQ1305 AQ1315 AQ1325 AQ1335 AQ1345 AQ1355 AQ1365 AQ1375 AQ1385 AQ1395 AQ1405 AQ1415 AQ1425 AQ1435 AQ1445 AQ1455 AQ1465 AQ1475 AQ1485 AQ1495 AS135 AS145 AS155 AS165 AS175 AS185 AS195 AS205 AS215 AS225 AS235 AS245 AS255 AS265 AS275 AS285 AS295 AS305 AS315 AS325 AS335 AS345 AS355 AS365 AS375 AS385 AS395 AS405 AS415 AS425 AS435 AS445 AS455 AS465 AS475 AS485 AS495 AS505 AS515 AS525 AS535 AS545 AS555 AS565 AS575 AS585 AS595 AS605 AS615 AS625 AS635 AS645 AS655 AS665 AS675 AS685 AS695 AS705 AS715 AS725 AS735 AS745 AS755 AS765 AS775 AS785 AS795 AS805 AS815 AS825 AS835 AS845 AS855 AS865 AS875 AS885 AS895 AS905 AS915 AS925 AS935 AS945 AS955 AS965 AS975 AS985 AS995 AS1005 AS1015 AS1025 AS1035 AS1045 AS1055 AS1065 AS1075 AS1085 AS1095 AS1105 AS1115 AS1125 AS1135 AS1145 AS1155 AS1165 AS1175 AS1185 AS1195 AS1205 AS1215 AS1225 AS1235 AS1245 AS1255 AS1265 AS1275 AS1285 AS1295 AS1305 AS1315 AS1325 AS1335 AS1345 AS1355 AS1365 AS1375 AS1385 AS1395 AS1405 AS1415 AS1425 AS1435 AS1445 AS1455 AS1465 AS1475 AS1485 AS1495 S135 S145 S155 S165 S175 S185 S195 S205 S215 S225 S235 S245 S255 S265 S275 S285 S295 S305 S315 S325 S335 S345 S355 S365 S375 S385 S395 S405 S415 S425 S435 S445 S455 S465 S475 S485 S495 S505 S515 S525 S535 S545 S555 S565 S575 S585 S595 S605 S615 S625 S635 S645 S655 S665 S675 S685 S695 S705 S715 S725 S735 S745 S755 S765 S775 S785 S795 S805 S815 S825 S835 S845 S855 S865 S875 S885 S895 S905 S915 S925 S935 S945 S955 S965 S975 S985 S995 S1005 S1015 S1025 S1035 S1045 S1055 S1065 S1075 S1085 S1095 S1105 S1115 S1125 S1135 S1145 S1155 S1165 S1175 S1185 S1195 S1205 S1215 S1225 S1235 S1245 S1255 S1265 S1275 S1285 S1295 S1305 S1315 S1325 S1335 S1345 S1355 S1365 S1375 S1385 S1395 S1405 S1415 S1425 S1435 S1445 S1455 S1465 S1475 S1485 S1495 Q135 Q145 Q155 Q165 Q175 Q185 Q195 Q205 Q215 Q225 Q235 Q245 Q255 Q265 Q275 Q285 Q295 Q305 Q315 Q325 Q335 Q345 Q355 Q365 Q375 Q385 Q395 Q405 Q415 Q425 Q435 Q445 Q455 Q465 Q475 Q485 Q495 Q505 Q515 Q525 Q535 Q545 Q555 Q565 Q575 Q585 Q595 Q605 Q615 Q625 Q635 Q645 Q655 Q665 Q675 Q685 Q695 Q705 Q715 Q725 Q735 Q745 Q755 Q765 Q775 Q785 Q795 Q805 Q815 Q825 Q835 Q845 Q855 Q865 Q875 Q885 Q895 Q905 Q915 Q925 Q935 Q945 Q955 Q965 Q975 Q985 Q995 Q1005 Q1015 Q1025 Q1035 Q1045 Q1055 Q1065 Q1075 Q1085 Q1095 Q1105 Q1115 Q1125 Q1135 Q1145 Q1155 Q1165 Q1175 Q1185 Q1195 Q1205 Q1215 Q1225 Q1235 Q1245 Q1255 Q1265 Q1275 Q1285 Q1295 Q1305 Q1315 Q1325 Q1335 Q1345 Q1355 Q1365 Q1375 Q1385 Q1395 Q1405 Q1415 Q1425 Q1435 Q1445 Q1455 Q1465 Q1475 Q1485 Q1495 AO135 AO145 AO155 AO165 AO175 AO185 AO195 AO205 AO215 AO225 AO235 AO245 AO255 AO265 AO275 AO285 AO295 AO305 AO315 AO325 AO335 AO345 AO355 AO365 AO375 AO385 AO395 AO405 AO415 AO425 AO435 AO445 AO455 AO465 AO475 AO485 AO495 AO505 AO515 AO525 AO535 AO545 AO555 AO565 AO575 AO585 AO595 AO605 AO615 AO625 AO635 AO645 AO655 AO665 AO675 AO685 AO695 AO705 AO715 AO725 AO735 AO745 AO755 AO765 AO775 AO785 AO795 AO805 AO815 AO825 AO835 AO845 AO855 AO865 AO875 AO885 AO895 AO905 AO915 AO925 AO935 AO945 AO955 AO965 AO975 AO985 AO995 AO1005 AO1015 AO1025 AO1035 AO1045 AO1055 AO1065 AO1075 AO1085 AO1095 AO1105 AO1115 AO1125 AO1135 AO1145 AO1155 AO1165 AO1175 AO1185 AO1195 AO1205 AO1215 AO1225 AO1235 AO1245 AO1255 AO1265 AO1275 AO1285 AO1295 AO1305 AO1315 AO1325 AO1335 AO1345 AO1355 AO1365 AO1375 AO1385 AO1395 AO1405 AO1415 AO1425 AO1435 AO1445 AO1455 AO1465 AO1475 AO1485 AO1495">
    <cfRule type="expression" dxfId="435" priority="10146">
      <formula>$CB$1=1</formula>
    </cfRule>
  </conditionalFormatting>
  <conditionalFormatting sqref="CB1 E16 G16 M16 O16 U16 W16 Y16 AA16 AC16 AG16 AM16 AQ16 E26 G26 I26 O26 U26 W26 Y26 AA26 AC26 AE26 AG26 AM26 AQ26 AS26 E36 G36 I36 K36 M36 O36 U36 W36 Y36 AA36 AC36 AE36 AG36 AM36 AQ36 AS36 E46 G46 I46 K46 M46 AA46 AE46 AG46 AM46 AQ46 AS46 M56 O56 U56 W56 AA56 AC56 AE56 AG56 AM56 AQ56 AS56 E66 G66 M66 O66 W66 Y66 AA66 AC66 AE66 AM66 AQ66 AS66 E76 G76 M76 O76 U76 W76 Y76 AA76 AG76 AM76 AQ76 AS76 E86 M86 O86 W86 Y86 AA86 AC86 AM86 AQ86 AS86 M96 O96 W96 Y96 AA96 AC96 AG96 AM96 AQ96 AS96 E106 G106 I106 M106 O106 U106 W106 Y106 AA106 AE106 AG106 AM106 AQ106 AS106 M116 O116 U116 W116 Y116 AA116 AC116 AM116 AQ116 AS116 K16 I16 M26 Y46 W46 U46 O46 I66 Y56 K56 I56 G56 K66 S26 S36 S56 S76 S106 S116 S46 Q36 Q56 Q76 Q106 Q116 Q46 AO16 AO26 AO36 AO46 AO56 AO66 AO76 AO86 AO96 AO106 AO116 M126 O126 U126 W126 Y126 AA126 AC126 AM126 AQ126 AS126 S126 Q126 AO126 M136 M146 M156 M166 M176 M186 M196 M206 M216 M226 M236 M246 M256 M266 M276 M286 M296 M306 M316 M326 M336 M346 M356 M366 M376 M386 M396 M406 M416 M426 M436 M446 M456 M466 M476 M486 M496 M506 M516 M526 M536 M546 M556 M566 M576 M586 M596 M606 M616 M626 M636 M646 M656 M666 M676 M686 M696 M706 M716 M726 M736 M746 M756 M766 M776 M786 M796 M806 M816 M826 M836 M846 M856 M866 M876 M886 M896 M906 M916 M926 M936 M946 M956 M966 M976 M986 M996 M1006 M1016 M1026 M1036 M1046 M1056 M1066 M1076 M1086 M1096 M1106 M1116 M1126 M1136 M1146 M1156 M1166 M1176 M1186 M1196 M1206 M1216 M1226 M1236 M1246 M1256 M1266 M1276 M1286 M1296 M1306 M1316 M1326 M1336 M1346 M1356 M1366 M1376 M1386 M1396 M1406 M1416 M1426 M1436 M1446 M1456 M1466 M1476 M1486 M1496 O136 O146 O156 O166 O176 O186 O196 O206 O216 O226 O236 O246 O256 O266 O276 O286 O296 O306 O316 O326 O336 O346 O356 O366 O376 O386 O396 O406 O416 O426 O436 O446 O456 O466 O476 O486 O496 O506 O516 O526 O536 O546 O556 O566 O576 O586 O596 O606 O616 O626 O636 O646 O656 O666 O676 O686 O696 O706 O716 O726 O736 O746 O756 O766 O776 O786 O796 O806 O816 O826 O836 O846 O856 O866 O876 O886 O896 O906 O916 O926 O936 O946 O956 O966 O976 O986 O996 O1006 O1016 O1026 O1036 O1046 O1056 O1066 O1076 O1086 O1096 O1106 O1116 O1126 O1136 O1146 O1156 O1166 O1176 O1186 O1196 O1206 O1216 O1226 O1236 O1246 O1256 O1266 O1276 O1286 O1296 O1306 O1316 O1326 O1336 O1346 O1356 O1366 O1376 O1386 O1396 O1406 O1416 O1426 O1436 O1446 O1456 O1466 O1476 O1486 O1496 U136 U146 U156 U166 U176 U186 U196 U206 U216 U226 U236 U246 U256 U266 U276 U286 U296 U306 U316 U326 U336 U346 U356 U366 U376 U386 U396 U406 U416 U426 U436 U446 U456 U466 U476 U486 U496 U506 U516 U526 U536 U546 U556 U566 U576 U586 U596 U606 U616 U626 U636 U646 U656 U666 U676 U686 U696 U706 U716 U726 U736 U746 U756 U766 U776 U786 U796 U806 U816 U826 U836 U846 U856 U866 U876 U886 U896 U906 U916 U926 U936 U946 U956 U966 U976 U986 U996 U1006 U1016 U1026 U1036 U1046 U1056 U1066 U1076 U1086 U1096 U1106 U1116 U1126 U1136 U1146 U1156 U1166 U1176 U1186 U1196 U1206 U1216 U1226 U1236 U1246 U1256 U1266 U1276 U1286 U1296 U1306 U1316 U1326 U1336 U1346 U1356 U1366 U1376 U1386 U1396 U1406 U1416 U1426 U1436 U1446 U1456 U1466 U1476 U1486 U1496 W136 W146 W156 W166 W176 W186 W196 W206 W216 W226 W236 W246 W256 W266 W276 W286 W296 W306 W316 W326 W336 W346 W356 W366 W376 W386 W396 W406 W416 W426 W436 W446 W456 W466 W476 W486 W496 W506 W516 W526 W536 W546 W556 W566 W576 W586 W596 W606 W616 W626 W636 W646 W656 W666 W676 W686 W696 W706 W716 W726 W736 W746 W756 W766 W776 W786 W796 W806 W816 W826 W836 W846 W856 W866 W876 W886 W896 W906 W916 W926 W936 W946 W956 W966 W976 W986 W996 W1006 W1016 W1026 W1036 W1046 W1056 W1066 W1076 W1086 W1096 W1106 W1116 W1126 W1136 W1146 W1156 W1166 W1176 W1186 W1196 W1206 W1216 W1226 W1236 W1246 W1256 W1266 W1276 W1286 W1296 W1306 W1316 W1326 W1336 W1346 W1356 W1366 W1376 W1386 W1396 W1406 W1416 W1426 W1436 W1446 W1456 W1466 W1476 W1486 W1496 Y136 Y146 Y156 Y166 Y176 Y186 Y196 Y206 Y216 Y226 Y236 Y246 Y256 Y266 Y276 Y286 Y296 Y306 Y316 Y326 Y336 Y346 Y356 Y366 Y376 Y386 Y396 Y406 Y416 Y426 Y436 Y446 Y456 Y466 Y476 Y486 Y496 Y506 Y516 Y526 Y536 Y546 Y556 Y566 Y576 Y586 Y596 Y606 Y616 Y626 Y636 Y646 Y656 Y666 Y676 Y686 Y696 Y706 Y716 Y726 Y736 Y746 Y756 Y766 Y776 Y786 Y796 Y806 Y816 Y826 Y836 Y846 Y856 Y866 Y876 Y886 Y896 Y906 Y916 Y926 Y936 Y946 Y956 Y966 Y976 Y986 Y996 Y1006 Y1016 Y1026 Y1036 Y1046 Y1056 Y1066 Y1076 Y1086 Y1096 Y1106 Y1116 Y1126 Y1136 Y1146 Y1156 Y1166 Y1176 Y1186 Y1196 Y1206 Y1216 Y1226 Y1236 Y1246 Y1256 Y1266 Y1276 Y1286 Y1296 Y1306 Y1316 Y1326 Y1336 Y1346 Y1356 Y1366 Y1376 Y1386 Y1396 Y1406 Y1416 Y1426 Y1436 Y1446 Y1456 Y1466 Y1476 Y1486 Y1496 AA136 AA146 AA156 AA166 AA176 AA186 AA196 AA206 AA216 AA226 AA236 AA246 AA256 AA266 AA276 AA286 AA296 AA306 AA316 AA326 AA336 AA346 AA356 AA366 AA376 AA386 AA396 AA406 AA416 AA426 AA436 AA446 AA456 AA466 AA476 AA486 AA496 AA506 AA516 AA526 AA536 AA546 AA556 AA566 AA576 AA586 AA596 AA606 AA616 AA626 AA636 AA646 AA656 AA666 AA676 AA686 AA696 AA706 AA716 AA726 AA736 AA746 AA756 AA766 AA776 AA786 AA796 AA806 AA816 AA826 AA836 AA846 AA856 AA866 AA876 AA886 AA896 AA906 AA916 AA926 AA936 AA946 AA956 AA966 AA976 AA986 AA996 AA1006 AA1016 AA1026 AA1036 AA1046 AA1056 AA1066 AA1076 AA1086 AA1096 AA1106 AA1116 AA1126 AA1136 AA1146 AA1156 AA1166 AA1176 AA1186 AA1196 AA1206 AA1216 AA1226 AA1236 AA1246 AA1256 AA1266 AA1276 AA1286 AA1296 AA1306 AA1316 AA1326 AA1336 AA1346 AA1356 AA1366 AA1376 AA1386 AA1396 AA1406 AA1416 AA1426 AA1436 AA1446 AA1456 AA1466 AA1476 AA1486 AA1496 AC136 AC146 AC156 AC166 AC176 AC186 AC196 AC206 AC216 AC226 AC236 AC246 AC256 AC266 AC276 AC286 AC296 AC306 AC316 AC326 AC336 AC346 AC356 AC366 AC376 AC386 AC396 AC406 AC416 AC426 AC436 AC446 AC456 AC466 AC476 AC486 AC496 AC506 AC516 AC526 AC536 AC546 AC556 AC566 AC576 AC586 AC596 AC606 AC616 AC626 AC636 AC646 AC656 AC666 AC676 AC686 AC696 AC706 AC716 AC726 AC736 AC746 AC756 AC766 AC776 AC786 AC796 AC806 AC816 AC826 AC836 AC846 AC856 AC866 AC876 AC886 AC896 AC906 AC916 AC926 AC936 AC946 AC956 AC966 AC976 AC986 AC996 AC1006 AC1016 AC1026 AC1036 AC1046 AC1056 AC1066 AC1076 AC1086 AC1096 AC1106 AC1116 AC1126 AC1136 AC1146 AC1156 AC1166 AC1176 AC1186 AC1196 AC1206 AC1216 AC1226 AC1236 AC1246 AC1256 AC1266 AC1276 AC1286 AC1296 AC1306 AC1316 AC1326 AC1336 AC1346 AC1356 AC1366 AC1376 AC1386 AC1396 AC1406 AC1416 AC1426 AC1436 AC1446 AC1456 AC1466 AC1476 AC1486 AC1496 AM136 AM146 AM156 AM166 AM176 AM186 AM196 AM206 AM216 AM226 AM236 AM246 AM256 AM266 AM276 AM286 AM296 AM306 AM316 AM326 AM336 AM346 AM356 AM366 AM376 AM386 AM396 AM406 AM416 AM426 AM436 AM446 AM456 AM466 AM476 AM486 AM496 AM506 AM516 AM526 AM536 AM546 AM556 AM566 AM576 AM586 AM596 AM606 AM616 AM626 AM636 AM646 AM656 AM666 AM676 AM686 AM696 AM706 AM716 AM726 AM736 AM746 AM756 AM766 AM776 AM786 AM796 AM806 AM816 AM826 AM836 AM846 AM856 AM866 AM876 AM886 AM896 AM906 AM916 AM926 AM936 AM946 AM956 AM966 AM976 AM986 AM996 AM1006 AM1016 AM1026 AM1036 AM1046 AM1056 AM1066 AM1076 AM1086 AM1096 AM1106 AM1116 AM1126 AM1136 AM1146 AM1156 AM1166 AM1176 AM1186 AM1196 AM1206 AM1216 AM1226 AM1236 AM1246 AM1256 AM1266 AM1276 AM1286 AM1296 AM1306 AM1316 AM1326 AM1336 AM1346 AM1356 AM1366 AM1376 AM1386 AM1396 AM1406 AM1416 AM1426 AM1436 AM1446 AM1456 AM1466 AM1476 AM1486 AM1496 AQ136 AQ146 AQ156 AQ166 AQ176 AQ186 AQ196 AQ206 AQ216 AQ226 AQ236 AQ246 AQ256 AQ266 AQ276 AQ286 AQ296 AQ306 AQ316 AQ326 AQ336 AQ346 AQ356 AQ366 AQ376 AQ386 AQ396 AQ406 AQ416 AQ426 AQ436 AQ446 AQ456 AQ466 AQ476 AQ486 AQ496 AQ506 AQ516 AQ526 AQ536 AQ546 AQ556 AQ566 AQ576 AQ586 AQ596 AQ606 AQ616 AQ626 AQ636 AQ646 AQ656 AQ666 AQ676 AQ686 AQ696 AQ706 AQ716 AQ726 AQ736 AQ746 AQ756 AQ766 AQ776 AQ786 AQ796 AQ806 AQ816 AQ826 AQ836 AQ846 AQ856 AQ866 AQ876 AQ886 AQ896 AQ906 AQ916 AQ926 AQ936 AQ946 AQ956 AQ966 AQ976 AQ986 AQ996 AQ1006 AQ1016 AQ1026 AQ1036 AQ1046 AQ1056 AQ1066 AQ1076 AQ1086 AQ1096 AQ1106 AQ1116 AQ1126 AQ1136 AQ1146 AQ1156 AQ1166 AQ1176 AQ1186 AQ1196 AQ1206 AQ1216 AQ1226 AQ1236 AQ1246 AQ1256 AQ1266 AQ1276 AQ1286 AQ1296 AQ1306 AQ1316 AQ1326 AQ1336 AQ1346 AQ1356 AQ1366 AQ1376 AQ1386 AQ1396 AQ1406 AQ1416 AQ1426 AQ1436 AQ1446 AQ1456 AQ1466 AQ1476 AQ1486 AQ1496 AS136 AS146 AS156 AS166 AS176 AS186 AS196 AS206 AS216 AS226 AS236 AS246 AS256 AS266 AS276 AS286 AS296 AS306 AS316 AS326 AS336 AS346 AS356 AS366 AS376 AS386 AS396 AS406 AS416 AS426 AS436 AS446 AS456 AS466 AS476 AS486 AS496 AS506 AS516 AS526 AS536 AS546 AS556 AS566 AS576 AS586 AS596 AS606 AS616 AS626 AS636 AS646 AS656 AS666 AS676 AS686 AS696 AS706 AS716 AS726 AS736 AS746 AS756 AS766 AS776 AS786 AS796 AS806 AS816 AS826 AS836 AS846 AS856 AS866 AS876 AS886 AS896 AS906 AS916 AS926 AS936 AS946 AS956 AS966 AS976 AS986 AS996 AS1006 AS1016 AS1026 AS1036 AS1046 AS1056 AS1066 AS1076 AS1086 AS1096 AS1106 AS1116 AS1126 AS1136 AS1146 AS1156 AS1166 AS1176 AS1186 AS1196 AS1206 AS1216 AS1226 AS1236 AS1246 AS1256 AS1266 AS1276 AS1286 AS1296 AS1306 AS1316 AS1326 AS1336 AS1346 AS1356 AS1366 AS1376 AS1386 AS1396 AS1406 AS1416 AS1426 AS1436 AS1446 AS1456 AS1466 AS1476 AS1486 AS1496 S136 S146 S156 S166 S176 S186 S196 S206 S216 S226 S236 S246 S256 S266 S276 S286 S296 S306 S316 S326 S336 S346 S356 S366 S376 S386 S396 S406 S416 S426 S436 S446 S456 S466 S476 S486 S496 S506 S516 S526 S536 S546 S556 S566 S576 S586 S596 S606 S616 S626 S636 S646 S656 S666 S676 S686 S696 S706 S716 S726 S736 S746 S756 S766 S776 S786 S796 S806 S816 S826 S836 S846 S856 S866 S876 S886 S896 S906 S916 S926 S936 S946 S956 S966 S976 S986 S996 S1006 S1016 S1026 S1036 S1046 S1056 S1066 S1076 S1086 S1096 S1106 S1116 S1126 S1136 S1146 S1156 S1166 S1176 S1186 S1196 S1206 S1216 S1226 S1236 S1246 S1256 S1266 S1276 S1286 S1296 S1306 S1316 S1326 S1336 S1346 S1356 S1366 S1376 S1386 S1396 S1406 S1416 S1426 S1436 S1446 S1456 S1466 S1476 S1486 S1496 Q136 Q146 Q156 Q166 Q176 Q186 Q196 Q206 Q216 Q226 Q236 Q246 Q256 Q266 Q276 Q286 Q296 Q306 Q316 Q326 Q336 Q346 Q356 Q366 Q376 Q386 Q396 Q406 Q416 Q426 Q436 Q446 Q456 Q466 Q476 Q486 Q496 Q506 Q516 Q526 Q536 Q546 Q556 Q566 Q576 Q586 Q596 Q606 Q616 Q626 Q636 Q646 Q656 Q666 Q676 Q686 Q696 Q706 Q716 Q726 Q736 Q746 Q756 Q766 Q776 Q786 Q796 Q806 Q816 Q826 Q836 Q846 Q856 Q866 Q876 Q886 Q896 Q906 Q916 Q926 Q936 Q946 Q956 Q966 Q976 Q986 Q996 Q1006 Q1016 Q1026 Q1036 Q1046 Q1056 Q1066 Q1076 Q1086 Q1096 Q1106 Q1116 Q1126 Q1136 Q1146 Q1156 Q1166 Q1176 Q1186 Q1196 Q1206 Q1216 Q1226 Q1236 Q1246 Q1256 Q1266 Q1276 Q1286 Q1296 Q1306 Q1316 Q1326 Q1336 Q1346 Q1356 Q1366 Q1376 Q1386 Q1396 Q1406 Q1416 Q1426 Q1436 Q1446 Q1456 Q1466 Q1476 Q1486 Q1496 AO136 AO146 AO156 AO166 AO176 AO186 AO196 AO206 AO216 AO226 AO236 AO246 AO256 AO266 AO276 AO286 AO296 AO306 AO316 AO326 AO336 AO346 AO356 AO366 AO376 AO386 AO396 AO406 AO416 AO426 AO436 AO446 AO456 AO466 AO476 AO486 AO496 AO506 AO516 AO526 AO536 AO546 AO556 AO566 AO576 AO586 AO596 AO606 AO616 AO626 AO636 AO646 AO656 AO666 AO676 AO686 AO696 AO706 AO716 AO726 AO736 AO746 AO756 AO766 AO776 AO786 AO796 AO806 AO816 AO826 AO836 AO846 AO856 AO866 AO876 AO886 AO896 AO906 AO916 AO926 AO936 AO946 AO956 AO966 AO976 AO986 AO996 AO1006 AO1016 AO1026 AO1036 AO1046 AO1056 AO1066 AO1076 AO1086 AO1096 AO1106 AO1116 AO1126 AO1136 AO1146 AO1156 AO1166 AO1176 AO1186 AO1196 AO1206 AO1216 AO1226 AO1236 AO1246 AO1256 AO1266 AO1276 AO1286 AO1296 AO1306 AO1316 AO1326 AO1336 AO1346 AO1356 AO1366 AO1376 AO1386 AO1396 AO1406 AO1416 AO1426 AO1436 AO1446 AO1456 AO1466 AO1476 AO1486 AO1496">
    <cfRule type="expression" dxfId="434" priority="10145">
      <formula>$CB$1=2</formula>
    </cfRule>
  </conditionalFormatting>
  <conditionalFormatting sqref="E17 G17 M17 O17 U17 W17 Y17 AA17 AC17 AG17 AM17 AQ17 E27 G27 I27 O27 U27 W27 Y27 AA27 AC27 AE27 AG27 AM27 AQ27 AS27 E37 G37 I37 K37 M37 O37 U37 W37 Y37 AA37 AC37 AE37 AG37 AM37 AQ37 AS37 E47 G47 I47 K47 M47 AA47 AE47 AG47 AM47 AQ47 AS47 M57 O57 U57 W57 AA57 AC57 AE57 AG57 AM57 AQ57 AS57 E67 G67 M67 O67 W67 Y67 AA67 AC67 AE67 AM67 AQ67 AS67 E77 G77 M77 O77 U77 W77 Y77 AA77 AG77 AM77 AQ77 AS77 E87 M87 O87 W87 Y87 AA87 AC87 AM87 AQ87 AS87 M97 O97 W97 Y97 AA97 AC97 AG97 AM97 AQ97 AS97 E107 G107 I107 M107 O107 U107 W107 Y107 AA107 AE107 AG107 AM107 AQ107 AS107 M117 O117 U117 W117 Y117 AA117 AC117 AM117 AQ117 AS117 K17 I17 M27 Y47 W47 U47 O47 I67 Y57 K57 I57 G57 K67 S27 S37 S57 S77 S107 S117 S47 Q37 Q57 Q77 Q107 Q117 Q47 AO17 AO27 AO37 AO47 AO57 AO67 AO77 AO87 AO97 AO107 AO117 M127 O127 U127 W127 Y127 AA127 AC127 AM127 AQ127 AS127 S127 Q127 AO127 M137 M147 M157 M167 M177 M187 M197 M207 M217 M227 M237 M247 M257 M267 M277 M287 M297 M307 M317 M327 M337 M347 M357 M367 M377 M387 M397 M407 M417 M427 M437 M447 M457 M467 M477 M487 M497 M507 M517 M527 M537 M547 M557 M567 M577 M587 M597 M607 M617 M627 M637 M647 M657 M667 M677 M687 M697 M707 M717 M727 M737 M747 M757 M767 M777 M787 M797 M807 M817 M827 M837 M847 M857 M867 M877 M887 M897 M907 M917 M927 M937 M947 M957 M967 M977 M987 M997 M1007 M1017 M1027 M1037 M1047 M1057 M1067 M1077 M1087 M1097 M1107 M1117 M1127 M1137 M1147 M1157 M1167 M1177 M1187 M1197 M1207 M1217 M1227 M1237 M1247 M1257 M1267 M1277 M1287 M1297 M1307 M1317 M1327 M1337 M1347 M1357 M1367 M1377 M1387 M1397 M1407 M1417 M1427 M1437 M1447 M1457 M1467 M1477 M1487 M1497 O137 O147 O157 O167 O177 O187 O197 O207 O217 O227 O237 O247 O257 O267 O277 O287 O297 O307 O317 O327 O337 O347 O357 O367 O377 O387 O397 O407 O417 O427 O437 O447 O457 O467 O477 O487 O497 O507 O517 O527 O537 O547 O557 O567 O577 O587 O597 O607 O617 O627 O637 O647 O657 O667 O677 O687 O697 O707 O717 O727 O737 O747 O757 O767 O777 O787 O797 O807 O817 O827 O837 O847 O857 O867 O877 O887 O897 O907 O917 O927 O937 O947 O957 O967 O977 O987 O997 O1007 O1017 O1027 O1037 O1047 O1057 O1067 O1077 O1087 O1097 O1107 O1117 O1127 O1137 O1147 O1157 O1167 O1177 O1187 O1197 O1207 O1217 O1227 O1237 O1247 O1257 O1267 O1277 O1287 O1297 O1307 O1317 O1327 O1337 O1347 O1357 O1367 O1377 O1387 O1397 O1407 O1417 O1427 O1437 O1447 O1457 O1467 O1477 O1487 O1497 U137 U147 U157 U167 U177 U187 U197 U207 U217 U227 U237 U247 U257 U267 U277 U287 U297 U307 U317 U327 U337 U347 U357 U367 U377 U387 U397 U407 U417 U427 U437 U447 U457 U467 U477 U487 U497 U507 U517 U527 U537 U547 U557 U567 U577 U587 U597 U607 U617 U627 U637 U647 U657 U667 U677 U687 U697 U707 U717 U727 U737 U747 U757 U767 U777 U787 U797 U807 U817 U827 U837 U847 U857 U867 U877 U887 U897 U907 U917 U927 U937 U947 U957 U967 U977 U987 U997 U1007 U1017 U1027 U1037 U1047 U1057 U1067 U1077 U1087 U1097 U1107 U1117 U1127 U1137 U1147 U1157 U1167 U1177 U1187 U1197 U1207 U1217 U1227 U1237 U1247 U1257 U1267 U1277 U1287 U1297 U1307 U1317 U1327 U1337 U1347 U1357 U1367 U1377 U1387 U1397 U1407 U1417 U1427 U1437 U1447 U1457 U1467 U1477 U1487 U1497 W137 W147 W157 W167 W177 W187 W197 W207 W217 W227 W237 W247 W257 W267 W277 W287 W297 W307 W317 W327 W337 W347 W357 W367 W377 W387 W397 W407 W417 W427 W437 W447 W457 W467 W477 W487 W497 W507 W517 W527 W537 W547 W557 W567 W577 W587 W597 W607 W617 W627 W637 W647 W657 W667 W677 W687 W697 W707 W717 W727 W737 W747 W757 W767 W777 W787 W797 W807 W817 W827 W837 W847 W857 W867 W877 W887 W897 W907 W917 W927 W937 W947 W957 W967 W977 W987 W997 W1007 W1017 W1027 W1037 W1047 W1057 W1067 W1077 W1087 W1097 W1107 W1117 W1127 W1137 W1147 W1157 W1167 W1177 W1187 W1197 W1207 W1217 W1227 W1237 W1247 W1257 W1267 W1277 W1287 W1297 W1307 W1317 W1327 W1337 W1347 W1357 W1367 W1377 W1387 W1397 W1407 W1417 W1427 W1437 W1447 W1457 W1467 W1477 W1487 W1497 Y137 Y147 Y157 Y167 Y177 Y187 Y197 Y207 Y217 Y227 Y237 Y247 Y257 Y267 Y277 Y287 Y297 Y307 Y317 Y327 Y337 Y347 Y357 Y367 Y377 Y387 Y397 Y407 Y417 Y427 Y437 Y447 Y457 Y467 Y477 Y487 Y497 Y507 Y517 Y527 Y537 Y547 Y557 Y567 Y577 Y587 Y597 Y607 Y617 Y627 Y637 Y647 Y657 Y667 Y677 Y687 Y697 Y707 Y717 Y727 Y737 Y747 Y757 Y767 Y777 Y787 Y797 Y807 Y817 Y827 Y837 Y847 Y857 Y867 Y877 Y887 Y897 Y907 Y917 Y927 Y937 Y947 Y957 Y967 Y977 Y987 Y997 Y1007 Y1017 Y1027 Y1037 Y1047 Y1057 Y1067 Y1077 Y1087 Y1097 Y1107 Y1117 Y1127 Y1137 Y1147 Y1157 Y1167 Y1177 Y1187 Y1197 Y1207 Y1217 Y1227 Y1237 Y1247 Y1257 Y1267 Y1277 Y1287 Y1297 Y1307 Y1317 Y1327 Y1337 Y1347 Y1357 Y1367 Y1377 Y1387 Y1397 Y1407 Y1417 Y1427 Y1437 Y1447 Y1457 Y1467 Y1477 Y1487 Y1497 AA137 AA147 AA157 AA167 AA177 AA187 AA197 AA207 AA217 AA227 AA237 AA247 AA257 AA267 AA277 AA287 AA297 AA307 AA317 AA327 AA337 AA347 AA357 AA367 AA377 AA387 AA397 AA407 AA417 AA427 AA437 AA447 AA457 AA467 AA477 AA487 AA497 AA507 AA517 AA527 AA537 AA547 AA557 AA567 AA577 AA587 AA597 AA607 AA617 AA627 AA637 AA647 AA657 AA667 AA677 AA687 AA697 AA707 AA717 AA727 AA737 AA747 AA757 AA767 AA777 AA787 AA797 AA807 AA817 AA827 AA837 AA847 AA857 AA867 AA877 AA887 AA897 AA907 AA917 AA927 AA937 AA947 AA957 AA967 AA977 AA987 AA997 AA1007 AA1017 AA1027 AA1037 AA1047 AA1057 AA1067 AA1077 AA1087 AA1097 AA1107 AA1117 AA1127 AA1137 AA1147 AA1157 AA1167 AA1177 AA1187 AA1197 AA1207 AA1217 AA1227 AA1237 AA1247 AA1257 AA1267 AA1277 AA1287 AA1297 AA1307 AA1317 AA1327 AA1337 AA1347 AA1357 AA1367 AA1377 AA1387 AA1397 AA1407 AA1417 AA1427 AA1437 AA1447 AA1457 AA1467 AA1477 AA1487 AA1497 AC137 AC147 AC157 AC167 AC177 AC187 AC197 AC207 AC217 AC227 AC237 AC247 AC257 AC267 AC277 AC287 AC297 AC307 AC317 AC327 AC337 AC347 AC357 AC367 AC377 AC387 AC397 AC407 AC417 AC427 AC437 AC447 AC457 AC467 AC477 AC487 AC497 AC507 AC517 AC527 AC537 AC547 AC557 AC567 AC577 AC587 AC597 AC607 AC617 AC627 AC637 AC647 AC657 AC667 AC677 AC687 AC697 AC707 AC717 AC727 AC737 AC747 AC757 AC767 AC777 AC787 AC797 AC807 AC817 AC827 AC837 AC847 AC857 AC867 AC877 AC887 AC897 AC907 AC917 AC927 AC937 AC947 AC957 AC967 AC977 AC987 AC997 AC1007 AC1017 AC1027 AC1037 AC1047 AC1057 AC1067 AC1077 AC1087 AC1097 AC1107 AC1117 AC1127 AC1137 AC1147 AC1157 AC1167 AC1177 AC1187 AC1197 AC1207 AC1217 AC1227 AC1237 AC1247 AC1257 AC1267 AC1277 AC1287 AC1297 AC1307 AC1317 AC1327 AC1337 AC1347 AC1357 AC1367 AC1377 AC1387 AC1397 AC1407 AC1417 AC1427 AC1437 AC1447 AC1457 AC1467 AC1477 AC1487 AC1497 AM137 AM147 AM157 AM167 AM177 AM187 AM197 AM207 AM217 AM227 AM237 AM247 AM257 AM267 AM277 AM287 AM297 AM307 AM317 AM327 AM337 AM347 AM357 AM367 AM377 AM387 AM397 AM407 AM417 AM427 AM437 AM447 AM457 AM467 AM477 AM487 AM497 AM507 AM517 AM527 AM537 AM547 AM557 AM567 AM577 AM587 AM597 AM607 AM617 AM627 AM637 AM647 AM657 AM667 AM677 AM687 AM697 AM707 AM717 AM727 AM737 AM747 AM757 AM767 AM777 AM787 AM797 AM807 AM817 AM827 AM837 AM847 AM857 AM867 AM877 AM887 AM897 AM907 AM917 AM927 AM937 AM947 AM957 AM967 AM977 AM987 AM997 AM1007 AM1017 AM1027 AM1037 AM1047 AM1057 AM1067 AM1077 AM1087 AM1097 AM1107 AM1117 AM1127 AM1137 AM1147 AM1157 AM1167 AM1177 AM1187 AM1197 AM1207 AM1217 AM1227 AM1237 AM1247 AM1257 AM1267 AM1277 AM1287 AM1297 AM1307 AM1317 AM1327 AM1337 AM1347 AM1357 AM1367 AM1377 AM1387 AM1397 AM1407 AM1417 AM1427 AM1437 AM1447 AM1457 AM1467 AM1477 AM1487 AM1497 AQ137 AQ147 AQ157 AQ167 AQ177 AQ187 AQ197 AQ207 AQ217 AQ227 AQ237 AQ247 AQ257 AQ267 AQ277 AQ287 AQ297 AQ307 AQ317 AQ327 AQ337 AQ347 AQ357 AQ367 AQ377 AQ387 AQ397 AQ407 AQ417 AQ427 AQ437 AQ447 AQ457 AQ467 AQ477 AQ487 AQ497 AQ507 AQ517 AQ527 AQ537 AQ547 AQ557 AQ567 AQ577 AQ587 AQ597 AQ607 AQ617 AQ627 AQ637 AQ647 AQ657 AQ667 AQ677 AQ687 AQ697 AQ707 AQ717 AQ727 AQ737 AQ747 AQ757 AQ767 AQ777 AQ787 AQ797 AQ807 AQ817 AQ827 AQ837 AQ847 AQ857 AQ867 AQ877 AQ887 AQ897 AQ907 AQ917 AQ927 AQ937 AQ947 AQ957 AQ967 AQ977 AQ987 AQ997 AQ1007 AQ1017 AQ1027 AQ1037 AQ1047 AQ1057 AQ1067 AQ1077 AQ1087 AQ1097 AQ1107 AQ1117 AQ1127 AQ1137 AQ1147 AQ1157 AQ1167 AQ1177 AQ1187 AQ1197 AQ1207 AQ1217 AQ1227 AQ1237 AQ1247 AQ1257 AQ1267 AQ1277 AQ1287 AQ1297 AQ1307 AQ1317 AQ1327 AQ1337 AQ1347 AQ1357 AQ1367 AQ1377 AQ1387 AQ1397 AQ1407 AQ1417 AQ1427 AQ1437 AQ1447 AQ1457 AQ1467 AQ1477 AQ1487 AQ1497 AS137 AS147 AS157 AS167 AS177 AS187 AS197 AS207 AS217 AS227 AS237 AS247 AS257 AS267 AS277 AS287 AS297 AS307 AS317 AS327 AS337 AS347 AS357 AS367 AS377 AS387 AS397 AS407 AS417 AS427 AS437 AS447 AS457 AS467 AS477 AS487 AS497 AS507 AS517 AS527 AS537 AS547 AS557 AS567 AS577 AS587 AS597 AS607 AS617 AS627 AS637 AS647 AS657 AS667 AS677 AS687 AS697 AS707 AS717 AS727 AS737 AS747 AS757 AS767 AS777 AS787 AS797 AS807 AS817 AS827 AS837 AS847 AS857 AS867 AS877 AS887 AS897 AS907 AS917 AS927 AS937 AS947 AS957 AS967 AS977 AS987 AS997 AS1007 AS1017 AS1027 AS1037 AS1047 AS1057 AS1067 AS1077 AS1087 AS1097 AS1107 AS1117 AS1127 AS1137 AS1147 AS1157 AS1167 AS1177 AS1187 AS1197 AS1207 AS1217 AS1227 AS1237 AS1247 AS1257 AS1267 AS1277 AS1287 AS1297 AS1307 AS1317 AS1327 AS1337 AS1347 AS1357 AS1367 AS1377 AS1387 AS1397 AS1407 AS1417 AS1427 AS1437 AS1447 AS1457 AS1467 AS1477 AS1487 AS1497 S137 S147 S157 S167 S177 S187 S197 S207 S217 S227 S237 S247 S257 S267 S277 S287 S297 S307 S317 S327 S337 S347 S357 S367 S377 S387 S397 S407 S417 S427 S437 S447 S457 S467 S477 S487 S497 S507 S517 S527 S537 S547 S557 S567 S577 S587 S597 S607 S617 S627 S637 S647 S657 S667 S677 S687 S697 S707 S717 S727 S737 S747 S757 S767 S777 S787 S797 S807 S817 S827 S837 S847 S857 S867 S877 S887 S897 S907 S917 S927 S937 S947 S957 S967 S977 S987 S997 S1007 S1017 S1027 S1037 S1047 S1057 S1067 S1077 S1087 S1097 S1107 S1117 S1127 S1137 S1147 S1157 S1167 S1177 S1187 S1197 S1207 S1217 S1227 S1237 S1247 S1257 S1267 S1277 S1287 S1297 S1307 S1317 S1327 S1337 S1347 S1357 S1367 S1377 S1387 S1397 S1407 S1417 S1427 S1437 S1447 S1457 S1467 S1477 S1487 S1497 Q137 Q147 Q157 Q167 Q177 Q187 Q197 Q207 Q217 Q227 Q237 Q247 Q257 Q267 Q277 Q287 Q297 Q307 Q317 Q327 Q337 Q347 Q357 Q367 Q377 Q387 Q397 Q407 Q417 Q427 Q437 Q447 Q457 Q467 Q477 Q487 Q497 Q507 Q517 Q527 Q537 Q547 Q557 Q567 Q577 Q587 Q597 Q607 Q617 Q627 Q637 Q647 Q657 Q667 Q677 Q687 Q697 Q707 Q717 Q727 Q737 Q747 Q757 Q767 Q777 Q787 Q797 Q807 Q817 Q827 Q837 Q847 Q857 Q867 Q877 Q887 Q897 Q907 Q917 Q927 Q937 Q947 Q957 Q967 Q977 Q987 Q997 Q1007 Q1017 Q1027 Q1037 Q1047 Q1057 Q1067 Q1077 Q1087 Q1097 Q1107 Q1117 Q1127 Q1137 Q1147 Q1157 Q1167 Q1177 Q1187 Q1197 Q1207 Q1217 Q1227 Q1237 Q1247 Q1257 Q1267 Q1277 Q1287 Q1297 Q1307 Q1317 Q1327 Q1337 Q1347 Q1357 Q1367 Q1377 Q1387 Q1397 Q1407 Q1417 Q1427 Q1437 Q1447 Q1457 Q1467 Q1477 Q1487 Q1497 AO137 AO147 AO157 AO167 AO177 AO187 AO197 AO207 AO217 AO227 AO237 AO247 AO257 AO267 AO277 AO287 AO297 AO307 AO317 AO327 AO337 AO347 AO357 AO367 AO377 AO387 AO397 AO407 AO417 AO427 AO437 AO447 AO457 AO467 AO477 AO487 AO497 AO507 AO517 AO527 AO537 AO547 AO557 AO567 AO577 AO587 AO597 AO607 AO617 AO627 AO637 AO647 AO657 AO667 AO677 AO687 AO697 AO707 AO717 AO727 AO737 AO747 AO757 AO767 AO777 AO787 AO797 AO807 AO817 AO827 AO837 AO847 AO857 AO867 AO877 AO887 AO897 AO907 AO917 AO927 AO937 AO947 AO957 AO967 AO977 AO987 AO997 AO1007 AO1017 AO1027 AO1037 AO1047 AO1057 AO1067 AO1077 AO1087 AO1097 AO1107 AO1117 AO1127 AO1137 AO1147 AO1157 AO1167 AO1177 AO1187 AO1197 AO1207 AO1217 AO1227 AO1237 AO1247 AO1257 AO1267 AO1277 AO1287 AO1297 AO1307 AO1317 AO1327 AO1337 AO1347 AO1357 AO1367 AO1377 AO1387 AO1397 AO1407 AO1417 AO1427 AO1437 AO1447 AO1457 AO1467 AO1477 AO1487 AO1497">
    <cfRule type="expression" dxfId="433" priority="10144">
      <formula>$CB$1=3</formula>
    </cfRule>
  </conditionalFormatting>
  <conditionalFormatting sqref="E18 G18 M18 O18 U18 W18 Y18 AA18 AC18 AG18 AM18 AQ18 E28 G28 I28 O28 U28 W28 Y28 AA28 AC28 AE28 AG28 AM28 AQ28 AS28 E38 G38 I38 K38 M38 O38 U38 W38 Y38 AA38 AC38 AE38 AG38 AM38 AQ38 AS38 E48 G48 I48 K48 M48 AA48 AE48 AG48 AM48 AQ48 AS48 M58 O58 U58 W58 AA58 AC58 AE58 AG58 AM58 AQ58 AS58 E68 G68 M68 O68 W68 Y68 AA68 AC68 AE68 AM68 AQ68 AS68 E78 G78 M78 O78 U78 W78 Y78 AA78 AG78 AM78 AQ78 AS78 E88 M88 O88 W88 Y88 AA88 AC88 AM88 AQ88 AS88 M98 O98 W98 Y98 AA98 AC98 AG98 AM98 AQ98 AS98 E108 G108 I108 M108 O108 U108 W108 Y108 AA108 AE108 AG108 AM108 AQ108 AS108 M118 O118 U118 W118 Y118 AA118 AC118 AM118 AQ118 AS118 K18 I18 M28 Y48 W48 U48 O48 I68 Y58 K58 I58 G58 K68 S28 S38 S58 S78 S108 S118 S48 Q38 Q58 Q78 Q108 Q118 Q48 AO18 AO28 AO38 AO48 AO58 AO68 AO78 AO88 AO98 AO108 AO118 M128 O128 U128 W128 Y128 AA128 AC128 AM128 AQ128 AS128 S128 Q128 AO128 M138 M148 M158 M168 M178 M188 M198 M208 M218 M228 M238 M248 M258 M268 M278 M288 M298 M308 M318 M328 M338 M348 M358 M368 M378 M388 M398 M408 M418 M428 M438 M448 M458 M468 M478 M488 M498 M508 M518 M528 M538 M548 M558 M568 M578 M588 M598 M608 M618 M628 M638 M648 M658 M668 M678 M688 M698 M708 M718 M728 M738 M748 M758 M768 M778 M788 M798 M808 M818 M828 M838 M848 M858 M868 M878 M888 M898 M908 M918 M928 M938 M948 M958 M968 M978 M988 M998 M1008 M1018 M1028 M1038 M1048 M1058 M1068 M1078 M1088 M1098 M1108 M1118 M1128 M1138 M1148 M1158 M1168 M1178 M1188 M1198 M1208 M1218 M1228 M1238 M1248 M1258 M1268 M1278 M1288 M1298 M1308 M1318 M1328 M1338 M1348 M1358 M1368 M1378 M1388 M1398 M1408 M1418 M1428 M1438 M1448 M1458 M1468 M1478 M1488 M1498 O138 O148 O158 O168 O178 O188 O198 O208 O218 O228 O238 O248 O258 O268 O278 O288 O298 O308 O318 O328 O338 O348 O358 O368 O378 O388 O398 O408 O418 O428 O438 O448 O458 O468 O478 O488 O498 O508 O518 O528 O538 O548 O558 O568 O578 O588 O598 O608 O618 O628 O638 O648 O658 O668 O678 O688 O698 O708 O718 O728 O738 O748 O758 O768 O778 O788 O798 O808 O818 O828 O838 O848 O858 O868 O878 O888 O898 O908 O918 O928 O938 O948 O958 O968 O978 O988 O998 O1008 O1018 O1028 O1038 O1048 O1058 O1068 O1078 O1088 O1098 O1108 O1118 O1128 O1138 O1148 O1158 O1168 O1178 O1188 O1198 O1208 O1218 O1228 O1238 O1248 O1258 O1268 O1278 O1288 O1298 O1308 O1318 O1328 O1338 O1348 O1358 O1368 O1378 O1388 O1398 O1408 O1418 O1428 O1438 O1448 O1458 O1468 O1478 O1488 O1498 U138 U148 U158 U168 U178 U188 U198 U208 U218 U228 U238 U248 U258 U268 U278 U288 U298 U308 U318 U328 U338 U348 U358 U368 U378 U388 U398 U408 U418 U428 U438 U448 U458 U468 U478 U488 U498 U508 U518 U528 U538 U548 U558 U568 U578 U588 U598 U608 U618 U628 U638 U648 U658 U668 U678 U688 U698 U708 U718 U728 U738 U748 U758 U768 U778 U788 U798 U808 U818 U828 U838 U848 U858 U868 U878 U888 U898 U908 U918 U928 U938 U948 U958 U968 U978 U988 U998 U1008 U1018 U1028 U1038 U1048 U1058 U1068 U1078 U1088 U1098 U1108 U1118 U1128 U1138 U1148 U1158 U1168 U1178 U1188 U1198 U1208 U1218 U1228 U1238 U1248 U1258 U1268 U1278 U1288 U1298 U1308 U1318 U1328 U1338 U1348 U1358 U1368 U1378 U1388 U1398 U1408 U1418 U1428 U1438 U1448 U1458 U1468 U1478 U1488 U1498 W138 W148 W158 W168 W178 W188 W198 W208 W218 W228 W238 W248 W258 W268 W278 W288 W298 W308 W318 W328 W338 W348 W358 W368 W378 W388 W398 W408 W418 W428 W438 W448 W458 W468 W478 W488 W498 W508 W518 W528 W538 W548 W558 W568 W578 W588 W598 W608 W618 W628 W638 W648 W658 W668 W678 W688 W698 W708 W718 W728 W738 W748 W758 W768 W778 W788 W798 W808 W818 W828 W838 W848 W858 W868 W878 W888 W898 W908 W918 W928 W938 W948 W958 W968 W978 W988 W998 W1008 W1018 W1028 W1038 W1048 W1058 W1068 W1078 W1088 W1098 W1108 W1118 W1128 W1138 W1148 W1158 W1168 W1178 W1188 W1198 W1208 W1218 W1228 W1238 W1248 W1258 W1268 W1278 W1288 W1298 W1308 W1318 W1328 W1338 W1348 W1358 W1368 W1378 W1388 W1398 W1408 W1418 W1428 W1438 W1448 W1458 W1468 W1478 W1488 W1498 Y138 Y148 Y158 Y168 Y178 Y188 Y198 Y208 Y218 Y228 Y238 Y248 Y258 Y268 Y278 Y288 Y298 Y308 Y318 Y328 Y338 Y348 Y358 Y368 Y378 Y388 Y398 Y408 Y418 Y428 Y438 Y448 Y458 Y468 Y478 Y488 Y498 Y508 Y518 Y528 Y538 Y548 Y558 Y568 Y578 Y588 Y598 Y608 Y618 Y628 Y638 Y648 Y658 Y668 Y678 Y688 Y698 Y708 Y718 Y728 Y738 Y748 Y758 Y768 Y778 Y788 Y798 Y808 Y818 Y828 Y838 Y848 Y858 Y868 Y878 Y888 Y898 Y908 Y918 Y928 Y938 Y948 Y958 Y968 Y978 Y988 Y998 Y1008 Y1018 Y1028 Y1038 Y1048 Y1058 Y1068 Y1078 Y1088 Y1098 Y1108 Y1118 Y1128 Y1138 Y1148 Y1158 Y1168 Y1178 Y1188 Y1198 Y1208 Y1218 Y1228 Y1238 Y1248 Y1258 Y1268 Y1278 Y1288 Y1298 Y1308 Y1318 Y1328 Y1338 Y1348 Y1358 Y1368 Y1378 Y1388 Y1398 Y1408 Y1418 Y1428 Y1438 Y1448 Y1458 Y1468 Y1478 Y1488 Y1498 AA138 AA148 AA158 AA168 AA178 AA188 AA198 AA208 AA218 AA228 AA238 AA248 AA258 AA268 AA278 AA288 AA298 AA308 AA318 AA328 AA338 AA348 AA358 AA368 AA378 AA388 AA398 AA408 AA418 AA428 AA438 AA448 AA458 AA468 AA478 AA488 AA498 AA508 AA518 AA528 AA538 AA548 AA558 AA568 AA578 AA588 AA598 AA608 AA618 AA628 AA638 AA648 AA658 AA668 AA678 AA688 AA698 AA708 AA718 AA728 AA738 AA748 AA758 AA768 AA778 AA788 AA798 AA808 AA818 AA828 AA838 AA848 AA858 AA868 AA878 AA888 AA898 AA908 AA918 AA928 AA938 AA948 AA958 AA968 AA978 AA988 AA998 AA1008 AA1018 AA1028 AA1038 AA1048 AA1058 AA1068 AA1078 AA1088 AA1098 AA1108 AA1118 AA1128 AA1138 AA1148 AA1158 AA1168 AA1178 AA1188 AA1198 AA1208 AA1218 AA1228 AA1238 AA1248 AA1258 AA1268 AA1278 AA1288 AA1298 AA1308 AA1318 AA1328 AA1338 AA1348 AA1358 AA1368 AA1378 AA1388 AA1398 AA1408 AA1418 AA1428 AA1438 AA1448 AA1458 AA1468 AA1478 AA1488 AA1498 AC138 AC148 AC158 AC168 AC178 AC188 AC198 AC208 AC218 AC228 AC238 AC248 AC258 AC268 AC278 AC288 AC298 AC308 AC318 AC328 AC338 AC348 AC358 AC368 AC378 AC388 AC398 AC408 AC418 AC428 AC438 AC448 AC458 AC468 AC478 AC488 AC498 AC508 AC518 AC528 AC538 AC548 AC558 AC568 AC578 AC588 AC598 AC608 AC618 AC628 AC638 AC648 AC658 AC668 AC678 AC688 AC698 AC708 AC718 AC728 AC738 AC748 AC758 AC768 AC778 AC788 AC798 AC808 AC818 AC828 AC838 AC848 AC858 AC868 AC878 AC888 AC898 AC908 AC918 AC928 AC938 AC948 AC958 AC968 AC978 AC988 AC998 AC1008 AC1018 AC1028 AC1038 AC1048 AC1058 AC1068 AC1078 AC1088 AC1098 AC1108 AC1118 AC1128 AC1138 AC1148 AC1158 AC1168 AC1178 AC1188 AC1198 AC1208 AC1218 AC1228 AC1238 AC1248 AC1258 AC1268 AC1278 AC1288 AC1298 AC1308 AC1318 AC1328 AC1338 AC1348 AC1358 AC1368 AC1378 AC1388 AC1398 AC1408 AC1418 AC1428 AC1438 AC1448 AC1458 AC1468 AC1478 AC1488 AC1498 AM138 AM148 AM158 AM168 AM178 AM188 AM198 AM208 AM218 AM228 AM238 AM248 AM258 AM268 AM278 AM288 AM298 AM308 AM318 AM328 AM338 AM348 AM358 AM368 AM378 AM388 AM398 AM408 AM418 AM428 AM438 AM448 AM458 AM468 AM478 AM488 AM498 AM508 AM518 AM528 AM538 AM548 AM558 AM568 AM578 AM588 AM598 AM608 AM618 AM628 AM638 AM648 AM658 AM668 AM678 AM688 AM698 AM708 AM718 AM728 AM738 AM748 AM758 AM768 AM778 AM788 AM798 AM808 AM818 AM828 AM838 AM848 AM858 AM868 AM878 AM888 AM898 AM908 AM918 AM928 AM938 AM948 AM958 AM968 AM978 AM988 AM998 AM1008 AM1018 AM1028 AM1038 AM1048 AM1058 AM1068 AM1078 AM1088 AM1098 AM1108 AM1118 AM1128 AM1138 AM1148 AM1158 AM1168 AM1178 AM1188 AM1198 AM1208 AM1218 AM1228 AM1238 AM1248 AM1258 AM1268 AM1278 AM1288 AM1298 AM1308 AM1318 AM1328 AM1338 AM1348 AM1358 AM1368 AM1378 AM1388 AM1398 AM1408 AM1418 AM1428 AM1438 AM1448 AM1458 AM1468 AM1478 AM1488 AM1498 AQ138 AQ148 AQ158 AQ168 AQ178 AQ188 AQ198 AQ208 AQ218 AQ228 AQ238 AQ248 AQ258 AQ268 AQ278 AQ288 AQ298 AQ308 AQ318 AQ328 AQ338 AQ348 AQ358 AQ368 AQ378 AQ388 AQ398 AQ408 AQ418 AQ428 AQ438 AQ448 AQ458 AQ468 AQ478 AQ488 AQ498 AQ508 AQ518 AQ528 AQ538 AQ548 AQ558 AQ568 AQ578 AQ588 AQ598 AQ608 AQ618 AQ628 AQ638 AQ648 AQ658 AQ668 AQ678 AQ688 AQ698 AQ708 AQ718 AQ728 AQ738 AQ748 AQ758 AQ768 AQ778 AQ788 AQ798 AQ808 AQ818 AQ828 AQ838 AQ848 AQ858 AQ868 AQ878 AQ888 AQ898 AQ908 AQ918 AQ928 AQ938 AQ948 AQ958 AQ968 AQ978 AQ988 AQ998 AQ1008 AQ1018 AQ1028 AQ1038 AQ1048 AQ1058 AQ1068 AQ1078 AQ1088 AQ1098 AQ1108 AQ1118 AQ1128 AQ1138 AQ1148 AQ1158 AQ1168 AQ1178 AQ1188 AQ1198 AQ1208 AQ1218 AQ1228 AQ1238 AQ1248 AQ1258 AQ1268 AQ1278 AQ1288 AQ1298 AQ1308 AQ1318 AQ1328 AQ1338 AQ1348 AQ1358 AQ1368 AQ1378 AQ1388 AQ1398 AQ1408 AQ1418 AQ1428 AQ1438 AQ1448 AQ1458 AQ1468 AQ1478 AQ1488 AQ1498 AS138 AS148 AS158 AS168 AS178 AS188 AS198 AS208 AS218 AS228 AS238 AS248 AS258 AS268 AS278 AS288 AS298 AS308 AS318 AS328 AS338 AS348 AS358 AS368 AS378 AS388 AS398 AS408 AS418 AS428 AS438 AS448 AS458 AS468 AS478 AS488 AS498 AS508 AS518 AS528 AS538 AS548 AS558 AS568 AS578 AS588 AS598 AS608 AS618 AS628 AS638 AS648 AS658 AS668 AS678 AS688 AS698 AS708 AS718 AS728 AS738 AS748 AS758 AS768 AS778 AS788 AS798 AS808 AS818 AS828 AS838 AS848 AS858 AS868 AS878 AS888 AS898 AS908 AS918 AS928 AS938 AS948 AS958 AS968 AS978 AS988 AS998 AS1008 AS1018 AS1028 AS1038 AS1048 AS1058 AS1068 AS1078 AS1088 AS1098 AS1108 AS1118 AS1128 AS1138 AS1148 AS1158 AS1168 AS1178 AS1188 AS1198 AS1208 AS1218 AS1228 AS1238 AS1248 AS1258 AS1268 AS1278 AS1288 AS1298 AS1308 AS1318 AS1328 AS1338 AS1348 AS1358 AS1368 AS1378 AS1388 AS1398 AS1408 AS1418 AS1428 AS1438 AS1448 AS1458 AS1468 AS1478 AS1488 AS1498 S138 S148 S158 S168 S178 S188 S198 S208 S218 S228 S238 S248 S258 S268 S278 S288 S298 S308 S318 S328 S338 S348 S358 S368 S378 S388 S398 S408 S418 S428 S438 S448 S458 S468 S478 S488 S498 S508 S518 S528 S538 S548 S558 S568 S578 S588 S598 S608 S618 S628 S638 S648 S658 S668 S678 S688 S698 S708 S718 S728 S738 S748 S758 S768 S778 S788 S798 S808 S818 S828 S838 S848 S858 S868 S878 S888 S898 S908 S918 S928 S938 S948 S958 S968 S978 S988 S998 S1008 S1018 S1028 S1038 S1048 S1058 S1068 S1078 S1088 S1098 S1108 S1118 S1128 S1138 S1148 S1158 S1168 S1178 S1188 S1198 S1208 S1218 S1228 S1238 S1248 S1258 S1268 S1278 S1288 S1298 S1308 S1318 S1328 S1338 S1348 S1358 S1368 S1378 S1388 S1398 S1408 S1418 S1428 S1438 S1448 S1458 S1468 S1478 S1488 S1498 Q138 Q148 Q158 Q168 Q178 Q188 Q198 Q208 Q218 Q228 Q238 Q248 Q258 Q268 Q278 Q288 Q298 Q308 Q318 Q328 Q338 Q348 Q358 Q368 Q378 Q388 Q398 Q408 Q418 Q428 Q438 Q448 Q458 Q468 Q478 Q488 Q498 Q508 Q518 Q528 Q538 Q548 Q558 Q568 Q578 Q588 Q598 Q608 Q618 Q628 Q638 Q648 Q658 Q668 Q678 Q688 Q698 Q708 Q718 Q728 Q738 Q748 Q758 Q768 Q778 Q788 Q798 Q808 Q818 Q828 Q838 Q848 Q858 Q868 Q878 Q888 Q898 Q908 Q918 Q928 Q938 Q948 Q958 Q968 Q978 Q988 Q998 Q1008 Q1018 Q1028 Q1038 Q1048 Q1058 Q1068 Q1078 Q1088 Q1098 Q1108 Q1118 Q1128 Q1138 Q1148 Q1158 Q1168 Q1178 Q1188 Q1198 Q1208 Q1218 Q1228 Q1238 Q1248 Q1258 Q1268 Q1278 Q1288 Q1298 Q1308 Q1318 Q1328 Q1338 Q1348 Q1358 Q1368 Q1378 Q1388 Q1398 Q1408 Q1418 Q1428 Q1438 Q1448 Q1458 Q1468 Q1478 Q1488 Q1498 AO138 AO148 AO158 AO168 AO178 AO188 AO198 AO208 AO218 AO228 AO238 AO248 AO258 AO268 AO278 AO288 AO298 AO308 AO318 AO328 AO338 AO348 AO358 AO368 AO378 AO388 AO398 AO408 AO418 AO428 AO438 AO448 AO458 AO468 AO478 AO488 AO498 AO508 AO518 AO528 AO538 AO548 AO558 AO568 AO578 AO588 AO598 AO608 AO618 AO628 AO638 AO648 AO658 AO668 AO678 AO688 AO698 AO708 AO718 AO728 AO738 AO748 AO758 AO768 AO778 AO788 AO798 AO808 AO818 AO828 AO838 AO848 AO858 AO868 AO878 AO888 AO898 AO908 AO918 AO928 AO938 AO948 AO958 AO968 AO978 AO988 AO998 AO1008 AO1018 AO1028 AO1038 AO1048 AO1058 AO1068 AO1078 AO1088 AO1098 AO1108 AO1118 AO1128 AO1138 AO1148 AO1158 AO1168 AO1178 AO1188 AO1198 AO1208 AO1218 AO1228 AO1238 AO1248 AO1258 AO1268 AO1278 AO1288 AO1298 AO1308 AO1318 AO1328 AO1338 AO1348 AO1358 AO1368 AO1378 AO1388 AO1398 AO1408 AO1418 AO1428 AO1438 AO1448 AO1458 AO1468 AO1478 AO1488 AO1498">
    <cfRule type="expression" dxfId="432" priority="10143">
      <formula>$CB$1=4</formula>
    </cfRule>
  </conditionalFormatting>
  <conditionalFormatting sqref="C15">
    <cfRule type="expression" dxfId="431" priority="9971">
      <formula>$CB$1=1</formula>
    </cfRule>
  </conditionalFormatting>
  <conditionalFormatting sqref="C16">
    <cfRule type="expression" dxfId="430" priority="9970">
      <formula>$CB$1=2</formula>
    </cfRule>
  </conditionalFormatting>
  <conditionalFormatting sqref="C17">
    <cfRule type="expression" dxfId="429" priority="9969">
      <formula>$CB$1=3</formula>
    </cfRule>
  </conditionalFormatting>
  <conditionalFormatting sqref="C18">
    <cfRule type="expression" dxfId="428" priority="9968">
      <formula>$CB$1=4</formula>
    </cfRule>
  </conditionalFormatting>
  <conditionalFormatting sqref="C25">
    <cfRule type="expression" dxfId="427" priority="9967">
      <formula>$CB$1=1</formula>
    </cfRule>
  </conditionalFormatting>
  <conditionalFormatting sqref="C26">
    <cfRule type="expression" dxfId="426" priority="9966">
      <formula>$CB$1=2</formula>
    </cfRule>
  </conditionalFormatting>
  <conditionalFormatting sqref="C27">
    <cfRule type="expression" dxfId="425" priority="9965">
      <formula>$CB$1=3</formula>
    </cfRule>
  </conditionalFormatting>
  <conditionalFormatting sqref="C28">
    <cfRule type="expression" dxfId="424" priority="9964">
      <formula>$CB$1=4</formula>
    </cfRule>
  </conditionalFormatting>
  <conditionalFormatting sqref="C35">
    <cfRule type="expression" dxfId="423" priority="9963">
      <formula>$CB$1=1</formula>
    </cfRule>
  </conditionalFormatting>
  <conditionalFormatting sqref="C36">
    <cfRule type="expression" dxfId="422" priority="9962">
      <formula>$CB$1=2</formula>
    </cfRule>
  </conditionalFormatting>
  <conditionalFormatting sqref="C37">
    <cfRule type="expression" dxfId="421" priority="9961">
      <formula>$CB$1=3</formula>
    </cfRule>
  </conditionalFormatting>
  <conditionalFormatting sqref="C38">
    <cfRule type="expression" dxfId="420" priority="9960">
      <formula>$CB$1=4</formula>
    </cfRule>
  </conditionalFormatting>
  <conditionalFormatting sqref="C45">
    <cfRule type="expression" dxfId="419" priority="9959">
      <formula>$CB$1=1</formula>
    </cfRule>
  </conditionalFormatting>
  <conditionalFormatting sqref="C46">
    <cfRule type="expression" dxfId="418" priority="9958">
      <formula>$CB$1=2</formula>
    </cfRule>
  </conditionalFormatting>
  <conditionalFormatting sqref="C47">
    <cfRule type="expression" dxfId="417" priority="9957">
      <formula>$CB$1=3</formula>
    </cfRule>
  </conditionalFormatting>
  <conditionalFormatting sqref="C48">
    <cfRule type="expression" dxfId="416" priority="9956">
      <formula>$CB$1=4</formula>
    </cfRule>
  </conditionalFormatting>
  <conditionalFormatting sqref="C55">
    <cfRule type="expression" dxfId="415" priority="9955">
      <formula>$CB$1=1</formula>
    </cfRule>
  </conditionalFormatting>
  <conditionalFormatting sqref="C56">
    <cfRule type="expression" dxfId="414" priority="9954">
      <formula>$CB$1=2</formula>
    </cfRule>
  </conditionalFormatting>
  <conditionalFormatting sqref="C57">
    <cfRule type="expression" dxfId="413" priority="9953">
      <formula>$CB$1=3</formula>
    </cfRule>
  </conditionalFormatting>
  <conditionalFormatting sqref="C58">
    <cfRule type="expression" dxfId="412" priority="9952">
      <formula>$CB$1=4</formula>
    </cfRule>
  </conditionalFormatting>
  <conditionalFormatting sqref="C65">
    <cfRule type="expression" dxfId="411" priority="9951">
      <formula>$CB$1=1</formula>
    </cfRule>
  </conditionalFormatting>
  <conditionalFormatting sqref="C66">
    <cfRule type="expression" dxfId="410" priority="9950">
      <formula>$CB$1=2</formula>
    </cfRule>
  </conditionalFormatting>
  <conditionalFormatting sqref="C67">
    <cfRule type="expression" dxfId="409" priority="9949">
      <formula>$CB$1=3</formula>
    </cfRule>
  </conditionalFormatting>
  <conditionalFormatting sqref="C68">
    <cfRule type="expression" dxfId="408" priority="9948">
      <formula>$CB$1=4</formula>
    </cfRule>
  </conditionalFormatting>
  <conditionalFormatting sqref="C75">
    <cfRule type="expression" dxfId="407" priority="9947">
      <formula>$CB$1=1</formula>
    </cfRule>
  </conditionalFormatting>
  <conditionalFormatting sqref="C76">
    <cfRule type="expression" dxfId="406" priority="9946">
      <formula>$CB$1=2</formula>
    </cfRule>
  </conditionalFormatting>
  <conditionalFormatting sqref="C77">
    <cfRule type="expression" dxfId="405" priority="9945">
      <formula>$CB$1=3</formula>
    </cfRule>
  </conditionalFormatting>
  <conditionalFormatting sqref="C78">
    <cfRule type="expression" dxfId="404" priority="9944">
      <formula>$CB$1=4</formula>
    </cfRule>
  </conditionalFormatting>
  <conditionalFormatting sqref="C85">
    <cfRule type="expression" dxfId="403" priority="9943">
      <formula>$CB$1=1</formula>
    </cfRule>
  </conditionalFormatting>
  <conditionalFormatting sqref="C86">
    <cfRule type="expression" dxfId="402" priority="9942">
      <formula>$CB$1=2</formula>
    </cfRule>
  </conditionalFormatting>
  <conditionalFormatting sqref="C87">
    <cfRule type="expression" dxfId="401" priority="9941">
      <formula>$CB$1=3</formula>
    </cfRule>
  </conditionalFormatting>
  <conditionalFormatting sqref="C88">
    <cfRule type="expression" dxfId="400" priority="9940">
      <formula>$CB$1=4</formula>
    </cfRule>
  </conditionalFormatting>
  <conditionalFormatting sqref="C95">
    <cfRule type="expression" dxfId="399" priority="9939">
      <formula>$CB$1=1</formula>
    </cfRule>
  </conditionalFormatting>
  <conditionalFormatting sqref="C96">
    <cfRule type="expression" dxfId="398" priority="9938">
      <formula>$CB$1=2</formula>
    </cfRule>
  </conditionalFormatting>
  <conditionalFormatting sqref="C97">
    <cfRule type="expression" dxfId="397" priority="9937">
      <formula>$CB$1=3</formula>
    </cfRule>
  </conditionalFormatting>
  <conditionalFormatting sqref="C98">
    <cfRule type="expression" dxfId="396" priority="9936">
      <formula>$CB$1=4</formula>
    </cfRule>
  </conditionalFormatting>
  <conditionalFormatting sqref="C105">
    <cfRule type="expression" dxfId="395" priority="9935">
      <formula>$CB$1=1</formula>
    </cfRule>
  </conditionalFormatting>
  <conditionalFormatting sqref="C106">
    <cfRule type="expression" dxfId="394" priority="9934">
      <formula>$CB$1=2</formula>
    </cfRule>
  </conditionalFormatting>
  <conditionalFormatting sqref="C107">
    <cfRule type="expression" dxfId="393" priority="9933">
      <formula>$CB$1=3</formula>
    </cfRule>
  </conditionalFormatting>
  <conditionalFormatting sqref="C108">
    <cfRule type="expression" dxfId="392" priority="9932">
      <formula>$CB$1=4</formula>
    </cfRule>
  </conditionalFormatting>
  <conditionalFormatting sqref="C115 C125 C135 C145 C155 C165 C175 C185 C195 C205 C215 C225 C235 C245 C255 C265 C275 C285 C295 C305 C315 C325 C335 C345 C355 C365 C375 C385 C395 C405 C415 C425 C435 C445 C455 C465 C475 C485 C495 C505 C515 C525 C535 C545 C555 C565 C575 C585 C595 C605 C615 C625 C635 C645 C655 C665 C675 C685 C695 C705 C715 C725 C735 C745 C755 C765 C775 C785 C795 C805 C815 C825 C835 C845 C855 C865 C875 C885 C895 C905 C915 C925 C935 C945 C955 C965 C975 C985 C995 C1005 C1015 C1025 C1035 C1045 C1055 C1065 C1075 C1085 C1095 C1105 C1115 C1125 C1135 C1145 C1155 C1165 C1175 C1185 C1195 C1205 C1215 C1225 C1235 C1245 C1255 C1265 C1275 C1285 C1295 C1305 C1315 C1325 C1335 C1345 C1355 C1365 C1375 C1385 C1395 C1405 C1415 C1425 C1435 C1445 C1455 C1465 C1475 C1485 C1495">
    <cfRule type="expression" dxfId="391" priority="9931">
      <formula>$CB$1=1</formula>
    </cfRule>
  </conditionalFormatting>
  <conditionalFormatting sqref="C116 C126 C136 C146 C156 C166 C176 C186 C196 C206 C216 C226 C236 C246 C256 C266 C276 C286 C296 C306 C316 C326 C336 C346 C356 C366 C376 C386 C396 C406 C416 C426 C436 C446 C456 C466 C476 C486 C496 C506 C516 C526 C536 C546 C556 C566 C576 C586 C596 C606 C616 C626 C636 C646 C656 C666 C676 C686 C696 C706 C716 C726 C736 C746 C756 C766 C776 C786 C796 C806 C816 C826 C836 C846 C856 C866 C876 C886 C896 C906 C916 C926 C936 C946 C956 C966 C976 C986 C996 C1006 C1016 C1026 C1036 C1046 C1056 C1066 C1076 C1086 C1096 C1106 C1116 C1126 C1136 C1146 C1156 C1166 C1176 C1186 C1196 C1206 C1216 C1226 C1236 C1246 C1256 C1266 C1276 C1286 C1296 C1306 C1316 C1326 C1336 C1346 C1356 C1366 C1376 C1386 C1396 C1406 C1416 C1426 C1436 C1446 C1456 C1466 C1476 C1486 C1496">
    <cfRule type="expression" dxfId="390" priority="9930">
      <formula>$CB$1=2</formula>
    </cfRule>
  </conditionalFormatting>
  <conditionalFormatting sqref="C117 C127 C137 C147 C157 C167 C177 C187 C197 C207 C217 C227 C237 C247 C257 C267 C277 C287 C297 C307 C317 C327 C337 C347 C357 C367 C377 C387 C397 C407 C417 C427 C437 C447 C457 C467 C477 C487 C497 C507 C517 C527 C537 C547 C557 C567 C577 C587 C597 C607 C617 C627 C637 C647 C657 C667 C677 C687 C697 C707 C717 C727 C737 C747 C757 C767 C777 C787 C797 C807 C817 C827 C837 C847 C857 C867 C877 C887 C897 C907 C917 C927 C937 C947 C957 C967 C977 C987 C997 C1007 C1017 C1027 C1037 C1047 C1057 C1067 C1077 C1087 C1097 C1107 C1117 C1127 C1137 C1147 C1157 C1167 C1177 C1187 C1197 C1207 C1217 C1227 C1237 C1247 C1257 C1267 C1277 C1287 C1297 C1307 C1317 C1327 C1337 C1347 C1357 C1367 C1377 C1387 C1397 C1407 C1417 C1427 C1437 C1447 C1457 C1467 C1477 C1487 C1497">
    <cfRule type="expression" dxfId="389" priority="9929">
      <formula>$CB$1=3</formula>
    </cfRule>
  </conditionalFormatting>
  <conditionalFormatting sqref="C118 C128 C138 C148 C158 C168 C178 C188 C198 C208 C218 C228 C238 C248 C258 C268 C278 C288 C298 C308 C318 C328 C338 C348 C358 C368 C378 C388 C398 C408 C418 C428 C438 C448 C458 C468 C478 C488 C498 C508 C518 C528 C538 C548 C558 C568 C578 C588 C598 C608 C618 C628 C638 C648 C658 C668 C678 C688 C698 C708 C718 C728 C738 C748 C758 C768 C778 C788 C798 C808 C818 C828 C838 C848 C858 C868 C878 C888 C898 C908 C918 C928 C938 C948 C958 C968 C978 C988 C998 C1008 C1018 C1028 C1038 C1048 C1058 C1068 C1078 C1088 C1098 C1108 C1118 C1128 C1138 C1148 C1158 C1168 C1178 C1188 C1198 C1208 C1218 C1228 C1238 C1248 C1258 C1268 C1278 C1288 C1298 C1308 C1318 C1328 C1338 C1348 C1358 C1368 C1378 C1388 C1398 C1408 C1418 C1428 C1438 C1448 C1458 C1468 C1478 C1488 C1498">
    <cfRule type="expression" dxfId="388" priority="9928">
      <formula>$CB$1=4</formula>
    </cfRule>
  </conditionalFormatting>
  <conditionalFormatting sqref="AE15">
    <cfRule type="expression" dxfId="387" priority="9101">
      <formula>$CB$1=1</formula>
    </cfRule>
  </conditionalFormatting>
  <conditionalFormatting sqref="AE16">
    <cfRule type="expression" dxfId="386" priority="9100">
      <formula>$CB$1=2</formula>
    </cfRule>
  </conditionalFormatting>
  <conditionalFormatting sqref="AE17">
    <cfRule type="expression" dxfId="385" priority="9099">
      <formula>$CB$1=3</formula>
    </cfRule>
  </conditionalFormatting>
  <conditionalFormatting sqref="AE18">
    <cfRule type="expression" dxfId="384" priority="9098">
      <formula>$CB$1=4</formula>
    </cfRule>
  </conditionalFormatting>
  <conditionalFormatting sqref="K25">
    <cfRule type="expression" dxfId="383" priority="9093">
      <formula>$CB$1=1</formula>
    </cfRule>
  </conditionalFormatting>
  <conditionalFormatting sqref="K26">
    <cfRule type="expression" dxfId="382" priority="9092">
      <formula>$CB$1=2</formula>
    </cfRule>
  </conditionalFormatting>
  <conditionalFormatting sqref="K27">
    <cfRule type="expression" dxfId="381" priority="9091">
      <formula>$CB$1=3</formula>
    </cfRule>
  </conditionalFormatting>
  <conditionalFormatting sqref="K28">
    <cfRule type="expression" dxfId="380" priority="9090">
      <formula>$CB$1=4</formula>
    </cfRule>
  </conditionalFormatting>
  <conditionalFormatting sqref="AC45">
    <cfRule type="expression" dxfId="379" priority="9073">
      <formula>$CB$1=1</formula>
    </cfRule>
  </conditionalFormatting>
  <conditionalFormatting sqref="AC46">
    <cfRule type="expression" dxfId="378" priority="9072">
      <formula>$CB$1=2</formula>
    </cfRule>
  </conditionalFormatting>
  <conditionalFormatting sqref="AC47">
    <cfRule type="expression" dxfId="377" priority="9071">
      <formula>$CB$1=3</formula>
    </cfRule>
  </conditionalFormatting>
  <conditionalFormatting sqref="AC48">
    <cfRule type="expression" dxfId="376" priority="9070">
      <formula>$CB$1=4</formula>
    </cfRule>
  </conditionalFormatting>
  <conditionalFormatting sqref="E55">
    <cfRule type="expression" dxfId="375" priority="9069">
      <formula>$CB$1=1</formula>
    </cfRule>
  </conditionalFormatting>
  <conditionalFormatting sqref="E56">
    <cfRule type="expression" dxfId="374" priority="9068">
      <formula>$CB$1=2</formula>
    </cfRule>
  </conditionalFormatting>
  <conditionalFormatting sqref="E57">
    <cfRule type="expression" dxfId="373" priority="9067">
      <formula>$CB$1=3</formula>
    </cfRule>
  </conditionalFormatting>
  <conditionalFormatting sqref="E58">
    <cfRule type="expression" dxfId="372" priority="9066">
      <formula>$CB$1=4</formula>
    </cfRule>
  </conditionalFormatting>
  <conditionalFormatting sqref="AG65">
    <cfRule type="expression" dxfId="371" priority="9045">
      <formula>$CB$1=1</formula>
    </cfRule>
  </conditionalFormatting>
  <conditionalFormatting sqref="AG66">
    <cfRule type="expression" dxfId="370" priority="9044">
      <formula>$CB$1=2</formula>
    </cfRule>
  </conditionalFormatting>
  <conditionalFormatting sqref="AG67">
    <cfRule type="expression" dxfId="369" priority="9043">
      <formula>$CB$1=3</formula>
    </cfRule>
  </conditionalFormatting>
  <conditionalFormatting sqref="AG68">
    <cfRule type="expression" dxfId="368" priority="9042">
      <formula>$CB$1=4</formula>
    </cfRule>
  </conditionalFormatting>
  <conditionalFormatting sqref="U65">
    <cfRule type="expression" dxfId="367" priority="9037">
      <formula>$CB$1=1</formula>
    </cfRule>
  </conditionalFormatting>
  <conditionalFormatting sqref="U66">
    <cfRule type="expression" dxfId="366" priority="9036">
      <formula>$CB$1=2</formula>
    </cfRule>
  </conditionalFormatting>
  <conditionalFormatting sqref="U67">
    <cfRule type="expression" dxfId="365" priority="9035">
      <formula>$CB$1=3</formula>
    </cfRule>
  </conditionalFormatting>
  <conditionalFormatting sqref="U68">
    <cfRule type="expression" dxfId="364" priority="9034">
      <formula>$CB$1=4</formula>
    </cfRule>
  </conditionalFormatting>
  <conditionalFormatting sqref="I75">
    <cfRule type="expression" dxfId="363" priority="9033">
      <formula>$CB$1=1</formula>
    </cfRule>
  </conditionalFormatting>
  <conditionalFormatting sqref="I76">
    <cfRule type="expression" dxfId="362" priority="9032">
      <formula>$CB$1=2</formula>
    </cfRule>
  </conditionalFormatting>
  <conditionalFormatting sqref="I77">
    <cfRule type="expression" dxfId="361" priority="9031">
      <formula>$CB$1=3</formula>
    </cfRule>
  </conditionalFormatting>
  <conditionalFormatting sqref="I78">
    <cfRule type="expression" dxfId="360" priority="9030">
      <formula>$CB$1=4</formula>
    </cfRule>
  </conditionalFormatting>
  <conditionalFormatting sqref="K75">
    <cfRule type="expression" dxfId="359" priority="9029">
      <formula>$CB$1=1</formula>
    </cfRule>
  </conditionalFormatting>
  <conditionalFormatting sqref="K76">
    <cfRule type="expression" dxfId="358" priority="9028">
      <formula>$CB$1=2</formula>
    </cfRule>
  </conditionalFormatting>
  <conditionalFormatting sqref="K77">
    <cfRule type="expression" dxfId="357" priority="9027">
      <formula>$CB$1=3</formula>
    </cfRule>
  </conditionalFormatting>
  <conditionalFormatting sqref="K78">
    <cfRule type="expression" dxfId="356" priority="9026">
      <formula>$CB$1=4</formula>
    </cfRule>
  </conditionalFormatting>
  <conditionalFormatting sqref="AC75">
    <cfRule type="expression" dxfId="355" priority="9025">
      <formula>$CB$1=1</formula>
    </cfRule>
  </conditionalFormatting>
  <conditionalFormatting sqref="AC76">
    <cfRule type="expression" dxfId="354" priority="9024">
      <formula>$CB$1=2</formula>
    </cfRule>
  </conditionalFormatting>
  <conditionalFormatting sqref="AC77">
    <cfRule type="expression" dxfId="353" priority="9023">
      <formula>$CB$1=3</formula>
    </cfRule>
  </conditionalFormatting>
  <conditionalFormatting sqref="AC78">
    <cfRule type="expression" dxfId="352" priority="9022">
      <formula>$CB$1=4</formula>
    </cfRule>
  </conditionalFormatting>
  <conditionalFormatting sqref="AE75">
    <cfRule type="expression" dxfId="351" priority="9021">
      <formula>$CB$1=1</formula>
    </cfRule>
  </conditionalFormatting>
  <conditionalFormatting sqref="AE76">
    <cfRule type="expression" dxfId="350" priority="9020">
      <formula>$CB$1=2</formula>
    </cfRule>
  </conditionalFormatting>
  <conditionalFormatting sqref="AE77">
    <cfRule type="expression" dxfId="349" priority="9019">
      <formula>$CB$1=3</formula>
    </cfRule>
  </conditionalFormatting>
  <conditionalFormatting sqref="AE78">
    <cfRule type="expression" dxfId="348" priority="9018">
      <formula>$CB$1=4</formula>
    </cfRule>
  </conditionalFormatting>
  <conditionalFormatting sqref="AE85">
    <cfRule type="expression" dxfId="347" priority="9017">
      <formula>$CB$1=1</formula>
    </cfRule>
  </conditionalFormatting>
  <conditionalFormatting sqref="AE86">
    <cfRule type="expression" dxfId="346" priority="9016">
      <formula>$CB$1=2</formula>
    </cfRule>
  </conditionalFormatting>
  <conditionalFormatting sqref="AE87">
    <cfRule type="expression" dxfId="345" priority="9015">
      <formula>$CB$1=3</formula>
    </cfRule>
  </conditionalFormatting>
  <conditionalFormatting sqref="AE88">
    <cfRule type="expression" dxfId="344" priority="9014">
      <formula>$CB$1=4</formula>
    </cfRule>
  </conditionalFormatting>
  <conditionalFormatting sqref="AG85">
    <cfRule type="expression" dxfId="343" priority="9013">
      <formula>$CB$1=1</formula>
    </cfRule>
  </conditionalFormatting>
  <conditionalFormatting sqref="AG86">
    <cfRule type="expression" dxfId="342" priority="9012">
      <formula>$CB$1=2</formula>
    </cfRule>
  </conditionalFormatting>
  <conditionalFormatting sqref="AG87">
    <cfRule type="expression" dxfId="341" priority="9011">
      <formula>$CB$1=3</formula>
    </cfRule>
  </conditionalFormatting>
  <conditionalFormatting sqref="AG88">
    <cfRule type="expression" dxfId="340" priority="9010">
      <formula>$CB$1=4</formula>
    </cfRule>
  </conditionalFormatting>
  <conditionalFormatting sqref="U85">
    <cfRule type="expression" dxfId="339" priority="9009">
      <formula>$CB$1=1</formula>
    </cfRule>
  </conditionalFormatting>
  <conditionalFormatting sqref="U86">
    <cfRule type="expression" dxfId="338" priority="9008">
      <formula>$CB$1=2</formula>
    </cfRule>
  </conditionalFormatting>
  <conditionalFormatting sqref="U87">
    <cfRule type="expression" dxfId="337" priority="9007">
      <formula>$CB$1=3</formula>
    </cfRule>
  </conditionalFormatting>
  <conditionalFormatting sqref="U88">
    <cfRule type="expression" dxfId="336" priority="9006">
      <formula>$CB$1=4</formula>
    </cfRule>
  </conditionalFormatting>
  <conditionalFormatting sqref="K85">
    <cfRule type="expression" dxfId="335" priority="9005">
      <formula>$CB$1=1</formula>
    </cfRule>
  </conditionalFormatting>
  <conditionalFormatting sqref="K86">
    <cfRule type="expression" dxfId="334" priority="9004">
      <formula>$CB$1=2</formula>
    </cfRule>
  </conditionalFormatting>
  <conditionalFormatting sqref="K87">
    <cfRule type="expression" dxfId="333" priority="9003">
      <formula>$CB$1=3</formula>
    </cfRule>
  </conditionalFormatting>
  <conditionalFormatting sqref="K88">
    <cfRule type="expression" dxfId="332" priority="9002">
      <formula>$CB$1=4</formula>
    </cfRule>
  </conditionalFormatting>
  <conditionalFormatting sqref="I85">
    <cfRule type="expression" dxfId="331" priority="9001">
      <formula>$CB$1=1</formula>
    </cfRule>
  </conditionalFormatting>
  <conditionalFormatting sqref="I86">
    <cfRule type="expression" dxfId="330" priority="9000">
      <formula>$CB$1=2</formula>
    </cfRule>
  </conditionalFormatting>
  <conditionalFormatting sqref="I87">
    <cfRule type="expression" dxfId="329" priority="8999">
      <formula>$CB$1=3</formula>
    </cfRule>
  </conditionalFormatting>
  <conditionalFormatting sqref="I88">
    <cfRule type="expression" dxfId="328" priority="8998">
      <formula>$CB$1=4</formula>
    </cfRule>
  </conditionalFormatting>
  <conditionalFormatting sqref="G85">
    <cfRule type="expression" dxfId="327" priority="8997">
      <formula>$CB$1=1</formula>
    </cfRule>
  </conditionalFormatting>
  <conditionalFormatting sqref="G86">
    <cfRule type="expression" dxfId="326" priority="8996">
      <formula>$CB$1=2</formula>
    </cfRule>
  </conditionalFormatting>
  <conditionalFormatting sqref="G87">
    <cfRule type="expression" dxfId="325" priority="8995">
      <formula>$CB$1=3</formula>
    </cfRule>
  </conditionalFormatting>
  <conditionalFormatting sqref="G88">
    <cfRule type="expression" dxfId="324" priority="8994">
      <formula>$CB$1=4</formula>
    </cfRule>
  </conditionalFormatting>
  <conditionalFormatting sqref="E95">
    <cfRule type="expression" dxfId="323" priority="8993">
      <formula>$CB$1=1</formula>
    </cfRule>
  </conditionalFormatting>
  <conditionalFormatting sqref="E96">
    <cfRule type="expression" dxfId="322" priority="8992">
      <formula>$CB$1=2</formula>
    </cfRule>
  </conditionalFormatting>
  <conditionalFormatting sqref="E97">
    <cfRule type="expression" dxfId="321" priority="8991">
      <formula>$CB$1=3</formula>
    </cfRule>
  </conditionalFormatting>
  <conditionalFormatting sqref="E98">
    <cfRule type="expression" dxfId="320" priority="8990">
      <formula>$CB$1=4</formula>
    </cfRule>
  </conditionalFormatting>
  <conditionalFormatting sqref="G95">
    <cfRule type="expression" dxfId="319" priority="8989">
      <formula>$CB$1=1</formula>
    </cfRule>
  </conditionalFormatting>
  <conditionalFormatting sqref="G96">
    <cfRule type="expression" dxfId="318" priority="8988">
      <formula>$CB$1=2</formula>
    </cfRule>
  </conditionalFormatting>
  <conditionalFormatting sqref="G97">
    <cfRule type="expression" dxfId="317" priority="8987">
      <formula>$CB$1=3</formula>
    </cfRule>
  </conditionalFormatting>
  <conditionalFormatting sqref="G98">
    <cfRule type="expression" dxfId="316" priority="8986">
      <formula>$CB$1=4</formula>
    </cfRule>
  </conditionalFormatting>
  <conditionalFormatting sqref="I95">
    <cfRule type="expression" dxfId="315" priority="8985">
      <formula>$CB$1=1</formula>
    </cfRule>
  </conditionalFormatting>
  <conditionalFormatting sqref="I96">
    <cfRule type="expression" dxfId="314" priority="8984">
      <formula>$CB$1=2</formula>
    </cfRule>
  </conditionalFormatting>
  <conditionalFormatting sqref="I97">
    <cfRule type="expression" dxfId="313" priority="8983">
      <formula>$CB$1=3</formula>
    </cfRule>
  </conditionalFormatting>
  <conditionalFormatting sqref="I98">
    <cfRule type="expression" dxfId="312" priority="8982">
      <formula>$CB$1=4</formula>
    </cfRule>
  </conditionalFormatting>
  <conditionalFormatting sqref="K95">
    <cfRule type="expression" dxfId="311" priority="8981">
      <formula>$CB$1=1</formula>
    </cfRule>
  </conditionalFormatting>
  <conditionalFormatting sqref="K96">
    <cfRule type="expression" dxfId="310" priority="8980">
      <formula>$CB$1=2</formula>
    </cfRule>
  </conditionalFormatting>
  <conditionalFormatting sqref="K97">
    <cfRule type="expression" dxfId="309" priority="8979">
      <formula>$CB$1=3</formula>
    </cfRule>
  </conditionalFormatting>
  <conditionalFormatting sqref="K98">
    <cfRule type="expression" dxfId="308" priority="8978">
      <formula>$CB$1=4</formula>
    </cfRule>
  </conditionalFormatting>
  <conditionalFormatting sqref="U95">
    <cfRule type="expression" dxfId="307" priority="8977">
      <formula>$CB$1=1</formula>
    </cfRule>
  </conditionalFormatting>
  <conditionalFormatting sqref="U96">
    <cfRule type="expression" dxfId="306" priority="8976">
      <formula>$CB$1=2</formula>
    </cfRule>
  </conditionalFormatting>
  <conditionalFormatting sqref="U97">
    <cfRule type="expression" dxfId="305" priority="8975">
      <formula>$CB$1=3</formula>
    </cfRule>
  </conditionalFormatting>
  <conditionalFormatting sqref="U98">
    <cfRule type="expression" dxfId="304" priority="8974">
      <formula>$CB$1=4</formula>
    </cfRule>
  </conditionalFormatting>
  <conditionalFormatting sqref="AE95">
    <cfRule type="expression" dxfId="303" priority="8973">
      <formula>$CB$1=1</formula>
    </cfRule>
  </conditionalFormatting>
  <conditionalFormatting sqref="AE96">
    <cfRule type="expression" dxfId="302" priority="8972">
      <formula>$CB$1=2</formula>
    </cfRule>
  </conditionalFormatting>
  <conditionalFormatting sqref="AE97">
    <cfRule type="expression" dxfId="301" priority="8971">
      <formula>$CB$1=3</formula>
    </cfRule>
  </conditionalFormatting>
  <conditionalFormatting sqref="AE98">
    <cfRule type="expression" dxfId="300" priority="8970">
      <formula>$CB$1=4</formula>
    </cfRule>
  </conditionalFormatting>
  <conditionalFormatting sqref="K105">
    <cfRule type="expression" dxfId="299" priority="8969">
      <formula>$CB$1=1</formula>
    </cfRule>
  </conditionalFormatting>
  <conditionalFormatting sqref="K106">
    <cfRule type="expression" dxfId="298" priority="8968">
      <formula>$CB$1=2</formula>
    </cfRule>
  </conditionalFormatting>
  <conditionalFormatting sqref="K107">
    <cfRule type="expression" dxfId="297" priority="8967">
      <formula>$CB$1=3</formula>
    </cfRule>
  </conditionalFormatting>
  <conditionalFormatting sqref="K108">
    <cfRule type="expression" dxfId="296" priority="8966">
      <formula>$CB$1=4</formula>
    </cfRule>
  </conditionalFormatting>
  <conditionalFormatting sqref="AC105">
    <cfRule type="expression" dxfId="295" priority="8965">
      <formula>$CB$1=1</formula>
    </cfRule>
  </conditionalFormatting>
  <conditionalFormatting sqref="AC106">
    <cfRule type="expression" dxfId="294" priority="8964">
      <formula>$CB$1=2</formula>
    </cfRule>
  </conditionalFormatting>
  <conditionalFormatting sqref="AC107">
    <cfRule type="expression" dxfId="293" priority="8963">
      <formula>$CB$1=3</formula>
    </cfRule>
  </conditionalFormatting>
  <conditionalFormatting sqref="AC108">
    <cfRule type="expression" dxfId="292" priority="8962">
      <formula>$CB$1=4</formula>
    </cfRule>
  </conditionalFormatting>
  <conditionalFormatting sqref="E115 E125 E135 E145 E155 E165 E175 E185 E195 E205 E215 E225 E235 E245 E255 E265 E275 E285 E295 E305 E315 E325 E335 E345 E355 E365 E375 E385 E395 E405 E415 E425 E435 E445 E455 E465 E475 E485 E495 E505 E515 E525 E535 E545 E555 E565 E575 E585 E595 E605 E615 E625 E635 E645 E655 E665 E675 E685 E695 E705 E715 E725 E735 E745 E755 E765 E775 E785 E795 E805 E815 E825 E835 E845 E855 E865 E875 E885 E895 E905 E915 E925 E935 E945 E955 E965 E975 E985 E995 E1005 E1015 E1025 E1035 E1045 E1055 E1065 E1075 E1085 E1095 E1105 E1115 E1125 E1135 E1145 E1155 E1165 E1175 E1185 E1195 E1205 E1215 E1225 E1235 E1245 E1255 E1265 E1275 E1285 E1295 E1305 E1315 E1325 E1335 E1345 E1355 E1365 E1375 E1385 E1395 E1405 E1415 E1425 E1435 E1445 E1455 E1465 E1475 E1485 E1495">
    <cfRule type="expression" dxfId="291" priority="8961">
      <formula>$CB$1=1</formula>
    </cfRule>
  </conditionalFormatting>
  <conditionalFormatting sqref="E116 E126 E136 E146 E156 E166 E176 E186 E196 E206 E216 E226 E236 E246 E256 E266 E276 E286 E296 E306 E316 E326 E336 E346 E356 E366 E376 E386 E396 E406 E416 E426 E436 E446 E456 E466 E476 E486 E496 E506 E516 E526 E536 E546 E556 E566 E576 E586 E596 E606 E616 E626 E636 E646 E656 E666 E676 E686 E696 E706 E716 E726 E736 E746 E756 E766 E776 E786 E796 E806 E816 E826 E836 E846 E856 E866 E876 E886 E896 E906 E916 E926 E936 E946 E956 E966 E976 E986 E996 E1006 E1016 E1026 E1036 E1046 E1056 E1066 E1076 E1086 E1096 E1106 E1116 E1126 E1136 E1146 E1156 E1166 E1176 E1186 E1196 E1206 E1216 E1226 E1236 E1246 E1256 E1266 E1276 E1286 E1296 E1306 E1316 E1326 E1336 E1346 E1356 E1366 E1376 E1386 E1396 E1406 E1416 E1426 E1436 E1446 E1456 E1466 E1476 E1486 E1496">
    <cfRule type="expression" dxfId="290" priority="8960">
      <formula>$CB$1=2</formula>
    </cfRule>
  </conditionalFormatting>
  <conditionalFormatting sqref="E117 E127 E137 E147 E157 E167 E177 E187 E197 E207 E217 E227 E237 E247 E257 E267 E277 E287 E297 E307 E317 E327 E337 E347 E357 E367 E377 E387 E397 E407 E417 E427 E437 E447 E457 E467 E477 E487 E497 E507 E517 E527 E537 E547 E557 E567 E577 E587 E597 E607 E617 E627 E637 E647 E657 E667 E677 E687 E697 E707 E717 E727 E737 E747 E757 E767 E777 E787 E797 E807 E817 E827 E837 E847 E857 E867 E877 E887 E897 E907 E917 E927 E937 E947 E957 E967 E977 E987 E997 E1007 E1017 E1027 E1037 E1047 E1057 E1067 E1077 E1087 E1097 E1107 E1117 E1127 E1137 E1147 E1157 E1167 E1177 E1187 E1197 E1207 E1217 E1227 E1237 E1247 E1257 E1267 E1277 E1287 E1297 E1307 E1317 E1327 E1337 E1347 E1357 E1367 E1377 E1387 E1397 E1407 E1417 E1427 E1437 E1447 E1457 E1467 E1477 E1487 E1497">
    <cfRule type="expression" dxfId="289" priority="8959">
      <formula>$CB$1=3</formula>
    </cfRule>
  </conditionalFormatting>
  <conditionalFormatting sqref="E118 E128 E138 E148 E158 E168 E178 E188 E198 E208 E218 E228 E238 E248 E258 E268 E278 E288 E298 E308 E318 E328 E338 E348 E358 E368 E378 E388 E398 E408 E418 E428 E438 E448 E458 E468 E478 E488 E498 E508 E518 E528 E538 E548 E558 E568 E578 E588 E598 E608 E618 E628 E638 E648 E658 E668 E678 E688 E698 E708 E718 E728 E738 E748 E758 E768 E778 E788 E798 E808 E818 E828 E838 E848 E858 E868 E878 E888 E898 E908 E918 E928 E938 E948 E958 E968 E978 E988 E998 E1008 E1018 E1028 E1038 E1048 E1058 E1068 E1078 E1088 E1098 E1108 E1118 E1128 E1138 E1148 E1158 E1168 E1178 E1188 E1198 E1208 E1218 E1228 E1238 E1248 E1258 E1268 E1278 E1288 E1298 E1308 E1318 E1328 E1338 E1348 E1358 E1368 E1378 E1388 E1398 E1408 E1418 E1428 E1438 E1448 E1458 E1468 E1478 E1488 E1498">
    <cfRule type="expression" dxfId="288" priority="8958">
      <formula>$CB$1=4</formula>
    </cfRule>
  </conditionalFormatting>
  <conditionalFormatting sqref="G115 G125 G135 G145 G155 G165 G175 G185 G195 G205 G215 G225 G235 G245 G255 G265 G275 G285 G295 G305 G315 G325 G335 G345 G355 G365 G375 G385 G395 G405 G415 G425 G435 G445 G455 G465 G475 G485 G495 G505 G515 G525 G535 G545 G555 G565 G575 G585 G595 G605 G615 G625 G635 G645 G655 G665 G675 G685 G695 G705 G715 G725 G735 G745 G755 G765 G775 G785 G795 G805 G815 G825 G835 G845 G855 G865 G875 G885 G895 G905 G915 G925 G935 G945 G955 G965 G975 G985 G995 G1005 G1015 G1025 G1035 G1045 G1055 G1065 G1075 G1085 G1095 G1105 G1115 G1125 G1135 G1145 G1155 G1165 G1175 G1185 G1195 G1205 G1215 G1225 G1235 G1245 G1255 G1265 G1275 G1285 G1295 G1305 G1315 G1325 G1335 G1345 G1355 G1365 G1375 G1385 G1395 G1405 G1415 G1425 G1435 G1445 G1455 G1465 G1475 G1485 G1495">
    <cfRule type="expression" dxfId="287" priority="8957">
      <formula>$CB$1=1</formula>
    </cfRule>
  </conditionalFormatting>
  <conditionalFormatting sqref="G116 G126 G136 G146 G156 G166 G176 G186 G196 G206 G216 G226 G236 G246 G256 G266 G276 G286 G296 G306 G316 G326 G336 G346 G356 G366 G376 G386 G396 G406 G416 G426 G436 G446 G456 G466 G476 G486 G496 G506 G516 G526 G536 G546 G556 G566 G576 G586 G596 G606 G616 G626 G636 G646 G656 G666 G676 G686 G696 G706 G716 G726 G736 G746 G756 G766 G776 G786 G796 G806 G816 G826 G836 G846 G856 G866 G876 G886 G896 G906 G916 G926 G936 G946 G956 G966 G976 G986 G996 G1006 G1016 G1026 G1036 G1046 G1056 G1066 G1076 G1086 G1096 G1106 G1116 G1126 G1136 G1146 G1156 G1166 G1176 G1186 G1196 G1206 G1216 G1226 G1236 G1246 G1256 G1266 G1276 G1286 G1296 G1306 G1316 G1326 G1336 G1346 G1356 G1366 G1376 G1386 G1396 G1406 G1416 G1426 G1436 G1446 G1456 G1466 G1476 G1486 G1496">
    <cfRule type="expression" dxfId="286" priority="8956">
      <formula>$CB$1=2</formula>
    </cfRule>
  </conditionalFormatting>
  <conditionalFormatting sqref="G117 G127 G137 G147 G157 G167 G177 G187 G197 G207 G217 G227 G237 G247 G257 G267 G277 G287 G297 G307 G317 G327 G337 G347 G357 G367 G377 G387 G397 G407 G417 G427 G437 G447 G457 G467 G477 G487 G497 G507 G517 G527 G537 G547 G557 G567 G577 G587 G597 G607 G617 G627 G637 G647 G657 G667 G677 G687 G697 G707 G717 G727 G737 G747 G757 G767 G777 G787 G797 G807 G817 G827 G837 G847 G857 G867 G877 G887 G897 G907 G917 G927 G937 G947 G957 G967 G977 G987 G997 G1007 G1017 G1027 G1037 G1047 G1057 G1067 G1077 G1087 G1097 G1107 G1117 G1127 G1137 G1147 G1157 G1167 G1177 G1187 G1197 G1207 G1217 G1227 G1237 G1247 G1257 G1267 G1277 G1287 G1297 G1307 G1317 G1327 G1337 G1347 G1357 G1367 G1377 G1387 G1397 G1407 G1417 G1427 G1437 G1447 G1457 G1467 G1477 G1487 G1497">
    <cfRule type="expression" dxfId="285" priority="8955">
      <formula>$CB$1=3</formula>
    </cfRule>
  </conditionalFormatting>
  <conditionalFormatting sqref="G118 G128 G138 G148 G158 G168 G178 G188 G198 G208 G218 G228 G238 G248 G258 G268 G278 G288 G298 G308 G318 G328 G338 G348 G358 G368 G378 G388 G398 G408 G418 G428 G438 G448 G458 G468 G478 G488 G498 G508 G518 G528 G538 G548 G558 G568 G578 G588 G598 G608 G618 G628 G638 G648 G658 G668 G678 G688 G698 G708 G718 G728 G738 G748 G758 G768 G778 G788 G798 G808 G818 G828 G838 G848 G858 G868 G878 G888 G898 G908 G918 G928 G938 G948 G958 G968 G978 G988 G998 G1008 G1018 G1028 G1038 G1048 G1058 G1068 G1078 G1088 G1098 G1108 G1118 G1128 G1138 G1148 G1158 G1168 G1178 G1188 G1198 G1208 G1218 G1228 G1238 G1248 G1258 G1268 G1278 G1288 G1298 G1308 G1318 G1328 G1338 G1348 G1358 G1368 G1378 G1388 G1398 G1408 G1418 G1428 G1438 G1448 G1458 G1468 G1478 G1488 G1498">
    <cfRule type="expression" dxfId="284" priority="8954">
      <formula>$CB$1=4</formula>
    </cfRule>
  </conditionalFormatting>
  <conditionalFormatting sqref="I115 I125 I135 I145 I155 I165 I175 I185 I195 I205 I215 I225 I235 I245 I255 I265 I275 I285 I295 I305 I315 I325 I335 I345 I355 I365 I375 I385 I395 I405 I415 I425 I435 I445 I455 I465 I475 I485 I495 I505 I515 I525 I535 I545 I555 I565 I575 I585 I595 I605 I615 I625 I635 I645 I655 I665 I675 I685 I695 I705 I715 I725 I735 I745 I755 I765 I775 I785 I795 I805 I815 I825 I835 I845 I855 I865 I875 I885 I895 I905 I915 I925 I935 I945 I955 I965 I975 I985 I995 I1005 I1015 I1025 I1035 I1045 I1055 I1065 I1075 I1085 I1095 I1105 I1115 I1125 I1135 I1145 I1155 I1165 I1175 I1185 I1195 I1205 I1215 I1225 I1235 I1245 I1255 I1265 I1275 I1285 I1295 I1305 I1315 I1325 I1335 I1345 I1355 I1365 I1375 I1385 I1395 I1405 I1415 I1425 I1435 I1445 I1455 I1465 I1475 I1485 I1495">
    <cfRule type="expression" dxfId="283" priority="8953">
      <formula>$CB$1=1</formula>
    </cfRule>
  </conditionalFormatting>
  <conditionalFormatting sqref="I116 I126 I136 I146 I156 I166 I176 I186 I196 I206 I216 I226 I236 I246 I256 I266 I276 I286 I296 I306 I316 I326 I336 I346 I356 I366 I376 I386 I396 I406 I416 I426 I436 I446 I456 I466 I476 I486 I496 I506 I516 I526 I536 I546 I556 I566 I576 I586 I596 I606 I616 I626 I636 I646 I656 I666 I676 I686 I696 I706 I716 I726 I736 I746 I756 I766 I776 I786 I796 I806 I816 I826 I836 I846 I856 I866 I876 I886 I896 I906 I916 I926 I936 I946 I956 I966 I976 I986 I996 I1006 I1016 I1026 I1036 I1046 I1056 I1066 I1076 I1086 I1096 I1106 I1116 I1126 I1136 I1146 I1156 I1166 I1176 I1186 I1196 I1206 I1216 I1226 I1236 I1246 I1256 I1266 I1276 I1286 I1296 I1306 I1316 I1326 I1336 I1346 I1356 I1366 I1376 I1386 I1396 I1406 I1416 I1426 I1436 I1446 I1456 I1466 I1476 I1486 I1496">
    <cfRule type="expression" dxfId="282" priority="8952">
      <formula>$CB$1=2</formula>
    </cfRule>
  </conditionalFormatting>
  <conditionalFormatting sqref="I117 I127 I137 I147 I157 I167 I177 I187 I197 I207 I217 I227 I237 I247 I257 I267 I277 I287 I297 I307 I317 I327 I337 I347 I357 I367 I377 I387 I397 I407 I417 I427 I437 I447 I457 I467 I477 I487 I497 I507 I517 I527 I537 I547 I557 I567 I577 I587 I597 I607 I617 I627 I637 I647 I657 I667 I677 I687 I697 I707 I717 I727 I737 I747 I757 I767 I777 I787 I797 I807 I817 I827 I837 I847 I857 I867 I877 I887 I897 I907 I917 I927 I937 I947 I957 I967 I977 I987 I997 I1007 I1017 I1027 I1037 I1047 I1057 I1067 I1077 I1087 I1097 I1107 I1117 I1127 I1137 I1147 I1157 I1167 I1177 I1187 I1197 I1207 I1217 I1227 I1237 I1247 I1257 I1267 I1277 I1287 I1297 I1307 I1317 I1327 I1337 I1347 I1357 I1367 I1377 I1387 I1397 I1407 I1417 I1427 I1437 I1447 I1457 I1467 I1477 I1487 I1497">
    <cfRule type="expression" dxfId="281" priority="8951">
      <formula>$CB$1=3</formula>
    </cfRule>
  </conditionalFormatting>
  <conditionalFormatting sqref="I118 I128 I138 I148 I158 I168 I178 I188 I198 I208 I218 I228 I238 I248 I258 I268 I278 I288 I298 I308 I318 I328 I338 I348 I358 I368 I378 I388 I398 I408 I418 I428 I438 I448 I458 I468 I478 I488 I498 I508 I518 I528 I538 I548 I558 I568 I578 I588 I598 I608 I618 I628 I638 I648 I658 I668 I678 I688 I698 I708 I718 I728 I738 I748 I758 I768 I778 I788 I798 I808 I818 I828 I838 I848 I858 I868 I878 I888 I898 I908 I918 I928 I938 I948 I958 I968 I978 I988 I998 I1008 I1018 I1028 I1038 I1048 I1058 I1068 I1078 I1088 I1098 I1108 I1118 I1128 I1138 I1148 I1158 I1168 I1178 I1188 I1198 I1208 I1218 I1228 I1238 I1248 I1258 I1268 I1278 I1288 I1298 I1308 I1318 I1328 I1338 I1348 I1358 I1368 I1378 I1388 I1398 I1408 I1418 I1428 I1438 I1448 I1458 I1468 I1478 I1488 I1498">
    <cfRule type="expression" dxfId="280" priority="8950">
      <formula>$CB$1=4</formula>
    </cfRule>
  </conditionalFormatting>
  <conditionalFormatting sqref="K115 K125 K135 K145 K155 K165 K175 K185 K195 K205 K215 K225 K235 K245 K255 K265 K275 K285 K295 K305 K315 K325 K335 K345 K355 K365 K375 K385 K395 K405 K415 K425 K435 K445 K455 K465 K475 K485 K495 K505 K515 K525 K535 K545 K555 K565 K575 K585 K595 K605 K615 K625 K635 K645 K655 K665 K675 K685 K695 K705 K715 K725 K735 K745 K755 K765 K775 K785 K795 K805 K815 K825 K835 K845 K855 K865 K875 K885 K895 K905 K915 K925 K935 K945 K955 K965 K975 K985 K995 K1005 K1015 K1025 K1035 K1045 K1055 K1065 K1075 K1085 K1095 K1105 K1115 K1125 K1135 K1145 K1155 K1165 K1175 K1185 K1195 K1205 K1215 K1225 K1235 K1245 K1255 K1265 K1275 K1285 K1295 K1305 K1315 K1325 K1335 K1345 K1355 K1365 K1375 K1385 K1395 K1405 K1415 K1425 K1435 K1445 K1455 K1465 K1475 K1485 K1495">
    <cfRule type="expression" dxfId="279" priority="8949">
      <formula>$CB$1=1</formula>
    </cfRule>
  </conditionalFormatting>
  <conditionalFormatting sqref="K116 K126 K136 K146 K156 K166 K176 K186 K196 K206 K216 K226 K236 K246 K256 K266 K276 K286 K296 K306 K316 K326 K336 K346 K356 K366 K376 K386 K396 K406 K416 K426 K436 K446 K456 K466 K476 K486 K496 K506 K516 K526 K536 K546 K556 K566 K576 K586 K596 K606 K616 K626 K636 K646 K656 K666 K676 K686 K696 K706 K716 K726 K736 K746 K756 K766 K776 K786 K796 K806 K816 K826 K836 K846 K856 K866 K876 K886 K896 K906 K916 K926 K936 K946 K956 K966 K976 K986 K996 K1006 K1016 K1026 K1036 K1046 K1056 K1066 K1076 K1086 K1096 K1106 K1116 K1126 K1136 K1146 K1156 K1166 K1176 K1186 K1196 K1206 K1216 K1226 K1236 K1246 K1256 K1266 K1276 K1286 K1296 K1306 K1316 K1326 K1336 K1346 K1356 K1366 K1376 K1386 K1396 K1406 K1416 K1426 K1436 K1446 K1456 K1466 K1476 K1486 K1496">
    <cfRule type="expression" dxfId="278" priority="8948">
      <formula>$CB$1=2</formula>
    </cfRule>
  </conditionalFormatting>
  <conditionalFormatting sqref="K117 K127 K137 K147 K157 K167 K177 K187 K197 K207 K217 K227 K237 K247 K257 K267 K277 K287 K297 K307 K317 K327 K337 K347 K357 K367 K377 K387 K397 K407 K417 K427 K437 K447 K457 K467 K477 K487 K497 K507 K517 K527 K537 K547 K557 K567 K577 K587 K597 K607 K617 K627 K637 K647 K657 K667 K677 K687 K697 K707 K717 K727 K737 K747 K757 K767 K777 K787 K797 K807 K817 K827 K837 K847 K857 K867 K877 K887 K897 K907 K917 K927 K937 K947 K957 K967 K977 K987 K997 K1007 K1017 K1027 K1037 K1047 K1057 K1067 K1077 K1087 K1097 K1107 K1117 K1127 K1137 K1147 K1157 K1167 K1177 K1187 K1197 K1207 K1217 K1227 K1237 K1247 K1257 K1267 K1277 K1287 K1297 K1307 K1317 K1327 K1337 K1347 K1357 K1367 K1377 K1387 K1397 K1407 K1417 K1427 K1437 K1447 K1457 K1467 K1477 K1487 K1497">
    <cfRule type="expression" dxfId="277" priority="8947">
      <formula>$CB$1=3</formula>
    </cfRule>
  </conditionalFormatting>
  <conditionalFormatting sqref="K118 K128 K138 K148 K158 K168 K178 K188 K198 K208 K218 K228 K238 K248 K258 K268 K278 K288 K298 K308 K318 K328 K338 K348 K358 K368 K378 K388 K398 K408 K418 K428 K438 K448 K458 K468 K478 K488 K498 K508 K518 K528 K538 K548 K558 K568 K578 K588 K598 K608 K618 K628 K638 K648 K658 K668 K678 K688 K698 K708 K718 K728 K738 K748 K758 K768 K778 K788 K798 K808 K818 K828 K838 K848 K858 K868 K878 K888 K898 K908 K918 K928 K938 K948 K958 K968 K978 K988 K998 K1008 K1018 K1028 K1038 K1048 K1058 K1068 K1078 K1088 K1098 K1108 K1118 K1128 K1138 K1148 K1158 K1168 K1178 K1188 K1198 K1208 K1218 K1228 K1238 K1248 K1258 K1268 K1278 K1288 K1298 K1308 K1318 K1328 K1338 K1348 K1358 K1368 K1378 K1388 K1398 K1408 K1418 K1428 K1438 K1448 K1458 K1468 K1478 K1488 K1498">
    <cfRule type="expression" dxfId="276" priority="8946">
      <formula>$CB$1=4</formula>
    </cfRule>
  </conditionalFormatting>
  <conditionalFormatting sqref="AE115 AE125 AE135 AE145 AE155 AE165 AE175 AE185 AE195 AE205 AE215 AE225 AE235 AE245 AE255 AE265 AE275 AE285 AE295 AE305 AE315 AE325 AE335 AE345 AE355 AE365 AE375 AE385 AE395 AE405 AE415 AE425 AE435 AE445 AE455 AE465 AE475 AE485 AE495 AE505 AE515 AE525 AE535 AE545 AE555 AE565 AE575 AE585 AE595 AE605 AE615 AE625 AE635 AE645 AE655 AE665 AE675 AE685 AE695 AE705 AE715 AE725 AE735 AE745 AE755 AE765 AE775 AE785 AE795 AE805 AE815 AE825 AE835 AE845 AE855 AE865 AE875 AE885 AE895 AE905 AE915 AE925 AE935 AE945 AE955 AE965 AE975 AE985 AE995 AE1005 AE1015 AE1025 AE1035 AE1045 AE1055 AE1065 AE1075 AE1085 AE1095 AE1105 AE1115 AE1125 AE1135 AE1145 AE1155 AE1165 AE1175 AE1185 AE1195 AE1205 AE1215 AE1225 AE1235 AE1245 AE1255 AE1265 AE1275 AE1285 AE1295 AE1305 AE1315 AE1325 AE1335 AE1345 AE1355 AE1365 AE1375 AE1385 AE1395 AE1405 AE1415 AE1425 AE1435 AE1445 AE1455 AE1465 AE1475 AE1485 AE1495">
    <cfRule type="expression" dxfId="275" priority="8945">
      <formula>$CB$1=1</formula>
    </cfRule>
  </conditionalFormatting>
  <conditionalFormatting sqref="AE116 AE126 AE136 AE146 AE156 AE166 AE176 AE186 AE196 AE206 AE216 AE226 AE236 AE246 AE256 AE266 AE276 AE286 AE296 AE306 AE316 AE326 AE336 AE346 AE356 AE366 AE376 AE386 AE396 AE406 AE416 AE426 AE436 AE446 AE456 AE466 AE476 AE486 AE496 AE506 AE516 AE526 AE536 AE546 AE556 AE566 AE576 AE586 AE596 AE606 AE616 AE626 AE636 AE646 AE656 AE666 AE676 AE686 AE696 AE706 AE716 AE726 AE736 AE746 AE756 AE766 AE776 AE786 AE796 AE806 AE816 AE826 AE836 AE846 AE856 AE866 AE876 AE886 AE896 AE906 AE916 AE926 AE936 AE946 AE956 AE966 AE976 AE986 AE996 AE1006 AE1016 AE1026 AE1036 AE1046 AE1056 AE1066 AE1076 AE1086 AE1096 AE1106 AE1116 AE1126 AE1136 AE1146 AE1156 AE1166 AE1176 AE1186 AE1196 AE1206 AE1216 AE1226 AE1236 AE1246 AE1256 AE1266 AE1276 AE1286 AE1296 AE1306 AE1316 AE1326 AE1336 AE1346 AE1356 AE1366 AE1376 AE1386 AE1396 AE1406 AE1416 AE1426 AE1436 AE1446 AE1456 AE1466 AE1476 AE1486 AE1496">
    <cfRule type="expression" dxfId="274" priority="8944">
      <formula>$CB$1=2</formula>
    </cfRule>
  </conditionalFormatting>
  <conditionalFormatting sqref="AE117 AE127 AE137 AE147 AE157 AE167 AE177 AE187 AE197 AE207 AE217 AE227 AE237 AE247 AE257 AE267 AE277 AE287 AE297 AE307 AE317 AE327 AE337 AE347 AE357 AE367 AE377 AE387 AE397 AE407 AE417 AE427 AE437 AE447 AE457 AE467 AE477 AE487 AE497 AE507 AE517 AE527 AE537 AE547 AE557 AE567 AE577 AE587 AE597 AE607 AE617 AE627 AE637 AE647 AE657 AE667 AE677 AE687 AE697 AE707 AE717 AE727 AE737 AE747 AE757 AE767 AE777 AE787 AE797 AE807 AE817 AE827 AE837 AE847 AE857 AE867 AE877 AE887 AE897 AE907 AE917 AE927 AE937 AE947 AE957 AE967 AE977 AE987 AE997 AE1007 AE1017 AE1027 AE1037 AE1047 AE1057 AE1067 AE1077 AE1087 AE1097 AE1107 AE1117 AE1127 AE1137 AE1147 AE1157 AE1167 AE1177 AE1187 AE1197 AE1207 AE1217 AE1227 AE1237 AE1247 AE1257 AE1267 AE1277 AE1287 AE1297 AE1307 AE1317 AE1327 AE1337 AE1347 AE1357 AE1367 AE1377 AE1387 AE1397 AE1407 AE1417 AE1427 AE1437 AE1447 AE1457 AE1467 AE1477 AE1487 AE1497">
    <cfRule type="expression" dxfId="273" priority="8943">
      <formula>$CB$1=3</formula>
    </cfRule>
  </conditionalFormatting>
  <conditionalFormatting sqref="AE118 AE128 AE138 AE148 AE158 AE168 AE178 AE188 AE198 AE208 AE218 AE228 AE238 AE248 AE258 AE268 AE278 AE288 AE298 AE308 AE318 AE328 AE338 AE348 AE358 AE368 AE378 AE388 AE398 AE408 AE418 AE428 AE438 AE448 AE458 AE468 AE478 AE488 AE498 AE508 AE518 AE528 AE538 AE548 AE558 AE568 AE578 AE588 AE598 AE608 AE618 AE628 AE638 AE648 AE658 AE668 AE678 AE688 AE698 AE708 AE718 AE728 AE738 AE748 AE758 AE768 AE778 AE788 AE798 AE808 AE818 AE828 AE838 AE848 AE858 AE868 AE878 AE888 AE898 AE908 AE918 AE928 AE938 AE948 AE958 AE968 AE978 AE988 AE998 AE1008 AE1018 AE1028 AE1038 AE1048 AE1058 AE1068 AE1078 AE1088 AE1098 AE1108 AE1118 AE1128 AE1138 AE1148 AE1158 AE1168 AE1178 AE1188 AE1198 AE1208 AE1218 AE1228 AE1238 AE1248 AE1258 AE1268 AE1278 AE1288 AE1298 AE1308 AE1318 AE1328 AE1338 AE1348 AE1358 AE1368 AE1378 AE1388 AE1398 AE1408 AE1418 AE1428 AE1438 AE1448 AE1458 AE1468 AE1478 AE1488 AE1498">
    <cfRule type="expression" dxfId="272" priority="8942">
      <formula>$CB$1=4</formula>
    </cfRule>
  </conditionalFormatting>
  <conditionalFormatting sqref="AG115 AG125 AG135 AG145 AG155 AG165 AG175 AG185 AG195 AG205 AG215 AG225 AG235 AG245 AG255 AG265 AG275 AG285 AG295 AG305 AG315 AG325 AG335 AG345 AG355 AG365 AG375 AG385 AG395 AG405 AG415 AG425 AG435 AG445 AG455 AG465 AG475 AG485 AG495 AG505 AG515 AG525 AG535 AG545 AG555 AG565 AG575 AG585 AG595 AG605 AG615 AG625 AG635 AG645 AG655 AG665 AG675 AG685 AG695 AG705 AG715 AG725 AG735 AG745 AG755 AG765 AG775 AG785 AG795 AG805 AG815 AG825 AG835 AG845 AG855 AG865 AG875 AG885 AG895 AG905 AG915 AG925 AG935 AG945 AG955 AG965 AG975 AG985 AG995 AG1005 AG1015 AG1025 AG1035 AG1045 AG1055 AG1065 AG1075 AG1085 AG1095 AG1105 AG1115 AG1125 AG1135 AG1145 AG1155 AG1165 AG1175 AG1185 AG1195 AG1205 AG1215 AG1225 AG1235 AG1245 AG1255 AG1265 AG1275 AG1285 AG1295 AG1305 AG1315 AG1325 AG1335 AG1345 AG1355 AG1365 AG1375 AG1385 AG1395 AG1405 AG1415 AG1425 AG1435 AG1445 AG1455 AG1465 AG1475 AG1485 AG1495">
    <cfRule type="expression" dxfId="271" priority="8941">
      <formula>$CB$1=1</formula>
    </cfRule>
  </conditionalFormatting>
  <conditionalFormatting sqref="AG116 AG126 AG136 AG146 AG156 AG166 AG176 AG186 AG196 AG206 AG216 AG226 AG236 AG246 AG256 AG266 AG276 AG286 AG296 AG306 AG316 AG326 AG336 AG346 AG356 AG366 AG376 AG386 AG396 AG406 AG416 AG426 AG436 AG446 AG456 AG466 AG476 AG486 AG496 AG506 AG516 AG526 AG536 AG546 AG556 AG566 AG576 AG586 AG596 AG606 AG616 AG626 AG636 AG646 AG656 AG666 AG676 AG686 AG696 AG706 AG716 AG726 AG736 AG746 AG756 AG766 AG776 AG786 AG796 AG806 AG816 AG826 AG836 AG846 AG856 AG866 AG876 AG886 AG896 AG906 AG916 AG926 AG936 AG946 AG956 AG966 AG976 AG986 AG996 AG1006 AG1016 AG1026 AG1036 AG1046 AG1056 AG1066 AG1076 AG1086 AG1096 AG1106 AG1116 AG1126 AG1136 AG1146 AG1156 AG1166 AG1176 AG1186 AG1196 AG1206 AG1216 AG1226 AG1236 AG1246 AG1256 AG1266 AG1276 AG1286 AG1296 AG1306 AG1316 AG1326 AG1336 AG1346 AG1356 AG1366 AG1376 AG1386 AG1396 AG1406 AG1416 AG1426 AG1436 AG1446 AG1456 AG1466 AG1476 AG1486 AG1496">
    <cfRule type="expression" dxfId="270" priority="8940">
      <formula>$CB$1=2</formula>
    </cfRule>
  </conditionalFormatting>
  <conditionalFormatting sqref="AG117 AG127 AG137 AG147 AG157 AG167 AG177 AG187 AG197 AG207 AG217 AG227 AG237 AG247 AG257 AG267 AG277 AG287 AG297 AG307 AG317 AG327 AG337 AG347 AG357 AG367 AG377 AG387 AG397 AG407 AG417 AG427 AG437 AG447 AG457 AG467 AG477 AG487 AG497 AG507 AG517 AG527 AG537 AG547 AG557 AG567 AG577 AG587 AG597 AG607 AG617 AG627 AG637 AG647 AG657 AG667 AG677 AG687 AG697 AG707 AG717 AG727 AG737 AG747 AG757 AG767 AG777 AG787 AG797 AG807 AG817 AG827 AG837 AG847 AG857 AG867 AG877 AG887 AG897 AG907 AG917 AG927 AG937 AG947 AG957 AG967 AG977 AG987 AG997 AG1007 AG1017 AG1027 AG1037 AG1047 AG1057 AG1067 AG1077 AG1087 AG1097 AG1107 AG1117 AG1127 AG1137 AG1147 AG1157 AG1167 AG1177 AG1187 AG1197 AG1207 AG1217 AG1227 AG1237 AG1247 AG1257 AG1267 AG1277 AG1287 AG1297 AG1307 AG1317 AG1327 AG1337 AG1347 AG1357 AG1367 AG1377 AG1387 AG1397 AG1407 AG1417 AG1427 AG1437 AG1447 AG1457 AG1467 AG1477 AG1487 AG1497">
    <cfRule type="expression" dxfId="269" priority="8939">
      <formula>$CB$1=3</formula>
    </cfRule>
  </conditionalFormatting>
  <conditionalFormatting sqref="AG118 AG128 AG138 AG148 AG158 AG168 AG178 AG188 AG198 AG208 AG218 AG228 AG238 AG248 AG258 AG268 AG278 AG288 AG298 AG308 AG318 AG328 AG338 AG348 AG358 AG368 AG378 AG388 AG398 AG408 AG418 AG428 AG438 AG448 AG458 AG468 AG478 AG488 AG498 AG508 AG518 AG528 AG538 AG548 AG558 AG568 AG578 AG588 AG598 AG608 AG618 AG628 AG638 AG648 AG658 AG668 AG678 AG688 AG698 AG708 AG718 AG728 AG738 AG748 AG758 AG768 AG778 AG788 AG798 AG808 AG818 AG828 AG838 AG848 AG858 AG868 AG878 AG888 AG898 AG908 AG918 AG928 AG938 AG948 AG958 AG968 AG978 AG988 AG998 AG1008 AG1018 AG1028 AG1038 AG1048 AG1058 AG1068 AG1078 AG1088 AG1098 AG1108 AG1118 AG1128 AG1138 AG1148 AG1158 AG1168 AG1178 AG1188 AG1198 AG1208 AG1218 AG1228 AG1238 AG1248 AG1258 AG1268 AG1278 AG1288 AG1298 AG1308 AG1318 AG1328 AG1338 AG1348 AG1358 AG1368 AG1378 AG1388 AG1398 AG1408 AG1418 AG1428 AG1438 AG1448 AG1458 AG1468 AG1478 AG1488 AG1498">
    <cfRule type="expression" dxfId="268" priority="8938">
      <formula>$CB$1=4</formula>
    </cfRule>
  </conditionalFormatting>
  <conditionalFormatting sqref="S15">
    <cfRule type="expression" dxfId="267" priority="8767">
      <formula>$CB$1=1</formula>
    </cfRule>
  </conditionalFormatting>
  <conditionalFormatting sqref="S16">
    <cfRule type="expression" dxfId="266" priority="8766">
      <formula>$CB$1=2</formula>
    </cfRule>
  </conditionalFormatting>
  <conditionalFormatting sqref="S17">
    <cfRule type="expression" dxfId="265" priority="8765">
      <formula>$CB$1=3</formula>
    </cfRule>
  </conditionalFormatting>
  <conditionalFormatting sqref="S18">
    <cfRule type="expression" dxfId="264" priority="8764">
      <formula>$CB$1=4</formula>
    </cfRule>
  </conditionalFormatting>
  <conditionalFormatting sqref="S65">
    <cfRule type="expression" dxfId="263" priority="8733">
      <formula>$CB$1=1</formula>
    </cfRule>
  </conditionalFormatting>
  <conditionalFormatting sqref="S66">
    <cfRule type="expression" dxfId="262" priority="8732">
      <formula>$CB$1=2</formula>
    </cfRule>
  </conditionalFormatting>
  <conditionalFormatting sqref="S67">
    <cfRule type="expression" dxfId="261" priority="8731">
      <formula>$CB$1=3</formula>
    </cfRule>
  </conditionalFormatting>
  <conditionalFormatting sqref="S68">
    <cfRule type="expression" dxfId="260" priority="8730">
      <formula>$CB$1=4</formula>
    </cfRule>
  </conditionalFormatting>
  <conditionalFormatting sqref="S85">
    <cfRule type="expression" dxfId="259" priority="8729">
      <formula>$CB$1=1</formula>
    </cfRule>
  </conditionalFormatting>
  <conditionalFormatting sqref="S86">
    <cfRule type="expression" dxfId="258" priority="8728">
      <formula>$CB$1=2</formula>
    </cfRule>
  </conditionalFormatting>
  <conditionalFormatting sqref="S87">
    <cfRule type="expression" dxfId="257" priority="8727">
      <formula>$CB$1=3</formula>
    </cfRule>
  </conditionalFormatting>
  <conditionalFormatting sqref="S88">
    <cfRule type="expression" dxfId="256" priority="8726">
      <formula>$CB$1=4</formula>
    </cfRule>
  </conditionalFormatting>
  <conditionalFormatting sqref="S95">
    <cfRule type="expression" dxfId="255" priority="8725">
      <formula>$CB$1=1</formula>
    </cfRule>
  </conditionalFormatting>
  <conditionalFormatting sqref="S96">
    <cfRule type="expression" dxfId="254" priority="8724">
      <formula>$CB$1=2</formula>
    </cfRule>
  </conditionalFormatting>
  <conditionalFormatting sqref="S97">
    <cfRule type="expression" dxfId="253" priority="8723">
      <formula>$CB$1=3</formula>
    </cfRule>
  </conditionalFormatting>
  <conditionalFormatting sqref="S98">
    <cfRule type="expression" dxfId="252" priority="8722">
      <formula>$CB$1=4</formula>
    </cfRule>
  </conditionalFormatting>
  <conditionalFormatting sqref="Q25">
    <cfRule type="expression" dxfId="251" priority="8709">
      <formula>$CB$1=1</formula>
    </cfRule>
  </conditionalFormatting>
  <conditionalFormatting sqref="Q26">
    <cfRule type="expression" dxfId="250" priority="8708">
      <formula>$CB$1=2</formula>
    </cfRule>
  </conditionalFormatting>
  <conditionalFormatting sqref="Q27">
    <cfRule type="expression" dxfId="249" priority="8707">
      <formula>$CB$1=3</formula>
    </cfRule>
  </conditionalFormatting>
  <conditionalFormatting sqref="Q28">
    <cfRule type="expression" dxfId="248" priority="8706">
      <formula>$CB$1=4</formula>
    </cfRule>
  </conditionalFormatting>
  <conditionalFormatting sqref="Q15">
    <cfRule type="expression" dxfId="247" priority="8705">
      <formula>$CB$1=1</formula>
    </cfRule>
  </conditionalFormatting>
  <conditionalFormatting sqref="Q16">
    <cfRule type="expression" dxfId="246" priority="8704">
      <formula>$CB$1=2</formula>
    </cfRule>
  </conditionalFormatting>
  <conditionalFormatting sqref="Q17">
    <cfRule type="expression" dxfId="245" priority="8703">
      <formula>$CB$1=3</formula>
    </cfRule>
  </conditionalFormatting>
  <conditionalFormatting sqref="Q18">
    <cfRule type="expression" dxfId="244" priority="8702">
      <formula>$CB$1=4</formula>
    </cfRule>
  </conditionalFormatting>
  <conditionalFormatting sqref="Q65">
    <cfRule type="expression" dxfId="243" priority="8671">
      <formula>$CB$1=1</formula>
    </cfRule>
  </conditionalFormatting>
  <conditionalFormatting sqref="Q66">
    <cfRule type="expression" dxfId="242" priority="8670">
      <formula>$CB$1=2</formula>
    </cfRule>
  </conditionalFormatting>
  <conditionalFormatting sqref="Q67">
    <cfRule type="expression" dxfId="241" priority="8669">
      <formula>$CB$1=3</formula>
    </cfRule>
  </conditionalFormatting>
  <conditionalFormatting sqref="Q68">
    <cfRule type="expression" dxfId="240" priority="8668">
      <formula>$CB$1=4</formula>
    </cfRule>
  </conditionalFormatting>
  <conditionalFormatting sqref="Q85">
    <cfRule type="expression" dxfId="239" priority="8667">
      <formula>$CB$1=1</formula>
    </cfRule>
  </conditionalFormatting>
  <conditionalFormatting sqref="Q86">
    <cfRule type="expression" dxfId="238" priority="8666">
      <formula>$CB$1=2</formula>
    </cfRule>
  </conditionalFormatting>
  <conditionalFormatting sqref="Q87">
    <cfRule type="expression" dxfId="237" priority="8665">
      <formula>$CB$1=3</formula>
    </cfRule>
  </conditionalFormatting>
  <conditionalFormatting sqref="Q88">
    <cfRule type="expression" dxfId="236" priority="8664">
      <formula>$CB$1=4</formula>
    </cfRule>
  </conditionalFormatting>
  <conditionalFormatting sqref="Q95">
    <cfRule type="expression" dxfId="235" priority="8663">
      <formula>$CB$1=1</formula>
    </cfRule>
  </conditionalFormatting>
  <conditionalFormatting sqref="Q96">
    <cfRule type="expression" dxfId="234" priority="8662">
      <formula>$CB$1=2</formula>
    </cfRule>
  </conditionalFormatting>
  <conditionalFormatting sqref="Q97">
    <cfRule type="expression" dxfId="233" priority="8661">
      <formula>$CB$1=3</formula>
    </cfRule>
  </conditionalFormatting>
  <conditionalFormatting sqref="Q98">
    <cfRule type="expression" dxfId="232" priority="8660">
      <formula>$CB$1=4</formula>
    </cfRule>
  </conditionalFormatting>
  <conditionalFormatting sqref="O5">
    <cfRule type="expression" dxfId="231" priority="8592">
      <formula>$CB$1=1</formula>
    </cfRule>
  </conditionalFormatting>
  <conditionalFormatting sqref="O6">
    <cfRule type="expression" dxfId="230" priority="8591">
      <formula>$CB$1=2</formula>
    </cfRule>
  </conditionalFormatting>
  <conditionalFormatting sqref="O7">
    <cfRule type="expression" dxfId="229" priority="8590">
      <formula>$CB$1=3</formula>
    </cfRule>
  </conditionalFormatting>
  <conditionalFormatting sqref="O8">
    <cfRule type="expression" dxfId="228" priority="8589">
      <formula>$CB$1=4</formula>
    </cfRule>
  </conditionalFormatting>
  <conditionalFormatting sqref="Q5">
    <cfRule type="expression" dxfId="227" priority="8588">
      <formula>$CB$1=1</formula>
    </cfRule>
  </conditionalFormatting>
  <conditionalFormatting sqref="Q6">
    <cfRule type="expression" dxfId="226" priority="8587">
      <formula>$CB$1=2</formula>
    </cfRule>
  </conditionalFormatting>
  <conditionalFormatting sqref="Q7">
    <cfRule type="expression" dxfId="225" priority="8586">
      <formula>$CB$1=3</formula>
    </cfRule>
  </conditionalFormatting>
  <conditionalFormatting sqref="Q8">
    <cfRule type="expression" dxfId="224" priority="8585">
      <formula>$CB$1=4</formula>
    </cfRule>
  </conditionalFormatting>
  <conditionalFormatting sqref="S5">
    <cfRule type="expression" dxfId="223" priority="8584">
      <formula>$CB$1=1</formula>
    </cfRule>
  </conditionalFormatting>
  <conditionalFormatting sqref="S6">
    <cfRule type="expression" dxfId="222" priority="8583">
      <formula>$CB$1=2</formula>
    </cfRule>
  </conditionalFormatting>
  <conditionalFormatting sqref="S7">
    <cfRule type="expression" dxfId="221" priority="8582">
      <formula>$CB$1=3</formula>
    </cfRule>
  </conditionalFormatting>
  <conditionalFormatting sqref="S8">
    <cfRule type="expression" dxfId="220" priority="8581">
      <formula>$CB$1=4</formula>
    </cfRule>
  </conditionalFormatting>
  <conditionalFormatting sqref="U5">
    <cfRule type="expression" dxfId="219" priority="8580">
      <formula>$CB$1=1</formula>
    </cfRule>
  </conditionalFormatting>
  <conditionalFormatting sqref="U6">
    <cfRule type="expression" dxfId="218" priority="8579">
      <formula>$CB$1=2</formula>
    </cfRule>
  </conditionalFormatting>
  <conditionalFormatting sqref="U7">
    <cfRule type="expression" dxfId="217" priority="8578">
      <formula>$CB$1=3</formula>
    </cfRule>
  </conditionalFormatting>
  <conditionalFormatting sqref="U8">
    <cfRule type="expression" dxfId="216" priority="8577">
      <formula>$CB$1=4</formula>
    </cfRule>
  </conditionalFormatting>
  <conditionalFormatting sqref="W5">
    <cfRule type="expression" dxfId="215" priority="8576">
      <formula>$CB$1=1</formula>
    </cfRule>
  </conditionalFormatting>
  <conditionalFormatting sqref="W6">
    <cfRule type="expression" dxfId="214" priority="8575">
      <formula>$CB$1=2</formula>
    </cfRule>
  </conditionalFormatting>
  <conditionalFormatting sqref="W7">
    <cfRule type="expression" dxfId="213" priority="8574">
      <formula>$CB$1=3</formula>
    </cfRule>
  </conditionalFormatting>
  <conditionalFormatting sqref="W8">
    <cfRule type="expression" dxfId="212" priority="8573">
      <formula>$CB$1=4</formula>
    </cfRule>
  </conditionalFormatting>
  <conditionalFormatting sqref="Y5">
    <cfRule type="expression" dxfId="211" priority="8572">
      <formula>$CB$1=1</formula>
    </cfRule>
  </conditionalFormatting>
  <conditionalFormatting sqref="Y6">
    <cfRule type="expression" dxfId="210" priority="8571">
      <formula>$CB$1=2</formula>
    </cfRule>
  </conditionalFormatting>
  <conditionalFormatting sqref="Y7">
    <cfRule type="expression" dxfId="209" priority="8570">
      <formula>$CB$1=3</formula>
    </cfRule>
  </conditionalFormatting>
  <conditionalFormatting sqref="Y8">
    <cfRule type="expression" dxfId="208" priority="8569">
      <formula>$CB$1=4</formula>
    </cfRule>
  </conditionalFormatting>
  <conditionalFormatting sqref="AA5">
    <cfRule type="expression" dxfId="207" priority="8568">
      <formula>$CB$1=1</formula>
    </cfRule>
  </conditionalFormatting>
  <conditionalFormatting sqref="AA6">
    <cfRule type="expression" dxfId="206" priority="8567">
      <formula>$CB$1=2</formula>
    </cfRule>
  </conditionalFormatting>
  <conditionalFormatting sqref="AA7">
    <cfRule type="expression" dxfId="205" priority="8566">
      <formula>$CB$1=3</formula>
    </cfRule>
  </conditionalFormatting>
  <conditionalFormatting sqref="AA8">
    <cfRule type="expression" dxfId="204" priority="8565">
      <formula>$CB$1=4</formula>
    </cfRule>
  </conditionalFormatting>
  <conditionalFormatting sqref="AC5">
    <cfRule type="expression" dxfId="203" priority="8564">
      <formula>$CB$1=1</formula>
    </cfRule>
  </conditionalFormatting>
  <conditionalFormatting sqref="AC6">
    <cfRule type="expression" dxfId="202" priority="8563">
      <formula>$CB$1=2</formula>
    </cfRule>
  </conditionalFormatting>
  <conditionalFormatting sqref="AC7">
    <cfRule type="expression" dxfId="201" priority="8562">
      <formula>$CB$1=3</formula>
    </cfRule>
  </conditionalFormatting>
  <conditionalFormatting sqref="AC8">
    <cfRule type="expression" dxfId="200" priority="8561">
      <formula>$CB$1=4</formula>
    </cfRule>
  </conditionalFormatting>
  <conditionalFormatting sqref="AE5">
    <cfRule type="expression" dxfId="199" priority="8560">
      <formula>$CB$1=1</formula>
    </cfRule>
  </conditionalFormatting>
  <conditionalFormatting sqref="AE6">
    <cfRule type="expression" dxfId="198" priority="8559">
      <formula>$CB$1=2</formula>
    </cfRule>
  </conditionalFormatting>
  <conditionalFormatting sqref="AE7">
    <cfRule type="expression" dxfId="197" priority="8558">
      <formula>$CB$1=3</formula>
    </cfRule>
  </conditionalFormatting>
  <conditionalFormatting sqref="AE8">
    <cfRule type="expression" dxfId="196" priority="8557">
      <formula>$CB$1=4</formula>
    </cfRule>
  </conditionalFormatting>
  <conditionalFormatting sqref="AG5">
    <cfRule type="expression" dxfId="195" priority="8556">
      <formula>$CB$1=1</formula>
    </cfRule>
  </conditionalFormatting>
  <conditionalFormatting sqref="AG6">
    <cfRule type="expression" dxfId="194" priority="8555">
      <formula>$CB$1=2</formula>
    </cfRule>
  </conditionalFormatting>
  <conditionalFormatting sqref="AG7">
    <cfRule type="expression" dxfId="193" priority="8554">
      <formula>$CB$1=3</formula>
    </cfRule>
  </conditionalFormatting>
  <conditionalFormatting sqref="AG8">
    <cfRule type="expression" dxfId="192" priority="8553">
      <formula>$CB$1=4</formula>
    </cfRule>
  </conditionalFormatting>
  <conditionalFormatting sqref="AM5">
    <cfRule type="expression" dxfId="191" priority="8552">
      <formula>$CB$1=1</formula>
    </cfRule>
  </conditionalFormatting>
  <conditionalFormatting sqref="AM6">
    <cfRule type="expression" dxfId="190" priority="8551">
      <formula>$CB$1=2</formula>
    </cfRule>
  </conditionalFormatting>
  <conditionalFormatting sqref="AM7">
    <cfRule type="expression" dxfId="189" priority="8550">
      <formula>$CB$1=3</formula>
    </cfRule>
  </conditionalFormatting>
  <conditionalFormatting sqref="AM8">
    <cfRule type="expression" dxfId="188" priority="8549">
      <formula>$CB$1=4</formula>
    </cfRule>
  </conditionalFormatting>
  <conditionalFormatting sqref="AO5">
    <cfRule type="expression" dxfId="187" priority="8548">
      <formula>$CB$1=1</formula>
    </cfRule>
  </conditionalFormatting>
  <conditionalFormatting sqref="AO6">
    <cfRule type="expression" dxfId="186" priority="8547">
      <formula>$CB$1=2</formula>
    </cfRule>
  </conditionalFormatting>
  <conditionalFormatting sqref="AO7">
    <cfRule type="expression" dxfId="185" priority="8546">
      <formula>$CB$1=3</formula>
    </cfRule>
  </conditionalFormatting>
  <conditionalFormatting sqref="AO8">
    <cfRule type="expression" dxfId="184" priority="8545">
      <formula>$CB$1=4</formula>
    </cfRule>
  </conditionalFormatting>
  <conditionalFormatting sqref="AQ5">
    <cfRule type="expression" dxfId="183" priority="8544">
      <formula>$CB$1=1</formula>
    </cfRule>
  </conditionalFormatting>
  <conditionalFormatting sqref="AQ6">
    <cfRule type="expression" dxfId="182" priority="8543">
      <formula>$CB$1=2</formula>
    </cfRule>
  </conditionalFormatting>
  <conditionalFormatting sqref="AQ7">
    <cfRule type="expression" dxfId="181" priority="8542">
      <formula>$CB$1=3</formula>
    </cfRule>
  </conditionalFormatting>
  <conditionalFormatting sqref="AQ8">
    <cfRule type="expression" dxfId="180" priority="8541">
      <formula>$CB$1=4</formula>
    </cfRule>
  </conditionalFormatting>
  <conditionalFormatting sqref="AI5">
    <cfRule type="expression" dxfId="179" priority="3442">
      <formula>$CB$1=1</formula>
    </cfRule>
  </conditionalFormatting>
  <conditionalFormatting sqref="AI6">
    <cfRule type="expression" dxfId="178" priority="3441">
      <formula>$CB$1=2</formula>
    </cfRule>
  </conditionalFormatting>
  <conditionalFormatting sqref="AI7">
    <cfRule type="expression" dxfId="177" priority="3440">
      <formula>$CB$1=3</formula>
    </cfRule>
  </conditionalFormatting>
  <conditionalFormatting sqref="AI8">
    <cfRule type="expression" dxfId="176" priority="3439">
      <formula>$CB$1=4</formula>
    </cfRule>
  </conditionalFormatting>
  <conditionalFormatting sqref="AK5">
    <cfRule type="expression" dxfId="175" priority="3438">
      <formula>$CB$1=1</formula>
    </cfRule>
  </conditionalFormatting>
  <conditionalFormatting sqref="AK6">
    <cfRule type="expression" dxfId="174" priority="3437">
      <formula>$CB$1=2</formula>
    </cfRule>
  </conditionalFormatting>
  <conditionalFormatting sqref="AK7">
    <cfRule type="expression" dxfId="173" priority="3436">
      <formula>$CB$1=3</formula>
    </cfRule>
  </conditionalFormatting>
  <conditionalFormatting sqref="AK8">
    <cfRule type="expression" dxfId="172" priority="3435">
      <formula>$CB$1=4</formula>
    </cfRule>
  </conditionalFormatting>
  <conditionalFormatting sqref="AS5">
    <cfRule type="expression" dxfId="171" priority="3434">
      <formula>$CB$1=1</formula>
    </cfRule>
  </conditionalFormatting>
  <conditionalFormatting sqref="AS6">
    <cfRule type="expression" dxfId="170" priority="3433">
      <formula>$CB$1=2</formula>
    </cfRule>
  </conditionalFormatting>
  <conditionalFormatting sqref="AS7">
    <cfRule type="expression" dxfId="169" priority="3432">
      <formula>$CB$1=3</formula>
    </cfRule>
  </conditionalFormatting>
  <conditionalFormatting sqref="AS8:AS9">
    <cfRule type="expression" dxfId="168" priority="3431">
      <formula>$CB$1=4</formula>
    </cfRule>
  </conditionalFormatting>
  <conditionalFormatting sqref="AI15">
    <cfRule type="expression" dxfId="167" priority="3430">
      <formula>$CB$1=1</formula>
    </cfRule>
  </conditionalFormatting>
  <conditionalFormatting sqref="AI16">
    <cfRule type="expression" dxfId="166" priority="3429">
      <formula>$CB$1=2</formula>
    </cfRule>
  </conditionalFormatting>
  <conditionalFormatting sqref="AI17">
    <cfRule type="expression" dxfId="165" priority="3428">
      <formula>$CB$1=3</formula>
    </cfRule>
  </conditionalFormatting>
  <conditionalFormatting sqref="AI18">
    <cfRule type="expression" dxfId="164" priority="3427">
      <formula>$CB$1=4</formula>
    </cfRule>
  </conditionalFormatting>
  <conditionalFormatting sqref="AK15">
    <cfRule type="expression" dxfId="163" priority="3426">
      <formula>$CB$1=1</formula>
    </cfRule>
  </conditionalFormatting>
  <conditionalFormatting sqref="AK16">
    <cfRule type="expression" dxfId="162" priority="3425">
      <formula>$CB$1=2</formula>
    </cfRule>
  </conditionalFormatting>
  <conditionalFormatting sqref="AK17">
    <cfRule type="expression" dxfId="161" priority="3424">
      <formula>$CB$1=3</formula>
    </cfRule>
  </conditionalFormatting>
  <conditionalFormatting sqref="AK18">
    <cfRule type="expression" dxfId="160" priority="3423">
      <formula>$CB$1=4</formula>
    </cfRule>
  </conditionalFormatting>
  <conditionalFormatting sqref="AI25">
    <cfRule type="expression" dxfId="159" priority="3422">
      <formula>$CB$1=1</formula>
    </cfRule>
  </conditionalFormatting>
  <conditionalFormatting sqref="AI26">
    <cfRule type="expression" dxfId="158" priority="3421">
      <formula>$CB$1=2</formula>
    </cfRule>
  </conditionalFormatting>
  <conditionalFormatting sqref="AI27">
    <cfRule type="expression" dxfId="157" priority="3420">
      <formula>$CB$1=3</formula>
    </cfRule>
  </conditionalFormatting>
  <conditionalFormatting sqref="AI28">
    <cfRule type="expression" dxfId="156" priority="3419">
      <formula>$CB$1=4</formula>
    </cfRule>
  </conditionalFormatting>
  <conditionalFormatting sqref="AK25">
    <cfRule type="expression" dxfId="155" priority="3418">
      <formula>$CB$1=1</formula>
    </cfRule>
  </conditionalFormatting>
  <conditionalFormatting sqref="AK26">
    <cfRule type="expression" dxfId="154" priority="3417">
      <formula>$CB$1=2</formula>
    </cfRule>
  </conditionalFormatting>
  <conditionalFormatting sqref="AK27">
    <cfRule type="expression" dxfId="153" priority="3416">
      <formula>$CB$1=3</formula>
    </cfRule>
  </conditionalFormatting>
  <conditionalFormatting sqref="AK28">
    <cfRule type="expression" dxfId="152" priority="3415">
      <formula>$CB$1=4</formula>
    </cfRule>
  </conditionalFormatting>
  <conditionalFormatting sqref="AI35">
    <cfRule type="expression" dxfId="151" priority="3414">
      <formula>$CB$1=1</formula>
    </cfRule>
  </conditionalFormatting>
  <conditionalFormatting sqref="AI36">
    <cfRule type="expression" dxfId="150" priority="3413">
      <formula>$CB$1=2</formula>
    </cfRule>
  </conditionalFormatting>
  <conditionalFormatting sqref="AI37">
    <cfRule type="expression" dxfId="149" priority="3412">
      <formula>$CB$1=3</formula>
    </cfRule>
  </conditionalFormatting>
  <conditionalFormatting sqref="AI38">
    <cfRule type="expression" dxfId="148" priority="3411">
      <formula>$CB$1=4</formula>
    </cfRule>
  </conditionalFormatting>
  <conditionalFormatting sqref="AK35">
    <cfRule type="expression" dxfId="147" priority="3410">
      <formula>$CB$1=1</formula>
    </cfRule>
  </conditionalFormatting>
  <conditionalFormatting sqref="AK36">
    <cfRule type="expression" dxfId="146" priority="3409">
      <formula>$CB$1=2</formula>
    </cfRule>
  </conditionalFormatting>
  <conditionalFormatting sqref="AK37">
    <cfRule type="expression" dxfId="145" priority="3408">
      <formula>$CB$1=3</formula>
    </cfRule>
  </conditionalFormatting>
  <conditionalFormatting sqref="AK38">
    <cfRule type="expression" dxfId="144" priority="3407">
      <formula>$CB$1=4</formula>
    </cfRule>
  </conditionalFormatting>
  <conditionalFormatting sqref="AI45">
    <cfRule type="expression" dxfId="143" priority="3406">
      <formula>$CB$1=1</formula>
    </cfRule>
  </conditionalFormatting>
  <conditionalFormatting sqref="AI46">
    <cfRule type="expression" dxfId="142" priority="3405">
      <formula>$CB$1=2</formula>
    </cfRule>
  </conditionalFormatting>
  <conditionalFormatting sqref="AI47">
    <cfRule type="expression" dxfId="141" priority="3404">
      <formula>$CB$1=3</formula>
    </cfRule>
  </conditionalFormatting>
  <conditionalFormatting sqref="AI48">
    <cfRule type="expression" dxfId="140" priority="3403">
      <formula>$CB$1=4</formula>
    </cfRule>
  </conditionalFormatting>
  <conditionalFormatting sqref="AK45">
    <cfRule type="expression" dxfId="139" priority="3402">
      <formula>$CB$1=1</formula>
    </cfRule>
  </conditionalFormatting>
  <conditionalFormatting sqref="AK46">
    <cfRule type="expression" dxfId="138" priority="3401">
      <formula>$CB$1=2</formula>
    </cfRule>
  </conditionalFormatting>
  <conditionalFormatting sqref="AK47">
    <cfRule type="expression" dxfId="137" priority="3400">
      <formula>$CB$1=3</formula>
    </cfRule>
  </conditionalFormatting>
  <conditionalFormatting sqref="AK48">
    <cfRule type="expression" dxfId="136" priority="3399">
      <formula>$CB$1=4</formula>
    </cfRule>
  </conditionalFormatting>
  <conditionalFormatting sqref="AI55">
    <cfRule type="expression" dxfId="135" priority="3398">
      <formula>$CB$1=1</formula>
    </cfRule>
  </conditionalFormatting>
  <conditionalFormatting sqref="AI56">
    <cfRule type="expression" dxfId="134" priority="3397">
      <formula>$CB$1=2</formula>
    </cfRule>
  </conditionalFormatting>
  <conditionalFormatting sqref="AI57">
    <cfRule type="expression" dxfId="133" priority="3396">
      <formula>$CB$1=3</formula>
    </cfRule>
  </conditionalFormatting>
  <conditionalFormatting sqref="AI58">
    <cfRule type="expression" dxfId="132" priority="3395">
      <formula>$CB$1=4</formula>
    </cfRule>
  </conditionalFormatting>
  <conditionalFormatting sqref="AK55">
    <cfRule type="expression" dxfId="131" priority="3394">
      <formula>$CB$1=1</formula>
    </cfRule>
  </conditionalFormatting>
  <conditionalFormatting sqref="AK56">
    <cfRule type="expression" dxfId="130" priority="3393">
      <formula>$CB$1=2</formula>
    </cfRule>
  </conditionalFormatting>
  <conditionalFormatting sqref="AK57">
    <cfRule type="expression" dxfId="129" priority="3392">
      <formula>$CB$1=3</formula>
    </cfRule>
  </conditionalFormatting>
  <conditionalFormatting sqref="AK58">
    <cfRule type="expression" dxfId="128" priority="3391">
      <formula>$CB$1=4</formula>
    </cfRule>
  </conditionalFormatting>
  <conditionalFormatting sqref="AI65">
    <cfRule type="expression" dxfId="127" priority="3390">
      <formula>$CB$1=1</formula>
    </cfRule>
  </conditionalFormatting>
  <conditionalFormatting sqref="AI66">
    <cfRule type="expression" dxfId="126" priority="3389">
      <formula>$CB$1=2</formula>
    </cfRule>
  </conditionalFormatting>
  <conditionalFormatting sqref="AI67">
    <cfRule type="expression" dxfId="125" priority="3388">
      <formula>$CB$1=3</formula>
    </cfRule>
  </conditionalFormatting>
  <conditionalFormatting sqref="AI68">
    <cfRule type="expression" dxfId="124" priority="3387">
      <formula>$CB$1=4</formula>
    </cfRule>
  </conditionalFormatting>
  <conditionalFormatting sqref="AK65">
    <cfRule type="expression" dxfId="123" priority="3386">
      <formula>$CB$1=1</formula>
    </cfRule>
  </conditionalFormatting>
  <conditionalFormatting sqref="AK66">
    <cfRule type="expression" dxfId="122" priority="3385">
      <formula>$CB$1=2</formula>
    </cfRule>
  </conditionalFormatting>
  <conditionalFormatting sqref="AK67">
    <cfRule type="expression" dxfId="121" priority="3384">
      <formula>$CB$1=3</formula>
    </cfRule>
  </conditionalFormatting>
  <conditionalFormatting sqref="AK68">
    <cfRule type="expression" dxfId="120" priority="3383">
      <formula>$CB$1=4</formula>
    </cfRule>
  </conditionalFormatting>
  <conditionalFormatting sqref="AI75">
    <cfRule type="expression" dxfId="119" priority="3382">
      <formula>$CB$1=1</formula>
    </cfRule>
  </conditionalFormatting>
  <conditionalFormatting sqref="AI76">
    <cfRule type="expression" dxfId="118" priority="3381">
      <formula>$CB$1=2</formula>
    </cfRule>
  </conditionalFormatting>
  <conditionalFormatting sqref="AI77">
    <cfRule type="expression" dxfId="117" priority="3380">
      <formula>$CB$1=3</formula>
    </cfRule>
  </conditionalFormatting>
  <conditionalFormatting sqref="AI78">
    <cfRule type="expression" dxfId="116" priority="3379">
      <formula>$CB$1=4</formula>
    </cfRule>
  </conditionalFormatting>
  <conditionalFormatting sqref="AK75">
    <cfRule type="expression" dxfId="115" priority="3378">
      <formula>$CB$1=1</formula>
    </cfRule>
  </conditionalFormatting>
  <conditionalFormatting sqref="AK76">
    <cfRule type="expression" dxfId="114" priority="3377">
      <formula>$CB$1=2</formula>
    </cfRule>
  </conditionalFormatting>
  <conditionalFormatting sqref="AK77">
    <cfRule type="expression" dxfId="113" priority="3376">
      <formula>$CB$1=3</formula>
    </cfRule>
  </conditionalFormatting>
  <conditionalFormatting sqref="AK78">
    <cfRule type="expression" dxfId="112" priority="3375">
      <formula>$CB$1=4</formula>
    </cfRule>
  </conditionalFormatting>
  <conditionalFormatting sqref="AI85">
    <cfRule type="expression" dxfId="111" priority="3374">
      <formula>$CB$1=1</formula>
    </cfRule>
  </conditionalFormatting>
  <conditionalFormatting sqref="AI86">
    <cfRule type="expression" dxfId="110" priority="3373">
      <formula>$CB$1=2</formula>
    </cfRule>
  </conditionalFormatting>
  <conditionalFormatting sqref="AI87">
    <cfRule type="expression" dxfId="109" priority="3372">
      <formula>$CB$1=3</formula>
    </cfRule>
  </conditionalFormatting>
  <conditionalFormatting sqref="AI88">
    <cfRule type="expression" dxfId="108" priority="3371">
      <formula>$CB$1=4</formula>
    </cfRule>
  </conditionalFormatting>
  <conditionalFormatting sqref="AK85">
    <cfRule type="expression" dxfId="107" priority="3370">
      <formula>$CB$1=1</formula>
    </cfRule>
  </conditionalFormatting>
  <conditionalFormatting sqref="AK86">
    <cfRule type="expression" dxfId="106" priority="3369">
      <formula>$CB$1=2</formula>
    </cfRule>
  </conditionalFormatting>
  <conditionalFormatting sqref="AK87">
    <cfRule type="expression" dxfId="105" priority="3368">
      <formula>$CB$1=3</formula>
    </cfRule>
  </conditionalFormatting>
  <conditionalFormatting sqref="AK88">
    <cfRule type="expression" dxfId="104" priority="3367">
      <formula>$CB$1=4</formula>
    </cfRule>
  </conditionalFormatting>
  <conditionalFormatting sqref="AI95">
    <cfRule type="expression" dxfId="103" priority="3366">
      <formula>$CB$1=1</formula>
    </cfRule>
  </conditionalFormatting>
  <conditionalFormatting sqref="AI96">
    <cfRule type="expression" dxfId="102" priority="3365">
      <formula>$CB$1=2</formula>
    </cfRule>
  </conditionalFormatting>
  <conditionalFormatting sqref="AI97">
    <cfRule type="expression" dxfId="101" priority="3364">
      <formula>$CB$1=3</formula>
    </cfRule>
  </conditionalFormatting>
  <conditionalFormatting sqref="AI98">
    <cfRule type="expression" dxfId="100" priority="3363">
      <formula>$CB$1=4</formula>
    </cfRule>
  </conditionalFormatting>
  <conditionalFormatting sqref="AK95">
    <cfRule type="expression" dxfId="99" priority="3362">
      <formula>$CB$1=1</formula>
    </cfRule>
  </conditionalFormatting>
  <conditionalFormatting sqref="AK96">
    <cfRule type="expression" dxfId="98" priority="3361">
      <formula>$CB$1=2</formula>
    </cfRule>
  </conditionalFormatting>
  <conditionalFormatting sqref="AK97">
    <cfRule type="expression" dxfId="97" priority="3360">
      <formula>$CB$1=3</formula>
    </cfRule>
  </conditionalFormatting>
  <conditionalFormatting sqref="AK98">
    <cfRule type="expression" dxfId="96" priority="3359">
      <formula>$CB$1=4</formula>
    </cfRule>
  </conditionalFormatting>
  <conditionalFormatting sqref="AI105">
    <cfRule type="expression" dxfId="95" priority="3358">
      <formula>$CB$1=1</formula>
    </cfRule>
  </conditionalFormatting>
  <conditionalFormatting sqref="AI106">
    <cfRule type="expression" dxfId="94" priority="3357">
      <formula>$CB$1=2</formula>
    </cfRule>
  </conditionalFormatting>
  <conditionalFormatting sqref="AI107">
    <cfRule type="expression" dxfId="93" priority="3356">
      <formula>$CB$1=3</formula>
    </cfRule>
  </conditionalFormatting>
  <conditionalFormatting sqref="AI108">
    <cfRule type="expression" dxfId="92" priority="3355">
      <formula>$CB$1=4</formula>
    </cfRule>
  </conditionalFormatting>
  <conditionalFormatting sqref="AK105">
    <cfRule type="expression" dxfId="91" priority="3354">
      <formula>$CB$1=1</formula>
    </cfRule>
  </conditionalFormatting>
  <conditionalFormatting sqref="AK106">
    <cfRule type="expression" dxfId="90" priority="3353">
      <formula>$CB$1=2</formula>
    </cfRule>
  </conditionalFormatting>
  <conditionalFormatting sqref="AK107">
    <cfRule type="expression" dxfId="89" priority="3352">
      <formula>$CB$1=3</formula>
    </cfRule>
  </conditionalFormatting>
  <conditionalFormatting sqref="AK108">
    <cfRule type="expression" dxfId="88" priority="3351">
      <formula>$CB$1=4</formula>
    </cfRule>
  </conditionalFormatting>
  <conditionalFormatting sqref="AI115 AI125 AI135 AI145 AI155 AI165 AI175 AI185 AI195 AI205 AI215 AI225 AI235 AI245 AI255 AI265 AI275 AI285 AI295 AI305 AI315 AI325 AI335 AI345 AI355 AI365 AI375 AI385 AI395 AI405 AI415 AI425 AI435 AI445 AI455 AI465 AI475 AI485 AI495 AI505 AI515 AI525 AI535 AI545 AI555 AI565 AI575 AI585 AI595 AI605 AI615 AI625 AI635 AI645 AI655 AI665 AI675 AI685 AI695 AI705 AI715 AI725 AI735 AI745 AI755 AI765 AI775 AI785 AI795 AI805 AI815 AI825 AI835 AI845 AI855 AI865 AI875 AI885 AI895 AI905 AI915 AI925 AI935 AI945 AI955 AI965 AI975 AI985 AI995 AI1005 AI1015 AI1025 AI1035 AI1045 AI1055 AI1065 AI1075 AI1085 AI1095 AI1105 AI1115 AI1125 AI1135 AI1145 AI1155 AI1165 AI1175 AI1185 AI1195 AI1205 AI1215 AI1225 AI1235 AI1245 AI1255 AI1265 AI1275 AI1285 AI1295 AI1305 AI1315 AI1325 AI1335 AI1345 AI1355 AI1365 AI1375 AI1385 AI1395 AI1405 AI1415 AI1425 AI1435 AI1445 AI1455 AI1465 AI1475 AI1485 AI1495">
    <cfRule type="expression" dxfId="87" priority="3350">
      <formula>$CB$1=1</formula>
    </cfRule>
  </conditionalFormatting>
  <conditionalFormatting sqref="AI116 AI126 AI136 AI146 AI156 AI166 AI176 AI186 AI196 AI206 AI216 AI226 AI236 AI246 AI256 AI266 AI276 AI286 AI296 AI306 AI316 AI326 AI336 AI346 AI356 AI366 AI376 AI386 AI396 AI406 AI416 AI426 AI436 AI446 AI456 AI466 AI476 AI486 AI496 AI506 AI516 AI526 AI536 AI546 AI556 AI566 AI576 AI586 AI596 AI606 AI616 AI626 AI636 AI646 AI656 AI666 AI676 AI686 AI696 AI706 AI716 AI726 AI736 AI746 AI756 AI766 AI776 AI786 AI796 AI806 AI816 AI826 AI836 AI846 AI856 AI866 AI876 AI886 AI896 AI906 AI916 AI926 AI936 AI946 AI956 AI966 AI976 AI986 AI996 AI1006 AI1016 AI1026 AI1036 AI1046 AI1056 AI1066 AI1076 AI1086 AI1096 AI1106 AI1116 AI1126 AI1136 AI1146 AI1156 AI1166 AI1176 AI1186 AI1196 AI1206 AI1216 AI1226 AI1236 AI1246 AI1256 AI1266 AI1276 AI1286 AI1296 AI1306 AI1316 AI1326 AI1336 AI1346 AI1356 AI1366 AI1376 AI1386 AI1396 AI1406 AI1416 AI1426 AI1436 AI1446 AI1456 AI1466 AI1476 AI1486 AI1496">
    <cfRule type="expression" dxfId="86" priority="3349">
      <formula>$CB$1=2</formula>
    </cfRule>
  </conditionalFormatting>
  <conditionalFormatting sqref="AI117 AI127 AI137 AI147 AI157 AI167 AI177 AI187 AI197 AI207 AI217 AI227 AI237 AI247 AI257 AI267 AI277 AI287 AI297 AI307 AI317 AI327 AI337 AI347 AI357 AI367 AI377 AI387 AI397 AI407 AI417 AI427 AI437 AI447 AI457 AI467 AI477 AI487 AI497 AI507 AI517 AI527 AI537 AI547 AI557 AI567 AI577 AI587 AI597 AI607 AI617 AI627 AI637 AI647 AI657 AI667 AI677 AI687 AI697 AI707 AI717 AI727 AI737 AI747 AI757 AI767 AI777 AI787 AI797 AI807 AI817 AI827 AI837 AI847 AI857 AI867 AI877 AI887 AI897 AI907 AI917 AI927 AI937 AI947 AI957 AI967 AI977 AI987 AI997 AI1007 AI1017 AI1027 AI1037 AI1047 AI1057 AI1067 AI1077 AI1087 AI1097 AI1107 AI1117 AI1127 AI1137 AI1147 AI1157 AI1167 AI1177 AI1187 AI1197 AI1207 AI1217 AI1227 AI1237 AI1247 AI1257 AI1267 AI1277 AI1287 AI1297 AI1307 AI1317 AI1327 AI1337 AI1347 AI1357 AI1367 AI1377 AI1387 AI1397 AI1407 AI1417 AI1427 AI1437 AI1447 AI1457 AI1467 AI1477 AI1487 AI1497">
    <cfRule type="expression" dxfId="85" priority="3348">
      <formula>$CB$1=3</formula>
    </cfRule>
  </conditionalFormatting>
  <conditionalFormatting sqref="AI118 AI128 AI138 AI148 AI158 AI168 AI178 AI188 AI198 AI208 AI218 AI228 AI238 AI248 AI258 AI268 AI278 AI288 AI298 AI308 AI318 AI328 AI338 AI348 AI358 AI368 AI378 AI388 AI398 AI408 AI418 AI428 AI438 AI448 AI458 AI468 AI478 AI488 AI498 AI508 AI518 AI528 AI538 AI548 AI558 AI568 AI578 AI588 AI598 AI608 AI618 AI628 AI638 AI648 AI658 AI668 AI678 AI688 AI698 AI708 AI718 AI728 AI738 AI748 AI758 AI768 AI778 AI788 AI798 AI808 AI818 AI828 AI838 AI848 AI858 AI868 AI878 AI888 AI898 AI908 AI918 AI928 AI938 AI948 AI958 AI968 AI978 AI988 AI998 AI1008 AI1018 AI1028 AI1038 AI1048 AI1058 AI1068 AI1078 AI1088 AI1098 AI1108 AI1118 AI1128 AI1138 AI1148 AI1158 AI1168 AI1178 AI1188 AI1198 AI1208 AI1218 AI1228 AI1238 AI1248 AI1258 AI1268 AI1278 AI1288 AI1298 AI1308 AI1318 AI1328 AI1338 AI1348 AI1358 AI1368 AI1378 AI1388 AI1398 AI1408 AI1418 AI1428 AI1438 AI1448 AI1458 AI1468 AI1478 AI1488 AI1498">
    <cfRule type="expression" dxfId="84" priority="3347">
      <formula>$CB$1=4</formula>
    </cfRule>
  </conditionalFormatting>
  <conditionalFormatting sqref="AK115 AK125 AK135 AK145 AK155 AK165 AK175 AK185 AK195 AK205 AK215 AK225 AK235 AK245 AK255 AK265 AK275 AK285 AK295 AK305 AK315 AK325 AK335 AK345 AK355 AK365 AK375 AK385 AK395 AK405 AK415 AK425 AK435 AK445 AK455 AK465 AK475 AK485 AK495 AK505 AK515 AK525 AK535 AK545 AK555 AK565 AK575 AK585 AK595 AK605 AK615 AK625 AK635 AK645 AK655 AK665 AK675 AK685 AK695 AK705 AK715 AK725 AK735 AK745 AK755 AK765 AK775 AK785 AK795 AK805 AK815 AK825 AK835 AK845 AK855 AK865 AK875 AK885 AK895 AK905 AK915 AK925 AK935 AK945 AK955 AK965 AK975 AK985 AK995 AK1005 AK1015 AK1025 AK1035 AK1045 AK1055 AK1065 AK1075 AK1085 AK1095 AK1105 AK1115 AK1125 AK1135 AK1145 AK1155 AK1165 AK1175 AK1185 AK1195 AK1205 AK1215 AK1225 AK1235 AK1245 AK1255 AK1265 AK1275 AK1285 AK1295 AK1305 AK1315 AK1325 AK1335 AK1345 AK1355 AK1365 AK1375 AK1385 AK1395 AK1405 AK1415 AK1425 AK1435 AK1445 AK1455 AK1465 AK1475 AK1485 AK1495">
    <cfRule type="expression" dxfId="83" priority="3346">
      <formula>$CB$1=1</formula>
    </cfRule>
  </conditionalFormatting>
  <conditionalFormatting sqref="AK116 AK126 AK136 AK146 AK156 AK166 AK176 AK186 AK196 AK206 AK216 AK226 AK236 AK246 AK256 AK266 AK276 AK286 AK296 AK306 AK316 AK326 AK336 AK346 AK356 AK366 AK376 AK386 AK396 AK406 AK416 AK426 AK436 AK446 AK456 AK466 AK476 AK486 AK496 AK506 AK516 AK526 AK536 AK546 AK556 AK566 AK576 AK586 AK596 AK606 AK616 AK626 AK636 AK646 AK656 AK666 AK676 AK686 AK696 AK706 AK716 AK726 AK736 AK746 AK756 AK766 AK776 AK786 AK796 AK806 AK816 AK826 AK836 AK846 AK856 AK866 AK876 AK886 AK896 AK906 AK916 AK926 AK936 AK946 AK956 AK966 AK976 AK986 AK996 AK1006 AK1016 AK1026 AK1036 AK1046 AK1056 AK1066 AK1076 AK1086 AK1096 AK1106 AK1116 AK1126 AK1136 AK1146 AK1156 AK1166 AK1176 AK1186 AK1196 AK1206 AK1216 AK1226 AK1236 AK1246 AK1256 AK1266 AK1276 AK1286 AK1296 AK1306 AK1316 AK1326 AK1336 AK1346 AK1356 AK1366 AK1376 AK1386 AK1396 AK1406 AK1416 AK1426 AK1436 AK1446 AK1456 AK1466 AK1476 AK1486 AK1496">
    <cfRule type="expression" dxfId="82" priority="3345">
      <formula>$CB$1=2</formula>
    </cfRule>
  </conditionalFormatting>
  <conditionalFormatting sqref="AK117 AK127 AK137 AK147 AK157 AK167 AK177 AK187 AK197 AK207 AK217 AK227 AK237 AK247 AK257 AK267 AK277 AK287 AK297 AK307 AK317 AK327 AK337 AK347 AK357 AK367 AK377 AK387 AK397 AK407 AK417 AK427 AK437 AK447 AK457 AK467 AK477 AK487 AK497 AK507 AK517 AK527 AK537 AK547 AK557 AK567 AK577 AK587 AK597 AK607 AK617 AK627 AK637 AK647 AK657 AK667 AK677 AK687 AK697 AK707 AK717 AK727 AK737 AK747 AK757 AK767 AK777 AK787 AK797 AK807 AK817 AK827 AK837 AK847 AK857 AK867 AK877 AK887 AK897 AK907 AK917 AK927 AK937 AK947 AK957 AK967 AK977 AK987 AK997 AK1007 AK1017 AK1027 AK1037 AK1047 AK1057 AK1067 AK1077 AK1087 AK1097 AK1107 AK1117 AK1127 AK1137 AK1147 AK1157 AK1167 AK1177 AK1187 AK1197 AK1207 AK1217 AK1227 AK1237 AK1247 AK1257 AK1267 AK1277 AK1287 AK1297 AK1307 AK1317 AK1327 AK1337 AK1347 AK1357 AK1367 AK1377 AK1387 AK1397 AK1407 AK1417 AK1427 AK1437 AK1447 AK1457 AK1467 AK1477 AK1487 AK1497">
    <cfRule type="expression" dxfId="81" priority="3344">
      <formula>$CB$1=3</formula>
    </cfRule>
  </conditionalFormatting>
  <conditionalFormatting sqref="AK118 AK128 AK138 AK148 AK158 AK168 AK178 AK188 AK198 AK208 AK218 AK228 AK238 AK248 AK258 AK268 AK278 AK288 AK298 AK308 AK318 AK328 AK338 AK348 AK358 AK368 AK378 AK388 AK398 AK408 AK418 AK428 AK438 AK448 AK458 AK468 AK478 AK488 AK498 AK508 AK518 AK528 AK538 AK548 AK558 AK568 AK578 AK588 AK598 AK608 AK618 AK628 AK638 AK648 AK658 AK668 AK678 AK688 AK698 AK708 AK718 AK728 AK738 AK748 AK758 AK768 AK778 AK788 AK798 AK808 AK818 AK828 AK838 AK848 AK858 AK868 AK878 AK888 AK898 AK908 AK918 AK928 AK938 AK948 AK958 AK968 AK978 AK988 AK998 AK1008 AK1018 AK1028 AK1038 AK1048 AK1058 AK1068 AK1078 AK1088 AK1098 AK1108 AK1118 AK1128 AK1138 AK1148 AK1158 AK1168 AK1178 AK1188 AK1198 AK1208 AK1218 AK1228 AK1238 AK1248 AK1258 AK1268 AK1278 AK1288 AK1298 AK1308 AK1318 AK1328 AK1338 AK1348 AK1358 AK1368 AK1378 AK1388 AK1398 AK1408 AK1418 AK1428 AK1438 AK1448 AK1458 AK1468 AK1478 AK1488 AK1498">
    <cfRule type="expression" dxfId="80" priority="3343">
      <formula>$CB$1=4</formula>
    </cfRule>
  </conditionalFormatting>
  <conditionalFormatting sqref="AS15">
    <cfRule type="expression" dxfId="79" priority="1432">
      <formula>$CB$1=1</formula>
    </cfRule>
  </conditionalFormatting>
  <conditionalFormatting sqref="AS16">
    <cfRule type="expression" dxfId="78" priority="1431">
      <formula>$CB$1=2</formula>
    </cfRule>
  </conditionalFormatting>
  <conditionalFormatting sqref="AS17">
    <cfRule type="expression" dxfId="77" priority="1430">
      <formula>$CB$1=3</formula>
    </cfRule>
  </conditionalFormatting>
  <conditionalFormatting sqref="AS18:AS19">
    <cfRule type="expression" dxfId="76" priority="1429">
      <formula>$CB$1=4</formula>
    </cfRule>
  </conditionalFormatting>
  <conditionalFormatting sqref="C5">
    <cfRule type="expression" dxfId="75" priority="632">
      <formula>$CB$1=1</formula>
    </cfRule>
  </conditionalFormatting>
  <conditionalFormatting sqref="C6">
    <cfRule type="expression" dxfId="74" priority="631">
      <formula>$CB$1=2</formula>
    </cfRule>
  </conditionalFormatting>
  <conditionalFormatting sqref="C7">
    <cfRule type="expression" dxfId="73" priority="630">
      <formula>$CB$1=3</formula>
    </cfRule>
  </conditionalFormatting>
  <conditionalFormatting sqref="C8">
    <cfRule type="expression" dxfId="72" priority="629">
      <formula>$CB$1=4</formula>
    </cfRule>
  </conditionalFormatting>
  <conditionalFormatting sqref="E5">
    <cfRule type="expression" dxfId="71" priority="628">
      <formula>$CB$1=1</formula>
    </cfRule>
  </conditionalFormatting>
  <conditionalFormatting sqref="E6">
    <cfRule type="expression" dxfId="70" priority="627">
      <formula>$CB$1=2</formula>
    </cfRule>
  </conditionalFormatting>
  <conditionalFormatting sqref="E7">
    <cfRule type="expression" dxfId="69" priority="626">
      <formula>$CB$1=3</formula>
    </cfRule>
  </conditionalFormatting>
  <conditionalFormatting sqref="E8">
    <cfRule type="expression" dxfId="68" priority="625">
      <formula>$CB$1=4</formula>
    </cfRule>
  </conditionalFormatting>
  <conditionalFormatting sqref="G5">
    <cfRule type="expression" dxfId="67" priority="624">
      <formula>$CB$1=1</formula>
    </cfRule>
  </conditionalFormatting>
  <conditionalFormatting sqref="G6">
    <cfRule type="expression" dxfId="66" priority="623">
      <formula>$CB$1=2</formula>
    </cfRule>
  </conditionalFormatting>
  <conditionalFormatting sqref="G7">
    <cfRule type="expression" dxfId="65" priority="622">
      <formula>$CB$1=3</formula>
    </cfRule>
  </conditionalFormatting>
  <conditionalFormatting sqref="G8">
    <cfRule type="expression" dxfId="64" priority="621">
      <formula>$CB$1=4</formula>
    </cfRule>
  </conditionalFormatting>
  <conditionalFormatting sqref="I5">
    <cfRule type="expression" dxfId="63" priority="620">
      <formula>$CB$1=1</formula>
    </cfRule>
  </conditionalFormatting>
  <conditionalFormatting sqref="I6">
    <cfRule type="expression" dxfId="62" priority="619">
      <formula>$CB$1=2</formula>
    </cfRule>
  </conditionalFormatting>
  <conditionalFormatting sqref="I7">
    <cfRule type="expression" dxfId="61" priority="618">
      <formula>$CB$1=3</formula>
    </cfRule>
  </conditionalFormatting>
  <conditionalFormatting sqref="I8">
    <cfRule type="expression" dxfId="60" priority="617">
      <formula>$CB$1=4</formula>
    </cfRule>
  </conditionalFormatting>
  <conditionalFormatting sqref="K5">
    <cfRule type="expression" dxfId="59" priority="616">
      <formula>$CB$1=1</formula>
    </cfRule>
  </conditionalFormatting>
  <conditionalFormatting sqref="K6">
    <cfRule type="expression" dxfId="58" priority="615">
      <formula>$CB$1=2</formula>
    </cfRule>
  </conditionalFormatting>
  <conditionalFormatting sqref="K7">
    <cfRule type="expression" dxfId="57" priority="614">
      <formula>$CB$1=3</formula>
    </cfRule>
  </conditionalFormatting>
  <conditionalFormatting sqref="K8">
    <cfRule type="expression" dxfId="56" priority="613">
      <formula>$CB$1=4</formula>
    </cfRule>
  </conditionalFormatting>
  <conditionalFormatting sqref="M5">
    <cfRule type="expression" dxfId="55" priority="612">
      <formula>$CB$1=1</formula>
    </cfRule>
  </conditionalFormatting>
  <conditionalFormatting sqref="M6">
    <cfRule type="expression" dxfId="54" priority="611">
      <formula>$CB$1=2</formula>
    </cfRule>
  </conditionalFormatting>
  <conditionalFormatting sqref="M7">
    <cfRule type="expression" dxfId="53" priority="610">
      <formula>$CB$1=3</formula>
    </cfRule>
  </conditionalFormatting>
  <conditionalFormatting sqref="M8">
    <cfRule type="expression" dxfId="52" priority="609">
      <formula>$CB$1=4</formula>
    </cfRule>
  </conditionalFormatting>
  <conditionalFormatting sqref="AT5:AT8">
    <cfRule type="cellIs" dxfId="51" priority="599" stopIfTrue="1" operator="greaterThanOrEqual">
      <formula>0.275</formula>
    </cfRule>
    <cfRule type="cellIs" dxfId="50" priority="600" operator="greaterThan">
      <formula>0.25</formula>
    </cfRule>
  </conditionalFormatting>
  <conditionalFormatting sqref="AT9">
    <cfRule type="cellIs" dxfId="49" priority="597" stopIfTrue="1" operator="greaterThanOrEqual">
      <formula>1.1</formula>
    </cfRule>
    <cfRule type="cellIs" dxfId="48" priority="598" operator="greaterThan">
      <formula>1</formula>
    </cfRule>
  </conditionalFormatting>
  <conditionalFormatting sqref="AT15:AT18">
    <cfRule type="cellIs" dxfId="47" priority="595" stopIfTrue="1" operator="greaterThanOrEqual">
      <formula>0.275</formula>
    </cfRule>
    <cfRule type="cellIs" dxfId="46" priority="596" operator="greaterThan">
      <formula>0.25</formula>
    </cfRule>
  </conditionalFormatting>
  <conditionalFormatting sqref="AT19">
    <cfRule type="cellIs" dxfId="45" priority="593" stopIfTrue="1" operator="greaterThanOrEqual">
      <formula>1.1</formula>
    </cfRule>
    <cfRule type="cellIs" dxfId="44" priority="594" operator="greaterThan">
      <formula>1</formula>
    </cfRule>
  </conditionalFormatting>
  <conditionalFormatting sqref="AT25:AT28">
    <cfRule type="cellIs" dxfId="43" priority="591" stopIfTrue="1" operator="greaterThanOrEqual">
      <formula>0.275</formula>
    </cfRule>
    <cfRule type="cellIs" dxfId="42" priority="592" operator="greaterThan">
      <formula>0.25</formula>
    </cfRule>
  </conditionalFormatting>
  <conditionalFormatting sqref="AT29">
    <cfRule type="cellIs" dxfId="41" priority="589" stopIfTrue="1" operator="greaterThanOrEqual">
      <formula>1.1</formula>
    </cfRule>
    <cfRule type="cellIs" dxfId="40" priority="590" operator="greaterThan">
      <formula>1</formula>
    </cfRule>
  </conditionalFormatting>
  <conditionalFormatting sqref="AT35:AT38">
    <cfRule type="cellIs" dxfId="39" priority="587" stopIfTrue="1" operator="greaterThanOrEqual">
      <formula>0.275</formula>
    </cfRule>
    <cfRule type="cellIs" dxfId="38" priority="588" operator="greaterThan">
      <formula>0.25</formula>
    </cfRule>
  </conditionalFormatting>
  <conditionalFormatting sqref="AT39">
    <cfRule type="cellIs" dxfId="37" priority="585" stopIfTrue="1" operator="greaterThanOrEqual">
      <formula>1.1</formula>
    </cfRule>
    <cfRule type="cellIs" dxfId="36" priority="586" operator="greaterThan">
      <formula>1</formula>
    </cfRule>
  </conditionalFormatting>
  <conditionalFormatting sqref="AT45:AT48">
    <cfRule type="cellIs" dxfId="35" priority="583" stopIfTrue="1" operator="greaterThanOrEqual">
      <formula>0.275</formula>
    </cfRule>
    <cfRule type="cellIs" dxfId="34" priority="584" operator="greaterThan">
      <formula>0.25</formula>
    </cfRule>
  </conditionalFormatting>
  <conditionalFormatting sqref="AT49">
    <cfRule type="cellIs" dxfId="33" priority="581" stopIfTrue="1" operator="greaterThanOrEqual">
      <formula>1.1</formula>
    </cfRule>
    <cfRule type="cellIs" dxfId="32" priority="582" operator="greaterThan">
      <formula>1</formula>
    </cfRule>
  </conditionalFormatting>
  <conditionalFormatting sqref="AT55:AT58">
    <cfRule type="cellIs" dxfId="31" priority="579" stopIfTrue="1" operator="greaterThanOrEqual">
      <formula>0.275</formula>
    </cfRule>
    <cfRule type="cellIs" dxfId="30" priority="580" operator="greaterThan">
      <formula>0.25</formula>
    </cfRule>
  </conditionalFormatting>
  <conditionalFormatting sqref="AT59">
    <cfRule type="cellIs" dxfId="29" priority="577" stopIfTrue="1" operator="greaterThanOrEqual">
      <formula>1.1</formula>
    </cfRule>
    <cfRule type="cellIs" dxfId="28" priority="578" operator="greaterThan">
      <formula>1</formula>
    </cfRule>
  </conditionalFormatting>
  <conditionalFormatting sqref="AT65:AT68">
    <cfRule type="cellIs" dxfId="27" priority="575" stopIfTrue="1" operator="greaterThanOrEqual">
      <formula>0.275</formula>
    </cfRule>
    <cfRule type="cellIs" dxfId="26" priority="576" operator="greaterThan">
      <formula>0.25</formula>
    </cfRule>
  </conditionalFormatting>
  <conditionalFormatting sqref="AT69">
    <cfRule type="cellIs" dxfId="25" priority="573" stopIfTrue="1" operator="greaterThanOrEqual">
      <formula>1.1</formula>
    </cfRule>
    <cfRule type="cellIs" dxfId="24" priority="574" operator="greaterThan">
      <formula>1</formula>
    </cfRule>
  </conditionalFormatting>
  <conditionalFormatting sqref="AT75:AT78">
    <cfRule type="cellIs" dxfId="23" priority="571" stopIfTrue="1" operator="greaterThanOrEqual">
      <formula>0.275</formula>
    </cfRule>
    <cfRule type="cellIs" dxfId="22" priority="572" operator="greaterThan">
      <formula>0.25</formula>
    </cfRule>
  </conditionalFormatting>
  <conditionalFormatting sqref="AT79">
    <cfRule type="cellIs" dxfId="21" priority="569" stopIfTrue="1" operator="greaterThanOrEqual">
      <formula>1.1</formula>
    </cfRule>
    <cfRule type="cellIs" dxfId="20" priority="570" operator="greaterThan">
      <formula>1</formula>
    </cfRule>
  </conditionalFormatting>
  <conditionalFormatting sqref="AT85:AT88">
    <cfRule type="cellIs" dxfId="19" priority="567" stopIfTrue="1" operator="greaterThanOrEqual">
      <formula>0.275</formula>
    </cfRule>
    <cfRule type="cellIs" dxfId="18" priority="568" operator="greaterThan">
      <formula>0.25</formula>
    </cfRule>
  </conditionalFormatting>
  <conditionalFormatting sqref="AT89">
    <cfRule type="cellIs" dxfId="17" priority="565" stopIfTrue="1" operator="greaterThanOrEqual">
      <formula>1.1</formula>
    </cfRule>
    <cfRule type="cellIs" dxfId="16" priority="566" operator="greaterThan">
      <formula>1</formula>
    </cfRule>
  </conditionalFormatting>
  <conditionalFormatting sqref="AT95:AT98">
    <cfRule type="cellIs" dxfId="15" priority="563" stopIfTrue="1" operator="greaterThanOrEqual">
      <formula>0.275</formula>
    </cfRule>
    <cfRule type="cellIs" dxfId="14" priority="564" operator="greaterThan">
      <formula>0.25</formula>
    </cfRule>
  </conditionalFormatting>
  <conditionalFormatting sqref="AT99">
    <cfRule type="cellIs" dxfId="13" priority="561" stopIfTrue="1" operator="greaterThanOrEqual">
      <formula>1.1</formula>
    </cfRule>
    <cfRule type="cellIs" dxfId="12" priority="562" operator="greaterThan">
      <formula>1</formula>
    </cfRule>
  </conditionalFormatting>
  <conditionalFormatting sqref="AT105:AT108">
    <cfRule type="cellIs" dxfId="11" priority="559" stopIfTrue="1" operator="greaterThanOrEqual">
      <formula>0.275</formula>
    </cfRule>
    <cfRule type="cellIs" dxfId="10" priority="560" operator="greaterThan">
      <formula>0.25</formula>
    </cfRule>
  </conditionalFormatting>
  <conditionalFormatting sqref="AT109">
    <cfRule type="cellIs" dxfId="9" priority="557" stopIfTrue="1" operator="greaterThanOrEqual">
      <formula>1.1</formula>
    </cfRule>
    <cfRule type="cellIs" dxfId="8" priority="558" operator="greaterThan">
      <formula>1</formula>
    </cfRule>
  </conditionalFormatting>
  <conditionalFormatting sqref="AT115:AT118">
    <cfRule type="cellIs" dxfId="7" priority="555" stopIfTrue="1" operator="greaterThanOrEqual">
      <formula>0.275</formula>
    </cfRule>
    <cfRule type="cellIs" dxfId="6" priority="556" operator="greaterThan">
      <formula>0.25</formula>
    </cfRule>
  </conditionalFormatting>
  <conditionalFormatting sqref="AT119">
    <cfRule type="cellIs" dxfId="5" priority="553" stopIfTrue="1" operator="greaterThanOrEqual">
      <formula>1.1</formula>
    </cfRule>
    <cfRule type="cellIs" dxfId="4" priority="554" operator="greaterThan">
      <formula>1</formula>
    </cfRule>
  </conditionalFormatting>
  <conditionalFormatting sqref="AT125:AT128 AT135:AT138 AT145:AT148 AT155:AT158 AT165:AT168 AT175:AT178 AT185:AT188 AT195:AT198 AT205:AT208 AT215:AT218 AT225:AT228 AT235:AT238 AT245:AT248 AT255:AT258 AT265:AT268 AT275:AT278 AT285:AT288 AT295:AT298 AT305:AT308 AT315:AT318 AT325:AT328 AT335:AT338 AT345:AT348 AT355:AT358 AT365:AT368 AT375:AT378 AT385:AT388 AT395:AT398 AT405:AT408 AT415:AT418 AT425:AT428 AT435:AT438 AT445:AT448 AT455:AT458 AT465:AT468 AT475:AT478 AT485:AT488 AT495:AT498 AT505:AT508 AT515:AT518 AT525:AT528 AT535:AT538 AT545:AT548 AT555:AT558 AT565:AT568 AT575:AT578 AT585:AT588 AT595:AT598 AT605:AT608 AT615:AT618 AT625:AT628 AT635:AT638 AT645:AT648 AT655:AT658 AT665:AT668 AT675:AT678 AT685:AT688 AT695:AT698 AT705:AT708 AT715:AT718 AT725:AT728 AT735:AT738 AT745:AT748 AT755:AT758 AT765:AT768 AT775:AT778 AT785:AT788 AT795:AT798 AT805:AT808 AT815:AT818 AT825:AT828 AT835:AT838 AT845:AT848 AT855:AT858 AT865:AT868 AT875:AT878 AT885:AT888 AT895:AT898 AT905:AT908 AT915:AT918 AT925:AT928 AT935:AT938 AT945:AT948 AT955:AT958 AT965:AT968 AT975:AT978 AT985:AT988 AT995:AT998 AT1005:AT1008 AT1015:AT1018 AT1025:AT1028 AT1035:AT1038 AT1045:AT1048 AT1055:AT1058 AT1065:AT1068 AT1075:AT1078 AT1085:AT1088 AT1095:AT1098 AT1105:AT1108 AT1115:AT1118 AT1125:AT1128 AT1135:AT1138 AT1145:AT1148 AT1155:AT1158 AT1165:AT1168 AT1175:AT1178 AT1185:AT1188 AT1195:AT1198 AT1205:AT1208 AT1215:AT1218 AT1225:AT1228 AT1235:AT1238 AT1245:AT1248 AT1255:AT1258 AT1265:AT1268 AT1275:AT1278 AT1285:AT1288 AT1295:AT1298 AT1305:AT1308 AT1315:AT1318 AT1325:AT1328 AT1335:AT1338 AT1345:AT1348 AT1355:AT1358 AT1365:AT1368 AT1375:AT1378 AT1385:AT1388 AT1395:AT1398 AT1405:AT1408 AT1415:AT1418 AT1425:AT1428 AT1435:AT1438 AT1445:AT1448 AT1455:AT1458 AT1465:AT1468 AT1475:AT1478 AT1485:AT1488 AT1495:AT1498">
    <cfRule type="cellIs" dxfId="3" priority="551" stopIfTrue="1" operator="greaterThanOrEqual">
      <formula>0.275</formula>
    </cfRule>
    <cfRule type="cellIs" dxfId="2" priority="552" operator="greaterThan">
      <formula>0.25</formula>
    </cfRule>
  </conditionalFormatting>
  <conditionalFormatting sqref="AT129 AT139 AT149 AT159 AT169 AT179 AT189 AT199 AT209 AT219 AT229 AT239 AT249 AT259 AT269 AT279 AT289 AT299 AT309 AT319 AT329 AT339 AT349 AT359 AT369 AT379 AT389 AT399 AT409 AT419 AT429 AT439 AT449 AT459 AT469 AT479 AT489 AT499 AT509 AT519 AT529 AT539 AT549 AT559 AT569 AT579 AT589 AT599 AT609 AT619 AT629 AT639 AT649 AT659 AT669 AT679 AT689 AT699 AT709 AT719 AT729 AT739 AT749 AT759 AT769 AT779 AT789 AT799 AT809 AT819 AT829 AT839 AT849 AT859 AT869 AT879 AT889 AT899 AT909 AT919 AT929 AT939 AT949 AT959 AT969 AT979 AT989 AT999 AT1009 AT1019 AT1029 AT1039 AT1049 AT1059 AT1069 AT1079 AT1089 AT1099 AT1109 AT1119 AT1129 AT1139 AT1149 AT1159 AT1169 AT1179 AT1189 AT1199 AT1209 AT1219 AT1229 AT1239 AT1249 AT1259 AT1269 AT1279 AT1289 AT1299 AT1309 AT1319 AT1329 AT1339 AT1349 AT1359 AT1369 AT1379 AT1389 AT1399 AT1409 AT1419 AT1429 AT1439 AT1449 AT1459 AT1469 AT1479 AT1489 AT1499">
    <cfRule type="cellIs" dxfId="1" priority="549" stopIfTrue="1" operator="greaterThanOrEqual">
      <formula>1.1</formula>
    </cfRule>
    <cfRule type="cellIs" dxfId="0" priority="550" operator="greaterThan">
      <formula>1</formula>
    </cfRule>
  </conditionalFormatting>
  <dataValidations count="1">
    <dataValidation type="list" allowBlank="1" showInputMessage="1" showErrorMessage="1" sqref="A2 A12 A22 A42 A62 A82 A102 A122 A32 A52 A72 A92 A112 A132 A142 A152 A162 A172 A182 A192 A202 A212 A222 A232 A242 A252 A262 A272 A282 A292 A302 A312 A322 A332 A342 A352 A362 A372 A382 A392 A402 A412 A422 A432 A442 A452 A462 A472 A482 A492 A502 A512 A522 A532 A542 A552 A562 A572 A582 A592 A602 A612 A622 A632 A642 A652 A662 A672 A682 A692 A702 A712 A722 A732 A742 A752 A762 A772 A782 A792 A802 A812 A822 A832 A842 A852 A862 A872 A882 A892 A902 A912 A922 A932 A942 A952 A962 A972 A982 A992 A1002 A1012 A1022 A1032 A1042 A1052 A1062 A1072 A1082 A1092 A1102 A1112 A1122 A1132 A1142 A1152 A1162 A1172 A1182 A1192 A1202 A1212 A1222 A1232 A1242 A1252 A1262 A1272 A1282 A1292 A1302 A1312 A1322 A1332 A1342 A1352 A1362 A1372 A1382 A1392 A1402 A1412 A1422 A1432 A1442 A1452 A1462 A1472 A1482 A1492">
      <formula1>$BF$2:$BF$5</formula1>
    </dataValidation>
  </dataValidations>
  <pageMargins left="0.25" right="0.25" top="0.75" bottom="0.75" header="0.3" footer="0.3"/>
  <pageSetup scale="49" fitToHeight="15" orientation="landscape" r:id="rId1"/>
  <rowBreaks count="1" manualBreakCount="1">
    <brk id="50" max="45"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281"/>
  <sheetViews>
    <sheetView zoomScaleNormal="100" workbookViewId="0">
      <selection activeCell="A28" sqref="A28:B28"/>
    </sheetView>
  </sheetViews>
  <sheetFormatPr defaultColWidth="8.7109375" defaultRowHeight="15" x14ac:dyDescent="0.25"/>
  <cols>
    <col min="1" max="1" width="61.42578125" bestFit="1" customWidth="1"/>
    <col min="2" max="2" width="38.28515625" customWidth="1"/>
  </cols>
  <sheetData>
    <row r="1" spans="1:19" ht="28.5" x14ac:dyDescent="0.45">
      <c r="A1" s="53" t="s">
        <v>66</v>
      </c>
    </row>
    <row r="2" spans="1:19" x14ac:dyDescent="0.25">
      <c r="A2" s="41" t="s">
        <v>185</v>
      </c>
      <c r="C2" s="23"/>
      <c r="D2" s="23"/>
      <c r="E2" s="23"/>
      <c r="F2" s="23"/>
      <c r="G2" s="23"/>
      <c r="H2" s="23"/>
      <c r="I2" s="23"/>
      <c r="J2" s="23"/>
      <c r="K2" s="23"/>
      <c r="L2" s="23"/>
      <c r="M2" s="23"/>
      <c r="N2" s="23"/>
      <c r="O2" s="23"/>
      <c r="P2" s="23"/>
      <c r="Q2" s="23"/>
      <c r="R2" s="23"/>
      <c r="S2" s="23"/>
    </row>
    <row r="3" spans="1:19" x14ac:dyDescent="0.25">
      <c r="A3" s="39"/>
      <c r="C3" s="23"/>
      <c r="D3" s="23"/>
      <c r="E3" s="23"/>
      <c r="F3" s="23"/>
      <c r="G3" s="23"/>
      <c r="H3" s="23"/>
      <c r="I3" s="23"/>
      <c r="J3" s="23"/>
      <c r="K3" s="23"/>
      <c r="L3" s="23"/>
      <c r="M3" s="23"/>
      <c r="N3" s="23"/>
      <c r="O3" s="23"/>
      <c r="P3" s="23"/>
      <c r="Q3" s="23"/>
      <c r="R3" s="23"/>
      <c r="S3" s="23"/>
    </row>
    <row r="4" spans="1:19" ht="21" x14ac:dyDescent="0.35">
      <c r="A4" s="54" t="s">
        <v>161</v>
      </c>
      <c r="B4" s="54" t="s">
        <v>67</v>
      </c>
      <c r="C4" s="23"/>
      <c r="D4" s="23"/>
      <c r="E4" s="23"/>
      <c r="F4" s="23"/>
      <c r="G4" s="23"/>
      <c r="H4" s="23"/>
      <c r="I4" s="23"/>
      <c r="J4" s="23"/>
      <c r="K4" s="23"/>
      <c r="L4" s="23"/>
      <c r="M4" s="23"/>
      <c r="N4" s="23"/>
      <c r="O4" s="23"/>
      <c r="P4" s="23"/>
      <c r="Q4" s="23"/>
      <c r="R4" s="23"/>
      <c r="S4" s="23"/>
    </row>
    <row r="5" spans="1:19" ht="19.5" customHeight="1" x14ac:dyDescent="0.25">
      <c r="A5" s="39"/>
      <c r="B5" s="106"/>
      <c r="C5" s="39"/>
      <c r="D5" s="23"/>
      <c r="E5" s="23"/>
      <c r="F5" s="23"/>
      <c r="G5" s="23"/>
      <c r="H5" s="23"/>
      <c r="I5" s="23"/>
      <c r="J5" s="23"/>
      <c r="K5" s="23"/>
      <c r="L5" s="23"/>
      <c r="M5" s="23"/>
      <c r="N5" s="23"/>
      <c r="O5" s="23"/>
      <c r="P5" s="23"/>
      <c r="Q5" s="23"/>
      <c r="R5" s="23"/>
      <c r="S5" s="23"/>
    </row>
    <row r="6" spans="1:19" ht="21" x14ac:dyDescent="0.35">
      <c r="A6" s="54" t="s">
        <v>68</v>
      </c>
      <c r="C6" s="23"/>
      <c r="D6" s="23"/>
      <c r="E6" s="23"/>
      <c r="F6" s="23"/>
      <c r="G6" s="23"/>
      <c r="H6" s="23"/>
      <c r="I6" s="23"/>
      <c r="J6" s="23"/>
      <c r="K6" s="23"/>
      <c r="L6" s="23"/>
      <c r="M6" s="23"/>
      <c r="N6" s="23"/>
      <c r="O6" s="23"/>
      <c r="P6" s="23"/>
      <c r="Q6" s="23"/>
      <c r="R6" s="23"/>
      <c r="S6" s="23"/>
    </row>
    <row r="7" spans="1:19" ht="19.5" customHeight="1" x14ac:dyDescent="0.25">
      <c r="A7" s="261"/>
      <c r="B7" s="261"/>
      <c r="C7" s="23"/>
      <c r="D7" s="23"/>
      <c r="E7" s="23"/>
      <c r="F7" s="23"/>
      <c r="G7" s="23"/>
      <c r="H7" s="23"/>
      <c r="I7" s="23"/>
      <c r="J7" s="23"/>
      <c r="K7" s="23"/>
      <c r="L7" s="23"/>
      <c r="M7" s="23"/>
      <c r="N7" s="23"/>
      <c r="O7" s="23"/>
      <c r="P7" s="23"/>
      <c r="Q7" s="23"/>
      <c r="R7" s="23"/>
      <c r="S7" s="23"/>
    </row>
    <row r="8" spans="1:19" ht="21" x14ac:dyDescent="0.35">
      <c r="A8" s="54" t="s">
        <v>69</v>
      </c>
      <c r="B8" s="54" t="s">
        <v>160</v>
      </c>
      <c r="C8" s="23"/>
      <c r="D8" s="23"/>
      <c r="E8" s="23"/>
      <c r="F8" s="23"/>
      <c r="G8" s="23"/>
      <c r="H8" s="23"/>
      <c r="I8" s="23"/>
      <c r="J8" s="23"/>
      <c r="K8" s="23"/>
      <c r="L8" s="23"/>
      <c r="M8" s="23"/>
      <c r="N8" s="23"/>
      <c r="O8" s="23"/>
      <c r="P8" s="23"/>
      <c r="Q8" s="23"/>
      <c r="R8" s="23"/>
      <c r="S8" s="23"/>
    </row>
    <row r="9" spans="1:19" ht="19.5" customHeight="1" x14ac:dyDescent="0.25">
      <c r="A9" s="39"/>
      <c r="B9" s="150"/>
      <c r="C9" s="23"/>
      <c r="D9" s="23"/>
      <c r="E9" s="23"/>
      <c r="F9" s="23"/>
      <c r="G9" s="23"/>
      <c r="H9" s="23"/>
      <c r="I9" s="23"/>
      <c r="J9" s="23"/>
      <c r="K9" s="23"/>
      <c r="L9" s="23"/>
      <c r="M9" s="23"/>
      <c r="N9" s="23"/>
      <c r="O9" s="23"/>
      <c r="P9" s="23"/>
      <c r="Q9" s="23"/>
      <c r="R9" s="23"/>
      <c r="S9" s="23"/>
    </row>
    <row r="10" spans="1:19" x14ac:dyDescent="0.25">
      <c r="C10" s="23"/>
      <c r="D10" s="23"/>
      <c r="E10" s="23"/>
      <c r="F10" s="23"/>
      <c r="G10" s="23"/>
      <c r="H10" s="23"/>
      <c r="I10" s="23"/>
      <c r="J10" s="23"/>
      <c r="K10" s="23"/>
      <c r="L10" s="23"/>
      <c r="M10" s="23"/>
      <c r="N10" s="23"/>
      <c r="O10" s="23"/>
      <c r="P10" s="23"/>
      <c r="Q10" s="23"/>
      <c r="R10" s="23"/>
      <c r="S10" s="23"/>
    </row>
    <row r="11" spans="1:19" ht="21" x14ac:dyDescent="0.35">
      <c r="A11" s="54" t="s">
        <v>162</v>
      </c>
      <c r="B11" s="54" t="s">
        <v>67</v>
      </c>
      <c r="C11" s="23"/>
      <c r="D11" s="23"/>
      <c r="E11" s="23"/>
      <c r="F11" s="23"/>
      <c r="G11" s="23"/>
      <c r="H11" s="23"/>
      <c r="I11" s="23"/>
      <c r="J11" s="23"/>
      <c r="K11" s="23"/>
      <c r="L11" s="23"/>
      <c r="M11" s="23"/>
      <c r="N11" s="23"/>
      <c r="O11" s="23"/>
      <c r="P11" s="23"/>
      <c r="Q11" s="23"/>
      <c r="R11" s="23"/>
      <c r="S11" s="23"/>
    </row>
    <row r="12" spans="1:19" ht="19.5" customHeight="1" x14ac:dyDescent="0.25">
      <c r="A12" s="39"/>
      <c r="B12" s="106"/>
      <c r="C12" s="39"/>
      <c r="D12" s="23"/>
      <c r="E12" s="23"/>
      <c r="F12" s="23"/>
      <c r="G12" s="23"/>
      <c r="H12" s="23"/>
      <c r="I12" s="23"/>
      <c r="J12" s="23"/>
      <c r="K12" s="23"/>
      <c r="L12" s="23"/>
      <c r="M12" s="23"/>
      <c r="N12" s="23"/>
      <c r="O12" s="23"/>
      <c r="P12" s="23"/>
      <c r="Q12" s="23"/>
      <c r="R12" s="23"/>
      <c r="S12" s="23"/>
    </row>
    <row r="13" spans="1:19" ht="21" x14ac:dyDescent="0.35">
      <c r="A13" s="54" t="s">
        <v>68</v>
      </c>
      <c r="C13" s="23"/>
      <c r="D13" s="23"/>
      <c r="E13" s="23"/>
      <c r="F13" s="23"/>
      <c r="G13" s="23"/>
      <c r="H13" s="23"/>
      <c r="I13" s="23"/>
      <c r="J13" s="23"/>
      <c r="K13" s="23"/>
      <c r="L13" s="23"/>
      <c r="M13" s="23"/>
      <c r="N13" s="23"/>
      <c r="O13" s="23"/>
      <c r="P13" s="23"/>
      <c r="Q13" s="23"/>
      <c r="R13" s="23"/>
      <c r="S13" s="23"/>
    </row>
    <row r="14" spans="1:19" ht="19.5" customHeight="1" x14ac:dyDescent="0.25">
      <c r="A14" s="261"/>
      <c r="B14" s="261"/>
      <c r="C14" s="23"/>
      <c r="D14" s="23"/>
      <c r="E14" s="23"/>
      <c r="F14" s="23"/>
      <c r="G14" s="23"/>
      <c r="H14" s="23"/>
      <c r="I14" s="23"/>
      <c r="J14" s="23"/>
      <c r="K14" s="23"/>
      <c r="L14" s="23"/>
      <c r="M14" s="23"/>
      <c r="N14" s="23"/>
      <c r="O14" s="23"/>
      <c r="P14" s="23"/>
      <c r="Q14" s="23"/>
      <c r="R14" s="23"/>
      <c r="S14" s="23"/>
    </row>
    <row r="15" spans="1:19" ht="21" x14ac:dyDescent="0.35">
      <c r="A15" s="54" t="s">
        <v>69</v>
      </c>
      <c r="B15" s="54" t="s">
        <v>160</v>
      </c>
      <c r="C15" s="23"/>
      <c r="D15" s="23"/>
      <c r="E15" s="23"/>
      <c r="F15" s="23"/>
      <c r="G15" s="23"/>
      <c r="H15" s="23"/>
      <c r="I15" s="23"/>
      <c r="J15" s="23"/>
      <c r="K15" s="23"/>
      <c r="L15" s="23"/>
      <c r="M15" s="23"/>
      <c r="N15" s="23"/>
      <c r="O15" s="23"/>
      <c r="P15" s="23"/>
      <c r="Q15" s="23"/>
      <c r="R15" s="23"/>
      <c r="S15" s="23"/>
    </row>
    <row r="16" spans="1:19" ht="19.5" customHeight="1" x14ac:dyDescent="0.25">
      <c r="A16" s="39"/>
      <c r="B16" s="150"/>
      <c r="C16" s="23"/>
      <c r="D16" s="23"/>
      <c r="E16" s="23"/>
      <c r="F16" s="23"/>
      <c r="G16" s="23"/>
      <c r="H16" s="23"/>
      <c r="I16" s="23"/>
      <c r="J16" s="23"/>
      <c r="K16" s="23"/>
      <c r="L16" s="23"/>
      <c r="M16" s="23"/>
      <c r="N16" s="23"/>
      <c r="O16" s="23"/>
      <c r="P16" s="23"/>
      <c r="Q16" s="23"/>
      <c r="R16" s="23"/>
      <c r="S16" s="23"/>
    </row>
    <row r="17" spans="1:19" x14ac:dyDescent="0.25">
      <c r="C17" s="23"/>
      <c r="D17" s="23"/>
      <c r="E17" s="23"/>
      <c r="F17" s="23"/>
      <c r="G17" s="23"/>
      <c r="H17" s="23"/>
      <c r="I17" s="23"/>
      <c r="J17" s="23"/>
      <c r="K17" s="23"/>
      <c r="L17" s="23"/>
      <c r="M17" s="23"/>
      <c r="N17" s="23"/>
      <c r="O17" s="23"/>
      <c r="P17" s="23"/>
      <c r="Q17" s="23"/>
      <c r="R17" s="23"/>
      <c r="S17" s="23"/>
    </row>
    <row r="18" spans="1:19" ht="21" x14ac:dyDescent="0.35">
      <c r="A18" s="54" t="s">
        <v>163</v>
      </c>
      <c r="B18" s="54" t="s">
        <v>67</v>
      </c>
      <c r="C18" s="23"/>
      <c r="D18" s="23"/>
      <c r="E18" s="23"/>
      <c r="F18" s="23"/>
      <c r="G18" s="23"/>
      <c r="H18" s="23"/>
      <c r="I18" s="23"/>
      <c r="J18" s="23"/>
      <c r="K18" s="23"/>
      <c r="L18" s="23"/>
      <c r="M18" s="23"/>
      <c r="N18" s="23"/>
      <c r="O18" s="23"/>
      <c r="P18" s="23"/>
      <c r="Q18" s="23"/>
      <c r="R18" s="23"/>
      <c r="S18" s="23"/>
    </row>
    <row r="19" spans="1:19" ht="19.5" customHeight="1" x14ac:dyDescent="0.25">
      <c r="A19" s="39"/>
      <c r="B19" s="106"/>
      <c r="C19" s="39"/>
      <c r="D19" s="23"/>
      <c r="E19" s="23"/>
      <c r="F19" s="23"/>
      <c r="G19" s="23"/>
      <c r="H19" s="23"/>
      <c r="I19" s="23"/>
      <c r="J19" s="23"/>
      <c r="K19" s="23"/>
      <c r="L19" s="23"/>
      <c r="M19" s="23"/>
      <c r="N19" s="23"/>
      <c r="O19" s="23"/>
      <c r="P19" s="23"/>
      <c r="Q19" s="23"/>
      <c r="R19" s="23"/>
      <c r="S19" s="23"/>
    </row>
    <row r="20" spans="1:19" ht="21" x14ac:dyDescent="0.35">
      <c r="A20" s="54" t="s">
        <v>68</v>
      </c>
      <c r="C20" s="23"/>
      <c r="D20" s="23"/>
      <c r="E20" s="23"/>
      <c r="F20" s="23"/>
      <c r="G20" s="23"/>
      <c r="H20" s="23"/>
      <c r="I20" s="23"/>
      <c r="J20" s="23"/>
      <c r="K20" s="23"/>
      <c r="L20" s="23"/>
      <c r="M20" s="23"/>
      <c r="N20" s="23"/>
      <c r="O20" s="23"/>
      <c r="P20" s="23"/>
      <c r="Q20" s="23"/>
      <c r="R20" s="23"/>
      <c r="S20" s="23"/>
    </row>
    <row r="21" spans="1:19" ht="19.5" customHeight="1" x14ac:dyDescent="0.25">
      <c r="A21" s="261"/>
      <c r="B21" s="261"/>
      <c r="C21" s="23"/>
      <c r="D21" s="23"/>
      <c r="E21" s="23"/>
      <c r="F21" s="23"/>
      <c r="G21" s="23"/>
      <c r="H21" s="23"/>
      <c r="I21" s="23"/>
      <c r="J21" s="23"/>
      <c r="K21" s="23"/>
      <c r="L21" s="23"/>
      <c r="M21" s="23"/>
      <c r="N21" s="23"/>
      <c r="O21" s="23"/>
      <c r="P21" s="23"/>
      <c r="Q21" s="23"/>
      <c r="R21" s="23"/>
      <c r="S21" s="23"/>
    </row>
    <row r="22" spans="1:19" ht="21" x14ac:dyDescent="0.35">
      <c r="A22" s="54" t="s">
        <v>69</v>
      </c>
      <c r="B22" s="54" t="s">
        <v>160</v>
      </c>
      <c r="C22" s="23"/>
      <c r="D22" s="23"/>
      <c r="E22" s="23"/>
      <c r="F22" s="23"/>
      <c r="G22" s="23"/>
      <c r="H22" s="23"/>
      <c r="I22" s="23"/>
      <c r="J22" s="23"/>
      <c r="K22" s="23"/>
      <c r="L22" s="23"/>
      <c r="M22" s="23"/>
      <c r="N22" s="23"/>
      <c r="O22" s="23"/>
      <c r="P22" s="23"/>
      <c r="Q22" s="23"/>
      <c r="R22" s="23"/>
      <c r="S22" s="23"/>
    </row>
    <row r="23" spans="1:19" ht="19.5" customHeight="1" x14ac:dyDescent="0.25">
      <c r="A23" s="39"/>
      <c r="B23" s="150"/>
      <c r="C23" s="23"/>
      <c r="D23" s="23"/>
      <c r="E23" s="23"/>
      <c r="F23" s="23"/>
      <c r="G23" s="23"/>
      <c r="H23" s="23"/>
      <c r="I23" s="23"/>
      <c r="J23" s="23"/>
      <c r="K23" s="23"/>
      <c r="L23" s="23"/>
      <c r="M23" s="23"/>
      <c r="N23" s="23"/>
      <c r="O23" s="23"/>
      <c r="P23" s="23"/>
      <c r="Q23" s="23"/>
      <c r="R23" s="23"/>
      <c r="S23" s="23"/>
    </row>
    <row r="24" spans="1:19" x14ac:dyDescent="0.25">
      <c r="C24" s="23"/>
      <c r="D24" s="23"/>
      <c r="E24" s="23"/>
      <c r="F24" s="23"/>
      <c r="G24" s="23"/>
      <c r="H24" s="23"/>
      <c r="I24" s="23"/>
      <c r="J24" s="23"/>
      <c r="K24" s="23"/>
      <c r="L24" s="23"/>
      <c r="M24" s="23"/>
      <c r="N24" s="23"/>
      <c r="O24" s="23"/>
      <c r="P24" s="23"/>
      <c r="Q24" s="23"/>
      <c r="R24" s="23"/>
      <c r="S24" s="23"/>
    </row>
    <row r="25" spans="1:19" ht="21" x14ac:dyDescent="0.35">
      <c r="A25" s="54" t="s">
        <v>70</v>
      </c>
      <c r="B25" s="54" t="s">
        <v>67</v>
      </c>
      <c r="C25" s="23"/>
      <c r="D25" s="23"/>
      <c r="E25" s="23"/>
      <c r="F25" s="23"/>
      <c r="G25" s="23"/>
      <c r="H25" s="23"/>
      <c r="I25" s="23"/>
      <c r="J25" s="23"/>
      <c r="K25" s="23"/>
      <c r="L25" s="23"/>
      <c r="M25" s="23"/>
      <c r="N25" s="23"/>
      <c r="O25" s="23"/>
      <c r="P25" s="23"/>
      <c r="Q25" s="23"/>
      <c r="R25" s="23"/>
      <c r="S25" s="23"/>
    </row>
    <row r="26" spans="1:19" ht="19.5" customHeight="1" x14ac:dyDescent="0.25">
      <c r="A26" s="39"/>
      <c r="B26" s="39"/>
      <c r="C26" s="23"/>
      <c r="D26" s="23"/>
      <c r="E26" s="23"/>
      <c r="F26" s="23"/>
      <c r="G26" s="23"/>
      <c r="H26" s="23"/>
      <c r="I26" s="23"/>
      <c r="J26" s="23"/>
      <c r="K26" s="23"/>
      <c r="L26" s="23"/>
      <c r="M26" s="23"/>
      <c r="N26" s="23"/>
      <c r="O26" s="23"/>
      <c r="P26" s="23"/>
      <c r="Q26" s="23"/>
      <c r="R26" s="23"/>
      <c r="S26" s="23"/>
    </row>
    <row r="27" spans="1:19" ht="21" x14ac:dyDescent="0.35">
      <c r="A27" s="54" t="s">
        <v>68</v>
      </c>
      <c r="C27" s="23"/>
      <c r="D27" s="23"/>
      <c r="E27" s="23"/>
      <c r="F27" s="23"/>
      <c r="G27" s="23"/>
      <c r="H27" s="23"/>
      <c r="I27" s="23"/>
      <c r="J27" s="23"/>
      <c r="K27" s="23"/>
      <c r="L27" s="23"/>
      <c r="M27" s="23"/>
      <c r="N27" s="23"/>
      <c r="O27" s="23"/>
      <c r="P27" s="23"/>
      <c r="Q27" s="23"/>
      <c r="R27" s="23"/>
      <c r="S27" s="23"/>
    </row>
    <row r="28" spans="1:19" ht="19.5" customHeight="1" x14ac:dyDescent="0.25">
      <c r="A28" s="261"/>
      <c r="B28" s="261"/>
      <c r="C28" s="23"/>
      <c r="D28" s="23"/>
      <c r="E28" s="23"/>
      <c r="F28" s="23"/>
      <c r="G28" s="23"/>
      <c r="H28" s="23"/>
      <c r="I28" s="23"/>
      <c r="J28" s="23"/>
      <c r="K28" s="23"/>
      <c r="L28" s="23"/>
      <c r="M28" s="23"/>
      <c r="N28" s="23"/>
      <c r="O28" s="23"/>
      <c r="P28" s="23"/>
      <c r="Q28" s="23"/>
      <c r="R28" s="23"/>
      <c r="S28" s="23"/>
    </row>
    <row r="29" spans="1:19" ht="21" x14ac:dyDescent="0.35">
      <c r="A29" s="54" t="s">
        <v>69</v>
      </c>
      <c r="B29" s="54" t="s">
        <v>71</v>
      </c>
      <c r="C29" s="23"/>
      <c r="D29" s="23"/>
      <c r="E29" s="23"/>
      <c r="F29" s="23"/>
      <c r="G29" s="23"/>
      <c r="H29" s="23"/>
      <c r="I29" s="23"/>
      <c r="J29" s="23"/>
      <c r="K29" s="23"/>
      <c r="L29" s="23"/>
      <c r="M29" s="23"/>
      <c r="N29" s="23"/>
      <c r="O29" s="23"/>
      <c r="P29" s="23"/>
      <c r="Q29" s="23"/>
      <c r="R29" s="23"/>
      <c r="S29" s="23"/>
    </row>
    <row r="30" spans="1:19" ht="19.5" customHeight="1" x14ac:dyDescent="0.25">
      <c r="A30" s="39"/>
      <c r="B30" s="39"/>
      <c r="C30" s="23"/>
      <c r="D30" s="23"/>
      <c r="E30" s="23"/>
      <c r="F30" s="23"/>
      <c r="G30" s="23"/>
      <c r="H30" s="23"/>
      <c r="I30" s="23"/>
      <c r="J30" s="23"/>
      <c r="K30" s="23"/>
      <c r="L30" s="23"/>
      <c r="M30" s="23"/>
      <c r="N30" s="23"/>
      <c r="O30" s="23"/>
      <c r="P30" s="23"/>
      <c r="Q30" s="23"/>
      <c r="R30" s="23"/>
      <c r="S30" s="23"/>
    </row>
    <row r="31" spans="1:19" s="37" customFormat="1" ht="19.5" customHeight="1" x14ac:dyDescent="0.25">
      <c r="A31" s="198"/>
      <c r="B31" s="198"/>
      <c r="C31" s="198"/>
      <c r="D31" s="198"/>
      <c r="E31" s="198"/>
      <c r="F31" s="198"/>
      <c r="G31" s="198"/>
      <c r="H31" s="198"/>
      <c r="I31" s="198"/>
      <c r="J31" s="198"/>
      <c r="K31" s="198"/>
      <c r="L31" s="198"/>
      <c r="M31" s="198"/>
      <c r="N31" s="198"/>
      <c r="O31" s="198"/>
      <c r="P31" s="198"/>
      <c r="Q31" s="198"/>
      <c r="R31" s="198"/>
      <c r="S31" s="198"/>
    </row>
    <row r="32" spans="1:19" ht="21" x14ac:dyDescent="0.35">
      <c r="A32" s="54" t="s">
        <v>187</v>
      </c>
      <c r="B32" s="54" t="s">
        <v>67</v>
      </c>
      <c r="C32" s="23"/>
      <c r="D32" s="23"/>
      <c r="E32" s="23"/>
      <c r="F32" s="23"/>
      <c r="G32" s="23"/>
      <c r="H32" s="23"/>
      <c r="I32" s="23"/>
      <c r="J32" s="23"/>
      <c r="K32" s="23"/>
      <c r="L32" s="23"/>
      <c r="M32" s="23"/>
      <c r="N32" s="23"/>
      <c r="O32" s="23"/>
      <c r="P32" s="23"/>
      <c r="Q32" s="23"/>
      <c r="R32" s="23"/>
      <c r="S32" s="23"/>
    </row>
    <row r="33" spans="1:19" ht="19.5" customHeight="1" x14ac:dyDescent="0.25">
      <c r="A33" s="39"/>
      <c r="B33" s="39"/>
      <c r="C33" s="23"/>
      <c r="D33" s="23"/>
      <c r="E33" s="23"/>
      <c r="F33" s="23"/>
      <c r="G33" s="23"/>
      <c r="H33" s="23"/>
      <c r="I33" s="23"/>
      <c r="J33" s="23"/>
      <c r="K33" s="23"/>
      <c r="L33" s="23"/>
      <c r="M33" s="23"/>
      <c r="N33" s="23"/>
      <c r="O33" s="23"/>
      <c r="P33" s="23"/>
      <c r="Q33" s="23"/>
      <c r="R33" s="23"/>
      <c r="S33" s="23"/>
    </row>
    <row r="34" spans="1:19" ht="21" x14ac:dyDescent="0.35">
      <c r="A34" s="54" t="s">
        <v>68</v>
      </c>
      <c r="C34" s="23"/>
      <c r="D34" s="23"/>
      <c r="E34" s="23"/>
      <c r="F34" s="23"/>
      <c r="G34" s="23"/>
      <c r="H34" s="23"/>
      <c r="I34" s="23"/>
      <c r="J34" s="23"/>
      <c r="K34" s="23"/>
      <c r="L34" s="23"/>
      <c r="M34" s="23"/>
      <c r="N34" s="23"/>
      <c r="O34" s="23"/>
      <c r="P34" s="23"/>
      <c r="Q34" s="23"/>
      <c r="R34" s="23"/>
      <c r="S34" s="23"/>
    </row>
    <row r="35" spans="1:19" ht="19.5" customHeight="1" x14ac:dyDescent="0.25">
      <c r="A35" s="261"/>
      <c r="B35" s="261"/>
      <c r="C35" s="23"/>
      <c r="D35" s="23"/>
      <c r="E35" s="23"/>
      <c r="F35" s="23"/>
      <c r="G35" s="23"/>
      <c r="H35" s="23"/>
      <c r="I35" s="23"/>
      <c r="J35" s="23"/>
      <c r="K35" s="23"/>
      <c r="L35" s="23"/>
      <c r="M35" s="23"/>
      <c r="N35" s="23"/>
      <c r="O35" s="23"/>
      <c r="P35" s="23"/>
      <c r="Q35" s="23"/>
      <c r="R35" s="23"/>
      <c r="S35" s="23"/>
    </row>
    <row r="36" spans="1:19" ht="21" x14ac:dyDescent="0.35">
      <c r="A36" s="54" t="s">
        <v>69</v>
      </c>
      <c r="B36" s="54" t="s">
        <v>71</v>
      </c>
      <c r="C36" s="23"/>
      <c r="D36" s="23"/>
      <c r="E36" s="23"/>
      <c r="F36" s="23"/>
      <c r="G36" s="23"/>
      <c r="H36" s="23"/>
      <c r="I36" s="23"/>
      <c r="J36" s="23"/>
      <c r="K36" s="23"/>
      <c r="L36" s="23"/>
      <c r="M36" s="23"/>
      <c r="N36" s="23"/>
      <c r="O36" s="23"/>
      <c r="P36" s="23"/>
      <c r="Q36" s="23"/>
      <c r="R36" s="23"/>
      <c r="S36" s="23"/>
    </row>
    <row r="37" spans="1:19" ht="19.5" customHeight="1" x14ac:dyDescent="0.25">
      <c r="A37" s="39"/>
      <c r="B37" s="39"/>
      <c r="C37" s="23"/>
      <c r="D37" s="23"/>
      <c r="E37" s="23"/>
      <c r="F37" s="23"/>
      <c r="G37" s="23"/>
      <c r="H37" s="23"/>
      <c r="I37" s="23"/>
      <c r="J37" s="23"/>
      <c r="K37" s="23"/>
      <c r="L37" s="23"/>
      <c r="M37" s="23"/>
      <c r="N37" s="23"/>
      <c r="O37" s="23"/>
      <c r="P37" s="23"/>
      <c r="Q37" s="23"/>
      <c r="R37" s="23"/>
      <c r="S37" s="23"/>
    </row>
    <row r="38" spans="1:19" x14ac:dyDescent="0.25">
      <c r="C38" s="23"/>
      <c r="D38" s="23"/>
      <c r="E38" s="23"/>
      <c r="F38" s="23"/>
      <c r="G38" s="23"/>
      <c r="H38" s="23"/>
      <c r="I38" s="23"/>
      <c r="J38" s="23"/>
      <c r="K38" s="23"/>
      <c r="L38" s="23"/>
      <c r="M38" s="23"/>
      <c r="N38" s="23"/>
      <c r="O38" s="23"/>
      <c r="P38" s="23"/>
      <c r="Q38" s="23"/>
      <c r="R38" s="23"/>
      <c r="S38" s="23"/>
    </row>
    <row r="39" spans="1:19" x14ac:dyDescent="0.25">
      <c r="A39" s="73" t="s">
        <v>103</v>
      </c>
      <c r="B39" s="23"/>
      <c r="C39" s="23"/>
      <c r="D39" s="23"/>
      <c r="E39" s="23"/>
      <c r="F39" s="23"/>
      <c r="G39" s="23"/>
      <c r="H39" s="23"/>
      <c r="I39" s="23"/>
      <c r="J39" s="23"/>
      <c r="K39" s="23"/>
      <c r="L39" s="23"/>
      <c r="M39" s="23"/>
      <c r="N39" s="23"/>
      <c r="O39" s="23"/>
      <c r="P39" s="23"/>
      <c r="Q39" s="23"/>
      <c r="R39" s="23"/>
      <c r="S39" s="23"/>
    </row>
    <row r="40" spans="1:19" x14ac:dyDescent="0.25">
      <c r="A40" s="23"/>
      <c r="B40" s="23"/>
    </row>
    <row r="41" spans="1:19" x14ac:dyDescent="0.25">
      <c r="A41" s="23"/>
      <c r="B41" s="23"/>
    </row>
    <row r="42" spans="1:19" x14ac:dyDescent="0.25">
      <c r="A42" s="23"/>
      <c r="B42" s="23"/>
    </row>
    <row r="43" spans="1:19" x14ac:dyDescent="0.25">
      <c r="A43" s="23"/>
      <c r="B43" s="23"/>
    </row>
    <row r="44" spans="1:19" x14ac:dyDescent="0.25">
      <c r="A44" s="23"/>
      <c r="B44" s="23"/>
    </row>
    <row r="45" spans="1:19" x14ac:dyDescent="0.25">
      <c r="A45" s="23"/>
      <c r="B45" s="23"/>
    </row>
    <row r="46" spans="1:19" x14ac:dyDescent="0.25">
      <c r="A46" s="23"/>
      <c r="B46" s="23"/>
    </row>
    <row r="47" spans="1:19" x14ac:dyDescent="0.25">
      <c r="A47" s="23"/>
      <c r="B47" s="23"/>
    </row>
    <row r="48" spans="1:19" x14ac:dyDescent="0.25">
      <c r="A48" s="23"/>
      <c r="B48" s="23"/>
    </row>
    <row r="49" spans="1:2" x14ac:dyDescent="0.25">
      <c r="A49" s="23"/>
      <c r="B49" s="23"/>
    </row>
    <row r="50" spans="1:2" x14ac:dyDescent="0.25">
      <c r="A50" s="23"/>
      <c r="B50" s="23"/>
    </row>
    <row r="51" spans="1:2" x14ac:dyDescent="0.25">
      <c r="A51" s="23"/>
      <c r="B51" s="23"/>
    </row>
    <row r="52" spans="1:2" x14ac:dyDescent="0.25">
      <c r="A52" s="23"/>
      <c r="B52" s="23"/>
    </row>
    <row r="53" spans="1:2" x14ac:dyDescent="0.25">
      <c r="A53" s="23"/>
      <c r="B53" s="23"/>
    </row>
    <row r="54" spans="1:2" x14ac:dyDescent="0.25">
      <c r="A54" s="23"/>
      <c r="B54" s="23"/>
    </row>
    <row r="55" spans="1:2" x14ac:dyDescent="0.25">
      <c r="A55" s="23"/>
      <c r="B55" s="23"/>
    </row>
    <row r="56" spans="1:2" x14ac:dyDescent="0.25">
      <c r="A56" s="23"/>
      <c r="B56" s="23"/>
    </row>
    <row r="57" spans="1:2" x14ac:dyDescent="0.25">
      <c r="A57" s="23"/>
      <c r="B57" s="23"/>
    </row>
    <row r="58" spans="1:2" x14ac:dyDescent="0.25">
      <c r="A58" s="23"/>
      <c r="B58" s="23"/>
    </row>
    <row r="59" spans="1:2" x14ac:dyDescent="0.25">
      <c r="A59" s="23"/>
      <c r="B59" s="23"/>
    </row>
    <row r="60" spans="1:2" x14ac:dyDescent="0.25">
      <c r="A60" s="23"/>
      <c r="B60" s="23"/>
    </row>
    <row r="61" spans="1:2" x14ac:dyDescent="0.25">
      <c r="A61" s="23"/>
      <c r="B61" s="23"/>
    </row>
    <row r="62" spans="1:2" x14ac:dyDescent="0.25">
      <c r="A62" s="23"/>
      <c r="B62" s="23"/>
    </row>
    <row r="63" spans="1:2" x14ac:dyDescent="0.25">
      <c r="A63" s="23"/>
      <c r="B63" s="23"/>
    </row>
    <row r="64" spans="1:2" x14ac:dyDescent="0.25">
      <c r="A64" s="23"/>
      <c r="B64" s="23"/>
    </row>
    <row r="65" spans="1:2" x14ac:dyDescent="0.25">
      <c r="A65" s="23"/>
      <c r="B65" s="23"/>
    </row>
    <row r="66" spans="1:2" x14ac:dyDescent="0.25">
      <c r="A66" s="23"/>
      <c r="B66" s="23"/>
    </row>
    <row r="67" spans="1:2" x14ac:dyDescent="0.25">
      <c r="A67" s="23"/>
      <c r="B67" s="23"/>
    </row>
    <row r="68" spans="1:2" x14ac:dyDescent="0.25">
      <c r="A68" s="23"/>
      <c r="B68" s="23"/>
    </row>
    <row r="69" spans="1:2" x14ac:dyDescent="0.25">
      <c r="A69" s="23"/>
      <c r="B69" s="23"/>
    </row>
    <row r="70" spans="1:2" x14ac:dyDescent="0.25">
      <c r="A70" s="23"/>
      <c r="B70" s="23"/>
    </row>
    <row r="71" spans="1:2" x14ac:dyDescent="0.25">
      <c r="A71" s="23"/>
      <c r="B71" s="23"/>
    </row>
    <row r="72" spans="1:2" x14ac:dyDescent="0.25">
      <c r="A72" s="23"/>
      <c r="B72" s="23"/>
    </row>
    <row r="73" spans="1:2" x14ac:dyDescent="0.25">
      <c r="A73" s="23"/>
      <c r="B73" s="23"/>
    </row>
    <row r="74" spans="1:2" x14ac:dyDescent="0.25">
      <c r="A74" s="23"/>
      <c r="B74" s="23"/>
    </row>
    <row r="75" spans="1:2" x14ac:dyDescent="0.25">
      <c r="A75" s="23"/>
      <c r="B75" s="23"/>
    </row>
    <row r="76" spans="1:2" x14ac:dyDescent="0.25">
      <c r="A76" s="23"/>
      <c r="B76" s="23"/>
    </row>
    <row r="77" spans="1:2" x14ac:dyDescent="0.25">
      <c r="A77" s="23"/>
      <c r="B77" s="23"/>
    </row>
    <row r="78" spans="1:2" x14ac:dyDescent="0.25">
      <c r="A78" s="23"/>
      <c r="B78" s="23"/>
    </row>
    <row r="79" spans="1:2" x14ac:dyDescent="0.25">
      <c r="A79" s="23"/>
      <c r="B79" s="23"/>
    </row>
    <row r="80" spans="1:2" x14ac:dyDescent="0.25">
      <c r="A80" s="23"/>
      <c r="B80" s="23"/>
    </row>
    <row r="81" spans="1:2" x14ac:dyDescent="0.25">
      <c r="A81" s="23"/>
      <c r="B81" s="23"/>
    </row>
    <row r="82" spans="1:2" x14ac:dyDescent="0.25">
      <c r="A82" s="23"/>
      <c r="B82" s="23"/>
    </row>
    <row r="83" spans="1:2" x14ac:dyDescent="0.25">
      <c r="A83" s="23"/>
      <c r="B83" s="23"/>
    </row>
    <row r="84" spans="1:2" x14ac:dyDescent="0.25">
      <c r="A84" s="23"/>
      <c r="B84" s="23"/>
    </row>
    <row r="85" spans="1:2" x14ac:dyDescent="0.25">
      <c r="A85" s="23"/>
      <c r="B85" s="23"/>
    </row>
    <row r="86" spans="1:2" x14ac:dyDescent="0.25">
      <c r="A86" s="23"/>
      <c r="B86" s="23"/>
    </row>
    <row r="87" spans="1:2" x14ac:dyDescent="0.25">
      <c r="A87" s="23"/>
      <c r="B87" s="23"/>
    </row>
    <row r="88" spans="1:2" x14ac:dyDescent="0.25">
      <c r="A88" s="23"/>
      <c r="B88" s="23"/>
    </row>
    <row r="89" spans="1:2" x14ac:dyDescent="0.25">
      <c r="A89" s="23"/>
      <c r="B89" s="23"/>
    </row>
    <row r="90" spans="1:2" x14ac:dyDescent="0.25">
      <c r="A90" s="23"/>
      <c r="B90" s="23"/>
    </row>
    <row r="91" spans="1:2" x14ac:dyDescent="0.25">
      <c r="A91" s="23"/>
      <c r="B91" s="23"/>
    </row>
    <row r="92" spans="1:2" x14ac:dyDescent="0.25">
      <c r="A92" s="23"/>
      <c r="B92" s="23"/>
    </row>
    <row r="93" spans="1:2" x14ac:dyDescent="0.25">
      <c r="A93" s="23"/>
      <c r="B93" s="23"/>
    </row>
    <row r="94" spans="1:2" x14ac:dyDescent="0.25">
      <c r="A94" s="23"/>
      <c r="B94" s="23"/>
    </row>
    <row r="95" spans="1:2" x14ac:dyDescent="0.25">
      <c r="A95" s="23"/>
      <c r="B95" s="23"/>
    </row>
    <row r="96" spans="1:2" x14ac:dyDescent="0.25">
      <c r="A96" s="23"/>
      <c r="B96" s="23"/>
    </row>
    <row r="97" spans="1:2" x14ac:dyDescent="0.25">
      <c r="A97" s="23"/>
      <c r="B97" s="23"/>
    </row>
    <row r="98" spans="1:2" x14ac:dyDescent="0.25">
      <c r="A98" s="23"/>
      <c r="B98" s="23"/>
    </row>
    <row r="99" spans="1:2" x14ac:dyDescent="0.25">
      <c r="A99" s="23"/>
      <c r="B99" s="23"/>
    </row>
    <row r="100" spans="1:2" x14ac:dyDescent="0.25">
      <c r="A100" s="23"/>
      <c r="B100" s="23"/>
    </row>
    <row r="101" spans="1:2" x14ac:dyDescent="0.25">
      <c r="A101" s="23"/>
      <c r="B101" s="23"/>
    </row>
    <row r="102" spans="1:2" x14ac:dyDescent="0.25">
      <c r="A102" s="23"/>
      <c r="B102" s="23"/>
    </row>
    <row r="103" spans="1:2" x14ac:dyDescent="0.25">
      <c r="A103" s="23"/>
      <c r="B103" s="23"/>
    </row>
    <row r="104" spans="1:2" x14ac:dyDescent="0.25">
      <c r="A104" s="23"/>
      <c r="B104" s="23"/>
    </row>
    <row r="105" spans="1:2" x14ac:dyDescent="0.25">
      <c r="A105" s="23"/>
      <c r="B105" s="23"/>
    </row>
    <row r="106" spans="1:2" x14ac:dyDescent="0.25">
      <c r="A106" s="23"/>
      <c r="B106" s="23"/>
    </row>
    <row r="107" spans="1:2" x14ac:dyDescent="0.25">
      <c r="A107" s="23"/>
      <c r="B107" s="23"/>
    </row>
    <row r="108" spans="1:2" x14ac:dyDescent="0.25">
      <c r="A108" s="23"/>
      <c r="B108" s="23"/>
    </row>
    <row r="109" spans="1:2" x14ac:dyDescent="0.25">
      <c r="A109" s="23"/>
      <c r="B109" s="23"/>
    </row>
    <row r="110" spans="1:2" x14ac:dyDescent="0.25">
      <c r="A110" s="23"/>
      <c r="B110" s="23"/>
    </row>
    <row r="111" spans="1:2" x14ac:dyDescent="0.25">
      <c r="A111" s="23"/>
      <c r="B111" s="23"/>
    </row>
    <row r="112" spans="1:2" x14ac:dyDescent="0.25">
      <c r="A112" s="23"/>
      <c r="B112" s="23"/>
    </row>
    <row r="113" spans="1:2" x14ac:dyDescent="0.25">
      <c r="A113" s="23"/>
      <c r="B113" s="23"/>
    </row>
    <row r="114" spans="1:2" x14ac:dyDescent="0.25">
      <c r="A114" s="23"/>
      <c r="B114" s="23"/>
    </row>
    <row r="115" spans="1:2" x14ac:dyDescent="0.25">
      <c r="A115" s="23"/>
      <c r="B115" s="23"/>
    </row>
    <row r="116" spans="1:2" x14ac:dyDescent="0.25">
      <c r="A116" s="23"/>
      <c r="B116" s="23"/>
    </row>
    <row r="117" spans="1:2" x14ac:dyDescent="0.25">
      <c r="A117" s="23"/>
      <c r="B117" s="23"/>
    </row>
    <row r="118" spans="1:2" x14ac:dyDescent="0.25">
      <c r="A118" s="23"/>
      <c r="B118" s="23"/>
    </row>
    <row r="119" spans="1:2" x14ac:dyDescent="0.25">
      <c r="A119" s="23"/>
      <c r="B119" s="23"/>
    </row>
    <row r="120" spans="1:2" x14ac:dyDescent="0.25">
      <c r="A120" s="23"/>
      <c r="B120" s="23"/>
    </row>
    <row r="121" spans="1:2" x14ac:dyDescent="0.25">
      <c r="A121" s="23"/>
      <c r="B121" s="23"/>
    </row>
    <row r="122" spans="1:2" x14ac:dyDescent="0.25">
      <c r="A122" s="23"/>
      <c r="B122" s="23"/>
    </row>
    <row r="123" spans="1:2" x14ac:dyDescent="0.25">
      <c r="A123" s="23"/>
      <c r="B123" s="23"/>
    </row>
    <row r="124" spans="1:2" x14ac:dyDescent="0.25">
      <c r="A124" s="23"/>
      <c r="B124" s="23"/>
    </row>
    <row r="125" spans="1:2" x14ac:dyDescent="0.25">
      <c r="A125" s="23"/>
      <c r="B125" s="23"/>
    </row>
    <row r="126" spans="1:2" x14ac:dyDescent="0.25">
      <c r="A126" s="23"/>
      <c r="B126" s="23"/>
    </row>
    <row r="127" spans="1:2" x14ac:dyDescent="0.25">
      <c r="A127" s="23"/>
      <c r="B127" s="23"/>
    </row>
    <row r="128" spans="1:2" x14ac:dyDescent="0.25">
      <c r="A128" s="23"/>
      <c r="B128" s="23"/>
    </row>
    <row r="129" spans="1:2" x14ac:dyDescent="0.25">
      <c r="A129" s="23"/>
      <c r="B129" s="23"/>
    </row>
    <row r="130" spans="1:2" x14ac:dyDescent="0.25">
      <c r="A130" s="23"/>
      <c r="B130" s="23"/>
    </row>
    <row r="131" spans="1:2" x14ac:dyDescent="0.25">
      <c r="A131" s="23"/>
      <c r="B131" s="23"/>
    </row>
    <row r="132" spans="1:2" x14ac:dyDescent="0.25">
      <c r="A132" s="23"/>
      <c r="B132" s="23"/>
    </row>
    <row r="133" spans="1:2" x14ac:dyDescent="0.25">
      <c r="A133" s="23"/>
      <c r="B133" s="23"/>
    </row>
    <row r="134" spans="1:2" x14ac:dyDescent="0.25">
      <c r="A134" s="23"/>
      <c r="B134" s="23"/>
    </row>
    <row r="135" spans="1:2" x14ac:dyDescent="0.25">
      <c r="A135" s="23"/>
      <c r="B135" s="23"/>
    </row>
    <row r="136" spans="1:2" x14ac:dyDescent="0.25">
      <c r="A136" s="23"/>
      <c r="B136" s="23"/>
    </row>
    <row r="137" spans="1:2" x14ac:dyDescent="0.25">
      <c r="A137" s="23"/>
      <c r="B137" s="23"/>
    </row>
    <row r="138" spans="1:2" x14ac:dyDescent="0.25">
      <c r="A138" s="23"/>
      <c r="B138" s="23"/>
    </row>
    <row r="139" spans="1:2" x14ac:dyDescent="0.25">
      <c r="A139" s="23"/>
      <c r="B139" s="23"/>
    </row>
    <row r="140" spans="1:2" x14ac:dyDescent="0.25">
      <c r="A140" s="23"/>
      <c r="B140" s="23"/>
    </row>
    <row r="141" spans="1:2" x14ac:dyDescent="0.25">
      <c r="A141" s="23"/>
      <c r="B141" s="23"/>
    </row>
    <row r="142" spans="1:2" x14ac:dyDescent="0.25">
      <c r="A142" s="23"/>
      <c r="B142" s="23"/>
    </row>
    <row r="143" spans="1:2" x14ac:dyDescent="0.25">
      <c r="A143" s="23"/>
      <c r="B143" s="23"/>
    </row>
    <row r="144" spans="1:2" x14ac:dyDescent="0.25">
      <c r="A144" s="23"/>
      <c r="B144" s="23"/>
    </row>
    <row r="145" spans="1:2" x14ac:dyDescent="0.25">
      <c r="A145" s="23"/>
      <c r="B145" s="23"/>
    </row>
    <row r="146" spans="1:2" x14ac:dyDescent="0.25">
      <c r="A146" s="23"/>
      <c r="B146" s="23"/>
    </row>
    <row r="147" spans="1:2" x14ac:dyDescent="0.25">
      <c r="A147" s="23"/>
      <c r="B147" s="23"/>
    </row>
    <row r="148" spans="1:2" x14ac:dyDescent="0.25">
      <c r="A148" s="23"/>
      <c r="B148" s="23"/>
    </row>
    <row r="149" spans="1:2" x14ac:dyDescent="0.25">
      <c r="A149" s="23"/>
      <c r="B149" s="23"/>
    </row>
    <row r="150" spans="1:2" x14ac:dyDescent="0.25">
      <c r="A150" s="23"/>
      <c r="B150" s="23"/>
    </row>
    <row r="151" spans="1:2" x14ac:dyDescent="0.25">
      <c r="A151" s="23"/>
      <c r="B151" s="23"/>
    </row>
    <row r="152" spans="1:2" x14ac:dyDescent="0.25">
      <c r="A152" s="23"/>
      <c r="B152" s="23"/>
    </row>
    <row r="153" spans="1:2" x14ac:dyDescent="0.25">
      <c r="A153" s="23"/>
      <c r="B153" s="23"/>
    </row>
    <row r="154" spans="1:2" x14ac:dyDescent="0.25">
      <c r="A154" s="23"/>
      <c r="B154" s="23"/>
    </row>
    <row r="155" spans="1:2" x14ac:dyDescent="0.25">
      <c r="A155" s="23"/>
      <c r="B155" s="23"/>
    </row>
    <row r="156" spans="1:2" x14ac:dyDescent="0.25">
      <c r="A156" s="23"/>
      <c r="B156" s="23"/>
    </row>
    <row r="157" spans="1:2" x14ac:dyDescent="0.25">
      <c r="A157" s="23"/>
      <c r="B157" s="23"/>
    </row>
    <row r="158" spans="1:2" x14ac:dyDescent="0.25">
      <c r="A158" s="23"/>
      <c r="B158" s="23"/>
    </row>
    <row r="159" spans="1:2" x14ac:dyDescent="0.25">
      <c r="A159" s="23"/>
      <c r="B159" s="23"/>
    </row>
    <row r="160" spans="1:2" x14ac:dyDescent="0.25">
      <c r="A160" s="23"/>
      <c r="B160" s="23"/>
    </row>
    <row r="161" spans="1:2" x14ac:dyDescent="0.25">
      <c r="A161" s="23"/>
      <c r="B161" s="23"/>
    </row>
    <row r="162" spans="1:2" x14ac:dyDescent="0.25">
      <c r="A162" s="23"/>
      <c r="B162" s="23"/>
    </row>
    <row r="163" spans="1:2" x14ac:dyDescent="0.25">
      <c r="A163" s="23"/>
      <c r="B163" s="23"/>
    </row>
    <row r="164" spans="1:2" x14ac:dyDescent="0.25">
      <c r="A164" s="23"/>
      <c r="B164" s="23"/>
    </row>
    <row r="165" spans="1:2" x14ac:dyDescent="0.25">
      <c r="A165" s="23"/>
      <c r="B165" s="23"/>
    </row>
    <row r="166" spans="1:2" x14ac:dyDescent="0.25">
      <c r="A166" s="23"/>
      <c r="B166" s="23"/>
    </row>
    <row r="167" spans="1:2" x14ac:dyDescent="0.25">
      <c r="A167" s="23"/>
      <c r="B167" s="23"/>
    </row>
    <row r="168" spans="1:2" x14ac:dyDescent="0.25">
      <c r="A168" s="23"/>
      <c r="B168" s="23"/>
    </row>
    <row r="169" spans="1:2" x14ac:dyDescent="0.25">
      <c r="A169" s="23"/>
      <c r="B169" s="23"/>
    </row>
    <row r="170" spans="1:2" x14ac:dyDescent="0.25">
      <c r="A170" s="23"/>
      <c r="B170" s="23"/>
    </row>
    <row r="171" spans="1:2" x14ac:dyDescent="0.25">
      <c r="A171" s="23"/>
      <c r="B171" s="23"/>
    </row>
    <row r="172" spans="1:2" x14ac:dyDescent="0.25">
      <c r="A172" s="23"/>
      <c r="B172" s="23"/>
    </row>
    <row r="173" spans="1:2" x14ac:dyDescent="0.25">
      <c r="A173" s="23"/>
      <c r="B173" s="23"/>
    </row>
    <row r="174" spans="1:2" x14ac:dyDescent="0.25">
      <c r="A174" s="23"/>
      <c r="B174" s="23"/>
    </row>
    <row r="175" spans="1:2" x14ac:dyDescent="0.25">
      <c r="A175" s="23"/>
      <c r="B175" s="23"/>
    </row>
    <row r="176" spans="1:2" x14ac:dyDescent="0.25">
      <c r="A176" s="23"/>
      <c r="B176" s="23"/>
    </row>
    <row r="177" spans="1:2" x14ac:dyDescent="0.25">
      <c r="A177" s="23"/>
      <c r="B177" s="23"/>
    </row>
    <row r="178" spans="1:2" x14ac:dyDescent="0.25">
      <c r="A178" s="23"/>
      <c r="B178" s="23"/>
    </row>
    <row r="179" spans="1:2" x14ac:dyDescent="0.25">
      <c r="A179" s="23"/>
      <c r="B179" s="23"/>
    </row>
    <row r="180" spans="1:2" x14ac:dyDescent="0.25">
      <c r="A180" s="23"/>
      <c r="B180" s="23"/>
    </row>
    <row r="181" spans="1:2" x14ac:dyDescent="0.25">
      <c r="A181" s="23"/>
      <c r="B181" s="23"/>
    </row>
    <row r="182" spans="1:2" x14ac:dyDescent="0.25">
      <c r="A182" s="23"/>
      <c r="B182" s="23"/>
    </row>
    <row r="183" spans="1:2" x14ac:dyDescent="0.25">
      <c r="A183" s="23"/>
      <c r="B183" s="23"/>
    </row>
    <row r="184" spans="1:2" x14ac:dyDescent="0.25">
      <c r="A184" s="23"/>
      <c r="B184" s="23"/>
    </row>
    <row r="185" spans="1:2" x14ac:dyDescent="0.25">
      <c r="A185" s="23"/>
      <c r="B185" s="23"/>
    </row>
    <row r="186" spans="1:2" x14ac:dyDescent="0.25">
      <c r="A186" s="23"/>
      <c r="B186" s="23"/>
    </row>
    <row r="187" spans="1:2" x14ac:dyDescent="0.25">
      <c r="A187" s="23"/>
      <c r="B187" s="23"/>
    </row>
    <row r="188" spans="1:2" x14ac:dyDescent="0.25">
      <c r="A188" s="23"/>
      <c r="B188" s="23"/>
    </row>
    <row r="189" spans="1:2" x14ac:dyDescent="0.25">
      <c r="A189" s="23"/>
      <c r="B189" s="23"/>
    </row>
    <row r="190" spans="1:2" x14ac:dyDescent="0.25">
      <c r="A190" s="23"/>
      <c r="B190" s="23"/>
    </row>
    <row r="191" spans="1:2" x14ac:dyDescent="0.25">
      <c r="A191" s="23"/>
      <c r="B191" s="23"/>
    </row>
    <row r="192" spans="1:2" x14ac:dyDescent="0.25">
      <c r="A192" s="23"/>
      <c r="B192" s="23"/>
    </row>
    <row r="193" spans="1:2" x14ac:dyDescent="0.25">
      <c r="A193" s="23"/>
      <c r="B193" s="23"/>
    </row>
    <row r="194" spans="1:2" x14ac:dyDescent="0.25">
      <c r="A194" s="23"/>
      <c r="B194" s="23"/>
    </row>
    <row r="195" spans="1:2" x14ac:dyDescent="0.25">
      <c r="A195" s="23"/>
      <c r="B195" s="23"/>
    </row>
    <row r="196" spans="1:2" x14ac:dyDescent="0.25">
      <c r="A196" s="23"/>
      <c r="B196" s="23"/>
    </row>
    <row r="197" spans="1:2" x14ac:dyDescent="0.25">
      <c r="A197" s="23"/>
      <c r="B197" s="23"/>
    </row>
    <row r="198" spans="1:2" x14ac:dyDescent="0.25">
      <c r="A198" s="23"/>
      <c r="B198" s="23"/>
    </row>
    <row r="199" spans="1:2" x14ac:dyDescent="0.25">
      <c r="A199" s="23"/>
      <c r="B199" s="23"/>
    </row>
    <row r="200" spans="1:2" x14ac:dyDescent="0.25">
      <c r="A200" s="23"/>
      <c r="B200" s="23"/>
    </row>
    <row r="201" spans="1:2" x14ac:dyDescent="0.25">
      <c r="A201" s="23"/>
      <c r="B201" s="23"/>
    </row>
    <row r="202" spans="1:2" x14ac:dyDescent="0.25">
      <c r="A202" s="23"/>
      <c r="B202" s="23"/>
    </row>
    <row r="203" spans="1:2" x14ac:dyDescent="0.25">
      <c r="A203" s="23"/>
      <c r="B203" s="23"/>
    </row>
    <row r="204" spans="1:2" x14ac:dyDescent="0.25">
      <c r="A204" s="23"/>
      <c r="B204" s="23"/>
    </row>
    <row r="205" spans="1:2" x14ac:dyDescent="0.25">
      <c r="A205" s="23"/>
      <c r="B205" s="23"/>
    </row>
    <row r="206" spans="1:2" x14ac:dyDescent="0.25">
      <c r="A206" s="23"/>
      <c r="B206" s="23"/>
    </row>
    <row r="207" spans="1:2" x14ac:dyDescent="0.25">
      <c r="A207" s="23"/>
      <c r="B207" s="23"/>
    </row>
    <row r="208" spans="1:2" x14ac:dyDescent="0.25">
      <c r="A208" s="23"/>
      <c r="B208" s="23"/>
    </row>
    <row r="209" spans="1:2" x14ac:dyDescent="0.25">
      <c r="A209" s="23"/>
      <c r="B209" s="23"/>
    </row>
    <row r="210" spans="1:2" x14ac:dyDescent="0.25">
      <c r="A210" s="23"/>
      <c r="B210" s="23"/>
    </row>
    <row r="211" spans="1:2" x14ac:dyDescent="0.25">
      <c r="A211" s="23"/>
      <c r="B211" s="23"/>
    </row>
    <row r="212" spans="1:2" x14ac:dyDescent="0.25">
      <c r="A212" s="23"/>
      <c r="B212" s="23"/>
    </row>
    <row r="213" spans="1:2" x14ac:dyDescent="0.25">
      <c r="A213" s="23"/>
      <c r="B213" s="23"/>
    </row>
    <row r="214" spans="1:2" x14ac:dyDescent="0.25">
      <c r="A214" s="23"/>
      <c r="B214" s="23"/>
    </row>
    <row r="215" spans="1:2" x14ac:dyDescent="0.25">
      <c r="A215" s="23"/>
      <c r="B215" s="23"/>
    </row>
    <row r="216" spans="1:2" x14ac:dyDescent="0.25">
      <c r="A216" s="23"/>
      <c r="B216" s="23"/>
    </row>
    <row r="217" spans="1:2" x14ac:dyDescent="0.25">
      <c r="A217" s="23"/>
      <c r="B217" s="23"/>
    </row>
    <row r="218" spans="1:2" x14ac:dyDescent="0.25">
      <c r="A218" s="23"/>
      <c r="B218" s="23"/>
    </row>
    <row r="219" spans="1:2" x14ac:dyDescent="0.25">
      <c r="A219" s="23"/>
      <c r="B219" s="23"/>
    </row>
    <row r="220" spans="1:2" x14ac:dyDescent="0.25">
      <c r="A220" s="23"/>
      <c r="B220" s="23"/>
    </row>
    <row r="221" spans="1:2" x14ac:dyDescent="0.25">
      <c r="A221" s="23"/>
      <c r="B221" s="23"/>
    </row>
    <row r="222" spans="1:2" x14ac:dyDescent="0.25">
      <c r="A222" s="23"/>
      <c r="B222" s="23"/>
    </row>
    <row r="223" spans="1:2" x14ac:dyDescent="0.25">
      <c r="A223" s="23"/>
      <c r="B223" s="23"/>
    </row>
    <row r="224" spans="1:2" x14ac:dyDescent="0.25">
      <c r="A224" s="23"/>
      <c r="B224" s="23"/>
    </row>
    <row r="225" spans="1:2" x14ac:dyDescent="0.25">
      <c r="A225" s="23"/>
      <c r="B225" s="23"/>
    </row>
    <row r="226" spans="1:2" x14ac:dyDescent="0.25">
      <c r="A226" s="23"/>
      <c r="B226" s="23"/>
    </row>
    <row r="227" spans="1:2" x14ac:dyDescent="0.25">
      <c r="A227" s="23"/>
      <c r="B227" s="23"/>
    </row>
    <row r="228" spans="1:2" x14ac:dyDescent="0.25">
      <c r="A228" s="23"/>
      <c r="B228" s="23"/>
    </row>
    <row r="229" spans="1:2" x14ac:dyDescent="0.25">
      <c r="A229" s="23"/>
      <c r="B229" s="23"/>
    </row>
    <row r="230" spans="1:2" x14ac:dyDescent="0.25">
      <c r="A230" s="23"/>
      <c r="B230" s="23"/>
    </row>
    <row r="231" spans="1:2" x14ac:dyDescent="0.25">
      <c r="A231" s="23"/>
      <c r="B231" s="23"/>
    </row>
    <row r="232" spans="1:2" x14ac:dyDescent="0.25">
      <c r="A232" s="23"/>
      <c r="B232" s="23"/>
    </row>
    <row r="233" spans="1:2" x14ac:dyDescent="0.25">
      <c r="A233" s="23"/>
      <c r="B233" s="23"/>
    </row>
    <row r="234" spans="1:2" x14ac:dyDescent="0.25">
      <c r="A234" s="23"/>
      <c r="B234" s="23"/>
    </row>
    <row r="235" spans="1:2" x14ac:dyDescent="0.25">
      <c r="A235" s="23"/>
      <c r="B235" s="23"/>
    </row>
    <row r="236" spans="1:2" x14ac:dyDescent="0.25">
      <c r="A236" s="23"/>
      <c r="B236" s="23"/>
    </row>
    <row r="237" spans="1:2" x14ac:dyDescent="0.25">
      <c r="A237" s="23"/>
      <c r="B237" s="23"/>
    </row>
    <row r="238" spans="1:2" x14ac:dyDescent="0.25">
      <c r="A238" s="23"/>
      <c r="B238" s="23"/>
    </row>
    <row r="239" spans="1:2" x14ac:dyDescent="0.25">
      <c r="A239" s="23"/>
      <c r="B239" s="23"/>
    </row>
    <row r="240" spans="1:2" x14ac:dyDescent="0.25">
      <c r="A240" s="23"/>
      <c r="B240" s="23"/>
    </row>
    <row r="241" spans="1:2" x14ac:dyDescent="0.25">
      <c r="A241" s="23"/>
      <c r="B241" s="23"/>
    </row>
    <row r="242" spans="1:2" x14ac:dyDescent="0.25">
      <c r="A242" s="23"/>
      <c r="B242" s="23"/>
    </row>
    <row r="243" spans="1:2" x14ac:dyDescent="0.25">
      <c r="A243" s="23"/>
      <c r="B243" s="23"/>
    </row>
    <row r="244" spans="1:2" x14ac:dyDescent="0.25">
      <c r="A244" s="23"/>
      <c r="B244" s="23"/>
    </row>
    <row r="245" spans="1:2" x14ac:dyDescent="0.25">
      <c r="A245" s="23"/>
      <c r="B245" s="23"/>
    </row>
    <row r="246" spans="1:2" x14ac:dyDescent="0.25">
      <c r="A246" s="23"/>
      <c r="B246" s="23"/>
    </row>
    <row r="247" spans="1:2" x14ac:dyDescent="0.25">
      <c r="A247" s="23"/>
      <c r="B247" s="23"/>
    </row>
    <row r="248" spans="1:2" x14ac:dyDescent="0.25">
      <c r="A248" s="23"/>
      <c r="B248" s="23"/>
    </row>
    <row r="249" spans="1:2" x14ac:dyDescent="0.25">
      <c r="A249" s="23"/>
      <c r="B249" s="23"/>
    </row>
    <row r="250" spans="1:2" x14ac:dyDescent="0.25">
      <c r="A250" s="23"/>
      <c r="B250" s="23"/>
    </row>
    <row r="251" spans="1:2" x14ac:dyDescent="0.25">
      <c r="A251" s="23"/>
      <c r="B251" s="23"/>
    </row>
    <row r="252" spans="1:2" x14ac:dyDescent="0.25">
      <c r="A252" s="23"/>
      <c r="B252" s="23"/>
    </row>
    <row r="253" spans="1:2" x14ac:dyDescent="0.25">
      <c r="A253" s="23"/>
      <c r="B253" s="23"/>
    </row>
    <row r="254" spans="1:2" x14ac:dyDescent="0.25">
      <c r="A254" s="23"/>
      <c r="B254" s="23"/>
    </row>
    <row r="255" spans="1:2" x14ac:dyDescent="0.25">
      <c r="A255" s="23"/>
      <c r="B255" s="23"/>
    </row>
    <row r="256" spans="1:2" x14ac:dyDescent="0.25">
      <c r="A256" s="23"/>
      <c r="B256" s="23"/>
    </row>
    <row r="257" spans="1:2" x14ac:dyDescent="0.25">
      <c r="A257" s="23"/>
      <c r="B257" s="23"/>
    </row>
    <row r="258" spans="1:2" x14ac:dyDescent="0.25">
      <c r="A258" s="23"/>
      <c r="B258" s="23"/>
    </row>
    <row r="259" spans="1:2" x14ac:dyDescent="0.25">
      <c r="A259" s="23"/>
      <c r="B259" s="23"/>
    </row>
    <row r="260" spans="1:2" x14ac:dyDescent="0.25">
      <c r="A260" s="23"/>
      <c r="B260" s="23"/>
    </row>
    <row r="261" spans="1:2" x14ac:dyDescent="0.25">
      <c r="A261" s="23"/>
      <c r="B261" s="23"/>
    </row>
    <row r="262" spans="1:2" x14ac:dyDescent="0.25">
      <c r="A262" s="23"/>
      <c r="B262" s="23"/>
    </row>
    <row r="263" spans="1:2" x14ac:dyDescent="0.25">
      <c r="A263" s="23"/>
      <c r="B263" s="23"/>
    </row>
    <row r="264" spans="1:2" x14ac:dyDescent="0.25">
      <c r="A264" s="23"/>
      <c r="B264" s="23"/>
    </row>
    <row r="265" spans="1:2" x14ac:dyDescent="0.25">
      <c r="A265" s="23"/>
      <c r="B265" s="23"/>
    </row>
    <row r="266" spans="1:2" x14ac:dyDescent="0.25">
      <c r="A266" s="23"/>
      <c r="B266" s="23"/>
    </row>
    <row r="267" spans="1:2" x14ac:dyDescent="0.25">
      <c r="A267" s="23"/>
      <c r="B267" s="23"/>
    </row>
    <row r="268" spans="1:2" x14ac:dyDescent="0.25">
      <c r="A268" s="23"/>
      <c r="B268" s="23"/>
    </row>
    <row r="269" spans="1:2" x14ac:dyDescent="0.25">
      <c r="A269" s="23"/>
      <c r="B269" s="23"/>
    </row>
    <row r="270" spans="1:2" x14ac:dyDescent="0.25">
      <c r="A270" s="23"/>
      <c r="B270" s="23"/>
    </row>
    <row r="271" spans="1:2" x14ac:dyDescent="0.25">
      <c r="A271" s="23"/>
      <c r="B271" s="23"/>
    </row>
    <row r="272" spans="1:2" x14ac:dyDescent="0.25">
      <c r="A272" s="23"/>
      <c r="B272" s="23"/>
    </row>
    <row r="273" spans="1:2" x14ac:dyDescent="0.25">
      <c r="A273" s="23"/>
      <c r="B273" s="23"/>
    </row>
    <row r="274" spans="1:2" x14ac:dyDescent="0.25">
      <c r="A274" s="23"/>
      <c r="B274" s="23"/>
    </row>
    <row r="275" spans="1:2" x14ac:dyDescent="0.25">
      <c r="A275" s="23"/>
      <c r="B275" s="23"/>
    </row>
    <row r="276" spans="1:2" x14ac:dyDescent="0.25">
      <c r="A276" s="23"/>
      <c r="B276" s="23"/>
    </row>
    <row r="277" spans="1:2" x14ac:dyDescent="0.25">
      <c r="A277" s="23"/>
      <c r="B277" s="23"/>
    </row>
    <row r="278" spans="1:2" x14ac:dyDescent="0.25">
      <c r="A278" s="23"/>
      <c r="B278" s="23"/>
    </row>
    <row r="279" spans="1:2" x14ac:dyDescent="0.25">
      <c r="A279" s="23"/>
      <c r="B279" s="23"/>
    </row>
    <row r="280" spans="1:2" x14ac:dyDescent="0.25">
      <c r="A280" s="23"/>
      <c r="B280" s="23"/>
    </row>
    <row r="281" spans="1:2" x14ac:dyDescent="0.25">
      <c r="A281" s="23"/>
      <c r="B281" s="23"/>
    </row>
  </sheetData>
  <mergeCells count="5">
    <mergeCell ref="A7:B7"/>
    <mergeCell ref="A14:B14"/>
    <mergeCell ref="A21:B21"/>
    <mergeCell ref="A28:B28"/>
    <mergeCell ref="A35:B35"/>
  </mergeCells>
  <pageMargins left="0.7" right="0.7" top="0.75" bottom="0.75" header="0.3" footer="0.3"/>
  <pageSetup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66675</xdr:colOff>
                    <xdr:row>4</xdr:row>
                    <xdr:rowOff>38100</xdr:rowOff>
                  </from>
                  <to>
                    <xdr:col>4</xdr:col>
                    <xdr:colOff>19050</xdr:colOff>
                    <xdr:row>5</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xdr:col>
                    <xdr:colOff>19050</xdr:colOff>
                    <xdr:row>11</xdr:row>
                    <xdr:rowOff>28575</xdr:rowOff>
                  </from>
                  <to>
                    <xdr:col>4</xdr:col>
                    <xdr:colOff>123825</xdr:colOff>
                    <xdr:row>12</xdr:row>
                    <xdr:rowOff>133350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xdr:col>
                    <xdr:colOff>76200</xdr:colOff>
                    <xdr:row>18</xdr:row>
                    <xdr:rowOff>28575</xdr:rowOff>
                  </from>
                  <to>
                    <xdr:col>3</xdr:col>
                    <xdr:colOff>371475</xdr:colOff>
                    <xdr:row>19</xdr:row>
                    <xdr:rowOff>104775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363"/>
  <sheetViews>
    <sheetView zoomScaleNormal="100" zoomScaleSheetLayoutView="110" workbookViewId="0">
      <selection activeCell="A14" sqref="A14"/>
    </sheetView>
  </sheetViews>
  <sheetFormatPr defaultColWidth="8.7109375" defaultRowHeight="15" x14ac:dyDescent="0.25"/>
  <cols>
    <col min="1" max="1" width="21" customWidth="1"/>
    <col min="2" max="2" width="15.28515625" style="40" bestFit="1" customWidth="1"/>
    <col min="3" max="3" width="12.28515625" hidden="1" customWidth="1"/>
    <col min="4" max="6" width="15.7109375" style="40" hidden="1" customWidth="1"/>
    <col min="7" max="7" width="15.7109375" style="40" customWidth="1"/>
    <col min="8" max="8" width="1.42578125" style="40" customWidth="1"/>
    <col min="9" max="9" width="19.42578125" style="40" customWidth="1"/>
    <col min="10" max="10" width="11.42578125" style="40" bestFit="1" customWidth="1"/>
    <col min="11" max="11" width="11.7109375" style="40" hidden="1" customWidth="1"/>
    <col min="12" max="12" width="11.42578125" style="40" hidden="1" customWidth="1"/>
    <col min="13" max="13" width="19" style="40" hidden="1" customWidth="1"/>
    <col min="14" max="14" width="11.7109375" style="40" hidden="1" customWidth="1"/>
    <col min="15" max="15" width="15.42578125" style="40" customWidth="1"/>
    <col min="16" max="16" width="8.7109375" style="40"/>
    <col min="17" max="17" width="17.7109375" style="40" customWidth="1"/>
    <col min="21" max="21" width="19.42578125" customWidth="1"/>
    <col min="25" max="25" width="19.140625" customWidth="1"/>
    <col min="28" max="28" width="16.7109375" customWidth="1"/>
    <col min="31" max="31" width="22.7109375" customWidth="1"/>
  </cols>
  <sheetData>
    <row r="1" spans="1:17" x14ac:dyDescent="0.25">
      <c r="A1" s="74" t="s">
        <v>137</v>
      </c>
      <c r="B1" s="75"/>
      <c r="C1" s="74"/>
      <c r="D1" s="75"/>
      <c r="E1" s="75"/>
      <c r="F1" s="75"/>
      <c r="G1" s="75"/>
      <c r="H1" s="75"/>
      <c r="I1" s="75"/>
    </row>
    <row r="2" spans="1:17" x14ac:dyDescent="0.25">
      <c r="A2" s="74" t="s">
        <v>83</v>
      </c>
      <c r="B2" s="76">
        <f>6753.24</f>
        <v>6753.24</v>
      </c>
      <c r="C2" s="77" t="s">
        <v>84</v>
      </c>
      <c r="D2" s="75"/>
      <c r="E2" s="75"/>
      <c r="F2" s="75"/>
      <c r="G2" s="75" t="s">
        <v>84</v>
      </c>
      <c r="H2" s="75"/>
      <c r="I2" s="76">
        <v>19183.32</v>
      </c>
    </row>
    <row r="3" spans="1:17" s="78" customFormat="1" ht="60" x14ac:dyDescent="0.25">
      <c r="B3" s="79"/>
      <c r="D3" s="79"/>
      <c r="E3" s="79"/>
      <c r="F3" s="79"/>
      <c r="G3" s="79" t="s">
        <v>110</v>
      </c>
      <c r="H3" s="79"/>
      <c r="I3" s="79"/>
      <c r="J3" s="79"/>
      <c r="K3" s="79"/>
      <c r="L3" s="79"/>
      <c r="M3" s="79"/>
      <c r="N3" s="79"/>
      <c r="O3" s="79" t="s">
        <v>110</v>
      </c>
      <c r="P3" s="79"/>
      <c r="Q3" s="79"/>
    </row>
    <row r="4" spans="1:17" s="78" customFormat="1" x14ac:dyDescent="0.25">
      <c r="A4" s="242"/>
      <c r="B4" s="31" t="s">
        <v>84</v>
      </c>
      <c r="C4"/>
      <c r="D4" s="40"/>
      <c r="E4" s="40">
        <f>$B$2</f>
        <v>6753.24</v>
      </c>
      <c r="F4" s="40">
        <f>$I$2</f>
        <v>19183.32</v>
      </c>
      <c r="G4" s="40"/>
      <c r="H4" s="79"/>
      <c r="I4" s="31"/>
      <c r="J4" s="31" t="s">
        <v>84</v>
      </c>
      <c r="K4" s="40"/>
      <c r="L4" s="40"/>
      <c r="M4" s="40">
        <f>$B$2</f>
        <v>6753.24</v>
      </c>
      <c r="N4" s="40">
        <f>$I$2</f>
        <v>19183.32</v>
      </c>
      <c r="O4" s="40"/>
      <c r="P4" s="79"/>
      <c r="Q4" s="79"/>
    </row>
    <row r="5" spans="1:17" x14ac:dyDescent="0.25">
      <c r="A5" t="s">
        <v>85</v>
      </c>
      <c r="B5" s="70"/>
      <c r="C5" s="70">
        <f>IF(B4="family",(F4),(E4))</f>
        <v>19183.32</v>
      </c>
      <c r="D5" s="40">
        <f>IF((B5&lt;C5),B5,C5)</f>
        <v>0</v>
      </c>
      <c r="E5" s="40">
        <f>IF((D5&lt;0),E4,D5)</f>
        <v>0</v>
      </c>
      <c r="F5" s="40">
        <f>IF((D5&lt;0),F4,D5)</f>
        <v>0</v>
      </c>
      <c r="G5" s="40">
        <f>IF((B4="single"),E5,F5)</f>
        <v>0</v>
      </c>
      <c r="I5" s="40" t="s">
        <v>85</v>
      </c>
      <c r="J5" s="70">
        <v>0</v>
      </c>
      <c r="K5" s="70">
        <f>IF(J4="family",(N4),(M4))</f>
        <v>19183.32</v>
      </c>
      <c r="L5" s="40">
        <f>IF((J5&lt;K5),J5,K5)</f>
        <v>0</v>
      </c>
      <c r="M5" s="40">
        <f>IF((L5&lt;0),M4,L5)</f>
        <v>0</v>
      </c>
      <c r="N5" s="40">
        <f>IF((L5&lt;0),N4,L5)</f>
        <v>0</v>
      </c>
      <c r="O5" s="40">
        <f>IF((J4="single"),M5,N5)</f>
        <v>0</v>
      </c>
    </row>
    <row r="6" spans="1:17" x14ac:dyDescent="0.25">
      <c r="A6" t="s">
        <v>86</v>
      </c>
      <c r="B6" s="70"/>
      <c r="C6" s="70">
        <f>C5-G5</f>
        <v>19183.32</v>
      </c>
      <c r="D6" s="40">
        <f>IF((B6&lt;C6),B6,C6)</f>
        <v>0</v>
      </c>
      <c r="E6" s="40">
        <f>IF((D6&lt;0),(E4-G5),D6)</f>
        <v>0</v>
      </c>
      <c r="F6" s="40">
        <f>IF((D6&lt;0),(F4-G5),D6)</f>
        <v>0</v>
      </c>
      <c r="G6" s="40">
        <f>IF((B4="single"),E6,F6)</f>
        <v>0</v>
      </c>
      <c r="I6" s="40" t="s">
        <v>86</v>
      </c>
      <c r="J6" s="70">
        <v>0</v>
      </c>
      <c r="K6" s="70">
        <f>K5-O5</f>
        <v>19183.32</v>
      </c>
      <c r="L6" s="40">
        <f>IF((J6&lt;K6),J6,K6)</f>
        <v>0</v>
      </c>
      <c r="M6" s="40">
        <f>IF((L6&lt;0),(M4-O5),L6)</f>
        <v>0</v>
      </c>
      <c r="N6" s="40">
        <f>IF((L6&lt;0),(N4-O5),L6)</f>
        <v>0</v>
      </c>
      <c r="O6" s="40">
        <f>IF((J4="single"),M6,N6)</f>
        <v>0</v>
      </c>
    </row>
    <row r="7" spans="1:17" x14ac:dyDescent="0.25">
      <c r="A7" t="s">
        <v>87</v>
      </c>
      <c r="B7" s="70"/>
      <c r="C7" s="70">
        <f>C6-G6</f>
        <v>19183.32</v>
      </c>
      <c r="D7" s="40">
        <f>IF((B7&lt;C7),B7,C7)</f>
        <v>0</v>
      </c>
      <c r="E7" s="40">
        <f>IF((D7&lt;0),(E4-(G6+G5)),D7)</f>
        <v>0</v>
      </c>
      <c r="F7" s="40">
        <f>IF((D7&lt;0),(F4-(G5+G6)),D7)</f>
        <v>0</v>
      </c>
      <c r="G7" s="40">
        <f>IF((B4="single"),E7,F7)</f>
        <v>0</v>
      </c>
      <c r="I7" s="40" t="s">
        <v>87</v>
      </c>
      <c r="J7" s="70">
        <v>0</v>
      </c>
      <c r="K7" s="70">
        <f>K6-O6</f>
        <v>19183.32</v>
      </c>
      <c r="L7" s="40">
        <f>IF((J7&lt;K7),J7,K7)</f>
        <v>0</v>
      </c>
      <c r="M7" s="40">
        <f>IF((L7&lt;0),(M4-(O6+O5)),L7)</f>
        <v>0</v>
      </c>
      <c r="N7" s="40">
        <f>IF((L7&lt;0),(N4-(O5+O6)),L7)</f>
        <v>0</v>
      </c>
      <c r="O7" s="40">
        <f>IF((J4="single"),M7,N7)</f>
        <v>0</v>
      </c>
    </row>
    <row r="8" spans="1:17" x14ac:dyDescent="0.25">
      <c r="A8" t="s">
        <v>88</v>
      </c>
      <c r="B8" s="70"/>
      <c r="C8" s="70">
        <f>C7-G7</f>
        <v>19183.32</v>
      </c>
      <c r="D8" s="40">
        <f>IF((B8&lt;C8),B8,C8)</f>
        <v>0</v>
      </c>
      <c r="E8" s="40">
        <f>IF((D8&lt;0),(E4-(G7+G6+G5)),D8)</f>
        <v>0</v>
      </c>
      <c r="F8" s="40">
        <f>IF((D8&lt;0),(F4-(G5+G6+G7)),D8)</f>
        <v>0</v>
      </c>
      <c r="G8" s="40">
        <f>IF((B4="single"),E8,F8)</f>
        <v>0</v>
      </c>
      <c r="I8" s="40" t="s">
        <v>88</v>
      </c>
      <c r="J8" s="70">
        <v>0</v>
      </c>
      <c r="K8" s="70">
        <f>K7-O7</f>
        <v>19183.32</v>
      </c>
      <c r="L8" s="40">
        <f>IF((J8&lt;K8),J8,K8)</f>
        <v>0</v>
      </c>
      <c r="M8" s="40">
        <f>IF((L8&lt;0),(M4-(O7+O6+O5)),L8)</f>
        <v>0</v>
      </c>
      <c r="N8" s="40">
        <f>IF((L8&lt;0),(N4-(O5+O6+O7)),L8)</f>
        <v>0</v>
      </c>
      <c r="O8" s="40">
        <f>IF((J4="single"),M8,N8)</f>
        <v>0</v>
      </c>
    </row>
    <row r="9" spans="1:17" x14ac:dyDescent="0.25">
      <c r="A9" t="s">
        <v>89</v>
      </c>
      <c r="B9" s="40">
        <f>SUM(B5:B8)</f>
        <v>0</v>
      </c>
      <c r="G9" s="40">
        <f>SUM(G5:G8)</f>
        <v>0</v>
      </c>
      <c r="I9" s="40" t="s">
        <v>89</v>
      </c>
      <c r="J9" s="40">
        <f>SUM(J5:J8)</f>
        <v>0</v>
      </c>
      <c r="O9" s="40">
        <f>SUM(O5:O8)</f>
        <v>0</v>
      </c>
    </row>
    <row r="10" spans="1:17" x14ac:dyDescent="0.25">
      <c r="A10" s="69"/>
      <c r="B10" s="80"/>
      <c r="C10" s="69"/>
      <c r="I10" s="80"/>
      <c r="J10" s="80"/>
      <c r="K10" s="80"/>
    </row>
    <row r="11" spans="1:17" x14ac:dyDescent="0.25">
      <c r="A11" s="69"/>
      <c r="B11" s="80"/>
      <c r="C11" s="69"/>
      <c r="I11" s="80"/>
      <c r="J11" s="80"/>
      <c r="K11" s="80"/>
    </row>
    <row r="12" spans="1:17" x14ac:dyDescent="0.25">
      <c r="A12" s="69"/>
      <c r="B12" s="80"/>
      <c r="C12" s="69"/>
      <c r="I12" s="80"/>
      <c r="J12" s="80"/>
      <c r="K12" s="80"/>
    </row>
    <row r="13" spans="1:17" x14ac:dyDescent="0.25">
      <c r="A13" s="69"/>
      <c r="B13" s="80"/>
      <c r="C13" s="69"/>
      <c r="I13" s="80"/>
      <c r="J13" s="80"/>
      <c r="K13" s="80"/>
    </row>
    <row r="14" spans="1:17" x14ac:dyDescent="0.25">
      <c r="A14" s="242"/>
      <c r="B14" s="31" t="s">
        <v>83</v>
      </c>
      <c r="E14" s="40">
        <f>$B$2</f>
        <v>6753.24</v>
      </c>
      <c r="F14" s="40">
        <f>$I$2</f>
        <v>19183.32</v>
      </c>
      <c r="H14" s="79"/>
      <c r="I14" s="31"/>
      <c r="J14" s="31" t="s">
        <v>84</v>
      </c>
      <c r="M14" s="40">
        <f>$B$2</f>
        <v>6753.24</v>
      </c>
      <c r="N14" s="40">
        <f>$I$2</f>
        <v>19183.32</v>
      </c>
    </row>
    <row r="15" spans="1:17" x14ac:dyDescent="0.25">
      <c r="A15" t="s">
        <v>85</v>
      </c>
      <c r="B15" s="70"/>
      <c r="C15" s="70">
        <f>IF(B14="family",(F14),(E14))</f>
        <v>6753.24</v>
      </c>
      <c r="D15" s="40">
        <f>IF((B15&lt;C15),B15,C15)</f>
        <v>0</v>
      </c>
      <c r="E15" s="40">
        <f>IF((D15&lt;0),E14,D15)</f>
        <v>0</v>
      </c>
      <c r="F15" s="40">
        <f>IF((D15&lt;0),F14,D15)</f>
        <v>0</v>
      </c>
      <c r="G15" s="40">
        <f>IF((B14="single"),E15,F15)</f>
        <v>0</v>
      </c>
      <c r="I15" s="40" t="s">
        <v>85</v>
      </c>
      <c r="J15" s="70">
        <v>0</v>
      </c>
      <c r="K15" s="70">
        <f>IF(J14="family",(N14),(M14))</f>
        <v>19183.32</v>
      </c>
      <c r="L15" s="40">
        <f>IF((J15&lt;K15),J15,K15)</f>
        <v>0</v>
      </c>
      <c r="M15" s="40">
        <f>IF((L15&lt;0),M14,L15)</f>
        <v>0</v>
      </c>
      <c r="N15" s="40">
        <f>IF((L15&lt;0),N14,L15)</f>
        <v>0</v>
      </c>
      <c r="O15" s="40">
        <f>IF((J14="single"),M15,N15)</f>
        <v>0</v>
      </c>
    </row>
    <row r="16" spans="1:17" x14ac:dyDescent="0.25">
      <c r="A16" t="s">
        <v>86</v>
      </c>
      <c r="B16" s="70"/>
      <c r="C16" s="70">
        <f>C15-G15</f>
        <v>6753.24</v>
      </c>
      <c r="D16" s="40">
        <f>IF((B16&lt;C16),B16,C16)</f>
        <v>0</v>
      </c>
      <c r="E16" s="40">
        <f>IF((D16&lt;0),(E14-G15),D16)</f>
        <v>0</v>
      </c>
      <c r="F16" s="40">
        <f>IF((D16&lt;0),(F14-G15),D16)</f>
        <v>0</v>
      </c>
      <c r="G16" s="40">
        <f>IF((B14="single"),E16,F16)</f>
        <v>0</v>
      </c>
      <c r="I16" s="40" t="s">
        <v>86</v>
      </c>
      <c r="J16" s="70">
        <v>0</v>
      </c>
      <c r="K16" s="70">
        <f>K15-O15</f>
        <v>19183.32</v>
      </c>
      <c r="L16" s="40">
        <f>IF((J16&lt;K16),J16,K16)</f>
        <v>0</v>
      </c>
      <c r="M16" s="40">
        <f>IF((L16&lt;0),(M14-O15),L16)</f>
        <v>0</v>
      </c>
      <c r="N16" s="40">
        <f>IF((L16&lt;0),(N14-O15),L16)</f>
        <v>0</v>
      </c>
      <c r="O16" s="40">
        <f>IF((J14="single"),M16,N16)</f>
        <v>0</v>
      </c>
    </row>
    <row r="17" spans="1:15" x14ac:dyDescent="0.25">
      <c r="A17" t="s">
        <v>87</v>
      </c>
      <c r="B17" s="70"/>
      <c r="C17" s="70">
        <f>C16-G16</f>
        <v>6753.24</v>
      </c>
      <c r="D17" s="40">
        <f>IF((B17&lt;C17),B17,C17)</f>
        <v>0</v>
      </c>
      <c r="E17" s="40">
        <f>IF((D17&lt;0),(E14-(G16+G15)),D17)</f>
        <v>0</v>
      </c>
      <c r="F17" s="40">
        <f>IF((D17&lt;0),(F14-(G15+G16)),D17)</f>
        <v>0</v>
      </c>
      <c r="G17" s="40">
        <f>IF((B14="single"),E17,F17)</f>
        <v>0</v>
      </c>
      <c r="I17" s="40" t="s">
        <v>87</v>
      </c>
      <c r="J17" s="70">
        <v>0</v>
      </c>
      <c r="K17" s="70">
        <f>K16-O16</f>
        <v>19183.32</v>
      </c>
      <c r="L17" s="40">
        <f>IF((J17&lt;K17),J17,K17)</f>
        <v>0</v>
      </c>
      <c r="M17" s="40">
        <f>IF((L17&lt;0),(M14-(O16+O15)),L17)</f>
        <v>0</v>
      </c>
      <c r="N17" s="40">
        <f>IF((L17&lt;0),(N14-(O15+O16)),L17)</f>
        <v>0</v>
      </c>
      <c r="O17" s="40">
        <f>IF((J14="single"),M17,N17)</f>
        <v>0</v>
      </c>
    </row>
    <row r="18" spans="1:15" x14ac:dyDescent="0.25">
      <c r="A18" t="s">
        <v>88</v>
      </c>
      <c r="B18" s="70"/>
      <c r="C18" s="70">
        <f>C17-G17</f>
        <v>6753.24</v>
      </c>
      <c r="D18" s="40">
        <f>IF((B18&lt;C18),B18,C18)</f>
        <v>0</v>
      </c>
      <c r="E18" s="40">
        <f>IF((D18&lt;0),(E14-(G17+G16+G15)),D18)</f>
        <v>0</v>
      </c>
      <c r="F18" s="40">
        <f>IF((D18&lt;0),(F14-(G15+G16+G17)),D18)</f>
        <v>0</v>
      </c>
      <c r="G18" s="40">
        <f>IF((B14="single"),E18,F18)</f>
        <v>0</v>
      </c>
      <c r="I18" s="40" t="s">
        <v>88</v>
      </c>
      <c r="J18" s="70">
        <v>0</v>
      </c>
      <c r="K18" s="70">
        <f>K17-O17</f>
        <v>19183.32</v>
      </c>
      <c r="L18" s="40">
        <f>IF((J18&lt;K18),J18,K18)</f>
        <v>0</v>
      </c>
      <c r="M18" s="40">
        <f>IF((L18&lt;0),(M14-(O17+O16+O15)),L18)</f>
        <v>0</v>
      </c>
      <c r="N18" s="40">
        <f>IF((L18&lt;0),(N14-(O15+O16+O17)),L18)</f>
        <v>0</v>
      </c>
      <c r="O18" s="40">
        <f>IF((J14="single"),M18,N18)</f>
        <v>0</v>
      </c>
    </row>
    <row r="19" spans="1:15" x14ac:dyDescent="0.25">
      <c r="A19" t="s">
        <v>89</v>
      </c>
      <c r="B19" s="40">
        <f>SUM(B15:B18)</f>
        <v>0</v>
      </c>
      <c r="G19" s="40">
        <f>SUM(G15:G18)</f>
        <v>0</v>
      </c>
      <c r="I19" s="40" t="s">
        <v>89</v>
      </c>
      <c r="J19" s="40">
        <f>SUM(J15:J18)</f>
        <v>0</v>
      </c>
      <c r="O19" s="40">
        <f>SUM(O15:O18)</f>
        <v>0</v>
      </c>
    </row>
    <row r="20" spans="1:15" x14ac:dyDescent="0.25">
      <c r="A20" s="69"/>
      <c r="B20" s="80"/>
      <c r="C20" s="69"/>
      <c r="I20" s="80"/>
      <c r="J20" s="80"/>
      <c r="K20" s="80"/>
    </row>
    <row r="21" spans="1:15" x14ac:dyDescent="0.25">
      <c r="A21" s="69"/>
      <c r="B21" s="80"/>
      <c r="C21" s="69"/>
      <c r="I21" s="80"/>
      <c r="J21" s="80"/>
      <c r="K21" s="80"/>
    </row>
    <row r="22" spans="1:15" x14ac:dyDescent="0.25">
      <c r="A22" s="69"/>
      <c r="B22" s="80"/>
      <c r="C22" s="69"/>
      <c r="I22" s="80"/>
      <c r="J22" s="80"/>
      <c r="K22" s="80"/>
    </row>
    <row r="23" spans="1:15" x14ac:dyDescent="0.25">
      <c r="A23" s="69"/>
      <c r="B23" s="80"/>
      <c r="C23" s="69"/>
      <c r="I23" s="80"/>
      <c r="J23" s="80"/>
      <c r="K23" s="80"/>
    </row>
    <row r="24" spans="1:15" x14ac:dyDescent="0.25">
      <c r="A24" s="23"/>
      <c r="B24" s="31" t="s">
        <v>83</v>
      </c>
      <c r="E24" s="40">
        <f>$B$2</f>
        <v>6753.24</v>
      </c>
      <c r="F24" s="40">
        <f>$I$2</f>
        <v>19183.32</v>
      </c>
      <c r="H24" s="79"/>
      <c r="I24" s="31"/>
      <c r="J24" s="31" t="s">
        <v>84</v>
      </c>
      <c r="M24" s="40">
        <f>$B$2</f>
        <v>6753.24</v>
      </c>
      <c r="N24" s="40">
        <f>$I$2</f>
        <v>19183.32</v>
      </c>
    </row>
    <row r="25" spans="1:15" x14ac:dyDescent="0.25">
      <c r="A25" t="s">
        <v>85</v>
      </c>
      <c r="B25" s="70">
        <v>0</v>
      </c>
      <c r="C25" s="70">
        <f>IF(B24="family",(F24),(E24))</f>
        <v>6753.24</v>
      </c>
      <c r="D25" s="40">
        <f>IF((B25&lt;C25),B25,C25)</f>
        <v>0</v>
      </c>
      <c r="E25" s="40">
        <f>IF((D25&lt;0),E24,D25)</f>
        <v>0</v>
      </c>
      <c r="F25" s="40">
        <f>IF((D25&lt;0),F24,D25)</f>
        <v>0</v>
      </c>
      <c r="G25" s="40">
        <f>IF((B24="single"),E25,F25)</f>
        <v>0</v>
      </c>
      <c r="I25" s="40" t="s">
        <v>85</v>
      </c>
      <c r="J25" s="70">
        <v>0</v>
      </c>
      <c r="K25" s="70">
        <f>IF(J24="family",(N24),(M24))</f>
        <v>19183.32</v>
      </c>
      <c r="L25" s="40">
        <f>IF((J25&lt;K25),J25,K25)</f>
        <v>0</v>
      </c>
      <c r="M25" s="40">
        <f>IF((L25&lt;0),M24,L25)</f>
        <v>0</v>
      </c>
      <c r="N25" s="40">
        <f>IF((L25&lt;0),N24,L25)</f>
        <v>0</v>
      </c>
      <c r="O25" s="40">
        <f>IF((J24="single"),M25,N25)</f>
        <v>0</v>
      </c>
    </row>
    <row r="26" spans="1:15" x14ac:dyDescent="0.25">
      <c r="A26" t="s">
        <v>86</v>
      </c>
      <c r="B26" s="70">
        <v>0</v>
      </c>
      <c r="C26" s="70">
        <f>C25-G25</f>
        <v>6753.24</v>
      </c>
      <c r="D26" s="40">
        <f>IF((B26&lt;C26),B26,C26)</f>
        <v>0</v>
      </c>
      <c r="E26" s="40">
        <f>IF((D26&lt;0),(E24-G25),D26)</f>
        <v>0</v>
      </c>
      <c r="F26" s="40">
        <f>IF((D26&lt;0),(F24-G25),D26)</f>
        <v>0</v>
      </c>
      <c r="G26" s="40">
        <f>IF((B24="single"),E26,F26)</f>
        <v>0</v>
      </c>
      <c r="I26" s="40" t="s">
        <v>86</v>
      </c>
      <c r="J26" s="70">
        <v>0</v>
      </c>
      <c r="K26" s="70">
        <f>K25-O25</f>
        <v>19183.32</v>
      </c>
      <c r="L26" s="40">
        <f>IF((J26&lt;K26),J26,K26)</f>
        <v>0</v>
      </c>
      <c r="M26" s="40">
        <f>IF((L26&lt;0),(M24-O25),L26)</f>
        <v>0</v>
      </c>
      <c r="N26" s="40">
        <f>IF((L26&lt;0),(N24-O25),L26)</f>
        <v>0</v>
      </c>
      <c r="O26" s="40">
        <f>IF((J24="single"),M26,N26)</f>
        <v>0</v>
      </c>
    </row>
    <row r="27" spans="1:15" x14ac:dyDescent="0.25">
      <c r="A27" t="s">
        <v>87</v>
      </c>
      <c r="B27" s="70"/>
      <c r="C27" s="70">
        <f>C26-G26</f>
        <v>6753.24</v>
      </c>
      <c r="D27" s="40">
        <f>IF((B27&lt;C27),B27,C27)</f>
        <v>0</v>
      </c>
      <c r="E27" s="40">
        <f>IF((D27&lt;0),(E24-(G26+G25)),D27)</f>
        <v>0</v>
      </c>
      <c r="F27" s="40">
        <f>IF((D27&lt;0),(F24-(G25+G26)),D27)</f>
        <v>0</v>
      </c>
      <c r="G27" s="40">
        <f>IF((B24="single"),E27,F27)</f>
        <v>0</v>
      </c>
      <c r="I27" s="40" t="s">
        <v>87</v>
      </c>
      <c r="J27" s="70">
        <v>0</v>
      </c>
      <c r="K27" s="70">
        <f>K26-O26</f>
        <v>19183.32</v>
      </c>
      <c r="L27" s="40">
        <f>IF((J27&lt;K27),J27,K27)</f>
        <v>0</v>
      </c>
      <c r="M27" s="40">
        <f>IF((L27&lt;0),(M24-(O26+O25)),L27)</f>
        <v>0</v>
      </c>
      <c r="N27" s="40">
        <f>IF((L27&lt;0),(N24-(O25+O26)),L27)</f>
        <v>0</v>
      </c>
      <c r="O27" s="40">
        <f>IF((J24="single"),M27,N27)</f>
        <v>0</v>
      </c>
    </row>
    <row r="28" spans="1:15" x14ac:dyDescent="0.25">
      <c r="A28" t="s">
        <v>88</v>
      </c>
      <c r="B28" s="70"/>
      <c r="C28" s="70">
        <f>C27-G27</f>
        <v>6753.24</v>
      </c>
      <c r="D28" s="40">
        <f>IF((B28&lt;C28),B28,C28)</f>
        <v>0</v>
      </c>
      <c r="E28" s="40">
        <f>IF((D28&lt;0),(E24-(G27+G26+G25)),D28)</f>
        <v>0</v>
      </c>
      <c r="F28" s="40">
        <f>IF((D28&lt;0),(F24-(G25+G26+G27)),D28)</f>
        <v>0</v>
      </c>
      <c r="G28" s="40">
        <f>IF((B24="single"),E28,F28)</f>
        <v>0</v>
      </c>
      <c r="I28" s="40" t="s">
        <v>88</v>
      </c>
      <c r="J28" s="70">
        <v>0</v>
      </c>
      <c r="K28" s="70">
        <f>K27-O27</f>
        <v>19183.32</v>
      </c>
      <c r="L28" s="40">
        <f>IF((J28&lt;K28),J28,K28)</f>
        <v>0</v>
      </c>
      <c r="M28" s="40">
        <f>IF((L28&lt;0),(M24-(O27+O26+O25)),L28)</f>
        <v>0</v>
      </c>
      <c r="N28" s="40">
        <f>IF((L28&lt;0),(N24-(O25+O26+O27)),L28)</f>
        <v>0</v>
      </c>
      <c r="O28" s="40">
        <f>IF((J24="single"),M28,N28)</f>
        <v>0</v>
      </c>
    </row>
    <row r="29" spans="1:15" x14ac:dyDescent="0.25">
      <c r="A29" t="s">
        <v>89</v>
      </c>
      <c r="B29" s="40">
        <f>SUM(B25:B28)</f>
        <v>0</v>
      </c>
      <c r="G29" s="40">
        <f>SUM(G25:G28)</f>
        <v>0</v>
      </c>
      <c r="I29" s="40" t="s">
        <v>89</v>
      </c>
      <c r="J29" s="40">
        <f>SUM(J25:J28)</f>
        <v>0</v>
      </c>
      <c r="O29" s="40">
        <f>SUM(O25:O28)</f>
        <v>0</v>
      </c>
    </row>
    <row r="30" spans="1:15" x14ac:dyDescent="0.25">
      <c r="A30" s="69"/>
      <c r="B30" s="80"/>
      <c r="C30" s="69"/>
      <c r="I30" s="80"/>
      <c r="J30" s="80"/>
      <c r="K30" s="80"/>
    </row>
    <row r="31" spans="1:15" x14ac:dyDescent="0.25">
      <c r="A31" s="69"/>
      <c r="B31" s="80"/>
      <c r="C31" s="69"/>
      <c r="I31" s="80"/>
      <c r="J31" s="80"/>
      <c r="K31" s="80"/>
    </row>
    <row r="32" spans="1:15" x14ac:dyDescent="0.25">
      <c r="A32" s="69"/>
      <c r="B32" s="80"/>
      <c r="C32" s="69"/>
      <c r="I32" s="80"/>
      <c r="J32" s="80"/>
      <c r="K32" s="80"/>
    </row>
    <row r="33" spans="1:17" x14ac:dyDescent="0.25">
      <c r="A33" s="69"/>
      <c r="B33" s="80"/>
      <c r="C33" s="69"/>
      <c r="I33" s="80"/>
      <c r="J33" s="80"/>
      <c r="K33" s="80"/>
    </row>
    <row r="34" spans="1:17" s="78" customFormat="1" x14ac:dyDescent="0.25">
      <c r="A34" s="23"/>
      <c r="B34" s="31" t="s">
        <v>83</v>
      </c>
      <c r="C34"/>
      <c r="D34" s="40"/>
      <c r="E34" s="40">
        <f>$B$2</f>
        <v>6753.24</v>
      </c>
      <c r="F34" s="40">
        <f>$I$2</f>
        <v>19183.32</v>
      </c>
      <c r="G34" s="40"/>
      <c r="H34" s="79"/>
      <c r="I34" s="31"/>
      <c r="J34" s="31" t="s">
        <v>84</v>
      </c>
      <c r="K34" s="40"/>
      <c r="L34" s="40"/>
      <c r="M34" s="40">
        <f>$B$2</f>
        <v>6753.24</v>
      </c>
      <c r="N34" s="40">
        <f>$I$2</f>
        <v>19183.32</v>
      </c>
      <c r="O34" s="40"/>
      <c r="P34" s="79"/>
      <c r="Q34" s="79"/>
    </row>
    <row r="35" spans="1:17" x14ac:dyDescent="0.25">
      <c r="A35" t="s">
        <v>85</v>
      </c>
      <c r="B35" s="70">
        <v>0</v>
      </c>
      <c r="C35" s="70">
        <f>IF(B34="family",(F34),(E34))</f>
        <v>6753.24</v>
      </c>
      <c r="D35" s="40">
        <f>IF((B35&lt;C35),B35,C35)</f>
        <v>0</v>
      </c>
      <c r="E35" s="40">
        <f>IF((D35&lt;0),E34,D35)</f>
        <v>0</v>
      </c>
      <c r="F35" s="40">
        <f>IF((D35&lt;0),F34,D35)</f>
        <v>0</v>
      </c>
      <c r="G35" s="40">
        <f>IF((B34="single"),E35,F35)</f>
        <v>0</v>
      </c>
      <c r="I35" s="40" t="s">
        <v>85</v>
      </c>
      <c r="J35" s="70">
        <v>0</v>
      </c>
      <c r="K35" s="70">
        <f>IF(J34="family",(N34),(M34))</f>
        <v>19183.32</v>
      </c>
      <c r="L35" s="40">
        <f>IF((J35&lt;K35),J35,K35)</f>
        <v>0</v>
      </c>
      <c r="M35" s="40">
        <f>IF((L35&lt;0),M34,L35)</f>
        <v>0</v>
      </c>
      <c r="N35" s="40">
        <f>IF((L35&lt;0),N34,L35)</f>
        <v>0</v>
      </c>
      <c r="O35" s="40">
        <f>IF((J34="single"),M35,N35)</f>
        <v>0</v>
      </c>
    </row>
    <row r="36" spans="1:17" x14ac:dyDescent="0.25">
      <c r="A36" t="s">
        <v>86</v>
      </c>
      <c r="B36" s="70">
        <v>0</v>
      </c>
      <c r="C36" s="70">
        <f>C35-G35</f>
        <v>6753.24</v>
      </c>
      <c r="D36" s="40">
        <f>IF((B36&lt;C36),B36,C36)</f>
        <v>0</v>
      </c>
      <c r="E36" s="40">
        <f>IF((D36&lt;0),(E34-G35),D36)</f>
        <v>0</v>
      </c>
      <c r="F36" s="40">
        <f>IF((D36&lt;0),(F34-G35),D36)</f>
        <v>0</v>
      </c>
      <c r="G36" s="40">
        <f>IF((B34="single"),E36,F36)</f>
        <v>0</v>
      </c>
      <c r="I36" s="40" t="s">
        <v>86</v>
      </c>
      <c r="J36" s="70">
        <v>0</v>
      </c>
      <c r="K36" s="70">
        <f>K35-O35</f>
        <v>19183.32</v>
      </c>
      <c r="L36" s="40">
        <f>IF((J36&lt;K36),J36,K36)</f>
        <v>0</v>
      </c>
      <c r="M36" s="40">
        <f>IF((L36&lt;0),(M34-O35),L36)</f>
        <v>0</v>
      </c>
      <c r="N36" s="40">
        <f>IF((L36&lt;0),(N34-O35),L36)</f>
        <v>0</v>
      </c>
      <c r="O36" s="40">
        <f>IF((J34="single"),M36,N36)</f>
        <v>0</v>
      </c>
    </row>
    <row r="37" spans="1:17" x14ac:dyDescent="0.25">
      <c r="A37" t="s">
        <v>87</v>
      </c>
      <c r="B37" s="70"/>
      <c r="C37" s="70">
        <f>C36-G36</f>
        <v>6753.24</v>
      </c>
      <c r="D37" s="40">
        <f>IF((B37&lt;C37),B37,C37)</f>
        <v>0</v>
      </c>
      <c r="E37" s="40">
        <f>IF((D37&lt;0),(E34-(G36+G35)),D37)</f>
        <v>0</v>
      </c>
      <c r="F37" s="40">
        <f>IF((D37&lt;0),(F34-(G35+G36)),D37)</f>
        <v>0</v>
      </c>
      <c r="G37" s="40">
        <f>IF((B34="single"),E37,F37)</f>
        <v>0</v>
      </c>
      <c r="I37" s="40" t="s">
        <v>87</v>
      </c>
      <c r="J37" s="70">
        <v>0</v>
      </c>
      <c r="K37" s="70">
        <f>K36-O36</f>
        <v>19183.32</v>
      </c>
      <c r="L37" s="40">
        <f>IF((J37&lt;K37),J37,K37)</f>
        <v>0</v>
      </c>
      <c r="M37" s="40">
        <f>IF((L37&lt;0),(M34-(O36+O35)),L37)</f>
        <v>0</v>
      </c>
      <c r="N37" s="40">
        <f>IF((L37&lt;0),(N34-(O35+O36)),L37)</f>
        <v>0</v>
      </c>
      <c r="O37" s="40">
        <f>IF((J34="single"),M37,N37)</f>
        <v>0</v>
      </c>
    </row>
    <row r="38" spans="1:17" x14ac:dyDescent="0.25">
      <c r="A38" t="s">
        <v>88</v>
      </c>
      <c r="B38" s="70"/>
      <c r="C38" s="70">
        <f>C37-G37</f>
        <v>6753.24</v>
      </c>
      <c r="D38" s="40">
        <f>IF((B38&lt;C38),B38,C38)</f>
        <v>0</v>
      </c>
      <c r="E38" s="40">
        <f>IF((D38&lt;0),(E34-(G37+G36+G35)),D38)</f>
        <v>0</v>
      </c>
      <c r="F38" s="40">
        <f>IF((D38&lt;0),(F34-(G35+G36+G37)),D38)</f>
        <v>0</v>
      </c>
      <c r="G38" s="40">
        <f>IF((B34="single"),E38,F38)</f>
        <v>0</v>
      </c>
      <c r="I38" s="40" t="s">
        <v>88</v>
      </c>
      <c r="J38" s="70">
        <v>0</v>
      </c>
      <c r="K38" s="70">
        <f>K37-O37</f>
        <v>19183.32</v>
      </c>
      <c r="L38" s="40">
        <f>IF((J38&lt;K38),J38,K38)</f>
        <v>0</v>
      </c>
      <c r="M38" s="40">
        <f>IF((L38&lt;0),(M34-(O37+O36+O35)),L38)</f>
        <v>0</v>
      </c>
      <c r="N38" s="40">
        <f>IF((L38&lt;0),(N34-(O35+O36+O37)),L38)</f>
        <v>0</v>
      </c>
      <c r="O38" s="40">
        <f>IF((J34="single"),M38,N38)</f>
        <v>0</v>
      </c>
    </row>
    <row r="39" spans="1:17" x14ac:dyDescent="0.25">
      <c r="A39" t="s">
        <v>89</v>
      </c>
      <c r="B39" s="40">
        <f>SUM(B35:B38)</f>
        <v>0</v>
      </c>
      <c r="G39" s="40">
        <f>SUM(G35:G38)</f>
        <v>0</v>
      </c>
      <c r="I39" s="40" t="s">
        <v>89</v>
      </c>
      <c r="J39" s="40">
        <f>SUM(J35:J38)</f>
        <v>0</v>
      </c>
      <c r="O39" s="40">
        <f>SUM(O35:O38)</f>
        <v>0</v>
      </c>
    </row>
    <row r="40" spans="1:17" x14ac:dyDescent="0.25">
      <c r="A40" s="69"/>
      <c r="B40" s="80"/>
      <c r="C40" s="69"/>
      <c r="I40" s="80"/>
      <c r="J40" s="80"/>
      <c r="K40" s="80"/>
    </row>
    <row r="41" spans="1:17" x14ac:dyDescent="0.25">
      <c r="A41" s="69"/>
      <c r="B41" s="80"/>
      <c r="C41" s="69"/>
      <c r="I41" s="80"/>
      <c r="J41" s="80"/>
      <c r="K41" s="80"/>
    </row>
    <row r="42" spans="1:17" x14ac:dyDescent="0.25">
      <c r="A42" s="69"/>
      <c r="B42" s="80"/>
      <c r="C42" s="69"/>
      <c r="I42" s="80"/>
      <c r="J42" s="80"/>
      <c r="K42" s="80"/>
    </row>
    <row r="43" spans="1:17" x14ac:dyDescent="0.25">
      <c r="A43" s="69"/>
      <c r="B43" s="80"/>
      <c r="C43" s="69"/>
      <c r="I43" s="80"/>
      <c r="J43" s="80"/>
      <c r="K43" s="80"/>
    </row>
    <row r="44" spans="1:17" x14ac:dyDescent="0.25">
      <c r="A44" s="23"/>
      <c r="B44" s="31" t="s">
        <v>83</v>
      </c>
      <c r="E44" s="40">
        <f>$B$2</f>
        <v>6753.24</v>
      </c>
      <c r="F44" s="40">
        <f>$I$2</f>
        <v>19183.32</v>
      </c>
      <c r="H44" s="79"/>
      <c r="I44" s="31"/>
      <c r="J44" s="31" t="s">
        <v>84</v>
      </c>
      <c r="M44" s="40">
        <f>$B$2</f>
        <v>6753.24</v>
      </c>
      <c r="N44" s="40">
        <f>$I$2</f>
        <v>19183.32</v>
      </c>
    </row>
    <row r="45" spans="1:17" x14ac:dyDescent="0.25">
      <c r="A45" t="s">
        <v>85</v>
      </c>
      <c r="B45" s="70">
        <v>0</v>
      </c>
      <c r="C45" s="70">
        <f>IF(B44="family",(F44),(E44))</f>
        <v>6753.24</v>
      </c>
      <c r="D45" s="40">
        <f>IF((B45&lt;C45),B45,C45)</f>
        <v>0</v>
      </c>
      <c r="E45" s="40">
        <f>IF((D45&lt;0),E44,D45)</f>
        <v>0</v>
      </c>
      <c r="F45" s="40">
        <f>IF((D45&lt;0),F44,D45)</f>
        <v>0</v>
      </c>
      <c r="G45" s="40">
        <f>IF((B44="single"),E45,F45)</f>
        <v>0</v>
      </c>
      <c r="I45" s="40" t="s">
        <v>85</v>
      </c>
      <c r="J45" s="70">
        <v>0</v>
      </c>
      <c r="K45" s="70">
        <f>IF(J44="family",(N44),(M44))</f>
        <v>19183.32</v>
      </c>
      <c r="L45" s="40">
        <f>IF((J45&lt;K45),J45,K45)</f>
        <v>0</v>
      </c>
      <c r="M45" s="40">
        <f>IF((L45&lt;0),M44,L45)</f>
        <v>0</v>
      </c>
      <c r="N45" s="40">
        <f>IF((L45&lt;0),N44,L45)</f>
        <v>0</v>
      </c>
      <c r="O45" s="40">
        <f>IF((J44="single"),M45,N45)</f>
        <v>0</v>
      </c>
    </row>
    <row r="46" spans="1:17" x14ac:dyDescent="0.25">
      <c r="A46" t="s">
        <v>86</v>
      </c>
      <c r="B46" s="70">
        <v>0</v>
      </c>
      <c r="C46" s="70">
        <f>C45-G45</f>
        <v>6753.24</v>
      </c>
      <c r="D46" s="40">
        <f>IF((B46&lt;C46),B46,C46)</f>
        <v>0</v>
      </c>
      <c r="E46" s="40">
        <f>IF((D46&lt;0),(E44-G45),D46)</f>
        <v>0</v>
      </c>
      <c r="F46" s="40">
        <f>IF((D46&lt;0),(F44-G45),D46)</f>
        <v>0</v>
      </c>
      <c r="G46" s="40">
        <f>IF((B44="single"),E46,F46)</f>
        <v>0</v>
      </c>
      <c r="I46" s="40" t="s">
        <v>86</v>
      </c>
      <c r="J46" s="70">
        <v>0</v>
      </c>
      <c r="K46" s="70">
        <f>K45-O45</f>
        <v>19183.32</v>
      </c>
      <c r="L46" s="40">
        <f>IF((J46&lt;K46),J46,K46)</f>
        <v>0</v>
      </c>
      <c r="M46" s="40">
        <f>IF((L46&lt;0),(M44-O45),L46)</f>
        <v>0</v>
      </c>
      <c r="N46" s="40">
        <f>IF((L46&lt;0),(N44-O45),L46)</f>
        <v>0</v>
      </c>
      <c r="O46" s="40">
        <f>IF((J44="single"),M46,N46)</f>
        <v>0</v>
      </c>
    </row>
    <row r="47" spans="1:17" x14ac:dyDescent="0.25">
      <c r="A47" t="s">
        <v>87</v>
      </c>
      <c r="B47" s="70"/>
      <c r="C47" s="70">
        <f>C46-G46</f>
        <v>6753.24</v>
      </c>
      <c r="D47" s="40">
        <f>IF((B47&lt;C47),B47,C47)</f>
        <v>0</v>
      </c>
      <c r="E47" s="40">
        <f>IF((D47&lt;0),(E44-(G46+G45)),D47)</f>
        <v>0</v>
      </c>
      <c r="F47" s="40">
        <f>IF((D47&lt;0),(F44-(G45+G46)),D47)</f>
        <v>0</v>
      </c>
      <c r="G47" s="40">
        <f>IF((B44="single"),E47,F47)</f>
        <v>0</v>
      </c>
      <c r="I47" s="40" t="s">
        <v>87</v>
      </c>
      <c r="J47" s="70">
        <v>0</v>
      </c>
      <c r="K47" s="70">
        <f>K46-O46</f>
        <v>19183.32</v>
      </c>
      <c r="L47" s="40">
        <f>IF((J47&lt;K47),J47,K47)</f>
        <v>0</v>
      </c>
      <c r="M47" s="40">
        <f>IF((L47&lt;0),(M44-(O46+O45)),L47)</f>
        <v>0</v>
      </c>
      <c r="N47" s="40">
        <f>IF((L47&lt;0),(N44-(O45+O46)),L47)</f>
        <v>0</v>
      </c>
      <c r="O47" s="40">
        <f>IF((J44="single"),M47,N47)</f>
        <v>0</v>
      </c>
    </row>
    <row r="48" spans="1:17" x14ac:dyDescent="0.25">
      <c r="A48" t="s">
        <v>88</v>
      </c>
      <c r="B48" s="70"/>
      <c r="C48" s="70">
        <f>C47-G47</f>
        <v>6753.24</v>
      </c>
      <c r="D48" s="40">
        <f>IF((B48&lt;C48),B48,C48)</f>
        <v>0</v>
      </c>
      <c r="E48" s="40">
        <f>IF((D48&lt;0),(E44-(G47+G46+G45)),D48)</f>
        <v>0</v>
      </c>
      <c r="F48" s="40">
        <f>IF((D48&lt;0),(F44-(G45+G46+G47)),D48)</f>
        <v>0</v>
      </c>
      <c r="G48" s="40">
        <f>IF((B44="single"),E48,F48)</f>
        <v>0</v>
      </c>
      <c r="I48" s="40" t="s">
        <v>88</v>
      </c>
      <c r="J48" s="70">
        <v>0</v>
      </c>
      <c r="K48" s="70">
        <f>K47-O47</f>
        <v>19183.32</v>
      </c>
      <c r="L48" s="40">
        <f>IF((J48&lt;K48),J48,K48)</f>
        <v>0</v>
      </c>
      <c r="M48" s="40">
        <f>IF((L48&lt;0),(M44-(O47+O46+O45)),L48)</f>
        <v>0</v>
      </c>
      <c r="N48" s="40">
        <f>IF((L48&lt;0),(N44-(O45+O46+O47)),L48)</f>
        <v>0</v>
      </c>
      <c r="O48" s="40">
        <f>IF((J44="single"),M48,N48)</f>
        <v>0</v>
      </c>
    </row>
    <row r="49" spans="1:17" x14ac:dyDescent="0.25">
      <c r="A49" t="s">
        <v>89</v>
      </c>
      <c r="B49" s="40">
        <f>SUM(B45:B48)</f>
        <v>0</v>
      </c>
      <c r="G49" s="40">
        <f>SUM(G45:G48)</f>
        <v>0</v>
      </c>
      <c r="I49" s="40" t="s">
        <v>89</v>
      </c>
      <c r="J49" s="40">
        <f>SUM(J45:J48)</f>
        <v>0</v>
      </c>
      <c r="O49" s="40">
        <f>SUM(O45:O48)</f>
        <v>0</v>
      </c>
    </row>
    <row r="50" spans="1:17" x14ac:dyDescent="0.25">
      <c r="A50" s="69"/>
      <c r="B50" s="80"/>
      <c r="C50" s="69"/>
      <c r="I50" s="80"/>
      <c r="J50" s="80"/>
      <c r="K50" s="80"/>
    </row>
    <row r="51" spans="1:17" x14ac:dyDescent="0.25">
      <c r="A51" s="69"/>
      <c r="B51" s="80"/>
      <c r="C51" s="69"/>
      <c r="I51" s="80"/>
      <c r="J51" s="80"/>
      <c r="K51" s="80"/>
    </row>
    <row r="52" spans="1:17" x14ac:dyDescent="0.25">
      <c r="A52" s="69"/>
      <c r="B52" s="80"/>
      <c r="C52" s="69"/>
      <c r="I52" s="80"/>
      <c r="J52" s="80"/>
      <c r="K52" s="80"/>
    </row>
    <row r="53" spans="1:17" x14ac:dyDescent="0.25">
      <c r="A53" s="69"/>
      <c r="B53" s="80"/>
      <c r="C53" s="69"/>
      <c r="I53" s="80"/>
      <c r="J53" s="80"/>
      <c r="K53" s="80"/>
    </row>
    <row r="54" spans="1:17" x14ac:dyDescent="0.25">
      <c r="A54" s="23"/>
      <c r="B54" s="31" t="s">
        <v>83</v>
      </c>
      <c r="E54" s="40">
        <f>$B$2</f>
        <v>6753.24</v>
      </c>
      <c r="F54" s="40">
        <f>$I$2</f>
        <v>19183.32</v>
      </c>
      <c r="H54" s="79"/>
      <c r="I54" s="31"/>
      <c r="J54" s="31" t="s">
        <v>84</v>
      </c>
      <c r="M54" s="40">
        <f>$B$2</f>
        <v>6753.24</v>
      </c>
      <c r="N54" s="40">
        <f>$I$2</f>
        <v>19183.32</v>
      </c>
    </row>
    <row r="55" spans="1:17" x14ac:dyDescent="0.25">
      <c r="A55" t="s">
        <v>85</v>
      </c>
      <c r="B55" s="70">
        <v>0</v>
      </c>
      <c r="C55" s="70">
        <f>IF(B54="family",(F54),(E54))</f>
        <v>6753.24</v>
      </c>
      <c r="D55" s="40">
        <f>IF((B55&lt;C55),B55,C55)</f>
        <v>0</v>
      </c>
      <c r="E55" s="40">
        <f>IF((D55&lt;0),E54,D55)</f>
        <v>0</v>
      </c>
      <c r="F55" s="40">
        <f>IF((D55&lt;0),F54,D55)</f>
        <v>0</v>
      </c>
      <c r="G55" s="40">
        <f>IF((B54="single"),E55,F55)</f>
        <v>0</v>
      </c>
      <c r="I55" s="40" t="s">
        <v>85</v>
      </c>
      <c r="J55" s="70">
        <v>0</v>
      </c>
      <c r="K55" s="70">
        <f>IF(J54="family",(N54),(M54))</f>
        <v>19183.32</v>
      </c>
      <c r="L55" s="40">
        <f>IF((J55&lt;K55),J55,K55)</f>
        <v>0</v>
      </c>
      <c r="M55" s="40">
        <f>IF((L55&lt;0),M54,L55)</f>
        <v>0</v>
      </c>
      <c r="N55" s="40">
        <f>IF((L55&lt;0),N54,L55)</f>
        <v>0</v>
      </c>
      <c r="O55" s="40">
        <f>IF((J54="single"),M55,N55)</f>
        <v>0</v>
      </c>
    </row>
    <row r="56" spans="1:17" x14ac:dyDescent="0.25">
      <c r="A56" t="s">
        <v>86</v>
      </c>
      <c r="B56" s="70">
        <v>0</v>
      </c>
      <c r="C56" s="70">
        <f>C55-G55</f>
        <v>6753.24</v>
      </c>
      <c r="D56" s="40">
        <f>IF((B56&lt;C56),B56,C56)</f>
        <v>0</v>
      </c>
      <c r="E56" s="40">
        <f>IF((D56&lt;0),(E54-G55),D56)</f>
        <v>0</v>
      </c>
      <c r="F56" s="40">
        <f>IF((D56&lt;0),(F54-G55),D56)</f>
        <v>0</v>
      </c>
      <c r="G56" s="40">
        <f>IF((B54="single"),E56,F56)</f>
        <v>0</v>
      </c>
      <c r="I56" s="40" t="s">
        <v>86</v>
      </c>
      <c r="J56" s="70">
        <v>0</v>
      </c>
      <c r="K56" s="70">
        <f>K55-O55</f>
        <v>19183.32</v>
      </c>
      <c r="L56" s="40">
        <f>IF((J56&lt;K56),J56,K56)</f>
        <v>0</v>
      </c>
      <c r="M56" s="40">
        <f>IF((L56&lt;0),(M54-O55),L56)</f>
        <v>0</v>
      </c>
      <c r="N56" s="40">
        <f>IF((L56&lt;0),(N54-O55),L56)</f>
        <v>0</v>
      </c>
      <c r="O56" s="40">
        <f>IF((J54="single"),M56,N56)</f>
        <v>0</v>
      </c>
    </row>
    <row r="57" spans="1:17" x14ac:dyDescent="0.25">
      <c r="A57" t="s">
        <v>87</v>
      </c>
      <c r="B57" s="70"/>
      <c r="C57" s="70">
        <f>C56-G56</f>
        <v>6753.24</v>
      </c>
      <c r="D57" s="40">
        <f>IF((B57&lt;C57),B57,C57)</f>
        <v>0</v>
      </c>
      <c r="E57" s="40">
        <f>IF((D57&lt;0),(E54-(G56+G55)),D57)</f>
        <v>0</v>
      </c>
      <c r="F57" s="40">
        <f>IF((D57&lt;0),(F54-(G55+G56)),D57)</f>
        <v>0</v>
      </c>
      <c r="G57" s="40">
        <f>IF((B54="single"),E57,F57)</f>
        <v>0</v>
      </c>
      <c r="I57" s="40" t="s">
        <v>87</v>
      </c>
      <c r="J57" s="70">
        <v>0</v>
      </c>
      <c r="K57" s="70">
        <f>K56-O56</f>
        <v>19183.32</v>
      </c>
      <c r="L57" s="40">
        <f>IF((J57&lt;K57),J57,K57)</f>
        <v>0</v>
      </c>
      <c r="M57" s="40">
        <f>IF((L57&lt;0),(M54-(O56+O55)),L57)</f>
        <v>0</v>
      </c>
      <c r="N57" s="40">
        <f>IF((L57&lt;0),(N54-(O55+O56)),L57)</f>
        <v>0</v>
      </c>
      <c r="O57" s="40">
        <f>IF((J54="single"),M57,N57)</f>
        <v>0</v>
      </c>
    </row>
    <row r="58" spans="1:17" x14ac:dyDescent="0.25">
      <c r="A58" t="s">
        <v>88</v>
      </c>
      <c r="B58" s="70"/>
      <c r="C58" s="70">
        <f>C57-G57</f>
        <v>6753.24</v>
      </c>
      <c r="D58" s="40">
        <f>IF((B58&lt;C58),B58,C58)</f>
        <v>0</v>
      </c>
      <c r="E58" s="40">
        <f>IF((D58&lt;0),(E54-(G57+G56+G55)),D58)</f>
        <v>0</v>
      </c>
      <c r="F58" s="40">
        <f>IF((D58&lt;0),(F54-(G55+G56+G57)),D58)</f>
        <v>0</v>
      </c>
      <c r="G58" s="40">
        <f>IF((B54="single"),E58,F58)</f>
        <v>0</v>
      </c>
      <c r="I58" s="40" t="s">
        <v>88</v>
      </c>
      <c r="J58" s="70">
        <v>0</v>
      </c>
      <c r="K58" s="70">
        <f>K57-O57</f>
        <v>19183.32</v>
      </c>
      <c r="L58" s="40">
        <f>IF((J58&lt;K58),J58,K58)</f>
        <v>0</v>
      </c>
      <c r="M58" s="40">
        <f>IF((L58&lt;0),(M54-(O57+O56+O55)),L58)</f>
        <v>0</v>
      </c>
      <c r="N58" s="40">
        <f>IF((L58&lt;0),(N54-(O55+O56+O57)),L58)</f>
        <v>0</v>
      </c>
      <c r="O58" s="40">
        <f>IF((J54="single"),M58,N58)</f>
        <v>0</v>
      </c>
    </row>
    <row r="59" spans="1:17" x14ac:dyDescent="0.25">
      <c r="A59" t="s">
        <v>89</v>
      </c>
      <c r="B59" s="40">
        <f>SUM(B55:B58)</f>
        <v>0</v>
      </c>
      <c r="G59" s="40">
        <f>SUM(G55:G58)</f>
        <v>0</v>
      </c>
      <c r="I59" s="40" t="s">
        <v>89</v>
      </c>
      <c r="J59" s="40">
        <f>SUM(J55:J58)</f>
        <v>0</v>
      </c>
      <c r="O59" s="40">
        <f>SUM(O55:O58)</f>
        <v>0</v>
      </c>
    </row>
    <row r="60" spans="1:17" x14ac:dyDescent="0.25">
      <c r="A60" s="69"/>
      <c r="B60" s="80"/>
      <c r="C60" s="69"/>
      <c r="I60" s="80"/>
      <c r="J60" s="80"/>
      <c r="K60" s="80"/>
    </row>
    <row r="61" spans="1:17" x14ac:dyDescent="0.25">
      <c r="A61" s="69"/>
      <c r="B61" s="80"/>
      <c r="C61" s="69"/>
      <c r="I61" s="80"/>
      <c r="J61" s="80"/>
      <c r="K61" s="80"/>
    </row>
    <row r="62" spans="1:17" x14ac:dyDescent="0.25">
      <c r="A62" s="69"/>
      <c r="B62" s="80"/>
      <c r="C62" s="69"/>
      <c r="I62" s="80"/>
      <c r="J62" s="80"/>
      <c r="K62" s="80"/>
    </row>
    <row r="63" spans="1:17" x14ac:dyDescent="0.25">
      <c r="A63" s="69"/>
      <c r="B63" s="80"/>
      <c r="C63" s="69"/>
      <c r="I63" s="80"/>
      <c r="J63" s="80"/>
      <c r="K63" s="80"/>
    </row>
    <row r="64" spans="1:17" s="78" customFormat="1" x14ac:dyDescent="0.25">
      <c r="A64" s="23"/>
      <c r="B64" s="31" t="s">
        <v>84</v>
      </c>
      <c r="C64"/>
      <c r="D64" s="40"/>
      <c r="E64" s="40">
        <f>$B$2</f>
        <v>6753.24</v>
      </c>
      <c r="F64" s="40">
        <f>$I$2</f>
        <v>19183.32</v>
      </c>
      <c r="G64" s="40"/>
      <c r="H64" s="79"/>
      <c r="I64" s="31"/>
      <c r="J64" s="31" t="s">
        <v>84</v>
      </c>
      <c r="K64" s="40"/>
      <c r="L64" s="40"/>
      <c r="M64" s="40">
        <f>$B$2</f>
        <v>6753.24</v>
      </c>
      <c r="N64" s="40">
        <f>$I$2</f>
        <v>19183.32</v>
      </c>
      <c r="O64" s="40"/>
      <c r="P64" s="79"/>
      <c r="Q64" s="79"/>
    </row>
    <row r="65" spans="1:15" x14ac:dyDescent="0.25">
      <c r="A65" t="s">
        <v>85</v>
      </c>
      <c r="B65" s="70">
        <v>0</v>
      </c>
      <c r="C65" s="70">
        <f>IF(B64="family",(F64),(E64))</f>
        <v>19183.32</v>
      </c>
      <c r="D65" s="40">
        <f>IF((B65&lt;C65),B65,C65)</f>
        <v>0</v>
      </c>
      <c r="E65" s="40">
        <f>IF((D65&lt;0),E64,D65)</f>
        <v>0</v>
      </c>
      <c r="F65" s="40">
        <f>IF((D65&lt;0),F64,D65)</f>
        <v>0</v>
      </c>
      <c r="G65" s="40">
        <f>IF((B64="single"),E65,F65)</f>
        <v>0</v>
      </c>
      <c r="I65" s="40" t="s">
        <v>85</v>
      </c>
      <c r="J65" s="70">
        <v>0</v>
      </c>
      <c r="K65" s="70">
        <f>IF(J64="family",(N64),(M64))</f>
        <v>19183.32</v>
      </c>
      <c r="L65" s="40">
        <f>IF((J65&lt;K65),J65,K65)</f>
        <v>0</v>
      </c>
      <c r="M65" s="40">
        <f>IF((L65&lt;0),M64,L65)</f>
        <v>0</v>
      </c>
      <c r="N65" s="40">
        <f>IF((L65&lt;0),N64,L65)</f>
        <v>0</v>
      </c>
      <c r="O65" s="40">
        <f>IF((J64="single"),M65,N65)</f>
        <v>0</v>
      </c>
    </row>
    <row r="66" spans="1:15" x14ac:dyDescent="0.25">
      <c r="A66" t="s">
        <v>86</v>
      </c>
      <c r="B66" s="70">
        <v>0</v>
      </c>
      <c r="C66" s="70">
        <f>C65-G65</f>
        <v>19183.32</v>
      </c>
      <c r="D66" s="40">
        <f>IF((B66&lt;C66),B66,C66)</f>
        <v>0</v>
      </c>
      <c r="E66" s="40">
        <f>IF((D66&lt;0),(E64-G65),D66)</f>
        <v>0</v>
      </c>
      <c r="F66" s="40">
        <f>IF((D66&lt;0),(F64-G65),D66)</f>
        <v>0</v>
      </c>
      <c r="G66" s="40">
        <f>IF((B64="single"),E66,F66)</f>
        <v>0</v>
      </c>
      <c r="I66" s="40" t="s">
        <v>86</v>
      </c>
      <c r="J66" s="70">
        <v>0</v>
      </c>
      <c r="K66" s="70">
        <f>K65-O65</f>
        <v>19183.32</v>
      </c>
      <c r="L66" s="40">
        <f>IF((J66&lt;K66),J66,K66)</f>
        <v>0</v>
      </c>
      <c r="M66" s="40">
        <f>IF((L66&lt;0),(M64-O65),L66)</f>
        <v>0</v>
      </c>
      <c r="N66" s="40">
        <f>IF((L66&lt;0),(N64-O65),L66)</f>
        <v>0</v>
      </c>
      <c r="O66" s="40">
        <f>IF((J64="single"),M66,N66)</f>
        <v>0</v>
      </c>
    </row>
    <row r="67" spans="1:15" x14ac:dyDescent="0.25">
      <c r="A67" t="s">
        <v>87</v>
      </c>
      <c r="B67" s="70"/>
      <c r="C67" s="70">
        <f>C66-G66</f>
        <v>19183.32</v>
      </c>
      <c r="D67" s="40">
        <f>IF((B67&lt;C67),B67,C67)</f>
        <v>0</v>
      </c>
      <c r="E67" s="40">
        <f>IF((D67&lt;0),(E64-(G66+G65)),D67)</f>
        <v>0</v>
      </c>
      <c r="F67" s="40">
        <f>IF((D67&lt;0),(F64-(G65+G66)),D67)</f>
        <v>0</v>
      </c>
      <c r="G67" s="40">
        <f>IF((B64="single"),E67,F67)</f>
        <v>0</v>
      </c>
      <c r="I67" s="40" t="s">
        <v>87</v>
      </c>
      <c r="J67" s="70">
        <v>0</v>
      </c>
      <c r="K67" s="70">
        <f>K66-O66</f>
        <v>19183.32</v>
      </c>
      <c r="L67" s="40">
        <f>IF((J67&lt;K67),J67,K67)</f>
        <v>0</v>
      </c>
      <c r="M67" s="40">
        <f>IF((L67&lt;0),(M64-(O66+O65)),L67)</f>
        <v>0</v>
      </c>
      <c r="N67" s="40">
        <f>IF((L67&lt;0),(N64-(O65+O66)),L67)</f>
        <v>0</v>
      </c>
      <c r="O67" s="40">
        <f>IF((J64="single"),M67,N67)</f>
        <v>0</v>
      </c>
    </row>
    <row r="68" spans="1:15" x14ac:dyDescent="0.25">
      <c r="A68" t="s">
        <v>88</v>
      </c>
      <c r="B68" s="70"/>
      <c r="C68" s="70">
        <f>C67-G67</f>
        <v>19183.32</v>
      </c>
      <c r="D68" s="40">
        <f>IF((B68&lt;C68),B68,C68)</f>
        <v>0</v>
      </c>
      <c r="E68" s="40">
        <f>IF((D68&lt;0),(E64-(G67+G66+G65)),D68)</f>
        <v>0</v>
      </c>
      <c r="F68" s="40">
        <f>IF((D68&lt;0),(F64-(G65+G66+G67)),D68)</f>
        <v>0</v>
      </c>
      <c r="G68" s="40">
        <f>IF((B64="single"),E68,F68)</f>
        <v>0</v>
      </c>
      <c r="I68" s="40" t="s">
        <v>88</v>
      </c>
      <c r="J68" s="70">
        <v>0</v>
      </c>
      <c r="K68" s="70">
        <f>K67-O67</f>
        <v>19183.32</v>
      </c>
      <c r="L68" s="40">
        <f>IF((J68&lt;K68),J68,K68)</f>
        <v>0</v>
      </c>
      <c r="M68" s="40">
        <f>IF((L68&lt;0),(M64-(O67+O66+O65)),L68)</f>
        <v>0</v>
      </c>
      <c r="N68" s="40">
        <f>IF((L68&lt;0),(N64-(O65+O66+O67)),L68)</f>
        <v>0</v>
      </c>
      <c r="O68" s="40">
        <f>IF((J64="single"),M68,N68)</f>
        <v>0</v>
      </c>
    </row>
    <row r="69" spans="1:15" x14ac:dyDescent="0.25">
      <c r="A69" t="s">
        <v>89</v>
      </c>
      <c r="B69" s="40">
        <f>SUM(B65:B68)</f>
        <v>0</v>
      </c>
      <c r="G69" s="40">
        <f>SUM(G65:G68)</f>
        <v>0</v>
      </c>
      <c r="I69" s="40" t="s">
        <v>89</v>
      </c>
      <c r="J69" s="40">
        <f>SUM(J65:J68)</f>
        <v>0</v>
      </c>
      <c r="O69" s="40">
        <f>SUM(O65:O68)</f>
        <v>0</v>
      </c>
    </row>
    <row r="70" spans="1:15" x14ac:dyDescent="0.25">
      <c r="A70" s="69"/>
      <c r="B70" s="80"/>
      <c r="C70" s="69"/>
      <c r="I70" s="80"/>
      <c r="J70" s="80"/>
      <c r="K70" s="80"/>
    </row>
    <row r="71" spans="1:15" x14ac:dyDescent="0.25">
      <c r="A71" s="69"/>
      <c r="B71" s="80"/>
      <c r="C71" s="69"/>
      <c r="I71" s="80"/>
      <c r="J71" s="80"/>
      <c r="K71" s="80"/>
    </row>
    <row r="72" spans="1:15" x14ac:dyDescent="0.25">
      <c r="A72" s="69"/>
      <c r="B72" s="80"/>
      <c r="C72" s="69"/>
      <c r="I72" s="80"/>
      <c r="J72" s="80"/>
      <c r="K72" s="80"/>
    </row>
    <row r="73" spans="1:15" x14ac:dyDescent="0.25">
      <c r="A73" s="69"/>
      <c r="B73" s="80"/>
      <c r="C73" s="69"/>
      <c r="I73" s="80"/>
      <c r="J73" s="80"/>
      <c r="K73" s="80"/>
    </row>
    <row r="74" spans="1:15" x14ac:dyDescent="0.25">
      <c r="A74" s="23"/>
      <c r="B74" s="31" t="s">
        <v>84</v>
      </c>
      <c r="E74" s="40">
        <f>$B$2</f>
        <v>6753.24</v>
      </c>
      <c r="F74" s="40">
        <f>$I$2</f>
        <v>19183.32</v>
      </c>
      <c r="H74" s="79"/>
      <c r="I74" s="31"/>
      <c r="J74" s="31" t="s">
        <v>84</v>
      </c>
      <c r="M74" s="40">
        <f>$B$2</f>
        <v>6753.24</v>
      </c>
      <c r="N74" s="40">
        <f>$I$2</f>
        <v>19183.32</v>
      </c>
    </row>
    <row r="75" spans="1:15" x14ac:dyDescent="0.25">
      <c r="A75" t="s">
        <v>85</v>
      </c>
      <c r="B75" s="70">
        <v>0</v>
      </c>
      <c r="C75" s="70">
        <f>IF(B74="family",(F74),(E74))</f>
        <v>19183.32</v>
      </c>
      <c r="D75" s="40">
        <f>IF((B75&lt;C75),B75,C75)</f>
        <v>0</v>
      </c>
      <c r="E75" s="40">
        <f>IF((D75&lt;0),E74,D75)</f>
        <v>0</v>
      </c>
      <c r="F75" s="40">
        <f>IF((D75&lt;0),F74,D75)</f>
        <v>0</v>
      </c>
      <c r="G75" s="40">
        <f>IF((B74="single"),E75,F75)</f>
        <v>0</v>
      </c>
      <c r="I75" s="40" t="s">
        <v>85</v>
      </c>
      <c r="J75" s="70">
        <v>0</v>
      </c>
      <c r="K75" s="70">
        <f>IF(J74="family",(N74),(M74))</f>
        <v>19183.32</v>
      </c>
      <c r="L75" s="40">
        <f>IF((J75&lt;K75),J75,K75)</f>
        <v>0</v>
      </c>
      <c r="M75" s="40">
        <f>IF((L75&lt;0),M74,L75)</f>
        <v>0</v>
      </c>
      <c r="N75" s="40">
        <f>IF((L75&lt;0),N74,L75)</f>
        <v>0</v>
      </c>
      <c r="O75" s="40">
        <f>IF((J74="single"),M75,N75)</f>
        <v>0</v>
      </c>
    </row>
    <row r="76" spans="1:15" x14ac:dyDescent="0.25">
      <c r="A76" t="s">
        <v>86</v>
      </c>
      <c r="B76" s="70">
        <v>0</v>
      </c>
      <c r="C76" s="70">
        <f>C75-G75</f>
        <v>19183.32</v>
      </c>
      <c r="D76" s="40">
        <f>IF((B76&lt;C76),B76,C76)</f>
        <v>0</v>
      </c>
      <c r="E76" s="40">
        <f>IF((D76&lt;0),(E74-G75),D76)</f>
        <v>0</v>
      </c>
      <c r="F76" s="40">
        <f>IF((D76&lt;0),(F74-G75),D76)</f>
        <v>0</v>
      </c>
      <c r="G76" s="40">
        <f>IF((B74="single"),E76,F76)</f>
        <v>0</v>
      </c>
      <c r="I76" s="40" t="s">
        <v>86</v>
      </c>
      <c r="J76" s="70">
        <v>0</v>
      </c>
      <c r="K76" s="70">
        <f>K75-O75</f>
        <v>19183.32</v>
      </c>
      <c r="L76" s="40">
        <f>IF((J76&lt;K76),J76,K76)</f>
        <v>0</v>
      </c>
      <c r="M76" s="40">
        <f>IF((L76&lt;0),(M74-O75),L76)</f>
        <v>0</v>
      </c>
      <c r="N76" s="40">
        <f>IF((L76&lt;0),(N74-O75),L76)</f>
        <v>0</v>
      </c>
      <c r="O76" s="40">
        <f>IF((J74="single"),M76,N76)</f>
        <v>0</v>
      </c>
    </row>
    <row r="77" spans="1:15" x14ac:dyDescent="0.25">
      <c r="A77" t="s">
        <v>87</v>
      </c>
      <c r="B77" s="70"/>
      <c r="C77" s="70">
        <f>C76-G76</f>
        <v>19183.32</v>
      </c>
      <c r="D77" s="40">
        <f>IF((B77&lt;C77),B77,C77)</f>
        <v>0</v>
      </c>
      <c r="E77" s="40">
        <f>IF((D77&lt;0),(E74-(G76+G75)),D77)</f>
        <v>0</v>
      </c>
      <c r="F77" s="40">
        <f>IF((D77&lt;0),(F74-(G75+G76)),D77)</f>
        <v>0</v>
      </c>
      <c r="G77" s="40">
        <f>IF((B74="single"),E77,F77)</f>
        <v>0</v>
      </c>
      <c r="I77" s="40" t="s">
        <v>87</v>
      </c>
      <c r="J77" s="70">
        <v>0</v>
      </c>
      <c r="K77" s="70">
        <f>K76-O76</f>
        <v>19183.32</v>
      </c>
      <c r="L77" s="40">
        <f>IF((J77&lt;K77),J77,K77)</f>
        <v>0</v>
      </c>
      <c r="M77" s="40">
        <f>IF((L77&lt;0),(M74-(O76+O75)),L77)</f>
        <v>0</v>
      </c>
      <c r="N77" s="40">
        <f>IF((L77&lt;0),(N74-(O75+O76)),L77)</f>
        <v>0</v>
      </c>
      <c r="O77" s="40">
        <f>IF((J74="single"),M77,N77)</f>
        <v>0</v>
      </c>
    </row>
    <row r="78" spans="1:15" x14ac:dyDescent="0.25">
      <c r="A78" t="s">
        <v>88</v>
      </c>
      <c r="B78" s="70"/>
      <c r="C78" s="70">
        <f>C77-G77</f>
        <v>19183.32</v>
      </c>
      <c r="D78" s="40">
        <f>IF((B78&lt;C78),B78,C78)</f>
        <v>0</v>
      </c>
      <c r="E78" s="40">
        <f>IF((D78&lt;0),(E74-(G77+G76+G75)),D78)</f>
        <v>0</v>
      </c>
      <c r="F78" s="40">
        <f>IF((D78&lt;0),(F74-(G75+G76+G77)),D78)</f>
        <v>0</v>
      </c>
      <c r="G78" s="40">
        <f>IF((B74="single"),E78,F78)</f>
        <v>0</v>
      </c>
      <c r="I78" s="40" t="s">
        <v>88</v>
      </c>
      <c r="J78" s="70">
        <v>0</v>
      </c>
      <c r="K78" s="70">
        <f>K77-O77</f>
        <v>19183.32</v>
      </c>
      <c r="L78" s="40">
        <f>IF((J78&lt;K78),J78,K78)</f>
        <v>0</v>
      </c>
      <c r="M78" s="40">
        <f>IF((L78&lt;0),(M74-(O77+O76+O75)),L78)</f>
        <v>0</v>
      </c>
      <c r="N78" s="40">
        <f>IF((L78&lt;0),(N74-(O75+O76+O77)),L78)</f>
        <v>0</v>
      </c>
      <c r="O78" s="40">
        <f>IF((J74="single"),M78,N78)</f>
        <v>0</v>
      </c>
    </row>
    <row r="79" spans="1:15" x14ac:dyDescent="0.25">
      <c r="A79" t="s">
        <v>89</v>
      </c>
      <c r="B79" s="40">
        <f>SUM(B75:B78)</f>
        <v>0</v>
      </c>
      <c r="G79" s="40">
        <f>SUM(G75:G78)</f>
        <v>0</v>
      </c>
      <c r="I79" s="40" t="s">
        <v>89</v>
      </c>
      <c r="J79" s="40">
        <f>SUM(J75:J78)</f>
        <v>0</v>
      </c>
      <c r="O79" s="40">
        <f>SUM(O75:O78)</f>
        <v>0</v>
      </c>
    </row>
    <row r="80" spans="1:15" x14ac:dyDescent="0.25">
      <c r="A80" s="69"/>
      <c r="B80" s="80"/>
      <c r="C80" s="69"/>
      <c r="I80" s="80"/>
      <c r="J80" s="80"/>
      <c r="K80" s="80"/>
    </row>
    <row r="81" spans="1:17" x14ac:dyDescent="0.25">
      <c r="A81" s="69"/>
      <c r="B81" s="80"/>
      <c r="C81" s="69"/>
      <c r="I81" s="80"/>
      <c r="J81" s="80"/>
      <c r="K81" s="80"/>
    </row>
    <row r="82" spans="1:17" x14ac:dyDescent="0.25">
      <c r="A82" s="69"/>
      <c r="B82" s="80"/>
      <c r="C82" s="69"/>
      <c r="I82" s="80"/>
      <c r="J82" s="80"/>
      <c r="K82" s="80"/>
    </row>
    <row r="83" spans="1:17" x14ac:dyDescent="0.25">
      <c r="A83" s="69"/>
      <c r="B83" s="80"/>
      <c r="C83" s="69"/>
      <c r="I83" s="80"/>
      <c r="J83" s="80"/>
      <c r="K83" s="80"/>
    </row>
    <row r="84" spans="1:17" x14ac:dyDescent="0.25">
      <c r="A84" s="23"/>
      <c r="B84" s="31" t="s">
        <v>84</v>
      </c>
      <c r="E84" s="40">
        <f>$B$2</f>
        <v>6753.24</v>
      </c>
      <c r="F84" s="40">
        <f>$I$2</f>
        <v>19183.32</v>
      </c>
      <c r="H84" s="79"/>
      <c r="I84" s="31"/>
      <c r="J84" s="31" t="s">
        <v>84</v>
      </c>
      <c r="M84" s="40">
        <f>$B$2</f>
        <v>6753.24</v>
      </c>
      <c r="N84" s="40">
        <f>$I$2</f>
        <v>19183.32</v>
      </c>
    </row>
    <row r="85" spans="1:17" x14ac:dyDescent="0.25">
      <c r="A85" t="s">
        <v>85</v>
      </c>
      <c r="B85" s="70">
        <v>0</v>
      </c>
      <c r="C85" s="70">
        <f>IF(B84="family",(F84),(E84))</f>
        <v>19183.32</v>
      </c>
      <c r="D85" s="40">
        <f>IF((B85&lt;C85),B85,C85)</f>
        <v>0</v>
      </c>
      <c r="E85" s="40">
        <f>IF((D85&lt;0),E84,D85)</f>
        <v>0</v>
      </c>
      <c r="F85" s="40">
        <f>IF((D85&lt;0),F84,D85)</f>
        <v>0</v>
      </c>
      <c r="G85" s="40">
        <f>IF((B84="single"),E85,F85)</f>
        <v>0</v>
      </c>
      <c r="I85" s="40" t="s">
        <v>85</v>
      </c>
      <c r="J85" s="70">
        <v>0</v>
      </c>
      <c r="K85" s="70">
        <f>IF(J84="family",(N84),(M84))</f>
        <v>19183.32</v>
      </c>
      <c r="L85" s="40">
        <f>IF((J85&lt;K85),J85,K85)</f>
        <v>0</v>
      </c>
      <c r="M85" s="40">
        <f>IF((L85&lt;0),M84,L85)</f>
        <v>0</v>
      </c>
      <c r="N85" s="40">
        <f>IF((L85&lt;0),N84,L85)</f>
        <v>0</v>
      </c>
      <c r="O85" s="40">
        <f>IF((J84="single"),M85,N85)</f>
        <v>0</v>
      </c>
    </row>
    <row r="86" spans="1:17" x14ac:dyDescent="0.25">
      <c r="A86" t="s">
        <v>86</v>
      </c>
      <c r="B86" s="70">
        <v>0</v>
      </c>
      <c r="C86" s="70">
        <f>C85-G85</f>
        <v>19183.32</v>
      </c>
      <c r="D86" s="40">
        <f>IF((B86&lt;C86),B86,C86)</f>
        <v>0</v>
      </c>
      <c r="E86" s="40">
        <f>IF((D86&lt;0),(E84-G85),D86)</f>
        <v>0</v>
      </c>
      <c r="F86" s="40">
        <f>IF((D86&lt;0),(F84-G85),D86)</f>
        <v>0</v>
      </c>
      <c r="G86" s="40">
        <f>IF((B84="single"),E86,F86)</f>
        <v>0</v>
      </c>
      <c r="I86" s="40" t="s">
        <v>86</v>
      </c>
      <c r="J86" s="70">
        <v>0</v>
      </c>
      <c r="K86" s="70">
        <f>K85-O85</f>
        <v>19183.32</v>
      </c>
      <c r="L86" s="40">
        <f>IF((J86&lt;K86),J86,K86)</f>
        <v>0</v>
      </c>
      <c r="M86" s="40">
        <f>IF((L86&lt;0),(M84-O85),L86)</f>
        <v>0</v>
      </c>
      <c r="N86" s="40">
        <f>IF((L86&lt;0),(N84-O85),L86)</f>
        <v>0</v>
      </c>
      <c r="O86" s="40">
        <f>IF((J84="single"),M86,N86)</f>
        <v>0</v>
      </c>
    </row>
    <row r="87" spans="1:17" x14ac:dyDescent="0.25">
      <c r="A87" t="s">
        <v>87</v>
      </c>
      <c r="B87" s="70"/>
      <c r="C87" s="70">
        <f>C86-G86</f>
        <v>19183.32</v>
      </c>
      <c r="D87" s="40">
        <f>IF((B87&lt;C87),B87,C87)</f>
        <v>0</v>
      </c>
      <c r="E87" s="40">
        <f>IF((D87&lt;0),(E84-(G86+G85)),D87)</f>
        <v>0</v>
      </c>
      <c r="F87" s="40">
        <f>IF((D87&lt;0),(F84-(G85+G86)),D87)</f>
        <v>0</v>
      </c>
      <c r="G87" s="40">
        <f>IF((B84="single"),E87,F87)</f>
        <v>0</v>
      </c>
      <c r="I87" s="40" t="s">
        <v>87</v>
      </c>
      <c r="J87" s="70">
        <v>0</v>
      </c>
      <c r="K87" s="70">
        <f>K86-O86</f>
        <v>19183.32</v>
      </c>
      <c r="L87" s="40">
        <f>IF((J87&lt;K87),J87,K87)</f>
        <v>0</v>
      </c>
      <c r="M87" s="40">
        <f>IF((L87&lt;0),(M84-(O86+O85)),L87)</f>
        <v>0</v>
      </c>
      <c r="N87" s="40">
        <f>IF((L87&lt;0),(N84-(O85+O86)),L87)</f>
        <v>0</v>
      </c>
      <c r="O87" s="40">
        <f>IF((J84="single"),M87,N87)</f>
        <v>0</v>
      </c>
    </row>
    <row r="88" spans="1:17" x14ac:dyDescent="0.25">
      <c r="A88" t="s">
        <v>88</v>
      </c>
      <c r="B88" s="70"/>
      <c r="C88" s="70">
        <f>C87-G87</f>
        <v>19183.32</v>
      </c>
      <c r="D88" s="40">
        <f>IF((B88&lt;C88),B88,C88)</f>
        <v>0</v>
      </c>
      <c r="E88" s="40">
        <f>IF((D88&lt;0),(E84-(G87+G86+G85)),D88)</f>
        <v>0</v>
      </c>
      <c r="F88" s="40">
        <f>IF((D88&lt;0),(F84-(G85+G86+G87)),D88)</f>
        <v>0</v>
      </c>
      <c r="G88" s="40">
        <f>IF((B84="single"),E88,F88)</f>
        <v>0</v>
      </c>
      <c r="I88" s="40" t="s">
        <v>88</v>
      </c>
      <c r="J88" s="70">
        <v>0</v>
      </c>
      <c r="K88" s="70">
        <f>K87-O87</f>
        <v>19183.32</v>
      </c>
      <c r="L88" s="40">
        <f>IF((J88&lt;K88),J88,K88)</f>
        <v>0</v>
      </c>
      <c r="M88" s="40">
        <f>IF((L88&lt;0),(M84-(O87+O86+O85)),L88)</f>
        <v>0</v>
      </c>
      <c r="N88" s="40">
        <f>IF((L88&lt;0),(N84-(O85+O86+O87)),L88)</f>
        <v>0</v>
      </c>
      <c r="O88" s="40">
        <f>IF((J84="single"),M88,N88)</f>
        <v>0</v>
      </c>
    </row>
    <row r="89" spans="1:17" x14ac:dyDescent="0.25">
      <c r="A89" t="s">
        <v>89</v>
      </c>
      <c r="B89" s="40">
        <f>SUM(B85:B88)</f>
        <v>0</v>
      </c>
      <c r="G89" s="40">
        <f>SUM(G85:G88)</f>
        <v>0</v>
      </c>
      <c r="I89" s="40" t="s">
        <v>89</v>
      </c>
      <c r="J89" s="40">
        <f>SUM(J85:J88)</f>
        <v>0</v>
      </c>
      <c r="O89" s="40">
        <f>SUM(O85:O88)</f>
        <v>0</v>
      </c>
    </row>
    <row r="90" spans="1:17" x14ac:dyDescent="0.25">
      <c r="A90" s="69"/>
      <c r="B90" s="80"/>
      <c r="C90" s="69"/>
      <c r="I90" s="80"/>
      <c r="J90" s="80"/>
      <c r="K90" s="80"/>
    </row>
    <row r="91" spans="1:17" x14ac:dyDescent="0.25">
      <c r="A91" s="69"/>
      <c r="B91" s="80"/>
      <c r="C91" s="69"/>
      <c r="I91" s="80"/>
      <c r="J91" s="80"/>
      <c r="K91" s="80"/>
    </row>
    <row r="92" spans="1:17" x14ac:dyDescent="0.25">
      <c r="A92" s="69"/>
      <c r="B92" s="80"/>
      <c r="C92" s="69"/>
      <c r="I92" s="80"/>
      <c r="J92" s="80"/>
      <c r="K92" s="80"/>
    </row>
    <row r="93" spans="1:17" x14ac:dyDescent="0.25">
      <c r="A93" s="69"/>
      <c r="B93" s="80"/>
      <c r="C93" s="69"/>
      <c r="I93" s="80"/>
      <c r="J93" s="80"/>
      <c r="K93" s="80"/>
    </row>
    <row r="94" spans="1:17" s="78" customFormat="1" x14ac:dyDescent="0.25">
      <c r="A94" s="23"/>
      <c r="B94" s="31" t="s">
        <v>83</v>
      </c>
      <c r="C94"/>
      <c r="D94" s="40"/>
      <c r="E94" s="40">
        <f>$B$2</f>
        <v>6753.24</v>
      </c>
      <c r="F94" s="40">
        <f>$I$2</f>
        <v>19183.32</v>
      </c>
      <c r="G94" s="40"/>
      <c r="H94" s="79"/>
      <c r="I94" s="31"/>
      <c r="J94" s="31" t="s">
        <v>84</v>
      </c>
      <c r="K94" s="40"/>
      <c r="L94" s="40"/>
      <c r="M94" s="40">
        <f>$B$2</f>
        <v>6753.24</v>
      </c>
      <c r="N94" s="40">
        <f>$I$2</f>
        <v>19183.32</v>
      </c>
      <c r="O94" s="40"/>
      <c r="P94" s="79"/>
      <c r="Q94" s="79"/>
    </row>
    <row r="95" spans="1:17" x14ac:dyDescent="0.25">
      <c r="A95" t="s">
        <v>85</v>
      </c>
      <c r="B95" s="70">
        <v>0</v>
      </c>
      <c r="C95" s="70">
        <f>IF(B94="family",(F94),(E94))</f>
        <v>6753.24</v>
      </c>
      <c r="D95" s="40">
        <f>IF((B95&lt;C95),B95,C95)</f>
        <v>0</v>
      </c>
      <c r="E95" s="40">
        <f>IF((D95&lt;0),E94,D95)</f>
        <v>0</v>
      </c>
      <c r="F95" s="40">
        <f>IF((D95&lt;0),F94,D95)</f>
        <v>0</v>
      </c>
      <c r="G95" s="40">
        <f>IF((B94="single"),E95,F95)</f>
        <v>0</v>
      </c>
      <c r="I95" s="40" t="s">
        <v>85</v>
      </c>
      <c r="J95" s="70">
        <v>0</v>
      </c>
      <c r="K95" s="70">
        <f>IF(J94="family",(N94),(M94))</f>
        <v>19183.32</v>
      </c>
      <c r="L95" s="40">
        <f>IF((J95&lt;K95),J95,K95)</f>
        <v>0</v>
      </c>
      <c r="M95" s="40">
        <f>IF((L95&lt;0),M94,L95)</f>
        <v>0</v>
      </c>
      <c r="N95" s="40">
        <f>IF((L95&lt;0),N94,L95)</f>
        <v>0</v>
      </c>
      <c r="O95" s="40">
        <f>IF((J94="single"),M95,N95)</f>
        <v>0</v>
      </c>
    </row>
    <row r="96" spans="1:17" x14ac:dyDescent="0.25">
      <c r="A96" t="s">
        <v>86</v>
      </c>
      <c r="B96" s="70">
        <v>0</v>
      </c>
      <c r="C96" s="70">
        <f>C95-G95</f>
        <v>6753.24</v>
      </c>
      <c r="D96" s="40">
        <f>IF((B96&lt;C96),B96,C96)</f>
        <v>0</v>
      </c>
      <c r="E96" s="40">
        <f>IF((D96&lt;0),(E94-G95),D96)</f>
        <v>0</v>
      </c>
      <c r="F96" s="40">
        <f>IF((D96&lt;0),(F94-G95),D96)</f>
        <v>0</v>
      </c>
      <c r="G96" s="40">
        <f>IF((B94="single"),E96,F96)</f>
        <v>0</v>
      </c>
      <c r="I96" s="40" t="s">
        <v>86</v>
      </c>
      <c r="J96" s="70">
        <v>0</v>
      </c>
      <c r="K96" s="70">
        <f>K95-O95</f>
        <v>19183.32</v>
      </c>
      <c r="L96" s="40">
        <f>IF((J96&lt;K96),J96,K96)</f>
        <v>0</v>
      </c>
      <c r="M96" s="40">
        <f>IF((L96&lt;0),(M94-O95),L96)</f>
        <v>0</v>
      </c>
      <c r="N96" s="40">
        <f>IF((L96&lt;0),(N94-O95),L96)</f>
        <v>0</v>
      </c>
      <c r="O96" s="40">
        <f>IF((J94="single"),M96,N96)</f>
        <v>0</v>
      </c>
    </row>
    <row r="97" spans="1:15" x14ac:dyDescent="0.25">
      <c r="A97" t="s">
        <v>87</v>
      </c>
      <c r="B97" s="70"/>
      <c r="C97" s="70">
        <f>C96-G96</f>
        <v>6753.24</v>
      </c>
      <c r="D97" s="40">
        <f>IF((B97&lt;C97),B97,C97)</f>
        <v>0</v>
      </c>
      <c r="E97" s="40">
        <f>IF((D97&lt;0),(E94-(G96+G95)),D97)</f>
        <v>0</v>
      </c>
      <c r="F97" s="40">
        <f>IF((D97&lt;0),(F94-(G95+G96)),D97)</f>
        <v>0</v>
      </c>
      <c r="G97" s="40">
        <f>IF((B94="single"),E97,F97)</f>
        <v>0</v>
      </c>
      <c r="I97" s="40" t="s">
        <v>87</v>
      </c>
      <c r="J97" s="70">
        <v>0</v>
      </c>
      <c r="K97" s="70">
        <f>K96-O96</f>
        <v>19183.32</v>
      </c>
      <c r="L97" s="40">
        <f>IF((J97&lt;K97),J97,K97)</f>
        <v>0</v>
      </c>
      <c r="M97" s="40">
        <f>IF((L97&lt;0),(M94-(O96+O95)),L97)</f>
        <v>0</v>
      </c>
      <c r="N97" s="40">
        <f>IF((L97&lt;0),(N94-(O95+O96)),L97)</f>
        <v>0</v>
      </c>
      <c r="O97" s="40">
        <f>IF((J94="single"),M97,N97)</f>
        <v>0</v>
      </c>
    </row>
    <row r="98" spans="1:15" x14ac:dyDescent="0.25">
      <c r="A98" t="s">
        <v>88</v>
      </c>
      <c r="B98" s="70"/>
      <c r="C98" s="70">
        <f>C97-G97</f>
        <v>6753.24</v>
      </c>
      <c r="D98" s="40">
        <f>IF((B98&lt;C98),B98,C98)</f>
        <v>0</v>
      </c>
      <c r="E98" s="40">
        <f>IF((D98&lt;0),(E94-(G97+G96+G95)),D98)</f>
        <v>0</v>
      </c>
      <c r="F98" s="40">
        <f>IF((D98&lt;0),(F94-(G95+G96+G97)),D98)</f>
        <v>0</v>
      </c>
      <c r="G98" s="40">
        <f>IF((B94="single"),E98,F98)</f>
        <v>0</v>
      </c>
      <c r="I98" s="40" t="s">
        <v>88</v>
      </c>
      <c r="J98" s="70">
        <v>0</v>
      </c>
      <c r="K98" s="70">
        <f>K97-O97</f>
        <v>19183.32</v>
      </c>
      <c r="L98" s="40">
        <f>IF((J98&lt;K98),J98,K98)</f>
        <v>0</v>
      </c>
      <c r="M98" s="40">
        <f>IF((L98&lt;0),(M94-(O97+O96+O95)),L98)</f>
        <v>0</v>
      </c>
      <c r="N98" s="40">
        <f>IF((L98&lt;0),(N94-(O95+O96+O97)),L98)</f>
        <v>0</v>
      </c>
      <c r="O98" s="40">
        <f>IF((J94="single"),M98,N98)</f>
        <v>0</v>
      </c>
    </row>
    <row r="99" spans="1:15" x14ac:dyDescent="0.25">
      <c r="A99" t="s">
        <v>89</v>
      </c>
      <c r="B99" s="40">
        <f>SUM(B95:B98)</f>
        <v>0</v>
      </c>
      <c r="G99" s="40">
        <f>SUM(G95:G98)</f>
        <v>0</v>
      </c>
      <c r="I99" s="40" t="s">
        <v>89</v>
      </c>
      <c r="J99" s="40">
        <f>SUM(J95:J98)</f>
        <v>0</v>
      </c>
      <c r="O99" s="40">
        <f>SUM(O95:O98)</f>
        <v>0</v>
      </c>
    </row>
    <row r="100" spans="1:15" x14ac:dyDescent="0.25">
      <c r="A100" s="69"/>
      <c r="B100" s="80"/>
      <c r="C100" s="69"/>
      <c r="I100" s="80"/>
      <c r="J100" s="80"/>
      <c r="K100" s="80"/>
    </row>
    <row r="101" spans="1:15" x14ac:dyDescent="0.25">
      <c r="A101" s="69"/>
      <c r="B101" s="80"/>
      <c r="C101" s="69"/>
      <c r="I101" s="80"/>
      <c r="J101" s="80"/>
      <c r="K101" s="80"/>
    </row>
    <row r="102" spans="1:15" x14ac:dyDescent="0.25">
      <c r="A102" s="69"/>
      <c r="B102" s="80"/>
      <c r="C102" s="69"/>
      <c r="I102" s="80"/>
      <c r="J102" s="80"/>
      <c r="K102" s="80"/>
    </row>
    <row r="103" spans="1:15" x14ac:dyDescent="0.25">
      <c r="A103" s="69"/>
      <c r="B103" s="80"/>
      <c r="C103" s="69"/>
      <c r="I103" s="80"/>
      <c r="J103" s="80"/>
      <c r="K103" s="80"/>
    </row>
    <row r="104" spans="1:15" x14ac:dyDescent="0.25">
      <c r="A104" s="23"/>
      <c r="B104" s="31" t="s">
        <v>84</v>
      </c>
      <c r="E104" s="40">
        <f>$B$2</f>
        <v>6753.24</v>
      </c>
      <c r="F104" s="40">
        <f>$I$2</f>
        <v>19183.32</v>
      </c>
      <c r="H104" s="79"/>
      <c r="I104" s="31"/>
      <c r="J104" s="31" t="s">
        <v>84</v>
      </c>
      <c r="M104" s="40">
        <f>$B$2</f>
        <v>6753.24</v>
      </c>
      <c r="N104" s="40">
        <f>$I$2</f>
        <v>19183.32</v>
      </c>
    </row>
    <row r="105" spans="1:15" x14ac:dyDescent="0.25">
      <c r="A105" t="s">
        <v>85</v>
      </c>
      <c r="B105" s="70">
        <v>0</v>
      </c>
      <c r="C105" s="70">
        <f>IF(B104="family",(F104),(E104))</f>
        <v>19183.32</v>
      </c>
      <c r="D105" s="40">
        <f>IF((B105&lt;C105),B105,C105)</f>
        <v>0</v>
      </c>
      <c r="E105" s="40">
        <f>IF((D105&lt;0),E104,D105)</f>
        <v>0</v>
      </c>
      <c r="F105" s="40">
        <f>IF((D105&lt;0),F104,D105)</f>
        <v>0</v>
      </c>
      <c r="G105" s="40">
        <f>IF((B104="single"),E105,F105)</f>
        <v>0</v>
      </c>
      <c r="I105" s="40" t="s">
        <v>85</v>
      </c>
      <c r="J105" s="70">
        <v>0</v>
      </c>
      <c r="K105" s="70">
        <f>IF(J104="family",(N104),(M104))</f>
        <v>19183.32</v>
      </c>
      <c r="L105" s="40">
        <f>IF((J105&lt;K105),J105,K105)</f>
        <v>0</v>
      </c>
      <c r="M105" s="40">
        <f>IF((L105&lt;0),M104,L105)</f>
        <v>0</v>
      </c>
      <c r="N105" s="40">
        <f>IF((L105&lt;0),N104,L105)</f>
        <v>0</v>
      </c>
      <c r="O105" s="40">
        <f>IF((J104="single"),M105,N105)</f>
        <v>0</v>
      </c>
    </row>
    <row r="106" spans="1:15" x14ac:dyDescent="0.25">
      <c r="A106" t="s">
        <v>86</v>
      </c>
      <c r="B106" s="70">
        <v>0</v>
      </c>
      <c r="C106" s="70">
        <f>C105-G105</f>
        <v>19183.32</v>
      </c>
      <c r="D106" s="40">
        <f>IF((B106&lt;C106),B106,C106)</f>
        <v>0</v>
      </c>
      <c r="E106" s="40">
        <f>IF((D106&lt;0),(E104-G105),D106)</f>
        <v>0</v>
      </c>
      <c r="F106" s="40">
        <f>IF((D106&lt;0),(F104-G105),D106)</f>
        <v>0</v>
      </c>
      <c r="G106" s="40">
        <f>IF((B104="single"),E106,F106)</f>
        <v>0</v>
      </c>
      <c r="I106" s="40" t="s">
        <v>86</v>
      </c>
      <c r="J106" s="70">
        <v>0</v>
      </c>
      <c r="K106" s="70">
        <f>K105-O105</f>
        <v>19183.32</v>
      </c>
      <c r="L106" s="40">
        <f>IF((J106&lt;K106),J106,K106)</f>
        <v>0</v>
      </c>
      <c r="M106" s="40">
        <f>IF((L106&lt;0),(M104-O105),L106)</f>
        <v>0</v>
      </c>
      <c r="N106" s="40">
        <f>IF((L106&lt;0),(N104-O105),L106)</f>
        <v>0</v>
      </c>
      <c r="O106" s="40">
        <f>IF((J104="single"),M106,N106)</f>
        <v>0</v>
      </c>
    </row>
    <row r="107" spans="1:15" x14ac:dyDescent="0.25">
      <c r="A107" t="s">
        <v>87</v>
      </c>
      <c r="B107" s="81"/>
      <c r="C107" s="70">
        <f>C106-G106</f>
        <v>19183.32</v>
      </c>
      <c r="D107" s="40">
        <f>IF((B107&lt;C107),B107,C107)</f>
        <v>0</v>
      </c>
      <c r="E107" s="40">
        <f>IF((D107&lt;0),(E104-(G106+G105)),D107)</f>
        <v>0</v>
      </c>
      <c r="F107" s="40">
        <f>IF((D107&lt;0),(F104-(G105+G106)),D107)</f>
        <v>0</v>
      </c>
      <c r="G107" s="40">
        <f>IF((B104="single"),E107,F107)</f>
        <v>0</v>
      </c>
      <c r="I107" s="40" t="s">
        <v>87</v>
      </c>
      <c r="J107" s="70">
        <v>0</v>
      </c>
      <c r="K107" s="70">
        <f>K106-O106</f>
        <v>19183.32</v>
      </c>
      <c r="L107" s="40">
        <f>IF((J107&lt;K107),J107,K107)</f>
        <v>0</v>
      </c>
      <c r="M107" s="40">
        <f>IF((L107&lt;0),(M104-(O106+O105)),L107)</f>
        <v>0</v>
      </c>
      <c r="N107" s="40">
        <f>IF((L107&lt;0),(N104-(O105+O106)),L107)</f>
        <v>0</v>
      </c>
      <c r="O107" s="40">
        <f>IF((J104="single"),M107,N107)</f>
        <v>0</v>
      </c>
    </row>
    <row r="108" spans="1:15" x14ac:dyDescent="0.25">
      <c r="A108" t="s">
        <v>88</v>
      </c>
      <c r="B108" s="70"/>
      <c r="C108" s="70">
        <f>C107-G107</f>
        <v>19183.32</v>
      </c>
      <c r="D108" s="40">
        <f>IF((B108&lt;C108),B108,C108)</f>
        <v>0</v>
      </c>
      <c r="E108" s="40">
        <f>IF((D108&lt;0),(E104-(G107+G106+G105)),D108)</f>
        <v>0</v>
      </c>
      <c r="F108" s="40">
        <f>IF((D108&lt;0),(F104-(G105+G106+G107)),D108)</f>
        <v>0</v>
      </c>
      <c r="G108" s="40">
        <f>IF((B104="single"),E108,F108)</f>
        <v>0</v>
      </c>
      <c r="I108" s="40" t="s">
        <v>88</v>
      </c>
      <c r="J108" s="70">
        <v>0</v>
      </c>
      <c r="K108" s="70">
        <f>K107-O107</f>
        <v>19183.32</v>
      </c>
      <c r="L108" s="40">
        <f>IF((J108&lt;K108),J108,K108)</f>
        <v>0</v>
      </c>
      <c r="M108" s="40">
        <f>IF((L108&lt;0),(M104-(O107+O106+O105)),L108)</f>
        <v>0</v>
      </c>
      <c r="N108" s="40">
        <f>IF((L108&lt;0),(N104-(O105+O106+O107)),L108)</f>
        <v>0</v>
      </c>
      <c r="O108" s="40">
        <f>IF((J104="single"),M108,N108)</f>
        <v>0</v>
      </c>
    </row>
    <row r="109" spans="1:15" x14ac:dyDescent="0.25">
      <c r="A109" t="s">
        <v>89</v>
      </c>
      <c r="B109" s="40">
        <f>SUM(B105:B108)</f>
        <v>0</v>
      </c>
      <c r="G109" s="40">
        <f>SUM(G105:G108)</f>
        <v>0</v>
      </c>
      <c r="I109" s="40" t="s">
        <v>89</v>
      </c>
      <c r="J109" s="40">
        <f>SUM(J105:J108)</f>
        <v>0</v>
      </c>
      <c r="O109" s="40">
        <f>SUM(O105:O108)</f>
        <v>0</v>
      </c>
    </row>
    <row r="110" spans="1:15" x14ac:dyDescent="0.25">
      <c r="A110" s="69"/>
      <c r="B110" s="80"/>
      <c r="C110" s="69"/>
      <c r="I110" s="80"/>
      <c r="J110" s="80"/>
      <c r="K110" s="80"/>
    </row>
    <row r="111" spans="1:15" x14ac:dyDescent="0.25">
      <c r="A111" s="69"/>
      <c r="B111" s="80"/>
      <c r="C111" s="69"/>
      <c r="I111" s="80"/>
      <c r="J111" s="80"/>
      <c r="K111" s="80"/>
    </row>
    <row r="112" spans="1:15" x14ac:dyDescent="0.25">
      <c r="A112" s="69"/>
      <c r="B112" s="80"/>
      <c r="C112" s="69"/>
      <c r="I112" s="80"/>
      <c r="J112" s="80"/>
      <c r="K112" s="80"/>
    </row>
    <row r="113" spans="1:17" x14ac:dyDescent="0.25">
      <c r="A113" s="69"/>
      <c r="B113" s="80"/>
      <c r="C113" s="69"/>
      <c r="I113" s="80"/>
      <c r="J113" s="80"/>
      <c r="K113" s="80"/>
    </row>
    <row r="114" spans="1:17" x14ac:dyDescent="0.25">
      <c r="A114" s="23"/>
      <c r="B114" s="31" t="s">
        <v>84</v>
      </c>
      <c r="E114" s="40">
        <f>$B$2</f>
        <v>6753.24</v>
      </c>
      <c r="F114" s="40">
        <f>$I$2</f>
        <v>19183.32</v>
      </c>
      <c r="H114" s="79"/>
      <c r="I114" s="31"/>
      <c r="J114" s="31" t="s">
        <v>84</v>
      </c>
      <c r="M114" s="40">
        <f>$B$2</f>
        <v>6753.24</v>
      </c>
      <c r="N114" s="40">
        <f>$I$2</f>
        <v>19183.32</v>
      </c>
    </row>
    <row r="115" spans="1:17" x14ac:dyDescent="0.25">
      <c r="A115" t="s">
        <v>85</v>
      </c>
      <c r="B115" s="70">
        <v>0</v>
      </c>
      <c r="C115" s="70">
        <f>IF(B114="family",(F114),(E114))</f>
        <v>19183.32</v>
      </c>
      <c r="D115" s="40">
        <f>IF((B115&lt;C115),B115,C115)</f>
        <v>0</v>
      </c>
      <c r="E115" s="40">
        <f>IF((D115&lt;0),E114,D115)</f>
        <v>0</v>
      </c>
      <c r="F115" s="40">
        <f>IF((D115&lt;0),F114,D115)</f>
        <v>0</v>
      </c>
      <c r="G115" s="40">
        <f>IF((B114="single"),E115,F115)</f>
        <v>0</v>
      </c>
      <c r="I115" s="40" t="s">
        <v>85</v>
      </c>
      <c r="J115" s="70">
        <v>0</v>
      </c>
      <c r="K115" s="70">
        <f>IF(J114="family",(N114),(M114))</f>
        <v>19183.32</v>
      </c>
      <c r="L115" s="40">
        <f>IF((J115&lt;K115),J115,K115)</f>
        <v>0</v>
      </c>
      <c r="M115" s="40">
        <f>IF((L115&lt;0),M114,L115)</f>
        <v>0</v>
      </c>
      <c r="N115" s="40">
        <f>IF((L115&lt;0),N114,L115)</f>
        <v>0</v>
      </c>
      <c r="O115" s="40">
        <f>IF((J114="single"),M115,N115)</f>
        <v>0</v>
      </c>
    </row>
    <row r="116" spans="1:17" x14ac:dyDescent="0.25">
      <c r="A116" t="s">
        <v>86</v>
      </c>
      <c r="B116" s="70">
        <v>0</v>
      </c>
      <c r="C116" s="70">
        <f>C115-G115</f>
        <v>19183.32</v>
      </c>
      <c r="D116" s="40">
        <f>IF((B116&lt;C116),B116,C116)</f>
        <v>0</v>
      </c>
      <c r="E116" s="40">
        <f>IF((D116&lt;0),(E114-G115),D116)</f>
        <v>0</v>
      </c>
      <c r="F116" s="40">
        <f>IF((D116&lt;0),(F114-G115),D116)</f>
        <v>0</v>
      </c>
      <c r="G116" s="40">
        <f>IF((B114="single"),E116,F116)</f>
        <v>0</v>
      </c>
      <c r="I116" s="40" t="s">
        <v>86</v>
      </c>
      <c r="J116" s="70">
        <v>0</v>
      </c>
      <c r="K116" s="70">
        <f>K115-O115</f>
        <v>19183.32</v>
      </c>
      <c r="L116" s="40">
        <f>IF((J116&lt;K116),J116,K116)</f>
        <v>0</v>
      </c>
      <c r="M116" s="40">
        <f>IF((L116&lt;0),(M114-O115),L116)</f>
        <v>0</v>
      </c>
      <c r="N116" s="40">
        <f>IF((L116&lt;0),(N114-O115),L116)</f>
        <v>0</v>
      </c>
      <c r="O116" s="40">
        <f>IF((J114="single"),M116,N116)</f>
        <v>0</v>
      </c>
    </row>
    <row r="117" spans="1:17" x14ac:dyDescent="0.25">
      <c r="A117" t="s">
        <v>87</v>
      </c>
      <c r="B117" s="70"/>
      <c r="C117" s="70">
        <f>C116-G116</f>
        <v>19183.32</v>
      </c>
      <c r="D117" s="40">
        <f>IF((B117&lt;C117),B117,C117)</f>
        <v>0</v>
      </c>
      <c r="E117" s="40">
        <f>IF((D117&lt;0),(E114-(G116+G115)),D117)</f>
        <v>0</v>
      </c>
      <c r="F117" s="40">
        <f>IF((D117&lt;0),(F114-(G115+G116)),D117)</f>
        <v>0</v>
      </c>
      <c r="G117" s="40">
        <f>IF((B114="single"),E117,F117)</f>
        <v>0</v>
      </c>
      <c r="I117" s="40" t="s">
        <v>87</v>
      </c>
      <c r="J117" s="70">
        <v>0</v>
      </c>
      <c r="K117" s="70">
        <f>K116-O116</f>
        <v>19183.32</v>
      </c>
      <c r="L117" s="40">
        <f>IF((J117&lt;K117),J117,K117)</f>
        <v>0</v>
      </c>
      <c r="M117" s="40">
        <f>IF((L117&lt;0),(M114-(O116+O115)),L117)</f>
        <v>0</v>
      </c>
      <c r="N117" s="40">
        <f>IF((L117&lt;0),(N114-(O115+O116)),L117)</f>
        <v>0</v>
      </c>
      <c r="O117" s="40">
        <f>IF((J114="single"),M117,N117)</f>
        <v>0</v>
      </c>
    </row>
    <row r="118" spans="1:17" x14ac:dyDescent="0.25">
      <c r="A118" t="s">
        <v>88</v>
      </c>
      <c r="B118" s="70"/>
      <c r="C118" s="70">
        <f>C117-G117</f>
        <v>19183.32</v>
      </c>
      <c r="D118" s="40">
        <f>IF((B118&lt;C118),B118,C118)</f>
        <v>0</v>
      </c>
      <c r="E118" s="40">
        <f>IF((D118&lt;0),(E114-(G117+G116+G115)),D118)</f>
        <v>0</v>
      </c>
      <c r="F118" s="40">
        <f>IF((D118&lt;0),(F114-(G115+G116+G117)),D118)</f>
        <v>0</v>
      </c>
      <c r="G118" s="40">
        <f>IF((B114="single"),E118,F118)</f>
        <v>0</v>
      </c>
      <c r="I118" s="40" t="s">
        <v>88</v>
      </c>
      <c r="J118" s="70">
        <v>0</v>
      </c>
      <c r="K118" s="70">
        <f>K117-O117</f>
        <v>19183.32</v>
      </c>
      <c r="L118" s="40">
        <f>IF((J118&lt;K118),J118,K118)</f>
        <v>0</v>
      </c>
      <c r="M118" s="40">
        <f>IF((L118&lt;0),(M114-(O117+O116+O115)),L118)</f>
        <v>0</v>
      </c>
      <c r="N118" s="40">
        <f>IF((L118&lt;0),(N114-(O115+O116+O117)),L118)</f>
        <v>0</v>
      </c>
      <c r="O118" s="40">
        <f>IF((J114="single"),M118,N118)</f>
        <v>0</v>
      </c>
    </row>
    <row r="119" spans="1:17" x14ac:dyDescent="0.25">
      <c r="A119" t="s">
        <v>89</v>
      </c>
      <c r="B119" s="40">
        <f>SUM(B115:B118)</f>
        <v>0</v>
      </c>
      <c r="G119" s="40">
        <f>SUM(G115:G118)</f>
        <v>0</v>
      </c>
      <c r="I119" s="40" t="s">
        <v>89</v>
      </c>
      <c r="J119" s="40">
        <f>SUM(J115:J118)</f>
        <v>0</v>
      </c>
      <c r="O119" s="40">
        <f>SUM(O115:O118)</f>
        <v>0</v>
      </c>
    </row>
    <row r="120" spans="1:17" x14ac:dyDescent="0.25">
      <c r="A120" s="69"/>
      <c r="B120" s="80"/>
      <c r="C120" s="69"/>
      <c r="I120" s="80"/>
      <c r="J120" s="80"/>
      <c r="K120" s="80"/>
    </row>
    <row r="121" spans="1:17" x14ac:dyDescent="0.25">
      <c r="A121" s="69"/>
      <c r="B121" s="80"/>
      <c r="C121" s="69"/>
      <c r="I121" s="80"/>
      <c r="J121" s="80"/>
      <c r="K121" s="80"/>
    </row>
    <row r="122" spans="1:17" x14ac:dyDescent="0.25">
      <c r="A122" s="69"/>
      <c r="B122" s="80"/>
      <c r="C122" s="69"/>
      <c r="I122" s="80"/>
      <c r="J122" s="80"/>
      <c r="K122" s="80"/>
    </row>
    <row r="123" spans="1:17" x14ac:dyDescent="0.25">
      <c r="A123" s="69"/>
      <c r="B123" s="80"/>
      <c r="C123" s="69"/>
      <c r="I123" s="80"/>
      <c r="J123" s="80"/>
      <c r="K123" s="80"/>
    </row>
    <row r="124" spans="1:17" s="78" customFormat="1" x14ac:dyDescent="0.25">
      <c r="A124" s="23"/>
      <c r="B124" s="31" t="s">
        <v>83</v>
      </c>
      <c r="C124"/>
      <c r="D124" s="40"/>
      <c r="E124" s="40">
        <f>$B$2</f>
        <v>6753.24</v>
      </c>
      <c r="F124" s="40">
        <f>$I$2</f>
        <v>19183.32</v>
      </c>
      <c r="G124" s="40"/>
      <c r="H124" s="79"/>
      <c r="I124" s="31"/>
      <c r="J124" s="31" t="s">
        <v>84</v>
      </c>
      <c r="K124" s="40"/>
      <c r="L124" s="40"/>
      <c r="M124" s="40">
        <f>$B$2</f>
        <v>6753.24</v>
      </c>
      <c r="N124" s="40">
        <f>$I$2</f>
        <v>19183.32</v>
      </c>
      <c r="O124" s="40"/>
      <c r="P124" s="79"/>
      <c r="Q124" s="79"/>
    </row>
    <row r="125" spans="1:17" x14ac:dyDescent="0.25">
      <c r="A125" t="s">
        <v>85</v>
      </c>
      <c r="B125" s="70">
        <v>0</v>
      </c>
      <c r="C125" s="70">
        <f>IF(B124="family",(F124),(E124))</f>
        <v>6753.24</v>
      </c>
      <c r="D125" s="40">
        <f>IF((B125&lt;C125),B125,C125)</f>
        <v>0</v>
      </c>
      <c r="E125" s="40">
        <f>IF((D125&lt;0),E124,D125)</f>
        <v>0</v>
      </c>
      <c r="F125" s="40">
        <f>IF((D125&lt;0),F124,D125)</f>
        <v>0</v>
      </c>
      <c r="G125" s="40">
        <f>IF((B124="single"),E125,F125)</f>
        <v>0</v>
      </c>
      <c r="I125" s="40" t="s">
        <v>85</v>
      </c>
      <c r="J125" s="70">
        <v>0</v>
      </c>
      <c r="K125" s="70">
        <f>IF(J124="family",(N124),(M124))</f>
        <v>19183.32</v>
      </c>
      <c r="L125" s="40">
        <f>IF((J125&lt;K125),J125,K125)</f>
        <v>0</v>
      </c>
      <c r="M125" s="40">
        <f>IF((L125&lt;0),M124,L125)</f>
        <v>0</v>
      </c>
      <c r="N125" s="40">
        <f>IF((L125&lt;0),N124,L125)</f>
        <v>0</v>
      </c>
      <c r="O125" s="40">
        <f>IF((J124="single"),M125,N125)</f>
        <v>0</v>
      </c>
    </row>
    <row r="126" spans="1:17" x14ac:dyDescent="0.25">
      <c r="A126" t="s">
        <v>86</v>
      </c>
      <c r="B126" s="70">
        <v>0</v>
      </c>
      <c r="C126" s="70">
        <f>C125-G125</f>
        <v>6753.24</v>
      </c>
      <c r="D126" s="40">
        <f>IF((B126&lt;C126),B126,C126)</f>
        <v>0</v>
      </c>
      <c r="E126" s="40">
        <f>IF((D126&lt;0),(E124-G125),D126)</f>
        <v>0</v>
      </c>
      <c r="F126" s="40">
        <f>IF((D126&lt;0),(F124-G125),D126)</f>
        <v>0</v>
      </c>
      <c r="G126" s="40">
        <f>IF((B124="single"),E126,F126)</f>
        <v>0</v>
      </c>
      <c r="I126" s="40" t="s">
        <v>86</v>
      </c>
      <c r="J126" s="70">
        <v>0</v>
      </c>
      <c r="K126" s="70">
        <f>K125-O125</f>
        <v>19183.32</v>
      </c>
      <c r="L126" s="40">
        <f>IF((J126&lt;K126),J126,K126)</f>
        <v>0</v>
      </c>
      <c r="M126" s="40">
        <f>IF((L126&lt;0),(M124-O125),L126)</f>
        <v>0</v>
      </c>
      <c r="N126" s="40">
        <f>IF((L126&lt;0),(N124-O125),L126)</f>
        <v>0</v>
      </c>
      <c r="O126" s="40">
        <f>IF((J124="single"),M126,N126)</f>
        <v>0</v>
      </c>
    </row>
    <row r="127" spans="1:17" x14ac:dyDescent="0.25">
      <c r="A127" t="s">
        <v>87</v>
      </c>
      <c r="B127" s="70"/>
      <c r="C127" s="70">
        <f>C126-G126</f>
        <v>6753.24</v>
      </c>
      <c r="D127" s="40">
        <f>IF((B127&lt;C127),B127,C127)</f>
        <v>0</v>
      </c>
      <c r="E127" s="40">
        <f>IF((D127&lt;0),(E124-(G126+G125)),D127)</f>
        <v>0</v>
      </c>
      <c r="F127" s="40">
        <f>IF((D127&lt;0),(F124-(G125+G126)),D127)</f>
        <v>0</v>
      </c>
      <c r="G127" s="40">
        <f>IF((B124="single"),E127,F127)</f>
        <v>0</v>
      </c>
      <c r="I127" s="40" t="s">
        <v>87</v>
      </c>
      <c r="J127" s="70">
        <v>0</v>
      </c>
      <c r="K127" s="70">
        <f>K126-O126</f>
        <v>19183.32</v>
      </c>
      <c r="L127" s="40">
        <f>IF((J127&lt;K127),J127,K127)</f>
        <v>0</v>
      </c>
      <c r="M127" s="40">
        <f>IF((L127&lt;0),(M124-(O126+O125)),L127)</f>
        <v>0</v>
      </c>
      <c r="N127" s="40">
        <f>IF((L127&lt;0),(N124-(O125+O126)),L127)</f>
        <v>0</v>
      </c>
      <c r="O127" s="40">
        <f>IF((J124="single"),M127,N127)</f>
        <v>0</v>
      </c>
    </row>
    <row r="128" spans="1:17" x14ac:dyDescent="0.25">
      <c r="A128" t="s">
        <v>88</v>
      </c>
      <c r="B128" s="70"/>
      <c r="C128" s="70">
        <f>C127-G127</f>
        <v>6753.24</v>
      </c>
      <c r="D128" s="40">
        <f>IF((B128&lt;C128),B128,C128)</f>
        <v>0</v>
      </c>
      <c r="E128" s="40">
        <f>IF((D128&lt;0),(E124-(G127+G126+G125)),D128)</f>
        <v>0</v>
      </c>
      <c r="F128" s="40">
        <f>IF((D128&lt;0),(F124-(G125+G126+G127)),D128)</f>
        <v>0</v>
      </c>
      <c r="G128" s="40">
        <f>IF((B124="single"),E128,F128)</f>
        <v>0</v>
      </c>
      <c r="I128" s="40" t="s">
        <v>88</v>
      </c>
      <c r="J128" s="70">
        <v>0</v>
      </c>
      <c r="K128" s="70">
        <f>K127-O127</f>
        <v>19183.32</v>
      </c>
      <c r="L128" s="40">
        <f>IF((J128&lt;K128),J128,K128)</f>
        <v>0</v>
      </c>
      <c r="M128" s="40">
        <f>IF((L128&lt;0),(M124-(O127+O126+O125)),L128)</f>
        <v>0</v>
      </c>
      <c r="N128" s="40">
        <f>IF((L128&lt;0),(N124-(O125+O126+O127)),L128)</f>
        <v>0</v>
      </c>
      <c r="O128" s="40">
        <f>IF((J124="single"),M128,N128)</f>
        <v>0</v>
      </c>
    </row>
    <row r="129" spans="1:15" x14ac:dyDescent="0.25">
      <c r="A129" t="s">
        <v>89</v>
      </c>
      <c r="B129" s="40">
        <f>SUM(B125:B128)</f>
        <v>0</v>
      </c>
      <c r="G129" s="40">
        <f>SUM(G125:G128)</f>
        <v>0</v>
      </c>
      <c r="I129" s="40" t="s">
        <v>89</v>
      </c>
      <c r="J129" s="40">
        <f>SUM(J125:J128)</f>
        <v>0</v>
      </c>
      <c r="O129" s="40">
        <f>SUM(O125:O128)</f>
        <v>0</v>
      </c>
    </row>
    <row r="130" spans="1:15" x14ac:dyDescent="0.25">
      <c r="A130" s="69"/>
      <c r="B130" s="80"/>
      <c r="C130" s="69"/>
      <c r="I130" s="80"/>
      <c r="J130" s="80"/>
      <c r="K130" s="80"/>
    </row>
    <row r="131" spans="1:15" x14ac:dyDescent="0.25">
      <c r="A131" s="69"/>
      <c r="B131" s="80"/>
      <c r="C131" s="69"/>
      <c r="I131" s="80"/>
      <c r="J131" s="80"/>
      <c r="K131" s="80"/>
    </row>
    <row r="132" spans="1:15" x14ac:dyDescent="0.25">
      <c r="A132" s="69"/>
      <c r="B132" s="80"/>
      <c r="C132" s="69"/>
      <c r="I132" s="80"/>
      <c r="J132" s="80"/>
      <c r="K132" s="80"/>
    </row>
    <row r="133" spans="1:15" x14ac:dyDescent="0.25">
      <c r="A133" s="69"/>
      <c r="B133" s="80"/>
      <c r="C133" s="69"/>
      <c r="I133" s="80"/>
      <c r="J133" s="80"/>
      <c r="K133" s="80"/>
    </row>
    <row r="134" spans="1:15" x14ac:dyDescent="0.25">
      <c r="A134" s="23"/>
      <c r="B134" s="31" t="s">
        <v>84</v>
      </c>
      <c r="E134" s="40">
        <f>$B$2</f>
        <v>6753.24</v>
      </c>
      <c r="F134" s="40">
        <f>$I$2</f>
        <v>19183.32</v>
      </c>
      <c r="H134" s="79"/>
      <c r="I134" s="31"/>
      <c r="J134" s="31" t="s">
        <v>84</v>
      </c>
      <c r="M134" s="40">
        <f>$B$2</f>
        <v>6753.24</v>
      </c>
      <c r="N134" s="40">
        <f>$I$2</f>
        <v>19183.32</v>
      </c>
    </row>
    <row r="135" spans="1:15" x14ac:dyDescent="0.25">
      <c r="A135" t="s">
        <v>85</v>
      </c>
      <c r="B135" s="70">
        <v>0</v>
      </c>
      <c r="C135" s="70">
        <f>IF(B134="family",(F134),(E134))</f>
        <v>19183.32</v>
      </c>
      <c r="D135" s="40">
        <f>IF((B135&lt;C135),B135,C135)</f>
        <v>0</v>
      </c>
      <c r="E135" s="40">
        <f>IF((D135&lt;0),E134,D135)</f>
        <v>0</v>
      </c>
      <c r="F135" s="40">
        <f>IF((D135&lt;0),F134,D135)</f>
        <v>0</v>
      </c>
      <c r="G135" s="40">
        <f>IF((B134="single"),E135,F135)</f>
        <v>0</v>
      </c>
      <c r="I135" s="40" t="s">
        <v>85</v>
      </c>
      <c r="J135" s="70">
        <v>0</v>
      </c>
      <c r="K135" s="70">
        <f>IF(J134="family",(N134),(M134))</f>
        <v>19183.32</v>
      </c>
      <c r="L135" s="40">
        <f>IF((J135&lt;K135),J135,K135)</f>
        <v>0</v>
      </c>
      <c r="M135" s="40">
        <f>IF((L135&lt;0),M134,L135)</f>
        <v>0</v>
      </c>
      <c r="N135" s="40">
        <f>IF((L135&lt;0),N134,L135)</f>
        <v>0</v>
      </c>
      <c r="O135" s="40">
        <f>IF((J134="single"),M135,N135)</f>
        <v>0</v>
      </c>
    </row>
    <row r="136" spans="1:15" x14ac:dyDescent="0.25">
      <c r="A136" t="s">
        <v>86</v>
      </c>
      <c r="B136" s="70">
        <v>0</v>
      </c>
      <c r="C136" s="70">
        <f>C135-G135</f>
        <v>19183.32</v>
      </c>
      <c r="D136" s="40">
        <f>IF((B136&lt;C136),B136,C136)</f>
        <v>0</v>
      </c>
      <c r="E136" s="40">
        <f>IF((D136&lt;0),(E134-G135),D136)</f>
        <v>0</v>
      </c>
      <c r="F136" s="40">
        <f>IF((D136&lt;0),(F134-G135),D136)</f>
        <v>0</v>
      </c>
      <c r="G136" s="40">
        <f>IF((B134="single"),E136,F136)</f>
        <v>0</v>
      </c>
      <c r="I136" s="40" t="s">
        <v>86</v>
      </c>
      <c r="J136" s="70">
        <v>0</v>
      </c>
      <c r="K136" s="70">
        <f>K135-O135</f>
        <v>19183.32</v>
      </c>
      <c r="L136" s="40">
        <f>IF((J136&lt;K136),J136,K136)</f>
        <v>0</v>
      </c>
      <c r="M136" s="40">
        <f>IF((L136&lt;0),(M134-O135),L136)</f>
        <v>0</v>
      </c>
      <c r="N136" s="40">
        <f>IF((L136&lt;0),(N134-O135),L136)</f>
        <v>0</v>
      </c>
      <c r="O136" s="40">
        <f>IF((J134="single"),M136,N136)</f>
        <v>0</v>
      </c>
    </row>
    <row r="137" spans="1:15" x14ac:dyDescent="0.25">
      <c r="A137" t="s">
        <v>87</v>
      </c>
      <c r="B137" s="70"/>
      <c r="C137" s="70">
        <f>C136-G136</f>
        <v>19183.32</v>
      </c>
      <c r="D137" s="40">
        <f>IF((B137&lt;C137),B137,C137)</f>
        <v>0</v>
      </c>
      <c r="E137" s="40">
        <f>IF((D137&lt;0),(E134-(G136+G135)),D137)</f>
        <v>0</v>
      </c>
      <c r="F137" s="40">
        <f>IF((D137&lt;0),(F134-(G135+G136)),D137)</f>
        <v>0</v>
      </c>
      <c r="G137" s="40">
        <f>IF((B134="single"),E137,F137)</f>
        <v>0</v>
      </c>
      <c r="I137" s="40" t="s">
        <v>87</v>
      </c>
      <c r="J137" s="70">
        <v>0</v>
      </c>
      <c r="K137" s="70">
        <f>K136-O136</f>
        <v>19183.32</v>
      </c>
      <c r="L137" s="40">
        <f>IF((J137&lt;K137),J137,K137)</f>
        <v>0</v>
      </c>
      <c r="M137" s="40">
        <f>IF((L137&lt;0),(M134-(O136+O135)),L137)</f>
        <v>0</v>
      </c>
      <c r="N137" s="40">
        <f>IF((L137&lt;0),(N134-(O135+O136)),L137)</f>
        <v>0</v>
      </c>
      <c r="O137" s="40">
        <f>IF((J134="single"),M137,N137)</f>
        <v>0</v>
      </c>
    </row>
    <row r="138" spans="1:15" x14ac:dyDescent="0.25">
      <c r="A138" t="s">
        <v>88</v>
      </c>
      <c r="B138" s="70"/>
      <c r="C138" s="70">
        <f>C137-G137</f>
        <v>19183.32</v>
      </c>
      <c r="D138" s="40">
        <f>IF((B138&lt;C138),B138,C138)</f>
        <v>0</v>
      </c>
      <c r="E138" s="40">
        <f>IF((D138&lt;0),(E134-(G137+G136+G135)),D138)</f>
        <v>0</v>
      </c>
      <c r="F138" s="40">
        <f>IF((D138&lt;0),(F134-(G135+G136+G137)),D138)</f>
        <v>0</v>
      </c>
      <c r="G138" s="40">
        <f>IF((B134="single"),E138,F138)</f>
        <v>0</v>
      </c>
      <c r="I138" s="40" t="s">
        <v>88</v>
      </c>
      <c r="J138" s="70">
        <v>0</v>
      </c>
      <c r="K138" s="70">
        <f>K137-O137</f>
        <v>19183.32</v>
      </c>
      <c r="L138" s="40">
        <f>IF((J138&lt;K138),J138,K138)</f>
        <v>0</v>
      </c>
      <c r="M138" s="40">
        <f>IF((L138&lt;0),(M134-(O137+O136+O135)),L138)</f>
        <v>0</v>
      </c>
      <c r="N138" s="40">
        <f>IF((L138&lt;0),(N134-(O135+O136+O137)),L138)</f>
        <v>0</v>
      </c>
      <c r="O138" s="40">
        <f>IF((J134="single"),M138,N138)</f>
        <v>0</v>
      </c>
    </row>
    <row r="139" spans="1:15" x14ac:dyDescent="0.25">
      <c r="A139" t="s">
        <v>89</v>
      </c>
      <c r="B139" s="40">
        <f>SUM(B135:B138)</f>
        <v>0</v>
      </c>
      <c r="G139" s="40">
        <f>SUM(G135:G138)</f>
        <v>0</v>
      </c>
      <c r="I139" s="40" t="s">
        <v>89</v>
      </c>
      <c r="J139" s="40">
        <f>SUM(J135:J138)</f>
        <v>0</v>
      </c>
      <c r="O139" s="40">
        <f>SUM(O135:O138)</f>
        <v>0</v>
      </c>
    </row>
    <row r="140" spans="1:15" x14ac:dyDescent="0.25">
      <c r="A140" s="69"/>
      <c r="B140" s="80"/>
      <c r="C140" s="69"/>
      <c r="I140" s="80"/>
      <c r="J140" s="80"/>
      <c r="K140" s="80"/>
    </row>
    <row r="141" spans="1:15" x14ac:dyDescent="0.25">
      <c r="A141" s="69"/>
      <c r="B141" s="80"/>
      <c r="C141" s="69"/>
      <c r="I141" s="80"/>
      <c r="J141" s="80"/>
      <c r="K141" s="80"/>
    </row>
    <row r="142" spans="1:15" x14ac:dyDescent="0.25">
      <c r="A142" s="69"/>
      <c r="B142" s="80"/>
      <c r="C142" s="69"/>
      <c r="I142" s="80"/>
      <c r="J142" s="80"/>
      <c r="K142" s="80"/>
    </row>
    <row r="143" spans="1:15" x14ac:dyDescent="0.25">
      <c r="A143" s="69"/>
      <c r="B143" s="80"/>
      <c r="C143" s="69"/>
      <c r="I143" s="80"/>
      <c r="J143" s="80"/>
      <c r="K143" s="80"/>
    </row>
    <row r="144" spans="1:15" x14ac:dyDescent="0.25">
      <c r="A144" s="23"/>
      <c r="B144" s="31" t="s">
        <v>84</v>
      </c>
      <c r="E144" s="40">
        <f>$B$2</f>
        <v>6753.24</v>
      </c>
      <c r="F144" s="40">
        <f>$I$2</f>
        <v>19183.32</v>
      </c>
      <c r="H144" s="79"/>
      <c r="I144" s="31"/>
      <c r="J144" s="31" t="s">
        <v>84</v>
      </c>
      <c r="M144" s="40">
        <f>$B$2</f>
        <v>6753.24</v>
      </c>
      <c r="N144" s="40">
        <f>$I$2</f>
        <v>19183.32</v>
      </c>
    </row>
    <row r="145" spans="1:17" x14ac:dyDescent="0.25">
      <c r="A145" t="s">
        <v>85</v>
      </c>
      <c r="B145" s="70">
        <v>0</v>
      </c>
      <c r="C145" s="70">
        <f>IF(B144="family",(F144),(E144))</f>
        <v>19183.32</v>
      </c>
      <c r="D145" s="40">
        <f>IF((B145&lt;C145),B145,C145)</f>
        <v>0</v>
      </c>
      <c r="E145" s="40">
        <f>IF((D145&lt;0),E144,D145)</f>
        <v>0</v>
      </c>
      <c r="F145" s="40">
        <f>IF((D145&lt;0),F144,D145)</f>
        <v>0</v>
      </c>
      <c r="G145" s="40">
        <f>IF((B144="single"),E145,F145)</f>
        <v>0</v>
      </c>
      <c r="I145" s="40" t="s">
        <v>85</v>
      </c>
      <c r="J145" s="70">
        <v>0</v>
      </c>
      <c r="K145" s="70">
        <f>IF(J144="family",(N144),(M144))</f>
        <v>19183.32</v>
      </c>
      <c r="L145" s="40">
        <f>IF((J145&lt;K145),J145,K145)</f>
        <v>0</v>
      </c>
      <c r="M145" s="40">
        <f>IF((L145&lt;0),M144,L145)</f>
        <v>0</v>
      </c>
      <c r="N145" s="40">
        <f>IF((L145&lt;0),N144,L145)</f>
        <v>0</v>
      </c>
      <c r="O145" s="40">
        <f>IF((J144="single"),M145,N145)</f>
        <v>0</v>
      </c>
    </row>
    <row r="146" spans="1:17" x14ac:dyDescent="0.25">
      <c r="A146" t="s">
        <v>86</v>
      </c>
      <c r="B146" s="70">
        <v>0</v>
      </c>
      <c r="C146" s="70">
        <f>C145-G145</f>
        <v>19183.32</v>
      </c>
      <c r="D146" s="40">
        <f>IF((B146&lt;C146),B146,C146)</f>
        <v>0</v>
      </c>
      <c r="E146" s="40">
        <f>IF((D146&lt;0),(E144-G145),D146)</f>
        <v>0</v>
      </c>
      <c r="F146" s="40">
        <f>IF((D146&lt;0),(F144-G145),D146)</f>
        <v>0</v>
      </c>
      <c r="G146" s="40">
        <f>IF((B144="single"),E146,F146)</f>
        <v>0</v>
      </c>
      <c r="I146" s="40" t="s">
        <v>86</v>
      </c>
      <c r="J146" s="70">
        <v>0</v>
      </c>
      <c r="K146" s="70">
        <f>K145-O145</f>
        <v>19183.32</v>
      </c>
      <c r="L146" s="40">
        <f>IF((J146&lt;K146),J146,K146)</f>
        <v>0</v>
      </c>
      <c r="M146" s="40">
        <f>IF((L146&lt;0),(M144-O145),L146)</f>
        <v>0</v>
      </c>
      <c r="N146" s="40">
        <f>IF((L146&lt;0),(N144-O145),L146)</f>
        <v>0</v>
      </c>
      <c r="O146" s="40">
        <f>IF((J144="single"),M146,N146)</f>
        <v>0</v>
      </c>
    </row>
    <row r="147" spans="1:17" x14ac:dyDescent="0.25">
      <c r="A147" t="s">
        <v>87</v>
      </c>
      <c r="B147" s="70"/>
      <c r="C147" s="70">
        <f>C146-G146</f>
        <v>19183.32</v>
      </c>
      <c r="D147" s="40">
        <f>IF((B147&lt;C147),B147,C147)</f>
        <v>0</v>
      </c>
      <c r="E147" s="40">
        <f>IF((D147&lt;0),(E144-(G146+G145)),D147)</f>
        <v>0</v>
      </c>
      <c r="F147" s="40">
        <f>IF((D147&lt;0),(F144-(G145+G146)),D147)</f>
        <v>0</v>
      </c>
      <c r="G147" s="40">
        <f>IF((B144="single"),E147,F147)</f>
        <v>0</v>
      </c>
      <c r="I147" s="40" t="s">
        <v>87</v>
      </c>
      <c r="J147" s="70">
        <v>0</v>
      </c>
      <c r="K147" s="70">
        <f>K146-O146</f>
        <v>19183.32</v>
      </c>
      <c r="L147" s="40">
        <f>IF((J147&lt;K147),J147,K147)</f>
        <v>0</v>
      </c>
      <c r="M147" s="40">
        <f>IF((L147&lt;0),(M144-(O146+O145)),L147)</f>
        <v>0</v>
      </c>
      <c r="N147" s="40">
        <f>IF((L147&lt;0),(N144-(O145+O146)),L147)</f>
        <v>0</v>
      </c>
      <c r="O147" s="40">
        <f>IF((J144="single"),M147,N147)</f>
        <v>0</v>
      </c>
    </row>
    <row r="148" spans="1:17" x14ac:dyDescent="0.25">
      <c r="A148" t="s">
        <v>88</v>
      </c>
      <c r="B148" s="70"/>
      <c r="C148" s="70">
        <f>C147-G147</f>
        <v>19183.32</v>
      </c>
      <c r="D148" s="40">
        <f>IF((B148&lt;C148),B148,C148)</f>
        <v>0</v>
      </c>
      <c r="E148" s="40">
        <f>IF((D148&lt;0),(E144-(G147+G146+G145)),D148)</f>
        <v>0</v>
      </c>
      <c r="F148" s="40">
        <f>IF((D148&lt;0),(F144-(G145+G146+G147)),D148)</f>
        <v>0</v>
      </c>
      <c r="G148" s="40">
        <f>IF((B144="single"),E148,F148)</f>
        <v>0</v>
      </c>
      <c r="I148" s="40" t="s">
        <v>88</v>
      </c>
      <c r="J148" s="70">
        <v>0</v>
      </c>
      <c r="K148" s="70">
        <f>K147-O147</f>
        <v>19183.32</v>
      </c>
      <c r="L148" s="40">
        <f>IF((J148&lt;K148),J148,K148)</f>
        <v>0</v>
      </c>
      <c r="M148" s="40">
        <f>IF((L148&lt;0),(M144-(O147+O146+O145)),L148)</f>
        <v>0</v>
      </c>
      <c r="N148" s="40">
        <f>IF((L148&lt;0),(N144-(O145+O146+O147)),L148)</f>
        <v>0</v>
      </c>
      <c r="O148" s="40">
        <f>IF((J144="single"),M148,N148)</f>
        <v>0</v>
      </c>
    </row>
    <row r="149" spans="1:17" x14ac:dyDescent="0.25">
      <c r="A149" t="s">
        <v>89</v>
      </c>
      <c r="B149" s="40">
        <f>SUM(B145:B148)</f>
        <v>0</v>
      </c>
      <c r="G149" s="40">
        <f>SUM(G145:G148)</f>
        <v>0</v>
      </c>
      <c r="I149" s="40" t="s">
        <v>89</v>
      </c>
      <c r="J149" s="40">
        <f>SUM(J145:J148)</f>
        <v>0</v>
      </c>
      <c r="O149" s="40">
        <f>SUM(O145:O148)</f>
        <v>0</v>
      </c>
    </row>
    <row r="150" spans="1:17" x14ac:dyDescent="0.25">
      <c r="A150" s="69"/>
      <c r="B150" s="80"/>
      <c r="C150" s="69"/>
      <c r="I150" s="80"/>
      <c r="J150" s="80"/>
      <c r="K150" s="80"/>
    </row>
    <row r="151" spans="1:17" x14ac:dyDescent="0.25">
      <c r="A151" s="69"/>
      <c r="B151" s="80"/>
      <c r="C151" s="69"/>
      <c r="I151" s="80"/>
      <c r="J151" s="80"/>
      <c r="K151" s="80"/>
    </row>
    <row r="152" spans="1:17" x14ac:dyDescent="0.25">
      <c r="A152" s="69"/>
      <c r="B152" s="80"/>
      <c r="C152" s="69"/>
      <c r="I152" s="80"/>
      <c r="J152" s="80"/>
      <c r="K152" s="80"/>
    </row>
    <row r="153" spans="1:17" x14ac:dyDescent="0.25">
      <c r="A153" s="69"/>
      <c r="B153" s="80"/>
      <c r="C153" s="69"/>
      <c r="I153" s="80"/>
      <c r="J153" s="80"/>
      <c r="K153" s="80"/>
    </row>
    <row r="154" spans="1:17" s="78" customFormat="1" x14ac:dyDescent="0.25">
      <c r="A154" s="23"/>
      <c r="B154" s="31" t="s">
        <v>83</v>
      </c>
      <c r="C154"/>
      <c r="D154" s="40"/>
      <c r="E154" s="40">
        <f>$B$2</f>
        <v>6753.24</v>
      </c>
      <c r="F154" s="40">
        <f>$I$2</f>
        <v>19183.32</v>
      </c>
      <c r="G154" s="40"/>
      <c r="H154" s="79"/>
      <c r="I154" s="31"/>
      <c r="J154" s="31" t="s">
        <v>84</v>
      </c>
      <c r="K154" s="40"/>
      <c r="L154" s="40"/>
      <c r="M154" s="40">
        <f>$B$2</f>
        <v>6753.24</v>
      </c>
      <c r="N154" s="40">
        <f>$I$2</f>
        <v>19183.32</v>
      </c>
      <c r="O154" s="40"/>
      <c r="P154" s="79"/>
      <c r="Q154" s="79"/>
    </row>
    <row r="155" spans="1:17" x14ac:dyDescent="0.25">
      <c r="A155" t="s">
        <v>85</v>
      </c>
      <c r="B155" s="70">
        <v>0</v>
      </c>
      <c r="C155" s="70">
        <f>IF(B154="family",(F154),(E154))</f>
        <v>6753.24</v>
      </c>
      <c r="D155" s="40">
        <f>IF((B155&lt;C155),B155,C155)</f>
        <v>0</v>
      </c>
      <c r="E155" s="40">
        <f>IF((D155&lt;0),E154,D155)</f>
        <v>0</v>
      </c>
      <c r="F155" s="40">
        <f>IF((D155&lt;0),F154,D155)</f>
        <v>0</v>
      </c>
      <c r="G155" s="40">
        <f>IF((B154="single"),E155,F155)</f>
        <v>0</v>
      </c>
      <c r="I155" s="40" t="s">
        <v>85</v>
      </c>
      <c r="J155" s="70">
        <v>0</v>
      </c>
      <c r="K155" s="70">
        <f>IF(J154="family",(N154),(M154))</f>
        <v>19183.32</v>
      </c>
      <c r="L155" s="40">
        <f>IF((J155&lt;K155),J155,K155)</f>
        <v>0</v>
      </c>
      <c r="M155" s="40">
        <f>IF((L155&lt;0),M154,L155)</f>
        <v>0</v>
      </c>
      <c r="N155" s="40">
        <f>IF((L155&lt;0),N154,L155)</f>
        <v>0</v>
      </c>
      <c r="O155" s="40">
        <f>IF((J154="single"),M155,N155)</f>
        <v>0</v>
      </c>
    </row>
    <row r="156" spans="1:17" x14ac:dyDescent="0.25">
      <c r="A156" t="s">
        <v>86</v>
      </c>
      <c r="B156" s="70">
        <v>0</v>
      </c>
      <c r="C156" s="70">
        <f>C155-G155</f>
        <v>6753.24</v>
      </c>
      <c r="D156" s="40">
        <f>IF((B156&lt;C156),B156,C156)</f>
        <v>0</v>
      </c>
      <c r="E156" s="40">
        <f>IF((D156&lt;0),(E154-G155),D156)</f>
        <v>0</v>
      </c>
      <c r="F156" s="40">
        <f>IF((D156&lt;0),(F154-G155),D156)</f>
        <v>0</v>
      </c>
      <c r="G156" s="40">
        <f>IF((B154="single"),E156,F156)</f>
        <v>0</v>
      </c>
      <c r="I156" s="40" t="s">
        <v>86</v>
      </c>
      <c r="J156" s="70">
        <v>0</v>
      </c>
      <c r="K156" s="70">
        <f>K155-O155</f>
        <v>19183.32</v>
      </c>
      <c r="L156" s="40">
        <f>IF((J156&lt;K156),J156,K156)</f>
        <v>0</v>
      </c>
      <c r="M156" s="40">
        <f>IF((L156&lt;0),(M154-O155),L156)</f>
        <v>0</v>
      </c>
      <c r="N156" s="40">
        <f>IF((L156&lt;0),(N154-O155),L156)</f>
        <v>0</v>
      </c>
      <c r="O156" s="40">
        <f>IF((J154="single"),M156,N156)</f>
        <v>0</v>
      </c>
    </row>
    <row r="157" spans="1:17" x14ac:dyDescent="0.25">
      <c r="A157" t="s">
        <v>87</v>
      </c>
      <c r="B157" s="70"/>
      <c r="C157" s="70">
        <f>C156-G156</f>
        <v>6753.24</v>
      </c>
      <c r="D157" s="40">
        <f>IF((B157&lt;C157),B157,C157)</f>
        <v>0</v>
      </c>
      <c r="E157" s="40">
        <f>IF((D157&lt;0),(E154-(G156+G155)),D157)</f>
        <v>0</v>
      </c>
      <c r="F157" s="40">
        <f>IF((D157&lt;0),(F154-(G155+G156)),D157)</f>
        <v>0</v>
      </c>
      <c r="G157" s="40">
        <f>IF((B154="single"),E157,F157)</f>
        <v>0</v>
      </c>
      <c r="I157" s="40" t="s">
        <v>87</v>
      </c>
      <c r="J157" s="70">
        <v>0</v>
      </c>
      <c r="K157" s="70">
        <f>K156-O156</f>
        <v>19183.32</v>
      </c>
      <c r="L157" s="40">
        <f>IF((J157&lt;K157),J157,K157)</f>
        <v>0</v>
      </c>
      <c r="M157" s="40">
        <f>IF((L157&lt;0),(M154-(O156+O155)),L157)</f>
        <v>0</v>
      </c>
      <c r="N157" s="40">
        <f>IF((L157&lt;0),(N154-(O155+O156)),L157)</f>
        <v>0</v>
      </c>
      <c r="O157" s="40">
        <f>IF((J154="single"),M157,N157)</f>
        <v>0</v>
      </c>
    </row>
    <row r="158" spans="1:17" x14ac:dyDescent="0.25">
      <c r="A158" t="s">
        <v>88</v>
      </c>
      <c r="B158" s="70"/>
      <c r="C158" s="70">
        <f>C157-G157</f>
        <v>6753.24</v>
      </c>
      <c r="D158" s="40">
        <f>IF((B158&lt;C158),B158,C158)</f>
        <v>0</v>
      </c>
      <c r="E158" s="40">
        <f>IF((D158&lt;0),(E154-(G157+G156+G155)),D158)</f>
        <v>0</v>
      </c>
      <c r="F158" s="40">
        <f>IF((D158&lt;0),(F154-(G155+G156+G157)),D158)</f>
        <v>0</v>
      </c>
      <c r="G158" s="40">
        <f>IF((B154="single"),E158,F158)</f>
        <v>0</v>
      </c>
      <c r="I158" s="40" t="s">
        <v>88</v>
      </c>
      <c r="J158" s="70">
        <v>0</v>
      </c>
      <c r="K158" s="70">
        <f>K157-O157</f>
        <v>19183.32</v>
      </c>
      <c r="L158" s="40">
        <f>IF((J158&lt;K158),J158,K158)</f>
        <v>0</v>
      </c>
      <c r="M158" s="40">
        <f>IF((L158&lt;0),(M154-(O157+O156+O155)),L158)</f>
        <v>0</v>
      </c>
      <c r="N158" s="40">
        <f>IF((L158&lt;0),(N154-(O155+O156+O157)),L158)</f>
        <v>0</v>
      </c>
      <c r="O158" s="40">
        <f>IF((J154="single"),M158,N158)</f>
        <v>0</v>
      </c>
    </row>
    <row r="159" spans="1:17" x14ac:dyDescent="0.25">
      <c r="A159" t="s">
        <v>89</v>
      </c>
      <c r="B159" s="40">
        <f>SUM(B155:B158)</f>
        <v>0</v>
      </c>
      <c r="G159" s="40">
        <f>SUM(G155:G158)</f>
        <v>0</v>
      </c>
      <c r="I159" s="40" t="s">
        <v>89</v>
      </c>
      <c r="J159" s="40">
        <f>SUM(J155:J158)</f>
        <v>0</v>
      </c>
      <c r="O159" s="40">
        <f>SUM(O155:O158)</f>
        <v>0</v>
      </c>
    </row>
    <row r="160" spans="1:17" x14ac:dyDescent="0.25">
      <c r="A160" s="69"/>
      <c r="B160" s="80"/>
      <c r="C160" s="69"/>
      <c r="I160" s="80"/>
      <c r="J160" s="80"/>
      <c r="K160" s="80"/>
    </row>
    <row r="161" spans="1:15" x14ac:dyDescent="0.25">
      <c r="A161" s="69"/>
      <c r="B161" s="80"/>
      <c r="C161" s="69"/>
      <c r="I161" s="80"/>
      <c r="J161" s="80"/>
      <c r="K161" s="80"/>
    </row>
    <row r="162" spans="1:15" x14ac:dyDescent="0.25">
      <c r="A162" s="69"/>
      <c r="B162" s="80"/>
      <c r="C162" s="69"/>
      <c r="I162" s="80"/>
      <c r="J162" s="80"/>
      <c r="K162" s="80"/>
    </row>
    <row r="163" spans="1:15" x14ac:dyDescent="0.25">
      <c r="A163" s="69"/>
      <c r="B163" s="80"/>
      <c r="C163" s="69"/>
      <c r="I163" s="80"/>
      <c r="J163" s="80"/>
      <c r="K163" s="80"/>
    </row>
    <row r="164" spans="1:15" x14ac:dyDescent="0.25">
      <c r="A164" s="23"/>
      <c r="B164" s="31" t="s">
        <v>84</v>
      </c>
      <c r="E164" s="40">
        <f>$B$2</f>
        <v>6753.24</v>
      </c>
      <c r="F164" s="40">
        <f>$I$2</f>
        <v>19183.32</v>
      </c>
      <c r="H164" s="79"/>
      <c r="I164" s="31"/>
      <c r="J164" s="31" t="s">
        <v>84</v>
      </c>
      <c r="M164" s="40">
        <f>$B$2</f>
        <v>6753.24</v>
      </c>
      <c r="N164" s="40">
        <f>$I$2</f>
        <v>19183.32</v>
      </c>
    </row>
    <row r="165" spans="1:15" x14ac:dyDescent="0.25">
      <c r="A165" t="s">
        <v>85</v>
      </c>
      <c r="B165" s="70">
        <v>0</v>
      </c>
      <c r="C165" s="70">
        <f>IF(B164="family",(F164),(E164))</f>
        <v>19183.32</v>
      </c>
      <c r="D165" s="40">
        <f>IF((B165&lt;C165),B165,C165)</f>
        <v>0</v>
      </c>
      <c r="E165" s="40">
        <f>IF((D165&lt;0),E164,D165)</f>
        <v>0</v>
      </c>
      <c r="F165" s="40">
        <f>IF((D165&lt;0),F164,D165)</f>
        <v>0</v>
      </c>
      <c r="G165" s="40">
        <f>IF((B164="single"),E165,F165)</f>
        <v>0</v>
      </c>
      <c r="I165" s="40" t="s">
        <v>85</v>
      </c>
      <c r="J165" s="70">
        <v>0</v>
      </c>
      <c r="K165" s="70">
        <f>IF(J164="family",(N164),(M164))</f>
        <v>19183.32</v>
      </c>
      <c r="L165" s="40">
        <f>IF((J165&lt;K165),J165,K165)</f>
        <v>0</v>
      </c>
      <c r="M165" s="40">
        <f>IF((L165&lt;0),M164,L165)</f>
        <v>0</v>
      </c>
      <c r="N165" s="40">
        <f>IF((L165&lt;0),N164,L165)</f>
        <v>0</v>
      </c>
      <c r="O165" s="40">
        <f>IF((J164="single"),M165,N165)</f>
        <v>0</v>
      </c>
    </row>
    <row r="166" spans="1:15" x14ac:dyDescent="0.25">
      <c r="A166" t="s">
        <v>86</v>
      </c>
      <c r="B166" s="70">
        <v>0</v>
      </c>
      <c r="C166" s="70">
        <f>C165-G165</f>
        <v>19183.32</v>
      </c>
      <c r="D166" s="40">
        <f>IF((B166&lt;C166),B166,C166)</f>
        <v>0</v>
      </c>
      <c r="E166" s="40">
        <f>IF((D166&lt;0),(E164-G165),D166)</f>
        <v>0</v>
      </c>
      <c r="F166" s="40">
        <f>IF((D166&lt;0),(F164-G165),D166)</f>
        <v>0</v>
      </c>
      <c r="G166" s="40">
        <f>IF((B164="single"),E166,F166)</f>
        <v>0</v>
      </c>
      <c r="I166" s="40" t="s">
        <v>86</v>
      </c>
      <c r="J166" s="70">
        <v>0</v>
      </c>
      <c r="K166" s="70">
        <f>K165-O165</f>
        <v>19183.32</v>
      </c>
      <c r="L166" s="40">
        <f>IF((J166&lt;K166),J166,K166)</f>
        <v>0</v>
      </c>
      <c r="M166" s="40">
        <f>IF((L166&lt;0),(M164-O165),L166)</f>
        <v>0</v>
      </c>
      <c r="N166" s="40">
        <f>IF((L166&lt;0),(N164-O165),L166)</f>
        <v>0</v>
      </c>
      <c r="O166" s="40">
        <f>IF((J164="single"),M166,N166)</f>
        <v>0</v>
      </c>
    </row>
    <row r="167" spans="1:15" x14ac:dyDescent="0.25">
      <c r="A167" t="s">
        <v>87</v>
      </c>
      <c r="B167" s="70"/>
      <c r="C167" s="70">
        <f>C166-G166</f>
        <v>19183.32</v>
      </c>
      <c r="D167" s="40">
        <f>IF((B167&lt;C167),B167,C167)</f>
        <v>0</v>
      </c>
      <c r="E167" s="40">
        <f>IF((D167&lt;0),(E164-(G166+G165)),D167)</f>
        <v>0</v>
      </c>
      <c r="F167" s="40">
        <f>IF((D167&lt;0),(F164-(G165+G166)),D167)</f>
        <v>0</v>
      </c>
      <c r="G167" s="40">
        <f>IF((B164="single"),E167,F167)</f>
        <v>0</v>
      </c>
      <c r="I167" s="40" t="s">
        <v>87</v>
      </c>
      <c r="J167" s="70">
        <v>0</v>
      </c>
      <c r="K167" s="70">
        <f>K166-O166</f>
        <v>19183.32</v>
      </c>
      <c r="L167" s="40">
        <f>IF((J167&lt;K167),J167,K167)</f>
        <v>0</v>
      </c>
      <c r="M167" s="40">
        <f>IF((L167&lt;0),(M164-(O166+O165)),L167)</f>
        <v>0</v>
      </c>
      <c r="N167" s="40">
        <f>IF((L167&lt;0),(N164-(O165+O166)),L167)</f>
        <v>0</v>
      </c>
      <c r="O167" s="40">
        <f>IF((J164="single"),M167,N167)</f>
        <v>0</v>
      </c>
    </row>
    <row r="168" spans="1:15" x14ac:dyDescent="0.25">
      <c r="A168" t="s">
        <v>88</v>
      </c>
      <c r="B168" s="70"/>
      <c r="C168" s="70">
        <f>C167-G167</f>
        <v>19183.32</v>
      </c>
      <c r="D168" s="40">
        <f>IF((B168&lt;C168),B168,C168)</f>
        <v>0</v>
      </c>
      <c r="E168" s="40">
        <f>IF((D168&lt;0),(E164-(G167+G166+G165)),D168)</f>
        <v>0</v>
      </c>
      <c r="F168" s="40">
        <f>IF((D168&lt;0),(F164-(G165+G166+G167)),D168)</f>
        <v>0</v>
      </c>
      <c r="G168" s="40">
        <f>IF((B164="single"),E168,F168)</f>
        <v>0</v>
      </c>
      <c r="I168" s="40" t="s">
        <v>88</v>
      </c>
      <c r="J168" s="70">
        <v>0</v>
      </c>
      <c r="K168" s="70">
        <f>K167-O167</f>
        <v>19183.32</v>
      </c>
      <c r="L168" s="40">
        <f>IF((J168&lt;K168),J168,K168)</f>
        <v>0</v>
      </c>
      <c r="M168" s="40">
        <f>IF((L168&lt;0),(M164-(O167+O166+O165)),L168)</f>
        <v>0</v>
      </c>
      <c r="N168" s="40">
        <f>IF((L168&lt;0),(N164-(O165+O166+O167)),L168)</f>
        <v>0</v>
      </c>
      <c r="O168" s="40">
        <f>IF((J164="single"),M168,N168)</f>
        <v>0</v>
      </c>
    </row>
    <row r="169" spans="1:15" x14ac:dyDescent="0.25">
      <c r="A169" t="s">
        <v>89</v>
      </c>
      <c r="B169" s="40">
        <f>SUM(B165:B168)</f>
        <v>0</v>
      </c>
      <c r="G169" s="40">
        <f>SUM(G165:G168)</f>
        <v>0</v>
      </c>
      <c r="I169" s="40" t="s">
        <v>89</v>
      </c>
      <c r="J169" s="40">
        <f>SUM(J165:J168)</f>
        <v>0</v>
      </c>
      <c r="O169" s="40">
        <f>SUM(O165:O168)</f>
        <v>0</v>
      </c>
    </row>
    <row r="170" spans="1:15" x14ac:dyDescent="0.25">
      <c r="A170" s="69"/>
      <c r="B170" s="80"/>
      <c r="C170" s="69"/>
      <c r="I170" s="80"/>
      <c r="J170" s="80"/>
      <c r="K170" s="80"/>
    </row>
    <row r="171" spans="1:15" x14ac:dyDescent="0.25">
      <c r="A171" s="69"/>
      <c r="B171" s="80"/>
      <c r="C171" s="69"/>
      <c r="I171" s="80"/>
      <c r="J171" s="80"/>
      <c r="K171" s="80"/>
    </row>
    <row r="172" spans="1:15" x14ac:dyDescent="0.25">
      <c r="A172" s="69"/>
      <c r="B172" s="80"/>
      <c r="C172" s="69"/>
      <c r="I172" s="80"/>
      <c r="J172" s="80"/>
      <c r="K172" s="80"/>
    </row>
    <row r="173" spans="1:15" x14ac:dyDescent="0.25">
      <c r="A173" s="69"/>
      <c r="B173" s="80"/>
      <c r="C173" s="69"/>
      <c r="I173" s="80"/>
      <c r="J173" s="80"/>
      <c r="K173" s="80"/>
    </row>
    <row r="174" spans="1:15" x14ac:dyDescent="0.25">
      <c r="A174" s="23"/>
      <c r="B174" s="31" t="s">
        <v>83</v>
      </c>
      <c r="E174" s="40">
        <f>$B$2</f>
        <v>6753.24</v>
      </c>
      <c r="F174" s="40">
        <f>$I$2</f>
        <v>19183.32</v>
      </c>
      <c r="H174" s="79"/>
      <c r="I174" s="31"/>
      <c r="J174" s="31" t="s">
        <v>84</v>
      </c>
      <c r="M174" s="40">
        <f>$B$2</f>
        <v>6753.24</v>
      </c>
      <c r="N174" s="40">
        <f>$I$2</f>
        <v>19183.32</v>
      </c>
    </row>
    <row r="175" spans="1:15" x14ac:dyDescent="0.25">
      <c r="A175" t="s">
        <v>85</v>
      </c>
      <c r="B175" s="70">
        <v>0</v>
      </c>
      <c r="C175" s="70">
        <f>IF(B174="family",(F174),(E174))</f>
        <v>6753.24</v>
      </c>
      <c r="D175" s="40">
        <f>IF((B175&lt;C175),B175,C175)</f>
        <v>0</v>
      </c>
      <c r="E175" s="40">
        <f>IF((D175&lt;0),E174,D175)</f>
        <v>0</v>
      </c>
      <c r="F175" s="40">
        <f>IF((D175&lt;0),F174,D175)</f>
        <v>0</v>
      </c>
      <c r="G175" s="40">
        <f>IF((B174="single"),E175,F175)</f>
        <v>0</v>
      </c>
      <c r="I175" s="40" t="s">
        <v>85</v>
      </c>
      <c r="J175" s="70">
        <v>0</v>
      </c>
      <c r="K175" s="70">
        <f>IF(J174="family",(N174),(M174))</f>
        <v>19183.32</v>
      </c>
      <c r="L175" s="40">
        <f>IF((J175&lt;K175),J175,K175)</f>
        <v>0</v>
      </c>
      <c r="M175" s="40">
        <f>IF((L175&lt;0),M174,L175)</f>
        <v>0</v>
      </c>
      <c r="N175" s="40">
        <f>IF((L175&lt;0),N174,L175)</f>
        <v>0</v>
      </c>
      <c r="O175" s="40">
        <f>IF((J174="single"),M175,N175)</f>
        <v>0</v>
      </c>
    </row>
    <row r="176" spans="1:15" x14ac:dyDescent="0.25">
      <c r="A176" t="s">
        <v>86</v>
      </c>
      <c r="B176" s="70">
        <v>0</v>
      </c>
      <c r="C176" s="70">
        <f>C175-G175</f>
        <v>6753.24</v>
      </c>
      <c r="D176" s="40">
        <f>IF((B176&lt;C176),B176,C176)</f>
        <v>0</v>
      </c>
      <c r="E176" s="40">
        <f>IF((D176&lt;0),(E174-G175),D176)</f>
        <v>0</v>
      </c>
      <c r="F176" s="40">
        <f>IF((D176&lt;0),(F174-G175),D176)</f>
        <v>0</v>
      </c>
      <c r="G176" s="40">
        <f>IF((B174="single"),E176,F176)</f>
        <v>0</v>
      </c>
      <c r="I176" s="40" t="s">
        <v>86</v>
      </c>
      <c r="J176" s="70">
        <v>0</v>
      </c>
      <c r="K176" s="70">
        <f>K175-O175</f>
        <v>19183.32</v>
      </c>
      <c r="L176" s="40">
        <f>IF((J176&lt;K176),J176,K176)</f>
        <v>0</v>
      </c>
      <c r="M176" s="40">
        <f>IF((L176&lt;0),(M174-O175),L176)</f>
        <v>0</v>
      </c>
      <c r="N176" s="40">
        <f>IF((L176&lt;0),(N174-O175),L176)</f>
        <v>0</v>
      </c>
      <c r="O176" s="40">
        <f>IF((J174="single"),M176,N176)</f>
        <v>0</v>
      </c>
    </row>
    <row r="177" spans="1:17" x14ac:dyDescent="0.25">
      <c r="A177" t="s">
        <v>87</v>
      </c>
      <c r="B177" s="70"/>
      <c r="C177" s="70">
        <f>C176-G176</f>
        <v>6753.24</v>
      </c>
      <c r="D177" s="40">
        <f>IF((B177&lt;C177),B177,C177)</f>
        <v>0</v>
      </c>
      <c r="E177" s="40">
        <f>IF((D177&lt;0),(E174-(G176+G175)),D177)</f>
        <v>0</v>
      </c>
      <c r="F177" s="40">
        <f>IF((D177&lt;0),(F174-(G175+G176)),D177)</f>
        <v>0</v>
      </c>
      <c r="G177" s="40">
        <f>IF((B174="single"),E177,F177)</f>
        <v>0</v>
      </c>
      <c r="I177" s="40" t="s">
        <v>87</v>
      </c>
      <c r="J177" s="70">
        <v>0</v>
      </c>
      <c r="K177" s="70">
        <f>K176-O176</f>
        <v>19183.32</v>
      </c>
      <c r="L177" s="40">
        <f>IF((J177&lt;K177),J177,K177)</f>
        <v>0</v>
      </c>
      <c r="M177" s="40">
        <f>IF((L177&lt;0),(M174-(O176+O175)),L177)</f>
        <v>0</v>
      </c>
      <c r="N177" s="40">
        <f>IF((L177&lt;0),(N174-(O175+O176)),L177)</f>
        <v>0</v>
      </c>
      <c r="O177" s="40">
        <f>IF((J174="single"),M177,N177)</f>
        <v>0</v>
      </c>
    </row>
    <row r="178" spans="1:17" x14ac:dyDescent="0.25">
      <c r="A178" t="s">
        <v>88</v>
      </c>
      <c r="B178" s="70"/>
      <c r="C178" s="70">
        <f>C177-G177</f>
        <v>6753.24</v>
      </c>
      <c r="D178" s="40">
        <f>IF((B178&lt;C178),B178,C178)</f>
        <v>0</v>
      </c>
      <c r="E178" s="40">
        <f>IF((D178&lt;0),(E174-(G177+G176+G175)),D178)</f>
        <v>0</v>
      </c>
      <c r="F178" s="40">
        <f>IF((D178&lt;0),(F174-(G175+G176+G177)),D178)</f>
        <v>0</v>
      </c>
      <c r="G178" s="40">
        <f>IF((B174="single"),E178,F178)</f>
        <v>0</v>
      </c>
      <c r="I178" s="40" t="s">
        <v>88</v>
      </c>
      <c r="J178" s="70">
        <v>0</v>
      </c>
      <c r="K178" s="70">
        <f>K177-O177</f>
        <v>19183.32</v>
      </c>
      <c r="L178" s="40">
        <f>IF((J178&lt;K178),J178,K178)</f>
        <v>0</v>
      </c>
      <c r="M178" s="40">
        <f>IF((L178&lt;0),(M174-(O177+O176+O175)),L178)</f>
        <v>0</v>
      </c>
      <c r="N178" s="40">
        <f>IF((L178&lt;0),(N174-(O175+O176+O177)),L178)</f>
        <v>0</v>
      </c>
      <c r="O178" s="40">
        <f>IF((J174="single"),M178,N178)</f>
        <v>0</v>
      </c>
    </row>
    <row r="179" spans="1:17" x14ac:dyDescent="0.25">
      <c r="A179" t="s">
        <v>89</v>
      </c>
      <c r="B179" s="40">
        <f>SUM(B175:B178)</f>
        <v>0</v>
      </c>
      <c r="G179" s="40">
        <f>SUM(G175:G178)</f>
        <v>0</v>
      </c>
      <c r="I179" s="40" t="s">
        <v>89</v>
      </c>
      <c r="J179" s="40">
        <f>SUM(J175:J178)</f>
        <v>0</v>
      </c>
      <c r="O179" s="40">
        <f>SUM(O175:O178)</f>
        <v>0</v>
      </c>
    </row>
    <row r="180" spans="1:17" x14ac:dyDescent="0.25">
      <c r="A180" s="69"/>
      <c r="B180" s="80"/>
      <c r="C180" s="69"/>
      <c r="I180" s="80"/>
      <c r="J180" s="80"/>
      <c r="K180" s="80"/>
    </row>
    <row r="181" spans="1:17" x14ac:dyDescent="0.25">
      <c r="A181" s="69"/>
      <c r="B181" s="80"/>
      <c r="C181" s="69"/>
      <c r="I181" s="80"/>
      <c r="J181" s="80"/>
      <c r="K181" s="80"/>
    </row>
    <row r="182" spans="1:17" x14ac:dyDescent="0.25">
      <c r="A182" s="69"/>
      <c r="B182" s="80"/>
      <c r="C182" s="69"/>
      <c r="I182" s="80"/>
      <c r="J182" s="80"/>
      <c r="K182" s="80"/>
    </row>
    <row r="183" spans="1:17" x14ac:dyDescent="0.25">
      <c r="A183" s="69"/>
      <c r="B183" s="80"/>
      <c r="C183" s="69"/>
      <c r="I183" s="80"/>
      <c r="J183" s="80"/>
      <c r="K183" s="80"/>
    </row>
    <row r="184" spans="1:17" s="78" customFormat="1" x14ac:dyDescent="0.25">
      <c r="A184" s="23"/>
      <c r="B184" s="31" t="s">
        <v>84</v>
      </c>
      <c r="C184"/>
      <c r="D184" s="40"/>
      <c r="E184" s="40">
        <f>$B$2</f>
        <v>6753.24</v>
      </c>
      <c r="F184" s="40">
        <f>$I$2</f>
        <v>19183.32</v>
      </c>
      <c r="G184" s="40"/>
      <c r="H184" s="79"/>
      <c r="I184" s="31"/>
      <c r="J184" s="31" t="s">
        <v>84</v>
      </c>
      <c r="K184" s="40"/>
      <c r="L184" s="40"/>
      <c r="M184" s="40">
        <f>$B$2</f>
        <v>6753.24</v>
      </c>
      <c r="N184" s="40">
        <f>$I$2</f>
        <v>19183.32</v>
      </c>
      <c r="O184" s="40"/>
      <c r="P184" s="79"/>
      <c r="Q184" s="79"/>
    </row>
    <row r="185" spans="1:17" x14ac:dyDescent="0.25">
      <c r="A185" t="s">
        <v>85</v>
      </c>
      <c r="B185" s="70">
        <v>0</v>
      </c>
      <c r="C185" s="70">
        <f>IF(B184="family",(F184),(E184))</f>
        <v>19183.32</v>
      </c>
      <c r="D185" s="40">
        <f>IF((B185&lt;C185),B185,C185)</f>
        <v>0</v>
      </c>
      <c r="E185" s="40">
        <f>IF((D185&lt;0),E184,D185)</f>
        <v>0</v>
      </c>
      <c r="F185" s="40">
        <f>IF((D185&lt;0),F184,D185)</f>
        <v>0</v>
      </c>
      <c r="G185" s="40">
        <f>IF((B184="single"),E185,F185)</f>
        <v>0</v>
      </c>
      <c r="I185" s="40" t="s">
        <v>85</v>
      </c>
      <c r="J185" s="70">
        <v>0</v>
      </c>
      <c r="K185" s="70">
        <f>IF(J184="family",(N184),(M184))</f>
        <v>19183.32</v>
      </c>
      <c r="L185" s="40">
        <f>IF((J185&lt;K185),J185,K185)</f>
        <v>0</v>
      </c>
      <c r="M185" s="40">
        <f>IF((L185&lt;0),M184,L185)</f>
        <v>0</v>
      </c>
      <c r="N185" s="40">
        <f>IF((L185&lt;0),N184,L185)</f>
        <v>0</v>
      </c>
      <c r="O185" s="40">
        <f>IF((J184="single"),M185,N185)</f>
        <v>0</v>
      </c>
    </row>
    <row r="186" spans="1:17" x14ac:dyDescent="0.25">
      <c r="A186" t="s">
        <v>86</v>
      </c>
      <c r="B186" s="70">
        <v>0</v>
      </c>
      <c r="C186" s="70">
        <f>C185-G185</f>
        <v>19183.32</v>
      </c>
      <c r="D186" s="40">
        <f>IF((B186&lt;C186),B186,C186)</f>
        <v>0</v>
      </c>
      <c r="E186" s="40">
        <f>IF((D186&lt;0),(E184-G185),D186)</f>
        <v>0</v>
      </c>
      <c r="F186" s="40">
        <f>IF((D186&lt;0),(F184-G185),D186)</f>
        <v>0</v>
      </c>
      <c r="G186" s="40">
        <f>IF((B184="single"),E186,F186)</f>
        <v>0</v>
      </c>
      <c r="I186" s="40" t="s">
        <v>86</v>
      </c>
      <c r="J186" s="70">
        <v>0</v>
      </c>
      <c r="K186" s="70">
        <f>K185-O185</f>
        <v>19183.32</v>
      </c>
      <c r="L186" s="40">
        <f>IF((J186&lt;K186),J186,K186)</f>
        <v>0</v>
      </c>
      <c r="M186" s="40">
        <f>IF((L186&lt;0),(M184-O185),L186)</f>
        <v>0</v>
      </c>
      <c r="N186" s="40">
        <f>IF((L186&lt;0),(N184-O185),L186)</f>
        <v>0</v>
      </c>
      <c r="O186" s="40">
        <f>IF((J184="single"),M186,N186)</f>
        <v>0</v>
      </c>
    </row>
    <row r="187" spans="1:17" x14ac:dyDescent="0.25">
      <c r="A187" t="s">
        <v>87</v>
      </c>
      <c r="B187" s="70"/>
      <c r="C187" s="70">
        <f>C186-G186</f>
        <v>19183.32</v>
      </c>
      <c r="D187" s="40">
        <f>IF((B187&lt;C187),B187,C187)</f>
        <v>0</v>
      </c>
      <c r="E187" s="40">
        <f>IF((D187&lt;0),(E184-(G186+G185)),D187)</f>
        <v>0</v>
      </c>
      <c r="F187" s="40">
        <f>IF((D187&lt;0),(F184-(G185+G186)),D187)</f>
        <v>0</v>
      </c>
      <c r="G187" s="40">
        <f>IF((B184="single"),E187,F187)</f>
        <v>0</v>
      </c>
      <c r="I187" s="40" t="s">
        <v>87</v>
      </c>
      <c r="J187" s="70">
        <v>0</v>
      </c>
      <c r="K187" s="70">
        <f>K186-O186</f>
        <v>19183.32</v>
      </c>
      <c r="L187" s="40">
        <f>IF((J187&lt;K187),J187,K187)</f>
        <v>0</v>
      </c>
      <c r="M187" s="40">
        <f>IF((L187&lt;0),(M184-(O186+O185)),L187)</f>
        <v>0</v>
      </c>
      <c r="N187" s="40">
        <f>IF((L187&lt;0),(N184-(O185+O186)),L187)</f>
        <v>0</v>
      </c>
      <c r="O187" s="40">
        <f>IF((J184="single"),M187,N187)</f>
        <v>0</v>
      </c>
    </row>
    <row r="188" spans="1:17" x14ac:dyDescent="0.25">
      <c r="A188" t="s">
        <v>88</v>
      </c>
      <c r="B188" s="70"/>
      <c r="C188" s="70">
        <f>C187-G187</f>
        <v>19183.32</v>
      </c>
      <c r="D188" s="40">
        <f>IF((B188&lt;C188),B188,C188)</f>
        <v>0</v>
      </c>
      <c r="E188" s="40">
        <f>IF((D188&lt;0),(E184-(G187+G186+G185)),D188)</f>
        <v>0</v>
      </c>
      <c r="F188" s="40">
        <f>IF((D188&lt;0),(F184-(G185+G186+G187)),D188)</f>
        <v>0</v>
      </c>
      <c r="G188" s="40">
        <f>IF((B184="single"),E188,F188)</f>
        <v>0</v>
      </c>
      <c r="I188" s="40" t="s">
        <v>88</v>
      </c>
      <c r="J188" s="70">
        <v>0</v>
      </c>
      <c r="K188" s="70">
        <f>K187-O187</f>
        <v>19183.32</v>
      </c>
      <c r="L188" s="40">
        <f>IF((J188&lt;K188),J188,K188)</f>
        <v>0</v>
      </c>
      <c r="M188" s="40">
        <f>IF((L188&lt;0),(M184-(O187+O186+O185)),L188)</f>
        <v>0</v>
      </c>
      <c r="N188" s="40">
        <f>IF((L188&lt;0),(N184-(O185+O186+O187)),L188)</f>
        <v>0</v>
      </c>
      <c r="O188" s="40">
        <f>IF((J184="single"),M188,N188)</f>
        <v>0</v>
      </c>
    </row>
    <row r="189" spans="1:17" x14ac:dyDescent="0.25">
      <c r="A189" t="s">
        <v>89</v>
      </c>
      <c r="B189" s="40">
        <f>SUM(B185:B188)</f>
        <v>0</v>
      </c>
      <c r="G189" s="40">
        <f>SUM(G185:G188)</f>
        <v>0</v>
      </c>
      <c r="I189" s="40" t="s">
        <v>89</v>
      </c>
      <c r="J189" s="40">
        <f>SUM(J185:J188)</f>
        <v>0</v>
      </c>
      <c r="O189" s="40">
        <f>SUM(O185:O188)</f>
        <v>0</v>
      </c>
    </row>
    <row r="190" spans="1:17" x14ac:dyDescent="0.25">
      <c r="A190" s="69"/>
      <c r="B190" s="80"/>
      <c r="C190" s="69"/>
      <c r="I190" s="80"/>
      <c r="J190" s="80"/>
      <c r="K190" s="80"/>
    </row>
    <row r="191" spans="1:17" x14ac:dyDescent="0.25">
      <c r="A191" s="69"/>
      <c r="B191" s="80"/>
      <c r="C191" s="69"/>
      <c r="I191" s="80"/>
      <c r="J191" s="80"/>
      <c r="K191" s="80"/>
    </row>
    <row r="192" spans="1:17" x14ac:dyDescent="0.25">
      <c r="A192" s="69"/>
      <c r="B192" s="80"/>
      <c r="C192" s="69"/>
      <c r="I192" s="80"/>
      <c r="J192" s="80"/>
      <c r="K192" s="80"/>
    </row>
    <row r="193" spans="1:15" x14ac:dyDescent="0.25">
      <c r="A193" s="69"/>
      <c r="B193" s="80"/>
      <c r="C193" s="69"/>
      <c r="I193" s="80"/>
      <c r="J193" s="80"/>
      <c r="K193" s="80"/>
    </row>
    <row r="194" spans="1:15" x14ac:dyDescent="0.25">
      <c r="A194" s="23"/>
      <c r="B194" s="31" t="s">
        <v>84</v>
      </c>
      <c r="E194" s="40">
        <f>$B$2</f>
        <v>6753.24</v>
      </c>
      <c r="F194" s="40">
        <f>$I$2</f>
        <v>19183.32</v>
      </c>
      <c r="H194" s="79"/>
      <c r="I194" s="31"/>
      <c r="J194" s="31" t="s">
        <v>84</v>
      </c>
      <c r="M194" s="40">
        <f>$B$2</f>
        <v>6753.24</v>
      </c>
      <c r="N194" s="40">
        <f>$I$2</f>
        <v>19183.32</v>
      </c>
    </row>
    <row r="195" spans="1:15" x14ac:dyDescent="0.25">
      <c r="A195" t="s">
        <v>85</v>
      </c>
      <c r="B195" s="70">
        <v>0</v>
      </c>
      <c r="C195" s="70">
        <f>IF(B194="family",(F194),(E194))</f>
        <v>19183.32</v>
      </c>
      <c r="D195" s="40">
        <f>IF((B195&lt;C195),B195,C195)</f>
        <v>0</v>
      </c>
      <c r="E195" s="40">
        <f>IF((D195&lt;0),E194,D195)</f>
        <v>0</v>
      </c>
      <c r="F195" s="40">
        <f>IF((D195&lt;0),F194,D195)</f>
        <v>0</v>
      </c>
      <c r="G195" s="40">
        <f>IF((B194="single"),E195,F195)</f>
        <v>0</v>
      </c>
      <c r="I195" s="40" t="s">
        <v>85</v>
      </c>
      <c r="J195" s="70">
        <v>0</v>
      </c>
      <c r="K195" s="70">
        <f>IF(J194="family",(N194),(M194))</f>
        <v>19183.32</v>
      </c>
      <c r="L195" s="40">
        <f>IF((J195&lt;K195),J195,K195)</f>
        <v>0</v>
      </c>
      <c r="M195" s="40">
        <f>IF((L195&lt;0),M194,L195)</f>
        <v>0</v>
      </c>
      <c r="N195" s="40">
        <f>IF((L195&lt;0),N194,L195)</f>
        <v>0</v>
      </c>
      <c r="O195" s="40">
        <f>IF((J194="single"),M195,N195)</f>
        <v>0</v>
      </c>
    </row>
    <row r="196" spans="1:15" x14ac:dyDescent="0.25">
      <c r="A196" t="s">
        <v>86</v>
      </c>
      <c r="B196" s="70">
        <v>0</v>
      </c>
      <c r="C196" s="70">
        <f>C195-G195</f>
        <v>19183.32</v>
      </c>
      <c r="D196" s="40">
        <f>IF((B196&lt;C196),B196,C196)</f>
        <v>0</v>
      </c>
      <c r="E196" s="40">
        <f>IF((D196&lt;0),(E194-G195),D196)</f>
        <v>0</v>
      </c>
      <c r="F196" s="40">
        <f>IF((D196&lt;0),(F194-G195),D196)</f>
        <v>0</v>
      </c>
      <c r="G196" s="40">
        <f>IF((B194="single"),E196,F196)</f>
        <v>0</v>
      </c>
      <c r="I196" s="40" t="s">
        <v>86</v>
      </c>
      <c r="J196" s="70">
        <v>0</v>
      </c>
      <c r="K196" s="70">
        <f>K195-O195</f>
        <v>19183.32</v>
      </c>
      <c r="L196" s="40">
        <f>IF((J196&lt;K196),J196,K196)</f>
        <v>0</v>
      </c>
      <c r="M196" s="40">
        <f>IF((L196&lt;0),(M194-O195),L196)</f>
        <v>0</v>
      </c>
      <c r="N196" s="40">
        <f>IF((L196&lt;0),(N194-O195),L196)</f>
        <v>0</v>
      </c>
      <c r="O196" s="40">
        <f>IF((J194="single"),M196,N196)</f>
        <v>0</v>
      </c>
    </row>
    <row r="197" spans="1:15" x14ac:dyDescent="0.25">
      <c r="A197" t="s">
        <v>87</v>
      </c>
      <c r="B197" s="70"/>
      <c r="C197" s="70">
        <f>C196-G196</f>
        <v>19183.32</v>
      </c>
      <c r="D197" s="40">
        <f>IF((B197&lt;C197),B197,C197)</f>
        <v>0</v>
      </c>
      <c r="E197" s="40">
        <f>IF((D197&lt;0),(E194-(G196+G195)),D197)</f>
        <v>0</v>
      </c>
      <c r="F197" s="40">
        <f>IF((D197&lt;0),(F194-(G195+G196)),D197)</f>
        <v>0</v>
      </c>
      <c r="G197" s="40">
        <f>IF((B194="single"),E197,F197)</f>
        <v>0</v>
      </c>
      <c r="I197" s="40" t="s">
        <v>87</v>
      </c>
      <c r="J197" s="70">
        <v>0</v>
      </c>
      <c r="K197" s="70">
        <f>K196-O196</f>
        <v>19183.32</v>
      </c>
      <c r="L197" s="40">
        <f>IF((J197&lt;K197),J197,K197)</f>
        <v>0</v>
      </c>
      <c r="M197" s="40">
        <f>IF((L197&lt;0),(M194-(O196+O195)),L197)</f>
        <v>0</v>
      </c>
      <c r="N197" s="40">
        <f>IF((L197&lt;0),(N194-(O195+O196)),L197)</f>
        <v>0</v>
      </c>
      <c r="O197" s="40">
        <f>IF((J194="single"),M197,N197)</f>
        <v>0</v>
      </c>
    </row>
    <row r="198" spans="1:15" x14ac:dyDescent="0.25">
      <c r="A198" t="s">
        <v>88</v>
      </c>
      <c r="B198" s="70"/>
      <c r="C198" s="70">
        <f>C197-G197</f>
        <v>19183.32</v>
      </c>
      <c r="D198" s="40">
        <f>IF((B198&lt;C198),B198,C198)</f>
        <v>0</v>
      </c>
      <c r="E198" s="40">
        <f>IF((D198&lt;0),(E194-(G197+G196+G195)),D198)</f>
        <v>0</v>
      </c>
      <c r="F198" s="40">
        <f>IF((D198&lt;0),(F194-(G195+G196+G197)),D198)</f>
        <v>0</v>
      </c>
      <c r="G198" s="40">
        <f>IF((B194="single"),E198,F198)</f>
        <v>0</v>
      </c>
      <c r="I198" s="40" t="s">
        <v>88</v>
      </c>
      <c r="J198" s="70">
        <v>0</v>
      </c>
      <c r="K198" s="70">
        <f>K197-O197</f>
        <v>19183.32</v>
      </c>
      <c r="L198" s="40">
        <f>IF((J198&lt;K198),J198,K198)</f>
        <v>0</v>
      </c>
      <c r="M198" s="40">
        <f>IF((L198&lt;0),(M194-(O197+O196+O195)),L198)</f>
        <v>0</v>
      </c>
      <c r="N198" s="40">
        <f>IF((L198&lt;0),(N194-(O195+O196+O197)),L198)</f>
        <v>0</v>
      </c>
      <c r="O198" s="40">
        <f>IF((J194="single"),M198,N198)</f>
        <v>0</v>
      </c>
    </row>
    <row r="199" spans="1:15" x14ac:dyDescent="0.25">
      <c r="A199" t="s">
        <v>89</v>
      </c>
      <c r="B199" s="40">
        <f>SUM(B195:B198)</f>
        <v>0</v>
      </c>
      <c r="G199" s="40">
        <f>SUM(G195:G198)</f>
        <v>0</v>
      </c>
      <c r="I199" s="40" t="s">
        <v>89</v>
      </c>
      <c r="J199" s="40">
        <f>SUM(J195:J198)</f>
        <v>0</v>
      </c>
      <c r="O199" s="40">
        <f>SUM(O195:O198)</f>
        <v>0</v>
      </c>
    </row>
    <row r="200" spans="1:15" x14ac:dyDescent="0.25">
      <c r="A200" s="69"/>
      <c r="B200" s="80"/>
      <c r="C200" s="69"/>
      <c r="I200" s="80"/>
      <c r="J200" s="80"/>
      <c r="K200" s="80"/>
    </row>
    <row r="201" spans="1:15" x14ac:dyDescent="0.25">
      <c r="A201" s="69"/>
      <c r="B201" s="80"/>
      <c r="C201" s="69"/>
      <c r="I201" s="80"/>
      <c r="J201" s="80"/>
      <c r="K201" s="80"/>
    </row>
    <row r="202" spans="1:15" x14ac:dyDescent="0.25">
      <c r="A202" s="69"/>
      <c r="B202" s="80"/>
      <c r="C202" s="69"/>
      <c r="I202" s="80"/>
      <c r="J202" s="80"/>
      <c r="K202" s="80"/>
    </row>
    <row r="203" spans="1:15" x14ac:dyDescent="0.25">
      <c r="A203" s="69"/>
      <c r="B203" s="80"/>
      <c r="C203" s="69"/>
      <c r="I203" s="80"/>
      <c r="J203" s="80"/>
      <c r="K203" s="80"/>
    </row>
    <row r="204" spans="1:15" x14ac:dyDescent="0.25">
      <c r="A204" s="23"/>
      <c r="B204" s="31" t="s">
        <v>83</v>
      </c>
      <c r="E204" s="40">
        <f>$B$2</f>
        <v>6753.24</v>
      </c>
      <c r="F204" s="40">
        <f>$I$2</f>
        <v>19183.32</v>
      </c>
      <c r="H204" s="79"/>
      <c r="I204" s="31"/>
      <c r="J204" s="31" t="s">
        <v>84</v>
      </c>
      <c r="M204" s="40">
        <f>$B$2</f>
        <v>6753.24</v>
      </c>
      <c r="N204" s="40">
        <f>$I$2</f>
        <v>19183.32</v>
      </c>
    </row>
    <row r="205" spans="1:15" x14ac:dyDescent="0.25">
      <c r="A205" t="s">
        <v>85</v>
      </c>
      <c r="B205" s="70">
        <v>0</v>
      </c>
      <c r="C205" s="70">
        <f>IF(B204="family",(F204),(E204))</f>
        <v>6753.24</v>
      </c>
      <c r="D205" s="40">
        <f>IF((B205&lt;C205),B205,C205)</f>
        <v>0</v>
      </c>
      <c r="E205" s="40">
        <f>IF((D205&lt;0),E204,D205)</f>
        <v>0</v>
      </c>
      <c r="F205" s="40">
        <f>IF((D205&lt;0),F204,D205)</f>
        <v>0</v>
      </c>
      <c r="G205" s="40">
        <f>IF((B204="single"),E205,F205)</f>
        <v>0</v>
      </c>
      <c r="I205" s="40" t="s">
        <v>85</v>
      </c>
      <c r="J205" s="70">
        <v>0</v>
      </c>
      <c r="K205" s="70">
        <f>IF(J204="family",(N204),(M204))</f>
        <v>19183.32</v>
      </c>
      <c r="L205" s="40">
        <f>IF((J205&lt;K205),J205,K205)</f>
        <v>0</v>
      </c>
      <c r="M205" s="40">
        <f>IF((L205&lt;0),M204,L205)</f>
        <v>0</v>
      </c>
      <c r="N205" s="40">
        <f>IF((L205&lt;0),N204,L205)</f>
        <v>0</v>
      </c>
      <c r="O205" s="40">
        <f>IF((J204="single"),M205,N205)</f>
        <v>0</v>
      </c>
    </row>
    <row r="206" spans="1:15" x14ac:dyDescent="0.25">
      <c r="A206" t="s">
        <v>86</v>
      </c>
      <c r="B206" s="70">
        <v>0</v>
      </c>
      <c r="C206" s="70">
        <f>C205-G205</f>
        <v>6753.24</v>
      </c>
      <c r="D206" s="40">
        <f>IF((B206&lt;C206),B206,C206)</f>
        <v>0</v>
      </c>
      <c r="E206" s="40">
        <f>IF((D206&lt;0),(E204-G205),D206)</f>
        <v>0</v>
      </c>
      <c r="F206" s="40">
        <f>IF((D206&lt;0),(F204-G205),D206)</f>
        <v>0</v>
      </c>
      <c r="G206" s="40">
        <f>IF((B204="single"),E206,F206)</f>
        <v>0</v>
      </c>
      <c r="I206" s="40" t="s">
        <v>86</v>
      </c>
      <c r="J206" s="70">
        <v>0</v>
      </c>
      <c r="K206" s="70">
        <f>K205-O205</f>
        <v>19183.32</v>
      </c>
      <c r="L206" s="40">
        <f>IF((J206&lt;K206),J206,K206)</f>
        <v>0</v>
      </c>
      <c r="M206" s="40">
        <f>IF((L206&lt;0),(M204-O205),L206)</f>
        <v>0</v>
      </c>
      <c r="N206" s="40">
        <f>IF((L206&lt;0),(N204-O205),L206)</f>
        <v>0</v>
      </c>
      <c r="O206" s="40">
        <f>IF((J204="single"),M206,N206)</f>
        <v>0</v>
      </c>
    </row>
    <row r="207" spans="1:15" x14ac:dyDescent="0.25">
      <c r="A207" t="s">
        <v>87</v>
      </c>
      <c r="B207" s="70"/>
      <c r="C207" s="70">
        <f>C206-G206</f>
        <v>6753.24</v>
      </c>
      <c r="D207" s="40">
        <f>IF((B207&lt;C207),B207,C207)</f>
        <v>0</v>
      </c>
      <c r="E207" s="40">
        <f>IF((D207&lt;0),(E204-(G206+G205)),D207)</f>
        <v>0</v>
      </c>
      <c r="F207" s="40">
        <f>IF((D207&lt;0),(F204-(G205+G206)),D207)</f>
        <v>0</v>
      </c>
      <c r="G207" s="40">
        <f>IF((B204="single"),E207,F207)</f>
        <v>0</v>
      </c>
      <c r="I207" s="40" t="s">
        <v>87</v>
      </c>
      <c r="J207" s="70">
        <v>0</v>
      </c>
      <c r="K207" s="70">
        <f>K206-O206</f>
        <v>19183.32</v>
      </c>
      <c r="L207" s="40">
        <f>IF((J207&lt;K207),J207,K207)</f>
        <v>0</v>
      </c>
      <c r="M207" s="40">
        <f>IF((L207&lt;0),(M204-(O206+O205)),L207)</f>
        <v>0</v>
      </c>
      <c r="N207" s="40">
        <f>IF((L207&lt;0),(N204-(O205+O206)),L207)</f>
        <v>0</v>
      </c>
      <c r="O207" s="40">
        <f>IF((J204="single"),M207,N207)</f>
        <v>0</v>
      </c>
    </row>
    <row r="208" spans="1:15" x14ac:dyDescent="0.25">
      <c r="A208" t="s">
        <v>88</v>
      </c>
      <c r="B208" s="70"/>
      <c r="C208" s="70">
        <f>C207-G207</f>
        <v>6753.24</v>
      </c>
      <c r="D208" s="40">
        <f>IF((B208&lt;C208),B208,C208)</f>
        <v>0</v>
      </c>
      <c r="E208" s="40">
        <f>IF((D208&lt;0),(E204-(G207+G206+G205)),D208)</f>
        <v>0</v>
      </c>
      <c r="F208" s="40">
        <f>IF((D208&lt;0),(F204-(G205+G206+G207)),D208)</f>
        <v>0</v>
      </c>
      <c r="G208" s="40">
        <f>IF((B204="single"),E208,F208)</f>
        <v>0</v>
      </c>
      <c r="I208" s="40" t="s">
        <v>88</v>
      </c>
      <c r="J208" s="70">
        <v>0</v>
      </c>
      <c r="K208" s="70">
        <f>K207-O207</f>
        <v>19183.32</v>
      </c>
      <c r="L208" s="40">
        <f>IF((J208&lt;K208),J208,K208)</f>
        <v>0</v>
      </c>
      <c r="M208" s="40">
        <f>IF((L208&lt;0),(M204-(O207+O206+O205)),L208)</f>
        <v>0</v>
      </c>
      <c r="N208" s="40">
        <f>IF((L208&lt;0),(N204-(O205+O206+O207)),L208)</f>
        <v>0</v>
      </c>
      <c r="O208" s="40">
        <f>IF((J204="single"),M208,N208)</f>
        <v>0</v>
      </c>
    </row>
    <row r="209" spans="1:17" x14ac:dyDescent="0.25">
      <c r="A209" t="s">
        <v>89</v>
      </c>
      <c r="B209" s="40">
        <f>SUM(B205:B208)</f>
        <v>0</v>
      </c>
      <c r="G209" s="40">
        <f>SUM(G205:G208)</f>
        <v>0</v>
      </c>
      <c r="I209" s="40" t="s">
        <v>89</v>
      </c>
      <c r="J209" s="40">
        <f>SUM(J205:J208)</f>
        <v>0</v>
      </c>
      <c r="O209" s="40">
        <f>SUM(O205:O208)</f>
        <v>0</v>
      </c>
    </row>
    <row r="210" spans="1:17" x14ac:dyDescent="0.25">
      <c r="A210" s="69"/>
      <c r="B210" s="80"/>
      <c r="C210" s="69"/>
      <c r="I210" s="80"/>
      <c r="J210" s="80"/>
      <c r="K210" s="80"/>
    </row>
    <row r="211" spans="1:17" x14ac:dyDescent="0.25">
      <c r="A211" s="69"/>
      <c r="B211" s="80"/>
      <c r="C211" s="69"/>
      <c r="I211" s="80"/>
      <c r="J211" s="80"/>
      <c r="K211" s="80"/>
    </row>
    <row r="212" spans="1:17" x14ac:dyDescent="0.25">
      <c r="A212" s="69"/>
      <c r="B212" s="80"/>
      <c r="C212" s="69"/>
      <c r="I212" s="80"/>
      <c r="J212" s="80"/>
      <c r="K212" s="80"/>
    </row>
    <row r="213" spans="1:17" x14ac:dyDescent="0.25">
      <c r="A213" s="69"/>
      <c r="B213" s="80"/>
      <c r="C213" s="69"/>
      <c r="I213" s="80"/>
      <c r="J213" s="80"/>
      <c r="K213" s="80"/>
    </row>
    <row r="214" spans="1:17" s="78" customFormat="1" x14ac:dyDescent="0.25">
      <c r="A214" s="23"/>
      <c r="B214" s="31" t="s">
        <v>84</v>
      </c>
      <c r="C214"/>
      <c r="D214" s="40"/>
      <c r="E214" s="40">
        <f>$B$2</f>
        <v>6753.24</v>
      </c>
      <c r="F214" s="40">
        <f>$I$2</f>
        <v>19183.32</v>
      </c>
      <c r="G214" s="40"/>
      <c r="H214" s="79"/>
      <c r="I214" s="31"/>
      <c r="J214" s="31" t="s">
        <v>84</v>
      </c>
      <c r="K214" s="40"/>
      <c r="L214" s="40"/>
      <c r="M214" s="40">
        <f>$B$2</f>
        <v>6753.24</v>
      </c>
      <c r="N214" s="40">
        <f>$I$2</f>
        <v>19183.32</v>
      </c>
      <c r="O214" s="40"/>
      <c r="P214" s="79"/>
      <c r="Q214" s="79"/>
    </row>
    <row r="215" spans="1:17" x14ac:dyDescent="0.25">
      <c r="A215" t="s">
        <v>85</v>
      </c>
      <c r="B215" s="70">
        <v>0</v>
      </c>
      <c r="C215" s="70">
        <f>IF(B214="family",(F214),(E214))</f>
        <v>19183.32</v>
      </c>
      <c r="D215" s="40">
        <f>IF((B215&lt;C215),B215,C215)</f>
        <v>0</v>
      </c>
      <c r="E215" s="40">
        <f>IF((D215&lt;0),E214,D215)</f>
        <v>0</v>
      </c>
      <c r="F215" s="40">
        <f>IF((D215&lt;0),F214,D215)</f>
        <v>0</v>
      </c>
      <c r="G215" s="40">
        <f>IF((B214="single"),E215,F215)</f>
        <v>0</v>
      </c>
      <c r="I215" s="40" t="s">
        <v>85</v>
      </c>
      <c r="J215" s="70">
        <v>0</v>
      </c>
      <c r="K215" s="70">
        <f>IF(J214="family",(N214),(M214))</f>
        <v>19183.32</v>
      </c>
      <c r="L215" s="40">
        <f>IF((J215&lt;K215),J215,K215)</f>
        <v>0</v>
      </c>
      <c r="M215" s="40">
        <f>IF((L215&lt;0),M214,L215)</f>
        <v>0</v>
      </c>
      <c r="N215" s="40">
        <f>IF((L215&lt;0),N214,L215)</f>
        <v>0</v>
      </c>
      <c r="O215" s="40">
        <f>IF((J214="single"),M215,N215)</f>
        <v>0</v>
      </c>
    </row>
    <row r="216" spans="1:17" x14ac:dyDescent="0.25">
      <c r="A216" t="s">
        <v>86</v>
      </c>
      <c r="B216" s="70">
        <v>0</v>
      </c>
      <c r="C216" s="70">
        <f>C215-G215</f>
        <v>19183.32</v>
      </c>
      <c r="D216" s="40">
        <f>IF((B216&lt;C216),B216,C216)</f>
        <v>0</v>
      </c>
      <c r="E216" s="40">
        <f>IF((D216&lt;0),(E214-G215),D216)</f>
        <v>0</v>
      </c>
      <c r="F216" s="40">
        <f>IF((D216&lt;0),(F214-G215),D216)</f>
        <v>0</v>
      </c>
      <c r="G216" s="40">
        <f>IF((B214="single"),E216,F216)</f>
        <v>0</v>
      </c>
      <c r="I216" s="40" t="s">
        <v>86</v>
      </c>
      <c r="J216" s="70">
        <v>0</v>
      </c>
      <c r="K216" s="70">
        <f>K215-O215</f>
        <v>19183.32</v>
      </c>
      <c r="L216" s="40">
        <f>IF((J216&lt;K216),J216,K216)</f>
        <v>0</v>
      </c>
      <c r="M216" s="40">
        <f>IF((L216&lt;0),(M214-O215),L216)</f>
        <v>0</v>
      </c>
      <c r="N216" s="40">
        <f>IF((L216&lt;0),(N214-O215),L216)</f>
        <v>0</v>
      </c>
      <c r="O216" s="40">
        <f>IF((J214="single"),M216,N216)</f>
        <v>0</v>
      </c>
    </row>
    <row r="217" spans="1:17" x14ac:dyDescent="0.25">
      <c r="A217" t="s">
        <v>87</v>
      </c>
      <c r="B217" s="70"/>
      <c r="C217" s="70">
        <f>C216-G216</f>
        <v>19183.32</v>
      </c>
      <c r="D217" s="40">
        <f>IF((B217&lt;C217),B217,C217)</f>
        <v>0</v>
      </c>
      <c r="E217" s="40">
        <f>IF((D217&lt;0),(E214-(G216+G215)),D217)</f>
        <v>0</v>
      </c>
      <c r="F217" s="40">
        <f>IF((D217&lt;0),(F214-(G215+G216)),D217)</f>
        <v>0</v>
      </c>
      <c r="G217" s="40">
        <f>IF((B214="single"),E217,F217)</f>
        <v>0</v>
      </c>
      <c r="I217" s="40" t="s">
        <v>87</v>
      </c>
      <c r="J217" s="70">
        <v>0</v>
      </c>
      <c r="K217" s="70">
        <f>K216-O216</f>
        <v>19183.32</v>
      </c>
      <c r="L217" s="40">
        <f>IF((J217&lt;K217),J217,K217)</f>
        <v>0</v>
      </c>
      <c r="M217" s="40">
        <f>IF((L217&lt;0),(M214-(O216+O215)),L217)</f>
        <v>0</v>
      </c>
      <c r="N217" s="40">
        <f>IF((L217&lt;0),(N214-(O215+O216)),L217)</f>
        <v>0</v>
      </c>
      <c r="O217" s="40">
        <f>IF((J214="single"),M217,N217)</f>
        <v>0</v>
      </c>
    </row>
    <row r="218" spans="1:17" x14ac:dyDescent="0.25">
      <c r="A218" t="s">
        <v>88</v>
      </c>
      <c r="B218" s="70"/>
      <c r="C218" s="70">
        <f>C217-G217</f>
        <v>19183.32</v>
      </c>
      <c r="D218" s="40">
        <f>IF((B218&lt;C218),B218,C218)</f>
        <v>0</v>
      </c>
      <c r="E218" s="40">
        <f>IF((D218&lt;0),(E214-(G217+G216+G215)),D218)</f>
        <v>0</v>
      </c>
      <c r="F218" s="40">
        <f>IF((D218&lt;0),(F214-(G215+G216+G217)),D218)</f>
        <v>0</v>
      </c>
      <c r="G218" s="40">
        <f>IF((B214="single"),E218,F218)</f>
        <v>0</v>
      </c>
      <c r="I218" s="40" t="s">
        <v>88</v>
      </c>
      <c r="J218" s="70">
        <v>0</v>
      </c>
      <c r="K218" s="70">
        <f>K217-O217</f>
        <v>19183.32</v>
      </c>
      <c r="L218" s="40">
        <f>IF((J218&lt;K218),J218,K218)</f>
        <v>0</v>
      </c>
      <c r="M218" s="40">
        <f>IF((L218&lt;0),(M214-(O217+O216+O215)),L218)</f>
        <v>0</v>
      </c>
      <c r="N218" s="40">
        <f>IF((L218&lt;0),(N214-(O215+O216+O217)),L218)</f>
        <v>0</v>
      </c>
      <c r="O218" s="40">
        <f>IF((J214="single"),M218,N218)</f>
        <v>0</v>
      </c>
    </row>
    <row r="219" spans="1:17" x14ac:dyDescent="0.25">
      <c r="A219" t="s">
        <v>89</v>
      </c>
      <c r="B219" s="40">
        <f>SUM(B215:B218)</f>
        <v>0</v>
      </c>
      <c r="G219" s="40">
        <f>SUM(G215:G218)</f>
        <v>0</v>
      </c>
      <c r="I219" s="40" t="s">
        <v>89</v>
      </c>
      <c r="J219" s="40">
        <f>SUM(J215:J218)</f>
        <v>0</v>
      </c>
      <c r="O219" s="40">
        <f>SUM(O215:O218)</f>
        <v>0</v>
      </c>
    </row>
    <row r="220" spans="1:17" x14ac:dyDescent="0.25">
      <c r="A220" s="69"/>
      <c r="B220" s="80"/>
      <c r="C220" s="69"/>
      <c r="I220" s="80"/>
      <c r="J220" s="80"/>
      <c r="K220" s="80"/>
    </row>
    <row r="221" spans="1:17" x14ac:dyDescent="0.25">
      <c r="A221" s="69"/>
      <c r="B221" s="80"/>
      <c r="C221" s="69"/>
      <c r="I221" s="80"/>
      <c r="J221" s="80"/>
      <c r="K221" s="80"/>
    </row>
    <row r="222" spans="1:17" x14ac:dyDescent="0.25">
      <c r="A222" s="69"/>
      <c r="B222" s="80"/>
      <c r="C222" s="69"/>
      <c r="I222" s="80"/>
      <c r="J222" s="80"/>
      <c r="K222" s="80"/>
    </row>
    <row r="223" spans="1:17" x14ac:dyDescent="0.25">
      <c r="A223" s="69"/>
      <c r="B223" s="80"/>
      <c r="C223" s="69"/>
      <c r="I223" s="80"/>
      <c r="J223" s="80"/>
      <c r="K223" s="80"/>
    </row>
    <row r="224" spans="1:17" x14ac:dyDescent="0.25">
      <c r="A224" s="23"/>
      <c r="B224" s="31" t="s">
        <v>83</v>
      </c>
      <c r="E224" s="40">
        <f>$B$2</f>
        <v>6753.24</v>
      </c>
      <c r="F224" s="40">
        <f>$I$2</f>
        <v>19183.32</v>
      </c>
      <c r="H224" s="79"/>
      <c r="I224" s="31"/>
      <c r="J224" s="31" t="s">
        <v>84</v>
      </c>
      <c r="M224" s="40">
        <f>$B$2</f>
        <v>6753.24</v>
      </c>
      <c r="N224" s="40">
        <f>$I$2</f>
        <v>19183.32</v>
      </c>
    </row>
    <row r="225" spans="1:15" x14ac:dyDescent="0.25">
      <c r="A225" t="s">
        <v>85</v>
      </c>
      <c r="B225" s="70">
        <v>0</v>
      </c>
      <c r="C225" s="70">
        <f>IF(B224="family",(F224),(E224))</f>
        <v>6753.24</v>
      </c>
      <c r="D225" s="40">
        <f>IF((B225&lt;C225),B225,C225)</f>
        <v>0</v>
      </c>
      <c r="E225" s="40">
        <f>IF((D225&lt;0),E224,D225)</f>
        <v>0</v>
      </c>
      <c r="F225" s="40">
        <f>IF((D225&lt;0),F224,D225)</f>
        <v>0</v>
      </c>
      <c r="G225" s="40">
        <f>IF((B224="single"),E225,F225)</f>
        <v>0</v>
      </c>
      <c r="I225" s="40" t="s">
        <v>85</v>
      </c>
      <c r="J225" s="70">
        <v>0</v>
      </c>
      <c r="K225" s="70">
        <f>IF(J224="family",(N224),(M224))</f>
        <v>19183.32</v>
      </c>
      <c r="L225" s="40">
        <f>IF((J225&lt;K225),J225,K225)</f>
        <v>0</v>
      </c>
      <c r="M225" s="40">
        <f>IF((L225&lt;0),M224,L225)</f>
        <v>0</v>
      </c>
      <c r="N225" s="40">
        <f>IF((L225&lt;0),N224,L225)</f>
        <v>0</v>
      </c>
      <c r="O225" s="40">
        <f>IF((J224="single"),M225,N225)</f>
        <v>0</v>
      </c>
    </row>
    <row r="226" spans="1:15" x14ac:dyDescent="0.25">
      <c r="A226" t="s">
        <v>86</v>
      </c>
      <c r="B226" s="70">
        <v>0</v>
      </c>
      <c r="C226" s="70">
        <f>C225-G225</f>
        <v>6753.24</v>
      </c>
      <c r="D226" s="40">
        <f>IF((B226&lt;C226),B226,C226)</f>
        <v>0</v>
      </c>
      <c r="E226" s="40">
        <f>IF((D226&lt;0),(E224-G225),D226)</f>
        <v>0</v>
      </c>
      <c r="F226" s="40">
        <f>IF((D226&lt;0),(F224-G225),D226)</f>
        <v>0</v>
      </c>
      <c r="G226" s="40">
        <f>IF((B224="single"),E226,F226)</f>
        <v>0</v>
      </c>
      <c r="I226" s="40" t="s">
        <v>86</v>
      </c>
      <c r="J226" s="70">
        <v>0</v>
      </c>
      <c r="K226" s="70">
        <f>K225-O225</f>
        <v>19183.32</v>
      </c>
      <c r="L226" s="40">
        <f>IF((J226&lt;K226),J226,K226)</f>
        <v>0</v>
      </c>
      <c r="M226" s="40">
        <f>IF((L226&lt;0),(M224-O225),L226)</f>
        <v>0</v>
      </c>
      <c r="N226" s="40">
        <f>IF((L226&lt;0),(N224-O225),L226)</f>
        <v>0</v>
      </c>
      <c r="O226" s="40">
        <f>IF((J224="single"),M226,N226)</f>
        <v>0</v>
      </c>
    </row>
    <row r="227" spans="1:15" x14ac:dyDescent="0.25">
      <c r="A227" t="s">
        <v>87</v>
      </c>
      <c r="B227" s="70"/>
      <c r="C227" s="70">
        <f>C226-G226</f>
        <v>6753.24</v>
      </c>
      <c r="D227" s="40">
        <f>IF((B227&lt;C227),B227,C227)</f>
        <v>0</v>
      </c>
      <c r="E227" s="40">
        <f>IF((D227&lt;0),(E224-(G226+G225)),D227)</f>
        <v>0</v>
      </c>
      <c r="F227" s="40">
        <f>IF((D227&lt;0),(F224-(G225+G226)),D227)</f>
        <v>0</v>
      </c>
      <c r="G227" s="40">
        <f>IF((B224="single"),E227,F227)</f>
        <v>0</v>
      </c>
      <c r="I227" s="40" t="s">
        <v>87</v>
      </c>
      <c r="J227" s="70">
        <v>0</v>
      </c>
      <c r="K227" s="70">
        <f>K226-O226</f>
        <v>19183.32</v>
      </c>
      <c r="L227" s="40">
        <f>IF((J227&lt;K227),J227,K227)</f>
        <v>0</v>
      </c>
      <c r="M227" s="40">
        <f>IF((L227&lt;0),(M224-(O226+O225)),L227)</f>
        <v>0</v>
      </c>
      <c r="N227" s="40">
        <f>IF((L227&lt;0),(N224-(O225+O226)),L227)</f>
        <v>0</v>
      </c>
      <c r="O227" s="40">
        <f>IF((J224="single"),M227,N227)</f>
        <v>0</v>
      </c>
    </row>
    <row r="228" spans="1:15" x14ac:dyDescent="0.25">
      <c r="A228" t="s">
        <v>88</v>
      </c>
      <c r="B228" s="70"/>
      <c r="C228" s="70">
        <f>C227-G227</f>
        <v>6753.24</v>
      </c>
      <c r="D228" s="40">
        <f>IF((B228&lt;C228),B228,C228)</f>
        <v>0</v>
      </c>
      <c r="E228" s="40">
        <f>IF((D228&lt;0),(E224-(G227+G226+G225)),D228)</f>
        <v>0</v>
      </c>
      <c r="F228" s="40">
        <f>IF((D228&lt;0),(F224-(G225+G226+G227)),D228)</f>
        <v>0</v>
      </c>
      <c r="G228" s="40">
        <f>IF((B224="single"),E228,F228)</f>
        <v>0</v>
      </c>
      <c r="I228" s="40" t="s">
        <v>88</v>
      </c>
      <c r="J228" s="70">
        <v>0</v>
      </c>
      <c r="K228" s="70">
        <f>K227-O227</f>
        <v>19183.32</v>
      </c>
      <c r="L228" s="40">
        <f>IF((J228&lt;K228),J228,K228)</f>
        <v>0</v>
      </c>
      <c r="M228" s="40">
        <f>IF((L228&lt;0),(M224-(O227+O226+O225)),L228)</f>
        <v>0</v>
      </c>
      <c r="N228" s="40">
        <f>IF((L228&lt;0),(N224-(O225+O226+O227)),L228)</f>
        <v>0</v>
      </c>
      <c r="O228" s="40">
        <f>IF((J224="single"),M228,N228)</f>
        <v>0</v>
      </c>
    </row>
    <row r="229" spans="1:15" x14ac:dyDescent="0.25">
      <c r="A229" t="s">
        <v>89</v>
      </c>
      <c r="B229" s="40">
        <f>SUM(B225:B228)</f>
        <v>0</v>
      </c>
      <c r="G229" s="40">
        <f>SUM(G225:G228)</f>
        <v>0</v>
      </c>
      <c r="I229" s="40" t="s">
        <v>89</v>
      </c>
      <c r="J229" s="40">
        <f>SUM(J225:J228)</f>
        <v>0</v>
      </c>
      <c r="O229" s="40">
        <f>SUM(O225:O228)</f>
        <v>0</v>
      </c>
    </row>
    <row r="230" spans="1:15" x14ac:dyDescent="0.25">
      <c r="A230" s="69"/>
      <c r="B230" s="80"/>
      <c r="C230" s="69"/>
      <c r="I230" s="80"/>
      <c r="J230" s="80"/>
      <c r="K230" s="80"/>
    </row>
    <row r="231" spans="1:15" x14ac:dyDescent="0.25">
      <c r="A231" s="69"/>
      <c r="B231" s="80"/>
      <c r="C231" s="69"/>
      <c r="I231" s="80"/>
      <c r="J231" s="80"/>
      <c r="K231" s="80"/>
    </row>
    <row r="232" spans="1:15" x14ac:dyDescent="0.25">
      <c r="A232" s="69"/>
      <c r="B232" s="80"/>
      <c r="C232" s="69"/>
      <c r="I232" s="80"/>
      <c r="J232" s="80"/>
      <c r="K232" s="80"/>
    </row>
    <row r="233" spans="1:15" x14ac:dyDescent="0.25">
      <c r="A233" s="69"/>
      <c r="B233" s="80"/>
      <c r="C233" s="69"/>
      <c r="I233" s="80"/>
      <c r="J233" s="80"/>
      <c r="K233" s="80"/>
    </row>
    <row r="234" spans="1:15" x14ac:dyDescent="0.25">
      <c r="A234" s="23"/>
      <c r="B234" s="31" t="s">
        <v>84</v>
      </c>
      <c r="E234" s="40">
        <f>$B$2</f>
        <v>6753.24</v>
      </c>
      <c r="F234" s="40">
        <f>$I$2</f>
        <v>19183.32</v>
      </c>
      <c r="H234" s="79"/>
      <c r="I234" s="31"/>
      <c r="J234" s="31" t="s">
        <v>84</v>
      </c>
      <c r="M234" s="40">
        <f>$B$2</f>
        <v>6753.24</v>
      </c>
      <c r="N234" s="40">
        <f>$I$2</f>
        <v>19183.32</v>
      </c>
    </row>
    <row r="235" spans="1:15" x14ac:dyDescent="0.25">
      <c r="A235" t="s">
        <v>85</v>
      </c>
      <c r="B235" s="70">
        <v>0</v>
      </c>
      <c r="C235" s="70">
        <f>IF(B234="family",(F234),(E234))</f>
        <v>19183.32</v>
      </c>
      <c r="D235" s="40">
        <f>IF((B235&lt;C235),B235,C235)</f>
        <v>0</v>
      </c>
      <c r="E235" s="40">
        <f>IF((D235&lt;0),E234,D235)</f>
        <v>0</v>
      </c>
      <c r="F235" s="40">
        <f>IF((D235&lt;0),F234,D235)</f>
        <v>0</v>
      </c>
      <c r="G235" s="40">
        <f>IF((B234="single"),E235,F235)</f>
        <v>0</v>
      </c>
      <c r="I235" s="40" t="s">
        <v>85</v>
      </c>
      <c r="J235" s="70">
        <v>0</v>
      </c>
      <c r="K235" s="70">
        <f>IF(J234="family",(N234),(M234))</f>
        <v>19183.32</v>
      </c>
      <c r="L235" s="40">
        <f>IF((J235&lt;K235),J235,K235)</f>
        <v>0</v>
      </c>
      <c r="M235" s="40">
        <f>IF((L235&lt;0),M234,L235)</f>
        <v>0</v>
      </c>
      <c r="N235" s="40">
        <f>IF((L235&lt;0),N234,L235)</f>
        <v>0</v>
      </c>
      <c r="O235" s="40">
        <f>IF((J234="single"),M235,N235)</f>
        <v>0</v>
      </c>
    </row>
    <row r="236" spans="1:15" x14ac:dyDescent="0.25">
      <c r="A236" t="s">
        <v>86</v>
      </c>
      <c r="B236" s="70">
        <v>0</v>
      </c>
      <c r="C236" s="70">
        <f>C235-G235</f>
        <v>19183.32</v>
      </c>
      <c r="D236" s="40">
        <f>IF((B236&lt;C236),B236,C236)</f>
        <v>0</v>
      </c>
      <c r="E236" s="40">
        <f>IF((D236&lt;0),(E234-G235),D236)</f>
        <v>0</v>
      </c>
      <c r="F236" s="40">
        <f>IF((D236&lt;0),(F234-G235),D236)</f>
        <v>0</v>
      </c>
      <c r="G236" s="40">
        <f>IF((B234="single"),E236,F236)</f>
        <v>0</v>
      </c>
      <c r="I236" s="40" t="s">
        <v>86</v>
      </c>
      <c r="J236" s="70">
        <v>0</v>
      </c>
      <c r="K236" s="70">
        <f>K235-O235</f>
        <v>19183.32</v>
      </c>
      <c r="L236" s="40">
        <f>IF((J236&lt;K236),J236,K236)</f>
        <v>0</v>
      </c>
      <c r="M236" s="40">
        <f>IF((L236&lt;0),(M234-O235),L236)</f>
        <v>0</v>
      </c>
      <c r="N236" s="40">
        <f>IF((L236&lt;0),(N234-O235),L236)</f>
        <v>0</v>
      </c>
      <c r="O236" s="40">
        <f>IF((J234="single"),M236,N236)</f>
        <v>0</v>
      </c>
    </row>
    <row r="237" spans="1:15" x14ac:dyDescent="0.25">
      <c r="A237" t="s">
        <v>87</v>
      </c>
      <c r="B237" s="70"/>
      <c r="C237" s="70">
        <f>C236-G236</f>
        <v>19183.32</v>
      </c>
      <c r="D237" s="40">
        <f>IF((B237&lt;C237),B237,C237)</f>
        <v>0</v>
      </c>
      <c r="E237" s="40">
        <f>IF((D237&lt;0),(E234-(G236+G235)),D237)</f>
        <v>0</v>
      </c>
      <c r="F237" s="40">
        <f>IF((D237&lt;0),(F234-(G235+G236)),D237)</f>
        <v>0</v>
      </c>
      <c r="G237" s="40">
        <f>IF((B234="single"),E237,F237)</f>
        <v>0</v>
      </c>
      <c r="I237" s="40" t="s">
        <v>87</v>
      </c>
      <c r="J237" s="70">
        <v>0</v>
      </c>
      <c r="K237" s="70">
        <f>K236-O236</f>
        <v>19183.32</v>
      </c>
      <c r="L237" s="40">
        <f>IF((J237&lt;K237),J237,K237)</f>
        <v>0</v>
      </c>
      <c r="M237" s="40">
        <f>IF((L237&lt;0),(M234-(O236+O235)),L237)</f>
        <v>0</v>
      </c>
      <c r="N237" s="40">
        <f>IF((L237&lt;0),(N234-(O235+O236)),L237)</f>
        <v>0</v>
      </c>
      <c r="O237" s="40">
        <f>IF((J234="single"),M237,N237)</f>
        <v>0</v>
      </c>
    </row>
    <row r="238" spans="1:15" x14ac:dyDescent="0.25">
      <c r="A238" t="s">
        <v>88</v>
      </c>
      <c r="B238" s="70"/>
      <c r="C238" s="70">
        <f>C237-G237</f>
        <v>19183.32</v>
      </c>
      <c r="D238" s="40">
        <f>IF((B238&lt;C238),B238,C238)</f>
        <v>0</v>
      </c>
      <c r="E238" s="40">
        <f>IF((D238&lt;0),(E234-(G237+G236+G235)),D238)</f>
        <v>0</v>
      </c>
      <c r="F238" s="40">
        <f>IF((D238&lt;0),(F234-(G235+G236+G237)),D238)</f>
        <v>0</v>
      </c>
      <c r="G238" s="40">
        <f>IF((B234="single"),E238,F238)</f>
        <v>0</v>
      </c>
      <c r="I238" s="40" t="s">
        <v>88</v>
      </c>
      <c r="J238" s="70">
        <v>0</v>
      </c>
      <c r="K238" s="70">
        <f>K237-O237</f>
        <v>19183.32</v>
      </c>
      <c r="L238" s="40">
        <f>IF((J238&lt;K238),J238,K238)</f>
        <v>0</v>
      </c>
      <c r="M238" s="40">
        <f>IF((L238&lt;0),(M234-(O237+O236+O235)),L238)</f>
        <v>0</v>
      </c>
      <c r="N238" s="40">
        <f>IF((L238&lt;0),(N234-(O235+O236+O237)),L238)</f>
        <v>0</v>
      </c>
      <c r="O238" s="40">
        <f>IF((J234="single"),M238,N238)</f>
        <v>0</v>
      </c>
    </row>
    <row r="239" spans="1:15" x14ac:dyDescent="0.25">
      <c r="A239" t="s">
        <v>89</v>
      </c>
      <c r="B239" s="40">
        <f>SUM(B235:B238)</f>
        <v>0</v>
      </c>
      <c r="G239" s="40">
        <f>SUM(G235:G238)</f>
        <v>0</v>
      </c>
      <c r="I239" s="40" t="s">
        <v>89</v>
      </c>
      <c r="J239" s="40">
        <f>SUM(J235:J238)</f>
        <v>0</v>
      </c>
      <c r="O239" s="40">
        <f>SUM(O235:O238)</f>
        <v>0</v>
      </c>
    </row>
    <row r="240" spans="1:15" x14ac:dyDescent="0.25">
      <c r="A240" s="69"/>
      <c r="B240" s="80"/>
      <c r="C240" s="69"/>
      <c r="I240" s="80"/>
      <c r="J240" s="80"/>
      <c r="K240" s="80"/>
    </row>
    <row r="241" spans="1:17" x14ac:dyDescent="0.25">
      <c r="A241" s="69"/>
      <c r="B241" s="80"/>
      <c r="C241" s="69"/>
      <c r="I241" s="80"/>
      <c r="J241" s="80"/>
      <c r="K241" s="80"/>
    </row>
    <row r="242" spans="1:17" x14ac:dyDescent="0.25">
      <c r="A242" s="69"/>
      <c r="B242" s="80"/>
      <c r="C242" s="69"/>
      <c r="I242" s="80"/>
      <c r="J242" s="80"/>
      <c r="K242" s="80"/>
    </row>
    <row r="243" spans="1:17" x14ac:dyDescent="0.25">
      <c r="A243" s="69"/>
      <c r="B243" s="80"/>
      <c r="C243" s="69"/>
      <c r="I243" s="80"/>
      <c r="J243" s="80"/>
      <c r="K243" s="80"/>
    </row>
    <row r="244" spans="1:17" s="78" customFormat="1" x14ac:dyDescent="0.25">
      <c r="A244" s="23"/>
      <c r="B244" s="31" t="s">
        <v>84</v>
      </c>
      <c r="C244"/>
      <c r="D244" s="40"/>
      <c r="E244" s="40">
        <f>$B$2</f>
        <v>6753.24</v>
      </c>
      <c r="F244" s="40">
        <f>$I$2</f>
        <v>19183.32</v>
      </c>
      <c r="G244" s="40"/>
      <c r="H244" s="79"/>
      <c r="I244" s="31"/>
      <c r="J244" s="31" t="s">
        <v>84</v>
      </c>
      <c r="K244" s="40"/>
      <c r="L244" s="40"/>
      <c r="M244" s="40">
        <f>$B$2</f>
        <v>6753.24</v>
      </c>
      <c r="N244" s="40">
        <f>$I$2</f>
        <v>19183.32</v>
      </c>
      <c r="O244" s="40"/>
      <c r="P244" s="79"/>
      <c r="Q244" s="79"/>
    </row>
    <row r="245" spans="1:17" x14ac:dyDescent="0.25">
      <c r="A245" t="s">
        <v>85</v>
      </c>
      <c r="B245" s="70">
        <v>0</v>
      </c>
      <c r="C245" s="70">
        <f>IF(B244="family",(F244),(E244))</f>
        <v>19183.32</v>
      </c>
      <c r="D245" s="40">
        <f>IF((B245&lt;C245),B245,C245)</f>
        <v>0</v>
      </c>
      <c r="E245" s="40">
        <f>IF((D245&lt;0),E244,D245)</f>
        <v>0</v>
      </c>
      <c r="F245" s="40">
        <f>IF((D245&lt;0),F244,D245)</f>
        <v>0</v>
      </c>
      <c r="G245" s="40">
        <f>IF((B244="single"),E245,F245)</f>
        <v>0</v>
      </c>
      <c r="I245" s="40" t="s">
        <v>85</v>
      </c>
      <c r="J245" s="70">
        <v>0</v>
      </c>
      <c r="K245" s="70">
        <f>IF(J244="family",(N244),(M244))</f>
        <v>19183.32</v>
      </c>
      <c r="L245" s="40">
        <f>IF((J245&lt;K245),J245,K245)</f>
        <v>0</v>
      </c>
      <c r="M245" s="40">
        <f>IF((L245&lt;0),M244,L245)</f>
        <v>0</v>
      </c>
      <c r="N245" s="40">
        <f>IF((L245&lt;0),N244,L245)</f>
        <v>0</v>
      </c>
      <c r="O245" s="40">
        <f>IF((J244="single"),M245,N245)</f>
        <v>0</v>
      </c>
    </row>
    <row r="246" spans="1:17" x14ac:dyDescent="0.25">
      <c r="A246" t="s">
        <v>86</v>
      </c>
      <c r="B246" s="70">
        <v>0</v>
      </c>
      <c r="C246" s="70">
        <f>C245-G245</f>
        <v>19183.32</v>
      </c>
      <c r="D246" s="40">
        <f>IF((B246&lt;C246),B246,C246)</f>
        <v>0</v>
      </c>
      <c r="E246" s="40">
        <f>IF((D246&lt;0),(E244-G245),D246)</f>
        <v>0</v>
      </c>
      <c r="F246" s="40">
        <f>IF((D246&lt;0),(F244-G245),D246)</f>
        <v>0</v>
      </c>
      <c r="G246" s="40">
        <f>IF((B244="single"),E246,F246)</f>
        <v>0</v>
      </c>
      <c r="I246" s="40" t="s">
        <v>86</v>
      </c>
      <c r="J246" s="70">
        <v>0</v>
      </c>
      <c r="K246" s="70">
        <f>K245-O245</f>
        <v>19183.32</v>
      </c>
      <c r="L246" s="40">
        <f>IF((J246&lt;K246),J246,K246)</f>
        <v>0</v>
      </c>
      <c r="M246" s="40">
        <f>IF((L246&lt;0),(M244-O245),L246)</f>
        <v>0</v>
      </c>
      <c r="N246" s="40">
        <f>IF((L246&lt;0),(N244-O245),L246)</f>
        <v>0</v>
      </c>
      <c r="O246" s="40">
        <f>IF((J244="single"),M246,N246)</f>
        <v>0</v>
      </c>
    </row>
    <row r="247" spans="1:17" x14ac:dyDescent="0.25">
      <c r="A247" t="s">
        <v>87</v>
      </c>
      <c r="B247" s="70">
        <v>0</v>
      </c>
      <c r="C247" s="70">
        <f>C246-G246</f>
        <v>19183.32</v>
      </c>
      <c r="D247" s="40">
        <f>IF((B247&lt;C247),B247,C247)</f>
        <v>0</v>
      </c>
      <c r="E247" s="40">
        <f>IF((D247&lt;0),(E244-(G246+G245)),D247)</f>
        <v>0</v>
      </c>
      <c r="F247" s="40">
        <f>IF((D247&lt;0),(F244-(G245+G246)),D247)</f>
        <v>0</v>
      </c>
      <c r="G247" s="40">
        <f>IF((B244="single"),E247,F247)</f>
        <v>0</v>
      </c>
      <c r="I247" s="40" t="s">
        <v>87</v>
      </c>
      <c r="J247" s="70">
        <v>0</v>
      </c>
      <c r="K247" s="70">
        <f>K246-O246</f>
        <v>19183.32</v>
      </c>
      <c r="L247" s="40">
        <f>IF((J247&lt;K247),J247,K247)</f>
        <v>0</v>
      </c>
      <c r="M247" s="40">
        <f>IF((L247&lt;0),(M244-(O246+O245)),L247)</f>
        <v>0</v>
      </c>
      <c r="N247" s="40">
        <f>IF((L247&lt;0),(N244-(O245+O246)),L247)</f>
        <v>0</v>
      </c>
      <c r="O247" s="40">
        <f>IF((J244="single"),M247,N247)</f>
        <v>0</v>
      </c>
    </row>
    <row r="248" spans="1:17" x14ac:dyDescent="0.25">
      <c r="A248" t="s">
        <v>88</v>
      </c>
      <c r="B248" s="70">
        <v>0</v>
      </c>
      <c r="C248" s="70">
        <f>C247-G247</f>
        <v>19183.32</v>
      </c>
      <c r="D248" s="40">
        <f>IF((B248&lt;C248),B248,C248)</f>
        <v>0</v>
      </c>
      <c r="E248" s="40">
        <f>IF((D248&lt;0),(E244-(G247+G246+G245)),D248)</f>
        <v>0</v>
      </c>
      <c r="F248" s="40">
        <f>IF((D248&lt;0),(F244-(G245+G246+G247)),D248)</f>
        <v>0</v>
      </c>
      <c r="G248" s="40">
        <f>IF((B244="single"),E248,F248)</f>
        <v>0</v>
      </c>
      <c r="I248" s="40" t="s">
        <v>88</v>
      </c>
      <c r="J248" s="70">
        <v>0</v>
      </c>
      <c r="K248" s="70">
        <f>K247-O247</f>
        <v>19183.32</v>
      </c>
      <c r="L248" s="40">
        <f>IF((J248&lt;K248),J248,K248)</f>
        <v>0</v>
      </c>
      <c r="M248" s="40">
        <f>IF((L248&lt;0),(M244-(O247+O246+O245)),L248)</f>
        <v>0</v>
      </c>
      <c r="N248" s="40">
        <f>IF((L248&lt;0),(N244-(O245+O246+O247)),L248)</f>
        <v>0</v>
      </c>
      <c r="O248" s="40">
        <f>IF((J244="single"),M248,N248)</f>
        <v>0</v>
      </c>
    </row>
    <row r="249" spans="1:17" x14ac:dyDescent="0.25">
      <c r="A249" t="s">
        <v>89</v>
      </c>
      <c r="B249" s="40">
        <f>SUM(B245:B248)</f>
        <v>0</v>
      </c>
      <c r="G249" s="40">
        <f>SUM(G245:G248)</f>
        <v>0</v>
      </c>
      <c r="I249" s="40" t="s">
        <v>89</v>
      </c>
      <c r="J249" s="40">
        <f>SUM(J245:J248)</f>
        <v>0</v>
      </c>
      <c r="O249" s="40">
        <f>SUM(O245:O248)</f>
        <v>0</v>
      </c>
    </row>
    <row r="250" spans="1:17" x14ac:dyDescent="0.25">
      <c r="A250" s="69"/>
      <c r="B250" s="80"/>
      <c r="C250" s="69"/>
      <c r="I250" s="80"/>
      <c r="J250" s="80"/>
      <c r="K250" s="80"/>
    </row>
    <row r="251" spans="1:17" x14ac:dyDescent="0.25">
      <c r="A251" s="69"/>
      <c r="B251" s="80"/>
      <c r="C251" s="69"/>
      <c r="I251" s="80"/>
      <c r="J251" s="80"/>
      <c r="K251" s="80"/>
    </row>
    <row r="252" spans="1:17" x14ac:dyDescent="0.25">
      <c r="A252" s="69"/>
      <c r="B252" s="80"/>
      <c r="C252" s="69"/>
      <c r="I252" s="80"/>
      <c r="J252" s="80"/>
      <c r="K252" s="80"/>
    </row>
    <row r="253" spans="1:17" x14ac:dyDescent="0.25">
      <c r="A253" s="69"/>
      <c r="B253" s="80"/>
      <c r="C253" s="69"/>
      <c r="I253" s="80"/>
      <c r="J253" s="80"/>
      <c r="K253" s="80"/>
    </row>
    <row r="254" spans="1:17" x14ac:dyDescent="0.25">
      <c r="A254" s="23"/>
      <c r="B254" s="31" t="s">
        <v>84</v>
      </c>
      <c r="E254" s="40">
        <f>$B$2</f>
        <v>6753.24</v>
      </c>
      <c r="F254" s="40">
        <f>$I$2</f>
        <v>19183.32</v>
      </c>
      <c r="H254" s="79"/>
      <c r="I254" s="31"/>
      <c r="J254" s="31" t="s">
        <v>84</v>
      </c>
      <c r="M254" s="40">
        <f>$B$2</f>
        <v>6753.24</v>
      </c>
      <c r="N254" s="40">
        <f>$I$2</f>
        <v>19183.32</v>
      </c>
    </row>
    <row r="255" spans="1:17" x14ac:dyDescent="0.25">
      <c r="A255" t="s">
        <v>85</v>
      </c>
      <c r="B255" s="70">
        <v>0</v>
      </c>
      <c r="C255" s="70">
        <f>IF(B254="family",(F254),(E254))</f>
        <v>19183.32</v>
      </c>
      <c r="D255" s="40">
        <f>IF((B255&lt;C255),B255,C255)</f>
        <v>0</v>
      </c>
      <c r="E255" s="40">
        <f>IF((D255&lt;0),E254,D255)</f>
        <v>0</v>
      </c>
      <c r="F255" s="40">
        <f>IF((D255&lt;0),F254,D255)</f>
        <v>0</v>
      </c>
      <c r="G255" s="40">
        <f>IF((B254="single"),E255,F255)</f>
        <v>0</v>
      </c>
      <c r="I255" s="40" t="s">
        <v>85</v>
      </c>
      <c r="J255" s="70">
        <v>0</v>
      </c>
      <c r="K255" s="70">
        <f>IF(J254="family",(N254),(M254))</f>
        <v>19183.32</v>
      </c>
      <c r="L255" s="40">
        <f>IF((J255&lt;K255),J255,K255)</f>
        <v>0</v>
      </c>
      <c r="M255" s="40">
        <f>IF((L255&lt;0),M254,L255)</f>
        <v>0</v>
      </c>
      <c r="N255" s="40">
        <f>IF((L255&lt;0),N254,L255)</f>
        <v>0</v>
      </c>
      <c r="O255" s="40">
        <f>IF((J254="single"),M255,N255)</f>
        <v>0</v>
      </c>
    </row>
    <row r="256" spans="1:17" x14ac:dyDescent="0.25">
      <c r="A256" t="s">
        <v>86</v>
      </c>
      <c r="B256" s="70">
        <v>0</v>
      </c>
      <c r="C256" s="70">
        <f>C255-G255</f>
        <v>19183.32</v>
      </c>
      <c r="D256" s="40">
        <f>IF((B256&lt;C256),B256,C256)</f>
        <v>0</v>
      </c>
      <c r="E256" s="40">
        <f>IF((D256&lt;0),(E254-G255),D256)</f>
        <v>0</v>
      </c>
      <c r="F256" s="40">
        <f>IF((D256&lt;0),(F254-G255),D256)</f>
        <v>0</v>
      </c>
      <c r="G256" s="40">
        <f>IF((B254="single"),E256,F256)</f>
        <v>0</v>
      </c>
      <c r="I256" s="40" t="s">
        <v>86</v>
      </c>
      <c r="J256" s="70">
        <v>0</v>
      </c>
      <c r="K256" s="70">
        <f>K255-O255</f>
        <v>19183.32</v>
      </c>
      <c r="L256" s="40">
        <f>IF((J256&lt;K256),J256,K256)</f>
        <v>0</v>
      </c>
      <c r="M256" s="40">
        <f>IF((L256&lt;0),(M254-O255),L256)</f>
        <v>0</v>
      </c>
      <c r="N256" s="40">
        <f>IF((L256&lt;0),(N254-O255),L256)</f>
        <v>0</v>
      </c>
      <c r="O256" s="40">
        <f>IF((J254="single"),M256,N256)</f>
        <v>0</v>
      </c>
    </row>
    <row r="257" spans="1:15" x14ac:dyDescent="0.25">
      <c r="A257" t="s">
        <v>87</v>
      </c>
      <c r="B257" s="70">
        <v>0</v>
      </c>
      <c r="C257" s="70">
        <f>C256-G256</f>
        <v>19183.32</v>
      </c>
      <c r="D257" s="40">
        <f>IF((B257&lt;C257),B257,C257)</f>
        <v>0</v>
      </c>
      <c r="E257" s="40">
        <f>IF((D257&lt;0),(E254-(G256+G255)),D257)</f>
        <v>0</v>
      </c>
      <c r="F257" s="40">
        <f>IF((D257&lt;0),(F254-(G255+G256)),D257)</f>
        <v>0</v>
      </c>
      <c r="G257" s="40">
        <f>IF((B254="single"),E257,F257)</f>
        <v>0</v>
      </c>
      <c r="I257" s="40" t="s">
        <v>87</v>
      </c>
      <c r="J257" s="70">
        <v>0</v>
      </c>
      <c r="K257" s="70">
        <f>K256-O256</f>
        <v>19183.32</v>
      </c>
      <c r="L257" s="40">
        <f>IF((J257&lt;K257),J257,K257)</f>
        <v>0</v>
      </c>
      <c r="M257" s="40">
        <f>IF((L257&lt;0),(M254-(O256+O255)),L257)</f>
        <v>0</v>
      </c>
      <c r="N257" s="40">
        <f>IF((L257&lt;0),(N254-(O255+O256)),L257)</f>
        <v>0</v>
      </c>
      <c r="O257" s="40">
        <f>IF((J254="single"),M257,N257)</f>
        <v>0</v>
      </c>
    </row>
    <row r="258" spans="1:15" x14ac:dyDescent="0.25">
      <c r="A258" t="s">
        <v>88</v>
      </c>
      <c r="B258" s="70">
        <v>0</v>
      </c>
      <c r="C258" s="70">
        <f>C257-G257</f>
        <v>19183.32</v>
      </c>
      <c r="D258" s="40">
        <f>IF((B258&lt;C258),B258,C258)</f>
        <v>0</v>
      </c>
      <c r="E258" s="40">
        <f>IF((D258&lt;0),(E254-(G257+G256+G255)),D258)</f>
        <v>0</v>
      </c>
      <c r="F258" s="40">
        <f>IF((D258&lt;0),(F254-(G255+G256+G257)),D258)</f>
        <v>0</v>
      </c>
      <c r="G258" s="40">
        <f>IF((B254="single"),E258,F258)</f>
        <v>0</v>
      </c>
      <c r="I258" s="40" t="s">
        <v>88</v>
      </c>
      <c r="J258" s="70">
        <v>0</v>
      </c>
      <c r="K258" s="70">
        <f>K257-O257</f>
        <v>19183.32</v>
      </c>
      <c r="L258" s="40">
        <f>IF((J258&lt;K258),J258,K258)</f>
        <v>0</v>
      </c>
      <c r="M258" s="40">
        <f>IF((L258&lt;0),(M254-(O257+O256+O255)),L258)</f>
        <v>0</v>
      </c>
      <c r="N258" s="40">
        <f>IF((L258&lt;0),(N254-(O255+O256+O257)),L258)</f>
        <v>0</v>
      </c>
      <c r="O258" s="40">
        <f>IF((J254="single"),M258,N258)</f>
        <v>0</v>
      </c>
    </row>
    <row r="259" spans="1:15" x14ac:dyDescent="0.25">
      <c r="A259" t="s">
        <v>89</v>
      </c>
      <c r="B259" s="40">
        <f>SUM(B255:B258)</f>
        <v>0</v>
      </c>
      <c r="G259" s="40">
        <f>SUM(G255:G258)</f>
        <v>0</v>
      </c>
      <c r="I259" s="40" t="s">
        <v>89</v>
      </c>
      <c r="J259" s="40">
        <f>SUM(J255:J258)</f>
        <v>0</v>
      </c>
      <c r="O259" s="40">
        <f>SUM(O255:O258)</f>
        <v>0</v>
      </c>
    </row>
    <row r="260" spans="1:15" x14ac:dyDescent="0.25">
      <c r="A260" s="69"/>
      <c r="B260" s="80"/>
      <c r="C260" s="69"/>
      <c r="I260" s="80"/>
      <c r="J260" s="80"/>
      <c r="K260" s="80"/>
    </row>
    <row r="261" spans="1:15" x14ac:dyDescent="0.25">
      <c r="A261" s="69"/>
      <c r="B261" s="80"/>
      <c r="C261" s="69"/>
      <c r="I261" s="80"/>
      <c r="J261" s="80"/>
      <c r="K261" s="80"/>
    </row>
    <row r="262" spans="1:15" x14ac:dyDescent="0.25">
      <c r="A262" s="69"/>
      <c r="B262" s="80"/>
      <c r="C262" s="69"/>
      <c r="I262" s="80"/>
      <c r="J262" s="80"/>
      <c r="K262" s="80"/>
    </row>
    <row r="263" spans="1:15" x14ac:dyDescent="0.25">
      <c r="A263" s="69"/>
      <c r="B263" s="80"/>
      <c r="C263" s="69"/>
      <c r="I263" s="80"/>
      <c r="J263" s="80"/>
      <c r="K263" s="80"/>
    </row>
    <row r="264" spans="1:15" x14ac:dyDescent="0.25">
      <c r="A264" s="23"/>
      <c r="B264" s="31" t="s">
        <v>84</v>
      </c>
      <c r="E264" s="40">
        <f>$B$2</f>
        <v>6753.24</v>
      </c>
      <c r="F264" s="40">
        <f>$I$2</f>
        <v>19183.32</v>
      </c>
      <c r="H264" s="79"/>
      <c r="I264" s="31"/>
      <c r="J264" s="31" t="s">
        <v>84</v>
      </c>
      <c r="M264" s="40">
        <f>$B$2</f>
        <v>6753.24</v>
      </c>
      <c r="N264" s="40">
        <f>$I$2</f>
        <v>19183.32</v>
      </c>
    </row>
    <row r="265" spans="1:15" x14ac:dyDescent="0.25">
      <c r="A265" t="s">
        <v>85</v>
      </c>
      <c r="B265" s="70">
        <v>0</v>
      </c>
      <c r="C265" s="70">
        <f>IF(B264="family",(F264),(E264))</f>
        <v>19183.32</v>
      </c>
      <c r="D265" s="40">
        <f>IF((B265&lt;C265),B265,C265)</f>
        <v>0</v>
      </c>
      <c r="E265" s="40">
        <f>IF((D265&lt;0),E264,D265)</f>
        <v>0</v>
      </c>
      <c r="F265" s="40">
        <f>IF((D265&lt;0),F264,D265)</f>
        <v>0</v>
      </c>
      <c r="G265" s="40">
        <f>IF((B264="single"),E265,F265)</f>
        <v>0</v>
      </c>
      <c r="I265" s="40" t="s">
        <v>85</v>
      </c>
      <c r="J265" s="70">
        <v>0</v>
      </c>
      <c r="K265" s="70">
        <f>IF(J264="family",(N264),(M264))</f>
        <v>19183.32</v>
      </c>
      <c r="L265" s="40">
        <f>IF((J265&lt;K265),J265,K265)</f>
        <v>0</v>
      </c>
      <c r="M265" s="40">
        <f>IF((L265&lt;0),M264,L265)</f>
        <v>0</v>
      </c>
      <c r="N265" s="40">
        <f>IF((L265&lt;0),N264,L265)</f>
        <v>0</v>
      </c>
      <c r="O265" s="40">
        <f>IF((J264="single"),M265,N265)</f>
        <v>0</v>
      </c>
    </row>
    <row r="266" spans="1:15" x14ac:dyDescent="0.25">
      <c r="A266" t="s">
        <v>86</v>
      </c>
      <c r="B266" s="70">
        <v>0</v>
      </c>
      <c r="C266" s="70">
        <f>C265-G265</f>
        <v>19183.32</v>
      </c>
      <c r="D266" s="40">
        <f>IF((B266&lt;C266),B266,C266)</f>
        <v>0</v>
      </c>
      <c r="E266" s="40">
        <f>IF((D266&lt;0),(E264-G265),D266)</f>
        <v>0</v>
      </c>
      <c r="F266" s="40">
        <f>IF((D266&lt;0),(F264-G265),D266)</f>
        <v>0</v>
      </c>
      <c r="G266" s="40">
        <f>IF((B264="single"),E266,F266)</f>
        <v>0</v>
      </c>
      <c r="I266" s="40" t="s">
        <v>86</v>
      </c>
      <c r="J266" s="70">
        <v>0</v>
      </c>
      <c r="K266" s="70">
        <f>K265-O265</f>
        <v>19183.32</v>
      </c>
      <c r="L266" s="40">
        <f>IF((J266&lt;K266),J266,K266)</f>
        <v>0</v>
      </c>
      <c r="M266" s="40">
        <f>IF((L266&lt;0),(M264-O265),L266)</f>
        <v>0</v>
      </c>
      <c r="N266" s="40">
        <f>IF((L266&lt;0),(N264-O265),L266)</f>
        <v>0</v>
      </c>
      <c r="O266" s="40">
        <f>IF((J264="single"),M266,N266)</f>
        <v>0</v>
      </c>
    </row>
    <row r="267" spans="1:15" x14ac:dyDescent="0.25">
      <c r="A267" t="s">
        <v>87</v>
      </c>
      <c r="B267" s="70">
        <v>0</v>
      </c>
      <c r="C267" s="70">
        <f>C266-G266</f>
        <v>19183.32</v>
      </c>
      <c r="D267" s="40">
        <f>IF((B267&lt;C267),B267,C267)</f>
        <v>0</v>
      </c>
      <c r="E267" s="40">
        <f>IF((D267&lt;0),(E264-(G266+G265)),D267)</f>
        <v>0</v>
      </c>
      <c r="F267" s="40">
        <f>IF((D267&lt;0),(F264-(G265+G266)),D267)</f>
        <v>0</v>
      </c>
      <c r="G267" s="40">
        <f>IF((B264="single"),E267,F267)</f>
        <v>0</v>
      </c>
      <c r="I267" s="40" t="s">
        <v>87</v>
      </c>
      <c r="J267" s="70">
        <v>0</v>
      </c>
      <c r="K267" s="70">
        <f>K266-O266</f>
        <v>19183.32</v>
      </c>
      <c r="L267" s="40">
        <f>IF((J267&lt;K267),J267,K267)</f>
        <v>0</v>
      </c>
      <c r="M267" s="40">
        <f>IF((L267&lt;0),(M264-(O266+O265)),L267)</f>
        <v>0</v>
      </c>
      <c r="N267" s="40">
        <f>IF((L267&lt;0),(N264-(O265+O266)),L267)</f>
        <v>0</v>
      </c>
      <c r="O267" s="40">
        <f>IF((J264="single"),M267,N267)</f>
        <v>0</v>
      </c>
    </row>
    <row r="268" spans="1:15" x14ac:dyDescent="0.25">
      <c r="A268" t="s">
        <v>88</v>
      </c>
      <c r="B268" s="70">
        <v>0</v>
      </c>
      <c r="C268" s="70">
        <f>C267-G267</f>
        <v>19183.32</v>
      </c>
      <c r="D268" s="40">
        <f>IF((B268&lt;C268),B268,C268)</f>
        <v>0</v>
      </c>
      <c r="E268" s="40">
        <f>IF((D268&lt;0),(E264-(G267+G266+G265)),D268)</f>
        <v>0</v>
      </c>
      <c r="F268" s="40">
        <f>IF((D268&lt;0),(F264-(G265+G266+G267)),D268)</f>
        <v>0</v>
      </c>
      <c r="G268" s="40">
        <f>IF((B264="single"),E268,F268)</f>
        <v>0</v>
      </c>
      <c r="I268" s="40" t="s">
        <v>88</v>
      </c>
      <c r="J268" s="70">
        <v>0</v>
      </c>
      <c r="K268" s="70">
        <f>K267-O267</f>
        <v>19183.32</v>
      </c>
      <c r="L268" s="40">
        <f>IF((J268&lt;K268),J268,K268)</f>
        <v>0</v>
      </c>
      <c r="M268" s="40">
        <f>IF((L268&lt;0),(M264-(O267+O266+O265)),L268)</f>
        <v>0</v>
      </c>
      <c r="N268" s="40">
        <f>IF((L268&lt;0),(N264-(O265+O266+O267)),L268)</f>
        <v>0</v>
      </c>
      <c r="O268" s="40">
        <f>IF((J264="single"),M268,N268)</f>
        <v>0</v>
      </c>
    </row>
    <row r="269" spans="1:15" x14ac:dyDescent="0.25">
      <c r="A269" t="s">
        <v>89</v>
      </c>
      <c r="B269" s="40">
        <f>SUM(B265:B268)</f>
        <v>0</v>
      </c>
      <c r="G269" s="40">
        <f>SUM(G265:G268)</f>
        <v>0</v>
      </c>
      <c r="I269" s="40" t="s">
        <v>89</v>
      </c>
      <c r="J269" s="40">
        <f>SUM(J265:J268)</f>
        <v>0</v>
      </c>
      <c r="O269" s="40">
        <f>SUM(O265:O268)</f>
        <v>0</v>
      </c>
    </row>
    <row r="270" spans="1:15" x14ac:dyDescent="0.25">
      <c r="A270" s="69"/>
      <c r="B270" s="80"/>
      <c r="C270" s="69"/>
      <c r="I270" s="80"/>
      <c r="J270" s="80"/>
      <c r="K270" s="80"/>
    </row>
    <row r="271" spans="1:15" x14ac:dyDescent="0.25">
      <c r="A271" s="69"/>
      <c r="B271" s="80"/>
      <c r="C271" s="69"/>
      <c r="I271" s="80"/>
      <c r="J271" s="80"/>
      <c r="K271" s="80"/>
    </row>
    <row r="272" spans="1:15" x14ac:dyDescent="0.25">
      <c r="A272" s="69"/>
      <c r="B272" s="80"/>
      <c r="C272" s="69"/>
      <c r="I272" s="80"/>
      <c r="J272" s="80"/>
      <c r="K272" s="80"/>
    </row>
    <row r="273" spans="1:17" x14ac:dyDescent="0.25">
      <c r="A273" s="69"/>
      <c r="B273" s="80"/>
      <c r="C273" s="69"/>
      <c r="I273" s="80"/>
      <c r="J273" s="80"/>
      <c r="K273" s="80"/>
    </row>
    <row r="274" spans="1:17" s="78" customFormat="1" x14ac:dyDescent="0.25">
      <c r="A274" s="23"/>
      <c r="B274" s="31" t="s">
        <v>84</v>
      </c>
      <c r="C274"/>
      <c r="D274" s="40"/>
      <c r="E274" s="40">
        <f>$B$2</f>
        <v>6753.24</v>
      </c>
      <c r="F274" s="40">
        <f>$I$2</f>
        <v>19183.32</v>
      </c>
      <c r="G274" s="40"/>
      <c r="H274" s="79"/>
      <c r="I274" s="31"/>
      <c r="J274" s="31" t="s">
        <v>84</v>
      </c>
      <c r="K274" s="40"/>
      <c r="L274" s="40"/>
      <c r="M274" s="40">
        <f>$B$2</f>
        <v>6753.24</v>
      </c>
      <c r="N274" s="40">
        <f>$I$2</f>
        <v>19183.32</v>
      </c>
      <c r="O274" s="40"/>
      <c r="P274" s="79"/>
      <c r="Q274" s="79"/>
    </row>
    <row r="275" spans="1:17" x14ac:dyDescent="0.25">
      <c r="A275" t="s">
        <v>85</v>
      </c>
      <c r="B275" s="70">
        <v>0</v>
      </c>
      <c r="C275" s="70">
        <f>IF(B274="family",(F274),(E274))</f>
        <v>19183.32</v>
      </c>
      <c r="D275" s="40">
        <f>IF((B275&lt;C275),B275,C275)</f>
        <v>0</v>
      </c>
      <c r="E275" s="40">
        <f>IF((D275&lt;0),E274,D275)</f>
        <v>0</v>
      </c>
      <c r="F275" s="40">
        <f>IF((D275&lt;0),F274,D275)</f>
        <v>0</v>
      </c>
      <c r="G275" s="40">
        <f>IF((B274="single"),E275,F275)</f>
        <v>0</v>
      </c>
      <c r="I275" s="40" t="s">
        <v>85</v>
      </c>
      <c r="J275" s="70">
        <v>0</v>
      </c>
      <c r="K275" s="70">
        <f>IF(J274="family",(N274),(M274))</f>
        <v>19183.32</v>
      </c>
      <c r="L275" s="40">
        <f>IF((J275&lt;K275),J275,K275)</f>
        <v>0</v>
      </c>
      <c r="M275" s="40">
        <f>IF((L275&lt;0),M274,L275)</f>
        <v>0</v>
      </c>
      <c r="N275" s="40">
        <f>IF((L275&lt;0),N274,L275)</f>
        <v>0</v>
      </c>
      <c r="O275" s="40">
        <f>IF((J274="single"),M275,N275)</f>
        <v>0</v>
      </c>
    </row>
    <row r="276" spans="1:17" x14ac:dyDescent="0.25">
      <c r="A276" t="s">
        <v>86</v>
      </c>
      <c r="B276" s="70">
        <v>0</v>
      </c>
      <c r="C276" s="70">
        <f>C275-G275</f>
        <v>19183.32</v>
      </c>
      <c r="D276" s="40">
        <f>IF((B276&lt;C276),B276,C276)</f>
        <v>0</v>
      </c>
      <c r="E276" s="40">
        <f>IF((D276&lt;0),(E274-G275),D276)</f>
        <v>0</v>
      </c>
      <c r="F276" s="40">
        <f>IF((D276&lt;0),(F274-G275),D276)</f>
        <v>0</v>
      </c>
      <c r="G276" s="40">
        <f>IF((B274="single"),E276,F276)</f>
        <v>0</v>
      </c>
      <c r="I276" s="40" t="s">
        <v>86</v>
      </c>
      <c r="J276" s="70">
        <v>0</v>
      </c>
      <c r="K276" s="70">
        <f>K275-O275</f>
        <v>19183.32</v>
      </c>
      <c r="L276" s="40">
        <f>IF((J276&lt;K276),J276,K276)</f>
        <v>0</v>
      </c>
      <c r="M276" s="40">
        <f>IF((L276&lt;0),(M274-O275),L276)</f>
        <v>0</v>
      </c>
      <c r="N276" s="40">
        <f>IF((L276&lt;0),(N274-O275),L276)</f>
        <v>0</v>
      </c>
      <c r="O276" s="40">
        <f>IF((J274="single"),M276,N276)</f>
        <v>0</v>
      </c>
    </row>
    <row r="277" spans="1:17" x14ac:dyDescent="0.25">
      <c r="A277" t="s">
        <v>87</v>
      </c>
      <c r="B277" s="70">
        <v>0</v>
      </c>
      <c r="C277" s="70">
        <f>C276-G276</f>
        <v>19183.32</v>
      </c>
      <c r="D277" s="40">
        <f>IF((B277&lt;C277),B277,C277)</f>
        <v>0</v>
      </c>
      <c r="E277" s="40">
        <f>IF((D277&lt;0),(E274-(G276+G275)),D277)</f>
        <v>0</v>
      </c>
      <c r="F277" s="40">
        <f>IF((D277&lt;0),(F274-(G275+G276)),D277)</f>
        <v>0</v>
      </c>
      <c r="G277" s="40">
        <f>IF((B274="single"),E277,F277)</f>
        <v>0</v>
      </c>
      <c r="I277" s="40" t="s">
        <v>87</v>
      </c>
      <c r="J277" s="70">
        <v>0</v>
      </c>
      <c r="K277" s="70">
        <f>K276-O276</f>
        <v>19183.32</v>
      </c>
      <c r="L277" s="40">
        <f>IF((J277&lt;K277),J277,K277)</f>
        <v>0</v>
      </c>
      <c r="M277" s="40">
        <f>IF((L277&lt;0),(M274-(O276+O275)),L277)</f>
        <v>0</v>
      </c>
      <c r="N277" s="40">
        <f>IF((L277&lt;0),(N274-(O275+O276)),L277)</f>
        <v>0</v>
      </c>
      <c r="O277" s="40">
        <f>IF((J274="single"),M277,N277)</f>
        <v>0</v>
      </c>
    </row>
    <row r="278" spans="1:17" x14ac:dyDescent="0.25">
      <c r="A278" t="s">
        <v>88</v>
      </c>
      <c r="B278" s="70">
        <v>0</v>
      </c>
      <c r="C278" s="70">
        <f>C277-G277</f>
        <v>19183.32</v>
      </c>
      <c r="D278" s="40">
        <f>IF((B278&lt;C278),B278,C278)</f>
        <v>0</v>
      </c>
      <c r="E278" s="40">
        <f>IF((D278&lt;0),(E274-(G277+G276+G275)),D278)</f>
        <v>0</v>
      </c>
      <c r="F278" s="40">
        <f>IF((D278&lt;0),(F274-(G275+G276+G277)),D278)</f>
        <v>0</v>
      </c>
      <c r="G278" s="40">
        <f>IF((B274="single"),E278,F278)</f>
        <v>0</v>
      </c>
      <c r="I278" s="40" t="s">
        <v>88</v>
      </c>
      <c r="J278" s="70">
        <v>0</v>
      </c>
      <c r="K278" s="70">
        <f>K277-O277</f>
        <v>19183.32</v>
      </c>
      <c r="L278" s="40">
        <f>IF((J278&lt;K278),J278,K278)</f>
        <v>0</v>
      </c>
      <c r="M278" s="40">
        <f>IF((L278&lt;0),(M274-(O277+O276+O275)),L278)</f>
        <v>0</v>
      </c>
      <c r="N278" s="40">
        <f>IF((L278&lt;0),(N274-(O275+O276+O277)),L278)</f>
        <v>0</v>
      </c>
      <c r="O278" s="40">
        <f>IF((J274="single"),M278,N278)</f>
        <v>0</v>
      </c>
    </row>
    <row r="279" spans="1:17" x14ac:dyDescent="0.25">
      <c r="A279" t="s">
        <v>89</v>
      </c>
      <c r="B279" s="40">
        <f>SUM(B275:B278)</f>
        <v>0</v>
      </c>
      <c r="G279" s="40">
        <f>SUM(G275:G278)</f>
        <v>0</v>
      </c>
      <c r="I279" s="40" t="s">
        <v>89</v>
      </c>
      <c r="J279" s="40">
        <f>SUM(J275:J278)</f>
        <v>0</v>
      </c>
      <c r="O279" s="40">
        <f>SUM(O275:O278)</f>
        <v>0</v>
      </c>
    </row>
    <row r="280" spans="1:17" x14ac:dyDescent="0.25">
      <c r="A280" s="69"/>
      <c r="B280" s="80"/>
      <c r="C280" s="69"/>
      <c r="I280" s="80"/>
      <c r="J280" s="80"/>
      <c r="K280" s="80"/>
    </row>
    <row r="281" spans="1:17" x14ac:dyDescent="0.25">
      <c r="A281" s="69"/>
      <c r="B281" s="80"/>
      <c r="C281" s="69"/>
      <c r="I281" s="80"/>
      <c r="J281" s="80"/>
      <c r="K281" s="80"/>
    </row>
    <row r="282" spans="1:17" x14ac:dyDescent="0.25">
      <c r="A282" s="69"/>
      <c r="B282" s="80"/>
      <c r="C282" s="69"/>
      <c r="I282" s="80"/>
      <c r="J282" s="80"/>
      <c r="K282" s="80"/>
    </row>
    <row r="283" spans="1:17" x14ac:dyDescent="0.25">
      <c r="A283" s="69"/>
      <c r="B283" s="80"/>
      <c r="C283" s="69"/>
      <c r="I283" s="80"/>
      <c r="J283" s="80"/>
      <c r="K283" s="80"/>
    </row>
    <row r="284" spans="1:17" x14ac:dyDescent="0.25">
      <c r="A284" s="23"/>
      <c r="B284" s="31" t="s">
        <v>84</v>
      </c>
      <c r="E284" s="40">
        <f>$B$2</f>
        <v>6753.24</v>
      </c>
      <c r="F284" s="40">
        <f>$I$2</f>
        <v>19183.32</v>
      </c>
      <c r="H284" s="79"/>
      <c r="I284" s="31"/>
      <c r="J284" s="31" t="s">
        <v>84</v>
      </c>
      <c r="M284" s="40">
        <f>$B$2</f>
        <v>6753.24</v>
      </c>
      <c r="N284" s="40">
        <f>$I$2</f>
        <v>19183.32</v>
      </c>
    </row>
    <row r="285" spans="1:17" x14ac:dyDescent="0.25">
      <c r="A285" t="s">
        <v>85</v>
      </c>
      <c r="B285" s="70">
        <v>0</v>
      </c>
      <c r="C285" s="70">
        <f>IF(B284="family",(F284),(E284))</f>
        <v>19183.32</v>
      </c>
      <c r="D285" s="40">
        <f>IF((B285&lt;C285),B285,C285)</f>
        <v>0</v>
      </c>
      <c r="E285" s="40">
        <f>IF((D285&lt;0),E284,D285)</f>
        <v>0</v>
      </c>
      <c r="F285" s="40">
        <f>IF((D285&lt;0),F284,D285)</f>
        <v>0</v>
      </c>
      <c r="G285" s="40">
        <f>IF((B284="single"),E285,F285)</f>
        <v>0</v>
      </c>
      <c r="I285" s="40" t="s">
        <v>85</v>
      </c>
      <c r="J285" s="70">
        <v>0</v>
      </c>
      <c r="K285" s="70">
        <f>IF(J284="family",(N284),(M284))</f>
        <v>19183.32</v>
      </c>
      <c r="L285" s="40">
        <f>IF((J285&lt;K285),J285,K285)</f>
        <v>0</v>
      </c>
      <c r="M285" s="40">
        <f>IF((L285&lt;0),M284,L285)</f>
        <v>0</v>
      </c>
      <c r="N285" s="40">
        <f>IF((L285&lt;0),N284,L285)</f>
        <v>0</v>
      </c>
      <c r="O285" s="40">
        <f>IF((J284="single"),M285,N285)</f>
        <v>0</v>
      </c>
    </row>
    <row r="286" spans="1:17" x14ac:dyDescent="0.25">
      <c r="A286" t="s">
        <v>86</v>
      </c>
      <c r="B286" s="70">
        <v>0</v>
      </c>
      <c r="C286" s="70">
        <f>C285-G285</f>
        <v>19183.32</v>
      </c>
      <c r="D286" s="40">
        <f>IF((B286&lt;C286),B286,C286)</f>
        <v>0</v>
      </c>
      <c r="E286" s="40">
        <f>IF((D286&lt;0),(E284-G285),D286)</f>
        <v>0</v>
      </c>
      <c r="F286" s="40">
        <f>IF((D286&lt;0),(F284-G285),D286)</f>
        <v>0</v>
      </c>
      <c r="G286" s="40">
        <f>IF((B284="single"),E286,F286)</f>
        <v>0</v>
      </c>
      <c r="I286" s="40" t="s">
        <v>86</v>
      </c>
      <c r="J286" s="70">
        <v>0</v>
      </c>
      <c r="K286" s="70">
        <f>K285-O285</f>
        <v>19183.32</v>
      </c>
      <c r="L286" s="40">
        <f>IF((J286&lt;K286),J286,K286)</f>
        <v>0</v>
      </c>
      <c r="M286" s="40">
        <f>IF((L286&lt;0),(M284-O285),L286)</f>
        <v>0</v>
      </c>
      <c r="N286" s="40">
        <f>IF((L286&lt;0),(N284-O285),L286)</f>
        <v>0</v>
      </c>
      <c r="O286" s="40">
        <f>IF((J284="single"),M286,N286)</f>
        <v>0</v>
      </c>
    </row>
    <row r="287" spans="1:17" x14ac:dyDescent="0.25">
      <c r="A287" t="s">
        <v>87</v>
      </c>
      <c r="B287" s="70">
        <v>0</v>
      </c>
      <c r="C287" s="70">
        <f>C286-G286</f>
        <v>19183.32</v>
      </c>
      <c r="D287" s="40">
        <f>IF((B287&lt;C287),B287,C287)</f>
        <v>0</v>
      </c>
      <c r="E287" s="40">
        <f>IF((D287&lt;0),(E284-(G286+G285)),D287)</f>
        <v>0</v>
      </c>
      <c r="F287" s="40">
        <f>IF((D287&lt;0),(F284-(G285+G286)),D287)</f>
        <v>0</v>
      </c>
      <c r="G287" s="40">
        <f>IF((B284="single"),E287,F287)</f>
        <v>0</v>
      </c>
      <c r="I287" s="40" t="s">
        <v>87</v>
      </c>
      <c r="J287" s="70">
        <v>0</v>
      </c>
      <c r="K287" s="70">
        <f>K286-O286</f>
        <v>19183.32</v>
      </c>
      <c r="L287" s="40">
        <f>IF((J287&lt;K287),J287,K287)</f>
        <v>0</v>
      </c>
      <c r="M287" s="40">
        <f>IF((L287&lt;0),(M284-(O286+O285)),L287)</f>
        <v>0</v>
      </c>
      <c r="N287" s="40">
        <f>IF((L287&lt;0),(N284-(O285+O286)),L287)</f>
        <v>0</v>
      </c>
      <c r="O287" s="40">
        <f>IF((J284="single"),M287,N287)</f>
        <v>0</v>
      </c>
    </row>
    <row r="288" spans="1:17" x14ac:dyDescent="0.25">
      <c r="A288" t="s">
        <v>88</v>
      </c>
      <c r="B288" s="70">
        <v>0</v>
      </c>
      <c r="C288" s="70">
        <f>C287-G287</f>
        <v>19183.32</v>
      </c>
      <c r="D288" s="40">
        <f>IF((B288&lt;C288),B288,C288)</f>
        <v>0</v>
      </c>
      <c r="E288" s="40">
        <f>IF((D288&lt;0),(E284-(G287+G286+G285)),D288)</f>
        <v>0</v>
      </c>
      <c r="F288" s="40">
        <f>IF((D288&lt;0),(F284-(G285+G286+G287)),D288)</f>
        <v>0</v>
      </c>
      <c r="G288" s="40">
        <f>IF((B284="single"),E288,F288)</f>
        <v>0</v>
      </c>
      <c r="I288" s="40" t="s">
        <v>88</v>
      </c>
      <c r="J288" s="70">
        <v>0</v>
      </c>
      <c r="K288" s="70">
        <f>K287-O287</f>
        <v>19183.32</v>
      </c>
      <c r="L288" s="40">
        <f>IF((J288&lt;K288),J288,K288)</f>
        <v>0</v>
      </c>
      <c r="M288" s="40">
        <f>IF((L288&lt;0),(M284-(O287+O286+O285)),L288)</f>
        <v>0</v>
      </c>
      <c r="N288" s="40">
        <f>IF((L288&lt;0),(N284-(O285+O286+O287)),L288)</f>
        <v>0</v>
      </c>
      <c r="O288" s="40">
        <f>IF((J284="single"),M288,N288)</f>
        <v>0</v>
      </c>
    </row>
    <row r="289" spans="1:17" x14ac:dyDescent="0.25">
      <c r="A289" t="s">
        <v>89</v>
      </c>
      <c r="B289" s="40">
        <f>SUM(B285:B288)</f>
        <v>0</v>
      </c>
      <c r="G289" s="40">
        <f>SUM(G285:G288)</f>
        <v>0</v>
      </c>
      <c r="I289" s="40" t="s">
        <v>89</v>
      </c>
      <c r="J289" s="40">
        <f>SUM(J285:J288)</f>
        <v>0</v>
      </c>
      <c r="O289" s="40">
        <f>SUM(O285:O288)</f>
        <v>0</v>
      </c>
    </row>
    <row r="290" spans="1:17" x14ac:dyDescent="0.25">
      <c r="A290" s="69"/>
      <c r="B290" s="80"/>
      <c r="C290" s="69"/>
      <c r="I290" s="80"/>
      <c r="J290" s="80"/>
      <c r="K290" s="80"/>
    </row>
    <row r="291" spans="1:17" x14ac:dyDescent="0.25">
      <c r="A291" s="69"/>
      <c r="B291" s="80"/>
      <c r="C291" s="69"/>
      <c r="I291" s="80"/>
      <c r="J291" s="80"/>
      <c r="K291" s="80"/>
    </row>
    <row r="292" spans="1:17" x14ac:dyDescent="0.25">
      <c r="A292" s="69"/>
      <c r="B292" s="80"/>
      <c r="C292" s="69"/>
      <c r="I292" s="80"/>
      <c r="J292" s="80"/>
      <c r="K292" s="80"/>
    </row>
    <row r="293" spans="1:17" x14ac:dyDescent="0.25">
      <c r="A293" s="69"/>
      <c r="B293" s="80"/>
      <c r="C293" s="69"/>
      <c r="I293" s="80"/>
      <c r="J293" s="80"/>
      <c r="K293" s="80"/>
    </row>
    <row r="294" spans="1:17" x14ac:dyDescent="0.25">
      <c r="A294" s="23"/>
      <c r="B294" s="31" t="s">
        <v>84</v>
      </c>
      <c r="E294" s="40">
        <f>$B$2</f>
        <v>6753.24</v>
      </c>
      <c r="F294" s="40">
        <f>$I$2</f>
        <v>19183.32</v>
      </c>
      <c r="H294" s="79"/>
      <c r="I294" s="31"/>
      <c r="J294" s="31" t="s">
        <v>84</v>
      </c>
      <c r="M294" s="40">
        <f>$B$2</f>
        <v>6753.24</v>
      </c>
      <c r="N294" s="40">
        <f>$I$2</f>
        <v>19183.32</v>
      </c>
    </row>
    <row r="295" spans="1:17" x14ac:dyDescent="0.25">
      <c r="A295" t="s">
        <v>85</v>
      </c>
      <c r="B295" s="70">
        <v>0</v>
      </c>
      <c r="C295" s="70">
        <f>IF(B294="family",(F294),(E294))</f>
        <v>19183.32</v>
      </c>
      <c r="D295" s="40">
        <f>IF((B295&lt;C295),B295,C295)</f>
        <v>0</v>
      </c>
      <c r="E295" s="40">
        <f>IF((D295&lt;0),E294,D295)</f>
        <v>0</v>
      </c>
      <c r="F295" s="40">
        <f>IF((D295&lt;0),F294,D295)</f>
        <v>0</v>
      </c>
      <c r="G295" s="40">
        <f>IF((B294="single"),E295,F295)</f>
        <v>0</v>
      </c>
      <c r="I295" s="40" t="s">
        <v>85</v>
      </c>
      <c r="J295" s="70">
        <v>0</v>
      </c>
      <c r="K295" s="70">
        <f>IF(J294="family",(N294),(M294))</f>
        <v>19183.32</v>
      </c>
      <c r="L295" s="40">
        <f>IF((J295&lt;K295),J295,K295)</f>
        <v>0</v>
      </c>
      <c r="M295" s="40">
        <f>IF((L295&lt;0),M294,L295)</f>
        <v>0</v>
      </c>
      <c r="N295" s="40">
        <f>IF((L295&lt;0),N294,L295)</f>
        <v>0</v>
      </c>
      <c r="O295" s="40">
        <f>IF((J294="single"),M295,N295)</f>
        <v>0</v>
      </c>
    </row>
    <row r="296" spans="1:17" x14ac:dyDescent="0.25">
      <c r="A296" t="s">
        <v>86</v>
      </c>
      <c r="B296" s="70">
        <v>0</v>
      </c>
      <c r="C296" s="70">
        <f>C295-G295</f>
        <v>19183.32</v>
      </c>
      <c r="D296" s="40">
        <f>IF((B296&lt;C296),B296,C296)</f>
        <v>0</v>
      </c>
      <c r="E296" s="40">
        <f>IF((D296&lt;0),(E294-G295),D296)</f>
        <v>0</v>
      </c>
      <c r="F296" s="40">
        <f>IF((D296&lt;0),(F294-G295),D296)</f>
        <v>0</v>
      </c>
      <c r="G296" s="40">
        <f>IF((B294="single"),E296,F296)</f>
        <v>0</v>
      </c>
      <c r="I296" s="40" t="s">
        <v>86</v>
      </c>
      <c r="J296" s="70">
        <v>0</v>
      </c>
      <c r="K296" s="70">
        <f>K295-O295</f>
        <v>19183.32</v>
      </c>
      <c r="L296" s="40">
        <f>IF((J296&lt;K296),J296,K296)</f>
        <v>0</v>
      </c>
      <c r="M296" s="40">
        <f>IF((L296&lt;0),(M294-O295),L296)</f>
        <v>0</v>
      </c>
      <c r="N296" s="40">
        <f>IF((L296&lt;0),(N294-O295),L296)</f>
        <v>0</v>
      </c>
      <c r="O296" s="40">
        <f>IF((J294="single"),M296,N296)</f>
        <v>0</v>
      </c>
    </row>
    <row r="297" spans="1:17" x14ac:dyDescent="0.25">
      <c r="A297" t="s">
        <v>87</v>
      </c>
      <c r="B297" s="70">
        <v>0</v>
      </c>
      <c r="C297" s="70">
        <f>C296-G296</f>
        <v>19183.32</v>
      </c>
      <c r="D297" s="40">
        <f>IF((B297&lt;C297),B297,C297)</f>
        <v>0</v>
      </c>
      <c r="E297" s="40">
        <f>IF((D297&lt;0),(E294-(G296+G295)),D297)</f>
        <v>0</v>
      </c>
      <c r="F297" s="40">
        <f>IF((D297&lt;0),(F294-(G295+G296)),D297)</f>
        <v>0</v>
      </c>
      <c r="G297" s="40">
        <f>IF((B294="single"),E297,F297)</f>
        <v>0</v>
      </c>
      <c r="I297" s="40" t="s">
        <v>87</v>
      </c>
      <c r="J297" s="70">
        <v>0</v>
      </c>
      <c r="K297" s="70">
        <f>K296-O296</f>
        <v>19183.32</v>
      </c>
      <c r="L297" s="40">
        <f>IF((J297&lt;K297),J297,K297)</f>
        <v>0</v>
      </c>
      <c r="M297" s="40">
        <f>IF((L297&lt;0),(M294-(O296+O295)),L297)</f>
        <v>0</v>
      </c>
      <c r="N297" s="40">
        <f>IF((L297&lt;0),(N294-(O295+O296)),L297)</f>
        <v>0</v>
      </c>
      <c r="O297" s="40">
        <f>IF((J294="single"),M297,N297)</f>
        <v>0</v>
      </c>
    </row>
    <row r="298" spans="1:17" x14ac:dyDescent="0.25">
      <c r="A298" t="s">
        <v>88</v>
      </c>
      <c r="B298" s="70">
        <v>0</v>
      </c>
      <c r="C298" s="70">
        <f>C297-G297</f>
        <v>19183.32</v>
      </c>
      <c r="D298" s="40">
        <f>IF((B298&lt;C298),B298,C298)</f>
        <v>0</v>
      </c>
      <c r="E298" s="40">
        <f>IF((D298&lt;0),(E294-(G297+G296+G295)),D298)</f>
        <v>0</v>
      </c>
      <c r="F298" s="40">
        <f>IF((D298&lt;0),(F294-(G295+G296+G297)),D298)</f>
        <v>0</v>
      </c>
      <c r="G298" s="40">
        <f>IF((B294="single"),E298,F298)</f>
        <v>0</v>
      </c>
      <c r="I298" s="40" t="s">
        <v>88</v>
      </c>
      <c r="J298" s="70">
        <v>0</v>
      </c>
      <c r="K298" s="70">
        <f>K297-O297</f>
        <v>19183.32</v>
      </c>
      <c r="L298" s="40">
        <f>IF((J298&lt;K298),J298,K298)</f>
        <v>0</v>
      </c>
      <c r="M298" s="40">
        <f>IF((L298&lt;0),(M294-(O297+O296+O295)),L298)</f>
        <v>0</v>
      </c>
      <c r="N298" s="40">
        <f>IF((L298&lt;0),(N294-(O295+O296+O297)),L298)</f>
        <v>0</v>
      </c>
      <c r="O298" s="40">
        <f>IF((J294="single"),M298,N298)</f>
        <v>0</v>
      </c>
    </row>
    <row r="299" spans="1:17" x14ac:dyDescent="0.25">
      <c r="A299" t="s">
        <v>89</v>
      </c>
      <c r="B299" s="40">
        <f>SUM(B295:B298)</f>
        <v>0</v>
      </c>
      <c r="G299" s="40">
        <f>SUM(G295:G298)</f>
        <v>0</v>
      </c>
      <c r="I299" s="40" t="s">
        <v>89</v>
      </c>
      <c r="J299" s="40">
        <f>SUM(J295:J298)</f>
        <v>0</v>
      </c>
      <c r="O299" s="40">
        <f>SUM(O295:O298)</f>
        <v>0</v>
      </c>
    </row>
    <row r="300" spans="1:17" x14ac:dyDescent="0.25">
      <c r="A300" s="69"/>
      <c r="B300" s="80"/>
      <c r="C300" s="69"/>
      <c r="I300" s="80"/>
      <c r="J300" s="80"/>
      <c r="K300" s="80"/>
    </row>
    <row r="301" spans="1:17" x14ac:dyDescent="0.25">
      <c r="A301" s="69"/>
      <c r="B301" s="80"/>
      <c r="C301" s="69"/>
      <c r="I301" s="80"/>
      <c r="J301" s="80"/>
      <c r="K301" s="80"/>
    </row>
    <row r="302" spans="1:17" x14ac:dyDescent="0.25">
      <c r="A302" s="69"/>
      <c r="B302" s="80"/>
      <c r="C302" s="69"/>
      <c r="I302" s="80"/>
      <c r="J302" s="80"/>
      <c r="K302" s="80"/>
    </row>
    <row r="303" spans="1:17" x14ac:dyDescent="0.25">
      <c r="A303" s="69"/>
      <c r="B303" s="80"/>
      <c r="C303" s="69"/>
      <c r="I303" s="80"/>
      <c r="J303" s="80"/>
      <c r="K303" s="80"/>
    </row>
    <row r="304" spans="1:17" s="78" customFormat="1" x14ac:dyDescent="0.25">
      <c r="A304" s="23"/>
      <c r="B304" s="31" t="s">
        <v>84</v>
      </c>
      <c r="C304"/>
      <c r="D304" s="40"/>
      <c r="E304" s="40">
        <f>$B$2</f>
        <v>6753.24</v>
      </c>
      <c r="F304" s="40">
        <f>$I$2</f>
        <v>19183.32</v>
      </c>
      <c r="G304" s="40"/>
      <c r="H304" s="79"/>
      <c r="I304" s="31"/>
      <c r="J304" s="31" t="s">
        <v>84</v>
      </c>
      <c r="K304" s="40"/>
      <c r="L304" s="40"/>
      <c r="M304" s="40">
        <f>$B$2</f>
        <v>6753.24</v>
      </c>
      <c r="N304" s="40">
        <f>$I$2</f>
        <v>19183.32</v>
      </c>
      <c r="O304" s="40"/>
      <c r="P304" s="79"/>
      <c r="Q304" s="79"/>
    </row>
    <row r="305" spans="1:15" x14ac:dyDescent="0.25">
      <c r="A305" t="s">
        <v>85</v>
      </c>
      <c r="B305" s="70">
        <v>0</v>
      </c>
      <c r="C305" s="70">
        <f>IF(B304="family",(F304),(E304))</f>
        <v>19183.32</v>
      </c>
      <c r="D305" s="40">
        <f>IF((B305&lt;C305),B305,C305)</f>
        <v>0</v>
      </c>
      <c r="E305" s="40">
        <f>IF((D305&lt;0),E304,D305)</f>
        <v>0</v>
      </c>
      <c r="F305" s="40">
        <f>IF((D305&lt;0),F304,D305)</f>
        <v>0</v>
      </c>
      <c r="G305" s="40">
        <f>IF((B304="single"),E305,F305)</f>
        <v>0</v>
      </c>
      <c r="I305" s="40" t="s">
        <v>85</v>
      </c>
      <c r="J305" s="70">
        <v>0</v>
      </c>
      <c r="K305" s="70">
        <f>IF(J304="family",(N304),(M304))</f>
        <v>19183.32</v>
      </c>
      <c r="L305" s="40">
        <f>IF((J305&lt;K305),J305,K305)</f>
        <v>0</v>
      </c>
      <c r="M305" s="40">
        <f>IF((L305&lt;0),M304,L305)</f>
        <v>0</v>
      </c>
      <c r="N305" s="40">
        <f>IF((L305&lt;0),N304,L305)</f>
        <v>0</v>
      </c>
      <c r="O305" s="40">
        <f>IF((J304="single"),M305,N305)</f>
        <v>0</v>
      </c>
    </row>
    <row r="306" spans="1:15" x14ac:dyDescent="0.25">
      <c r="A306" t="s">
        <v>86</v>
      </c>
      <c r="B306" s="70">
        <v>0</v>
      </c>
      <c r="C306" s="70">
        <f>C305-G305</f>
        <v>19183.32</v>
      </c>
      <c r="D306" s="40">
        <f>IF((B306&lt;C306),B306,C306)</f>
        <v>0</v>
      </c>
      <c r="E306" s="40">
        <f>IF((D306&lt;0),(E304-G305),D306)</f>
        <v>0</v>
      </c>
      <c r="F306" s="40">
        <f>IF((D306&lt;0),(F304-G305),D306)</f>
        <v>0</v>
      </c>
      <c r="G306" s="40">
        <f>IF((B304="single"),E306,F306)</f>
        <v>0</v>
      </c>
      <c r="I306" s="40" t="s">
        <v>86</v>
      </c>
      <c r="J306" s="70">
        <v>0</v>
      </c>
      <c r="K306" s="70">
        <f>K305-O305</f>
        <v>19183.32</v>
      </c>
      <c r="L306" s="40">
        <f>IF((J306&lt;K306),J306,K306)</f>
        <v>0</v>
      </c>
      <c r="M306" s="40">
        <f>IF((L306&lt;0),(M304-O305),L306)</f>
        <v>0</v>
      </c>
      <c r="N306" s="40">
        <f>IF((L306&lt;0),(N304-O305),L306)</f>
        <v>0</v>
      </c>
      <c r="O306" s="40">
        <f>IF((J304="single"),M306,N306)</f>
        <v>0</v>
      </c>
    </row>
    <row r="307" spans="1:15" x14ac:dyDescent="0.25">
      <c r="A307" t="s">
        <v>87</v>
      </c>
      <c r="B307" s="70">
        <v>0</v>
      </c>
      <c r="C307" s="70">
        <f>C306-G306</f>
        <v>19183.32</v>
      </c>
      <c r="D307" s="40">
        <f>IF((B307&lt;C307),B307,C307)</f>
        <v>0</v>
      </c>
      <c r="E307" s="40">
        <f>IF((D307&lt;0),(E304-(G306+G305)),D307)</f>
        <v>0</v>
      </c>
      <c r="F307" s="40">
        <f>IF((D307&lt;0),(F304-(G305+G306)),D307)</f>
        <v>0</v>
      </c>
      <c r="G307" s="40">
        <f>IF((B304="single"),E307,F307)</f>
        <v>0</v>
      </c>
      <c r="I307" s="40" t="s">
        <v>87</v>
      </c>
      <c r="J307" s="70">
        <v>0</v>
      </c>
      <c r="K307" s="70">
        <f>K306-O306</f>
        <v>19183.32</v>
      </c>
      <c r="L307" s="40">
        <f>IF((J307&lt;K307),J307,K307)</f>
        <v>0</v>
      </c>
      <c r="M307" s="40">
        <f>IF((L307&lt;0),(M304-(O306+O305)),L307)</f>
        <v>0</v>
      </c>
      <c r="N307" s="40">
        <f>IF((L307&lt;0),(N304-(O305+O306)),L307)</f>
        <v>0</v>
      </c>
      <c r="O307" s="40">
        <f>IF((J304="single"),M307,N307)</f>
        <v>0</v>
      </c>
    </row>
    <row r="308" spans="1:15" x14ac:dyDescent="0.25">
      <c r="A308" t="s">
        <v>88</v>
      </c>
      <c r="B308" s="70">
        <v>0</v>
      </c>
      <c r="C308" s="70">
        <f>C307-G307</f>
        <v>19183.32</v>
      </c>
      <c r="D308" s="40">
        <f>IF((B308&lt;C308),B308,C308)</f>
        <v>0</v>
      </c>
      <c r="E308" s="40">
        <f>IF((D308&lt;0),(E304-(G307+G306+G305)),D308)</f>
        <v>0</v>
      </c>
      <c r="F308" s="40">
        <f>IF((D308&lt;0),(F304-(G305+G306+G307)),D308)</f>
        <v>0</v>
      </c>
      <c r="G308" s="40">
        <f>IF((B304="single"),E308,F308)</f>
        <v>0</v>
      </c>
      <c r="I308" s="40" t="s">
        <v>88</v>
      </c>
      <c r="J308" s="70">
        <v>0</v>
      </c>
      <c r="K308" s="70">
        <f>K307-O307</f>
        <v>19183.32</v>
      </c>
      <c r="L308" s="40">
        <f>IF((J308&lt;K308),J308,K308)</f>
        <v>0</v>
      </c>
      <c r="M308" s="40">
        <f>IF((L308&lt;0),(M304-(O307+O306+O305)),L308)</f>
        <v>0</v>
      </c>
      <c r="N308" s="40">
        <f>IF((L308&lt;0),(N304-(O305+O306+O307)),L308)</f>
        <v>0</v>
      </c>
      <c r="O308" s="40">
        <f>IF((J304="single"),M308,N308)</f>
        <v>0</v>
      </c>
    </row>
    <row r="309" spans="1:15" x14ac:dyDescent="0.25">
      <c r="A309" t="s">
        <v>89</v>
      </c>
      <c r="B309" s="40">
        <f>SUM(B305:B308)</f>
        <v>0</v>
      </c>
      <c r="G309" s="40">
        <f>SUM(G305:G308)</f>
        <v>0</v>
      </c>
      <c r="I309" s="40" t="s">
        <v>89</v>
      </c>
      <c r="J309" s="40">
        <f>SUM(J305:J308)</f>
        <v>0</v>
      </c>
      <c r="O309" s="40">
        <f>SUM(O305:O308)</f>
        <v>0</v>
      </c>
    </row>
    <row r="310" spans="1:15" x14ac:dyDescent="0.25">
      <c r="A310" s="69"/>
      <c r="B310" s="80"/>
      <c r="C310" s="69"/>
      <c r="I310" s="80"/>
      <c r="J310" s="80"/>
      <c r="K310" s="80"/>
    </row>
    <row r="311" spans="1:15" x14ac:dyDescent="0.25">
      <c r="A311" s="69"/>
      <c r="B311" s="80"/>
      <c r="C311" s="69"/>
      <c r="I311" s="80"/>
      <c r="J311" s="80"/>
      <c r="K311" s="80"/>
    </row>
    <row r="312" spans="1:15" x14ac:dyDescent="0.25">
      <c r="A312" s="69"/>
      <c r="B312" s="80"/>
      <c r="C312" s="69"/>
      <c r="I312" s="80"/>
      <c r="J312" s="80"/>
      <c r="K312" s="80"/>
    </row>
    <row r="313" spans="1:15" x14ac:dyDescent="0.25">
      <c r="A313" s="69"/>
      <c r="B313" s="80"/>
      <c r="C313" s="69"/>
      <c r="I313" s="80"/>
      <c r="J313" s="80"/>
      <c r="K313" s="80"/>
    </row>
    <row r="314" spans="1:15" x14ac:dyDescent="0.25">
      <c r="A314" s="23"/>
      <c r="B314" s="31" t="s">
        <v>84</v>
      </c>
      <c r="E314" s="40">
        <f>$B$2</f>
        <v>6753.24</v>
      </c>
      <c r="F314" s="40">
        <f>$I$2</f>
        <v>19183.32</v>
      </c>
      <c r="H314" s="79"/>
      <c r="I314" s="31"/>
      <c r="J314" s="31" t="s">
        <v>84</v>
      </c>
      <c r="M314" s="40">
        <f>$B$2</f>
        <v>6753.24</v>
      </c>
      <c r="N314" s="40">
        <f>$I$2</f>
        <v>19183.32</v>
      </c>
    </row>
    <row r="315" spans="1:15" x14ac:dyDescent="0.25">
      <c r="A315" t="s">
        <v>85</v>
      </c>
      <c r="B315" s="70">
        <v>0</v>
      </c>
      <c r="C315" s="70">
        <f>IF(B314="family",(F314),(E314))</f>
        <v>19183.32</v>
      </c>
      <c r="D315" s="40">
        <f>IF((B315&lt;C315),B315,C315)</f>
        <v>0</v>
      </c>
      <c r="E315" s="40">
        <f>IF((D315&lt;0),E314,D315)</f>
        <v>0</v>
      </c>
      <c r="F315" s="40">
        <f>IF((D315&lt;0),F314,D315)</f>
        <v>0</v>
      </c>
      <c r="G315" s="40">
        <f>IF((B314="single"),E315,F315)</f>
        <v>0</v>
      </c>
      <c r="I315" s="40" t="s">
        <v>85</v>
      </c>
      <c r="J315" s="70">
        <v>0</v>
      </c>
      <c r="K315" s="70">
        <f>IF(J314="family",(N314),(M314))</f>
        <v>19183.32</v>
      </c>
      <c r="L315" s="40">
        <f>IF((J315&lt;K315),J315,K315)</f>
        <v>0</v>
      </c>
      <c r="M315" s="40">
        <f>IF((L315&lt;0),M314,L315)</f>
        <v>0</v>
      </c>
      <c r="N315" s="40">
        <f>IF((L315&lt;0),N314,L315)</f>
        <v>0</v>
      </c>
      <c r="O315" s="40">
        <f>IF((J314="single"),M315,N315)</f>
        <v>0</v>
      </c>
    </row>
    <row r="316" spans="1:15" x14ac:dyDescent="0.25">
      <c r="A316" t="s">
        <v>86</v>
      </c>
      <c r="B316" s="70">
        <v>0</v>
      </c>
      <c r="C316" s="70">
        <f>C315-G315</f>
        <v>19183.32</v>
      </c>
      <c r="D316" s="40">
        <f>IF((B316&lt;C316),B316,C316)</f>
        <v>0</v>
      </c>
      <c r="E316" s="40">
        <f>IF((D316&lt;0),(E314-G315),D316)</f>
        <v>0</v>
      </c>
      <c r="F316" s="40">
        <f>IF((D316&lt;0),(F314-G315),D316)</f>
        <v>0</v>
      </c>
      <c r="G316" s="40">
        <f>IF((B314="single"),E316,F316)</f>
        <v>0</v>
      </c>
      <c r="I316" s="40" t="s">
        <v>86</v>
      </c>
      <c r="J316" s="70">
        <v>0</v>
      </c>
      <c r="K316" s="70">
        <f>K315-O315</f>
        <v>19183.32</v>
      </c>
      <c r="L316" s="40">
        <f>IF((J316&lt;K316),J316,K316)</f>
        <v>0</v>
      </c>
      <c r="M316" s="40">
        <f>IF((L316&lt;0),(M314-O315),L316)</f>
        <v>0</v>
      </c>
      <c r="N316" s="40">
        <f>IF((L316&lt;0),(N314-O315),L316)</f>
        <v>0</v>
      </c>
      <c r="O316" s="40">
        <f>IF((J314="single"),M316,N316)</f>
        <v>0</v>
      </c>
    </row>
    <row r="317" spans="1:15" x14ac:dyDescent="0.25">
      <c r="A317" t="s">
        <v>87</v>
      </c>
      <c r="B317" s="70">
        <v>0</v>
      </c>
      <c r="C317" s="70">
        <f>C316-G316</f>
        <v>19183.32</v>
      </c>
      <c r="D317" s="40">
        <f>IF((B317&lt;C317),B317,C317)</f>
        <v>0</v>
      </c>
      <c r="E317" s="40">
        <f>IF((D317&lt;0),(E314-(G316+G315)),D317)</f>
        <v>0</v>
      </c>
      <c r="F317" s="40">
        <f>IF((D317&lt;0),(F314-(G315+G316)),D317)</f>
        <v>0</v>
      </c>
      <c r="G317" s="40">
        <f>IF((B314="single"),E317,F317)</f>
        <v>0</v>
      </c>
      <c r="I317" s="40" t="s">
        <v>87</v>
      </c>
      <c r="J317" s="70">
        <v>0</v>
      </c>
      <c r="K317" s="70">
        <f>K316-O316</f>
        <v>19183.32</v>
      </c>
      <c r="L317" s="40">
        <f>IF((J317&lt;K317),J317,K317)</f>
        <v>0</v>
      </c>
      <c r="M317" s="40">
        <f>IF((L317&lt;0),(M314-(O316+O315)),L317)</f>
        <v>0</v>
      </c>
      <c r="N317" s="40">
        <f>IF((L317&lt;0),(N314-(O315+O316)),L317)</f>
        <v>0</v>
      </c>
      <c r="O317" s="40">
        <f>IF((J314="single"),M317,N317)</f>
        <v>0</v>
      </c>
    </row>
    <row r="318" spans="1:15" x14ac:dyDescent="0.25">
      <c r="A318" t="s">
        <v>88</v>
      </c>
      <c r="B318" s="70">
        <v>0</v>
      </c>
      <c r="C318" s="70">
        <f>C317-G317</f>
        <v>19183.32</v>
      </c>
      <c r="D318" s="40">
        <f>IF((B318&lt;C318),B318,C318)</f>
        <v>0</v>
      </c>
      <c r="E318" s="40">
        <f>IF((D318&lt;0),(E314-(G317+G316+G315)),D318)</f>
        <v>0</v>
      </c>
      <c r="F318" s="40">
        <f>IF((D318&lt;0),(F314-(G315+G316+G317)),D318)</f>
        <v>0</v>
      </c>
      <c r="G318" s="40">
        <f>IF((B314="single"),E318,F318)</f>
        <v>0</v>
      </c>
      <c r="I318" s="40" t="s">
        <v>88</v>
      </c>
      <c r="J318" s="70">
        <v>0</v>
      </c>
      <c r="K318" s="70">
        <f>K317-O317</f>
        <v>19183.32</v>
      </c>
      <c r="L318" s="40">
        <f>IF((J318&lt;K318),J318,K318)</f>
        <v>0</v>
      </c>
      <c r="M318" s="40">
        <f>IF((L318&lt;0),(M314-(O317+O316+O315)),L318)</f>
        <v>0</v>
      </c>
      <c r="N318" s="40">
        <f>IF((L318&lt;0),(N314-(O315+O316+O317)),L318)</f>
        <v>0</v>
      </c>
      <c r="O318" s="40">
        <f>IF((J314="single"),M318,N318)</f>
        <v>0</v>
      </c>
    </row>
    <row r="319" spans="1:15" x14ac:dyDescent="0.25">
      <c r="A319" t="s">
        <v>89</v>
      </c>
      <c r="B319" s="40">
        <f>SUM(B315:B318)</f>
        <v>0</v>
      </c>
      <c r="G319" s="40">
        <f>SUM(G315:G318)</f>
        <v>0</v>
      </c>
      <c r="I319" s="40" t="s">
        <v>89</v>
      </c>
      <c r="J319" s="40">
        <f>SUM(J315:J318)</f>
        <v>0</v>
      </c>
      <c r="O319" s="40">
        <f>SUM(O315:O318)</f>
        <v>0</v>
      </c>
    </row>
    <row r="320" spans="1:15" x14ac:dyDescent="0.25">
      <c r="A320" s="69"/>
      <c r="B320" s="80"/>
      <c r="C320" s="69"/>
      <c r="I320" s="80"/>
      <c r="J320" s="80"/>
      <c r="K320" s="80"/>
    </row>
    <row r="321" spans="1:17" x14ac:dyDescent="0.25">
      <c r="A321" s="69"/>
      <c r="B321" s="80"/>
      <c r="C321" s="69"/>
      <c r="I321" s="80"/>
      <c r="J321" s="80"/>
      <c r="K321" s="80"/>
    </row>
    <row r="322" spans="1:17" x14ac:dyDescent="0.25">
      <c r="A322" s="69"/>
      <c r="B322" s="80"/>
      <c r="C322" s="69"/>
      <c r="I322" s="80"/>
      <c r="J322" s="80"/>
      <c r="K322" s="80"/>
    </row>
    <row r="323" spans="1:17" x14ac:dyDescent="0.25">
      <c r="A323" s="69"/>
      <c r="B323" s="80"/>
      <c r="C323" s="69"/>
      <c r="I323" s="80"/>
      <c r="J323" s="80"/>
      <c r="K323" s="80"/>
    </row>
    <row r="324" spans="1:17" x14ac:dyDescent="0.25">
      <c r="A324" s="23"/>
      <c r="B324" s="31" t="s">
        <v>84</v>
      </c>
      <c r="E324" s="40">
        <f>$B$2</f>
        <v>6753.24</v>
      </c>
      <c r="F324" s="40">
        <f>$I$2</f>
        <v>19183.32</v>
      </c>
      <c r="H324" s="79"/>
      <c r="I324" s="31"/>
      <c r="J324" s="31" t="s">
        <v>84</v>
      </c>
      <c r="M324" s="40">
        <f>$B$2</f>
        <v>6753.24</v>
      </c>
      <c r="N324" s="40">
        <f>$I$2</f>
        <v>19183.32</v>
      </c>
    </row>
    <row r="325" spans="1:17" x14ac:dyDescent="0.25">
      <c r="A325" t="s">
        <v>85</v>
      </c>
      <c r="B325" s="70">
        <v>0</v>
      </c>
      <c r="C325" s="70">
        <f>IF(B324="family",(F324),(E324))</f>
        <v>19183.32</v>
      </c>
      <c r="D325" s="40">
        <f>IF((B325&lt;C325),B325,C325)</f>
        <v>0</v>
      </c>
      <c r="E325" s="40">
        <f>IF((D325&lt;0),E324,D325)</f>
        <v>0</v>
      </c>
      <c r="F325" s="40">
        <f>IF((D325&lt;0),F324,D325)</f>
        <v>0</v>
      </c>
      <c r="G325" s="40">
        <f>IF((B324="single"),E325,F325)</f>
        <v>0</v>
      </c>
      <c r="I325" s="40" t="s">
        <v>85</v>
      </c>
      <c r="J325" s="70">
        <v>0</v>
      </c>
      <c r="K325" s="70">
        <f>IF(J324="family",(N324),(M324))</f>
        <v>19183.32</v>
      </c>
      <c r="L325" s="40">
        <f>IF((J325&lt;K325),J325,K325)</f>
        <v>0</v>
      </c>
      <c r="M325" s="40">
        <f>IF((L325&lt;0),M324,L325)</f>
        <v>0</v>
      </c>
      <c r="N325" s="40">
        <f>IF((L325&lt;0),N324,L325)</f>
        <v>0</v>
      </c>
      <c r="O325" s="40">
        <f>IF((J324="single"),M325,N325)</f>
        <v>0</v>
      </c>
    </row>
    <row r="326" spans="1:17" x14ac:dyDescent="0.25">
      <c r="A326" t="s">
        <v>86</v>
      </c>
      <c r="B326" s="70">
        <v>0</v>
      </c>
      <c r="C326" s="70">
        <f>C325-G325</f>
        <v>19183.32</v>
      </c>
      <c r="D326" s="40">
        <f>IF((B326&lt;C326),B326,C326)</f>
        <v>0</v>
      </c>
      <c r="E326" s="40">
        <f>IF((D326&lt;0),(E324-G325),D326)</f>
        <v>0</v>
      </c>
      <c r="F326" s="40">
        <f>IF((D326&lt;0),(F324-G325),D326)</f>
        <v>0</v>
      </c>
      <c r="G326" s="40">
        <f>IF((B324="single"),E326,F326)</f>
        <v>0</v>
      </c>
      <c r="I326" s="40" t="s">
        <v>86</v>
      </c>
      <c r="J326" s="70">
        <v>0</v>
      </c>
      <c r="K326" s="70">
        <f>K325-O325</f>
        <v>19183.32</v>
      </c>
      <c r="L326" s="40">
        <f>IF((J326&lt;K326),J326,K326)</f>
        <v>0</v>
      </c>
      <c r="M326" s="40">
        <f>IF((L326&lt;0),(M324-O325),L326)</f>
        <v>0</v>
      </c>
      <c r="N326" s="40">
        <f>IF((L326&lt;0),(N324-O325),L326)</f>
        <v>0</v>
      </c>
      <c r="O326" s="40">
        <f>IF((J324="single"),M326,N326)</f>
        <v>0</v>
      </c>
    </row>
    <row r="327" spans="1:17" x14ac:dyDescent="0.25">
      <c r="A327" t="s">
        <v>87</v>
      </c>
      <c r="B327" s="70">
        <v>0</v>
      </c>
      <c r="C327" s="70">
        <f>C326-G326</f>
        <v>19183.32</v>
      </c>
      <c r="D327" s="40">
        <f>IF((B327&lt;C327),B327,C327)</f>
        <v>0</v>
      </c>
      <c r="E327" s="40">
        <f>IF((D327&lt;0),(E324-(G326+G325)),D327)</f>
        <v>0</v>
      </c>
      <c r="F327" s="40">
        <f>IF((D327&lt;0),(F324-(G325+G326)),D327)</f>
        <v>0</v>
      </c>
      <c r="G327" s="40">
        <f>IF((B324="single"),E327,F327)</f>
        <v>0</v>
      </c>
      <c r="I327" s="40" t="s">
        <v>87</v>
      </c>
      <c r="J327" s="70">
        <v>0</v>
      </c>
      <c r="K327" s="70">
        <f>K326-O326</f>
        <v>19183.32</v>
      </c>
      <c r="L327" s="40">
        <f>IF((J327&lt;K327),J327,K327)</f>
        <v>0</v>
      </c>
      <c r="M327" s="40">
        <f>IF((L327&lt;0),(M324-(O326+O325)),L327)</f>
        <v>0</v>
      </c>
      <c r="N327" s="40">
        <f>IF((L327&lt;0),(N324-(O325+O326)),L327)</f>
        <v>0</v>
      </c>
      <c r="O327" s="40">
        <f>IF((J324="single"),M327,N327)</f>
        <v>0</v>
      </c>
    </row>
    <row r="328" spans="1:17" x14ac:dyDescent="0.25">
      <c r="A328" t="s">
        <v>88</v>
      </c>
      <c r="B328" s="70">
        <v>0</v>
      </c>
      <c r="C328" s="70">
        <f>C327-G327</f>
        <v>19183.32</v>
      </c>
      <c r="D328" s="40">
        <f>IF((B328&lt;C328),B328,C328)</f>
        <v>0</v>
      </c>
      <c r="E328" s="40">
        <f>IF((D328&lt;0),(E324-(G327+G326+G325)),D328)</f>
        <v>0</v>
      </c>
      <c r="F328" s="40">
        <f>IF((D328&lt;0),(F324-(G325+G326+G327)),D328)</f>
        <v>0</v>
      </c>
      <c r="G328" s="40">
        <f>IF((B324="single"),E328,F328)</f>
        <v>0</v>
      </c>
      <c r="I328" s="40" t="s">
        <v>88</v>
      </c>
      <c r="J328" s="70">
        <v>0</v>
      </c>
      <c r="K328" s="70">
        <f>K327-O327</f>
        <v>19183.32</v>
      </c>
      <c r="L328" s="40">
        <f>IF((J328&lt;K328),J328,K328)</f>
        <v>0</v>
      </c>
      <c r="M328" s="40">
        <f>IF((L328&lt;0),(M324-(O327+O326+O325)),L328)</f>
        <v>0</v>
      </c>
      <c r="N328" s="40">
        <f>IF((L328&lt;0),(N324-(O325+O326+O327)),L328)</f>
        <v>0</v>
      </c>
      <c r="O328" s="40">
        <f>IF((J324="single"),M328,N328)</f>
        <v>0</v>
      </c>
    </row>
    <row r="329" spans="1:17" x14ac:dyDescent="0.25">
      <c r="A329" t="s">
        <v>89</v>
      </c>
      <c r="B329" s="40">
        <f>SUM(B325:B328)</f>
        <v>0</v>
      </c>
      <c r="G329" s="40">
        <f>SUM(G325:G328)</f>
        <v>0</v>
      </c>
      <c r="I329" s="40" t="s">
        <v>89</v>
      </c>
      <c r="J329" s="40">
        <f>SUM(J325:J328)</f>
        <v>0</v>
      </c>
      <c r="O329" s="40">
        <f>SUM(O325:O328)</f>
        <v>0</v>
      </c>
    </row>
    <row r="330" spans="1:17" x14ac:dyDescent="0.25">
      <c r="A330" s="69"/>
      <c r="B330" s="80"/>
      <c r="C330" s="69"/>
      <c r="I330" s="80"/>
      <c r="J330" s="80"/>
      <c r="K330" s="80"/>
    </row>
    <row r="331" spans="1:17" x14ac:dyDescent="0.25">
      <c r="A331" s="69"/>
      <c r="B331" s="80"/>
      <c r="C331" s="69"/>
      <c r="I331" s="80"/>
      <c r="J331" s="80"/>
      <c r="K331" s="80"/>
    </row>
    <row r="332" spans="1:17" x14ac:dyDescent="0.25">
      <c r="A332" s="69"/>
      <c r="B332" s="80"/>
      <c r="C332" s="69"/>
      <c r="I332" s="80"/>
      <c r="J332" s="80"/>
      <c r="K332" s="80"/>
    </row>
    <row r="333" spans="1:17" x14ac:dyDescent="0.25">
      <c r="A333" s="69"/>
      <c r="B333" s="80"/>
      <c r="C333" s="69"/>
      <c r="I333" s="80"/>
      <c r="J333" s="80"/>
      <c r="K333" s="80"/>
    </row>
    <row r="334" spans="1:17" s="78" customFormat="1" x14ac:dyDescent="0.25">
      <c r="A334" s="23"/>
      <c r="B334" s="31" t="s">
        <v>84</v>
      </c>
      <c r="C334"/>
      <c r="D334" s="40"/>
      <c r="E334" s="40">
        <f>$B$2</f>
        <v>6753.24</v>
      </c>
      <c r="F334" s="40">
        <f>$I$2</f>
        <v>19183.32</v>
      </c>
      <c r="G334" s="40"/>
      <c r="H334" s="79"/>
      <c r="I334" s="31"/>
      <c r="J334" s="31" t="s">
        <v>84</v>
      </c>
      <c r="K334" s="40"/>
      <c r="L334" s="40"/>
      <c r="M334" s="40">
        <f>$B$2</f>
        <v>6753.24</v>
      </c>
      <c r="N334" s="40">
        <f>$I$2</f>
        <v>19183.32</v>
      </c>
      <c r="O334" s="40"/>
      <c r="P334" s="79"/>
      <c r="Q334" s="79"/>
    </row>
    <row r="335" spans="1:17" x14ac:dyDescent="0.25">
      <c r="A335" t="s">
        <v>85</v>
      </c>
      <c r="B335" s="70">
        <v>0</v>
      </c>
      <c r="C335" s="70">
        <f>IF(B334="family",(F334),(E334))</f>
        <v>19183.32</v>
      </c>
      <c r="D335" s="40">
        <f>IF((B335&lt;C335),B335,C335)</f>
        <v>0</v>
      </c>
      <c r="E335" s="40">
        <f>IF((D335&lt;0),E334,D335)</f>
        <v>0</v>
      </c>
      <c r="F335" s="40">
        <f>IF((D335&lt;0),F334,D335)</f>
        <v>0</v>
      </c>
      <c r="G335" s="40">
        <f>IF((B334="single"),E335,F335)</f>
        <v>0</v>
      </c>
      <c r="I335" s="40" t="s">
        <v>85</v>
      </c>
      <c r="J335" s="70">
        <v>0</v>
      </c>
      <c r="K335" s="70">
        <f>IF(J334="family",(N334),(M334))</f>
        <v>19183.32</v>
      </c>
      <c r="L335" s="40">
        <f>IF((J335&lt;K335),J335,K335)</f>
        <v>0</v>
      </c>
      <c r="M335" s="40">
        <f>IF((L335&lt;0),M334,L335)</f>
        <v>0</v>
      </c>
      <c r="N335" s="40">
        <f>IF((L335&lt;0),N334,L335)</f>
        <v>0</v>
      </c>
      <c r="O335" s="40">
        <f>IF((J334="single"),M335,N335)</f>
        <v>0</v>
      </c>
    </row>
    <row r="336" spans="1:17" x14ac:dyDescent="0.25">
      <c r="A336" t="s">
        <v>86</v>
      </c>
      <c r="B336" s="70">
        <v>0</v>
      </c>
      <c r="C336" s="70">
        <f>C335-G335</f>
        <v>19183.32</v>
      </c>
      <c r="D336" s="40">
        <f>IF((B336&lt;C336),B336,C336)</f>
        <v>0</v>
      </c>
      <c r="E336" s="40">
        <f>IF((D336&lt;0),(E334-G335),D336)</f>
        <v>0</v>
      </c>
      <c r="F336" s="40">
        <f>IF((D336&lt;0),(F334-G335),D336)</f>
        <v>0</v>
      </c>
      <c r="G336" s="40">
        <f>IF((B334="single"),E336,F336)</f>
        <v>0</v>
      </c>
      <c r="I336" s="40" t="s">
        <v>86</v>
      </c>
      <c r="J336" s="70">
        <v>0</v>
      </c>
      <c r="K336" s="70">
        <f>K335-O335</f>
        <v>19183.32</v>
      </c>
      <c r="L336" s="40">
        <f>IF((J336&lt;K336),J336,K336)</f>
        <v>0</v>
      </c>
      <c r="M336" s="40">
        <f>IF((L336&lt;0),(M334-O335),L336)</f>
        <v>0</v>
      </c>
      <c r="N336" s="40">
        <f>IF((L336&lt;0),(N334-O335),L336)</f>
        <v>0</v>
      </c>
      <c r="O336" s="40">
        <f>IF((J334="single"),M336,N336)</f>
        <v>0</v>
      </c>
    </row>
    <row r="337" spans="1:15" x14ac:dyDescent="0.25">
      <c r="A337" t="s">
        <v>87</v>
      </c>
      <c r="B337" s="70">
        <v>0</v>
      </c>
      <c r="C337" s="70">
        <f>C336-G336</f>
        <v>19183.32</v>
      </c>
      <c r="D337" s="40">
        <f>IF((B337&lt;C337),B337,C337)</f>
        <v>0</v>
      </c>
      <c r="E337" s="40">
        <f>IF((D337&lt;0),(E334-(G336+G335)),D337)</f>
        <v>0</v>
      </c>
      <c r="F337" s="40">
        <f>IF((D337&lt;0),(F334-(G335+G336)),D337)</f>
        <v>0</v>
      </c>
      <c r="G337" s="40">
        <f>IF((B334="single"),E337,F337)</f>
        <v>0</v>
      </c>
      <c r="I337" s="40" t="s">
        <v>87</v>
      </c>
      <c r="J337" s="70">
        <v>0</v>
      </c>
      <c r="K337" s="70">
        <f>K336-O336</f>
        <v>19183.32</v>
      </c>
      <c r="L337" s="40">
        <f>IF((J337&lt;K337),J337,K337)</f>
        <v>0</v>
      </c>
      <c r="M337" s="40">
        <f>IF((L337&lt;0),(M334-(O336+O335)),L337)</f>
        <v>0</v>
      </c>
      <c r="N337" s="40">
        <f>IF((L337&lt;0),(N334-(O335+O336)),L337)</f>
        <v>0</v>
      </c>
      <c r="O337" s="40">
        <f>IF((J334="single"),M337,N337)</f>
        <v>0</v>
      </c>
    </row>
    <row r="338" spans="1:15" x14ac:dyDescent="0.25">
      <c r="A338" t="s">
        <v>88</v>
      </c>
      <c r="B338" s="70">
        <v>0</v>
      </c>
      <c r="C338" s="70">
        <f>C337-G337</f>
        <v>19183.32</v>
      </c>
      <c r="D338" s="40">
        <f>IF((B338&lt;C338),B338,C338)</f>
        <v>0</v>
      </c>
      <c r="E338" s="40">
        <f>IF((D338&lt;0),(E334-(G337+G336+G335)),D338)</f>
        <v>0</v>
      </c>
      <c r="F338" s="40">
        <f>IF((D338&lt;0),(F334-(G335+G336+G337)),D338)</f>
        <v>0</v>
      </c>
      <c r="G338" s="40">
        <f>IF((B334="single"),E338,F338)</f>
        <v>0</v>
      </c>
      <c r="I338" s="40" t="s">
        <v>88</v>
      </c>
      <c r="J338" s="70">
        <v>0</v>
      </c>
      <c r="K338" s="70">
        <f>K337-O337</f>
        <v>19183.32</v>
      </c>
      <c r="L338" s="40">
        <f>IF((J338&lt;K338),J338,K338)</f>
        <v>0</v>
      </c>
      <c r="M338" s="40">
        <f>IF((L338&lt;0),(M334-(O337+O336+O335)),L338)</f>
        <v>0</v>
      </c>
      <c r="N338" s="40">
        <f>IF((L338&lt;0),(N334-(O335+O336+O337)),L338)</f>
        <v>0</v>
      </c>
      <c r="O338" s="40">
        <f>IF((J334="single"),M338,N338)</f>
        <v>0</v>
      </c>
    </row>
    <row r="339" spans="1:15" x14ac:dyDescent="0.25">
      <c r="A339" t="s">
        <v>89</v>
      </c>
      <c r="B339" s="40">
        <f>SUM(B335:B338)</f>
        <v>0</v>
      </c>
      <c r="G339" s="40">
        <f>SUM(G335:G338)</f>
        <v>0</v>
      </c>
      <c r="I339" s="40" t="s">
        <v>89</v>
      </c>
      <c r="J339" s="40">
        <f>SUM(J335:J338)</f>
        <v>0</v>
      </c>
      <c r="O339" s="40">
        <f>SUM(O335:O338)</f>
        <v>0</v>
      </c>
    </row>
    <row r="340" spans="1:15" x14ac:dyDescent="0.25">
      <c r="A340" s="69"/>
      <c r="B340" s="80"/>
      <c r="C340" s="69"/>
      <c r="I340" s="80"/>
      <c r="J340" s="80"/>
      <c r="K340" s="80"/>
    </row>
    <row r="341" spans="1:15" x14ac:dyDescent="0.25">
      <c r="A341" s="69"/>
      <c r="B341" s="80"/>
      <c r="C341" s="69"/>
      <c r="I341" s="80"/>
      <c r="J341" s="80"/>
      <c r="K341" s="80"/>
    </row>
    <row r="342" spans="1:15" x14ac:dyDescent="0.25">
      <c r="A342" s="69"/>
      <c r="B342" s="80"/>
      <c r="C342" s="69"/>
      <c r="I342" s="80"/>
      <c r="J342" s="80"/>
      <c r="K342" s="80"/>
    </row>
    <row r="343" spans="1:15" x14ac:dyDescent="0.25">
      <c r="A343" s="69"/>
      <c r="B343" s="80"/>
      <c r="C343" s="69"/>
      <c r="I343" s="80"/>
      <c r="J343" s="80"/>
      <c r="K343" s="80"/>
    </row>
    <row r="344" spans="1:15" x14ac:dyDescent="0.25">
      <c r="A344" s="23"/>
      <c r="B344" s="31" t="s">
        <v>84</v>
      </c>
      <c r="E344" s="40">
        <f>$B$2</f>
        <v>6753.24</v>
      </c>
      <c r="F344" s="40">
        <f>$I$2</f>
        <v>19183.32</v>
      </c>
      <c r="H344" s="79"/>
      <c r="I344" s="31"/>
      <c r="J344" s="31" t="s">
        <v>84</v>
      </c>
      <c r="M344" s="40">
        <f>$B$2</f>
        <v>6753.24</v>
      </c>
      <c r="N344" s="40">
        <f>$I$2</f>
        <v>19183.32</v>
      </c>
    </row>
    <row r="345" spans="1:15" x14ac:dyDescent="0.25">
      <c r="A345" t="s">
        <v>85</v>
      </c>
      <c r="B345" s="70">
        <v>0</v>
      </c>
      <c r="C345" s="70">
        <f>IF(B344="family",(F344),(E344))</f>
        <v>19183.32</v>
      </c>
      <c r="D345" s="40">
        <f>IF((B345&lt;C345),B345,C345)</f>
        <v>0</v>
      </c>
      <c r="E345" s="40">
        <f>IF((D345&lt;0),E344,D345)</f>
        <v>0</v>
      </c>
      <c r="F345" s="40">
        <f>IF((D345&lt;0),F344,D345)</f>
        <v>0</v>
      </c>
      <c r="G345" s="40">
        <f>IF((B344="single"),E345,F345)</f>
        <v>0</v>
      </c>
      <c r="I345" s="40" t="s">
        <v>85</v>
      </c>
      <c r="J345" s="70">
        <v>0</v>
      </c>
      <c r="K345" s="70">
        <f>IF(J344="family",(N344),(M344))</f>
        <v>19183.32</v>
      </c>
      <c r="L345" s="40">
        <f>IF((J345&lt;K345),J345,K345)</f>
        <v>0</v>
      </c>
      <c r="M345" s="40">
        <f>IF((L345&lt;0),M344,L345)</f>
        <v>0</v>
      </c>
      <c r="N345" s="40">
        <f>IF((L345&lt;0),N344,L345)</f>
        <v>0</v>
      </c>
      <c r="O345" s="40">
        <f>IF((J344="single"),M345,N345)</f>
        <v>0</v>
      </c>
    </row>
    <row r="346" spans="1:15" x14ac:dyDescent="0.25">
      <c r="A346" t="s">
        <v>86</v>
      </c>
      <c r="B346" s="70">
        <v>0</v>
      </c>
      <c r="C346" s="70">
        <f>C345-G345</f>
        <v>19183.32</v>
      </c>
      <c r="D346" s="40">
        <f>IF((B346&lt;C346),B346,C346)</f>
        <v>0</v>
      </c>
      <c r="E346" s="40">
        <f>IF((D346&lt;0),(E344-G345),D346)</f>
        <v>0</v>
      </c>
      <c r="F346" s="40">
        <f>IF((D346&lt;0),(F344-G345),D346)</f>
        <v>0</v>
      </c>
      <c r="G346" s="40">
        <f>IF((B344="single"),E346,F346)</f>
        <v>0</v>
      </c>
      <c r="I346" s="40" t="s">
        <v>86</v>
      </c>
      <c r="J346" s="70">
        <v>0</v>
      </c>
      <c r="K346" s="70">
        <f>K345-O345</f>
        <v>19183.32</v>
      </c>
      <c r="L346" s="40">
        <f>IF((J346&lt;K346),J346,K346)</f>
        <v>0</v>
      </c>
      <c r="M346" s="40">
        <f>IF((L346&lt;0),(M344-O345),L346)</f>
        <v>0</v>
      </c>
      <c r="N346" s="40">
        <f>IF((L346&lt;0),(N344-O345),L346)</f>
        <v>0</v>
      </c>
      <c r="O346" s="40">
        <f>IF((J344="single"),M346,N346)</f>
        <v>0</v>
      </c>
    </row>
    <row r="347" spans="1:15" x14ac:dyDescent="0.25">
      <c r="A347" t="s">
        <v>87</v>
      </c>
      <c r="B347" s="70">
        <v>0</v>
      </c>
      <c r="C347" s="70">
        <f>C346-G346</f>
        <v>19183.32</v>
      </c>
      <c r="D347" s="40">
        <f>IF((B347&lt;C347),B347,C347)</f>
        <v>0</v>
      </c>
      <c r="E347" s="40">
        <f>IF((D347&lt;0),(E344-(G346+G345)),D347)</f>
        <v>0</v>
      </c>
      <c r="F347" s="40">
        <f>IF((D347&lt;0),(F344-(G345+G346)),D347)</f>
        <v>0</v>
      </c>
      <c r="G347" s="40">
        <f>IF((B344="single"),E347,F347)</f>
        <v>0</v>
      </c>
      <c r="I347" s="40" t="s">
        <v>87</v>
      </c>
      <c r="J347" s="70">
        <v>0</v>
      </c>
      <c r="K347" s="70">
        <f>K346-O346</f>
        <v>19183.32</v>
      </c>
      <c r="L347" s="40">
        <f>IF((J347&lt;K347),J347,K347)</f>
        <v>0</v>
      </c>
      <c r="M347" s="40">
        <f>IF((L347&lt;0),(M344-(O346+O345)),L347)</f>
        <v>0</v>
      </c>
      <c r="N347" s="40">
        <f>IF((L347&lt;0),(N344-(O345+O346)),L347)</f>
        <v>0</v>
      </c>
      <c r="O347" s="40">
        <f>IF((J344="single"),M347,N347)</f>
        <v>0</v>
      </c>
    </row>
    <row r="348" spans="1:15" x14ac:dyDescent="0.25">
      <c r="A348" t="s">
        <v>88</v>
      </c>
      <c r="B348" s="70">
        <v>0</v>
      </c>
      <c r="C348" s="70">
        <f>C347-G347</f>
        <v>19183.32</v>
      </c>
      <c r="D348" s="40">
        <f>IF((B348&lt;C348),B348,C348)</f>
        <v>0</v>
      </c>
      <c r="E348" s="40">
        <f>IF((D348&lt;0),(E344-(G347+G346+G345)),D348)</f>
        <v>0</v>
      </c>
      <c r="F348" s="40">
        <f>IF((D348&lt;0),(F344-(G345+G346+G347)),D348)</f>
        <v>0</v>
      </c>
      <c r="G348" s="40">
        <f>IF((B344="single"),E348,F348)</f>
        <v>0</v>
      </c>
      <c r="I348" s="40" t="s">
        <v>88</v>
      </c>
      <c r="J348" s="70">
        <v>0</v>
      </c>
      <c r="K348" s="70">
        <f>K347-O347</f>
        <v>19183.32</v>
      </c>
      <c r="L348" s="40">
        <f>IF((J348&lt;K348),J348,K348)</f>
        <v>0</v>
      </c>
      <c r="M348" s="40">
        <f>IF((L348&lt;0),(M344-(O347+O346+O345)),L348)</f>
        <v>0</v>
      </c>
      <c r="N348" s="40">
        <f>IF((L348&lt;0),(N344-(O345+O346+O347)),L348)</f>
        <v>0</v>
      </c>
      <c r="O348" s="40">
        <f>IF((J344="single"),M348,N348)</f>
        <v>0</v>
      </c>
    </row>
    <row r="349" spans="1:15" x14ac:dyDescent="0.25">
      <c r="A349" t="s">
        <v>89</v>
      </c>
      <c r="B349" s="40">
        <f>SUM(B345:B348)</f>
        <v>0</v>
      </c>
      <c r="G349" s="40">
        <f>SUM(G345:G348)</f>
        <v>0</v>
      </c>
      <c r="I349" s="40" t="s">
        <v>89</v>
      </c>
      <c r="J349" s="40">
        <f>SUM(J345:J348)</f>
        <v>0</v>
      </c>
      <c r="O349" s="40">
        <f>SUM(O345:O348)</f>
        <v>0</v>
      </c>
    </row>
    <row r="350" spans="1:15" x14ac:dyDescent="0.25">
      <c r="A350" s="69"/>
      <c r="B350" s="80"/>
      <c r="C350" s="69"/>
      <c r="I350" s="80"/>
      <c r="J350" s="80"/>
      <c r="K350" s="80"/>
    </row>
    <row r="351" spans="1:15" x14ac:dyDescent="0.25">
      <c r="A351" s="69"/>
      <c r="B351" s="80"/>
      <c r="C351" s="69"/>
      <c r="I351" s="80"/>
      <c r="J351" s="80"/>
      <c r="K351" s="80"/>
    </row>
    <row r="352" spans="1:15" x14ac:dyDescent="0.25">
      <c r="A352" s="69"/>
      <c r="B352" s="80"/>
      <c r="C352" s="69"/>
      <c r="I352" s="80"/>
      <c r="J352" s="80"/>
      <c r="K352" s="80"/>
    </row>
    <row r="353" spans="1:15" x14ac:dyDescent="0.25">
      <c r="A353" s="69"/>
      <c r="B353" s="80"/>
      <c r="C353" s="69"/>
      <c r="I353" s="80"/>
      <c r="J353" s="80"/>
      <c r="K353" s="80"/>
    </row>
    <row r="354" spans="1:15" x14ac:dyDescent="0.25">
      <c r="A354" s="23"/>
      <c r="B354" s="31" t="s">
        <v>84</v>
      </c>
      <c r="E354" s="40">
        <f>$B$2</f>
        <v>6753.24</v>
      </c>
      <c r="F354" s="40">
        <f>$I$2</f>
        <v>19183.32</v>
      </c>
      <c r="H354" s="79"/>
      <c r="I354" s="31"/>
      <c r="J354" s="31" t="s">
        <v>84</v>
      </c>
      <c r="M354" s="40">
        <f>$B$2</f>
        <v>6753.24</v>
      </c>
      <c r="N354" s="40">
        <f>$I$2</f>
        <v>19183.32</v>
      </c>
    </row>
    <row r="355" spans="1:15" x14ac:dyDescent="0.25">
      <c r="A355" t="s">
        <v>85</v>
      </c>
      <c r="B355" s="70">
        <v>0</v>
      </c>
      <c r="C355" s="70">
        <f>IF(B354="family",(F354),(E354))</f>
        <v>19183.32</v>
      </c>
      <c r="D355" s="40">
        <f>IF((B355&lt;C355),B355,C355)</f>
        <v>0</v>
      </c>
      <c r="E355" s="40">
        <f>IF((D355&lt;0),E354,D355)</f>
        <v>0</v>
      </c>
      <c r="F355" s="40">
        <f>IF((D355&lt;0),F354,D355)</f>
        <v>0</v>
      </c>
      <c r="G355" s="40">
        <f>IF((B354="single"),E355,F355)</f>
        <v>0</v>
      </c>
      <c r="I355" s="40" t="s">
        <v>85</v>
      </c>
      <c r="J355" s="70">
        <v>0</v>
      </c>
      <c r="K355" s="70">
        <f>IF(J354="family",(N354),(M354))</f>
        <v>19183.32</v>
      </c>
      <c r="L355" s="40">
        <f>IF((J355&lt;K355),J355,K355)</f>
        <v>0</v>
      </c>
      <c r="M355" s="40">
        <f>IF((L355&lt;0),M354,L355)</f>
        <v>0</v>
      </c>
      <c r="N355" s="40">
        <f>IF((L355&lt;0),N354,L355)</f>
        <v>0</v>
      </c>
      <c r="O355" s="40">
        <f>IF((J354="single"),M355,N355)</f>
        <v>0</v>
      </c>
    </row>
    <row r="356" spans="1:15" x14ac:dyDescent="0.25">
      <c r="A356" t="s">
        <v>86</v>
      </c>
      <c r="B356" s="70">
        <v>0</v>
      </c>
      <c r="C356" s="70">
        <f>C355-G355</f>
        <v>19183.32</v>
      </c>
      <c r="D356" s="40">
        <f>IF((B356&lt;C356),B356,C356)</f>
        <v>0</v>
      </c>
      <c r="E356" s="40">
        <f>IF((D356&lt;0),(E354-G355),D356)</f>
        <v>0</v>
      </c>
      <c r="F356" s="40">
        <f>IF((D356&lt;0),(F354-G355),D356)</f>
        <v>0</v>
      </c>
      <c r="G356" s="40">
        <f>IF((B354="single"),E356,F356)</f>
        <v>0</v>
      </c>
      <c r="I356" s="40" t="s">
        <v>86</v>
      </c>
      <c r="J356" s="70">
        <v>0</v>
      </c>
      <c r="K356" s="70">
        <f>K355-O355</f>
        <v>19183.32</v>
      </c>
      <c r="L356" s="40">
        <f>IF((J356&lt;K356),J356,K356)</f>
        <v>0</v>
      </c>
      <c r="M356" s="40">
        <f>IF((L356&lt;0),(M354-O355),L356)</f>
        <v>0</v>
      </c>
      <c r="N356" s="40">
        <f>IF((L356&lt;0),(N354-O355),L356)</f>
        <v>0</v>
      </c>
      <c r="O356" s="40">
        <f>IF((J354="single"),M356,N356)</f>
        <v>0</v>
      </c>
    </row>
    <row r="357" spans="1:15" x14ac:dyDescent="0.25">
      <c r="A357" t="s">
        <v>87</v>
      </c>
      <c r="B357" s="70">
        <v>0</v>
      </c>
      <c r="C357" s="70">
        <f>C356-G356</f>
        <v>19183.32</v>
      </c>
      <c r="D357" s="40">
        <f>IF((B357&lt;C357),B357,C357)</f>
        <v>0</v>
      </c>
      <c r="E357" s="40">
        <f>IF((D357&lt;0),(E354-(G356+G355)),D357)</f>
        <v>0</v>
      </c>
      <c r="F357" s="40">
        <f>IF((D357&lt;0),(F354-(G355+G356)),D357)</f>
        <v>0</v>
      </c>
      <c r="G357" s="40">
        <f>IF((B354="single"),E357,F357)</f>
        <v>0</v>
      </c>
      <c r="I357" s="40" t="s">
        <v>87</v>
      </c>
      <c r="J357" s="70">
        <v>0</v>
      </c>
      <c r="K357" s="70">
        <f>K356-O356</f>
        <v>19183.32</v>
      </c>
      <c r="L357" s="40">
        <f>IF((J357&lt;K357),J357,K357)</f>
        <v>0</v>
      </c>
      <c r="M357" s="40">
        <f>IF((L357&lt;0),(M354-(O356+O355)),L357)</f>
        <v>0</v>
      </c>
      <c r="N357" s="40">
        <f>IF((L357&lt;0),(N354-(O355+O356)),L357)</f>
        <v>0</v>
      </c>
      <c r="O357" s="40">
        <f>IF((J354="single"),M357,N357)</f>
        <v>0</v>
      </c>
    </row>
    <row r="358" spans="1:15" x14ac:dyDescent="0.25">
      <c r="A358" t="s">
        <v>88</v>
      </c>
      <c r="B358" s="70">
        <v>0</v>
      </c>
      <c r="C358" s="70">
        <f>C357-G357</f>
        <v>19183.32</v>
      </c>
      <c r="D358" s="40">
        <f>IF((B358&lt;C358),B358,C358)</f>
        <v>0</v>
      </c>
      <c r="E358" s="40">
        <f>IF((D358&lt;0),(E354-(G357+G356+G355)),D358)</f>
        <v>0</v>
      </c>
      <c r="F358" s="40">
        <f>IF((D358&lt;0),(F354-(G355+G356+G357)),D358)</f>
        <v>0</v>
      </c>
      <c r="G358" s="40">
        <f>IF((B354="single"),E358,F358)</f>
        <v>0</v>
      </c>
      <c r="I358" s="40" t="s">
        <v>88</v>
      </c>
      <c r="J358" s="70">
        <v>0</v>
      </c>
      <c r="K358" s="70">
        <f>K357-O357</f>
        <v>19183.32</v>
      </c>
      <c r="L358" s="40">
        <f>IF((J358&lt;K358),J358,K358)</f>
        <v>0</v>
      </c>
      <c r="M358" s="40">
        <f>IF((L358&lt;0),(M354-(O357+O356+O355)),L358)</f>
        <v>0</v>
      </c>
      <c r="N358" s="40">
        <f>IF((L358&lt;0),(N354-(O355+O356+O357)),L358)</f>
        <v>0</v>
      </c>
      <c r="O358" s="40">
        <f>IF((J354="single"),M358,N358)</f>
        <v>0</v>
      </c>
    </row>
    <row r="359" spans="1:15" x14ac:dyDescent="0.25">
      <c r="A359" t="s">
        <v>89</v>
      </c>
      <c r="B359" s="40">
        <f>SUM(B355:B358)</f>
        <v>0</v>
      </c>
      <c r="G359" s="40">
        <f>SUM(G355:G358)</f>
        <v>0</v>
      </c>
      <c r="I359" s="40" t="s">
        <v>89</v>
      </c>
      <c r="J359" s="40">
        <f>SUM(J355:J358)</f>
        <v>0</v>
      </c>
      <c r="O359" s="40">
        <f>SUM(O355:O358)</f>
        <v>0</v>
      </c>
    </row>
    <row r="360" spans="1:15" x14ac:dyDescent="0.25">
      <c r="A360" s="69"/>
      <c r="B360" s="80"/>
      <c r="C360" s="69"/>
      <c r="I360" s="80"/>
      <c r="J360" s="80"/>
      <c r="K360" s="80"/>
    </row>
    <row r="361" spans="1:15" x14ac:dyDescent="0.25">
      <c r="A361" s="69"/>
      <c r="B361" s="80"/>
      <c r="C361" s="69"/>
      <c r="I361" s="80"/>
      <c r="J361" s="80"/>
      <c r="K361" s="80"/>
    </row>
    <row r="362" spans="1:15" x14ac:dyDescent="0.25">
      <c r="A362" s="69"/>
      <c r="B362" s="80"/>
      <c r="C362" s="69"/>
      <c r="I362" s="80"/>
      <c r="J362" s="80"/>
      <c r="K362" s="80"/>
    </row>
    <row r="363" spans="1:15" x14ac:dyDescent="0.25">
      <c r="A363" s="69"/>
      <c r="B363" s="80"/>
      <c r="C363" s="69"/>
      <c r="I363" s="80"/>
      <c r="J363" s="80"/>
      <c r="K363" s="80"/>
    </row>
  </sheetData>
  <sheetProtection algorithmName="SHA-512" hashValue="/IR3YQj9dG22qfzAyMC4eLsncqeuFi5BrbxrI7sv9RAH8xMteiALPlluiDvnrDjqK66oVJf/hSiyUzggMzPYvQ==" saltValue="IhUe+mrxLheamhOK1hkWhg==" spinCount="100000" sheet="1" objects="1" scenarios="1"/>
  <dataValidations count="1">
    <dataValidation type="list" allowBlank="1" showInputMessage="1" showErrorMessage="1" sqref="J94:K94 B4:C4 B14:C14 B34:C34 B64:C64 B74:C74 B44:C44 J34:K34 J44:K44 J64:K64 J74:K74 B84:C84 J104:K104 B114:C114 J114:K114 J4:K4 J14:K14 J84:K84 B24:C24 J24:K24 B54:C54 J54:K54 B94:C94 B104:C104 B124:C124 B134:C134 J124:K124 J134:K134 B144:C144 J144:K144 B154:C154 B164:C164 J154:K154 J164:K164 B174:C174 J174:K174 B184:C184 B194:C194 J184:K184 J194:K194 B204:C204 J204:K204 B214:C214 B224:C224 J214:K214 J224:K224 B234:C234 J234:K234 B244:C244 B254:C254 J244:K244 J254:K254 B264:C264 J264:K264 B274:C274 B284:C284 J274:K274 J284:K284 B294:C294 J294:K294 B304:C304 B314:C314 J304:K304 J314:K314 B324:C324 J324:K324 B334:C334 B344:C344 J334:K334 J344:K344 B354:C354 J354:K354">
      <formula1>"Single, Family"</formula1>
    </dataValidation>
  </dataValidations>
  <pageMargins left="0.7" right="0.7" top="0.75" bottom="0.75" header="0.3" footer="0.3"/>
  <pageSetup scale="83" orientation="portrait" r:id="rId1"/>
  <rowBreaks count="5" manualBreakCount="5">
    <brk id="53" max="16383" man="1"/>
    <brk id="103" max="16383" man="1"/>
    <brk id="153" max="16383" man="1"/>
    <brk id="203" max="16383" man="1"/>
    <brk id="253"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3"/>
  <sheetViews>
    <sheetView topLeftCell="A13" zoomScaleNormal="100" workbookViewId="0">
      <selection activeCell="B41" sqref="B41"/>
    </sheetView>
  </sheetViews>
  <sheetFormatPr defaultRowHeight="15" x14ac:dyDescent="0.25"/>
  <cols>
    <col min="1" max="1" width="14.85546875" customWidth="1"/>
    <col min="2" max="2" width="14" bestFit="1" customWidth="1"/>
    <col min="3" max="3" width="12" bestFit="1" customWidth="1"/>
    <col min="5" max="5" width="2.140625" hidden="1" customWidth="1"/>
    <col min="6" max="6" width="1.85546875" customWidth="1"/>
    <col min="7" max="7" width="14.85546875" bestFit="1" customWidth="1"/>
    <col min="8" max="8" width="14" bestFit="1" customWidth="1"/>
    <col min="9" max="9" width="12" bestFit="1" customWidth="1"/>
    <col min="11" max="11" width="0" hidden="1" customWidth="1"/>
    <col min="12" max="12" width="2.140625" customWidth="1"/>
    <col min="13" max="13" width="14.42578125" customWidth="1"/>
    <col min="14" max="14" width="13.7109375" customWidth="1"/>
    <col min="15" max="15" width="11.5703125" bestFit="1" customWidth="1"/>
    <col min="17" max="17" width="0" hidden="1" customWidth="1"/>
    <col min="18" max="18" width="1.7109375" customWidth="1"/>
    <col min="19" max="19" width="24.85546875" customWidth="1"/>
    <col min="20" max="20" width="14.42578125" customWidth="1"/>
    <col min="21" max="21" width="11.5703125" bestFit="1" customWidth="1"/>
    <col min="23" max="23" width="0" hidden="1" customWidth="1"/>
    <col min="24" max="24" width="1.28515625" customWidth="1"/>
    <col min="25" max="25" width="11" bestFit="1" customWidth="1"/>
    <col min="26" max="26" width="12.5703125" bestFit="1" customWidth="1"/>
    <col min="27" max="27" width="11.5703125" bestFit="1" customWidth="1"/>
    <col min="29" max="29" width="0" hidden="1" customWidth="1"/>
  </cols>
  <sheetData>
    <row r="1" spans="1:17" s="23" customFormat="1" x14ac:dyDescent="0.25">
      <c r="A1" s="23" t="s">
        <v>144</v>
      </c>
    </row>
    <row r="2" spans="1:17" s="23" customFormat="1" x14ac:dyDescent="0.25">
      <c r="A2" s="262"/>
      <c r="B2" s="263"/>
      <c r="C2" s="263"/>
      <c r="D2" s="263"/>
      <c r="E2" s="263"/>
      <c r="F2" s="263"/>
      <c r="G2" s="263"/>
      <c r="H2" s="263"/>
      <c r="I2" s="263"/>
      <c r="J2" s="263"/>
      <c r="K2" s="263"/>
      <c r="L2" s="263"/>
      <c r="M2" s="263"/>
      <c r="N2" s="263"/>
      <c r="O2" s="263"/>
      <c r="P2" s="263"/>
      <c r="Q2" s="264"/>
    </row>
    <row r="3" spans="1:17" s="23" customFormat="1" x14ac:dyDescent="0.25">
      <c r="A3" s="265"/>
      <c r="B3" s="266"/>
      <c r="C3" s="266"/>
      <c r="D3" s="266"/>
      <c r="E3" s="266"/>
      <c r="F3" s="266"/>
      <c r="G3" s="266"/>
      <c r="H3" s="266"/>
      <c r="I3" s="266"/>
      <c r="J3" s="266"/>
      <c r="K3" s="266"/>
      <c r="L3" s="266"/>
      <c r="M3" s="266"/>
      <c r="N3" s="266"/>
      <c r="O3" s="266"/>
      <c r="P3" s="266"/>
      <c r="Q3" s="267"/>
    </row>
    <row r="4" spans="1:17" s="23" customFormat="1" x14ac:dyDescent="0.25">
      <c r="A4" s="265"/>
      <c r="B4" s="266"/>
      <c r="C4" s="266"/>
      <c r="D4" s="266"/>
      <c r="E4" s="266"/>
      <c r="F4" s="266"/>
      <c r="G4" s="266"/>
      <c r="H4" s="266"/>
      <c r="I4" s="266"/>
      <c r="J4" s="266"/>
      <c r="K4" s="266"/>
      <c r="L4" s="266"/>
      <c r="M4" s="266"/>
      <c r="N4" s="266"/>
      <c r="O4" s="266"/>
      <c r="P4" s="266"/>
      <c r="Q4" s="267"/>
    </row>
    <row r="5" spans="1:17" s="23" customFormat="1" x14ac:dyDescent="0.25">
      <c r="A5" s="265"/>
      <c r="B5" s="266"/>
      <c r="C5" s="266"/>
      <c r="D5" s="266"/>
      <c r="E5" s="266"/>
      <c r="F5" s="266"/>
      <c r="G5" s="266"/>
      <c r="H5" s="266"/>
      <c r="I5" s="266"/>
      <c r="J5" s="266"/>
      <c r="K5" s="266"/>
      <c r="L5" s="266"/>
      <c r="M5" s="266"/>
      <c r="N5" s="266"/>
      <c r="O5" s="266"/>
      <c r="P5" s="266"/>
      <c r="Q5" s="267"/>
    </row>
    <row r="6" spans="1:17" s="23" customFormat="1" x14ac:dyDescent="0.25">
      <c r="A6" s="265"/>
      <c r="B6" s="266"/>
      <c r="C6" s="266"/>
      <c r="D6" s="266"/>
      <c r="E6" s="266"/>
      <c r="F6" s="266"/>
      <c r="G6" s="266"/>
      <c r="H6" s="266"/>
      <c r="I6" s="266"/>
      <c r="J6" s="266"/>
      <c r="K6" s="266"/>
      <c r="L6" s="266"/>
      <c r="M6" s="266"/>
      <c r="N6" s="266"/>
      <c r="O6" s="266"/>
      <c r="P6" s="266"/>
      <c r="Q6" s="267"/>
    </row>
    <row r="7" spans="1:17" s="23" customFormat="1" x14ac:dyDescent="0.25">
      <c r="A7" s="265"/>
      <c r="B7" s="266"/>
      <c r="C7" s="266"/>
      <c r="D7" s="266"/>
      <c r="E7" s="266"/>
      <c r="F7" s="266"/>
      <c r="G7" s="266"/>
      <c r="H7" s="266"/>
      <c r="I7" s="266"/>
      <c r="J7" s="266"/>
      <c r="K7" s="266"/>
      <c r="L7" s="266"/>
      <c r="M7" s="266"/>
      <c r="N7" s="266"/>
      <c r="O7" s="266"/>
      <c r="P7" s="266"/>
      <c r="Q7" s="267"/>
    </row>
    <row r="8" spans="1:17" s="23" customFormat="1" x14ac:dyDescent="0.25">
      <c r="A8" s="265"/>
      <c r="B8" s="266"/>
      <c r="C8" s="266"/>
      <c r="D8" s="266"/>
      <c r="E8" s="266"/>
      <c r="F8" s="266"/>
      <c r="G8" s="266"/>
      <c r="H8" s="266"/>
      <c r="I8" s="266"/>
      <c r="J8" s="266"/>
      <c r="K8" s="266"/>
      <c r="L8" s="266"/>
      <c r="M8" s="266"/>
      <c r="N8" s="266"/>
      <c r="O8" s="266"/>
      <c r="P8" s="266"/>
      <c r="Q8" s="267"/>
    </row>
    <row r="9" spans="1:17" s="23" customFormat="1" x14ac:dyDescent="0.25">
      <c r="A9" s="268"/>
      <c r="B9" s="269"/>
      <c r="C9" s="269"/>
      <c r="D9" s="269"/>
      <c r="E9" s="269"/>
      <c r="F9" s="269"/>
      <c r="G9" s="269"/>
      <c r="H9" s="269"/>
      <c r="I9" s="269"/>
      <c r="J9" s="269"/>
      <c r="K9" s="269"/>
      <c r="L9" s="269"/>
      <c r="M9" s="269"/>
      <c r="N9" s="269"/>
      <c r="O9" s="269"/>
      <c r="P9" s="269"/>
      <c r="Q9" s="270"/>
    </row>
    <row r="10" spans="1:17" s="23" customFormat="1" ht="7.5" customHeight="1" x14ac:dyDescent="0.25"/>
    <row r="11" spans="1:17" s="23" customFormat="1" x14ac:dyDescent="0.25">
      <c r="A11" s="23" t="s">
        <v>159</v>
      </c>
    </row>
    <row r="12" spans="1:17" s="23" customFormat="1" x14ac:dyDescent="0.25">
      <c r="A12" s="262"/>
      <c r="B12" s="263"/>
      <c r="C12" s="263"/>
      <c r="D12" s="263"/>
      <c r="E12" s="263"/>
      <c r="F12" s="263"/>
      <c r="G12" s="263"/>
      <c r="H12" s="263"/>
      <c r="I12" s="263"/>
      <c r="J12" s="263"/>
      <c r="K12" s="263"/>
      <c r="L12" s="263"/>
      <c r="M12" s="263"/>
      <c r="N12" s="263"/>
      <c r="O12" s="263"/>
      <c r="P12" s="263"/>
      <c r="Q12" s="264"/>
    </row>
    <row r="13" spans="1:17" s="23" customFormat="1" x14ac:dyDescent="0.25">
      <c r="A13" s="265"/>
      <c r="B13" s="266"/>
      <c r="C13" s="266"/>
      <c r="D13" s="266"/>
      <c r="E13" s="266"/>
      <c r="F13" s="266"/>
      <c r="G13" s="266"/>
      <c r="H13" s="266"/>
      <c r="I13" s="266"/>
      <c r="J13" s="266"/>
      <c r="K13" s="266"/>
      <c r="L13" s="266"/>
      <c r="M13" s="266"/>
      <c r="N13" s="266"/>
      <c r="O13" s="266"/>
      <c r="P13" s="266"/>
      <c r="Q13" s="267"/>
    </row>
    <row r="14" spans="1:17" s="23" customFormat="1" x14ac:dyDescent="0.25">
      <c r="A14" s="265"/>
      <c r="B14" s="266"/>
      <c r="C14" s="266"/>
      <c r="D14" s="266"/>
      <c r="E14" s="266"/>
      <c r="F14" s="266"/>
      <c r="G14" s="266"/>
      <c r="H14" s="266"/>
      <c r="I14" s="266"/>
      <c r="J14" s="266"/>
      <c r="K14" s="266"/>
      <c r="L14" s="266"/>
      <c r="M14" s="266"/>
      <c r="N14" s="266"/>
      <c r="O14" s="266"/>
      <c r="P14" s="266"/>
      <c r="Q14" s="267"/>
    </row>
    <row r="15" spans="1:17" s="23" customFormat="1" x14ac:dyDescent="0.25">
      <c r="A15" s="265"/>
      <c r="B15" s="266"/>
      <c r="C15" s="266"/>
      <c r="D15" s="266"/>
      <c r="E15" s="266"/>
      <c r="F15" s="266"/>
      <c r="G15" s="266"/>
      <c r="H15" s="266"/>
      <c r="I15" s="266"/>
      <c r="J15" s="266"/>
      <c r="K15" s="266"/>
      <c r="L15" s="266"/>
      <c r="M15" s="266"/>
      <c r="N15" s="266"/>
      <c r="O15" s="266"/>
      <c r="P15" s="266"/>
      <c r="Q15" s="267"/>
    </row>
    <row r="16" spans="1:17" s="23" customFormat="1" x14ac:dyDescent="0.25">
      <c r="A16" s="265"/>
      <c r="B16" s="266"/>
      <c r="C16" s="266"/>
      <c r="D16" s="266"/>
      <c r="E16" s="266"/>
      <c r="F16" s="266"/>
      <c r="G16" s="266"/>
      <c r="H16" s="266"/>
      <c r="I16" s="266"/>
      <c r="J16" s="266"/>
      <c r="K16" s="266"/>
      <c r="L16" s="266"/>
      <c r="M16" s="266"/>
      <c r="N16" s="266"/>
      <c r="O16" s="266"/>
      <c r="P16" s="266"/>
      <c r="Q16" s="267"/>
    </row>
    <row r="17" spans="1:29" s="23" customFormat="1" x14ac:dyDescent="0.25">
      <c r="A17" s="265"/>
      <c r="B17" s="266"/>
      <c r="C17" s="266"/>
      <c r="D17" s="266"/>
      <c r="E17" s="266"/>
      <c r="F17" s="266"/>
      <c r="G17" s="266"/>
      <c r="H17" s="266"/>
      <c r="I17" s="266"/>
      <c r="J17" s="266"/>
      <c r="K17" s="266"/>
      <c r="L17" s="266"/>
      <c r="M17" s="266"/>
      <c r="N17" s="266"/>
      <c r="O17" s="266"/>
      <c r="P17" s="266"/>
      <c r="Q17" s="267"/>
    </row>
    <row r="18" spans="1:29" s="23" customFormat="1" x14ac:dyDescent="0.25">
      <c r="A18" s="265"/>
      <c r="B18" s="266"/>
      <c r="C18" s="266"/>
      <c r="D18" s="266"/>
      <c r="E18" s="266"/>
      <c r="F18" s="266"/>
      <c r="G18" s="266"/>
      <c r="H18" s="266"/>
      <c r="I18" s="266"/>
      <c r="J18" s="266"/>
      <c r="K18" s="266"/>
      <c r="L18" s="266"/>
      <c r="M18" s="266"/>
      <c r="N18" s="266"/>
      <c r="O18" s="266"/>
      <c r="P18" s="266"/>
      <c r="Q18" s="267"/>
    </row>
    <row r="19" spans="1:29" s="23" customFormat="1" x14ac:dyDescent="0.25">
      <c r="A19" s="268"/>
      <c r="B19" s="269"/>
      <c r="C19" s="269"/>
      <c r="D19" s="269"/>
      <c r="E19" s="269"/>
      <c r="F19" s="269"/>
      <c r="G19" s="269"/>
      <c r="H19" s="269"/>
      <c r="I19" s="269"/>
      <c r="J19" s="269"/>
      <c r="K19" s="269"/>
      <c r="L19" s="269"/>
      <c r="M19" s="269"/>
      <c r="N19" s="269"/>
      <c r="O19" s="269"/>
      <c r="P19" s="269"/>
      <c r="Q19" s="270"/>
    </row>
    <row r="20" spans="1:29" s="23" customFormat="1" ht="7.5" customHeight="1" x14ac:dyDescent="0.25"/>
    <row r="21" spans="1:29" s="23" customFormat="1" x14ac:dyDescent="0.25">
      <c r="A21" s="23" t="s">
        <v>145</v>
      </c>
    </row>
    <row r="22" spans="1:29" s="23" customFormat="1" x14ac:dyDescent="0.25">
      <c r="A22" s="262"/>
      <c r="B22" s="263"/>
      <c r="C22" s="263"/>
      <c r="D22" s="263"/>
      <c r="E22" s="263"/>
      <c r="F22" s="263"/>
      <c r="G22" s="263"/>
      <c r="H22" s="263"/>
      <c r="I22" s="263"/>
      <c r="J22" s="263"/>
      <c r="K22" s="263"/>
      <c r="L22" s="263"/>
      <c r="M22" s="263"/>
      <c r="N22" s="263"/>
      <c r="O22" s="263"/>
      <c r="P22" s="263"/>
      <c r="Q22" s="264"/>
    </row>
    <row r="23" spans="1:29" s="23" customFormat="1" x14ac:dyDescent="0.25">
      <c r="A23" s="265"/>
      <c r="B23" s="266"/>
      <c r="C23" s="266"/>
      <c r="D23" s="266"/>
      <c r="E23" s="266"/>
      <c r="F23" s="266"/>
      <c r="G23" s="266"/>
      <c r="H23" s="266"/>
      <c r="I23" s="266"/>
      <c r="J23" s="266"/>
      <c r="K23" s="266"/>
      <c r="L23" s="266"/>
      <c r="M23" s="266"/>
      <c r="N23" s="266"/>
      <c r="O23" s="266"/>
      <c r="P23" s="266"/>
      <c r="Q23" s="267"/>
    </row>
    <row r="24" spans="1:29" s="23" customFormat="1" x14ac:dyDescent="0.25">
      <c r="A24" s="265"/>
      <c r="B24" s="266"/>
      <c r="C24" s="266"/>
      <c r="D24" s="266"/>
      <c r="E24" s="266"/>
      <c r="F24" s="266"/>
      <c r="G24" s="266"/>
      <c r="H24" s="266"/>
      <c r="I24" s="266"/>
      <c r="J24" s="266"/>
      <c r="K24" s="266"/>
      <c r="L24" s="266"/>
      <c r="M24" s="266"/>
      <c r="N24" s="266"/>
      <c r="O24" s="266"/>
      <c r="P24" s="266"/>
      <c r="Q24" s="267"/>
    </row>
    <row r="25" spans="1:29" s="23" customFormat="1" x14ac:dyDescent="0.25">
      <c r="A25" s="265"/>
      <c r="B25" s="266"/>
      <c r="C25" s="266"/>
      <c r="D25" s="266"/>
      <c r="E25" s="266"/>
      <c r="F25" s="266"/>
      <c r="G25" s="266"/>
      <c r="H25" s="266"/>
      <c r="I25" s="266"/>
      <c r="J25" s="266"/>
      <c r="K25" s="266"/>
      <c r="L25" s="266"/>
      <c r="M25" s="266"/>
      <c r="N25" s="266"/>
      <c r="O25" s="266"/>
      <c r="P25" s="266"/>
      <c r="Q25" s="267"/>
    </row>
    <row r="26" spans="1:29" s="23" customFormat="1" x14ac:dyDescent="0.25">
      <c r="A26" s="265"/>
      <c r="B26" s="266"/>
      <c r="C26" s="266"/>
      <c r="D26" s="266"/>
      <c r="E26" s="266"/>
      <c r="F26" s="266"/>
      <c r="G26" s="266"/>
      <c r="H26" s="266"/>
      <c r="I26" s="266"/>
      <c r="J26" s="266"/>
      <c r="K26" s="266"/>
      <c r="L26" s="266"/>
      <c r="M26" s="266"/>
      <c r="N26" s="266"/>
      <c r="O26" s="266"/>
      <c r="P26" s="266"/>
      <c r="Q26" s="267"/>
    </row>
    <row r="27" spans="1:29" s="23" customFormat="1" x14ac:dyDescent="0.25">
      <c r="A27" s="265"/>
      <c r="B27" s="266"/>
      <c r="C27" s="266"/>
      <c r="D27" s="266"/>
      <c r="E27" s="266"/>
      <c r="F27" s="266"/>
      <c r="G27" s="266"/>
      <c r="H27" s="266"/>
      <c r="I27" s="266"/>
      <c r="J27" s="266"/>
      <c r="K27" s="266"/>
      <c r="L27" s="266"/>
      <c r="M27" s="266"/>
      <c r="N27" s="266"/>
      <c r="O27" s="266"/>
      <c r="P27" s="266"/>
      <c r="Q27" s="267"/>
    </row>
    <row r="28" spans="1:29" s="23" customFormat="1" x14ac:dyDescent="0.25">
      <c r="A28" s="265"/>
      <c r="B28" s="266"/>
      <c r="C28" s="266"/>
      <c r="D28" s="266"/>
      <c r="E28" s="266"/>
      <c r="F28" s="266"/>
      <c r="G28" s="266"/>
      <c r="H28" s="266"/>
      <c r="I28" s="266"/>
      <c r="J28" s="266"/>
      <c r="K28" s="266"/>
      <c r="L28" s="266"/>
      <c r="M28" s="266"/>
      <c r="N28" s="266"/>
      <c r="O28" s="266"/>
      <c r="P28" s="266"/>
      <c r="Q28" s="267"/>
    </row>
    <row r="29" spans="1:29" s="23" customFormat="1" x14ac:dyDescent="0.25">
      <c r="A29" s="268"/>
      <c r="B29" s="269"/>
      <c r="C29" s="269"/>
      <c r="D29" s="269"/>
      <c r="E29" s="269"/>
      <c r="F29" s="269"/>
      <c r="G29" s="269"/>
      <c r="H29" s="269"/>
      <c r="I29" s="269"/>
      <c r="J29" s="269"/>
      <c r="K29" s="269"/>
      <c r="L29" s="269"/>
      <c r="M29" s="269"/>
      <c r="N29" s="269"/>
      <c r="O29" s="269"/>
      <c r="P29" s="269"/>
      <c r="Q29" s="270"/>
    </row>
    <row r="30" spans="1:29" s="23" customFormat="1" x14ac:dyDescent="0.25">
      <c r="A30" s="161"/>
      <c r="B30" s="161"/>
      <c r="C30" s="161"/>
      <c r="D30" s="161"/>
      <c r="E30" s="161"/>
      <c r="F30" s="161"/>
      <c r="G30" s="161"/>
      <c r="H30" s="161"/>
      <c r="I30" s="161"/>
      <c r="J30" s="161"/>
      <c r="K30" s="161"/>
      <c r="L30" s="161"/>
      <c r="M30" s="161"/>
      <c r="N30" s="161"/>
      <c r="O30" s="161"/>
      <c r="P30" s="161"/>
      <c r="Q30" s="161"/>
    </row>
    <row r="31" spans="1:29" s="209" customFormat="1" ht="90" x14ac:dyDescent="0.25">
      <c r="A31" s="206" t="s">
        <v>180</v>
      </c>
      <c r="B31" s="207"/>
      <c r="C31" s="207"/>
      <c r="D31" s="208"/>
      <c r="F31" s="210"/>
      <c r="G31" s="211" t="s">
        <v>181</v>
      </c>
      <c r="H31" s="212"/>
      <c r="I31" s="212"/>
      <c r="J31" s="213"/>
      <c r="K31" s="214"/>
      <c r="L31" s="210"/>
      <c r="M31" s="215" t="s">
        <v>182</v>
      </c>
      <c r="N31" s="216"/>
      <c r="O31" s="216"/>
      <c r="P31" s="216"/>
      <c r="Q31" s="217"/>
      <c r="R31" s="210"/>
      <c r="S31" s="218" t="s">
        <v>183</v>
      </c>
      <c r="T31" s="219"/>
      <c r="U31" s="219"/>
      <c r="V31" s="220"/>
      <c r="X31" s="210"/>
      <c r="Y31" s="221" t="s">
        <v>184</v>
      </c>
      <c r="Z31" s="222"/>
      <c r="AA31" s="222"/>
      <c r="AB31" s="223"/>
    </row>
    <row r="32" spans="1:29" s="227" customFormat="1" ht="90" x14ac:dyDescent="0.25">
      <c r="A32" s="224" t="s">
        <v>174</v>
      </c>
      <c r="B32" s="225" t="s">
        <v>175</v>
      </c>
      <c r="C32" s="225" t="s">
        <v>176</v>
      </c>
      <c r="D32" s="226" t="s">
        <v>177</v>
      </c>
      <c r="E32" s="227" t="s">
        <v>178</v>
      </c>
      <c r="F32" s="228"/>
      <c r="G32" s="229" t="s">
        <v>174</v>
      </c>
      <c r="H32" s="230" t="s">
        <v>175</v>
      </c>
      <c r="I32" s="230" t="s">
        <v>176</v>
      </c>
      <c r="J32" s="231" t="s">
        <v>177</v>
      </c>
      <c r="K32" s="232" t="s">
        <v>178</v>
      </c>
      <c r="L32" s="228"/>
      <c r="M32" s="233" t="s">
        <v>174</v>
      </c>
      <c r="N32" s="234" t="s">
        <v>175</v>
      </c>
      <c r="O32" s="234" t="s">
        <v>176</v>
      </c>
      <c r="P32" s="234" t="s">
        <v>177</v>
      </c>
      <c r="Q32" s="235" t="s">
        <v>178</v>
      </c>
      <c r="R32" s="228"/>
      <c r="S32" s="236" t="s">
        <v>174</v>
      </c>
      <c r="T32" s="237" t="s">
        <v>175</v>
      </c>
      <c r="U32" s="237" t="s">
        <v>176</v>
      </c>
      <c r="V32" s="238" t="s">
        <v>177</v>
      </c>
      <c r="W32" s="227" t="s">
        <v>178</v>
      </c>
      <c r="X32" s="228"/>
      <c r="Y32" s="239" t="s">
        <v>174</v>
      </c>
      <c r="Z32" s="240" t="s">
        <v>175</v>
      </c>
      <c r="AA32" s="240" t="s">
        <v>176</v>
      </c>
      <c r="AB32" s="241" t="s">
        <v>177</v>
      </c>
      <c r="AC32" s="227" t="s">
        <v>178</v>
      </c>
    </row>
    <row r="33" spans="1:29" s="23" customFormat="1" x14ac:dyDescent="0.25">
      <c r="A33" s="162" t="s">
        <v>194</v>
      </c>
      <c r="B33" s="163">
        <v>7500</v>
      </c>
      <c r="C33" s="163">
        <v>1000</v>
      </c>
      <c r="D33" s="164">
        <v>0.1</v>
      </c>
      <c r="E33" s="31">
        <f>(B33+C33)*D33</f>
        <v>850</v>
      </c>
      <c r="F33" s="196"/>
      <c r="G33" s="165" t="s">
        <v>196</v>
      </c>
      <c r="H33" s="166">
        <v>11000</v>
      </c>
      <c r="I33" s="166">
        <v>2000</v>
      </c>
      <c r="J33" s="167">
        <v>0.01</v>
      </c>
      <c r="K33" s="168">
        <f>(H33+I33)*J33</f>
        <v>130</v>
      </c>
      <c r="L33" s="196"/>
      <c r="M33" s="169" t="s">
        <v>199</v>
      </c>
      <c r="N33" s="170">
        <v>7000</v>
      </c>
      <c r="O33" s="170">
        <v>5000</v>
      </c>
      <c r="P33" s="171">
        <v>0.2</v>
      </c>
      <c r="Q33" s="172">
        <f>(N33+O33)*P33</f>
        <v>2400</v>
      </c>
      <c r="R33" s="196"/>
      <c r="S33" s="173"/>
      <c r="T33" s="174"/>
      <c r="U33" s="174"/>
      <c r="V33" s="175"/>
      <c r="W33" s="31">
        <f>(T33+U33)*V33</f>
        <v>0</v>
      </c>
      <c r="X33" s="196"/>
      <c r="Y33" s="176"/>
      <c r="Z33" s="177"/>
      <c r="AA33" s="177"/>
      <c r="AB33" s="178"/>
      <c r="AC33" s="31">
        <f>(Z33+AA33)*AB33</f>
        <v>0</v>
      </c>
    </row>
    <row r="34" spans="1:29" s="23" customFormat="1" x14ac:dyDescent="0.25">
      <c r="A34" s="162" t="s">
        <v>200</v>
      </c>
      <c r="B34" s="163">
        <v>4500</v>
      </c>
      <c r="C34" s="163">
        <v>2000</v>
      </c>
      <c r="D34" s="164">
        <v>0.02</v>
      </c>
      <c r="E34" s="31">
        <f t="shared" ref="E34:E55" si="0">(B34+C34)*D34</f>
        <v>130</v>
      </c>
      <c r="F34" s="196"/>
      <c r="G34" s="165" t="s">
        <v>197</v>
      </c>
      <c r="H34" s="166">
        <v>4500</v>
      </c>
      <c r="I34" s="166">
        <v>1000</v>
      </c>
      <c r="J34" s="167">
        <v>0.05</v>
      </c>
      <c r="K34" s="168">
        <f t="shared" ref="K34:K55" si="1">(H34+I34)*J34</f>
        <v>275</v>
      </c>
      <c r="L34" s="196"/>
      <c r="M34" s="169" t="s">
        <v>195</v>
      </c>
      <c r="N34" s="170">
        <v>8000</v>
      </c>
      <c r="O34" s="170">
        <v>2500</v>
      </c>
      <c r="P34" s="171">
        <v>0.04</v>
      </c>
      <c r="Q34" s="172">
        <f t="shared" ref="Q34:Q55" si="2">(N34+O34)*P34</f>
        <v>420</v>
      </c>
      <c r="R34" s="196"/>
      <c r="S34" s="173"/>
      <c r="T34" s="174"/>
      <c r="U34" s="174"/>
      <c r="V34" s="175"/>
      <c r="W34" s="31">
        <f t="shared" ref="W34:W55" si="3">(T34+U34)*V34</f>
        <v>0</v>
      </c>
      <c r="X34" s="196"/>
      <c r="Y34" s="176"/>
      <c r="Z34" s="177"/>
      <c r="AA34" s="177"/>
      <c r="AB34" s="178"/>
      <c r="AC34" s="31">
        <f t="shared" ref="AC34:AC55" si="4">(Z34+AA34)*AB34</f>
        <v>0</v>
      </c>
    </row>
    <row r="35" spans="1:29" s="23" customFormat="1" x14ac:dyDescent="0.25">
      <c r="A35" s="162"/>
      <c r="B35" s="163"/>
      <c r="C35" s="163"/>
      <c r="D35" s="164"/>
      <c r="E35" s="31">
        <f t="shared" si="0"/>
        <v>0</v>
      </c>
      <c r="F35" s="196"/>
      <c r="G35" s="165"/>
      <c r="H35" s="166"/>
      <c r="I35" s="166"/>
      <c r="J35" s="167"/>
      <c r="K35" s="168">
        <f t="shared" si="1"/>
        <v>0</v>
      </c>
      <c r="L35" s="196"/>
      <c r="M35" s="169"/>
      <c r="N35" s="170"/>
      <c r="O35" s="170"/>
      <c r="P35" s="171"/>
      <c r="Q35" s="172">
        <f t="shared" si="2"/>
        <v>0</v>
      </c>
      <c r="R35" s="196"/>
      <c r="S35" s="173"/>
      <c r="T35" s="174"/>
      <c r="U35" s="174"/>
      <c r="V35" s="175"/>
      <c r="W35" s="31">
        <f t="shared" si="3"/>
        <v>0</v>
      </c>
      <c r="X35" s="196"/>
      <c r="Y35" s="176"/>
      <c r="Z35" s="177"/>
      <c r="AA35" s="177"/>
      <c r="AB35" s="178"/>
      <c r="AC35" s="31">
        <f t="shared" si="4"/>
        <v>0</v>
      </c>
    </row>
    <row r="36" spans="1:29" s="23" customFormat="1" x14ac:dyDescent="0.25">
      <c r="A36" s="162"/>
      <c r="B36" s="163"/>
      <c r="C36" s="163"/>
      <c r="D36" s="164"/>
      <c r="E36" s="31">
        <f t="shared" si="0"/>
        <v>0</v>
      </c>
      <c r="F36" s="196"/>
      <c r="G36" s="165"/>
      <c r="H36" s="166"/>
      <c r="I36" s="166"/>
      <c r="J36" s="167"/>
      <c r="K36" s="168">
        <f t="shared" si="1"/>
        <v>0</v>
      </c>
      <c r="L36" s="196"/>
      <c r="M36" s="169"/>
      <c r="N36" s="170"/>
      <c r="O36" s="170"/>
      <c r="P36" s="171"/>
      <c r="Q36" s="172">
        <f t="shared" si="2"/>
        <v>0</v>
      </c>
      <c r="R36" s="196"/>
      <c r="S36" s="173"/>
      <c r="T36" s="174"/>
      <c r="U36" s="174"/>
      <c r="V36" s="175"/>
      <c r="W36" s="31">
        <f t="shared" si="3"/>
        <v>0</v>
      </c>
      <c r="X36" s="196"/>
      <c r="Y36" s="176"/>
      <c r="Z36" s="177"/>
      <c r="AA36" s="177"/>
      <c r="AB36" s="178"/>
      <c r="AC36" s="31">
        <f t="shared" si="4"/>
        <v>0</v>
      </c>
    </row>
    <row r="37" spans="1:29" s="23" customFormat="1" x14ac:dyDescent="0.25">
      <c r="A37" s="162"/>
      <c r="B37" s="163"/>
      <c r="C37" s="163"/>
      <c r="D37" s="164"/>
      <c r="E37" s="31">
        <f t="shared" si="0"/>
        <v>0</v>
      </c>
      <c r="F37" s="196"/>
      <c r="G37" s="165"/>
      <c r="H37" s="166"/>
      <c r="I37" s="166"/>
      <c r="J37" s="167"/>
      <c r="K37" s="168">
        <f t="shared" si="1"/>
        <v>0</v>
      </c>
      <c r="L37" s="196"/>
      <c r="M37" s="169"/>
      <c r="N37" s="170"/>
      <c r="O37" s="170"/>
      <c r="P37" s="171"/>
      <c r="Q37" s="172">
        <f t="shared" si="2"/>
        <v>0</v>
      </c>
      <c r="R37" s="196"/>
      <c r="S37" s="173"/>
      <c r="T37" s="174"/>
      <c r="U37" s="174"/>
      <c r="V37" s="175"/>
      <c r="W37" s="31">
        <f t="shared" si="3"/>
        <v>0</v>
      </c>
      <c r="X37" s="196"/>
      <c r="Y37" s="176"/>
      <c r="Z37" s="177"/>
      <c r="AA37" s="177"/>
      <c r="AB37" s="178"/>
      <c r="AC37" s="31">
        <f t="shared" si="4"/>
        <v>0</v>
      </c>
    </row>
    <row r="38" spans="1:29" s="23" customFormat="1" x14ac:dyDescent="0.25">
      <c r="A38" s="162"/>
      <c r="B38" s="163"/>
      <c r="C38" s="163"/>
      <c r="D38" s="164"/>
      <c r="E38" s="31">
        <f t="shared" si="0"/>
        <v>0</v>
      </c>
      <c r="F38" s="196"/>
      <c r="G38" s="165"/>
      <c r="H38" s="166"/>
      <c r="I38" s="166"/>
      <c r="J38" s="167"/>
      <c r="K38" s="168">
        <f t="shared" si="1"/>
        <v>0</v>
      </c>
      <c r="L38" s="196"/>
      <c r="M38" s="169"/>
      <c r="N38" s="170"/>
      <c r="O38" s="170"/>
      <c r="P38" s="171"/>
      <c r="Q38" s="172">
        <f t="shared" si="2"/>
        <v>0</v>
      </c>
      <c r="R38" s="196"/>
      <c r="S38" s="173"/>
      <c r="T38" s="174"/>
      <c r="U38" s="174"/>
      <c r="V38" s="175"/>
      <c r="W38" s="31">
        <f t="shared" si="3"/>
        <v>0</v>
      </c>
      <c r="X38" s="196"/>
      <c r="Y38" s="176"/>
      <c r="Z38" s="177"/>
      <c r="AA38" s="177"/>
      <c r="AB38" s="178"/>
      <c r="AC38" s="31">
        <f t="shared" si="4"/>
        <v>0</v>
      </c>
    </row>
    <row r="39" spans="1:29" s="23" customFormat="1" x14ac:dyDescent="0.25">
      <c r="A39" s="162"/>
      <c r="B39" s="163"/>
      <c r="C39" s="163"/>
      <c r="D39" s="164"/>
      <c r="E39" s="31">
        <f t="shared" si="0"/>
        <v>0</v>
      </c>
      <c r="F39" s="196"/>
      <c r="G39" s="165"/>
      <c r="H39" s="166"/>
      <c r="I39" s="166"/>
      <c r="J39" s="167"/>
      <c r="K39" s="168">
        <f t="shared" si="1"/>
        <v>0</v>
      </c>
      <c r="L39" s="196"/>
      <c r="M39" s="169"/>
      <c r="N39" s="170"/>
      <c r="O39" s="170"/>
      <c r="P39" s="171"/>
      <c r="Q39" s="172">
        <f t="shared" si="2"/>
        <v>0</v>
      </c>
      <c r="R39" s="196"/>
      <c r="S39" s="173"/>
      <c r="T39" s="174"/>
      <c r="U39" s="174"/>
      <c r="V39" s="175"/>
      <c r="W39" s="31">
        <f t="shared" si="3"/>
        <v>0</v>
      </c>
      <c r="X39" s="196"/>
      <c r="Y39" s="176"/>
      <c r="Z39" s="177"/>
      <c r="AA39" s="177"/>
      <c r="AB39" s="178"/>
      <c r="AC39" s="31">
        <f t="shared" si="4"/>
        <v>0</v>
      </c>
    </row>
    <row r="40" spans="1:29" s="23" customFormat="1" x14ac:dyDescent="0.25">
      <c r="A40" s="162"/>
      <c r="B40" s="163"/>
      <c r="C40" s="163"/>
      <c r="D40" s="164"/>
      <c r="E40" s="31">
        <f t="shared" si="0"/>
        <v>0</v>
      </c>
      <c r="F40" s="196"/>
      <c r="G40" s="165"/>
      <c r="H40" s="166"/>
      <c r="I40" s="166"/>
      <c r="J40" s="167"/>
      <c r="K40" s="168">
        <f t="shared" si="1"/>
        <v>0</v>
      </c>
      <c r="L40" s="196"/>
      <c r="M40" s="169"/>
      <c r="N40" s="170"/>
      <c r="O40" s="170"/>
      <c r="P40" s="171"/>
      <c r="Q40" s="172">
        <f t="shared" si="2"/>
        <v>0</v>
      </c>
      <c r="R40" s="196"/>
      <c r="S40" s="173"/>
      <c r="T40" s="174"/>
      <c r="U40" s="174"/>
      <c r="V40" s="175"/>
      <c r="W40" s="31">
        <f t="shared" si="3"/>
        <v>0</v>
      </c>
      <c r="X40" s="196"/>
      <c r="Y40" s="176"/>
      <c r="Z40" s="177"/>
      <c r="AA40" s="177"/>
      <c r="AB40" s="178"/>
      <c r="AC40" s="31">
        <f t="shared" si="4"/>
        <v>0</v>
      </c>
    </row>
    <row r="41" spans="1:29" s="23" customFormat="1" x14ac:dyDescent="0.25">
      <c r="A41" s="162"/>
      <c r="B41" s="163"/>
      <c r="C41" s="163"/>
      <c r="D41" s="164"/>
      <c r="E41" s="31">
        <f t="shared" si="0"/>
        <v>0</v>
      </c>
      <c r="F41" s="196"/>
      <c r="G41" s="165"/>
      <c r="H41" s="166"/>
      <c r="I41" s="166"/>
      <c r="J41" s="167"/>
      <c r="K41" s="168">
        <f t="shared" si="1"/>
        <v>0</v>
      </c>
      <c r="L41" s="196"/>
      <c r="M41" s="169"/>
      <c r="N41" s="170"/>
      <c r="O41" s="170"/>
      <c r="P41" s="171"/>
      <c r="Q41" s="172">
        <f t="shared" si="2"/>
        <v>0</v>
      </c>
      <c r="R41" s="196"/>
      <c r="S41" s="173"/>
      <c r="T41" s="174"/>
      <c r="U41" s="174"/>
      <c r="V41" s="175"/>
      <c r="W41" s="31">
        <f t="shared" si="3"/>
        <v>0</v>
      </c>
      <c r="X41" s="196"/>
      <c r="Y41" s="176"/>
      <c r="Z41" s="177"/>
      <c r="AA41" s="177"/>
      <c r="AB41" s="178"/>
      <c r="AC41" s="31">
        <f t="shared" si="4"/>
        <v>0</v>
      </c>
    </row>
    <row r="42" spans="1:29" s="23" customFormat="1" x14ac:dyDescent="0.25">
      <c r="A42" s="162"/>
      <c r="B42" s="163"/>
      <c r="C42" s="163"/>
      <c r="D42" s="164"/>
      <c r="E42" s="31">
        <f t="shared" si="0"/>
        <v>0</v>
      </c>
      <c r="F42" s="196"/>
      <c r="G42" s="165"/>
      <c r="H42" s="166"/>
      <c r="I42" s="166"/>
      <c r="J42" s="167"/>
      <c r="K42" s="168">
        <f t="shared" si="1"/>
        <v>0</v>
      </c>
      <c r="L42" s="196"/>
      <c r="M42" s="169"/>
      <c r="N42" s="170"/>
      <c r="O42" s="170"/>
      <c r="P42" s="171"/>
      <c r="Q42" s="172">
        <f t="shared" si="2"/>
        <v>0</v>
      </c>
      <c r="R42" s="196"/>
      <c r="S42" s="173"/>
      <c r="T42" s="174"/>
      <c r="U42" s="174"/>
      <c r="V42" s="175"/>
      <c r="W42" s="31">
        <f t="shared" si="3"/>
        <v>0</v>
      </c>
      <c r="X42" s="196"/>
      <c r="Y42" s="176"/>
      <c r="Z42" s="177"/>
      <c r="AA42" s="177"/>
      <c r="AB42" s="178"/>
      <c r="AC42" s="31">
        <f t="shared" si="4"/>
        <v>0</v>
      </c>
    </row>
    <row r="43" spans="1:29" s="23" customFormat="1" x14ac:dyDescent="0.25">
      <c r="A43" s="162"/>
      <c r="B43" s="163"/>
      <c r="C43" s="163"/>
      <c r="D43" s="164"/>
      <c r="E43" s="31">
        <f t="shared" si="0"/>
        <v>0</v>
      </c>
      <c r="F43" s="196"/>
      <c r="G43" s="165"/>
      <c r="H43" s="166"/>
      <c r="I43" s="166"/>
      <c r="J43" s="167"/>
      <c r="K43" s="168">
        <f t="shared" si="1"/>
        <v>0</v>
      </c>
      <c r="L43" s="196"/>
      <c r="M43" s="169"/>
      <c r="N43" s="170"/>
      <c r="O43" s="170"/>
      <c r="P43" s="171"/>
      <c r="Q43" s="172">
        <f t="shared" si="2"/>
        <v>0</v>
      </c>
      <c r="R43" s="196"/>
      <c r="S43" s="173"/>
      <c r="T43" s="174"/>
      <c r="U43" s="174"/>
      <c r="V43" s="175"/>
      <c r="W43" s="31">
        <f t="shared" si="3"/>
        <v>0</v>
      </c>
      <c r="X43" s="196"/>
      <c r="Y43" s="176"/>
      <c r="Z43" s="177"/>
      <c r="AA43" s="177"/>
      <c r="AB43" s="178"/>
      <c r="AC43" s="31">
        <f t="shared" si="4"/>
        <v>0</v>
      </c>
    </row>
    <row r="44" spans="1:29" s="23" customFormat="1" x14ac:dyDescent="0.25">
      <c r="A44" s="162"/>
      <c r="B44" s="163"/>
      <c r="C44" s="163"/>
      <c r="D44" s="164"/>
      <c r="E44" s="31">
        <f t="shared" si="0"/>
        <v>0</v>
      </c>
      <c r="F44" s="196"/>
      <c r="G44" s="165"/>
      <c r="H44" s="166"/>
      <c r="I44" s="166"/>
      <c r="J44" s="167"/>
      <c r="K44" s="168">
        <f t="shared" si="1"/>
        <v>0</v>
      </c>
      <c r="L44" s="196"/>
      <c r="M44" s="169"/>
      <c r="N44" s="170"/>
      <c r="O44" s="170"/>
      <c r="P44" s="171"/>
      <c r="Q44" s="172">
        <f t="shared" si="2"/>
        <v>0</v>
      </c>
      <c r="R44" s="196"/>
      <c r="S44" s="173"/>
      <c r="T44" s="174"/>
      <c r="U44" s="174"/>
      <c r="V44" s="175"/>
      <c r="W44" s="31">
        <f t="shared" si="3"/>
        <v>0</v>
      </c>
      <c r="X44" s="196"/>
      <c r="Y44" s="176"/>
      <c r="Z44" s="177"/>
      <c r="AA44" s="177"/>
      <c r="AB44" s="178"/>
      <c r="AC44" s="31">
        <f t="shared" si="4"/>
        <v>0</v>
      </c>
    </row>
    <row r="45" spans="1:29" s="23" customFormat="1" x14ac:dyDescent="0.25">
      <c r="A45" s="162"/>
      <c r="B45" s="163"/>
      <c r="C45" s="163"/>
      <c r="D45" s="164"/>
      <c r="E45" s="31">
        <f t="shared" si="0"/>
        <v>0</v>
      </c>
      <c r="F45" s="196"/>
      <c r="G45" s="165"/>
      <c r="H45" s="166"/>
      <c r="I45" s="166"/>
      <c r="J45" s="167"/>
      <c r="K45" s="168">
        <f t="shared" si="1"/>
        <v>0</v>
      </c>
      <c r="L45" s="196"/>
      <c r="M45" s="169"/>
      <c r="N45" s="170"/>
      <c r="O45" s="170"/>
      <c r="P45" s="171"/>
      <c r="Q45" s="172">
        <f t="shared" si="2"/>
        <v>0</v>
      </c>
      <c r="R45" s="196"/>
      <c r="S45" s="173"/>
      <c r="T45" s="174"/>
      <c r="U45" s="174"/>
      <c r="V45" s="175"/>
      <c r="W45" s="31">
        <f t="shared" si="3"/>
        <v>0</v>
      </c>
      <c r="X45" s="196"/>
      <c r="Y45" s="176"/>
      <c r="Z45" s="177"/>
      <c r="AA45" s="177"/>
      <c r="AB45" s="178"/>
      <c r="AC45" s="31">
        <f t="shared" si="4"/>
        <v>0</v>
      </c>
    </row>
    <row r="46" spans="1:29" s="23" customFormat="1" x14ac:dyDescent="0.25">
      <c r="A46" s="162"/>
      <c r="B46" s="163"/>
      <c r="C46" s="163"/>
      <c r="D46" s="164"/>
      <c r="E46" s="31">
        <f t="shared" si="0"/>
        <v>0</v>
      </c>
      <c r="F46" s="196"/>
      <c r="G46" s="165"/>
      <c r="H46" s="166"/>
      <c r="I46" s="166"/>
      <c r="J46" s="167"/>
      <c r="K46" s="168">
        <f t="shared" si="1"/>
        <v>0</v>
      </c>
      <c r="L46" s="196"/>
      <c r="M46" s="169"/>
      <c r="N46" s="170"/>
      <c r="O46" s="170"/>
      <c r="P46" s="171"/>
      <c r="Q46" s="172">
        <f t="shared" si="2"/>
        <v>0</v>
      </c>
      <c r="R46" s="196"/>
      <c r="S46" s="173"/>
      <c r="T46" s="174"/>
      <c r="U46" s="174"/>
      <c r="V46" s="175"/>
      <c r="W46" s="31">
        <f t="shared" si="3"/>
        <v>0</v>
      </c>
      <c r="X46" s="196"/>
      <c r="Y46" s="176"/>
      <c r="Z46" s="177"/>
      <c r="AA46" s="177"/>
      <c r="AB46" s="178"/>
      <c r="AC46" s="31">
        <f t="shared" si="4"/>
        <v>0</v>
      </c>
    </row>
    <row r="47" spans="1:29" s="23" customFormat="1" x14ac:dyDescent="0.25">
      <c r="A47" s="162"/>
      <c r="B47" s="163"/>
      <c r="C47" s="163"/>
      <c r="D47" s="164"/>
      <c r="E47" s="31">
        <f t="shared" si="0"/>
        <v>0</v>
      </c>
      <c r="F47" s="196"/>
      <c r="G47" s="165"/>
      <c r="H47" s="166"/>
      <c r="I47" s="166"/>
      <c r="J47" s="167"/>
      <c r="K47" s="168">
        <f t="shared" si="1"/>
        <v>0</v>
      </c>
      <c r="L47" s="196"/>
      <c r="M47" s="169"/>
      <c r="N47" s="170"/>
      <c r="O47" s="170"/>
      <c r="P47" s="171"/>
      <c r="Q47" s="172">
        <f t="shared" si="2"/>
        <v>0</v>
      </c>
      <c r="R47" s="196"/>
      <c r="S47" s="173"/>
      <c r="T47" s="174"/>
      <c r="U47" s="174"/>
      <c r="V47" s="175"/>
      <c r="W47" s="31">
        <f t="shared" si="3"/>
        <v>0</v>
      </c>
      <c r="X47" s="196"/>
      <c r="Y47" s="176"/>
      <c r="Z47" s="177"/>
      <c r="AA47" s="177"/>
      <c r="AB47" s="178"/>
      <c r="AC47" s="31">
        <f t="shared" si="4"/>
        <v>0</v>
      </c>
    </row>
    <row r="48" spans="1:29" s="23" customFormat="1" x14ac:dyDescent="0.25">
      <c r="A48" s="162"/>
      <c r="B48" s="163"/>
      <c r="C48" s="163"/>
      <c r="D48" s="164"/>
      <c r="E48" s="31">
        <f t="shared" si="0"/>
        <v>0</v>
      </c>
      <c r="F48" s="196"/>
      <c r="G48" s="165"/>
      <c r="H48" s="166"/>
      <c r="I48" s="166"/>
      <c r="J48" s="167"/>
      <c r="K48" s="168">
        <f t="shared" si="1"/>
        <v>0</v>
      </c>
      <c r="L48" s="196"/>
      <c r="M48" s="169"/>
      <c r="N48" s="170"/>
      <c r="O48" s="170"/>
      <c r="P48" s="171"/>
      <c r="Q48" s="172">
        <f t="shared" si="2"/>
        <v>0</v>
      </c>
      <c r="R48" s="196"/>
      <c r="S48" s="173"/>
      <c r="T48" s="174"/>
      <c r="U48" s="174"/>
      <c r="V48" s="175"/>
      <c r="W48" s="31">
        <f t="shared" si="3"/>
        <v>0</v>
      </c>
      <c r="X48" s="196"/>
      <c r="Y48" s="176"/>
      <c r="Z48" s="177"/>
      <c r="AA48" s="177"/>
      <c r="AB48" s="178"/>
      <c r="AC48" s="31">
        <f t="shared" si="4"/>
        <v>0</v>
      </c>
    </row>
    <row r="49" spans="1:29" s="23" customFormat="1" x14ac:dyDescent="0.25">
      <c r="A49" s="162"/>
      <c r="B49" s="163"/>
      <c r="C49" s="163"/>
      <c r="D49" s="164"/>
      <c r="E49" s="31">
        <f t="shared" si="0"/>
        <v>0</v>
      </c>
      <c r="F49" s="196"/>
      <c r="G49" s="165"/>
      <c r="H49" s="166"/>
      <c r="I49" s="166"/>
      <c r="J49" s="167"/>
      <c r="K49" s="168">
        <f t="shared" si="1"/>
        <v>0</v>
      </c>
      <c r="L49" s="196"/>
      <c r="M49" s="169"/>
      <c r="N49" s="170"/>
      <c r="O49" s="170"/>
      <c r="P49" s="171"/>
      <c r="Q49" s="172">
        <f t="shared" si="2"/>
        <v>0</v>
      </c>
      <c r="R49" s="196"/>
      <c r="S49" s="173"/>
      <c r="T49" s="174"/>
      <c r="U49" s="174"/>
      <c r="V49" s="175"/>
      <c r="W49" s="31">
        <f t="shared" si="3"/>
        <v>0</v>
      </c>
      <c r="X49" s="196"/>
      <c r="Y49" s="176"/>
      <c r="Z49" s="177"/>
      <c r="AA49" s="177"/>
      <c r="AB49" s="178"/>
      <c r="AC49" s="31">
        <f t="shared" si="4"/>
        <v>0</v>
      </c>
    </row>
    <row r="50" spans="1:29" s="23" customFormat="1" x14ac:dyDescent="0.25">
      <c r="A50" s="162"/>
      <c r="B50" s="163"/>
      <c r="C50" s="163"/>
      <c r="D50" s="164"/>
      <c r="E50" s="31">
        <f t="shared" si="0"/>
        <v>0</v>
      </c>
      <c r="F50" s="196"/>
      <c r="G50" s="165"/>
      <c r="H50" s="166"/>
      <c r="I50" s="166"/>
      <c r="J50" s="167"/>
      <c r="K50" s="168">
        <f t="shared" si="1"/>
        <v>0</v>
      </c>
      <c r="L50" s="196"/>
      <c r="M50" s="169"/>
      <c r="N50" s="170"/>
      <c r="O50" s="170"/>
      <c r="P50" s="171"/>
      <c r="Q50" s="172">
        <f t="shared" si="2"/>
        <v>0</v>
      </c>
      <c r="R50" s="196"/>
      <c r="S50" s="173"/>
      <c r="T50" s="174"/>
      <c r="U50" s="174"/>
      <c r="V50" s="175"/>
      <c r="W50" s="31">
        <f t="shared" si="3"/>
        <v>0</v>
      </c>
      <c r="X50" s="196"/>
      <c r="Y50" s="176"/>
      <c r="Z50" s="177"/>
      <c r="AA50" s="177"/>
      <c r="AB50" s="178"/>
      <c r="AC50" s="31">
        <f t="shared" si="4"/>
        <v>0</v>
      </c>
    </row>
    <row r="51" spans="1:29" s="23" customFormat="1" x14ac:dyDescent="0.25">
      <c r="A51" s="162"/>
      <c r="B51" s="163"/>
      <c r="C51" s="163"/>
      <c r="D51" s="164"/>
      <c r="E51" s="31">
        <f t="shared" si="0"/>
        <v>0</v>
      </c>
      <c r="F51" s="196"/>
      <c r="G51" s="165"/>
      <c r="H51" s="166"/>
      <c r="I51" s="166"/>
      <c r="J51" s="167"/>
      <c r="K51" s="168">
        <f t="shared" si="1"/>
        <v>0</v>
      </c>
      <c r="L51" s="196"/>
      <c r="M51" s="169"/>
      <c r="N51" s="170"/>
      <c r="O51" s="170"/>
      <c r="P51" s="171"/>
      <c r="Q51" s="172">
        <f t="shared" si="2"/>
        <v>0</v>
      </c>
      <c r="R51" s="196"/>
      <c r="S51" s="173"/>
      <c r="T51" s="174"/>
      <c r="U51" s="174"/>
      <c r="V51" s="175"/>
      <c r="W51" s="31">
        <f t="shared" si="3"/>
        <v>0</v>
      </c>
      <c r="X51" s="196"/>
      <c r="Y51" s="176"/>
      <c r="Z51" s="177"/>
      <c r="AA51" s="177"/>
      <c r="AB51" s="178"/>
      <c r="AC51" s="31">
        <f t="shared" si="4"/>
        <v>0</v>
      </c>
    </row>
    <row r="52" spans="1:29" s="23" customFormat="1" x14ac:dyDescent="0.25">
      <c r="A52" s="162"/>
      <c r="B52" s="163"/>
      <c r="C52" s="163"/>
      <c r="D52" s="164"/>
      <c r="E52" s="31">
        <f t="shared" si="0"/>
        <v>0</v>
      </c>
      <c r="F52" s="196"/>
      <c r="G52" s="165"/>
      <c r="H52" s="166"/>
      <c r="I52" s="166"/>
      <c r="J52" s="167"/>
      <c r="K52" s="168">
        <f t="shared" si="1"/>
        <v>0</v>
      </c>
      <c r="L52" s="196"/>
      <c r="M52" s="169"/>
      <c r="N52" s="170"/>
      <c r="O52" s="170"/>
      <c r="P52" s="171"/>
      <c r="Q52" s="172">
        <f t="shared" si="2"/>
        <v>0</v>
      </c>
      <c r="R52" s="196"/>
      <c r="S52" s="173"/>
      <c r="T52" s="174"/>
      <c r="U52" s="174"/>
      <c r="V52" s="175"/>
      <c r="W52" s="31">
        <f t="shared" si="3"/>
        <v>0</v>
      </c>
      <c r="X52" s="196"/>
      <c r="Y52" s="176"/>
      <c r="Z52" s="177"/>
      <c r="AA52" s="177"/>
      <c r="AB52" s="178"/>
      <c r="AC52" s="31">
        <f t="shared" si="4"/>
        <v>0</v>
      </c>
    </row>
    <row r="53" spans="1:29" s="23" customFormat="1" x14ac:dyDescent="0.25">
      <c r="A53" s="162"/>
      <c r="B53" s="163"/>
      <c r="C53" s="163"/>
      <c r="D53" s="164"/>
      <c r="E53" s="31">
        <f t="shared" si="0"/>
        <v>0</v>
      </c>
      <c r="F53" s="196"/>
      <c r="G53" s="165"/>
      <c r="H53" s="166"/>
      <c r="I53" s="166"/>
      <c r="J53" s="167"/>
      <c r="K53" s="168">
        <f t="shared" si="1"/>
        <v>0</v>
      </c>
      <c r="L53" s="196"/>
      <c r="M53" s="169"/>
      <c r="N53" s="170"/>
      <c r="O53" s="170"/>
      <c r="P53" s="171"/>
      <c r="Q53" s="172">
        <f t="shared" si="2"/>
        <v>0</v>
      </c>
      <c r="R53" s="196"/>
      <c r="S53" s="173"/>
      <c r="T53" s="174"/>
      <c r="U53" s="174"/>
      <c r="V53" s="175"/>
      <c r="W53" s="31">
        <f t="shared" si="3"/>
        <v>0</v>
      </c>
      <c r="X53" s="196"/>
      <c r="Y53" s="176"/>
      <c r="Z53" s="177"/>
      <c r="AA53" s="177"/>
      <c r="AB53" s="178"/>
      <c r="AC53" s="31">
        <f t="shared" si="4"/>
        <v>0</v>
      </c>
    </row>
    <row r="54" spans="1:29" s="23" customFormat="1" x14ac:dyDescent="0.25">
      <c r="A54" s="162"/>
      <c r="B54" s="163"/>
      <c r="C54" s="163"/>
      <c r="D54" s="164"/>
      <c r="E54" s="31">
        <f t="shared" si="0"/>
        <v>0</v>
      </c>
      <c r="F54" s="196"/>
      <c r="G54" s="165"/>
      <c r="H54" s="166"/>
      <c r="I54" s="166"/>
      <c r="J54" s="167"/>
      <c r="K54" s="168">
        <f t="shared" si="1"/>
        <v>0</v>
      </c>
      <c r="L54" s="196"/>
      <c r="M54" s="169"/>
      <c r="N54" s="170"/>
      <c r="O54" s="170"/>
      <c r="P54" s="171"/>
      <c r="Q54" s="172">
        <f t="shared" si="2"/>
        <v>0</v>
      </c>
      <c r="R54" s="196"/>
      <c r="S54" s="173"/>
      <c r="T54" s="174"/>
      <c r="U54" s="174"/>
      <c r="V54" s="175"/>
      <c r="W54" s="31">
        <f t="shared" si="3"/>
        <v>0</v>
      </c>
      <c r="X54" s="196"/>
      <c r="Y54" s="176"/>
      <c r="Z54" s="177"/>
      <c r="AA54" s="177"/>
      <c r="AB54" s="178"/>
      <c r="AC54" s="31">
        <f t="shared" si="4"/>
        <v>0</v>
      </c>
    </row>
    <row r="55" spans="1:29" s="23" customFormat="1" x14ac:dyDescent="0.25">
      <c r="A55" s="162"/>
      <c r="B55" s="163"/>
      <c r="C55" s="163"/>
      <c r="D55" s="164"/>
      <c r="E55" s="31">
        <f t="shared" si="0"/>
        <v>0</v>
      </c>
      <c r="F55" s="196"/>
      <c r="G55" s="165"/>
      <c r="H55" s="166"/>
      <c r="I55" s="166"/>
      <c r="J55" s="167"/>
      <c r="K55" s="168">
        <f t="shared" si="1"/>
        <v>0</v>
      </c>
      <c r="L55" s="196"/>
      <c r="M55" s="169"/>
      <c r="N55" s="170"/>
      <c r="O55" s="170"/>
      <c r="P55" s="171"/>
      <c r="Q55" s="172">
        <f t="shared" si="2"/>
        <v>0</v>
      </c>
      <c r="R55" s="196"/>
      <c r="S55" s="173"/>
      <c r="T55" s="174"/>
      <c r="U55" s="174"/>
      <c r="V55" s="175"/>
      <c r="W55" s="31">
        <f t="shared" si="3"/>
        <v>0</v>
      </c>
      <c r="X55" s="196"/>
      <c r="Y55" s="176"/>
      <c r="Z55" s="177"/>
      <c r="AA55" s="177"/>
      <c r="AB55" s="178"/>
      <c r="AC55" s="31">
        <f t="shared" si="4"/>
        <v>0</v>
      </c>
    </row>
    <row r="56" spans="1:29" s="23" customFormat="1" x14ac:dyDescent="0.25">
      <c r="A56" s="162"/>
      <c r="B56" s="163"/>
      <c r="C56" s="163"/>
      <c r="D56" s="164"/>
      <c r="E56" s="31"/>
      <c r="F56" s="196"/>
      <c r="G56" s="165" t="s">
        <v>198</v>
      </c>
      <c r="H56" s="166">
        <v>1000</v>
      </c>
      <c r="I56" s="166">
        <v>500</v>
      </c>
      <c r="J56" s="167">
        <v>0.02</v>
      </c>
      <c r="K56" s="168"/>
      <c r="L56" s="196"/>
      <c r="M56" s="169"/>
      <c r="N56" s="170"/>
      <c r="O56" s="170"/>
      <c r="P56" s="171"/>
      <c r="Q56" s="172"/>
      <c r="R56" s="196"/>
      <c r="S56" s="173"/>
      <c r="T56" s="174"/>
      <c r="U56" s="174"/>
      <c r="V56" s="175"/>
      <c r="W56" s="31"/>
      <c r="X56" s="196"/>
      <c r="Y56" s="176"/>
      <c r="Z56" s="177"/>
      <c r="AA56" s="177"/>
      <c r="AB56" s="178"/>
      <c r="AC56" s="31"/>
    </row>
    <row r="57" spans="1:29" s="23" customFormat="1" x14ac:dyDescent="0.25">
      <c r="A57" s="162"/>
      <c r="B57" s="163"/>
      <c r="C57" s="163"/>
      <c r="D57" s="164"/>
      <c r="E57" s="31"/>
      <c r="F57" s="196"/>
      <c r="G57" s="165"/>
      <c r="H57" s="166"/>
      <c r="I57" s="166"/>
      <c r="J57" s="167"/>
      <c r="K57" s="168"/>
      <c r="L57" s="196"/>
      <c r="M57" s="169"/>
      <c r="N57" s="170"/>
      <c r="O57" s="170"/>
      <c r="P57" s="171"/>
      <c r="Q57" s="172"/>
      <c r="R57" s="196"/>
      <c r="S57" s="173"/>
      <c r="T57" s="174"/>
      <c r="U57" s="174"/>
      <c r="V57" s="175"/>
      <c r="W57" s="31"/>
      <c r="X57" s="196"/>
      <c r="Y57" s="176"/>
      <c r="Z57" s="177"/>
      <c r="AA57" s="177"/>
      <c r="AB57" s="178"/>
      <c r="AC57" s="31"/>
    </row>
    <row r="58" spans="1:29" s="23" customFormat="1" x14ac:dyDescent="0.25">
      <c r="A58" s="162"/>
      <c r="B58" s="163"/>
      <c r="C58" s="163"/>
      <c r="D58" s="164"/>
      <c r="E58" s="31"/>
      <c r="F58" s="196"/>
      <c r="G58" s="165"/>
      <c r="H58" s="166"/>
      <c r="I58" s="166"/>
      <c r="J58" s="167"/>
      <c r="K58" s="168"/>
      <c r="L58" s="196"/>
      <c r="M58" s="169"/>
      <c r="N58" s="170"/>
      <c r="O58" s="170"/>
      <c r="P58" s="171"/>
      <c r="Q58" s="172"/>
      <c r="R58" s="196"/>
      <c r="S58" s="173"/>
      <c r="T58" s="174"/>
      <c r="U58" s="174"/>
      <c r="V58" s="175"/>
      <c r="W58" s="31"/>
      <c r="X58" s="196"/>
      <c r="Y58" s="176"/>
      <c r="Z58" s="177"/>
      <c r="AA58" s="177"/>
      <c r="AB58" s="178"/>
      <c r="AC58" s="31"/>
    </row>
    <row r="59" spans="1:29" s="22" customFormat="1" x14ac:dyDescent="0.25">
      <c r="A59" s="179" t="s">
        <v>179</v>
      </c>
      <c r="B59" s="180">
        <f>SUM(B33:B58)</f>
        <v>12000</v>
      </c>
      <c r="C59" s="180">
        <f>SUM(C33:C58)</f>
        <v>3000</v>
      </c>
      <c r="D59" s="181">
        <f>SUM(E33:E55)/(B59+C59)</f>
        <v>6.5333333333333327E-2</v>
      </c>
      <c r="F59" s="197"/>
      <c r="G59" s="182" t="s">
        <v>179</v>
      </c>
      <c r="H59" s="183">
        <f>SUM(H33:H58)</f>
        <v>16500</v>
      </c>
      <c r="I59" s="183">
        <f>SUM(I33:I58)</f>
        <v>3500</v>
      </c>
      <c r="J59" s="184">
        <f>SUM(K33:K55)/(H59+I59)</f>
        <v>2.0250000000000001E-2</v>
      </c>
      <c r="K59" s="185"/>
      <c r="L59" s="197"/>
      <c r="M59" s="186" t="s">
        <v>179</v>
      </c>
      <c r="N59" s="187">
        <f>SUM(N33:N58)</f>
        <v>15000</v>
      </c>
      <c r="O59" s="187">
        <f>SUM(O33:O58)</f>
        <v>7500</v>
      </c>
      <c r="P59" s="188">
        <f>SUM(Q33:Q55)/(N59+O59)</f>
        <v>0.12533333333333332</v>
      </c>
      <c r="Q59" s="189"/>
      <c r="R59" s="197"/>
      <c r="S59" s="190" t="s">
        <v>179</v>
      </c>
      <c r="T59" s="191">
        <f>SUM(T33:T58)</f>
        <v>0</v>
      </c>
      <c r="U59" s="191">
        <f>SUM(U33:U58)</f>
        <v>0</v>
      </c>
      <c r="V59" s="192" t="e">
        <f>SUM(W33:W55)/(T59+U59)</f>
        <v>#DIV/0!</v>
      </c>
      <c r="X59" s="197"/>
      <c r="Y59" s="193" t="s">
        <v>179</v>
      </c>
      <c r="Z59" s="194">
        <f>SUM(Z33:Z58)</f>
        <v>0</v>
      </c>
      <c r="AA59" s="194">
        <f>SUM(AA33:AA58)</f>
        <v>0</v>
      </c>
      <c r="AB59" s="195" t="e">
        <f>SUM(AC33:AC55)/(Z59+AA59)</f>
        <v>#DIV/0!</v>
      </c>
    </row>
    <row r="61" spans="1:29" s="23" customFormat="1" x14ac:dyDescent="0.25"/>
    <row r="62" spans="1:29" s="23" customFormat="1" x14ac:dyDescent="0.25"/>
    <row r="63" spans="1:29" s="23" customFormat="1" x14ac:dyDescent="0.25">
      <c r="B63" s="31"/>
      <c r="C63" s="31"/>
      <c r="D63" s="204"/>
      <c r="E63" s="31"/>
    </row>
    <row r="64" spans="1:29" s="23" customFormat="1" x14ac:dyDescent="0.25">
      <c r="B64" s="31"/>
      <c r="C64" s="31"/>
      <c r="D64" s="204"/>
      <c r="E64" s="31"/>
    </row>
    <row r="65" spans="2:5" s="23" customFormat="1" x14ac:dyDescent="0.25">
      <c r="B65" s="31"/>
      <c r="C65" s="31"/>
      <c r="D65" s="204"/>
      <c r="E65" s="31"/>
    </row>
    <row r="66" spans="2:5" s="23" customFormat="1" x14ac:dyDescent="0.25">
      <c r="B66" s="31"/>
      <c r="C66" s="31"/>
      <c r="D66" s="204"/>
      <c r="E66" s="31"/>
    </row>
    <row r="67" spans="2:5" s="23" customFormat="1" x14ac:dyDescent="0.25">
      <c r="B67" s="31"/>
      <c r="C67" s="31"/>
      <c r="D67" s="204"/>
      <c r="E67" s="31"/>
    </row>
    <row r="68" spans="2:5" s="23" customFormat="1" x14ac:dyDescent="0.25">
      <c r="B68" s="31"/>
      <c r="C68" s="31"/>
      <c r="D68" s="204"/>
      <c r="E68" s="31"/>
    </row>
    <row r="69" spans="2:5" s="23" customFormat="1" x14ac:dyDescent="0.25">
      <c r="B69" s="31"/>
      <c r="C69" s="31"/>
      <c r="D69" s="204"/>
      <c r="E69" s="31"/>
    </row>
    <row r="70" spans="2:5" s="23" customFormat="1" x14ac:dyDescent="0.25">
      <c r="B70" s="31"/>
      <c r="C70" s="31"/>
      <c r="D70" s="204"/>
      <c r="E70" s="31"/>
    </row>
    <row r="71" spans="2:5" s="23" customFormat="1" x14ac:dyDescent="0.25">
      <c r="B71" s="31"/>
      <c r="C71" s="31"/>
      <c r="D71" s="204"/>
      <c r="E71" s="31"/>
    </row>
    <row r="72" spans="2:5" s="23" customFormat="1" x14ac:dyDescent="0.25">
      <c r="B72" s="31"/>
      <c r="C72" s="31"/>
      <c r="D72" s="204"/>
      <c r="E72" s="31"/>
    </row>
    <row r="73" spans="2:5" s="23" customFormat="1" x14ac:dyDescent="0.25">
      <c r="B73" s="31"/>
      <c r="C73" s="31"/>
      <c r="D73" s="204"/>
      <c r="E73" s="31"/>
    </row>
    <row r="74" spans="2:5" s="23" customFormat="1" x14ac:dyDescent="0.25">
      <c r="B74" s="31"/>
      <c r="C74" s="31"/>
      <c r="D74" s="204"/>
      <c r="E74" s="31"/>
    </row>
    <row r="75" spans="2:5" s="23" customFormat="1" x14ac:dyDescent="0.25">
      <c r="B75" s="31"/>
      <c r="C75" s="31"/>
      <c r="D75" s="204"/>
      <c r="E75" s="31"/>
    </row>
    <row r="76" spans="2:5" s="23" customFormat="1" x14ac:dyDescent="0.25">
      <c r="B76" s="31"/>
      <c r="C76" s="31"/>
      <c r="D76" s="204"/>
      <c r="E76" s="31"/>
    </row>
    <row r="77" spans="2:5" s="23" customFormat="1" x14ac:dyDescent="0.25">
      <c r="B77" s="31"/>
      <c r="C77" s="31"/>
      <c r="D77" s="204"/>
      <c r="E77" s="31"/>
    </row>
    <row r="78" spans="2:5" s="23" customFormat="1" x14ac:dyDescent="0.25">
      <c r="B78" s="31"/>
      <c r="C78" s="31"/>
      <c r="D78" s="204"/>
      <c r="E78" s="31"/>
    </row>
    <row r="79" spans="2:5" s="23" customFormat="1" x14ac:dyDescent="0.25">
      <c r="B79" s="31"/>
      <c r="C79" s="31"/>
      <c r="D79" s="204"/>
      <c r="E79" s="31"/>
    </row>
    <row r="80" spans="2:5" s="23" customFormat="1" x14ac:dyDescent="0.25">
      <c r="B80" s="31"/>
      <c r="C80" s="31"/>
      <c r="D80" s="204"/>
      <c r="E80" s="31"/>
    </row>
    <row r="81" spans="2:5" s="23" customFormat="1" x14ac:dyDescent="0.25">
      <c r="B81" s="31"/>
      <c r="C81" s="31"/>
      <c r="D81" s="204"/>
      <c r="E81" s="31"/>
    </row>
    <row r="82" spans="2:5" s="23" customFormat="1" x14ac:dyDescent="0.25">
      <c r="B82" s="31"/>
      <c r="C82" s="31"/>
      <c r="D82" s="204"/>
      <c r="E82" s="31"/>
    </row>
    <row r="83" spans="2:5" s="23" customFormat="1" x14ac:dyDescent="0.25">
      <c r="B83" s="31"/>
      <c r="C83" s="31"/>
      <c r="D83" s="204"/>
      <c r="E83" s="31"/>
    </row>
    <row r="84" spans="2:5" s="23" customFormat="1" x14ac:dyDescent="0.25">
      <c r="B84" s="31"/>
      <c r="C84" s="31"/>
      <c r="D84" s="204"/>
      <c r="E84" s="31"/>
    </row>
    <row r="85" spans="2:5" s="23" customFormat="1" x14ac:dyDescent="0.25">
      <c r="B85" s="31"/>
      <c r="C85" s="31"/>
      <c r="D85" s="204"/>
      <c r="E85" s="31"/>
    </row>
    <row r="86" spans="2:5" s="23" customFormat="1" x14ac:dyDescent="0.25">
      <c r="B86" s="31"/>
      <c r="C86" s="31"/>
      <c r="D86" s="204"/>
      <c r="E86" s="31"/>
    </row>
    <row r="87" spans="2:5" s="23" customFormat="1" x14ac:dyDescent="0.25">
      <c r="B87" s="31"/>
      <c r="C87" s="31"/>
      <c r="D87" s="204"/>
      <c r="E87" s="31"/>
    </row>
    <row r="88" spans="2:5" s="23" customFormat="1" x14ac:dyDescent="0.25">
      <c r="B88" s="31"/>
      <c r="C88" s="31"/>
      <c r="D88" s="204"/>
      <c r="E88" s="31"/>
    </row>
    <row r="89" spans="2:5" s="23" customFormat="1" x14ac:dyDescent="0.25">
      <c r="B89" s="31"/>
      <c r="C89" s="31"/>
      <c r="D89" s="204"/>
    </row>
    <row r="90" spans="2:5" s="23" customFormat="1" x14ac:dyDescent="0.25"/>
    <row r="91" spans="2:5" s="23" customFormat="1" x14ac:dyDescent="0.25"/>
    <row r="92" spans="2:5" s="23" customFormat="1" x14ac:dyDescent="0.25"/>
    <row r="93" spans="2:5" s="23" customFormat="1" x14ac:dyDescent="0.25"/>
    <row r="94" spans="2:5" s="23" customFormat="1" x14ac:dyDescent="0.25"/>
    <row r="95" spans="2:5" s="23" customFormat="1" x14ac:dyDescent="0.25"/>
    <row r="96" spans="2:5" s="23" customFormat="1" x14ac:dyDescent="0.25"/>
    <row r="97" s="23" customFormat="1" x14ac:dyDescent="0.25"/>
    <row r="98" s="23" customFormat="1" x14ac:dyDescent="0.25"/>
    <row r="99" s="23" customFormat="1" x14ac:dyDescent="0.25"/>
    <row r="100" s="23" customFormat="1" x14ac:dyDescent="0.25"/>
    <row r="101" s="23" customFormat="1" x14ac:dyDescent="0.25"/>
    <row r="102" s="23" customFormat="1" x14ac:dyDescent="0.25"/>
    <row r="103" s="23" customFormat="1" x14ac:dyDescent="0.25"/>
    <row r="104" s="23" customFormat="1" x14ac:dyDescent="0.25"/>
    <row r="105" s="23" customFormat="1" x14ac:dyDescent="0.25"/>
    <row r="106" s="23" customFormat="1" x14ac:dyDescent="0.25"/>
    <row r="107" s="23" customFormat="1" x14ac:dyDescent="0.25"/>
    <row r="108" s="23" customFormat="1" x14ac:dyDescent="0.25"/>
    <row r="109" s="23" customFormat="1" x14ac:dyDescent="0.25"/>
    <row r="110" s="23" customFormat="1" x14ac:dyDescent="0.25"/>
    <row r="111" s="23" customFormat="1" x14ac:dyDescent="0.25"/>
    <row r="112" s="23" customFormat="1" x14ac:dyDescent="0.25"/>
    <row r="113" s="23" customFormat="1" x14ac:dyDescent="0.25"/>
    <row r="114" s="23" customFormat="1" x14ac:dyDescent="0.25"/>
    <row r="115" s="23" customFormat="1" x14ac:dyDescent="0.25"/>
    <row r="116" s="23" customFormat="1" x14ac:dyDescent="0.25"/>
    <row r="117" s="23" customFormat="1" x14ac:dyDescent="0.25"/>
    <row r="118" s="23" customFormat="1" x14ac:dyDescent="0.25"/>
    <row r="119" s="23" customFormat="1" x14ac:dyDescent="0.25"/>
    <row r="120" s="23" customFormat="1" x14ac:dyDescent="0.25"/>
    <row r="121" s="23" customFormat="1" x14ac:dyDescent="0.25"/>
    <row r="122" s="23" customFormat="1" x14ac:dyDescent="0.25"/>
    <row r="123" s="23" customFormat="1" x14ac:dyDescent="0.25"/>
    <row r="124" s="23" customFormat="1" x14ac:dyDescent="0.25"/>
    <row r="125" s="23" customFormat="1" x14ac:dyDescent="0.25"/>
    <row r="126" s="23" customFormat="1" x14ac:dyDescent="0.25"/>
    <row r="127" s="23" customFormat="1" x14ac:dyDescent="0.25"/>
    <row r="128" s="23" customFormat="1" x14ac:dyDescent="0.25"/>
    <row r="129" s="23" customFormat="1" x14ac:dyDescent="0.25"/>
    <row r="130" s="23" customFormat="1" x14ac:dyDescent="0.25"/>
    <row r="131" s="23" customFormat="1" x14ac:dyDescent="0.25"/>
    <row r="132" s="23" customFormat="1" x14ac:dyDescent="0.25"/>
    <row r="133" s="23" customFormat="1" x14ac:dyDescent="0.25"/>
    <row r="134" s="23" customFormat="1" x14ac:dyDescent="0.25"/>
    <row r="135" s="23" customFormat="1" x14ac:dyDescent="0.25"/>
    <row r="136" s="23" customFormat="1" x14ac:dyDescent="0.25"/>
    <row r="137" s="23" customFormat="1" x14ac:dyDescent="0.25"/>
    <row r="138" s="23" customFormat="1" x14ac:dyDescent="0.25"/>
    <row r="139" s="23" customFormat="1" x14ac:dyDescent="0.25"/>
    <row r="140" s="23" customFormat="1" x14ac:dyDescent="0.25"/>
    <row r="141" s="23" customFormat="1" x14ac:dyDescent="0.25"/>
    <row r="142" s="23" customFormat="1" x14ac:dyDescent="0.25"/>
    <row r="143" s="23" customFormat="1" x14ac:dyDescent="0.25"/>
    <row r="144" s="23" customFormat="1" x14ac:dyDescent="0.25"/>
    <row r="145" s="23" customFormat="1" x14ac:dyDescent="0.25"/>
    <row r="146" s="23" customFormat="1" x14ac:dyDescent="0.25"/>
    <row r="147" s="23" customFormat="1" x14ac:dyDescent="0.25"/>
    <row r="148" s="23" customFormat="1" x14ac:dyDescent="0.25"/>
    <row r="149" s="23" customFormat="1" x14ac:dyDescent="0.25"/>
    <row r="150" s="23" customFormat="1" x14ac:dyDescent="0.25"/>
    <row r="151" s="23" customFormat="1" x14ac:dyDescent="0.25"/>
    <row r="152" s="23" customFormat="1" x14ac:dyDescent="0.25"/>
    <row r="153" s="23" customFormat="1" x14ac:dyDescent="0.25"/>
  </sheetData>
  <mergeCells count="3">
    <mergeCell ref="A2:Q9"/>
    <mergeCell ref="A12:Q19"/>
    <mergeCell ref="A22:Q29"/>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K36"/>
  <sheetViews>
    <sheetView zoomScaleNormal="100" workbookViewId="0">
      <selection activeCell="O33" sqref="O33"/>
    </sheetView>
  </sheetViews>
  <sheetFormatPr defaultColWidth="8.7109375" defaultRowHeight="15" x14ac:dyDescent="0.25"/>
  <cols>
    <col min="1" max="1" width="9.140625" customWidth="1"/>
    <col min="8" max="8" width="18.7109375" customWidth="1"/>
    <col min="9" max="9" width="1.42578125" customWidth="1"/>
    <col min="10" max="10" width="18" customWidth="1"/>
    <col min="14" max="14" width="9.140625" customWidth="1"/>
  </cols>
  <sheetData>
    <row r="1" spans="1:11" ht="15.75" x14ac:dyDescent="0.25">
      <c r="A1" s="56" t="s">
        <v>72</v>
      </c>
    </row>
    <row r="2" spans="1:11" ht="15.75" x14ac:dyDescent="0.25">
      <c r="A2" s="57"/>
    </row>
    <row r="3" spans="1:11" x14ac:dyDescent="0.25">
      <c r="A3" s="58" t="s">
        <v>73</v>
      </c>
      <c r="B3" s="278"/>
      <c r="C3" s="278"/>
      <c r="D3" s="278"/>
      <c r="E3" s="278"/>
      <c r="F3" s="58" t="s">
        <v>74</v>
      </c>
      <c r="H3" s="277">
        <f>'Form I'!B7</f>
        <v>0</v>
      </c>
      <c r="I3" s="277"/>
      <c r="J3" s="277"/>
      <c r="K3" s="59"/>
    </row>
    <row r="4" spans="1:11" ht="58.5" customHeight="1" x14ac:dyDescent="0.25">
      <c r="A4" s="273" t="s">
        <v>109</v>
      </c>
      <c r="B4" s="274"/>
      <c r="C4" s="274"/>
      <c r="D4" s="274"/>
      <c r="E4" s="274"/>
      <c r="F4" s="274"/>
      <c r="G4" s="274"/>
      <c r="H4" s="274"/>
      <c r="I4" s="274"/>
      <c r="J4" s="274"/>
      <c r="K4" s="59"/>
    </row>
    <row r="5" spans="1:11" hidden="1" x14ac:dyDescent="0.25">
      <c r="A5" s="274"/>
      <c r="B5" s="274"/>
      <c r="C5" s="274"/>
      <c r="D5" s="274"/>
      <c r="E5" s="274"/>
      <c r="F5" s="274"/>
      <c r="G5" s="274"/>
      <c r="H5" s="274"/>
      <c r="I5" s="274"/>
      <c r="J5" s="274"/>
      <c r="K5" s="59"/>
    </row>
    <row r="6" spans="1:11" x14ac:dyDescent="0.25">
      <c r="A6" s="274"/>
      <c r="B6" s="274"/>
      <c r="C6" s="274"/>
      <c r="D6" s="274"/>
      <c r="E6" s="274"/>
      <c r="F6" s="274"/>
      <c r="G6" s="274"/>
      <c r="H6" s="274"/>
      <c r="I6" s="274"/>
      <c r="J6" s="274"/>
      <c r="K6" s="59"/>
    </row>
    <row r="7" spans="1:11" ht="0.75" customHeight="1" x14ac:dyDescent="0.25">
      <c r="A7" s="274"/>
      <c r="B7" s="274"/>
      <c r="C7" s="274"/>
      <c r="D7" s="274"/>
      <c r="E7" s="274"/>
      <c r="F7" s="274"/>
      <c r="G7" s="274"/>
      <c r="H7" s="274"/>
      <c r="I7" s="274"/>
      <c r="J7" s="274"/>
      <c r="K7" s="59"/>
    </row>
    <row r="8" spans="1:11" x14ac:dyDescent="0.25">
      <c r="A8" s="58"/>
    </row>
    <row r="9" spans="1:11" ht="32.25" customHeight="1" x14ac:dyDescent="0.25">
      <c r="A9" s="58" t="s">
        <v>75</v>
      </c>
      <c r="K9" s="59"/>
    </row>
    <row r="10" spans="1:11" x14ac:dyDescent="0.25">
      <c r="A10" s="61" t="s">
        <v>76</v>
      </c>
      <c r="G10" s="61"/>
    </row>
    <row r="11" spans="1:11" ht="15.75" x14ac:dyDescent="0.25">
      <c r="A11" s="57"/>
    </row>
    <row r="12" spans="1:11" ht="15.75" x14ac:dyDescent="0.25">
      <c r="A12" s="62"/>
    </row>
    <row r="13" spans="1:11" ht="15.75" x14ac:dyDescent="0.25">
      <c r="A13" s="62"/>
    </row>
    <row r="14" spans="1:11" ht="15.75" x14ac:dyDescent="0.25">
      <c r="A14" s="62"/>
    </row>
    <row r="15" spans="1:11" ht="15.75" x14ac:dyDescent="0.25">
      <c r="A15" s="62"/>
    </row>
    <row r="16" spans="1:11" ht="15.75" x14ac:dyDescent="0.25">
      <c r="A16" s="63" t="s">
        <v>77</v>
      </c>
    </row>
    <row r="17" spans="1:10" ht="15.75" x14ac:dyDescent="0.25">
      <c r="A17" s="62"/>
    </row>
    <row r="18" spans="1:10" ht="15.75" thickBot="1" x14ac:dyDescent="0.3">
      <c r="A18" s="58" t="s">
        <v>73</v>
      </c>
      <c r="B18" s="279"/>
      <c r="C18" s="279"/>
      <c r="D18" s="279"/>
      <c r="E18" s="279"/>
      <c r="F18" s="58" t="s">
        <v>78</v>
      </c>
      <c r="H18" s="272">
        <f>'Form I'!B7</f>
        <v>0</v>
      </c>
      <c r="I18" s="272"/>
      <c r="J18" s="272"/>
    </row>
    <row r="19" spans="1:10" ht="54" customHeight="1" x14ac:dyDescent="0.25">
      <c r="A19" s="275" t="s">
        <v>192</v>
      </c>
      <c r="B19" s="276"/>
      <c r="C19" s="276"/>
      <c r="D19" s="276"/>
      <c r="E19" s="276"/>
      <c r="F19" s="276"/>
      <c r="G19" s="276"/>
      <c r="H19" s="276"/>
      <c r="I19" s="276"/>
      <c r="J19" s="276"/>
    </row>
    <row r="20" spans="1:10" x14ac:dyDescent="0.25">
      <c r="A20" s="58"/>
    </row>
    <row r="21" spans="1:10" ht="26.25" customHeight="1" thickBot="1" x14ac:dyDescent="0.3">
      <c r="A21" s="271"/>
      <c r="B21" s="272"/>
    </row>
    <row r="22" spans="1:10" x14ac:dyDescent="0.25">
      <c r="A22" s="61" t="s">
        <v>76</v>
      </c>
    </row>
    <row r="23" spans="1:10" ht="15.75" x14ac:dyDescent="0.25">
      <c r="A23" s="60"/>
    </row>
    <row r="24" spans="1:10" ht="15.75" x14ac:dyDescent="0.25">
      <c r="A24" s="60"/>
    </row>
    <row r="25" spans="1:10" ht="20.25" x14ac:dyDescent="0.3">
      <c r="A25" s="67" t="s">
        <v>82</v>
      </c>
      <c r="H25" s="66"/>
    </row>
    <row r="26" spans="1:10" ht="18" x14ac:dyDescent="0.25">
      <c r="A26" s="68" t="s">
        <v>81</v>
      </c>
      <c r="H26" s="40">
        <f>'Form I'!B33</f>
        <v>0</v>
      </c>
    </row>
    <row r="27" spans="1:10" ht="18" x14ac:dyDescent="0.25">
      <c r="A27" s="68" t="s">
        <v>6</v>
      </c>
      <c r="H27" s="40">
        <f>'Form I'!B35</f>
        <v>0</v>
      </c>
    </row>
    <row r="28" spans="1:10" ht="18" x14ac:dyDescent="0.25">
      <c r="A28" s="68" t="s">
        <v>7</v>
      </c>
      <c r="H28" s="40">
        <f>'Form I'!B36</f>
        <v>0</v>
      </c>
    </row>
    <row r="29" spans="1:10" ht="18" x14ac:dyDescent="0.25">
      <c r="A29" s="68" t="s">
        <v>8</v>
      </c>
      <c r="H29" s="40">
        <f>'Form I'!B37</f>
        <v>0</v>
      </c>
    </row>
    <row r="30" spans="1:10" ht="15.75" x14ac:dyDescent="0.25">
      <c r="A30" s="60"/>
    </row>
    <row r="31" spans="1:10" ht="15.75" x14ac:dyDescent="0.25">
      <c r="A31" s="60"/>
    </row>
    <row r="32" spans="1:10" ht="15.75" x14ac:dyDescent="0.25">
      <c r="A32" s="60"/>
    </row>
    <row r="33" spans="1:1" ht="15.75" x14ac:dyDescent="0.25">
      <c r="A33" s="60"/>
    </row>
    <row r="34" spans="1:1" ht="15.75" x14ac:dyDescent="0.25">
      <c r="A34" s="64" t="s">
        <v>79</v>
      </c>
    </row>
    <row r="35" spans="1:1" x14ac:dyDescent="0.25">
      <c r="A35" s="65" t="s">
        <v>80</v>
      </c>
    </row>
    <row r="36" spans="1:1" ht="15.75" x14ac:dyDescent="0.25">
      <c r="A36" s="62"/>
    </row>
  </sheetData>
  <sheetProtection algorithmName="SHA-512" hashValue="olmYxBFZOPbLFHrEHFzGHWpQVnZ8xHa2EOoeXV81gfQODRY+rOtZCgEd8vZaxyVlR+IQBAhBiXDgmnVyFu9uww==" saltValue="KDidUcGfUCVgQeRE91kV+Q==" spinCount="100000" sheet="1" objects="1" scenarios="1"/>
  <mergeCells count="7">
    <mergeCell ref="A21:B21"/>
    <mergeCell ref="A4:J7"/>
    <mergeCell ref="A19:J19"/>
    <mergeCell ref="H3:J3"/>
    <mergeCell ref="B3:E3"/>
    <mergeCell ref="B18:E18"/>
    <mergeCell ref="H18:J18"/>
  </mergeCells>
  <hyperlinks>
    <hyperlink ref="A35" r:id="rId1"/>
  </hyperlinks>
  <pageMargins left="0.7" right="0.7" top="0.75" bottom="0.75" header="0.3" footer="0.3"/>
  <pageSetup scale="90" orientation="portrait" r:id="rId2"/>
  <legacy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workbookViewId="0">
      <selection activeCell="F15" sqref="F15"/>
    </sheetView>
  </sheetViews>
  <sheetFormatPr defaultRowHeight="15" x14ac:dyDescent="0.25"/>
  <sheetData>
    <row r="1" spans="1:23" x14ac:dyDescent="0.25">
      <c r="A1" s="23"/>
      <c r="B1" s="23"/>
      <c r="C1" s="23"/>
      <c r="D1" s="23"/>
      <c r="E1" s="23"/>
      <c r="F1" s="23"/>
      <c r="G1" s="23"/>
      <c r="H1" s="23"/>
      <c r="I1" s="23"/>
      <c r="J1" s="23"/>
      <c r="K1" s="23"/>
      <c r="L1" s="23"/>
      <c r="M1" s="23"/>
      <c r="N1" s="23"/>
      <c r="O1" s="23"/>
      <c r="P1" s="23"/>
      <c r="Q1" s="23"/>
      <c r="R1" s="23"/>
      <c r="S1" s="23"/>
      <c r="T1" s="23"/>
      <c r="U1" s="23"/>
      <c r="V1" s="23"/>
      <c r="W1" s="23"/>
    </row>
    <row r="2" spans="1:23" x14ac:dyDescent="0.25">
      <c r="A2" s="23"/>
      <c r="B2" s="23"/>
      <c r="C2" s="23"/>
      <c r="D2" s="23"/>
      <c r="E2" s="23"/>
      <c r="F2" s="23"/>
      <c r="G2" s="23"/>
      <c r="H2" s="23"/>
      <c r="I2" s="23"/>
      <c r="J2" s="23"/>
      <c r="K2" s="23"/>
      <c r="L2" s="23"/>
      <c r="M2" s="23"/>
      <c r="N2" s="23"/>
      <c r="O2" s="23"/>
      <c r="P2" s="23"/>
      <c r="Q2" s="23"/>
      <c r="R2" s="23"/>
      <c r="S2" s="23"/>
      <c r="T2" s="23"/>
      <c r="U2" s="23"/>
      <c r="V2" s="23"/>
      <c r="W2" s="23"/>
    </row>
    <row r="3" spans="1:23" x14ac:dyDescent="0.25">
      <c r="A3" s="23"/>
      <c r="B3" s="23"/>
      <c r="C3" s="23"/>
      <c r="D3" s="23"/>
      <c r="E3" s="23"/>
      <c r="F3" s="23"/>
      <c r="G3" s="23"/>
      <c r="H3" s="23"/>
      <c r="I3" s="23"/>
      <c r="J3" s="23"/>
      <c r="K3" s="23"/>
      <c r="L3" s="23"/>
      <c r="M3" s="23"/>
      <c r="N3" s="23"/>
      <c r="O3" s="23"/>
      <c r="P3" s="23"/>
      <c r="Q3" s="23"/>
      <c r="R3" s="23"/>
      <c r="S3" s="23"/>
      <c r="T3" s="23"/>
      <c r="U3" s="23"/>
      <c r="V3" s="23"/>
      <c r="W3" s="23"/>
    </row>
    <row r="4" spans="1:23" x14ac:dyDescent="0.25">
      <c r="A4" s="23"/>
      <c r="B4" s="23"/>
      <c r="C4" s="23"/>
      <c r="D4" s="23"/>
      <c r="E4" s="23"/>
      <c r="F4" s="23"/>
      <c r="G4" s="23"/>
      <c r="H4" s="23"/>
      <c r="I4" s="23"/>
      <c r="J4" s="23"/>
      <c r="K4" s="23"/>
      <c r="L4" s="23"/>
      <c r="M4" s="23"/>
      <c r="N4" s="23"/>
      <c r="O4" s="23"/>
      <c r="P4" s="23"/>
      <c r="Q4" s="23"/>
      <c r="R4" s="23"/>
      <c r="S4" s="23"/>
      <c r="T4" s="23"/>
      <c r="U4" s="23"/>
      <c r="V4" s="23"/>
      <c r="W4" s="23"/>
    </row>
    <row r="5" spans="1:23" x14ac:dyDescent="0.25">
      <c r="A5" s="23"/>
      <c r="B5" s="23"/>
      <c r="C5" s="23"/>
      <c r="D5" s="23"/>
      <c r="E5" s="23"/>
      <c r="F5" s="23"/>
      <c r="G5" s="23"/>
      <c r="H5" s="23"/>
      <c r="I5" s="23"/>
      <c r="J5" s="23"/>
      <c r="K5" s="23"/>
      <c r="L5" s="23"/>
      <c r="M5" s="23"/>
      <c r="N5" s="23"/>
      <c r="O5" s="23"/>
      <c r="P5" s="23"/>
      <c r="Q5" s="23"/>
      <c r="R5" s="23"/>
      <c r="S5" s="23"/>
      <c r="T5" s="23"/>
      <c r="U5" s="23"/>
      <c r="V5" s="23"/>
      <c r="W5" s="23"/>
    </row>
    <row r="6" spans="1:23" x14ac:dyDescent="0.25">
      <c r="A6" s="23"/>
      <c r="B6" s="23"/>
      <c r="C6" s="23"/>
      <c r="D6" s="23"/>
      <c r="E6" s="23"/>
      <c r="F6" s="23"/>
      <c r="G6" s="23"/>
      <c r="H6" s="23"/>
      <c r="I6" s="23"/>
      <c r="J6" s="23"/>
      <c r="K6" s="23"/>
      <c r="L6" s="23"/>
      <c r="M6" s="23"/>
      <c r="N6" s="23"/>
      <c r="O6" s="23"/>
      <c r="P6" s="23"/>
      <c r="Q6" s="23"/>
      <c r="R6" s="23"/>
      <c r="S6" s="23"/>
      <c r="T6" s="23"/>
      <c r="U6" s="23"/>
      <c r="V6" s="23"/>
      <c r="W6" s="23"/>
    </row>
    <row r="7" spans="1:23" x14ac:dyDescent="0.25">
      <c r="A7" s="23"/>
      <c r="B7" s="23"/>
      <c r="C7" s="23"/>
      <c r="D7" s="23"/>
      <c r="E7" s="23"/>
      <c r="F7" s="23"/>
      <c r="G7" s="23"/>
      <c r="H7" s="23"/>
      <c r="I7" s="23"/>
      <c r="J7" s="23"/>
      <c r="K7" s="23"/>
      <c r="L7" s="23"/>
      <c r="M7" s="23"/>
      <c r="N7" s="23"/>
      <c r="O7" s="23"/>
      <c r="P7" s="23"/>
      <c r="Q7" s="23"/>
      <c r="R7" s="23"/>
      <c r="S7" s="23"/>
      <c r="T7" s="23"/>
      <c r="U7" s="23"/>
      <c r="V7" s="23"/>
      <c r="W7" s="23"/>
    </row>
    <row r="8" spans="1:23" x14ac:dyDescent="0.25">
      <c r="A8" s="23"/>
      <c r="B8" s="23"/>
      <c r="C8" s="23"/>
      <c r="D8" s="23"/>
      <c r="E8" s="23"/>
      <c r="F8" s="23"/>
      <c r="G8" s="23"/>
      <c r="H8" s="23"/>
      <c r="I8" s="23"/>
      <c r="J8" s="23"/>
      <c r="K8" s="23"/>
      <c r="L8" s="23"/>
      <c r="M8" s="23"/>
      <c r="N8" s="23"/>
      <c r="O8" s="23"/>
      <c r="P8" s="23"/>
      <c r="Q8" s="23"/>
      <c r="R8" s="23"/>
      <c r="S8" s="23"/>
      <c r="T8" s="23"/>
      <c r="U8" s="23"/>
      <c r="V8" s="23"/>
      <c r="W8" s="23"/>
    </row>
    <row r="9" spans="1:23" x14ac:dyDescent="0.25">
      <c r="A9" s="23"/>
      <c r="B9" s="23"/>
      <c r="C9" s="23"/>
      <c r="D9" s="23"/>
      <c r="E9" s="23"/>
      <c r="F9" s="23"/>
      <c r="G9" s="23"/>
      <c r="H9" s="23"/>
      <c r="I9" s="23"/>
      <c r="J9" s="23"/>
      <c r="K9" s="23"/>
      <c r="L9" s="23"/>
      <c r="M9" s="23"/>
      <c r="N9" s="23"/>
      <c r="O9" s="23"/>
      <c r="P9" s="23"/>
      <c r="Q9" s="23"/>
      <c r="R9" s="23"/>
      <c r="S9" s="23"/>
      <c r="T9" s="23"/>
      <c r="U9" s="23"/>
      <c r="V9" s="23"/>
      <c r="W9" s="23"/>
    </row>
    <row r="10" spans="1:23" x14ac:dyDescent="0.25">
      <c r="A10" s="23"/>
      <c r="B10" s="23"/>
      <c r="C10" s="23"/>
      <c r="D10" s="23"/>
      <c r="E10" s="23"/>
      <c r="F10" s="23"/>
      <c r="G10" s="23"/>
      <c r="H10" s="23"/>
      <c r="I10" s="23"/>
      <c r="J10" s="23"/>
      <c r="K10" s="23"/>
      <c r="L10" s="23"/>
      <c r="M10" s="23"/>
      <c r="N10" s="23"/>
      <c r="O10" s="23"/>
      <c r="P10" s="23"/>
      <c r="Q10" s="23"/>
      <c r="R10" s="23"/>
      <c r="S10" s="23"/>
      <c r="T10" s="23"/>
      <c r="U10" s="23"/>
      <c r="V10" s="23"/>
      <c r="W10" s="23"/>
    </row>
    <row r="11" spans="1:23" x14ac:dyDescent="0.25">
      <c r="A11" s="23"/>
      <c r="B11" s="23"/>
      <c r="C11" s="23"/>
      <c r="D11" s="23"/>
      <c r="E11" s="23"/>
      <c r="F11" s="23"/>
      <c r="G11" s="23"/>
      <c r="H11" s="23"/>
      <c r="I11" s="23"/>
      <c r="J11" s="23"/>
      <c r="K11" s="23"/>
      <c r="L11" s="23"/>
      <c r="M11" s="23"/>
      <c r="N11" s="23"/>
      <c r="O11" s="23"/>
      <c r="P11" s="23"/>
      <c r="Q11" s="23"/>
      <c r="R11" s="23"/>
      <c r="S11" s="23"/>
      <c r="T11" s="23"/>
      <c r="U11" s="23"/>
      <c r="V11" s="23"/>
      <c r="W11" s="23"/>
    </row>
    <row r="12" spans="1:23" x14ac:dyDescent="0.25">
      <c r="A12" s="23"/>
      <c r="B12" s="23"/>
      <c r="C12" s="23"/>
      <c r="D12" s="23"/>
      <c r="E12" s="23"/>
      <c r="F12" s="23"/>
      <c r="G12" s="23"/>
      <c r="H12" s="23"/>
      <c r="I12" s="23"/>
      <c r="J12" s="23"/>
      <c r="K12" s="23"/>
      <c r="L12" s="23"/>
      <c r="M12" s="23"/>
      <c r="N12" s="23"/>
      <c r="O12" s="23"/>
      <c r="P12" s="23"/>
      <c r="Q12" s="23"/>
      <c r="R12" s="23"/>
      <c r="S12" s="23"/>
      <c r="T12" s="23"/>
      <c r="U12" s="23"/>
      <c r="V12" s="23"/>
      <c r="W12" s="23"/>
    </row>
    <row r="13" spans="1:23" x14ac:dyDescent="0.25">
      <c r="A13" s="23"/>
      <c r="B13" s="23"/>
      <c r="C13" s="23"/>
      <c r="D13" s="23"/>
      <c r="E13" s="23"/>
      <c r="F13" s="23"/>
      <c r="G13" s="23"/>
      <c r="H13" s="23"/>
      <c r="I13" s="23"/>
      <c r="J13" s="23"/>
      <c r="K13" s="23"/>
      <c r="L13" s="23"/>
      <c r="M13" s="23"/>
      <c r="N13" s="23"/>
      <c r="O13" s="23"/>
      <c r="P13" s="23"/>
      <c r="Q13" s="23"/>
      <c r="R13" s="23"/>
      <c r="S13" s="23"/>
      <c r="T13" s="23"/>
      <c r="U13" s="23"/>
      <c r="V13" s="23"/>
      <c r="W13" s="23"/>
    </row>
    <row r="14" spans="1:23" x14ac:dyDescent="0.25">
      <c r="A14" s="23"/>
      <c r="B14" s="23"/>
      <c r="C14" s="23"/>
      <c r="D14" s="23"/>
      <c r="E14" s="23"/>
      <c r="F14" s="23"/>
      <c r="G14" s="23"/>
      <c r="H14" s="23"/>
      <c r="I14" s="23"/>
      <c r="J14" s="23"/>
      <c r="K14" s="23"/>
      <c r="L14" s="23"/>
      <c r="M14" s="23"/>
      <c r="N14" s="23"/>
      <c r="O14" s="23"/>
      <c r="P14" s="23"/>
      <c r="Q14" s="23"/>
      <c r="R14" s="23"/>
      <c r="S14" s="23"/>
      <c r="T14" s="23"/>
      <c r="U14" s="23"/>
      <c r="V14" s="23"/>
      <c r="W14" s="23"/>
    </row>
    <row r="15" spans="1:23" x14ac:dyDescent="0.25">
      <c r="A15" s="23"/>
      <c r="B15" s="23"/>
      <c r="C15" s="23"/>
      <c r="D15" s="23"/>
      <c r="E15" s="23"/>
      <c r="F15" s="23"/>
      <c r="G15" s="23"/>
      <c r="H15" s="23"/>
      <c r="I15" s="23"/>
      <c r="J15" s="23"/>
      <c r="K15" s="23"/>
      <c r="L15" s="23"/>
      <c r="M15" s="23"/>
      <c r="N15" s="23"/>
      <c r="O15" s="23"/>
      <c r="P15" s="23"/>
      <c r="Q15" s="23"/>
      <c r="R15" s="23"/>
      <c r="S15" s="23"/>
      <c r="T15" s="23"/>
      <c r="U15" s="23"/>
      <c r="V15" s="23"/>
      <c r="W15" s="23"/>
    </row>
    <row r="16" spans="1:23" x14ac:dyDescent="0.25">
      <c r="A16" s="23"/>
      <c r="B16" s="23"/>
      <c r="C16" s="23"/>
      <c r="D16" s="23"/>
      <c r="E16" s="23"/>
      <c r="F16" s="23"/>
      <c r="G16" s="23"/>
      <c r="H16" s="23"/>
      <c r="I16" s="23"/>
      <c r="J16" s="23"/>
      <c r="K16" s="23"/>
      <c r="L16" s="23"/>
      <c r="M16" s="23"/>
      <c r="N16" s="23"/>
      <c r="O16" s="23"/>
      <c r="P16" s="23"/>
      <c r="Q16" s="23"/>
      <c r="R16" s="23"/>
      <c r="S16" s="23"/>
      <c r="T16" s="23"/>
      <c r="U16" s="23"/>
      <c r="V16" s="23"/>
      <c r="W16" s="23"/>
    </row>
    <row r="17" spans="1:23" x14ac:dyDescent="0.25">
      <c r="A17" s="23"/>
      <c r="B17" s="23"/>
      <c r="C17" s="23"/>
      <c r="D17" s="23"/>
      <c r="E17" s="23"/>
      <c r="F17" s="23"/>
      <c r="G17" s="23"/>
      <c r="H17" s="23"/>
      <c r="I17" s="23"/>
      <c r="J17" s="23"/>
      <c r="K17" s="23"/>
      <c r="L17" s="23"/>
      <c r="M17" s="23"/>
      <c r="N17" s="23"/>
      <c r="O17" s="23"/>
      <c r="P17" s="23"/>
      <c r="Q17" s="23"/>
      <c r="R17" s="23"/>
      <c r="S17" s="23"/>
      <c r="T17" s="23"/>
      <c r="U17" s="23"/>
      <c r="V17" s="23"/>
      <c r="W17" s="23"/>
    </row>
    <row r="18" spans="1:23" x14ac:dyDescent="0.25">
      <c r="A18" s="23"/>
      <c r="B18" s="23"/>
      <c r="C18" s="23"/>
      <c r="D18" s="23"/>
      <c r="E18" s="23"/>
      <c r="F18" s="23"/>
      <c r="G18" s="23"/>
      <c r="H18" s="23"/>
      <c r="I18" s="23"/>
      <c r="J18" s="23"/>
      <c r="K18" s="23"/>
      <c r="L18" s="23"/>
      <c r="M18" s="23"/>
      <c r="N18" s="23"/>
      <c r="O18" s="23"/>
      <c r="P18" s="23"/>
      <c r="Q18" s="23"/>
      <c r="R18" s="23"/>
      <c r="S18" s="23"/>
      <c r="T18" s="23"/>
      <c r="U18" s="23"/>
      <c r="V18" s="23"/>
      <c r="W18" s="23"/>
    </row>
    <row r="19" spans="1:23" x14ac:dyDescent="0.25">
      <c r="A19" s="23"/>
      <c r="B19" s="23"/>
      <c r="C19" s="23"/>
      <c r="D19" s="23"/>
      <c r="E19" s="23"/>
      <c r="F19" s="23"/>
      <c r="G19" s="23"/>
      <c r="H19" s="23"/>
      <c r="I19" s="23"/>
      <c r="J19" s="23"/>
      <c r="K19" s="23"/>
      <c r="L19" s="23"/>
      <c r="M19" s="23"/>
      <c r="N19" s="23"/>
      <c r="O19" s="23"/>
      <c r="P19" s="23"/>
      <c r="Q19" s="23"/>
      <c r="R19" s="23"/>
      <c r="S19" s="23"/>
      <c r="T19" s="23"/>
      <c r="U19" s="23"/>
      <c r="V19" s="23"/>
      <c r="W19" s="23"/>
    </row>
    <row r="20" spans="1:23" x14ac:dyDescent="0.25">
      <c r="A20" s="23"/>
      <c r="B20" s="23"/>
      <c r="C20" s="23"/>
      <c r="D20" s="23"/>
      <c r="E20" s="23"/>
      <c r="F20" s="23"/>
      <c r="G20" s="23"/>
      <c r="H20" s="23"/>
      <c r="I20" s="23"/>
      <c r="J20" s="23"/>
      <c r="K20" s="23"/>
      <c r="L20" s="23"/>
      <c r="M20" s="23"/>
      <c r="N20" s="23"/>
      <c r="O20" s="23"/>
      <c r="P20" s="23"/>
      <c r="Q20" s="23"/>
      <c r="R20" s="23"/>
      <c r="S20" s="23"/>
      <c r="T20" s="23"/>
      <c r="U20" s="23"/>
      <c r="V20" s="23"/>
      <c r="W20" s="23"/>
    </row>
    <row r="21" spans="1:23" x14ac:dyDescent="0.25">
      <c r="A21" s="23"/>
      <c r="B21" s="23"/>
      <c r="C21" s="23"/>
      <c r="D21" s="23"/>
      <c r="E21" s="23"/>
      <c r="F21" s="23"/>
      <c r="G21" s="23"/>
      <c r="H21" s="23"/>
      <c r="I21" s="23"/>
      <c r="J21" s="23"/>
      <c r="K21" s="23"/>
      <c r="L21" s="23"/>
      <c r="M21" s="23"/>
      <c r="N21" s="23"/>
      <c r="O21" s="23"/>
      <c r="P21" s="23"/>
      <c r="Q21" s="23"/>
      <c r="R21" s="23"/>
      <c r="S21" s="23"/>
      <c r="T21" s="23"/>
      <c r="U21" s="23"/>
      <c r="V21" s="23"/>
      <c r="W21" s="23"/>
    </row>
    <row r="22" spans="1:23" x14ac:dyDescent="0.25">
      <c r="A22" s="23"/>
      <c r="B22" s="23"/>
      <c r="C22" s="23"/>
      <c r="D22" s="23"/>
      <c r="E22" s="23"/>
      <c r="F22" s="23"/>
      <c r="G22" s="23"/>
      <c r="H22" s="23"/>
      <c r="I22" s="23"/>
      <c r="J22" s="23"/>
      <c r="K22" s="23"/>
      <c r="L22" s="23"/>
      <c r="M22" s="23"/>
      <c r="N22" s="23"/>
      <c r="O22" s="23"/>
      <c r="P22" s="23"/>
      <c r="Q22" s="23"/>
      <c r="R22" s="23"/>
      <c r="S22" s="23"/>
      <c r="T22" s="23"/>
      <c r="U22" s="23"/>
      <c r="V22" s="23"/>
      <c r="W22" s="23"/>
    </row>
    <row r="23" spans="1:23" x14ac:dyDescent="0.25">
      <c r="A23" s="23"/>
      <c r="B23" s="23"/>
      <c r="C23" s="23"/>
      <c r="D23" s="23"/>
      <c r="E23" s="23"/>
      <c r="F23" s="23"/>
      <c r="G23" s="23"/>
      <c r="H23" s="23"/>
      <c r="I23" s="23"/>
      <c r="J23" s="23"/>
      <c r="K23" s="23"/>
      <c r="L23" s="23"/>
      <c r="M23" s="23"/>
      <c r="N23" s="23"/>
      <c r="O23" s="23"/>
      <c r="P23" s="23"/>
      <c r="Q23" s="23"/>
      <c r="R23" s="23"/>
      <c r="S23" s="23"/>
      <c r="T23" s="23"/>
      <c r="U23" s="23"/>
      <c r="V23" s="23"/>
      <c r="W23" s="23"/>
    </row>
    <row r="24" spans="1:23" x14ac:dyDescent="0.25">
      <c r="A24" s="23"/>
      <c r="B24" s="23"/>
      <c r="C24" s="23"/>
      <c r="D24" s="23"/>
      <c r="E24" s="23"/>
      <c r="F24" s="23"/>
      <c r="G24" s="23"/>
      <c r="H24" s="23"/>
      <c r="I24" s="23"/>
      <c r="J24" s="23"/>
      <c r="K24" s="23"/>
      <c r="L24" s="23"/>
      <c r="M24" s="23"/>
      <c r="N24" s="23"/>
      <c r="O24" s="23"/>
      <c r="P24" s="23"/>
      <c r="Q24" s="23"/>
      <c r="R24" s="23"/>
      <c r="S24" s="23"/>
      <c r="T24" s="23"/>
      <c r="U24" s="23"/>
      <c r="V24" s="23"/>
      <c r="W24" s="23"/>
    </row>
    <row r="25" spans="1:23" x14ac:dyDescent="0.25">
      <c r="A25" s="23"/>
      <c r="B25" s="23"/>
      <c r="C25" s="23"/>
      <c r="D25" s="23"/>
      <c r="E25" s="23"/>
      <c r="F25" s="23"/>
      <c r="G25" s="23"/>
      <c r="H25" s="23"/>
      <c r="I25" s="23"/>
      <c r="J25" s="23"/>
      <c r="K25" s="23"/>
      <c r="L25" s="23"/>
      <c r="M25" s="23"/>
      <c r="N25" s="23"/>
      <c r="O25" s="23"/>
      <c r="P25" s="23"/>
      <c r="Q25" s="23"/>
      <c r="R25" s="23"/>
      <c r="S25" s="23"/>
      <c r="T25" s="23"/>
      <c r="U25" s="23"/>
      <c r="V25" s="23"/>
      <c r="W25" s="23"/>
    </row>
    <row r="26" spans="1:23" x14ac:dyDescent="0.25">
      <c r="A26" s="23"/>
      <c r="B26" s="23"/>
      <c r="C26" s="23"/>
      <c r="D26" s="23"/>
      <c r="E26" s="23"/>
      <c r="F26" s="23"/>
      <c r="G26" s="23"/>
      <c r="H26" s="23"/>
      <c r="I26" s="23"/>
      <c r="J26" s="23"/>
      <c r="K26" s="23"/>
      <c r="L26" s="23"/>
      <c r="M26" s="23"/>
      <c r="N26" s="23"/>
      <c r="O26" s="23"/>
      <c r="P26" s="23"/>
      <c r="Q26" s="23"/>
      <c r="R26" s="23"/>
      <c r="S26" s="23"/>
      <c r="T26" s="23"/>
      <c r="U26" s="23"/>
      <c r="V26" s="23"/>
      <c r="W26" s="23"/>
    </row>
    <row r="27" spans="1:23" x14ac:dyDescent="0.25">
      <c r="A27" s="23"/>
      <c r="B27" s="23"/>
      <c r="C27" s="23"/>
      <c r="D27" s="23"/>
      <c r="E27" s="23"/>
      <c r="F27" s="23"/>
      <c r="G27" s="23"/>
      <c r="H27" s="23"/>
      <c r="I27" s="23"/>
      <c r="J27" s="23"/>
      <c r="K27" s="23"/>
      <c r="L27" s="23"/>
      <c r="M27" s="23"/>
      <c r="N27" s="23"/>
      <c r="O27" s="23"/>
      <c r="P27" s="23"/>
      <c r="Q27" s="23"/>
      <c r="R27" s="23"/>
      <c r="S27" s="23"/>
      <c r="T27" s="23"/>
      <c r="U27" s="23"/>
      <c r="V27" s="23"/>
      <c r="W27" s="23"/>
    </row>
    <row r="28" spans="1:23" x14ac:dyDescent="0.25">
      <c r="A28" s="23"/>
      <c r="B28" s="23"/>
      <c r="C28" s="23"/>
      <c r="D28" s="23"/>
      <c r="E28" s="23"/>
      <c r="F28" s="23"/>
      <c r="G28" s="23"/>
      <c r="H28" s="23"/>
      <c r="I28" s="23"/>
      <c r="J28" s="23"/>
      <c r="K28" s="23"/>
      <c r="L28" s="23"/>
      <c r="M28" s="23"/>
      <c r="N28" s="23"/>
      <c r="O28" s="23"/>
      <c r="P28" s="23"/>
      <c r="Q28" s="23"/>
      <c r="R28" s="23"/>
      <c r="S28" s="23"/>
      <c r="T28" s="23"/>
      <c r="U28" s="23"/>
      <c r="V28" s="23"/>
      <c r="W28" s="23"/>
    </row>
    <row r="29" spans="1:23" x14ac:dyDescent="0.25">
      <c r="A29" s="23"/>
      <c r="B29" s="23"/>
      <c r="C29" s="23"/>
      <c r="D29" s="23"/>
      <c r="E29" s="23"/>
      <c r="F29" s="23"/>
      <c r="G29" s="23"/>
      <c r="H29" s="23"/>
      <c r="I29" s="23"/>
      <c r="J29" s="23"/>
      <c r="K29" s="23"/>
      <c r="L29" s="23"/>
      <c r="M29" s="23"/>
      <c r="N29" s="23"/>
      <c r="O29" s="23"/>
      <c r="P29" s="23"/>
      <c r="Q29" s="23"/>
      <c r="R29" s="23"/>
      <c r="S29" s="23"/>
      <c r="T29" s="23"/>
      <c r="U29" s="23"/>
      <c r="V29" s="23"/>
      <c r="W29" s="23"/>
    </row>
    <row r="30" spans="1:23" x14ac:dyDescent="0.25">
      <c r="A30" s="23"/>
      <c r="B30" s="23"/>
      <c r="C30" s="23"/>
      <c r="D30" s="23"/>
      <c r="E30" s="23"/>
      <c r="F30" s="23"/>
      <c r="G30" s="23"/>
      <c r="H30" s="23"/>
      <c r="I30" s="23"/>
      <c r="J30" s="23"/>
      <c r="K30" s="23"/>
      <c r="L30" s="23"/>
      <c r="M30" s="23"/>
      <c r="N30" s="23"/>
      <c r="O30" s="23"/>
      <c r="P30" s="23"/>
      <c r="Q30" s="23"/>
      <c r="R30" s="23"/>
      <c r="S30" s="23"/>
      <c r="T30" s="23"/>
      <c r="U30" s="23"/>
      <c r="V30" s="23"/>
      <c r="W30" s="23"/>
    </row>
    <row r="31" spans="1:23" x14ac:dyDescent="0.25">
      <c r="A31" s="23"/>
      <c r="B31" s="23"/>
      <c r="C31" s="23"/>
      <c r="D31" s="23"/>
      <c r="E31" s="23"/>
      <c r="F31" s="23"/>
      <c r="G31" s="23"/>
      <c r="H31" s="23"/>
      <c r="I31" s="23"/>
      <c r="J31" s="23"/>
      <c r="K31" s="23"/>
      <c r="L31" s="23"/>
      <c r="M31" s="23"/>
      <c r="N31" s="23"/>
      <c r="O31" s="23"/>
      <c r="P31" s="23"/>
      <c r="Q31" s="23"/>
      <c r="R31" s="23"/>
      <c r="S31" s="23"/>
      <c r="T31" s="23"/>
      <c r="U31" s="23"/>
      <c r="V31" s="23"/>
      <c r="W31" s="23"/>
    </row>
    <row r="32" spans="1:23" x14ac:dyDescent="0.25">
      <c r="A32" s="23"/>
      <c r="B32" s="23"/>
      <c r="C32" s="23"/>
      <c r="D32" s="23"/>
      <c r="E32" s="23"/>
      <c r="F32" s="23"/>
      <c r="G32" s="23"/>
      <c r="H32" s="23"/>
      <c r="I32" s="23"/>
      <c r="J32" s="23"/>
      <c r="K32" s="23"/>
      <c r="L32" s="23"/>
      <c r="M32" s="23"/>
      <c r="N32" s="23"/>
      <c r="O32" s="23"/>
      <c r="P32" s="23"/>
      <c r="Q32" s="23"/>
      <c r="R32" s="23"/>
      <c r="S32" s="23"/>
      <c r="T32" s="23"/>
      <c r="U32" s="23"/>
      <c r="V32" s="23"/>
      <c r="W32" s="23"/>
    </row>
    <row r="33" spans="1:23" x14ac:dyDescent="0.25">
      <c r="A33" s="23"/>
      <c r="B33" s="23"/>
      <c r="C33" s="23"/>
      <c r="D33" s="23"/>
      <c r="E33" s="23"/>
      <c r="F33" s="23"/>
      <c r="G33" s="23"/>
      <c r="H33" s="23"/>
      <c r="I33" s="23"/>
      <c r="J33" s="23"/>
      <c r="K33" s="23"/>
      <c r="L33" s="23"/>
      <c r="M33" s="23"/>
      <c r="N33" s="23"/>
      <c r="O33" s="23"/>
      <c r="P33" s="23"/>
      <c r="Q33" s="23"/>
      <c r="R33" s="23"/>
      <c r="S33" s="23"/>
      <c r="T33" s="23"/>
      <c r="U33" s="23"/>
      <c r="V33" s="23"/>
      <c r="W33" s="23"/>
    </row>
    <row r="34" spans="1:23" x14ac:dyDescent="0.25">
      <c r="A34" s="23"/>
      <c r="B34" s="23"/>
      <c r="C34" s="23"/>
      <c r="D34" s="23"/>
      <c r="E34" s="23"/>
      <c r="F34" s="23"/>
      <c r="G34" s="23"/>
      <c r="H34" s="23"/>
      <c r="I34" s="23"/>
      <c r="J34" s="23"/>
      <c r="K34" s="23"/>
      <c r="L34" s="23"/>
      <c r="M34" s="23"/>
      <c r="N34" s="23"/>
      <c r="O34" s="23"/>
      <c r="P34" s="23"/>
      <c r="Q34" s="23"/>
      <c r="R34" s="23"/>
      <c r="S34" s="23"/>
      <c r="T34" s="23"/>
      <c r="U34" s="23"/>
      <c r="V34" s="23"/>
      <c r="W34" s="23"/>
    </row>
    <row r="35" spans="1:23" x14ac:dyDescent="0.25">
      <c r="A35" s="23"/>
      <c r="B35" s="23"/>
      <c r="C35" s="23"/>
      <c r="D35" s="23"/>
      <c r="E35" s="23"/>
      <c r="F35" s="23"/>
      <c r="G35" s="23"/>
      <c r="H35" s="23"/>
      <c r="I35" s="23"/>
      <c r="J35" s="23"/>
      <c r="K35" s="23"/>
      <c r="L35" s="23"/>
      <c r="M35" s="23"/>
      <c r="N35" s="23"/>
      <c r="O35" s="23"/>
      <c r="P35" s="23"/>
      <c r="Q35" s="23"/>
      <c r="R35" s="23"/>
      <c r="S35" s="23"/>
      <c r="T35" s="23"/>
      <c r="U35" s="23"/>
      <c r="V35" s="23"/>
      <c r="W35" s="23"/>
    </row>
    <row r="36" spans="1:23" x14ac:dyDescent="0.25">
      <c r="A36" s="23"/>
      <c r="B36" s="23"/>
      <c r="C36" s="23"/>
      <c r="D36" s="23"/>
      <c r="E36" s="23"/>
      <c r="F36" s="23"/>
      <c r="G36" s="23"/>
      <c r="H36" s="23"/>
      <c r="I36" s="23"/>
      <c r="J36" s="23"/>
      <c r="K36" s="23"/>
      <c r="L36" s="23"/>
      <c r="M36" s="23"/>
      <c r="N36" s="23"/>
      <c r="O36" s="23"/>
      <c r="P36" s="23"/>
      <c r="Q36" s="23"/>
      <c r="R36" s="23"/>
      <c r="S36" s="23"/>
      <c r="T36" s="23"/>
      <c r="U36" s="23"/>
      <c r="V36" s="23"/>
      <c r="W36" s="23"/>
    </row>
    <row r="37" spans="1:23" x14ac:dyDescent="0.25">
      <c r="A37" s="23"/>
      <c r="B37" s="23"/>
      <c r="C37" s="23"/>
      <c r="D37" s="23"/>
      <c r="E37" s="23"/>
      <c r="F37" s="23"/>
      <c r="G37" s="23"/>
      <c r="H37" s="23"/>
      <c r="I37" s="23"/>
      <c r="J37" s="23"/>
      <c r="K37" s="23"/>
      <c r="L37" s="23"/>
      <c r="M37" s="23"/>
      <c r="N37" s="23"/>
      <c r="O37" s="23"/>
      <c r="P37" s="23"/>
      <c r="Q37" s="23"/>
      <c r="R37" s="23"/>
      <c r="S37" s="23"/>
      <c r="T37" s="23"/>
      <c r="U37" s="23"/>
      <c r="V37" s="23"/>
      <c r="W37" s="23"/>
    </row>
    <row r="38" spans="1:23" x14ac:dyDescent="0.25">
      <c r="A38" s="23"/>
      <c r="B38" s="23"/>
      <c r="C38" s="23"/>
      <c r="D38" s="23"/>
      <c r="E38" s="23"/>
      <c r="F38" s="23"/>
      <c r="G38" s="23"/>
      <c r="H38" s="23"/>
      <c r="I38" s="23"/>
      <c r="J38" s="23"/>
      <c r="K38" s="23"/>
      <c r="L38" s="23"/>
      <c r="M38" s="23"/>
      <c r="N38" s="23"/>
      <c r="O38" s="23"/>
      <c r="P38" s="23"/>
      <c r="Q38" s="23"/>
      <c r="R38" s="23"/>
      <c r="S38" s="23"/>
      <c r="T38" s="23"/>
      <c r="U38" s="23"/>
      <c r="V38" s="23"/>
      <c r="W38" s="23"/>
    </row>
    <row r="39" spans="1:23" x14ac:dyDescent="0.25">
      <c r="A39" s="23"/>
      <c r="B39" s="23"/>
      <c r="C39" s="23"/>
      <c r="D39" s="23"/>
      <c r="E39" s="23"/>
      <c r="F39" s="23"/>
      <c r="G39" s="23"/>
      <c r="H39" s="23"/>
      <c r="I39" s="23"/>
      <c r="J39" s="23"/>
      <c r="K39" s="23"/>
      <c r="L39" s="23"/>
      <c r="M39" s="23"/>
      <c r="N39" s="23"/>
      <c r="O39" s="23"/>
      <c r="P39" s="23"/>
      <c r="Q39" s="23"/>
      <c r="R39" s="23"/>
      <c r="S39" s="23"/>
      <c r="T39" s="23"/>
      <c r="U39" s="23"/>
      <c r="V39" s="23"/>
      <c r="W39" s="23"/>
    </row>
    <row r="40" spans="1:23" x14ac:dyDescent="0.25">
      <c r="A40" s="23"/>
      <c r="B40" s="23"/>
      <c r="C40" s="23"/>
      <c r="D40" s="23"/>
      <c r="E40" s="23"/>
      <c r="F40" s="23"/>
      <c r="G40" s="23"/>
      <c r="H40" s="23"/>
      <c r="I40" s="23"/>
      <c r="J40" s="23"/>
      <c r="K40" s="23"/>
      <c r="L40" s="23"/>
      <c r="M40" s="23"/>
      <c r="N40" s="23"/>
      <c r="O40" s="23"/>
      <c r="P40" s="23"/>
      <c r="Q40" s="23"/>
      <c r="R40" s="23"/>
      <c r="S40" s="23"/>
      <c r="T40" s="23"/>
      <c r="U40" s="23"/>
      <c r="V40" s="23"/>
      <c r="W40" s="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opLeftCell="A2" zoomScale="115" zoomScaleNormal="115" workbookViewId="0">
      <selection activeCell="A7" sqref="A7:J7"/>
    </sheetView>
  </sheetViews>
  <sheetFormatPr defaultRowHeight="15" x14ac:dyDescent="0.25"/>
  <sheetData>
    <row r="1" spans="1:10" x14ac:dyDescent="0.25">
      <c r="A1" t="s">
        <v>146</v>
      </c>
      <c r="C1" s="280"/>
      <c r="D1" s="280"/>
      <c r="E1" s="280"/>
      <c r="F1" s="280"/>
      <c r="G1" s="280"/>
      <c r="H1" s="280"/>
    </row>
    <row r="2" spans="1:10" x14ac:dyDescent="0.25">
      <c r="A2" t="s">
        <v>147</v>
      </c>
      <c r="C2" s="149"/>
      <c r="D2" s="149"/>
      <c r="E2" s="149"/>
      <c r="F2" s="149"/>
      <c r="G2" s="149"/>
      <c r="H2" s="149"/>
    </row>
    <row r="3" spans="1:10" x14ac:dyDescent="0.25">
      <c r="A3" s="280"/>
      <c r="B3" s="280"/>
      <c r="C3" s="280"/>
      <c r="D3" s="280"/>
      <c r="E3" s="280"/>
      <c r="F3" s="280"/>
      <c r="G3" s="280"/>
      <c r="H3" s="280"/>
      <c r="J3" s="37"/>
    </row>
    <row r="4" spans="1:10" x14ac:dyDescent="0.25">
      <c r="A4" t="s">
        <v>148</v>
      </c>
      <c r="J4" s="37"/>
    </row>
    <row r="5" spans="1:10" x14ac:dyDescent="0.25">
      <c r="A5" s="280"/>
      <c r="B5" s="280"/>
      <c r="C5" s="280"/>
      <c r="D5" s="280"/>
      <c r="E5" s="280"/>
      <c r="F5" s="280"/>
      <c r="G5" s="280"/>
      <c r="H5" s="280"/>
      <c r="I5" s="280"/>
      <c r="J5" s="280"/>
    </row>
    <row r="6" spans="1:10" x14ac:dyDescent="0.25">
      <c r="A6" t="s">
        <v>186</v>
      </c>
      <c r="J6" s="37"/>
    </row>
    <row r="7" spans="1:10" x14ac:dyDescent="0.25">
      <c r="A7" s="280"/>
      <c r="B7" s="280"/>
      <c r="C7" s="280"/>
      <c r="D7" s="280"/>
      <c r="E7" s="280"/>
      <c r="F7" s="280"/>
      <c r="G7" s="280"/>
      <c r="H7" s="280"/>
      <c r="I7" s="280"/>
      <c r="J7" s="280"/>
    </row>
    <row r="8" spans="1:10" x14ac:dyDescent="0.25">
      <c r="A8" t="s">
        <v>153</v>
      </c>
    </row>
    <row r="9" spans="1:10" x14ac:dyDescent="0.25">
      <c r="A9" s="280"/>
      <c r="B9" s="280"/>
      <c r="C9" s="280"/>
      <c r="D9" s="280"/>
      <c r="E9" s="280"/>
      <c r="F9" s="280"/>
      <c r="G9" s="280"/>
      <c r="H9" s="280"/>
      <c r="I9" s="280"/>
      <c r="J9" s="280"/>
    </row>
    <row r="10" spans="1:10" x14ac:dyDescent="0.25">
      <c r="A10" t="s">
        <v>149</v>
      </c>
    </row>
    <row r="11" spans="1:10" x14ac:dyDescent="0.25">
      <c r="A11" s="280"/>
      <c r="B11" s="280"/>
      <c r="C11" s="280"/>
      <c r="D11" s="280"/>
      <c r="E11" s="280"/>
      <c r="F11" s="280"/>
      <c r="G11" s="280"/>
      <c r="H11" s="280"/>
      <c r="I11" s="280"/>
      <c r="J11" s="280"/>
    </row>
    <row r="12" spans="1:10" x14ac:dyDescent="0.25">
      <c r="A12" t="s">
        <v>150</v>
      </c>
    </row>
    <row r="13" spans="1:10" x14ac:dyDescent="0.25">
      <c r="A13" s="280"/>
      <c r="B13" s="280"/>
      <c r="C13" s="280"/>
      <c r="D13" s="280"/>
      <c r="E13" s="280"/>
      <c r="F13" s="280"/>
      <c r="G13" s="280"/>
      <c r="H13" s="280"/>
      <c r="I13" s="280"/>
      <c r="J13" s="280"/>
    </row>
    <row r="14" spans="1:10" x14ac:dyDescent="0.25">
      <c r="A14" t="s">
        <v>151</v>
      </c>
    </row>
    <row r="15" spans="1:10" x14ac:dyDescent="0.25">
      <c r="A15" s="280"/>
      <c r="B15" s="280"/>
      <c r="C15" s="280"/>
      <c r="D15" s="280"/>
      <c r="E15" s="280"/>
      <c r="F15" s="280"/>
      <c r="G15" s="280"/>
      <c r="H15" s="280"/>
      <c r="I15" s="280"/>
      <c r="J15" s="280"/>
    </row>
    <row r="16" spans="1:10" x14ac:dyDescent="0.25">
      <c r="A16" t="s">
        <v>152</v>
      </c>
    </row>
    <row r="17" spans="1:10" x14ac:dyDescent="0.25">
      <c r="A17" s="280"/>
      <c r="B17" s="280"/>
      <c r="C17" s="280"/>
      <c r="D17" s="280"/>
      <c r="E17" s="280"/>
      <c r="F17" s="280"/>
      <c r="G17" s="280"/>
      <c r="H17" s="280"/>
      <c r="I17" s="280"/>
      <c r="J17" s="280"/>
    </row>
    <row r="18" spans="1:10" x14ac:dyDescent="0.25">
      <c r="A18" t="s">
        <v>156</v>
      </c>
    </row>
    <row r="19" spans="1:10" x14ac:dyDescent="0.25">
      <c r="A19" s="280"/>
      <c r="B19" s="280"/>
      <c r="C19" s="280"/>
      <c r="D19" s="280"/>
      <c r="E19" s="280"/>
      <c r="F19" s="280"/>
      <c r="G19" s="280"/>
      <c r="H19" s="280"/>
      <c r="I19" s="280"/>
      <c r="J19" s="280"/>
    </row>
    <row r="20" spans="1:10" x14ac:dyDescent="0.25">
      <c r="A20" t="s">
        <v>154</v>
      </c>
    </row>
    <row r="21" spans="1:10" x14ac:dyDescent="0.25">
      <c r="A21" s="280"/>
      <c r="B21" s="280"/>
      <c r="C21" s="280"/>
      <c r="D21" s="280"/>
      <c r="E21" s="280"/>
      <c r="F21" s="280"/>
      <c r="G21" s="280"/>
      <c r="H21" s="280"/>
      <c r="I21" s="280"/>
      <c r="J21" s="280"/>
    </row>
    <row r="22" spans="1:10" x14ac:dyDescent="0.25">
      <c r="A22" t="s">
        <v>155</v>
      </c>
    </row>
    <row r="23" spans="1:10" x14ac:dyDescent="0.25">
      <c r="A23" s="280"/>
      <c r="B23" s="280"/>
      <c r="C23" s="280"/>
      <c r="D23" s="280"/>
      <c r="E23" s="280"/>
      <c r="F23" s="280"/>
      <c r="G23" s="280"/>
      <c r="H23" s="280"/>
      <c r="I23" s="280"/>
      <c r="J23" s="280"/>
    </row>
  </sheetData>
  <mergeCells count="12">
    <mergeCell ref="A23:J23"/>
    <mergeCell ref="A11:J11"/>
    <mergeCell ref="A13:J13"/>
    <mergeCell ref="A15:J15"/>
    <mergeCell ref="A17:J17"/>
    <mergeCell ref="A19:J19"/>
    <mergeCell ref="A21:J21"/>
    <mergeCell ref="C1:H1"/>
    <mergeCell ref="A7:J7"/>
    <mergeCell ref="A3:H3"/>
    <mergeCell ref="A5:J5"/>
    <mergeCell ref="A9:J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unty xmlns="8ca365b2-59cd-47b8-a527-194ee3901201"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894B9A81B5B648863BBAE14298D51A" ma:contentTypeVersion="15" ma:contentTypeDescription="Create a new document." ma:contentTypeScope="" ma:versionID="abd988ea78a2ff99fbb9a39dfe3b4101">
  <xsd:schema xmlns:xsd="http://www.w3.org/2001/XMLSchema" xmlns:xs="http://www.w3.org/2001/XMLSchema" xmlns:p="http://schemas.microsoft.com/office/2006/metadata/properties" xmlns:ns1="http://schemas.microsoft.com/sharepoint/v3" xmlns:ns2="ebc42202-3ab3-4630-81e3-4ce6796355d1" xmlns:ns3="8ca365b2-59cd-47b8-a527-194ee3901201" targetNamespace="http://schemas.microsoft.com/office/2006/metadata/properties" ma:root="true" ma:fieldsID="af07d118b84c6f2cee2891107657ac61" ns1:_="" ns2:_="" ns3:_="">
    <xsd:import namespace="http://schemas.microsoft.com/sharepoint/v3"/>
    <xsd:import namespace="ebc42202-3ab3-4630-81e3-4ce6796355d1"/>
    <xsd:import namespace="8ca365b2-59cd-47b8-a527-194ee3901201"/>
    <xsd:element name="properties">
      <xsd:complexType>
        <xsd:sequence>
          <xsd:element name="documentManagement">
            <xsd:complexType>
              <xsd:all>
                <xsd:element ref="ns2:SharedWithUsers" minOccurs="0"/>
                <xsd:element ref="ns2:SharedWithDetails" minOccurs="0"/>
                <xsd:element ref="ns3:County"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42202-3ab3-4630-81e3-4ce6796355d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ca365b2-59cd-47b8-a527-194ee3901201" elementFormDefault="qualified">
    <xsd:import namespace="http://schemas.microsoft.com/office/2006/documentManagement/types"/>
    <xsd:import namespace="http://schemas.microsoft.com/office/infopath/2007/PartnerControls"/>
    <xsd:element name="County" ma:index="10" nillable="true" ma:displayName="County" ma:internalName="County">
      <xsd:simpleType>
        <xsd:restriction base="dms:Note">
          <xsd:maxLength value="255"/>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17BFA2-FAF4-47DB-B2A9-ABC91FFAF94A}">
  <ds:schemaRefs>
    <ds:schemaRef ds:uri="http://schemas.microsoft.com/sharepoint/v3/contenttype/forms"/>
  </ds:schemaRefs>
</ds:datastoreItem>
</file>

<file path=customXml/itemProps2.xml><?xml version="1.0" encoding="utf-8"?>
<ds:datastoreItem xmlns:ds="http://schemas.openxmlformats.org/officeDocument/2006/customXml" ds:itemID="{009708A0-D550-4D3D-9CF8-4B359B1715A2}">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bc42202-3ab3-4630-81e3-4ce6796355d1"/>
    <ds:schemaRef ds:uri="8ca365b2-59cd-47b8-a527-194ee3901201"/>
    <ds:schemaRef ds:uri="http://www.w3.org/XML/1998/namespace"/>
    <ds:schemaRef ds:uri="http://purl.org/dc/dcmitype/"/>
  </ds:schemaRefs>
</ds:datastoreItem>
</file>

<file path=customXml/itemProps3.xml><?xml version="1.0" encoding="utf-8"?>
<ds:datastoreItem xmlns:ds="http://schemas.openxmlformats.org/officeDocument/2006/customXml" ds:itemID="{2234C64D-29BB-4E78-8A86-449FA0A804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bc42202-3ab3-4630-81e3-4ce6796355d1"/>
    <ds:schemaRef ds:uri="8ca365b2-59cd-47b8-a527-194ee3901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Form I</vt:lpstr>
      <vt:lpstr>Form II</vt:lpstr>
      <vt:lpstr>Form III</vt:lpstr>
      <vt:lpstr>Contact Information</vt:lpstr>
      <vt:lpstr>Self Insurance Worksheet</vt:lpstr>
      <vt:lpstr>Additional Information</vt:lpstr>
      <vt:lpstr>Verifications Page Print &amp; Sign</vt:lpstr>
      <vt:lpstr>CHINS TPR Cause Numbers</vt:lpstr>
      <vt:lpstr>Internal Audit </vt:lpstr>
      <vt:lpstr>'Additional Information'!Print_Area</vt:lpstr>
      <vt:lpstr>'Contact Information'!Print_Area</vt:lpstr>
      <vt:lpstr>'Form I'!Print_Area</vt:lpstr>
      <vt:lpstr>'Form II'!Print_Area</vt:lpstr>
      <vt:lpstr>'Form III'!Print_Area</vt:lpstr>
      <vt:lpstr>'Self Insurance Worksheet'!Print_Area</vt:lpstr>
      <vt:lpstr>'Verifications Page Print &amp; Sign'!Print_Area</vt:lpstr>
    </vt:vector>
  </TitlesOfParts>
  <Company>State of Indiana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Pinkston, Jennifer</dc:creator>
  <cp:lastModifiedBy>Pinkston, Jennifer</cp:lastModifiedBy>
  <cp:lastPrinted>2019-10-08T12:57:34Z</cp:lastPrinted>
  <dcterms:created xsi:type="dcterms:W3CDTF">2018-06-13T16:18:37Z</dcterms:created>
  <dcterms:modified xsi:type="dcterms:W3CDTF">2019-10-21T17:57:59Z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0x01010000894B9A81B5B648863BBAE14298D51A</vt:lpwstr>
  </property>
</Properties>
</file>